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E\Desktop\"/>
    </mc:Choice>
  </mc:AlternateContent>
  <xr:revisionPtr revIDLastSave="0" documentId="13_ncr:1_{83DBF4B3-BF84-4AB4-93F5-32AEA9ACB583}" xr6:coauthVersionLast="47" xr6:coauthVersionMax="47" xr10:uidLastSave="{00000000-0000-0000-0000-000000000000}"/>
  <bookViews>
    <workbookView xWindow="-120" yWindow="-120" windowWidth="29040" windowHeight="15840" tabRatio="888" xr2:uid="{00000000-000D-0000-FFFF-FFFF00000000}"/>
  </bookViews>
  <sheets>
    <sheet name="Input Data" sheetId="1" r:id="rId1"/>
    <sheet name="RCP Input" sheetId="11" r:id="rId2"/>
    <sheet name="Site List" sheetId="16" state="hidden" r:id="rId3"/>
    <sheet name="MERCR" sheetId="22" r:id="rId4"/>
    <sheet name="RAK" sheetId="20" r:id="rId5"/>
    <sheet name="R25" sheetId="21" r:id="rId6"/>
    <sheet name="CO Special" sheetId="15" r:id="rId7"/>
    <sheet name="S08" sheetId="17" r:id="rId8"/>
    <sheet name="C0 Group Std" sheetId="2" r:id="rId9"/>
    <sheet name="S09" sheetId="18" r:id="rId10"/>
    <sheet name="PRINCE MERRITT LUMBY BARRIERE R" sheetId="14" r:id="rId11"/>
    <sheet name="C1 Group" sheetId="3" r:id="rId12"/>
    <sheet name="C2 Group" sheetId="4" r:id="rId13"/>
    <sheet name="C3 Group" sheetId="5" r:id="rId14"/>
    <sheet name="C4 Group" sheetId="6" r:id="rId15"/>
    <sheet name="C5 Group" sheetId="7" r:id="rId16"/>
  </sheets>
  <definedNames>
    <definedName name="_def1">'Input Data'!$C$25</definedName>
    <definedName name="_def100">'Input Data'!$M$25</definedName>
    <definedName name="_def2">'Input Data'!$D$25</definedName>
    <definedName name="_def3">'Input Data'!$E$25</definedName>
    <definedName name="_def4">'Input Data'!$G$25</definedName>
    <definedName name="_def5">'Input Data'!$H$25</definedName>
    <definedName name="_def6">'Input Data'!$I$25</definedName>
    <definedName name="_def7">'Input Data'!$J$25</definedName>
    <definedName name="_def8">'Input Data'!$K$25</definedName>
    <definedName name="_def9">'Input Data'!$L$25</definedName>
    <definedName name="_defMERCR">'Input Data'!$Q$25</definedName>
    <definedName name="_defR25">'Input Data'!$P$25</definedName>
    <definedName name="_defs08">'Input Data'!$N$25</definedName>
    <definedName name="_defs09">'Input Data'!$O$25</definedName>
    <definedName name="_dsl1">'Input Data'!$C$15</definedName>
    <definedName name="_dsl100">'Input Data'!$M$15</definedName>
    <definedName name="_dsl2">'Input Data'!$D$15</definedName>
    <definedName name="_dsl3">'Input Data'!$E$15</definedName>
    <definedName name="_dsl4">'Input Data'!$G$15</definedName>
    <definedName name="_dsl5">'Input Data'!$H$15</definedName>
    <definedName name="_dsl6">'Input Data'!$I$15</definedName>
    <definedName name="_dsl7">'Input Data'!$J$15</definedName>
    <definedName name="_dsl9">'Input Data'!$L$15</definedName>
    <definedName name="_dslMERCR">'Input Data'!$Q$15</definedName>
    <definedName name="_dslR25">'Input Data'!$P$15</definedName>
    <definedName name="_dsls08">'Input Data'!$N$15</definedName>
    <definedName name="_dsls09">'Input Data'!$O$15</definedName>
    <definedName name="_ereg1">'Input Data'!$C$19</definedName>
    <definedName name="_ereg100">'Input Data'!$M$19</definedName>
    <definedName name="_ereg2">'Input Data'!$D$19</definedName>
    <definedName name="_ereg3">'Input Data'!$E$19</definedName>
    <definedName name="_ereg4">'Input Data'!$G$19</definedName>
    <definedName name="_ereg5">'Input Data'!$H$19</definedName>
    <definedName name="_ereg6">'Input Data'!$I$19</definedName>
    <definedName name="_ereg7">'Input Data'!$J$19</definedName>
    <definedName name="_ereg9">'Input Data'!$L$19</definedName>
    <definedName name="_eregMERCR">'Input Data'!$Q$19</definedName>
    <definedName name="_eregR25">'Input Data'!$P$19</definedName>
    <definedName name="_eregs08">'Input Data'!$N$19</definedName>
    <definedName name="_eregs09">'Input Data'!$O$19</definedName>
    <definedName name="_xlnm._FilterDatabase" localSheetId="8" hidden="1">'C0 Group Std'!$A$11:$P$329</definedName>
    <definedName name="_xlnm._FilterDatabase" localSheetId="11" hidden="1">'C1 Group'!$A$13:$P$331</definedName>
    <definedName name="_xlnm._FilterDatabase" localSheetId="14" hidden="1">'C4 Group'!$A$13:$P$637</definedName>
    <definedName name="_xlnm._FilterDatabase" localSheetId="15" hidden="1">'C5 Group'!$A$13:$P$331</definedName>
    <definedName name="_xlnm._FilterDatabase" localSheetId="6" hidden="1">'CO Special'!$A$14:$P$332</definedName>
    <definedName name="_xlnm._FilterDatabase" localSheetId="0" hidden="1">'Input Data'!$A$27:$AH$785</definedName>
    <definedName name="_xlnm._FilterDatabase" localSheetId="10" hidden="1">'PRINCE MERRITT LUMBY BARRIERE R'!$A$11:$P$603</definedName>
    <definedName name="_xlnm._FilterDatabase" localSheetId="1" hidden="1">'RCP Input'!$A$26:$N$762</definedName>
    <definedName name="_xlnm._FilterDatabase" localSheetId="2" hidden="1">'Site List'!$A$1:$K$195</definedName>
    <definedName name="_MailAutoSig" localSheetId="1">'RCP Input'!$A$36</definedName>
    <definedName name="_mid1">'Input Data'!$C$24</definedName>
    <definedName name="_mid100">'Input Data'!$M$24</definedName>
    <definedName name="_mid2">'Input Data'!$D$24</definedName>
    <definedName name="_mid3">'Input Data'!$E$24</definedName>
    <definedName name="_mid4">'Input Data'!$G$24</definedName>
    <definedName name="_mid5">'Input Data'!$H$24</definedName>
    <definedName name="_mid6">'Input Data'!$I$24</definedName>
    <definedName name="_mid7">'Input Data'!$J$24</definedName>
    <definedName name="_mid8">'Input Data'!$K$24</definedName>
    <definedName name="_mid9">'Input Data'!$L$24</definedName>
    <definedName name="_midMERCR">'Input Data'!$Q$24</definedName>
    <definedName name="_midR25">'Input Data'!$P$24</definedName>
    <definedName name="_mids08">'Input Data'!$N$24</definedName>
    <definedName name="_mids09">'Input Data'!$O$24</definedName>
    <definedName name="_puld1">'Input Data'!$C$20</definedName>
    <definedName name="_puld100">'Input Data'!$M$20</definedName>
    <definedName name="_puld2">'Input Data'!$D$20</definedName>
    <definedName name="_puld3">'Input Data'!$E$20</definedName>
    <definedName name="_puld4">'Input Data'!$G$20</definedName>
    <definedName name="_puld5">'Input Data'!$H$20</definedName>
    <definedName name="_puld6">'Input Data'!$I$20</definedName>
    <definedName name="_puld7">'Input Data'!$J$20</definedName>
    <definedName name="_puld9">'Input Data'!$L$20</definedName>
    <definedName name="_puldMERCR">'Input Data'!$Q$20</definedName>
    <definedName name="_puldR25">'Input Data'!$P$20</definedName>
    <definedName name="_pulds08">'Input Data'!$N$20</definedName>
    <definedName name="_pulds09">'Input Data'!$O$20</definedName>
    <definedName name="_punl1">'Input Data'!$C$22</definedName>
    <definedName name="_punl100">'Input Data'!$M$22</definedName>
    <definedName name="_punl2">'Input Data'!$D$22</definedName>
    <definedName name="_punl3">'Input Data'!$E$22</definedName>
    <definedName name="_punl4">'Input Data'!$G$22</definedName>
    <definedName name="_punl5">'Input Data'!$H$22</definedName>
    <definedName name="_punl6">'Input Data'!$I$22</definedName>
    <definedName name="_punl7">'Input Data'!$J$22</definedName>
    <definedName name="_punl9">'Input Data'!$L$22</definedName>
    <definedName name="_punlMERCR">'Input Data'!$Q$22</definedName>
    <definedName name="_punlR25">'Input Data'!$P$22</definedName>
    <definedName name="_punls08">'Input Data'!$N$22</definedName>
    <definedName name="_punls09">'Input Data'!$O$22</definedName>
    <definedName name="_puns08">'Input Data'!$N$22</definedName>
    <definedName name="_reg1">'Input Data'!$C$21</definedName>
    <definedName name="_reg100">'Input Data'!$M$21</definedName>
    <definedName name="_reg2">'Input Data'!$D$21</definedName>
    <definedName name="_reg3">'Input Data'!$E$21</definedName>
    <definedName name="_reg4">'Input Data'!$G$21</definedName>
    <definedName name="_reg5">'Input Data'!$H$21</definedName>
    <definedName name="_reg6">'Input Data'!$I$21</definedName>
    <definedName name="_reg7">'Input Data'!$J$21</definedName>
    <definedName name="_reg9">'Input Data'!$L$21</definedName>
    <definedName name="_regMERCR">'Input Data'!$Q$21</definedName>
    <definedName name="_regR25">'Input Data'!$P$21</definedName>
    <definedName name="_regs08">'Input Data'!$N$21</definedName>
    <definedName name="_regs09">'Input Data'!$O$21</definedName>
    <definedName name="_unld1">'Input Data'!$C$23</definedName>
    <definedName name="_unld100">'Input Data'!$M$23</definedName>
    <definedName name="_unld2">'Input Data'!$D$23</definedName>
    <definedName name="_unld3">'Input Data'!$E$23</definedName>
    <definedName name="_unld4">'Input Data'!$G$23</definedName>
    <definedName name="_unld5">'Input Data'!$H$23</definedName>
    <definedName name="_unld6">'Input Data'!$I$23</definedName>
    <definedName name="_unld7">'Input Data'!$J$23</definedName>
    <definedName name="_unld9">'Input Data'!$L$23</definedName>
    <definedName name="_unldMERCR">'Input Data'!$Q$23</definedName>
    <definedName name="_unldR25">'Input Data'!$P$23</definedName>
    <definedName name="_unlds08">'Input Data'!$N$23</definedName>
    <definedName name="_unlds09">'Input Data'!$O$23</definedName>
    <definedName name="C0BASE">'Input Data'!$O$28:$O$345</definedName>
    <definedName name="cdrk">'Input Data'!$D$3</definedName>
    <definedName name="cdrk1">'Input Data'!$AD$3</definedName>
    <definedName name="cmrk">'Input Data'!$E$3</definedName>
    <definedName name="cprk">'Input Data'!$C$3</definedName>
    <definedName name="cprk1">'Input Data'!$AC$3</definedName>
    <definedName name="crrk">'Input Data'!$B$3</definedName>
    <definedName name="crrk1">'Input Data'!$AB$3</definedName>
    <definedName name="def0">'Input Data'!$B$25</definedName>
    <definedName name="DEFbase">'Input Data'!$F$5</definedName>
    <definedName name="DEFBase1">'Input Data'!$AF$5</definedName>
    <definedName name="dsl0">'Input Data'!$B$15</definedName>
    <definedName name="dslR25">'Input Data'!$P$15</definedName>
    <definedName name="edrk">'Input Data'!$D$4</definedName>
    <definedName name="EFS_SITE">'Site List'!$C$2:$K$195</definedName>
    <definedName name="emrk">'Input Data'!$E$4</definedName>
    <definedName name="eprk">'Input Data'!$C$4</definedName>
    <definedName name="ereg0">'Input Data'!$B$19</definedName>
    <definedName name="errk">'Input Data'!$B$4</definedName>
    <definedName name="FrtFac">'Input Data'!$C$8:$R$9</definedName>
    <definedName name="IOL">'Input Data'!$R$9</definedName>
    <definedName name="kdrk">'Input Data'!$D$5</definedName>
    <definedName name="kdrk1">'Input Data'!$AD$5</definedName>
    <definedName name="kprk">'Input Data'!$C$5</definedName>
    <definedName name="kprk1">'Input Data'!$AC$5</definedName>
    <definedName name="krrk">'Input Data'!$B$5</definedName>
    <definedName name="krrk1">'Input Data'!$AB$5</definedName>
    <definedName name="mid0">'Input Data'!$B$24</definedName>
    <definedName name="puld0">'Input Data'!$B$20</definedName>
    <definedName name="punl0">'Input Data'!$B$22</definedName>
    <definedName name="reg0">'Input Data'!$B$21</definedName>
    <definedName name="TAXTABLE">'Input Data'!$W$14:$Y$22</definedName>
    <definedName name="unld0">'Input Data'!$B$23</definedName>
    <definedName name="vdrk">'Input Data'!$D$6</definedName>
    <definedName name="vmrk">'Input Data'!$E$6</definedName>
    <definedName name="vprk">'Input Data'!$C$6</definedName>
    <definedName name="vrrk">'Input Data'!$B$6</definedName>
    <definedName name="Z_E5CDE513_DF87_45A7_B3C7_EFBEFFC97A92_.wvu.FilterData" localSheetId="0" hidden="1">'Input Data'!$A$27:$Y$27</definedName>
  </definedNames>
  <calcPr calcId="191029"/>
  <customWorkbookViews>
    <customWorkbookView name="Blair Mayer - Personal View" guid="{E5CDE513-DF87-45A7-B3C7-EFBEFFC97A92}" mergeInterval="0" personalView="1" maximized="1" xWindow="-11" yWindow="-11" windowWidth="2182" windowHeight="1402" activeSheetId="1"/>
  </customWorkbookViews>
</workbook>
</file>

<file path=xl/calcChain.xml><?xml version="1.0" encoding="utf-8"?>
<calcChain xmlns="http://schemas.openxmlformats.org/spreadsheetml/2006/main">
  <c r="AG27" i="11" l="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G452" i="11"/>
  <c r="AG453" i="11"/>
  <c r="AG454" i="11"/>
  <c r="AG455" i="11"/>
  <c r="AG456" i="11"/>
  <c r="AG457" i="11"/>
  <c r="AG458" i="11"/>
  <c r="AG459" i="11"/>
  <c r="AG460" i="11"/>
  <c r="AG461" i="11"/>
  <c r="AG462" i="11"/>
  <c r="AG463" i="11"/>
  <c r="AG464" i="11"/>
  <c r="AG465" i="11"/>
  <c r="AG466" i="11"/>
  <c r="AG467" i="11"/>
  <c r="AG468" i="11"/>
  <c r="AG469" i="11"/>
  <c r="AG470" i="11"/>
  <c r="AG471" i="11"/>
  <c r="AG472" i="11"/>
  <c r="AG473" i="11"/>
  <c r="AG474" i="11"/>
  <c r="AG475" i="11"/>
  <c r="AG476" i="11"/>
  <c r="AG477" i="11"/>
  <c r="AG478" i="11"/>
  <c r="AG479" i="11"/>
  <c r="AG480" i="11"/>
  <c r="AG481" i="11"/>
  <c r="AG482" i="11"/>
  <c r="AG483" i="11"/>
  <c r="AG484" i="11"/>
  <c r="AG485" i="11"/>
  <c r="AG486" i="11"/>
  <c r="AG487" i="11"/>
  <c r="AG488" i="11"/>
  <c r="AG489" i="11"/>
  <c r="AG490" i="11"/>
  <c r="AG491" i="11"/>
  <c r="AG492" i="11"/>
  <c r="AG493" i="11"/>
  <c r="AG494" i="11"/>
  <c r="AG495" i="11"/>
  <c r="AG496" i="11"/>
  <c r="AG497" i="11"/>
  <c r="AG498" i="11"/>
  <c r="AG499" i="11"/>
  <c r="AG500" i="11"/>
  <c r="AG501" i="11"/>
  <c r="AG502" i="11"/>
  <c r="AG503" i="11"/>
  <c r="AG504" i="11"/>
  <c r="AG505" i="11"/>
  <c r="AG506" i="11"/>
  <c r="AG507" i="11"/>
  <c r="AG508" i="11"/>
  <c r="AG509" i="11"/>
  <c r="AG510" i="11"/>
  <c r="AG511" i="11"/>
  <c r="AG512" i="11"/>
  <c r="AG513" i="11"/>
  <c r="AG514" i="11"/>
  <c r="AG515" i="11"/>
  <c r="AG516" i="11"/>
  <c r="AG517" i="11"/>
  <c r="AG518" i="11"/>
  <c r="AG519" i="11"/>
  <c r="AG520" i="11"/>
  <c r="AG521" i="11"/>
  <c r="AG522" i="11"/>
  <c r="AG523" i="11"/>
  <c r="AG524" i="11"/>
  <c r="AG525" i="11"/>
  <c r="AG526" i="11"/>
  <c r="AG527" i="11"/>
  <c r="AG528" i="11"/>
  <c r="AG529" i="11"/>
  <c r="AG530" i="11"/>
  <c r="AG531" i="11"/>
  <c r="AG532" i="11"/>
  <c r="AG533" i="11"/>
  <c r="AG534" i="11"/>
  <c r="AG535" i="11"/>
  <c r="AG536" i="11"/>
  <c r="AG537" i="11"/>
  <c r="AG538" i="11"/>
  <c r="AG539" i="11"/>
  <c r="AG540" i="11"/>
  <c r="AG541" i="11"/>
  <c r="AG542" i="11"/>
  <c r="AG543" i="11"/>
  <c r="AG544" i="11"/>
  <c r="AG545" i="11"/>
  <c r="AG546" i="11"/>
  <c r="AG547" i="11"/>
  <c r="AG548" i="11"/>
  <c r="AG549" i="11"/>
  <c r="AG550" i="11"/>
  <c r="AG551" i="11"/>
  <c r="AG552" i="11"/>
  <c r="AG553" i="11"/>
  <c r="AG554" i="11"/>
  <c r="AG555" i="11"/>
  <c r="AG556" i="11"/>
  <c r="AG557" i="11"/>
  <c r="AG558" i="11"/>
  <c r="AG559" i="11"/>
  <c r="AG560" i="11"/>
  <c r="AG561" i="11"/>
  <c r="AG562" i="11"/>
  <c r="AG563" i="11"/>
  <c r="AG564" i="11"/>
  <c r="AG565" i="11"/>
  <c r="AG566" i="11"/>
  <c r="AG567" i="11"/>
  <c r="AG568" i="11"/>
  <c r="AG569" i="11"/>
  <c r="AG570" i="11"/>
  <c r="AG571" i="11"/>
  <c r="AG572" i="11"/>
  <c r="AG573" i="11"/>
  <c r="AG574" i="11"/>
  <c r="AG575" i="11"/>
  <c r="AG576" i="11"/>
  <c r="AG577" i="11"/>
  <c r="AG578" i="11"/>
  <c r="AG579" i="11"/>
  <c r="AG580" i="11"/>
  <c r="AG581" i="11"/>
  <c r="AG582" i="11"/>
  <c r="AG583" i="11"/>
  <c r="AG584" i="11"/>
  <c r="AG585" i="11"/>
  <c r="AG586" i="11"/>
  <c r="AG587" i="11"/>
  <c r="AG588" i="11"/>
  <c r="AG589" i="11"/>
  <c r="AG590" i="11"/>
  <c r="AG591" i="11"/>
  <c r="AG592" i="11"/>
  <c r="AG593" i="11"/>
  <c r="AG594" i="11"/>
  <c r="AG595" i="11"/>
  <c r="AG596" i="11"/>
  <c r="AG597" i="11"/>
  <c r="AG598" i="11"/>
  <c r="AG599" i="11"/>
  <c r="AG600" i="11"/>
  <c r="AG601" i="11"/>
  <c r="AG602" i="11"/>
  <c r="AG603" i="11"/>
  <c r="AG604" i="11"/>
  <c r="AG605" i="11"/>
  <c r="AG606" i="11"/>
  <c r="AG607" i="11"/>
  <c r="AG608" i="11"/>
  <c r="AG609" i="11"/>
  <c r="AG610" i="11"/>
  <c r="AG611" i="11"/>
  <c r="AG612" i="11"/>
  <c r="AG613" i="11"/>
  <c r="AG614" i="11"/>
  <c r="AG615" i="11"/>
  <c r="AG616" i="11"/>
  <c r="AG617" i="11"/>
  <c r="AG618" i="11"/>
  <c r="AG619" i="11"/>
  <c r="AG620" i="11"/>
  <c r="AG621" i="11"/>
  <c r="AG622" i="11"/>
  <c r="AG623" i="11"/>
  <c r="AG624" i="11"/>
  <c r="AG625" i="11"/>
  <c r="AG626" i="11"/>
  <c r="AG627" i="11"/>
  <c r="AG628" i="11"/>
  <c r="AG629" i="11"/>
  <c r="AG630" i="11"/>
  <c r="AG631" i="11"/>
  <c r="AG632" i="11"/>
  <c r="AG633" i="11"/>
  <c r="AG634" i="11"/>
  <c r="AG635" i="11"/>
  <c r="AG636" i="11"/>
  <c r="AG637" i="11"/>
  <c r="AG638" i="11"/>
  <c r="AG639" i="11"/>
  <c r="AG640" i="11"/>
  <c r="AG641" i="11"/>
  <c r="AG642" i="11"/>
  <c r="AG643" i="11"/>
  <c r="AG644" i="11"/>
  <c r="AG645" i="11"/>
  <c r="AG646" i="11"/>
  <c r="AG647" i="11"/>
  <c r="AG648" i="11"/>
  <c r="AG649" i="11"/>
  <c r="AG650" i="11"/>
  <c r="AG651" i="11"/>
  <c r="AG652" i="11"/>
  <c r="AG653" i="11"/>
  <c r="AG654" i="11"/>
  <c r="AG655" i="11"/>
  <c r="AG656" i="11"/>
  <c r="AG657" i="11"/>
  <c r="AG658" i="11"/>
  <c r="AG659" i="11"/>
  <c r="AG660" i="11"/>
  <c r="AG661" i="11"/>
  <c r="AG662" i="11"/>
  <c r="AG663" i="11"/>
  <c r="AG664" i="11"/>
  <c r="AG665" i="11"/>
  <c r="AG666" i="11"/>
  <c r="AG667" i="11"/>
  <c r="AG668" i="11"/>
  <c r="AG669" i="11"/>
  <c r="AG670" i="11"/>
  <c r="AG671" i="11"/>
  <c r="AG672" i="11"/>
  <c r="AG673" i="11"/>
  <c r="AG674" i="11"/>
  <c r="AG675" i="11"/>
  <c r="AG676" i="11"/>
  <c r="AG677" i="11"/>
  <c r="AG678" i="11"/>
  <c r="AG679" i="11"/>
  <c r="AG680" i="11"/>
  <c r="AG681" i="11"/>
  <c r="AG682" i="11"/>
  <c r="AG683" i="11"/>
  <c r="AG684" i="11"/>
  <c r="AG685" i="11"/>
  <c r="AG686" i="11"/>
  <c r="AG687" i="11"/>
  <c r="AG688" i="11"/>
  <c r="AG689" i="11"/>
  <c r="AG690" i="11"/>
  <c r="AG691" i="11"/>
  <c r="AG692" i="11"/>
  <c r="AG693" i="11"/>
  <c r="AG694" i="11"/>
  <c r="AG695" i="11"/>
  <c r="AG696" i="11"/>
  <c r="AG697" i="11"/>
  <c r="AG698" i="11"/>
  <c r="AG699" i="11"/>
  <c r="AG700" i="11"/>
  <c r="AG701" i="11"/>
  <c r="AG702" i="11"/>
  <c r="AG703" i="11"/>
  <c r="AG704" i="11"/>
  <c r="AG705" i="11"/>
  <c r="AG706" i="11"/>
  <c r="AG707" i="11"/>
  <c r="AG708" i="11"/>
  <c r="AG709" i="11"/>
  <c r="AG710" i="11"/>
  <c r="AG711" i="11"/>
  <c r="AG712" i="11"/>
  <c r="AG713" i="11"/>
  <c r="AG714" i="11"/>
  <c r="AG715" i="11"/>
  <c r="AG716" i="11"/>
  <c r="AG717" i="11"/>
  <c r="AG718" i="11"/>
  <c r="AG719" i="11"/>
  <c r="AG720" i="11"/>
  <c r="AG721" i="11"/>
  <c r="AG722" i="11"/>
  <c r="AG723" i="11"/>
  <c r="AG724" i="11"/>
  <c r="AG725" i="11"/>
  <c r="AG726" i="11"/>
  <c r="AG727" i="11"/>
  <c r="AG728" i="11"/>
  <c r="AG729" i="11"/>
  <c r="AG730" i="11"/>
  <c r="AG731" i="11"/>
  <c r="AG732" i="11"/>
  <c r="AG733" i="11"/>
  <c r="AG734" i="11"/>
  <c r="AG735" i="11"/>
  <c r="AG736" i="11"/>
  <c r="AG737" i="11"/>
  <c r="AG738" i="11"/>
  <c r="AG739" i="11"/>
  <c r="AG740" i="11"/>
  <c r="AG741" i="11"/>
  <c r="AG742" i="11"/>
  <c r="AG743" i="11"/>
  <c r="AG744" i="11"/>
  <c r="AG745" i="11"/>
  <c r="AG746" i="11"/>
  <c r="AG747" i="11"/>
  <c r="AG748" i="11"/>
  <c r="AG749" i="11"/>
  <c r="AG750" i="11"/>
  <c r="AG751" i="11"/>
  <c r="AG752" i="11"/>
  <c r="AG753" i="11"/>
  <c r="AG754" i="11"/>
  <c r="AG755" i="11"/>
  <c r="AG756" i="11"/>
  <c r="AG757" i="11"/>
  <c r="AG758" i="11"/>
  <c r="AG759" i="11"/>
  <c r="AG760" i="11"/>
  <c r="AG761" i="11"/>
  <c r="AG762" i="11"/>
  <c r="AG763" i="11"/>
  <c r="AG764" i="11"/>
  <c r="AG765" i="11"/>
  <c r="AG766" i="11"/>
  <c r="AG767" i="11"/>
  <c r="AG768" i="11"/>
  <c r="AG769" i="11"/>
  <c r="AG770" i="11"/>
  <c r="AG771" i="11"/>
  <c r="AG772" i="11"/>
  <c r="AG773" i="11"/>
  <c r="AG774" i="11"/>
  <c r="AG775" i="11"/>
  <c r="AG776" i="11"/>
  <c r="AG777" i="11"/>
  <c r="AG778" i="11"/>
  <c r="AG779" i="11"/>
  <c r="AG780" i="11"/>
  <c r="AG781" i="11"/>
  <c r="AG782" i="11"/>
  <c r="AG783" i="11"/>
  <c r="AG784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15" i="11"/>
  <c r="AF116" i="11"/>
  <c r="AF117" i="11"/>
  <c r="AF118" i="11"/>
  <c r="AF119" i="11"/>
  <c r="AF120" i="11"/>
  <c r="AF121" i="11"/>
  <c r="AF122" i="11"/>
  <c r="AF123" i="11"/>
  <c r="AF124" i="11"/>
  <c r="AF125" i="11"/>
  <c r="AF126" i="11"/>
  <c r="AF127" i="11"/>
  <c r="AF128" i="11"/>
  <c r="AF129" i="11"/>
  <c r="AF130" i="11"/>
  <c r="AF131" i="11"/>
  <c r="AF132" i="11"/>
  <c r="AF133" i="11"/>
  <c r="AF134" i="11"/>
  <c r="AF135" i="11"/>
  <c r="AF136" i="11"/>
  <c r="AF137" i="11"/>
  <c r="AF138" i="11"/>
  <c r="AF139" i="11"/>
  <c r="AF140" i="11"/>
  <c r="AF141" i="11"/>
  <c r="AF142" i="11"/>
  <c r="AF143" i="11"/>
  <c r="AF144" i="11"/>
  <c r="AF145" i="11"/>
  <c r="AF146" i="11"/>
  <c r="AF147" i="11"/>
  <c r="AF148" i="11"/>
  <c r="AF149" i="11"/>
  <c r="AF150" i="11"/>
  <c r="AF151" i="11"/>
  <c r="AF152" i="11"/>
  <c r="AF153" i="11"/>
  <c r="AF154" i="11"/>
  <c r="AF155" i="11"/>
  <c r="AF156" i="11"/>
  <c r="AF157" i="11"/>
  <c r="AF158" i="11"/>
  <c r="AF159" i="11"/>
  <c r="AF160" i="11"/>
  <c r="AF161" i="11"/>
  <c r="AF162" i="11"/>
  <c r="AF163" i="11"/>
  <c r="AF164" i="11"/>
  <c r="AF165" i="11"/>
  <c r="AF166" i="11"/>
  <c r="AF167" i="11"/>
  <c r="AF168" i="11"/>
  <c r="AF169" i="11"/>
  <c r="AF170" i="11"/>
  <c r="AF171" i="11"/>
  <c r="AF172" i="11"/>
  <c r="AF173" i="11"/>
  <c r="AF174" i="11"/>
  <c r="AF175" i="11"/>
  <c r="AF176" i="11"/>
  <c r="AF177" i="11"/>
  <c r="AF178" i="11"/>
  <c r="AF179" i="11"/>
  <c r="AF180" i="11"/>
  <c r="AF181" i="11"/>
  <c r="AF182" i="11"/>
  <c r="AF183" i="11"/>
  <c r="AF184" i="11"/>
  <c r="AF185" i="11"/>
  <c r="AF186" i="11"/>
  <c r="AF187" i="11"/>
  <c r="AF188" i="11"/>
  <c r="AF189" i="11"/>
  <c r="AF190" i="11"/>
  <c r="AF191" i="11"/>
  <c r="AF192" i="11"/>
  <c r="AF193" i="11"/>
  <c r="AF194" i="11"/>
  <c r="AF195" i="11"/>
  <c r="AF196" i="11"/>
  <c r="AF197" i="11"/>
  <c r="AF198" i="11"/>
  <c r="AF199" i="11"/>
  <c r="AF200" i="11"/>
  <c r="AF201" i="11"/>
  <c r="AF202" i="11"/>
  <c r="AF203" i="11"/>
  <c r="AF204" i="11"/>
  <c r="AF205" i="11"/>
  <c r="AF206" i="11"/>
  <c r="AF207" i="11"/>
  <c r="AF208" i="11"/>
  <c r="AF209" i="11"/>
  <c r="AF210" i="11"/>
  <c r="AF211" i="11"/>
  <c r="AF212" i="11"/>
  <c r="AF213" i="11"/>
  <c r="AF214" i="11"/>
  <c r="AF215" i="11"/>
  <c r="AF216" i="11"/>
  <c r="AF217" i="11"/>
  <c r="AF218" i="11"/>
  <c r="AF219" i="11"/>
  <c r="AF220" i="11"/>
  <c r="AF221" i="11"/>
  <c r="AF222" i="11"/>
  <c r="AF223" i="11"/>
  <c r="AF224" i="11"/>
  <c r="AF225" i="11"/>
  <c r="AF226" i="11"/>
  <c r="AF227" i="11"/>
  <c r="AF228" i="11"/>
  <c r="AF229" i="11"/>
  <c r="AF230" i="11"/>
  <c r="AF231" i="11"/>
  <c r="AF232" i="11"/>
  <c r="AF233" i="11"/>
  <c r="AF234" i="11"/>
  <c r="AF235" i="11"/>
  <c r="AF236" i="11"/>
  <c r="AF237" i="11"/>
  <c r="AF238" i="11"/>
  <c r="AF239" i="11"/>
  <c r="AF240" i="11"/>
  <c r="AF241" i="11"/>
  <c r="AF242" i="11"/>
  <c r="AF243" i="11"/>
  <c r="AF244" i="11"/>
  <c r="AF245" i="11"/>
  <c r="AF246" i="11"/>
  <c r="AF247" i="11"/>
  <c r="AF248" i="11"/>
  <c r="AF249" i="11"/>
  <c r="AF250" i="11"/>
  <c r="AF251" i="11"/>
  <c r="AF252" i="11"/>
  <c r="AF253" i="11"/>
  <c r="AF254" i="11"/>
  <c r="AF255" i="11"/>
  <c r="AF256" i="11"/>
  <c r="AF257" i="11"/>
  <c r="AF258" i="11"/>
  <c r="AF259" i="11"/>
  <c r="AF260" i="11"/>
  <c r="AF261" i="11"/>
  <c r="AF262" i="11"/>
  <c r="AF263" i="11"/>
  <c r="AF264" i="11"/>
  <c r="AF265" i="11"/>
  <c r="AF266" i="11"/>
  <c r="AF267" i="11"/>
  <c r="AF268" i="11"/>
  <c r="AF269" i="11"/>
  <c r="AF270" i="11"/>
  <c r="AF271" i="11"/>
  <c r="AF272" i="11"/>
  <c r="AF273" i="11"/>
  <c r="AF274" i="11"/>
  <c r="AF275" i="11"/>
  <c r="AF276" i="11"/>
  <c r="AF277" i="11"/>
  <c r="AF278" i="11"/>
  <c r="AF279" i="11"/>
  <c r="AF280" i="11"/>
  <c r="AF281" i="11"/>
  <c r="AF282" i="11"/>
  <c r="AF283" i="11"/>
  <c r="AF284" i="11"/>
  <c r="AF285" i="11"/>
  <c r="AF286" i="11"/>
  <c r="AF287" i="11"/>
  <c r="AF288" i="11"/>
  <c r="AF289" i="11"/>
  <c r="AF290" i="11"/>
  <c r="AF291" i="11"/>
  <c r="AF292" i="11"/>
  <c r="AF293" i="11"/>
  <c r="AF294" i="11"/>
  <c r="AF295" i="11"/>
  <c r="AF296" i="11"/>
  <c r="AF297" i="11"/>
  <c r="AF298" i="11"/>
  <c r="AF299" i="11"/>
  <c r="AF300" i="11"/>
  <c r="AF301" i="11"/>
  <c r="AF302" i="11"/>
  <c r="AF303" i="11"/>
  <c r="AF304" i="11"/>
  <c r="AF305" i="11"/>
  <c r="AF306" i="11"/>
  <c r="AF307" i="11"/>
  <c r="AF308" i="11"/>
  <c r="AF309" i="11"/>
  <c r="AF310" i="11"/>
  <c r="AF311" i="11"/>
  <c r="AF312" i="11"/>
  <c r="AF313" i="11"/>
  <c r="AF314" i="11"/>
  <c r="AF315" i="11"/>
  <c r="AF316" i="11"/>
  <c r="AF317" i="11"/>
  <c r="AF318" i="11"/>
  <c r="AF319" i="11"/>
  <c r="AF320" i="11"/>
  <c r="AF321" i="11"/>
  <c r="AF322" i="11"/>
  <c r="AF323" i="11"/>
  <c r="AF324" i="11"/>
  <c r="AF325" i="11"/>
  <c r="AF326" i="11"/>
  <c r="AF327" i="11"/>
  <c r="AF328" i="11"/>
  <c r="AF329" i="11"/>
  <c r="AF330" i="11"/>
  <c r="AF331" i="11"/>
  <c r="AF332" i="11"/>
  <c r="AF333" i="11"/>
  <c r="AF334" i="11"/>
  <c r="AF335" i="11"/>
  <c r="AF336" i="11"/>
  <c r="AF337" i="11"/>
  <c r="AF338" i="11"/>
  <c r="AF339" i="11"/>
  <c r="AF340" i="11"/>
  <c r="AF341" i="11"/>
  <c r="AF342" i="11"/>
  <c r="AF343" i="11"/>
  <c r="AF344" i="11"/>
  <c r="AF345" i="11"/>
  <c r="AF346" i="11"/>
  <c r="AF347" i="11"/>
  <c r="AF348" i="11"/>
  <c r="AF349" i="11"/>
  <c r="AF350" i="11"/>
  <c r="AF351" i="11"/>
  <c r="AF352" i="11"/>
  <c r="AF353" i="11"/>
  <c r="AF354" i="11"/>
  <c r="AF355" i="11"/>
  <c r="AF356" i="11"/>
  <c r="AF357" i="11"/>
  <c r="AF358" i="11"/>
  <c r="AF359" i="11"/>
  <c r="AF360" i="11"/>
  <c r="AF361" i="11"/>
  <c r="AF362" i="11"/>
  <c r="AF363" i="11"/>
  <c r="AF364" i="11"/>
  <c r="AF365" i="11"/>
  <c r="AF366" i="11"/>
  <c r="AF367" i="11"/>
  <c r="AF368" i="11"/>
  <c r="AF369" i="11"/>
  <c r="AF370" i="11"/>
  <c r="AF371" i="11"/>
  <c r="AF372" i="11"/>
  <c r="AF373" i="11"/>
  <c r="AF374" i="11"/>
  <c r="AF375" i="11"/>
  <c r="AF376" i="11"/>
  <c r="AF377" i="11"/>
  <c r="AF378" i="11"/>
  <c r="AF379" i="11"/>
  <c r="AF380" i="11"/>
  <c r="AF381" i="11"/>
  <c r="AF382" i="11"/>
  <c r="AF383" i="11"/>
  <c r="AF384" i="11"/>
  <c r="AF385" i="11"/>
  <c r="AF386" i="11"/>
  <c r="AF387" i="11"/>
  <c r="AF388" i="11"/>
  <c r="AF389" i="11"/>
  <c r="AF390" i="11"/>
  <c r="AF391" i="11"/>
  <c r="AF392" i="11"/>
  <c r="AF393" i="11"/>
  <c r="AF394" i="11"/>
  <c r="AF395" i="11"/>
  <c r="AF396" i="11"/>
  <c r="AF397" i="11"/>
  <c r="AF398" i="11"/>
  <c r="AF399" i="11"/>
  <c r="AF400" i="11"/>
  <c r="AF401" i="11"/>
  <c r="AF402" i="11"/>
  <c r="AF403" i="11"/>
  <c r="AF404" i="11"/>
  <c r="AF405" i="11"/>
  <c r="AF406" i="11"/>
  <c r="AF407" i="11"/>
  <c r="AF408" i="11"/>
  <c r="AF409" i="11"/>
  <c r="AF410" i="11"/>
  <c r="AF411" i="11"/>
  <c r="AF412" i="11"/>
  <c r="AF413" i="11"/>
  <c r="AF414" i="11"/>
  <c r="AF415" i="11"/>
  <c r="AF416" i="11"/>
  <c r="AF417" i="11"/>
  <c r="AF418" i="11"/>
  <c r="AF419" i="11"/>
  <c r="AF420" i="11"/>
  <c r="AF421" i="11"/>
  <c r="AF422" i="11"/>
  <c r="AF423" i="11"/>
  <c r="AF424" i="11"/>
  <c r="AF425" i="11"/>
  <c r="AF426" i="11"/>
  <c r="AF427" i="11"/>
  <c r="AF428" i="11"/>
  <c r="AF429" i="11"/>
  <c r="AF430" i="11"/>
  <c r="AF431" i="11"/>
  <c r="AF432" i="11"/>
  <c r="AF433" i="11"/>
  <c r="AF434" i="11"/>
  <c r="AF435" i="11"/>
  <c r="AF436" i="11"/>
  <c r="AF437" i="11"/>
  <c r="AF438" i="11"/>
  <c r="AF439" i="11"/>
  <c r="AF440" i="11"/>
  <c r="AF441" i="11"/>
  <c r="AF442" i="11"/>
  <c r="AF443" i="11"/>
  <c r="AF444" i="11"/>
  <c r="AF445" i="11"/>
  <c r="AF446" i="11"/>
  <c r="AF447" i="11"/>
  <c r="AF448" i="11"/>
  <c r="AF449" i="11"/>
  <c r="AF450" i="11"/>
  <c r="AF451" i="11"/>
  <c r="AF452" i="11"/>
  <c r="AF453" i="11"/>
  <c r="AF454" i="11"/>
  <c r="AF455" i="11"/>
  <c r="AF456" i="11"/>
  <c r="AF457" i="11"/>
  <c r="AF458" i="11"/>
  <c r="AF459" i="11"/>
  <c r="AF460" i="11"/>
  <c r="AF461" i="11"/>
  <c r="AF462" i="11"/>
  <c r="AF463" i="11"/>
  <c r="AF464" i="11"/>
  <c r="AF465" i="11"/>
  <c r="AF466" i="11"/>
  <c r="AF467" i="11"/>
  <c r="AF468" i="11"/>
  <c r="AF469" i="11"/>
  <c r="AF470" i="11"/>
  <c r="AF471" i="11"/>
  <c r="AF472" i="11"/>
  <c r="AF473" i="11"/>
  <c r="AF474" i="11"/>
  <c r="AF475" i="11"/>
  <c r="AF476" i="11"/>
  <c r="AF477" i="11"/>
  <c r="AF478" i="11"/>
  <c r="AF479" i="11"/>
  <c r="AF480" i="11"/>
  <c r="AF481" i="11"/>
  <c r="AF482" i="11"/>
  <c r="AF483" i="11"/>
  <c r="AF484" i="11"/>
  <c r="AF485" i="11"/>
  <c r="AF486" i="11"/>
  <c r="AF487" i="11"/>
  <c r="AF488" i="11"/>
  <c r="AF489" i="11"/>
  <c r="AF490" i="11"/>
  <c r="AF491" i="11"/>
  <c r="AF492" i="11"/>
  <c r="AF493" i="11"/>
  <c r="AF494" i="11"/>
  <c r="AF495" i="11"/>
  <c r="AF496" i="11"/>
  <c r="AF497" i="11"/>
  <c r="AF498" i="11"/>
  <c r="AF499" i="11"/>
  <c r="AF500" i="11"/>
  <c r="AF501" i="11"/>
  <c r="AF502" i="11"/>
  <c r="AF503" i="11"/>
  <c r="AF504" i="11"/>
  <c r="AF505" i="11"/>
  <c r="AF506" i="11"/>
  <c r="AF507" i="11"/>
  <c r="AF508" i="11"/>
  <c r="AF509" i="11"/>
  <c r="AF510" i="11"/>
  <c r="AF511" i="11"/>
  <c r="AF512" i="11"/>
  <c r="AF513" i="11"/>
  <c r="AF514" i="11"/>
  <c r="AF515" i="11"/>
  <c r="AF516" i="11"/>
  <c r="AF517" i="11"/>
  <c r="AF518" i="11"/>
  <c r="AF519" i="11"/>
  <c r="AF520" i="11"/>
  <c r="AF521" i="11"/>
  <c r="AF522" i="11"/>
  <c r="AF523" i="11"/>
  <c r="AF524" i="11"/>
  <c r="AF525" i="11"/>
  <c r="AF526" i="11"/>
  <c r="AF527" i="11"/>
  <c r="AF528" i="11"/>
  <c r="AF529" i="11"/>
  <c r="AF530" i="11"/>
  <c r="AF531" i="11"/>
  <c r="AF532" i="11"/>
  <c r="AF533" i="11"/>
  <c r="AF534" i="11"/>
  <c r="AF535" i="11"/>
  <c r="AF536" i="11"/>
  <c r="AF537" i="11"/>
  <c r="AF538" i="11"/>
  <c r="AF539" i="11"/>
  <c r="AF540" i="11"/>
  <c r="AF541" i="11"/>
  <c r="AF542" i="11"/>
  <c r="AF543" i="11"/>
  <c r="AF544" i="11"/>
  <c r="AF545" i="11"/>
  <c r="AF546" i="11"/>
  <c r="AF547" i="11"/>
  <c r="AF548" i="11"/>
  <c r="AF549" i="11"/>
  <c r="AF550" i="11"/>
  <c r="AF551" i="11"/>
  <c r="AF552" i="11"/>
  <c r="AF553" i="11"/>
  <c r="AF554" i="11"/>
  <c r="AF555" i="11"/>
  <c r="AF556" i="11"/>
  <c r="AF557" i="11"/>
  <c r="AF558" i="11"/>
  <c r="AF559" i="11"/>
  <c r="AF560" i="11"/>
  <c r="AF561" i="11"/>
  <c r="AF562" i="11"/>
  <c r="AF563" i="11"/>
  <c r="AF564" i="11"/>
  <c r="AF565" i="11"/>
  <c r="AF566" i="11"/>
  <c r="AF567" i="11"/>
  <c r="AF568" i="11"/>
  <c r="AF569" i="11"/>
  <c r="AF570" i="11"/>
  <c r="AF571" i="11"/>
  <c r="AF572" i="11"/>
  <c r="AF573" i="11"/>
  <c r="AF574" i="11"/>
  <c r="AF575" i="11"/>
  <c r="AF576" i="11"/>
  <c r="AF577" i="11"/>
  <c r="AF578" i="11"/>
  <c r="AF579" i="11"/>
  <c r="AF580" i="11"/>
  <c r="AF581" i="11"/>
  <c r="AF582" i="11"/>
  <c r="AF583" i="11"/>
  <c r="AF584" i="11"/>
  <c r="AF585" i="11"/>
  <c r="AF586" i="11"/>
  <c r="AF587" i="11"/>
  <c r="AF588" i="11"/>
  <c r="AF589" i="11"/>
  <c r="AF590" i="11"/>
  <c r="AF591" i="11"/>
  <c r="AF592" i="11"/>
  <c r="AF593" i="11"/>
  <c r="AF594" i="11"/>
  <c r="AF595" i="11"/>
  <c r="AF596" i="11"/>
  <c r="AF597" i="11"/>
  <c r="AF598" i="11"/>
  <c r="AF599" i="11"/>
  <c r="AF600" i="11"/>
  <c r="AF601" i="11"/>
  <c r="AF602" i="11"/>
  <c r="AF603" i="11"/>
  <c r="AF604" i="11"/>
  <c r="AF605" i="11"/>
  <c r="AF606" i="11"/>
  <c r="AF607" i="11"/>
  <c r="AF608" i="11"/>
  <c r="AF609" i="11"/>
  <c r="AF610" i="11"/>
  <c r="AF611" i="11"/>
  <c r="AF612" i="11"/>
  <c r="AF613" i="11"/>
  <c r="AF614" i="11"/>
  <c r="AF615" i="11"/>
  <c r="AF616" i="11"/>
  <c r="AF617" i="11"/>
  <c r="AF618" i="11"/>
  <c r="AF619" i="11"/>
  <c r="AF620" i="11"/>
  <c r="AF621" i="11"/>
  <c r="AF622" i="11"/>
  <c r="AF623" i="11"/>
  <c r="AF624" i="11"/>
  <c r="AF625" i="11"/>
  <c r="AF626" i="11"/>
  <c r="AF627" i="11"/>
  <c r="AF628" i="11"/>
  <c r="AF629" i="11"/>
  <c r="AF630" i="11"/>
  <c r="AF631" i="11"/>
  <c r="AF632" i="11"/>
  <c r="AF633" i="11"/>
  <c r="AF634" i="11"/>
  <c r="AF635" i="11"/>
  <c r="AF636" i="11"/>
  <c r="AF637" i="11"/>
  <c r="AF638" i="11"/>
  <c r="AF639" i="11"/>
  <c r="AF640" i="11"/>
  <c r="AF641" i="11"/>
  <c r="AF642" i="11"/>
  <c r="AF643" i="11"/>
  <c r="AF644" i="11"/>
  <c r="AF645" i="11"/>
  <c r="AF646" i="11"/>
  <c r="AF647" i="11"/>
  <c r="AF648" i="11"/>
  <c r="AF649" i="11"/>
  <c r="AF650" i="11"/>
  <c r="AF651" i="11"/>
  <c r="AF652" i="11"/>
  <c r="AF653" i="11"/>
  <c r="AF654" i="11"/>
  <c r="AF655" i="11"/>
  <c r="AF656" i="11"/>
  <c r="AF657" i="11"/>
  <c r="AF658" i="11"/>
  <c r="AF659" i="11"/>
  <c r="AF660" i="11"/>
  <c r="AF661" i="11"/>
  <c r="AF662" i="11"/>
  <c r="AF663" i="11"/>
  <c r="AF664" i="11"/>
  <c r="AF665" i="11"/>
  <c r="AF666" i="11"/>
  <c r="AF667" i="11"/>
  <c r="AF668" i="11"/>
  <c r="AF669" i="11"/>
  <c r="AF670" i="11"/>
  <c r="AF671" i="11"/>
  <c r="AF672" i="11"/>
  <c r="AF673" i="11"/>
  <c r="AF674" i="11"/>
  <c r="AF675" i="11"/>
  <c r="AF676" i="11"/>
  <c r="AF677" i="11"/>
  <c r="AF678" i="11"/>
  <c r="AF679" i="11"/>
  <c r="AF680" i="11"/>
  <c r="AF681" i="11"/>
  <c r="AF682" i="11"/>
  <c r="AF683" i="11"/>
  <c r="AF684" i="11"/>
  <c r="AF685" i="11"/>
  <c r="AF686" i="11"/>
  <c r="AF687" i="11"/>
  <c r="AF688" i="11"/>
  <c r="AF689" i="11"/>
  <c r="AF690" i="11"/>
  <c r="AF691" i="11"/>
  <c r="AF692" i="11"/>
  <c r="AF693" i="11"/>
  <c r="AF694" i="11"/>
  <c r="AF695" i="11"/>
  <c r="AF696" i="11"/>
  <c r="AF697" i="11"/>
  <c r="AF698" i="11"/>
  <c r="AF699" i="11"/>
  <c r="AF700" i="11"/>
  <c r="AF701" i="11"/>
  <c r="AF702" i="11"/>
  <c r="AF703" i="11"/>
  <c r="AF704" i="11"/>
  <c r="AF705" i="11"/>
  <c r="AF706" i="11"/>
  <c r="AF707" i="11"/>
  <c r="AF708" i="11"/>
  <c r="AF709" i="11"/>
  <c r="AF710" i="11"/>
  <c r="AF711" i="11"/>
  <c r="AF712" i="11"/>
  <c r="AF713" i="11"/>
  <c r="AF714" i="11"/>
  <c r="AF715" i="11"/>
  <c r="AF716" i="11"/>
  <c r="AF717" i="11"/>
  <c r="AF718" i="11"/>
  <c r="AF719" i="11"/>
  <c r="AF720" i="11"/>
  <c r="AF721" i="11"/>
  <c r="AF722" i="11"/>
  <c r="AF723" i="11"/>
  <c r="AF724" i="11"/>
  <c r="AF725" i="11"/>
  <c r="AF726" i="11"/>
  <c r="AF727" i="11"/>
  <c r="AF728" i="11"/>
  <c r="AF729" i="11"/>
  <c r="AF730" i="11"/>
  <c r="AF731" i="11"/>
  <c r="AF732" i="11"/>
  <c r="AF733" i="11"/>
  <c r="AF734" i="11"/>
  <c r="AF735" i="11"/>
  <c r="AF736" i="11"/>
  <c r="AF737" i="11"/>
  <c r="AF738" i="11"/>
  <c r="AF739" i="11"/>
  <c r="AF740" i="11"/>
  <c r="AF741" i="11"/>
  <c r="AF742" i="11"/>
  <c r="AF743" i="11"/>
  <c r="AF744" i="11"/>
  <c r="AF745" i="11"/>
  <c r="AF746" i="11"/>
  <c r="AF747" i="11"/>
  <c r="AF748" i="11"/>
  <c r="AF749" i="11"/>
  <c r="AF750" i="11"/>
  <c r="AF751" i="11"/>
  <c r="AF752" i="11"/>
  <c r="AF753" i="11"/>
  <c r="AF754" i="11"/>
  <c r="AF755" i="11"/>
  <c r="AF756" i="11"/>
  <c r="AF757" i="11"/>
  <c r="AF758" i="11"/>
  <c r="AF759" i="11"/>
  <c r="AF760" i="11"/>
  <c r="AF761" i="11"/>
  <c r="AF762" i="11"/>
  <c r="AF763" i="11"/>
  <c r="AF764" i="11"/>
  <c r="AF765" i="11"/>
  <c r="AF766" i="11"/>
  <c r="AF767" i="11"/>
  <c r="AF768" i="11"/>
  <c r="AF769" i="11"/>
  <c r="AF770" i="11"/>
  <c r="AF771" i="11"/>
  <c r="AF772" i="11"/>
  <c r="AF773" i="11"/>
  <c r="AF774" i="11"/>
  <c r="AF775" i="11"/>
  <c r="AF776" i="11"/>
  <c r="AF777" i="11"/>
  <c r="AF778" i="11"/>
  <c r="AF779" i="11"/>
  <c r="AF780" i="11"/>
  <c r="AF781" i="11"/>
  <c r="AF782" i="11"/>
  <c r="AF783" i="11"/>
  <c r="AF784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AE503" i="11"/>
  <c r="AE504" i="11"/>
  <c r="AE505" i="11"/>
  <c r="AE506" i="11"/>
  <c r="AE507" i="11"/>
  <c r="AE508" i="11"/>
  <c r="AE509" i="11"/>
  <c r="AE510" i="11"/>
  <c r="AE511" i="11"/>
  <c r="AE512" i="11"/>
  <c r="AE513" i="11"/>
  <c r="AE514" i="11"/>
  <c r="AE515" i="11"/>
  <c r="AE516" i="11"/>
  <c r="AE517" i="11"/>
  <c r="AE518" i="11"/>
  <c r="AE519" i="11"/>
  <c r="AE520" i="11"/>
  <c r="AE521" i="11"/>
  <c r="AE522" i="11"/>
  <c r="AE523" i="11"/>
  <c r="AE524" i="11"/>
  <c r="AE525" i="11"/>
  <c r="AE526" i="11"/>
  <c r="AE527" i="11"/>
  <c r="AE528" i="11"/>
  <c r="AE529" i="11"/>
  <c r="AE530" i="11"/>
  <c r="AE531" i="11"/>
  <c r="AE532" i="11"/>
  <c r="AE533" i="11"/>
  <c r="AE534" i="11"/>
  <c r="AE535" i="11"/>
  <c r="AE536" i="11"/>
  <c r="AE537" i="11"/>
  <c r="AE538" i="11"/>
  <c r="AE539" i="11"/>
  <c r="AE540" i="11"/>
  <c r="AE541" i="11"/>
  <c r="AE542" i="11"/>
  <c r="AE543" i="11"/>
  <c r="AE544" i="11"/>
  <c r="AE545" i="11"/>
  <c r="AE546" i="11"/>
  <c r="AE547" i="11"/>
  <c r="AE548" i="11"/>
  <c r="AE549" i="11"/>
  <c r="AE550" i="11"/>
  <c r="AE551" i="11"/>
  <c r="AE552" i="11"/>
  <c r="AE553" i="11"/>
  <c r="AE554" i="11"/>
  <c r="AE555" i="11"/>
  <c r="AE556" i="11"/>
  <c r="AE557" i="11"/>
  <c r="AE558" i="11"/>
  <c r="AE559" i="11"/>
  <c r="AE560" i="11"/>
  <c r="AE561" i="11"/>
  <c r="AE562" i="11"/>
  <c r="AE563" i="11"/>
  <c r="AE564" i="11"/>
  <c r="AE565" i="11"/>
  <c r="AE566" i="11"/>
  <c r="AE567" i="11"/>
  <c r="AE568" i="11"/>
  <c r="AE569" i="11"/>
  <c r="AE570" i="11"/>
  <c r="AE571" i="11"/>
  <c r="AE572" i="11"/>
  <c r="AE573" i="11"/>
  <c r="AE574" i="11"/>
  <c r="AE575" i="11"/>
  <c r="AE576" i="11"/>
  <c r="AE577" i="11"/>
  <c r="AE578" i="11"/>
  <c r="AE579" i="11"/>
  <c r="AE580" i="11"/>
  <c r="AE581" i="11"/>
  <c r="AE582" i="11"/>
  <c r="AE583" i="11"/>
  <c r="AE584" i="11"/>
  <c r="AE585" i="11"/>
  <c r="AE586" i="11"/>
  <c r="AE587" i="11"/>
  <c r="AE588" i="11"/>
  <c r="AE589" i="11"/>
  <c r="AE590" i="11"/>
  <c r="AE591" i="11"/>
  <c r="AE592" i="11"/>
  <c r="AE593" i="11"/>
  <c r="AE594" i="11"/>
  <c r="AE595" i="11"/>
  <c r="AE596" i="11"/>
  <c r="AE597" i="11"/>
  <c r="AE598" i="11"/>
  <c r="AE599" i="11"/>
  <c r="AE600" i="11"/>
  <c r="AE601" i="11"/>
  <c r="AE602" i="11"/>
  <c r="AE603" i="11"/>
  <c r="AE604" i="11"/>
  <c r="AE605" i="11"/>
  <c r="AE606" i="11"/>
  <c r="AE607" i="11"/>
  <c r="AE608" i="11"/>
  <c r="AE609" i="11"/>
  <c r="AE610" i="11"/>
  <c r="AE611" i="11"/>
  <c r="AE612" i="11"/>
  <c r="AE613" i="11"/>
  <c r="AE614" i="11"/>
  <c r="AE615" i="11"/>
  <c r="AE616" i="11"/>
  <c r="AE617" i="11"/>
  <c r="AE618" i="11"/>
  <c r="AE619" i="11"/>
  <c r="AE620" i="11"/>
  <c r="AE621" i="11"/>
  <c r="AE622" i="11"/>
  <c r="AE623" i="11"/>
  <c r="AE624" i="11"/>
  <c r="AE625" i="11"/>
  <c r="AE626" i="11"/>
  <c r="AE627" i="11"/>
  <c r="AE628" i="11"/>
  <c r="AE629" i="11"/>
  <c r="AE630" i="11"/>
  <c r="AE631" i="11"/>
  <c r="AE632" i="11"/>
  <c r="AE633" i="11"/>
  <c r="AE634" i="11"/>
  <c r="AE635" i="11"/>
  <c r="AE636" i="11"/>
  <c r="AE637" i="11"/>
  <c r="AE638" i="11"/>
  <c r="AE639" i="11"/>
  <c r="AE640" i="11"/>
  <c r="AE641" i="11"/>
  <c r="AE642" i="11"/>
  <c r="AE643" i="11"/>
  <c r="AE644" i="11"/>
  <c r="AE645" i="11"/>
  <c r="AE646" i="11"/>
  <c r="AE647" i="11"/>
  <c r="AE648" i="11"/>
  <c r="AE649" i="11"/>
  <c r="AE650" i="11"/>
  <c r="AE651" i="11"/>
  <c r="AE652" i="11"/>
  <c r="AE653" i="11"/>
  <c r="AE654" i="11"/>
  <c r="AE655" i="11"/>
  <c r="AE656" i="11"/>
  <c r="AE657" i="11"/>
  <c r="AE658" i="11"/>
  <c r="AE659" i="11"/>
  <c r="AE660" i="11"/>
  <c r="AE661" i="11"/>
  <c r="AE662" i="11"/>
  <c r="AE663" i="11"/>
  <c r="AE664" i="11"/>
  <c r="AE665" i="11"/>
  <c r="AE666" i="11"/>
  <c r="AE667" i="11"/>
  <c r="AE668" i="11"/>
  <c r="AE669" i="11"/>
  <c r="AE670" i="11"/>
  <c r="AE671" i="11"/>
  <c r="AE672" i="11"/>
  <c r="AE673" i="11"/>
  <c r="AE674" i="11"/>
  <c r="AE675" i="11"/>
  <c r="AE676" i="11"/>
  <c r="AE677" i="11"/>
  <c r="AE678" i="11"/>
  <c r="AE679" i="11"/>
  <c r="AE680" i="11"/>
  <c r="AE681" i="11"/>
  <c r="AE682" i="11"/>
  <c r="AE683" i="11"/>
  <c r="AE684" i="11"/>
  <c r="AE685" i="11"/>
  <c r="AE686" i="11"/>
  <c r="AE687" i="11"/>
  <c r="AE688" i="11"/>
  <c r="AE689" i="11"/>
  <c r="AE690" i="11"/>
  <c r="AE691" i="11"/>
  <c r="AE692" i="11"/>
  <c r="AE693" i="11"/>
  <c r="AE694" i="11"/>
  <c r="AE695" i="11"/>
  <c r="AE696" i="11"/>
  <c r="AE697" i="11"/>
  <c r="AE698" i="11"/>
  <c r="AE699" i="11"/>
  <c r="AE700" i="11"/>
  <c r="AE701" i="11"/>
  <c r="AE702" i="11"/>
  <c r="AE703" i="11"/>
  <c r="AE704" i="11"/>
  <c r="AE705" i="11"/>
  <c r="AE706" i="11"/>
  <c r="AE707" i="11"/>
  <c r="AE708" i="11"/>
  <c r="AE709" i="11"/>
  <c r="AE710" i="11"/>
  <c r="AE711" i="11"/>
  <c r="AE712" i="11"/>
  <c r="AE713" i="11"/>
  <c r="AE714" i="11"/>
  <c r="AE715" i="11"/>
  <c r="AE716" i="11"/>
  <c r="AE717" i="11"/>
  <c r="AE718" i="11"/>
  <c r="AE719" i="11"/>
  <c r="AE720" i="11"/>
  <c r="AE721" i="11"/>
  <c r="AE722" i="11"/>
  <c r="AE723" i="11"/>
  <c r="AE724" i="11"/>
  <c r="AE725" i="11"/>
  <c r="AE726" i="11"/>
  <c r="AE727" i="11"/>
  <c r="AE728" i="11"/>
  <c r="AE729" i="11"/>
  <c r="AE730" i="11"/>
  <c r="AE731" i="11"/>
  <c r="AE732" i="11"/>
  <c r="AE733" i="11"/>
  <c r="AE734" i="11"/>
  <c r="AE735" i="11"/>
  <c r="AE736" i="11"/>
  <c r="AE737" i="11"/>
  <c r="AE738" i="11"/>
  <c r="AE739" i="11"/>
  <c r="AE740" i="11"/>
  <c r="AE741" i="11"/>
  <c r="AE742" i="11"/>
  <c r="AE743" i="11"/>
  <c r="AE744" i="11"/>
  <c r="AE745" i="11"/>
  <c r="AE746" i="11"/>
  <c r="AE747" i="11"/>
  <c r="AE748" i="11"/>
  <c r="AE749" i="11"/>
  <c r="AE750" i="11"/>
  <c r="AE751" i="11"/>
  <c r="AE752" i="11"/>
  <c r="AE753" i="11"/>
  <c r="AE754" i="11"/>
  <c r="AE755" i="11"/>
  <c r="AE756" i="11"/>
  <c r="AE757" i="11"/>
  <c r="AE758" i="11"/>
  <c r="AE759" i="11"/>
  <c r="AE760" i="11"/>
  <c r="AE761" i="11"/>
  <c r="AE762" i="11"/>
  <c r="AE763" i="11"/>
  <c r="AE764" i="11"/>
  <c r="AE765" i="11"/>
  <c r="AE766" i="11"/>
  <c r="AE767" i="11"/>
  <c r="AE768" i="11"/>
  <c r="AE769" i="11"/>
  <c r="AE770" i="11"/>
  <c r="AE771" i="11"/>
  <c r="AE772" i="11"/>
  <c r="AE773" i="11"/>
  <c r="AE774" i="11"/>
  <c r="AE775" i="11"/>
  <c r="AE776" i="11"/>
  <c r="AE777" i="11"/>
  <c r="AE778" i="11"/>
  <c r="AE779" i="11"/>
  <c r="AE780" i="11"/>
  <c r="AE781" i="11"/>
  <c r="AE782" i="11"/>
  <c r="AE783" i="11"/>
  <c r="AE784" i="11"/>
  <c r="AD29" i="1"/>
  <c r="E14" i="22" s="1"/>
  <c r="AD30" i="1"/>
  <c r="E15" i="22" s="1"/>
  <c r="AD31" i="1"/>
  <c r="E16" i="22" s="1"/>
  <c r="AD32" i="1"/>
  <c r="E17" i="22" s="1"/>
  <c r="AD33" i="1"/>
  <c r="E18" i="22" s="1"/>
  <c r="AD34" i="1"/>
  <c r="E19" i="22" s="1"/>
  <c r="AD35" i="1"/>
  <c r="E20" i="22" s="1"/>
  <c r="AD36" i="1"/>
  <c r="E21" i="22" s="1"/>
  <c r="AD37" i="1"/>
  <c r="E22" i="22" s="1"/>
  <c r="AD38" i="1"/>
  <c r="E23" i="22" s="1"/>
  <c r="AD39" i="1"/>
  <c r="E24" i="22" s="1"/>
  <c r="AD40" i="1"/>
  <c r="E25" i="22" s="1"/>
  <c r="AD41" i="1"/>
  <c r="E26" i="22" s="1"/>
  <c r="AD42" i="1"/>
  <c r="E27" i="22" s="1"/>
  <c r="AD43" i="1"/>
  <c r="E28" i="22" s="1"/>
  <c r="AD44" i="1"/>
  <c r="E29" i="22" s="1"/>
  <c r="AD45" i="1"/>
  <c r="E30" i="22" s="1"/>
  <c r="AD46" i="1"/>
  <c r="E31" i="22" s="1"/>
  <c r="AD47" i="1"/>
  <c r="E32" i="22" s="1"/>
  <c r="AD48" i="1"/>
  <c r="E33" i="22" s="1"/>
  <c r="AD49" i="1"/>
  <c r="E34" i="22" s="1"/>
  <c r="AD50" i="1"/>
  <c r="E35" i="22" s="1"/>
  <c r="AD51" i="1"/>
  <c r="E36" i="22" s="1"/>
  <c r="AD52" i="1"/>
  <c r="E37" i="22" s="1"/>
  <c r="AD53" i="1"/>
  <c r="E38" i="22" s="1"/>
  <c r="AD54" i="1"/>
  <c r="E39" i="22" s="1"/>
  <c r="AD55" i="1"/>
  <c r="E40" i="22" s="1"/>
  <c r="AD56" i="1"/>
  <c r="E41" i="22" s="1"/>
  <c r="AD57" i="1"/>
  <c r="E42" i="22" s="1"/>
  <c r="AD58" i="1"/>
  <c r="E43" i="22" s="1"/>
  <c r="AD59" i="1"/>
  <c r="E44" i="22" s="1"/>
  <c r="AD60" i="1"/>
  <c r="E45" i="22" s="1"/>
  <c r="AD61" i="1"/>
  <c r="E46" i="22" s="1"/>
  <c r="AD62" i="1"/>
  <c r="E47" i="22" s="1"/>
  <c r="AD63" i="1"/>
  <c r="E48" i="22" s="1"/>
  <c r="AD64" i="1"/>
  <c r="E49" i="22" s="1"/>
  <c r="AD65" i="1"/>
  <c r="E50" i="22" s="1"/>
  <c r="AD66" i="1"/>
  <c r="E51" i="22" s="1"/>
  <c r="AD67" i="1"/>
  <c r="E52" i="22" s="1"/>
  <c r="AD68" i="1"/>
  <c r="E53" i="22" s="1"/>
  <c r="AD69" i="1"/>
  <c r="E54" i="22" s="1"/>
  <c r="AD70" i="1"/>
  <c r="E55" i="22" s="1"/>
  <c r="AD71" i="1"/>
  <c r="E56" i="22" s="1"/>
  <c r="AD72" i="1"/>
  <c r="E57" i="22" s="1"/>
  <c r="AD73" i="1"/>
  <c r="E58" i="22" s="1"/>
  <c r="AD74" i="1"/>
  <c r="E59" i="22" s="1"/>
  <c r="AD75" i="1"/>
  <c r="E60" i="22" s="1"/>
  <c r="AD76" i="1"/>
  <c r="E61" i="22" s="1"/>
  <c r="AD77" i="1"/>
  <c r="E62" i="22" s="1"/>
  <c r="AD78" i="1"/>
  <c r="E63" i="22" s="1"/>
  <c r="AD79" i="1"/>
  <c r="E64" i="22" s="1"/>
  <c r="AD80" i="1"/>
  <c r="E65" i="22" s="1"/>
  <c r="AD81" i="1"/>
  <c r="E66" i="22" s="1"/>
  <c r="AD82" i="1"/>
  <c r="E67" i="22" s="1"/>
  <c r="AD83" i="1"/>
  <c r="E68" i="22" s="1"/>
  <c r="AD84" i="1"/>
  <c r="E69" i="22" s="1"/>
  <c r="AD85" i="1"/>
  <c r="E70" i="22" s="1"/>
  <c r="AD86" i="1"/>
  <c r="E71" i="22" s="1"/>
  <c r="AD87" i="1"/>
  <c r="E72" i="22" s="1"/>
  <c r="AD88" i="1"/>
  <c r="E73" i="22" s="1"/>
  <c r="AD89" i="1"/>
  <c r="E74" i="22" s="1"/>
  <c r="AD90" i="1"/>
  <c r="E75" i="22" s="1"/>
  <c r="AD91" i="1"/>
  <c r="E76" i="22" s="1"/>
  <c r="AD92" i="1"/>
  <c r="E77" i="22" s="1"/>
  <c r="AD93" i="1"/>
  <c r="E78" i="22" s="1"/>
  <c r="AD94" i="1"/>
  <c r="E79" i="22" s="1"/>
  <c r="AD95" i="1"/>
  <c r="E80" i="22" s="1"/>
  <c r="AD96" i="1"/>
  <c r="E81" i="22" s="1"/>
  <c r="AD97" i="1"/>
  <c r="E82" i="22" s="1"/>
  <c r="AD98" i="1"/>
  <c r="E83" i="22" s="1"/>
  <c r="AD99" i="1"/>
  <c r="E84" i="22" s="1"/>
  <c r="AD100" i="1"/>
  <c r="E85" i="22" s="1"/>
  <c r="AD101" i="1"/>
  <c r="E86" i="22" s="1"/>
  <c r="AD102" i="1"/>
  <c r="E87" i="22" s="1"/>
  <c r="AD103" i="1"/>
  <c r="E88" i="22" s="1"/>
  <c r="AD104" i="1"/>
  <c r="E89" i="22" s="1"/>
  <c r="AD105" i="1"/>
  <c r="E90" i="22" s="1"/>
  <c r="AD106" i="1"/>
  <c r="E91" i="22" s="1"/>
  <c r="AD107" i="1"/>
  <c r="E92" i="22" s="1"/>
  <c r="AD108" i="1"/>
  <c r="E93" i="22" s="1"/>
  <c r="AD109" i="1"/>
  <c r="E94" i="22" s="1"/>
  <c r="AD110" i="1"/>
  <c r="E95" i="22" s="1"/>
  <c r="AD111" i="1"/>
  <c r="E96" i="22" s="1"/>
  <c r="AD112" i="1"/>
  <c r="E97" i="22" s="1"/>
  <c r="AD113" i="1"/>
  <c r="E98" i="22" s="1"/>
  <c r="AD114" i="1"/>
  <c r="E99" i="22" s="1"/>
  <c r="AD115" i="1"/>
  <c r="E100" i="22" s="1"/>
  <c r="AD116" i="1"/>
  <c r="E101" i="22" s="1"/>
  <c r="AD117" i="1"/>
  <c r="E102" i="22" s="1"/>
  <c r="AD118" i="1"/>
  <c r="E103" i="22" s="1"/>
  <c r="AD119" i="1"/>
  <c r="E104" i="22" s="1"/>
  <c r="AD120" i="1"/>
  <c r="E105" i="22" s="1"/>
  <c r="AD121" i="1"/>
  <c r="E106" i="22" s="1"/>
  <c r="AD122" i="1"/>
  <c r="E107" i="22" s="1"/>
  <c r="AD123" i="1"/>
  <c r="E108" i="22" s="1"/>
  <c r="AD124" i="1"/>
  <c r="E109" i="22" s="1"/>
  <c r="AD125" i="1"/>
  <c r="E110" i="22" s="1"/>
  <c r="AD126" i="1"/>
  <c r="E111" i="22" s="1"/>
  <c r="AD127" i="1"/>
  <c r="E112" i="22" s="1"/>
  <c r="AD128" i="1"/>
  <c r="E113" i="22" s="1"/>
  <c r="AD129" i="1"/>
  <c r="E114" i="22" s="1"/>
  <c r="AD130" i="1"/>
  <c r="E115" i="22" s="1"/>
  <c r="AD131" i="1"/>
  <c r="E116" i="22" s="1"/>
  <c r="AD132" i="1"/>
  <c r="E117" i="22" s="1"/>
  <c r="AD133" i="1"/>
  <c r="E118" i="22" s="1"/>
  <c r="AD134" i="1"/>
  <c r="E119" i="22" s="1"/>
  <c r="AD135" i="1"/>
  <c r="E120" i="22" s="1"/>
  <c r="AD136" i="1"/>
  <c r="E121" i="22" s="1"/>
  <c r="AD137" i="1"/>
  <c r="E122" i="22" s="1"/>
  <c r="AD138" i="1"/>
  <c r="E123" i="22" s="1"/>
  <c r="AD139" i="1"/>
  <c r="E124" i="22" s="1"/>
  <c r="AD140" i="1"/>
  <c r="E125" i="22" s="1"/>
  <c r="AD141" i="1"/>
  <c r="E126" i="22" s="1"/>
  <c r="AD142" i="1"/>
  <c r="E127" i="22" s="1"/>
  <c r="AD143" i="1"/>
  <c r="E128" i="22" s="1"/>
  <c r="AD144" i="1"/>
  <c r="E129" i="22" s="1"/>
  <c r="AD145" i="1"/>
  <c r="E130" i="22" s="1"/>
  <c r="AD146" i="1"/>
  <c r="E131" i="22" s="1"/>
  <c r="AD147" i="1"/>
  <c r="E132" i="22" s="1"/>
  <c r="AD148" i="1"/>
  <c r="E133" i="22" s="1"/>
  <c r="AD149" i="1"/>
  <c r="E134" i="22" s="1"/>
  <c r="AD150" i="1"/>
  <c r="E135" i="22" s="1"/>
  <c r="AD151" i="1"/>
  <c r="E136" i="22" s="1"/>
  <c r="AD152" i="1"/>
  <c r="E137" i="22" s="1"/>
  <c r="AD153" i="1"/>
  <c r="E138" i="22" s="1"/>
  <c r="AD154" i="1"/>
  <c r="E139" i="22" s="1"/>
  <c r="AD155" i="1"/>
  <c r="E140" i="22" s="1"/>
  <c r="AD156" i="1"/>
  <c r="E141" i="22" s="1"/>
  <c r="AD157" i="1"/>
  <c r="E142" i="22" s="1"/>
  <c r="AD158" i="1"/>
  <c r="E143" i="22" s="1"/>
  <c r="AD159" i="1"/>
  <c r="E144" i="22" s="1"/>
  <c r="AD160" i="1"/>
  <c r="E145" i="22" s="1"/>
  <c r="AD161" i="1"/>
  <c r="E146" i="22" s="1"/>
  <c r="AD162" i="1"/>
  <c r="E147" i="22" s="1"/>
  <c r="AD163" i="1"/>
  <c r="E148" i="22" s="1"/>
  <c r="AD164" i="1"/>
  <c r="E149" i="22" s="1"/>
  <c r="AD165" i="1"/>
  <c r="E150" i="22" s="1"/>
  <c r="AD166" i="1"/>
  <c r="E151" i="22" s="1"/>
  <c r="AD167" i="1"/>
  <c r="E152" i="22" s="1"/>
  <c r="AD168" i="1"/>
  <c r="E153" i="22" s="1"/>
  <c r="AD169" i="1"/>
  <c r="E154" i="22" s="1"/>
  <c r="AD170" i="1"/>
  <c r="E155" i="22" s="1"/>
  <c r="AD171" i="1"/>
  <c r="E156" i="22" s="1"/>
  <c r="AD172" i="1"/>
  <c r="E157" i="22" s="1"/>
  <c r="AD173" i="1"/>
  <c r="E158" i="22" s="1"/>
  <c r="AD174" i="1"/>
  <c r="E159" i="22" s="1"/>
  <c r="AD175" i="1"/>
  <c r="E160" i="22" s="1"/>
  <c r="AD176" i="1"/>
  <c r="E161" i="22" s="1"/>
  <c r="AD177" i="1"/>
  <c r="E162" i="22" s="1"/>
  <c r="AD178" i="1"/>
  <c r="E163" i="22" s="1"/>
  <c r="AD179" i="1"/>
  <c r="E164" i="22" s="1"/>
  <c r="AD180" i="1"/>
  <c r="E165" i="22" s="1"/>
  <c r="AD181" i="1"/>
  <c r="E166" i="22" s="1"/>
  <c r="AD182" i="1"/>
  <c r="E167" i="22" s="1"/>
  <c r="AD183" i="1"/>
  <c r="E168" i="22" s="1"/>
  <c r="AD184" i="1"/>
  <c r="E169" i="22" s="1"/>
  <c r="AD185" i="1"/>
  <c r="E170" i="22" s="1"/>
  <c r="AD186" i="1"/>
  <c r="E171" i="22" s="1"/>
  <c r="AD187" i="1"/>
  <c r="E172" i="22" s="1"/>
  <c r="AD188" i="1"/>
  <c r="E173" i="22" s="1"/>
  <c r="AD189" i="1"/>
  <c r="E174" i="22" s="1"/>
  <c r="AD190" i="1"/>
  <c r="E175" i="22" s="1"/>
  <c r="AD191" i="1"/>
  <c r="E176" i="22" s="1"/>
  <c r="AD192" i="1"/>
  <c r="E177" i="22" s="1"/>
  <c r="AD193" i="1"/>
  <c r="E178" i="22" s="1"/>
  <c r="AD194" i="1"/>
  <c r="E179" i="22" s="1"/>
  <c r="AD195" i="1"/>
  <c r="E180" i="22" s="1"/>
  <c r="AD196" i="1"/>
  <c r="E181" i="22" s="1"/>
  <c r="AD197" i="1"/>
  <c r="E182" i="22" s="1"/>
  <c r="AD198" i="1"/>
  <c r="E183" i="22" s="1"/>
  <c r="AD199" i="1"/>
  <c r="E184" i="22" s="1"/>
  <c r="AD200" i="1"/>
  <c r="E185" i="22" s="1"/>
  <c r="AD201" i="1"/>
  <c r="E186" i="22" s="1"/>
  <c r="AD202" i="1"/>
  <c r="E187" i="22" s="1"/>
  <c r="AD203" i="1"/>
  <c r="E188" i="22" s="1"/>
  <c r="AD204" i="1"/>
  <c r="E189" i="22" s="1"/>
  <c r="AD205" i="1"/>
  <c r="E190" i="22" s="1"/>
  <c r="AD206" i="1"/>
  <c r="E191" i="22" s="1"/>
  <c r="AD207" i="1"/>
  <c r="E192" i="22" s="1"/>
  <c r="AD208" i="1"/>
  <c r="E193" i="22" s="1"/>
  <c r="AD209" i="1"/>
  <c r="E194" i="22" s="1"/>
  <c r="AD210" i="1"/>
  <c r="E195" i="22" s="1"/>
  <c r="AD211" i="1"/>
  <c r="E196" i="22" s="1"/>
  <c r="AD212" i="1"/>
  <c r="E197" i="22" s="1"/>
  <c r="AD213" i="1"/>
  <c r="E198" i="22" s="1"/>
  <c r="AD214" i="1"/>
  <c r="E199" i="22" s="1"/>
  <c r="AD215" i="1"/>
  <c r="E200" i="22" s="1"/>
  <c r="AD216" i="1"/>
  <c r="E201" i="22" s="1"/>
  <c r="AD217" i="1"/>
  <c r="E202" i="22" s="1"/>
  <c r="AD218" i="1"/>
  <c r="E203" i="22" s="1"/>
  <c r="AD219" i="1"/>
  <c r="E204" i="22" s="1"/>
  <c r="AD220" i="1"/>
  <c r="E205" i="22" s="1"/>
  <c r="AD221" i="1"/>
  <c r="E206" i="22" s="1"/>
  <c r="AD222" i="1"/>
  <c r="E207" i="22" s="1"/>
  <c r="AD223" i="1"/>
  <c r="E208" i="22" s="1"/>
  <c r="AD224" i="1"/>
  <c r="E209" i="22" s="1"/>
  <c r="AD225" i="1"/>
  <c r="E210" i="22" s="1"/>
  <c r="AD226" i="1"/>
  <c r="E211" i="22" s="1"/>
  <c r="AD227" i="1"/>
  <c r="E212" i="22" s="1"/>
  <c r="AD228" i="1"/>
  <c r="E213" i="22" s="1"/>
  <c r="AD229" i="1"/>
  <c r="E214" i="22" s="1"/>
  <c r="AD230" i="1"/>
  <c r="E215" i="22" s="1"/>
  <c r="AD231" i="1"/>
  <c r="E216" i="22" s="1"/>
  <c r="AD232" i="1"/>
  <c r="E217" i="22" s="1"/>
  <c r="AD233" i="1"/>
  <c r="E218" i="22" s="1"/>
  <c r="AD234" i="1"/>
  <c r="E219" i="22" s="1"/>
  <c r="AD235" i="1"/>
  <c r="E220" i="22" s="1"/>
  <c r="AD236" i="1"/>
  <c r="E221" i="22" s="1"/>
  <c r="AD237" i="1"/>
  <c r="E222" i="22" s="1"/>
  <c r="AD238" i="1"/>
  <c r="E223" i="22" s="1"/>
  <c r="AD239" i="1"/>
  <c r="E224" i="22" s="1"/>
  <c r="AD240" i="1"/>
  <c r="E225" i="22" s="1"/>
  <c r="AD241" i="1"/>
  <c r="E226" i="22" s="1"/>
  <c r="AD242" i="1"/>
  <c r="E227" i="22" s="1"/>
  <c r="AD243" i="1"/>
  <c r="E228" i="22" s="1"/>
  <c r="AD244" i="1"/>
  <c r="E229" i="22" s="1"/>
  <c r="AD245" i="1"/>
  <c r="E230" i="22" s="1"/>
  <c r="AD246" i="1"/>
  <c r="E231" i="22" s="1"/>
  <c r="AD247" i="1"/>
  <c r="E232" i="22" s="1"/>
  <c r="AD248" i="1"/>
  <c r="E233" i="22" s="1"/>
  <c r="AD249" i="1"/>
  <c r="E234" i="22" s="1"/>
  <c r="AD250" i="1"/>
  <c r="E235" i="22" s="1"/>
  <c r="AD251" i="1"/>
  <c r="E236" i="22" s="1"/>
  <c r="AD252" i="1"/>
  <c r="E237" i="22" s="1"/>
  <c r="AD253" i="1"/>
  <c r="E238" i="22" s="1"/>
  <c r="AD254" i="1"/>
  <c r="E239" i="22" s="1"/>
  <c r="AD255" i="1"/>
  <c r="E240" i="22" s="1"/>
  <c r="AD256" i="1"/>
  <c r="E241" i="22" s="1"/>
  <c r="AD257" i="1"/>
  <c r="E242" i="22" s="1"/>
  <c r="AD258" i="1"/>
  <c r="E243" i="22" s="1"/>
  <c r="AD259" i="1"/>
  <c r="E244" i="22" s="1"/>
  <c r="AD260" i="1"/>
  <c r="E245" i="22" s="1"/>
  <c r="AD261" i="1"/>
  <c r="E246" i="22" s="1"/>
  <c r="AD262" i="1"/>
  <c r="E247" i="22" s="1"/>
  <c r="AD263" i="1"/>
  <c r="E248" i="22" s="1"/>
  <c r="AD264" i="1"/>
  <c r="E249" i="22" s="1"/>
  <c r="AD265" i="1"/>
  <c r="E250" i="22" s="1"/>
  <c r="AD266" i="1"/>
  <c r="E251" i="22" s="1"/>
  <c r="AD267" i="1"/>
  <c r="E252" i="22" s="1"/>
  <c r="AD268" i="1"/>
  <c r="E253" i="22" s="1"/>
  <c r="AD269" i="1"/>
  <c r="E254" i="22" s="1"/>
  <c r="AD270" i="1"/>
  <c r="E255" i="22" s="1"/>
  <c r="AD271" i="1"/>
  <c r="E256" i="22" s="1"/>
  <c r="AD272" i="1"/>
  <c r="E257" i="22" s="1"/>
  <c r="AD273" i="1"/>
  <c r="E258" i="22" s="1"/>
  <c r="AD274" i="1"/>
  <c r="E259" i="22" s="1"/>
  <c r="AD275" i="1"/>
  <c r="E260" i="22" s="1"/>
  <c r="AD276" i="1"/>
  <c r="E261" i="22" s="1"/>
  <c r="AD277" i="1"/>
  <c r="E262" i="22" s="1"/>
  <c r="AD278" i="1"/>
  <c r="E263" i="22" s="1"/>
  <c r="AD279" i="1"/>
  <c r="E264" i="22" s="1"/>
  <c r="AD280" i="1"/>
  <c r="E265" i="22" s="1"/>
  <c r="AD281" i="1"/>
  <c r="E266" i="22" s="1"/>
  <c r="AD282" i="1"/>
  <c r="E267" i="22" s="1"/>
  <c r="AD283" i="1"/>
  <c r="E268" i="22" s="1"/>
  <c r="AD284" i="1"/>
  <c r="E269" i="22" s="1"/>
  <c r="AD285" i="1"/>
  <c r="E270" i="22" s="1"/>
  <c r="AD286" i="1"/>
  <c r="E271" i="22" s="1"/>
  <c r="AD287" i="1"/>
  <c r="E272" i="22" s="1"/>
  <c r="AD288" i="1"/>
  <c r="E273" i="22" s="1"/>
  <c r="AD289" i="1"/>
  <c r="E274" i="22" s="1"/>
  <c r="AD290" i="1"/>
  <c r="E275" i="22" s="1"/>
  <c r="AD291" i="1"/>
  <c r="E276" i="22" s="1"/>
  <c r="AD292" i="1"/>
  <c r="E277" i="22" s="1"/>
  <c r="AD293" i="1"/>
  <c r="E278" i="22" s="1"/>
  <c r="AD294" i="1"/>
  <c r="E279" i="22" s="1"/>
  <c r="AD295" i="1"/>
  <c r="E280" i="22" s="1"/>
  <c r="AD296" i="1"/>
  <c r="E281" i="22" s="1"/>
  <c r="AD297" i="1"/>
  <c r="E282" i="22" s="1"/>
  <c r="AD298" i="1"/>
  <c r="E283" i="22" s="1"/>
  <c r="AD299" i="1"/>
  <c r="E284" i="22" s="1"/>
  <c r="AD300" i="1"/>
  <c r="E285" i="22" s="1"/>
  <c r="AD301" i="1"/>
  <c r="E286" i="22" s="1"/>
  <c r="AD302" i="1"/>
  <c r="E287" i="22" s="1"/>
  <c r="AD303" i="1"/>
  <c r="E288" i="22" s="1"/>
  <c r="AD304" i="1"/>
  <c r="E289" i="22" s="1"/>
  <c r="AD305" i="1"/>
  <c r="E290" i="22" s="1"/>
  <c r="AD306" i="1"/>
  <c r="E291" i="22" s="1"/>
  <c r="AD307" i="1"/>
  <c r="E292" i="22" s="1"/>
  <c r="AD308" i="1"/>
  <c r="E293" i="22" s="1"/>
  <c r="AD309" i="1"/>
  <c r="E294" i="22" s="1"/>
  <c r="AD310" i="1"/>
  <c r="E295" i="22" s="1"/>
  <c r="AD311" i="1"/>
  <c r="E296" i="22" s="1"/>
  <c r="AD312" i="1"/>
  <c r="E297" i="22" s="1"/>
  <c r="AD313" i="1"/>
  <c r="E298" i="22" s="1"/>
  <c r="AD314" i="1"/>
  <c r="E299" i="22" s="1"/>
  <c r="AD315" i="1"/>
  <c r="E300" i="22" s="1"/>
  <c r="AD316" i="1"/>
  <c r="E301" i="22" s="1"/>
  <c r="AD317" i="1"/>
  <c r="E302" i="22" s="1"/>
  <c r="AD318" i="1"/>
  <c r="E303" i="22" s="1"/>
  <c r="AD319" i="1"/>
  <c r="E304" i="22" s="1"/>
  <c r="AD320" i="1"/>
  <c r="E305" i="22" s="1"/>
  <c r="AD321" i="1"/>
  <c r="E306" i="22" s="1"/>
  <c r="AD322" i="1"/>
  <c r="E307" i="22" s="1"/>
  <c r="AD323" i="1"/>
  <c r="E308" i="22" s="1"/>
  <c r="AD324" i="1"/>
  <c r="E309" i="22" s="1"/>
  <c r="AD325" i="1"/>
  <c r="E310" i="22" s="1"/>
  <c r="AD326" i="1"/>
  <c r="E311" i="22" s="1"/>
  <c r="AD327" i="1"/>
  <c r="E312" i="22" s="1"/>
  <c r="AD328" i="1"/>
  <c r="E313" i="22" s="1"/>
  <c r="AD329" i="1"/>
  <c r="E314" i="22" s="1"/>
  <c r="AD330" i="1"/>
  <c r="E315" i="22" s="1"/>
  <c r="AD331" i="1"/>
  <c r="E316" i="22" s="1"/>
  <c r="AD332" i="1"/>
  <c r="E317" i="22" s="1"/>
  <c r="AD333" i="1"/>
  <c r="E318" i="22" s="1"/>
  <c r="AD334" i="1"/>
  <c r="E319" i="22" s="1"/>
  <c r="AD335" i="1"/>
  <c r="E320" i="22" s="1"/>
  <c r="AD336" i="1"/>
  <c r="E321" i="22" s="1"/>
  <c r="AD337" i="1"/>
  <c r="E322" i="22" s="1"/>
  <c r="AD338" i="1"/>
  <c r="E323" i="22" s="1"/>
  <c r="AD339" i="1"/>
  <c r="E324" i="22" s="1"/>
  <c r="AD340" i="1"/>
  <c r="E325" i="22" s="1"/>
  <c r="AD341" i="1"/>
  <c r="E326" i="22" s="1"/>
  <c r="AD342" i="1"/>
  <c r="E327" i="22" s="1"/>
  <c r="AD343" i="1"/>
  <c r="E328" i="22" s="1"/>
  <c r="AD344" i="1"/>
  <c r="E329" i="22" s="1"/>
  <c r="AD345" i="1"/>
  <c r="E330" i="22" s="1"/>
  <c r="AD346" i="1"/>
  <c r="E331" i="22" s="1"/>
  <c r="AD347" i="1"/>
  <c r="E332" i="22" s="1"/>
  <c r="AD348" i="1"/>
  <c r="E333" i="22" s="1"/>
  <c r="AD349" i="1"/>
  <c r="E334" i="22" s="1"/>
  <c r="AD350" i="1"/>
  <c r="E335" i="22" s="1"/>
  <c r="AD351" i="1"/>
  <c r="E336" i="22" s="1"/>
  <c r="AD352" i="1"/>
  <c r="E337" i="22" s="1"/>
  <c r="AD353" i="1"/>
  <c r="E338" i="22" s="1"/>
  <c r="AD354" i="1"/>
  <c r="E339" i="22" s="1"/>
  <c r="AD355" i="1"/>
  <c r="E340" i="22" s="1"/>
  <c r="AD356" i="1"/>
  <c r="E341" i="22" s="1"/>
  <c r="AD357" i="1"/>
  <c r="E342" i="22" s="1"/>
  <c r="AD358" i="1"/>
  <c r="E343" i="22" s="1"/>
  <c r="AD359" i="1"/>
  <c r="E344" i="22" s="1"/>
  <c r="AD360" i="1"/>
  <c r="E345" i="22" s="1"/>
  <c r="AD361" i="1"/>
  <c r="E346" i="22" s="1"/>
  <c r="AD362" i="1"/>
  <c r="E347" i="22" s="1"/>
  <c r="AD363" i="1"/>
  <c r="E348" i="22" s="1"/>
  <c r="AD364" i="1"/>
  <c r="E349" i="22" s="1"/>
  <c r="AD365" i="1"/>
  <c r="E350" i="22" s="1"/>
  <c r="AD366" i="1"/>
  <c r="E351" i="22" s="1"/>
  <c r="AD367" i="1"/>
  <c r="E352" i="22" s="1"/>
  <c r="AD368" i="1"/>
  <c r="E353" i="22" s="1"/>
  <c r="AD369" i="1"/>
  <c r="E354" i="22" s="1"/>
  <c r="AD370" i="1"/>
  <c r="E355" i="22" s="1"/>
  <c r="AD371" i="1"/>
  <c r="E356" i="22" s="1"/>
  <c r="AD372" i="1"/>
  <c r="E357" i="22" s="1"/>
  <c r="AD373" i="1"/>
  <c r="E358" i="22" s="1"/>
  <c r="AD374" i="1"/>
  <c r="E359" i="22" s="1"/>
  <c r="AD375" i="1"/>
  <c r="E360" i="22" s="1"/>
  <c r="AD376" i="1"/>
  <c r="E361" i="22" s="1"/>
  <c r="AD377" i="1"/>
  <c r="E362" i="22" s="1"/>
  <c r="AD378" i="1"/>
  <c r="E363" i="22" s="1"/>
  <c r="AD379" i="1"/>
  <c r="E364" i="22" s="1"/>
  <c r="AD380" i="1"/>
  <c r="E365" i="22" s="1"/>
  <c r="AD381" i="1"/>
  <c r="E366" i="22" s="1"/>
  <c r="AD382" i="1"/>
  <c r="E367" i="22" s="1"/>
  <c r="AD383" i="1"/>
  <c r="E368" i="22" s="1"/>
  <c r="AD384" i="1"/>
  <c r="E369" i="22" s="1"/>
  <c r="AD385" i="1"/>
  <c r="E370" i="22" s="1"/>
  <c r="AD386" i="1"/>
  <c r="E371" i="22" s="1"/>
  <c r="AD387" i="1"/>
  <c r="E372" i="22" s="1"/>
  <c r="AD388" i="1"/>
  <c r="E373" i="22" s="1"/>
  <c r="AD389" i="1"/>
  <c r="E374" i="22" s="1"/>
  <c r="AD390" i="1"/>
  <c r="E375" i="22" s="1"/>
  <c r="AD391" i="1"/>
  <c r="E376" i="22" s="1"/>
  <c r="AD392" i="1"/>
  <c r="E377" i="22" s="1"/>
  <c r="AD393" i="1"/>
  <c r="E378" i="22" s="1"/>
  <c r="AD394" i="1"/>
  <c r="E379" i="22" s="1"/>
  <c r="AD395" i="1"/>
  <c r="E380" i="22" s="1"/>
  <c r="AD396" i="1"/>
  <c r="E381" i="22" s="1"/>
  <c r="AD397" i="1"/>
  <c r="E382" i="22" s="1"/>
  <c r="AD398" i="1"/>
  <c r="E383" i="22" s="1"/>
  <c r="AD399" i="1"/>
  <c r="E384" i="22" s="1"/>
  <c r="AD400" i="1"/>
  <c r="E385" i="22" s="1"/>
  <c r="AD401" i="1"/>
  <c r="E386" i="22" s="1"/>
  <c r="AD402" i="1"/>
  <c r="E387" i="22" s="1"/>
  <c r="AD403" i="1"/>
  <c r="E388" i="22" s="1"/>
  <c r="AD404" i="1"/>
  <c r="E389" i="22" s="1"/>
  <c r="AD405" i="1"/>
  <c r="E390" i="22" s="1"/>
  <c r="AD406" i="1"/>
  <c r="E391" i="22" s="1"/>
  <c r="AD407" i="1"/>
  <c r="E392" i="22" s="1"/>
  <c r="AD408" i="1"/>
  <c r="E393" i="22" s="1"/>
  <c r="AD409" i="1"/>
  <c r="E394" i="22" s="1"/>
  <c r="AD410" i="1"/>
  <c r="E395" i="22" s="1"/>
  <c r="AD411" i="1"/>
  <c r="E396" i="22" s="1"/>
  <c r="AD412" i="1"/>
  <c r="E397" i="22" s="1"/>
  <c r="AD413" i="1"/>
  <c r="E398" i="22" s="1"/>
  <c r="AD414" i="1"/>
  <c r="E399" i="22" s="1"/>
  <c r="AD415" i="1"/>
  <c r="E400" i="22" s="1"/>
  <c r="AD416" i="1"/>
  <c r="E401" i="22" s="1"/>
  <c r="AD417" i="1"/>
  <c r="E402" i="22" s="1"/>
  <c r="AD418" i="1"/>
  <c r="E403" i="22" s="1"/>
  <c r="AD419" i="1"/>
  <c r="E404" i="22" s="1"/>
  <c r="AD420" i="1"/>
  <c r="E405" i="22" s="1"/>
  <c r="AD421" i="1"/>
  <c r="E406" i="22" s="1"/>
  <c r="AD422" i="1"/>
  <c r="E407" i="22" s="1"/>
  <c r="AD423" i="1"/>
  <c r="E408" i="22" s="1"/>
  <c r="AD424" i="1"/>
  <c r="E409" i="22" s="1"/>
  <c r="AD425" i="1"/>
  <c r="E410" i="22" s="1"/>
  <c r="AD426" i="1"/>
  <c r="E411" i="22" s="1"/>
  <c r="AD427" i="1"/>
  <c r="E412" i="22" s="1"/>
  <c r="AD428" i="1"/>
  <c r="E413" i="22" s="1"/>
  <c r="AD429" i="1"/>
  <c r="E414" i="22" s="1"/>
  <c r="AD430" i="1"/>
  <c r="E415" i="22" s="1"/>
  <c r="AD431" i="1"/>
  <c r="E416" i="22" s="1"/>
  <c r="AD432" i="1"/>
  <c r="E417" i="22" s="1"/>
  <c r="AD433" i="1"/>
  <c r="E418" i="22" s="1"/>
  <c r="AD434" i="1"/>
  <c r="E419" i="22" s="1"/>
  <c r="AD435" i="1"/>
  <c r="E420" i="22" s="1"/>
  <c r="AD436" i="1"/>
  <c r="E421" i="22" s="1"/>
  <c r="AD437" i="1"/>
  <c r="E422" i="22" s="1"/>
  <c r="AD438" i="1"/>
  <c r="E423" i="22" s="1"/>
  <c r="AD439" i="1"/>
  <c r="E424" i="22" s="1"/>
  <c r="AD440" i="1"/>
  <c r="E425" i="22" s="1"/>
  <c r="AD441" i="1"/>
  <c r="E426" i="22" s="1"/>
  <c r="AD442" i="1"/>
  <c r="E427" i="22" s="1"/>
  <c r="AD443" i="1"/>
  <c r="E428" i="22" s="1"/>
  <c r="AD444" i="1"/>
  <c r="E429" i="22" s="1"/>
  <c r="AD445" i="1"/>
  <c r="E430" i="22" s="1"/>
  <c r="AD446" i="1"/>
  <c r="E431" i="22" s="1"/>
  <c r="AD447" i="1"/>
  <c r="E432" i="22" s="1"/>
  <c r="AD448" i="1"/>
  <c r="E433" i="22" s="1"/>
  <c r="AD449" i="1"/>
  <c r="E434" i="22" s="1"/>
  <c r="AD450" i="1"/>
  <c r="E435" i="22" s="1"/>
  <c r="AD451" i="1"/>
  <c r="E436" i="22" s="1"/>
  <c r="AD452" i="1"/>
  <c r="E437" i="22" s="1"/>
  <c r="AD453" i="1"/>
  <c r="E438" i="22" s="1"/>
  <c r="AD454" i="1"/>
  <c r="E439" i="22" s="1"/>
  <c r="AD455" i="1"/>
  <c r="E440" i="22" s="1"/>
  <c r="AD456" i="1"/>
  <c r="E441" i="22" s="1"/>
  <c r="AD457" i="1"/>
  <c r="E442" i="22" s="1"/>
  <c r="AD458" i="1"/>
  <c r="E443" i="22" s="1"/>
  <c r="AD459" i="1"/>
  <c r="E444" i="22" s="1"/>
  <c r="AD460" i="1"/>
  <c r="E445" i="22" s="1"/>
  <c r="AD461" i="1"/>
  <c r="E446" i="22" s="1"/>
  <c r="AD462" i="1"/>
  <c r="E447" i="22" s="1"/>
  <c r="AD463" i="1"/>
  <c r="E448" i="22" s="1"/>
  <c r="AD464" i="1"/>
  <c r="E449" i="22" s="1"/>
  <c r="AD465" i="1"/>
  <c r="E450" i="22" s="1"/>
  <c r="AD466" i="1"/>
  <c r="E451" i="22" s="1"/>
  <c r="AD467" i="1"/>
  <c r="E452" i="22" s="1"/>
  <c r="AD468" i="1"/>
  <c r="E453" i="22" s="1"/>
  <c r="AD469" i="1"/>
  <c r="E454" i="22" s="1"/>
  <c r="AD470" i="1"/>
  <c r="E455" i="22" s="1"/>
  <c r="AD471" i="1"/>
  <c r="E456" i="22" s="1"/>
  <c r="AD472" i="1"/>
  <c r="E457" i="22" s="1"/>
  <c r="AD473" i="1"/>
  <c r="E458" i="22" s="1"/>
  <c r="AD474" i="1"/>
  <c r="E459" i="22" s="1"/>
  <c r="AD475" i="1"/>
  <c r="E460" i="22" s="1"/>
  <c r="AD476" i="1"/>
  <c r="E461" i="22" s="1"/>
  <c r="AD477" i="1"/>
  <c r="E462" i="22" s="1"/>
  <c r="AD478" i="1"/>
  <c r="E463" i="22" s="1"/>
  <c r="AD479" i="1"/>
  <c r="E464" i="22" s="1"/>
  <c r="AD480" i="1"/>
  <c r="E465" i="22" s="1"/>
  <c r="AD481" i="1"/>
  <c r="E466" i="22" s="1"/>
  <c r="AD482" i="1"/>
  <c r="E467" i="22" s="1"/>
  <c r="AD483" i="1"/>
  <c r="E468" i="22" s="1"/>
  <c r="AD484" i="1"/>
  <c r="E469" i="22" s="1"/>
  <c r="AD485" i="1"/>
  <c r="E470" i="22" s="1"/>
  <c r="AD486" i="1"/>
  <c r="E471" i="22" s="1"/>
  <c r="AD487" i="1"/>
  <c r="E472" i="22" s="1"/>
  <c r="AD488" i="1"/>
  <c r="E473" i="22" s="1"/>
  <c r="AD489" i="1"/>
  <c r="E474" i="22" s="1"/>
  <c r="AD490" i="1"/>
  <c r="E475" i="22" s="1"/>
  <c r="AD491" i="1"/>
  <c r="E476" i="22" s="1"/>
  <c r="AD492" i="1"/>
  <c r="E477" i="22" s="1"/>
  <c r="AD493" i="1"/>
  <c r="E478" i="22" s="1"/>
  <c r="AD494" i="1"/>
  <c r="E479" i="22" s="1"/>
  <c r="AD495" i="1"/>
  <c r="E480" i="22" s="1"/>
  <c r="AD496" i="1"/>
  <c r="E481" i="22" s="1"/>
  <c r="AD497" i="1"/>
  <c r="E482" i="22" s="1"/>
  <c r="AD498" i="1"/>
  <c r="E483" i="22" s="1"/>
  <c r="AD499" i="1"/>
  <c r="E484" i="22" s="1"/>
  <c r="AD500" i="1"/>
  <c r="E485" i="22" s="1"/>
  <c r="AD501" i="1"/>
  <c r="E486" i="22" s="1"/>
  <c r="AD502" i="1"/>
  <c r="E487" i="22" s="1"/>
  <c r="AD503" i="1"/>
  <c r="E488" i="22" s="1"/>
  <c r="AD504" i="1"/>
  <c r="E489" i="22" s="1"/>
  <c r="AD505" i="1"/>
  <c r="E490" i="22" s="1"/>
  <c r="AD506" i="1"/>
  <c r="E491" i="22" s="1"/>
  <c r="AD507" i="1"/>
  <c r="E492" i="22" s="1"/>
  <c r="AD508" i="1"/>
  <c r="E493" i="22" s="1"/>
  <c r="AD509" i="1"/>
  <c r="E494" i="22" s="1"/>
  <c r="AD510" i="1"/>
  <c r="E495" i="22" s="1"/>
  <c r="AD511" i="1"/>
  <c r="E496" i="22" s="1"/>
  <c r="AD512" i="1"/>
  <c r="E497" i="22" s="1"/>
  <c r="AD513" i="1"/>
  <c r="E498" i="22" s="1"/>
  <c r="AD514" i="1"/>
  <c r="E499" i="22" s="1"/>
  <c r="AD515" i="1"/>
  <c r="E500" i="22" s="1"/>
  <c r="AD516" i="1"/>
  <c r="E501" i="22" s="1"/>
  <c r="AD517" i="1"/>
  <c r="E502" i="22" s="1"/>
  <c r="AD518" i="1"/>
  <c r="E503" i="22" s="1"/>
  <c r="AD519" i="1"/>
  <c r="E504" i="22" s="1"/>
  <c r="AD520" i="1"/>
  <c r="E505" i="22" s="1"/>
  <c r="AD521" i="1"/>
  <c r="E506" i="22" s="1"/>
  <c r="AD522" i="1"/>
  <c r="E507" i="22" s="1"/>
  <c r="AD523" i="1"/>
  <c r="E508" i="22" s="1"/>
  <c r="AD524" i="1"/>
  <c r="E509" i="22" s="1"/>
  <c r="AD525" i="1"/>
  <c r="E510" i="22" s="1"/>
  <c r="AD526" i="1"/>
  <c r="E511" i="22" s="1"/>
  <c r="AD527" i="1"/>
  <c r="E512" i="22" s="1"/>
  <c r="AD528" i="1"/>
  <c r="E513" i="22" s="1"/>
  <c r="AD529" i="1"/>
  <c r="E514" i="22" s="1"/>
  <c r="AD530" i="1"/>
  <c r="E515" i="22" s="1"/>
  <c r="AD531" i="1"/>
  <c r="E516" i="22" s="1"/>
  <c r="AD532" i="1"/>
  <c r="E517" i="22" s="1"/>
  <c r="AD533" i="1"/>
  <c r="E518" i="22" s="1"/>
  <c r="AD534" i="1"/>
  <c r="E519" i="22" s="1"/>
  <c r="AD535" i="1"/>
  <c r="E520" i="22" s="1"/>
  <c r="AD536" i="1"/>
  <c r="E521" i="22" s="1"/>
  <c r="AD537" i="1"/>
  <c r="E522" i="22" s="1"/>
  <c r="AD538" i="1"/>
  <c r="E523" i="22" s="1"/>
  <c r="AD539" i="1"/>
  <c r="E524" i="22" s="1"/>
  <c r="AD540" i="1"/>
  <c r="E525" i="22" s="1"/>
  <c r="AD541" i="1"/>
  <c r="E526" i="22" s="1"/>
  <c r="AD542" i="1"/>
  <c r="E527" i="22" s="1"/>
  <c r="AD543" i="1"/>
  <c r="E528" i="22" s="1"/>
  <c r="AD544" i="1"/>
  <c r="E529" i="22" s="1"/>
  <c r="AD545" i="1"/>
  <c r="E530" i="22" s="1"/>
  <c r="AD546" i="1"/>
  <c r="E531" i="22" s="1"/>
  <c r="AD547" i="1"/>
  <c r="E532" i="22" s="1"/>
  <c r="AD548" i="1"/>
  <c r="E533" i="22" s="1"/>
  <c r="AD549" i="1"/>
  <c r="E534" i="22" s="1"/>
  <c r="AD550" i="1"/>
  <c r="E535" i="22" s="1"/>
  <c r="AD551" i="1"/>
  <c r="E536" i="22" s="1"/>
  <c r="AD552" i="1"/>
  <c r="E537" i="22" s="1"/>
  <c r="AD553" i="1"/>
  <c r="E538" i="22" s="1"/>
  <c r="AD554" i="1"/>
  <c r="E539" i="22" s="1"/>
  <c r="AD555" i="1"/>
  <c r="E540" i="22" s="1"/>
  <c r="AD556" i="1"/>
  <c r="E541" i="22" s="1"/>
  <c r="AD557" i="1"/>
  <c r="E542" i="22" s="1"/>
  <c r="AD558" i="1"/>
  <c r="E543" i="22" s="1"/>
  <c r="AD559" i="1"/>
  <c r="E544" i="22" s="1"/>
  <c r="AD560" i="1"/>
  <c r="E545" i="22" s="1"/>
  <c r="AD561" i="1"/>
  <c r="E546" i="22" s="1"/>
  <c r="AD562" i="1"/>
  <c r="E547" i="22" s="1"/>
  <c r="AD563" i="1"/>
  <c r="E548" i="22" s="1"/>
  <c r="AD564" i="1"/>
  <c r="E549" i="22" s="1"/>
  <c r="AD565" i="1"/>
  <c r="E550" i="22" s="1"/>
  <c r="AD566" i="1"/>
  <c r="E551" i="22" s="1"/>
  <c r="AD567" i="1"/>
  <c r="E552" i="22" s="1"/>
  <c r="AD568" i="1"/>
  <c r="E553" i="22" s="1"/>
  <c r="AD569" i="1"/>
  <c r="E554" i="22" s="1"/>
  <c r="AD570" i="1"/>
  <c r="E555" i="22" s="1"/>
  <c r="AD571" i="1"/>
  <c r="E556" i="22" s="1"/>
  <c r="AD572" i="1"/>
  <c r="E557" i="22" s="1"/>
  <c r="AD573" i="1"/>
  <c r="E558" i="22" s="1"/>
  <c r="AD574" i="1"/>
  <c r="E559" i="22" s="1"/>
  <c r="AD575" i="1"/>
  <c r="E560" i="22" s="1"/>
  <c r="AD576" i="1"/>
  <c r="E561" i="22" s="1"/>
  <c r="AD577" i="1"/>
  <c r="E562" i="22" s="1"/>
  <c r="AD578" i="1"/>
  <c r="E563" i="22" s="1"/>
  <c r="AD579" i="1"/>
  <c r="E564" i="22" s="1"/>
  <c r="AD580" i="1"/>
  <c r="E565" i="22" s="1"/>
  <c r="AD581" i="1"/>
  <c r="E566" i="22" s="1"/>
  <c r="AD582" i="1"/>
  <c r="E567" i="22" s="1"/>
  <c r="AD583" i="1"/>
  <c r="E568" i="22" s="1"/>
  <c r="AD584" i="1"/>
  <c r="E569" i="22" s="1"/>
  <c r="AD585" i="1"/>
  <c r="E570" i="22" s="1"/>
  <c r="AD586" i="1"/>
  <c r="E571" i="22" s="1"/>
  <c r="AD587" i="1"/>
  <c r="E572" i="22" s="1"/>
  <c r="AD588" i="1"/>
  <c r="E573" i="22" s="1"/>
  <c r="AD589" i="1"/>
  <c r="E574" i="22" s="1"/>
  <c r="AD590" i="1"/>
  <c r="E575" i="22" s="1"/>
  <c r="AD591" i="1"/>
  <c r="E576" i="22" s="1"/>
  <c r="AD592" i="1"/>
  <c r="E577" i="22" s="1"/>
  <c r="AD593" i="1"/>
  <c r="E578" i="22" s="1"/>
  <c r="AD594" i="1"/>
  <c r="E579" i="22" s="1"/>
  <c r="AD595" i="1"/>
  <c r="E580" i="22" s="1"/>
  <c r="AD596" i="1"/>
  <c r="E581" i="22" s="1"/>
  <c r="AD597" i="1"/>
  <c r="E582" i="22" s="1"/>
  <c r="AD598" i="1"/>
  <c r="E583" i="22" s="1"/>
  <c r="AD599" i="1"/>
  <c r="E584" i="22" s="1"/>
  <c r="AD600" i="1"/>
  <c r="E585" i="22" s="1"/>
  <c r="AD601" i="1"/>
  <c r="E586" i="22" s="1"/>
  <c r="AD602" i="1"/>
  <c r="E587" i="22" s="1"/>
  <c r="AD603" i="1"/>
  <c r="E588" i="22" s="1"/>
  <c r="AD604" i="1"/>
  <c r="E589" i="22" s="1"/>
  <c r="AD605" i="1"/>
  <c r="E590" i="22" s="1"/>
  <c r="AD606" i="1"/>
  <c r="E591" i="22" s="1"/>
  <c r="AD607" i="1"/>
  <c r="E592" i="22" s="1"/>
  <c r="AD608" i="1"/>
  <c r="E593" i="22" s="1"/>
  <c r="AD609" i="1"/>
  <c r="E594" i="22" s="1"/>
  <c r="AD610" i="1"/>
  <c r="E595" i="22" s="1"/>
  <c r="AD611" i="1"/>
  <c r="E596" i="22" s="1"/>
  <c r="AD612" i="1"/>
  <c r="E597" i="22" s="1"/>
  <c r="AD613" i="1"/>
  <c r="E598" i="22" s="1"/>
  <c r="AD614" i="1"/>
  <c r="E599" i="22" s="1"/>
  <c r="AD615" i="1"/>
  <c r="E600" i="22" s="1"/>
  <c r="AD616" i="1"/>
  <c r="E601" i="22" s="1"/>
  <c r="AD617" i="1"/>
  <c r="E602" i="22" s="1"/>
  <c r="AD618" i="1"/>
  <c r="E603" i="22" s="1"/>
  <c r="AD619" i="1"/>
  <c r="E604" i="22" s="1"/>
  <c r="AD620" i="1"/>
  <c r="E605" i="22" s="1"/>
  <c r="AD621" i="1"/>
  <c r="E606" i="22" s="1"/>
  <c r="AD622" i="1"/>
  <c r="E607" i="22" s="1"/>
  <c r="AD623" i="1"/>
  <c r="E608" i="22" s="1"/>
  <c r="AD624" i="1"/>
  <c r="E609" i="22" s="1"/>
  <c r="AD625" i="1"/>
  <c r="E610" i="22" s="1"/>
  <c r="AD626" i="1"/>
  <c r="E611" i="22" s="1"/>
  <c r="AD627" i="1"/>
  <c r="E612" i="22" s="1"/>
  <c r="AD628" i="1"/>
  <c r="E613" i="22" s="1"/>
  <c r="AD629" i="1"/>
  <c r="E614" i="22" s="1"/>
  <c r="AD630" i="1"/>
  <c r="E615" i="22" s="1"/>
  <c r="AD631" i="1"/>
  <c r="E616" i="22" s="1"/>
  <c r="AD632" i="1"/>
  <c r="E617" i="22" s="1"/>
  <c r="AD633" i="1"/>
  <c r="E618" i="22" s="1"/>
  <c r="AD634" i="1"/>
  <c r="E619" i="22" s="1"/>
  <c r="AD635" i="1"/>
  <c r="E620" i="22" s="1"/>
  <c r="AD636" i="1"/>
  <c r="E621" i="22" s="1"/>
  <c r="AD637" i="1"/>
  <c r="E622" i="22" s="1"/>
  <c r="AD638" i="1"/>
  <c r="E623" i="22" s="1"/>
  <c r="AD639" i="1"/>
  <c r="E624" i="22" s="1"/>
  <c r="AD640" i="1"/>
  <c r="E625" i="22" s="1"/>
  <c r="AD641" i="1"/>
  <c r="E626" i="22" s="1"/>
  <c r="AD642" i="1"/>
  <c r="E627" i="22" s="1"/>
  <c r="AD643" i="1"/>
  <c r="E628" i="22" s="1"/>
  <c r="AD644" i="1"/>
  <c r="E629" i="22" s="1"/>
  <c r="AD645" i="1"/>
  <c r="E630" i="22" s="1"/>
  <c r="AD646" i="1"/>
  <c r="E631" i="22" s="1"/>
  <c r="AD647" i="1"/>
  <c r="E632" i="22" s="1"/>
  <c r="AD648" i="1"/>
  <c r="E633" i="22" s="1"/>
  <c r="AD649" i="1"/>
  <c r="E634" i="22" s="1"/>
  <c r="AD650" i="1"/>
  <c r="E635" i="22" s="1"/>
  <c r="AD651" i="1"/>
  <c r="E636" i="22" s="1"/>
  <c r="AD652" i="1"/>
  <c r="E637" i="22" s="1"/>
  <c r="AD653" i="1"/>
  <c r="E638" i="22" s="1"/>
  <c r="AD654" i="1"/>
  <c r="E639" i="22" s="1"/>
  <c r="AD655" i="1"/>
  <c r="E640" i="22" s="1"/>
  <c r="AD656" i="1"/>
  <c r="E641" i="22" s="1"/>
  <c r="AD657" i="1"/>
  <c r="E642" i="22" s="1"/>
  <c r="AD658" i="1"/>
  <c r="E643" i="22" s="1"/>
  <c r="AD659" i="1"/>
  <c r="E644" i="22" s="1"/>
  <c r="AD660" i="1"/>
  <c r="E645" i="22" s="1"/>
  <c r="AD661" i="1"/>
  <c r="E646" i="22" s="1"/>
  <c r="AD662" i="1"/>
  <c r="E647" i="22" s="1"/>
  <c r="AD663" i="1"/>
  <c r="E648" i="22" s="1"/>
  <c r="AD664" i="1"/>
  <c r="E649" i="22" s="1"/>
  <c r="AD665" i="1"/>
  <c r="E650" i="22" s="1"/>
  <c r="AD666" i="1"/>
  <c r="E651" i="22" s="1"/>
  <c r="AD667" i="1"/>
  <c r="E652" i="22" s="1"/>
  <c r="AD668" i="1"/>
  <c r="E653" i="22" s="1"/>
  <c r="AD669" i="1"/>
  <c r="E654" i="22" s="1"/>
  <c r="AD670" i="1"/>
  <c r="E655" i="22" s="1"/>
  <c r="AD671" i="1"/>
  <c r="E656" i="22" s="1"/>
  <c r="AD672" i="1"/>
  <c r="E657" i="22" s="1"/>
  <c r="AD673" i="1"/>
  <c r="E658" i="22" s="1"/>
  <c r="AD674" i="1"/>
  <c r="E659" i="22" s="1"/>
  <c r="AD675" i="1"/>
  <c r="E660" i="22" s="1"/>
  <c r="AD676" i="1"/>
  <c r="E661" i="22" s="1"/>
  <c r="AD677" i="1"/>
  <c r="E662" i="22" s="1"/>
  <c r="AD678" i="1"/>
  <c r="E663" i="22" s="1"/>
  <c r="AD679" i="1"/>
  <c r="E664" i="22" s="1"/>
  <c r="AD680" i="1"/>
  <c r="E665" i="22" s="1"/>
  <c r="AD681" i="1"/>
  <c r="E666" i="22" s="1"/>
  <c r="AD682" i="1"/>
  <c r="E667" i="22" s="1"/>
  <c r="AD683" i="1"/>
  <c r="E668" i="22" s="1"/>
  <c r="AD684" i="1"/>
  <c r="E669" i="22" s="1"/>
  <c r="AD685" i="1"/>
  <c r="E670" i="22" s="1"/>
  <c r="AD686" i="1"/>
  <c r="E671" i="22" s="1"/>
  <c r="AD687" i="1"/>
  <c r="E672" i="22" s="1"/>
  <c r="AD688" i="1"/>
  <c r="E673" i="22" s="1"/>
  <c r="AD689" i="1"/>
  <c r="E674" i="22" s="1"/>
  <c r="AD690" i="1"/>
  <c r="E675" i="22" s="1"/>
  <c r="AD691" i="1"/>
  <c r="E676" i="22" s="1"/>
  <c r="AD692" i="1"/>
  <c r="E677" i="22" s="1"/>
  <c r="AD693" i="1"/>
  <c r="E678" i="22" s="1"/>
  <c r="AD694" i="1"/>
  <c r="E679" i="22" s="1"/>
  <c r="AD695" i="1"/>
  <c r="E680" i="22" s="1"/>
  <c r="AD696" i="1"/>
  <c r="E681" i="22" s="1"/>
  <c r="AD697" i="1"/>
  <c r="E682" i="22" s="1"/>
  <c r="AD698" i="1"/>
  <c r="E683" i="22" s="1"/>
  <c r="AD699" i="1"/>
  <c r="E684" i="22" s="1"/>
  <c r="AD700" i="1"/>
  <c r="E685" i="22" s="1"/>
  <c r="AD701" i="1"/>
  <c r="E686" i="22" s="1"/>
  <c r="AD702" i="1"/>
  <c r="E687" i="22" s="1"/>
  <c r="AD703" i="1"/>
  <c r="E688" i="22" s="1"/>
  <c r="AD704" i="1"/>
  <c r="E689" i="22" s="1"/>
  <c r="AD705" i="1"/>
  <c r="E690" i="22" s="1"/>
  <c r="AD706" i="1"/>
  <c r="E691" i="22" s="1"/>
  <c r="AD707" i="1"/>
  <c r="E692" i="22" s="1"/>
  <c r="AD708" i="1"/>
  <c r="E693" i="22" s="1"/>
  <c r="AD709" i="1"/>
  <c r="E694" i="22" s="1"/>
  <c r="AD710" i="1"/>
  <c r="E695" i="22" s="1"/>
  <c r="AD711" i="1"/>
  <c r="E696" i="22" s="1"/>
  <c r="AD712" i="1"/>
  <c r="E697" i="22" s="1"/>
  <c r="AD713" i="1"/>
  <c r="E698" i="22" s="1"/>
  <c r="AD714" i="1"/>
  <c r="E699" i="22" s="1"/>
  <c r="AD715" i="1"/>
  <c r="E700" i="22" s="1"/>
  <c r="AD716" i="1"/>
  <c r="E701" i="22" s="1"/>
  <c r="AD717" i="1"/>
  <c r="E702" i="22" s="1"/>
  <c r="AD718" i="1"/>
  <c r="E703" i="22" s="1"/>
  <c r="AD719" i="1"/>
  <c r="E704" i="22" s="1"/>
  <c r="AD720" i="1"/>
  <c r="E705" i="22" s="1"/>
  <c r="AD721" i="1"/>
  <c r="E706" i="22" s="1"/>
  <c r="AD722" i="1"/>
  <c r="E707" i="22" s="1"/>
  <c r="AD723" i="1"/>
  <c r="E708" i="22" s="1"/>
  <c r="AD724" i="1"/>
  <c r="E709" i="22" s="1"/>
  <c r="AD725" i="1"/>
  <c r="E710" i="22" s="1"/>
  <c r="AD726" i="1"/>
  <c r="E711" i="22" s="1"/>
  <c r="AD727" i="1"/>
  <c r="E712" i="22" s="1"/>
  <c r="AD728" i="1"/>
  <c r="E713" i="22" s="1"/>
  <c r="AD729" i="1"/>
  <c r="E714" i="22" s="1"/>
  <c r="AD730" i="1"/>
  <c r="E715" i="22" s="1"/>
  <c r="AD731" i="1"/>
  <c r="E716" i="22" s="1"/>
  <c r="AD732" i="1"/>
  <c r="E717" i="22" s="1"/>
  <c r="AD733" i="1"/>
  <c r="E718" i="22" s="1"/>
  <c r="AD734" i="1"/>
  <c r="E719" i="22" s="1"/>
  <c r="AD735" i="1"/>
  <c r="E720" i="22" s="1"/>
  <c r="AD736" i="1"/>
  <c r="E721" i="22" s="1"/>
  <c r="AD737" i="1"/>
  <c r="E722" i="22" s="1"/>
  <c r="AD738" i="1"/>
  <c r="E723" i="22" s="1"/>
  <c r="AD739" i="1"/>
  <c r="E724" i="22" s="1"/>
  <c r="AD740" i="1"/>
  <c r="E725" i="22" s="1"/>
  <c r="AD741" i="1"/>
  <c r="E726" i="22" s="1"/>
  <c r="AD742" i="1"/>
  <c r="E727" i="22" s="1"/>
  <c r="AD743" i="1"/>
  <c r="E728" i="22" s="1"/>
  <c r="AD744" i="1"/>
  <c r="E729" i="22" s="1"/>
  <c r="AD745" i="1"/>
  <c r="E730" i="22" s="1"/>
  <c r="AD746" i="1"/>
  <c r="E731" i="22" s="1"/>
  <c r="AD747" i="1"/>
  <c r="E732" i="22" s="1"/>
  <c r="AD748" i="1"/>
  <c r="E733" i="22" s="1"/>
  <c r="AD749" i="1"/>
  <c r="E734" i="22" s="1"/>
  <c r="AD750" i="1"/>
  <c r="E735" i="22" s="1"/>
  <c r="AD751" i="1"/>
  <c r="E736" i="22" s="1"/>
  <c r="AD752" i="1"/>
  <c r="E737" i="22" s="1"/>
  <c r="AD753" i="1"/>
  <c r="E738" i="22" s="1"/>
  <c r="AD754" i="1"/>
  <c r="E739" i="22" s="1"/>
  <c r="AD755" i="1"/>
  <c r="E740" i="22" s="1"/>
  <c r="AD756" i="1"/>
  <c r="E741" i="22" s="1"/>
  <c r="AD757" i="1"/>
  <c r="E742" i="22" s="1"/>
  <c r="AD758" i="1"/>
  <c r="E743" i="22" s="1"/>
  <c r="AD759" i="1"/>
  <c r="E744" i="22" s="1"/>
  <c r="AD760" i="1"/>
  <c r="E745" i="22" s="1"/>
  <c r="AD761" i="1"/>
  <c r="E746" i="22" s="1"/>
  <c r="AD762" i="1"/>
  <c r="E747" i="22" s="1"/>
  <c r="AD763" i="1"/>
  <c r="E748" i="22" s="1"/>
  <c r="AD764" i="1"/>
  <c r="E749" i="22" s="1"/>
  <c r="AD765" i="1"/>
  <c r="E750" i="22" s="1"/>
  <c r="AD766" i="1"/>
  <c r="E751" i="22" s="1"/>
  <c r="AD767" i="1"/>
  <c r="E752" i="22" s="1"/>
  <c r="AD768" i="1"/>
  <c r="E753" i="22" s="1"/>
  <c r="AD769" i="1"/>
  <c r="E754" i="22" s="1"/>
  <c r="AD770" i="1"/>
  <c r="E755" i="22" s="1"/>
  <c r="AD771" i="1"/>
  <c r="E756" i="22" s="1"/>
  <c r="AD772" i="1"/>
  <c r="E757" i="22" s="1"/>
  <c r="AD773" i="1"/>
  <c r="E758" i="22" s="1"/>
  <c r="AD774" i="1"/>
  <c r="E759" i="22" s="1"/>
  <c r="AD775" i="1"/>
  <c r="E760" i="22" s="1"/>
  <c r="AD776" i="1"/>
  <c r="E761" i="22" s="1"/>
  <c r="AD777" i="1"/>
  <c r="E762" i="22" s="1"/>
  <c r="AD778" i="1"/>
  <c r="E763" i="22" s="1"/>
  <c r="AD779" i="1"/>
  <c r="E764" i="22" s="1"/>
  <c r="AD780" i="1"/>
  <c r="E765" i="22" s="1"/>
  <c r="AD781" i="1"/>
  <c r="E766" i="22" s="1"/>
  <c r="AD782" i="1"/>
  <c r="E767" i="22" s="1"/>
  <c r="AD783" i="1"/>
  <c r="E768" i="22" s="1"/>
  <c r="AD784" i="1"/>
  <c r="E769" i="22" s="1"/>
  <c r="AD785" i="1"/>
  <c r="E770" i="22" s="1"/>
  <c r="AD28" i="1"/>
  <c r="E13" i="22" s="1"/>
  <c r="I770" i="22"/>
  <c r="H770" i="22"/>
  <c r="G770" i="22"/>
  <c r="F770" i="22"/>
  <c r="D770" i="22"/>
  <c r="C770" i="22"/>
  <c r="A770" i="22"/>
  <c r="I769" i="22"/>
  <c r="H769" i="22"/>
  <c r="G769" i="22"/>
  <c r="F769" i="22"/>
  <c r="D769" i="22"/>
  <c r="C769" i="22"/>
  <c r="A769" i="22"/>
  <c r="I768" i="22"/>
  <c r="H768" i="22"/>
  <c r="G768" i="22"/>
  <c r="F768" i="22"/>
  <c r="D768" i="22"/>
  <c r="C768" i="22"/>
  <c r="A768" i="22"/>
  <c r="I767" i="22"/>
  <c r="H767" i="22"/>
  <c r="G767" i="22"/>
  <c r="F767" i="22"/>
  <c r="D767" i="22"/>
  <c r="C767" i="22"/>
  <c r="A767" i="22"/>
  <c r="I766" i="22"/>
  <c r="H766" i="22"/>
  <c r="G766" i="22"/>
  <c r="F766" i="22"/>
  <c r="D766" i="22"/>
  <c r="C766" i="22"/>
  <c r="A766" i="22"/>
  <c r="I765" i="22"/>
  <c r="H765" i="22"/>
  <c r="G765" i="22"/>
  <c r="F765" i="22"/>
  <c r="D765" i="22"/>
  <c r="C765" i="22"/>
  <c r="A765" i="22"/>
  <c r="I764" i="22"/>
  <c r="H764" i="22"/>
  <c r="G764" i="22"/>
  <c r="F764" i="22"/>
  <c r="D764" i="22"/>
  <c r="C764" i="22"/>
  <c r="A764" i="22"/>
  <c r="I763" i="22"/>
  <c r="H763" i="22"/>
  <c r="G763" i="22"/>
  <c r="F763" i="22"/>
  <c r="D763" i="22"/>
  <c r="C763" i="22"/>
  <c r="A763" i="22"/>
  <c r="I762" i="22"/>
  <c r="H762" i="22"/>
  <c r="G762" i="22"/>
  <c r="F762" i="22"/>
  <c r="D762" i="22"/>
  <c r="C762" i="22"/>
  <c r="A762" i="22"/>
  <c r="I761" i="22"/>
  <c r="H761" i="22"/>
  <c r="G761" i="22"/>
  <c r="F761" i="22"/>
  <c r="D761" i="22"/>
  <c r="C761" i="22"/>
  <c r="A761" i="22"/>
  <c r="I760" i="22"/>
  <c r="H760" i="22"/>
  <c r="G760" i="22"/>
  <c r="F760" i="22"/>
  <c r="D760" i="22"/>
  <c r="C760" i="22"/>
  <c r="A760" i="22"/>
  <c r="I759" i="22"/>
  <c r="H759" i="22"/>
  <c r="G759" i="22"/>
  <c r="F759" i="22"/>
  <c r="D759" i="22"/>
  <c r="C759" i="22"/>
  <c r="A759" i="22"/>
  <c r="I758" i="22"/>
  <c r="H758" i="22"/>
  <c r="G758" i="22"/>
  <c r="F758" i="22"/>
  <c r="D758" i="22"/>
  <c r="C758" i="22"/>
  <c r="A758" i="22"/>
  <c r="I757" i="22"/>
  <c r="H757" i="22"/>
  <c r="G757" i="22"/>
  <c r="F757" i="22"/>
  <c r="D757" i="22"/>
  <c r="C757" i="22"/>
  <c r="A757" i="22"/>
  <c r="I756" i="22"/>
  <c r="H756" i="22"/>
  <c r="G756" i="22"/>
  <c r="F756" i="22"/>
  <c r="D756" i="22"/>
  <c r="C756" i="22"/>
  <c r="A756" i="22"/>
  <c r="I755" i="22"/>
  <c r="H755" i="22"/>
  <c r="G755" i="22"/>
  <c r="F755" i="22"/>
  <c r="D755" i="22"/>
  <c r="C755" i="22"/>
  <c r="A755" i="22"/>
  <c r="I754" i="22"/>
  <c r="H754" i="22"/>
  <c r="G754" i="22"/>
  <c r="F754" i="22"/>
  <c r="D754" i="22"/>
  <c r="C754" i="22"/>
  <c r="A754" i="22"/>
  <c r="I753" i="22"/>
  <c r="H753" i="22"/>
  <c r="G753" i="22"/>
  <c r="F753" i="22"/>
  <c r="D753" i="22"/>
  <c r="C753" i="22"/>
  <c r="A753" i="22"/>
  <c r="I752" i="22"/>
  <c r="H752" i="22"/>
  <c r="G752" i="22"/>
  <c r="F752" i="22"/>
  <c r="D752" i="22"/>
  <c r="C752" i="22"/>
  <c r="A752" i="22"/>
  <c r="I751" i="22"/>
  <c r="H751" i="22"/>
  <c r="G751" i="22"/>
  <c r="F751" i="22"/>
  <c r="D751" i="22"/>
  <c r="C751" i="22"/>
  <c r="A751" i="22"/>
  <c r="I750" i="22"/>
  <c r="H750" i="22"/>
  <c r="G750" i="22"/>
  <c r="F750" i="22"/>
  <c r="D750" i="22"/>
  <c r="C750" i="22"/>
  <c r="A750" i="22"/>
  <c r="I749" i="22"/>
  <c r="H749" i="22"/>
  <c r="G749" i="22"/>
  <c r="F749" i="22"/>
  <c r="D749" i="22"/>
  <c r="C749" i="22"/>
  <c r="A749" i="22"/>
  <c r="I748" i="22"/>
  <c r="H748" i="22"/>
  <c r="G748" i="22"/>
  <c r="F748" i="22"/>
  <c r="D748" i="22"/>
  <c r="C748" i="22"/>
  <c r="A748" i="22"/>
  <c r="I747" i="22"/>
  <c r="H747" i="22"/>
  <c r="G747" i="22"/>
  <c r="F747" i="22"/>
  <c r="D747" i="22"/>
  <c r="C747" i="22"/>
  <c r="A747" i="22"/>
  <c r="I746" i="22"/>
  <c r="H746" i="22"/>
  <c r="G746" i="22"/>
  <c r="F746" i="22"/>
  <c r="D746" i="22"/>
  <c r="C746" i="22"/>
  <c r="A746" i="22"/>
  <c r="I745" i="22"/>
  <c r="H745" i="22"/>
  <c r="G745" i="22"/>
  <c r="F745" i="22"/>
  <c r="D745" i="22"/>
  <c r="C745" i="22"/>
  <c r="A745" i="22"/>
  <c r="I744" i="22"/>
  <c r="H744" i="22"/>
  <c r="G744" i="22"/>
  <c r="F744" i="22"/>
  <c r="D744" i="22"/>
  <c r="C744" i="22"/>
  <c r="A744" i="22"/>
  <c r="I743" i="22"/>
  <c r="H743" i="22"/>
  <c r="G743" i="22"/>
  <c r="F743" i="22"/>
  <c r="D743" i="22"/>
  <c r="C743" i="22"/>
  <c r="A743" i="22"/>
  <c r="I742" i="22"/>
  <c r="H742" i="22"/>
  <c r="G742" i="22"/>
  <c r="F742" i="22"/>
  <c r="D742" i="22"/>
  <c r="C742" i="22"/>
  <c r="A742" i="22"/>
  <c r="I741" i="22"/>
  <c r="H741" i="22"/>
  <c r="G741" i="22"/>
  <c r="F741" i="22"/>
  <c r="D741" i="22"/>
  <c r="C741" i="22"/>
  <c r="A741" i="22"/>
  <c r="I740" i="22"/>
  <c r="H740" i="22"/>
  <c r="G740" i="22"/>
  <c r="F740" i="22"/>
  <c r="D740" i="22"/>
  <c r="C740" i="22"/>
  <c r="A740" i="22"/>
  <c r="I739" i="22"/>
  <c r="H739" i="22"/>
  <c r="G739" i="22"/>
  <c r="F739" i="22"/>
  <c r="D739" i="22"/>
  <c r="C739" i="22"/>
  <c r="A739" i="22"/>
  <c r="I738" i="22"/>
  <c r="H738" i="22"/>
  <c r="G738" i="22"/>
  <c r="F738" i="22"/>
  <c r="D738" i="22"/>
  <c r="C738" i="22"/>
  <c r="A738" i="22"/>
  <c r="I737" i="22"/>
  <c r="H737" i="22"/>
  <c r="G737" i="22"/>
  <c r="F737" i="22"/>
  <c r="D737" i="22"/>
  <c r="C737" i="22"/>
  <c r="A737" i="22"/>
  <c r="I736" i="22"/>
  <c r="H736" i="22"/>
  <c r="G736" i="22"/>
  <c r="F736" i="22"/>
  <c r="D736" i="22"/>
  <c r="C736" i="22"/>
  <c r="A736" i="22"/>
  <c r="I735" i="22"/>
  <c r="H735" i="22"/>
  <c r="G735" i="22"/>
  <c r="F735" i="22"/>
  <c r="D735" i="22"/>
  <c r="C735" i="22"/>
  <c r="A735" i="22"/>
  <c r="I734" i="22"/>
  <c r="H734" i="22"/>
  <c r="G734" i="22"/>
  <c r="F734" i="22"/>
  <c r="D734" i="22"/>
  <c r="C734" i="22"/>
  <c r="A734" i="22"/>
  <c r="I733" i="22"/>
  <c r="H733" i="22"/>
  <c r="G733" i="22"/>
  <c r="F733" i="22"/>
  <c r="D733" i="22"/>
  <c r="C733" i="22"/>
  <c r="A733" i="22"/>
  <c r="I732" i="22"/>
  <c r="H732" i="22"/>
  <c r="G732" i="22"/>
  <c r="F732" i="22"/>
  <c r="D732" i="22"/>
  <c r="C732" i="22"/>
  <c r="A732" i="22"/>
  <c r="I731" i="22"/>
  <c r="H731" i="22"/>
  <c r="G731" i="22"/>
  <c r="F731" i="22"/>
  <c r="D731" i="22"/>
  <c r="C731" i="22"/>
  <c r="A731" i="22"/>
  <c r="I730" i="22"/>
  <c r="H730" i="22"/>
  <c r="G730" i="22"/>
  <c r="F730" i="22"/>
  <c r="D730" i="22"/>
  <c r="C730" i="22"/>
  <c r="A730" i="22"/>
  <c r="I729" i="22"/>
  <c r="H729" i="22"/>
  <c r="G729" i="22"/>
  <c r="F729" i="22"/>
  <c r="D729" i="22"/>
  <c r="C729" i="22"/>
  <c r="A729" i="22"/>
  <c r="I728" i="22"/>
  <c r="H728" i="22"/>
  <c r="G728" i="22"/>
  <c r="F728" i="22"/>
  <c r="D728" i="22"/>
  <c r="C728" i="22"/>
  <c r="A728" i="22"/>
  <c r="I727" i="22"/>
  <c r="H727" i="22"/>
  <c r="G727" i="22"/>
  <c r="F727" i="22"/>
  <c r="D727" i="22"/>
  <c r="C727" i="22"/>
  <c r="A727" i="22"/>
  <c r="I726" i="22"/>
  <c r="H726" i="22"/>
  <c r="G726" i="22"/>
  <c r="F726" i="22"/>
  <c r="D726" i="22"/>
  <c r="C726" i="22"/>
  <c r="A726" i="22"/>
  <c r="I725" i="22"/>
  <c r="H725" i="22"/>
  <c r="G725" i="22"/>
  <c r="F725" i="22"/>
  <c r="D725" i="22"/>
  <c r="C725" i="22"/>
  <c r="A725" i="22"/>
  <c r="I724" i="22"/>
  <c r="H724" i="22"/>
  <c r="G724" i="22"/>
  <c r="F724" i="22"/>
  <c r="D724" i="22"/>
  <c r="C724" i="22"/>
  <c r="A724" i="22"/>
  <c r="I723" i="22"/>
  <c r="H723" i="22"/>
  <c r="G723" i="22"/>
  <c r="F723" i="22"/>
  <c r="D723" i="22"/>
  <c r="C723" i="22"/>
  <c r="A723" i="22"/>
  <c r="I722" i="22"/>
  <c r="H722" i="22"/>
  <c r="G722" i="22"/>
  <c r="F722" i="22"/>
  <c r="D722" i="22"/>
  <c r="C722" i="22"/>
  <c r="A722" i="22"/>
  <c r="I721" i="22"/>
  <c r="H721" i="22"/>
  <c r="G721" i="22"/>
  <c r="F721" i="22"/>
  <c r="D721" i="22"/>
  <c r="C721" i="22"/>
  <c r="A721" i="22"/>
  <c r="I720" i="22"/>
  <c r="H720" i="22"/>
  <c r="G720" i="22"/>
  <c r="F720" i="22"/>
  <c r="D720" i="22"/>
  <c r="C720" i="22"/>
  <c r="A720" i="22"/>
  <c r="I719" i="22"/>
  <c r="H719" i="22"/>
  <c r="G719" i="22"/>
  <c r="F719" i="22"/>
  <c r="D719" i="22"/>
  <c r="C719" i="22"/>
  <c r="A719" i="22"/>
  <c r="I718" i="22"/>
  <c r="H718" i="22"/>
  <c r="G718" i="22"/>
  <c r="F718" i="22"/>
  <c r="D718" i="22"/>
  <c r="C718" i="22"/>
  <c r="A718" i="22"/>
  <c r="I717" i="22"/>
  <c r="H717" i="22"/>
  <c r="G717" i="22"/>
  <c r="F717" i="22"/>
  <c r="D717" i="22"/>
  <c r="C717" i="22"/>
  <c r="A717" i="22"/>
  <c r="I716" i="22"/>
  <c r="H716" i="22"/>
  <c r="G716" i="22"/>
  <c r="F716" i="22"/>
  <c r="D716" i="22"/>
  <c r="C716" i="22"/>
  <c r="A716" i="22"/>
  <c r="I715" i="22"/>
  <c r="H715" i="22"/>
  <c r="G715" i="22"/>
  <c r="F715" i="22"/>
  <c r="D715" i="22"/>
  <c r="C715" i="22"/>
  <c r="A715" i="22"/>
  <c r="I714" i="22"/>
  <c r="H714" i="22"/>
  <c r="G714" i="22"/>
  <c r="F714" i="22"/>
  <c r="D714" i="22"/>
  <c r="C714" i="22"/>
  <c r="A714" i="22"/>
  <c r="I713" i="22"/>
  <c r="H713" i="22"/>
  <c r="G713" i="22"/>
  <c r="F713" i="22"/>
  <c r="D713" i="22"/>
  <c r="C713" i="22"/>
  <c r="A713" i="22"/>
  <c r="I712" i="22"/>
  <c r="H712" i="22"/>
  <c r="G712" i="22"/>
  <c r="F712" i="22"/>
  <c r="D712" i="22"/>
  <c r="C712" i="22"/>
  <c r="A712" i="22"/>
  <c r="I711" i="22"/>
  <c r="H711" i="22"/>
  <c r="G711" i="22"/>
  <c r="F711" i="22"/>
  <c r="D711" i="22"/>
  <c r="C711" i="22"/>
  <c r="A711" i="22"/>
  <c r="I710" i="22"/>
  <c r="H710" i="22"/>
  <c r="G710" i="22"/>
  <c r="F710" i="22"/>
  <c r="D710" i="22"/>
  <c r="C710" i="22"/>
  <c r="A710" i="22"/>
  <c r="I709" i="22"/>
  <c r="H709" i="22"/>
  <c r="G709" i="22"/>
  <c r="F709" i="22"/>
  <c r="D709" i="22"/>
  <c r="C709" i="22"/>
  <c r="A709" i="22"/>
  <c r="I708" i="22"/>
  <c r="H708" i="22"/>
  <c r="G708" i="22"/>
  <c r="F708" i="22"/>
  <c r="D708" i="22"/>
  <c r="C708" i="22"/>
  <c r="A708" i="22"/>
  <c r="I707" i="22"/>
  <c r="H707" i="22"/>
  <c r="G707" i="22"/>
  <c r="F707" i="22"/>
  <c r="D707" i="22"/>
  <c r="C707" i="22"/>
  <c r="A707" i="22"/>
  <c r="I706" i="22"/>
  <c r="H706" i="22"/>
  <c r="G706" i="22"/>
  <c r="F706" i="22"/>
  <c r="D706" i="22"/>
  <c r="C706" i="22"/>
  <c r="A706" i="22"/>
  <c r="I705" i="22"/>
  <c r="H705" i="22"/>
  <c r="G705" i="22"/>
  <c r="F705" i="22"/>
  <c r="D705" i="22"/>
  <c r="C705" i="22"/>
  <c r="A705" i="22"/>
  <c r="I704" i="22"/>
  <c r="H704" i="22"/>
  <c r="G704" i="22"/>
  <c r="F704" i="22"/>
  <c r="D704" i="22"/>
  <c r="C704" i="22"/>
  <c r="A704" i="22"/>
  <c r="I703" i="22"/>
  <c r="H703" i="22"/>
  <c r="G703" i="22"/>
  <c r="F703" i="22"/>
  <c r="D703" i="22"/>
  <c r="C703" i="22"/>
  <c r="A703" i="22"/>
  <c r="I702" i="22"/>
  <c r="H702" i="22"/>
  <c r="G702" i="22"/>
  <c r="F702" i="22"/>
  <c r="D702" i="22"/>
  <c r="C702" i="22"/>
  <c r="A702" i="22"/>
  <c r="I701" i="22"/>
  <c r="H701" i="22"/>
  <c r="G701" i="22"/>
  <c r="F701" i="22"/>
  <c r="D701" i="22"/>
  <c r="C701" i="22"/>
  <c r="A701" i="22"/>
  <c r="I700" i="22"/>
  <c r="H700" i="22"/>
  <c r="G700" i="22"/>
  <c r="F700" i="22"/>
  <c r="D700" i="22"/>
  <c r="C700" i="22"/>
  <c r="A700" i="22"/>
  <c r="I699" i="22"/>
  <c r="H699" i="22"/>
  <c r="G699" i="22"/>
  <c r="F699" i="22"/>
  <c r="D699" i="22"/>
  <c r="C699" i="22"/>
  <c r="A699" i="22"/>
  <c r="I698" i="22"/>
  <c r="H698" i="22"/>
  <c r="G698" i="22"/>
  <c r="F698" i="22"/>
  <c r="D698" i="22"/>
  <c r="C698" i="22"/>
  <c r="A698" i="22"/>
  <c r="I697" i="22"/>
  <c r="H697" i="22"/>
  <c r="G697" i="22"/>
  <c r="F697" i="22"/>
  <c r="D697" i="22"/>
  <c r="C697" i="22"/>
  <c r="A697" i="22"/>
  <c r="I696" i="22"/>
  <c r="H696" i="22"/>
  <c r="G696" i="22"/>
  <c r="F696" i="22"/>
  <c r="D696" i="22"/>
  <c r="C696" i="22"/>
  <c r="A696" i="22"/>
  <c r="I695" i="22"/>
  <c r="H695" i="22"/>
  <c r="G695" i="22"/>
  <c r="F695" i="22"/>
  <c r="D695" i="22"/>
  <c r="C695" i="22"/>
  <c r="A695" i="22"/>
  <c r="I694" i="22"/>
  <c r="H694" i="22"/>
  <c r="G694" i="22"/>
  <c r="F694" i="22"/>
  <c r="D694" i="22"/>
  <c r="C694" i="22"/>
  <c r="A694" i="22"/>
  <c r="I693" i="22"/>
  <c r="H693" i="22"/>
  <c r="G693" i="22"/>
  <c r="F693" i="22"/>
  <c r="D693" i="22"/>
  <c r="C693" i="22"/>
  <c r="A693" i="22"/>
  <c r="I692" i="22"/>
  <c r="H692" i="22"/>
  <c r="G692" i="22"/>
  <c r="F692" i="22"/>
  <c r="D692" i="22"/>
  <c r="C692" i="22"/>
  <c r="A692" i="22"/>
  <c r="I691" i="22"/>
  <c r="H691" i="22"/>
  <c r="G691" i="22"/>
  <c r="F691" i="22"/>
  <c r="D691" i="22"/>
  <c r="C691" i="22"/>
  <c r="A691" i="22"/>
  <c r="I690" i="22"/>
  <c r="H690" i="22"/>
  <c r="G690" i="22"/>
  <c r="F690" i="22"/>
  <c r="D690" i="22"/>
  <c r="C690" i="22"/>
  <c r="A690" i="22"/>
  <c r="I689" i="22"/>
  <c r="H689" i="22"/>
  <c r="G689" i="22"/>
  <c r="F689" i="22"/>
  <c r="D689" i="22"/>
  <c r="C689" i="22"/>
  <c r="A689" i="22"/>
  <c r="I688" i="22"/>
  <c r="H688" i="22"/>
  <c r="G688" i="22"/>
  <c r="F688" i="22"/>
  <c r="D688" i="22"/>
  <c r="C688" i="22"/>
  <c r="A688" i="22"/>
  <c r="I687" i="22"/>
  <c r="H687" i="22"/>
  <c r="G687" i="22"/>
  <c r="F687" i="22"/>
  <c r="D687" i="22"/>
  <c r="C687" i="22"/>
  <c r="A687" i="22"/>
  <c r="I686" i="22"/>
  <c r="H686" i="22"/>
  <c r="G686" i="22"/>
  <c r="F686" i="22"/>
  <c r="D686" i="22"/>
  <c r="C686" i="22"/>
  <c r="A686" i="22"/>
  <c r="I685" i="22"/>
  <c r="H685" i="22"/>
  <c r="G685" i="22"/>
  <c r="F685" i="22"/>
  <c r="D685" i="22"/>
  <c r="C685" i="22"/>
  <c r="A685" i="22"/>
  <c r="I684" i="22"/>
  <c r="H684" i="22"/>
  <c r="G684" i="22"/>
  <c r="F684" i="22"/>
  <c r="D684" i="22"/>
  <c r="C684" i="22"/>
  <c r="A684" i="22"/>
  <c r="I683" i="22"/>
  <c r="H683" i="22"/>
  <c r="G683" i="22"/>
  <c r="F683" i="22"/>
  <c r="D683" i="22"/>
  <c r="C683" i="22"/>
  <c r="A683" i="22"/>
  <c r="I682" i="22"/>
  <c r="H682" i="22"/>
  <c r="G682" i="22"/>
  <c r="F682" i="22"/>
  <c r="D682" i="22"/>
  <c r="C682" i="22"/>
  <c r="A682" i="22"/>
  <c r="I681" i="22"/>
  <c r="H681" i="22"/>
  <c r="G681" i="22"/>
  <c r="F681" i="22"/>
  <c r="D681" i="22"/>
  <c r="C681" i="22"/>
  <c r="A681" i="22"/>
  <c r="I680" i="22"/>
  <c r="H680" i="22"/>
  <c r="G680" i="22"/>
  <c r="F680" i="22"/>
  <c r="D680" i="22"/>
  <c r="C680" i="22"/>
  <c r="A680" i="22"/>
  <c r="I679" i="22"/>
  <c r="H679" i="22"/>
  <c r="G679" i="22"/>
  <c r="F679" i="22"/>
  <c r="D679" i="22"/>
  <c r="C679" i="22"/>
  <c r="A679" i="22"/>
  <c r="I678" i="22"/>
  <c r="H678" i="22"/>
  <c r="G678" i="22"/>
  <c r="F678" i="22"/>
  <c r="D678" i="22"/>
  <c r="C678" i="22"/>
  <c r="A678" i="22"/>
  <c r="I677" i="22"/>
  <c r="H677" i="22"/>
  <c r="G677" i="22"/>
  <c r="F677" i="22"/>
  <c r="D677" i="22"/>
  <c r="C677" i="22"/>
  <c r="A677" i="22"/>
  <c r="I676" i="22"/>
  <c r="H676" i="22"/>
  <c r="G676" i="22"/>
  <c r="F676" i="22"/>
  <c r="D676" i="22"/>
  <c r="C676" i="22"/>
  <c r="A676" i="22"/>
  <c r="I675" i="22"/>
  <c r="H675" i="22"/>
  <c r="G675" i="22"/>
  <c r="F675" i="22"/>
  <c r="D675" i="22"/>
  <c r="C675" i="22"/>
  <c r="A675" i="22"/>
  <c r="I674" i="22"/>
  <c r="H674" i="22"/>
  <c r="G674" i="22"/>
  <c r="F674" i="22"/>
  <c r="D674" i="22"/>
  <c r="C674" i="22"/>
  <c r="A674" i="22"/>
  <c r="I673" i="22"/>
  <c r="H673" i="22"/>
  <c r="G673" i="22"/>
  <c r="F673" i="22"/>
  <c r="D673" i="22"/>
  <c r="C673" i="22"/>
  <c r="A673" i="22"/>
  <c r="I672" i="22"/>
  <c r="H672" i="22"/>
  <c r="G672" i="22"/>
  <c r="F672" i="22"/>
  <c r="D672" i="22"/>
  <c r="C672" i="22"/>
  <c r="A672" i="22"/>
  <c r="I671" i="22"/>
  <c r="H671" i="22"/>
  <c r="G671" i="22"/>
  <c r="F671" i="22"/>
  <c r="D671" i="22"/>
  <c r="C671" i="22"/>
  <c r="A671" i="22"/>
  <c r="I670" i="22"/>
  <c r="H670" i="22"/>
  <c r="G670" i="22"/>
  <c r="F670" i="22"/>
  <c r="D670" i="22"/>
  <c r="C670" i="22"/>
  <c r="A670" i="22"/>
  <c r="I669" i="22"/>
  <c r="H669" i="22"/>
  <c r="G669" i="22"/>
  <c r="F669" i="22"/>
  <c r="D669" i="22"/>
  <c r="C669" i="22"/>
  <c r="A669" i="22"/>
  <c r="I668" i="22"/>
  <c r="H668" i="22"/>
  <c r="G668" i="22"/>
  <c r="F668" i="22"/>
  <c r="D668" i="22"/>
  <c r="C668" i="22"/>
  <c r="A668" i="22"/>
  <c r="I667" i="22"/>
  <c r="H667" i="22"/>
  <c r="G667" i="22"/>
  <c r="F667" i="22"/>
  <c r="D667" i="22"/>
  <c r="C667" i="22"/>
  <c r="A667" i="22"/>
  <c r="I666" i="22"/>
  <c r="H666" i="22"/>
  <c r="G666" i="22"/>
  <c r="F666" i="22"/>
  <c r="D666" i="22"/>
  <c r="C666" i="22"/>
  <c r="A666" i="22"/>
  <c r="I665" i="22"/>
  <c r="H665" i="22"/>
  <c r="G665" i="22"/>
  <c r="F665" i="22"/>
  <c r="D665" i="22"/>
  <c r="C665" i="22"/>
  <c r="A665" i="22"/>
  <c r="I664" i="22"/>
  <c r="H664" i="22"/>
  <c r="G664" i="22"/>
  <c r="F664" i="22"/>
  <c r="D664" i="22"/>
  <c r="C664" i="22"/>
  <c r="A664" i="22"/>
  <c r="I663" i="22"/>
  <c r="H663" i="22"/>
  <c r="G663" i="22"/>
  <c r="F663" i="22"/>
  <c r="D663" i="22"/>
  <c r="C663" i="22"/>
  <c r="A663" i="22"/>
  <c r="I662" i="22"/>
  <c r="H662" i="22"/>
  <c r="G662" i="22"/>
  <c r="F662" i="22"/>
  <c r="D662" i="22"/>
  <c r="C662" i="22"/>
  <c r="A662" i="22"/>
  <c r="I661" i="22"/>
  <c r="H661" i="22"/>
  <c r="G661" i="22"/>
  <c r="F661" i="22"/>
  <c r="D661" i="22"/>
  <c r="C661" i="22"/>
  <c r="A661" i="22"/>
  <c r="I660" i="22"/>
  <c r="H660" i="22"/>
  <c r="G660" i="22"/>
  <c r="F660" i="22"/>
  <c r="D660" i="22"/>
  <c r="C660" i="22"/>
  <c r="A660" i="22"/>
  <c r="I659" i="22"/>
  <c r="H659" i="22"/>
  <c r="G659" i="22"/>
  <c r="F659" i="22"/>
  <c r="D659" i="22"/>
  <c r="C659" i="22"/>
  <c r="A659" i="22"/>
  <c r="I658" i="22"/>
  <c r="H658" i="22"/>
  <c r="G658" i="22"/>
  <c r="F658" i="22"/>
  <c r="D658" i="22"/>
  <c r="C658" i="22"/>
  <c r="A658" i="22"/>
  <c r="I657" i="22"/>
  <c r="H657" i="22"/>
  <c r="G657" i="22"/>
  <c r="F657" i="22"/>
  <c r="D657" i="22"/>
  <c r="C657" i="22"/>
  <c r="A657" i="22"/>
  <c r="I656" i="22"/>
  <c r="H656" i="22"/>
  <c r="G656" i="22"/>
  <c r="F656" i="22"/>
  <c r="D656" i="22"/>
  <c r="C656" i="22"/>
  <c r="A656" i="22"/>
  <c r="I655" i="22"/>
  <c r="H655" i="22"/>
  <c r="G655" i="22"/>
  <c r="F655" i="22"/>
  <c r="D655" i="22"/>
  <c r="C655" i="22"/>
  <c r="A655" i="22"/>
  <c r="I654" i="22"/>
  <c r="H654" i="22"/>
  <c r="G654" i="22"/>
  <c r="F654" i="22"/>
  <c r="D654" i="22"/>
  <c r="C654" i="22"/>
  <c r="A654" i="22"/>
  <c r="I653" i="22"/>
  <c r="H653" i="22"/>
  <c r="G653" i="22"/>
  <c r="F653" i="22"/>
  <c r="D653" i="22"/>
  <c r="C653" i="22"/>
  <c r="A653" i="22"/>
  <c r="I652" i="22"/>
  <c r="H652" i="22"/>
  <c r="G652" i="22"/>
  <c r="F652" i="22"/>
  <c r="D652" i="22"/>
  <c r="C652" i="22"/>
  <c r="A652" i="22"/>
  <c r="I651" i="22"/>
  <c r="H651" i="22"/>
  <c r="G651" i="22"/>
  <c r="F651" i="22"/>
  <c r="D651" i="22"/>
  <c r="C651" i="22"/>
  <c r="A651" i="22"/>
  <c r="I650" i="22"/>
  <c r="H650" i="22"/>
  <c r="G650" i="22"/>
  <c r="F650" i="22"/>
  <c r="D650" i="22"/>
  <c r="C650" i="22"/>
  <c r="A650" i="22"/>
  <c r="I649" i="22"/>
  <c r="H649" i="22"/>
  <c r="G649" i="22"/>
  <c r="F649" i="22"/>
  <c r="D649" i="22"/>
  <c r="C649" i="22"/>
  <c r="A649" i="22"/>
  <c r="I648" i="22"/>
  <c r="H648" i="22"/>
  <c r="G648" i="22"/>
  <c r="F648" i="22"/>
  <c r="D648" i="22"/>
  <c r="C648" i="22"/>
  <c r="A648" i="22"/>
  <c r="I647" i="22"/>
  <c r="H647" i="22"/>
  <c r="G647" i="22"/>
  <c r="F647" i="22"/>
  <c r="D647" i="22"/>
  <c r="C647" i="22"/>
  <c r="A647" i="22"/>
  <c r="I646" i="22"/>
  <c r="H646" i="22"/>
  <c r="G646" i="22"/>
  <c r="F646" i="22"/>
  <c r="D646" i="22"/>
  <c r="C646" i="22"/>
  <c r="A646" i="22"/>
  <c r="I645" i="22"/>
  <c r="H645" i="22"/>
  <c r="G645" i="22"/>
  <c r="F645" i="22"/>
  <c r="D645" i="22"/>
  <c r="C645" i="22"/>
  <c r="A645" i="22"/>
  <c r="I644" i="22"/>
  <c r="H644" i="22"/>
  <c r="G644" i="22"/>
  <c r="F644" i="22"/>
  <c r="D644" i="22"/>
  <c r="C644" i="22"/>
  <c r="A644" i="22"/>
  <c r="I643" i="22"/>
  <c r="H643" i="22"/>
  <c r="G643" i="22"/>
  <c r="F643" i="22"/>
  <c r="D643" i="22"/>
  <c r="C643" i="22"/>
  <c r="A643" i="22"/>
  <c r="I642" i="22"/>
  <c r="H642" i="22"/>
  <c r="G642" i="22"/>
  <c r="F642" i="22"/>
  <c r="D642" i="22"/>
  <c r="C642" i="22"/>
  <c r="A642" i="22"/>
  <c r="I641" i="22"/>
  <c r="H641" i="22"/>
  <c r="G641" i="22"/>
  <c r="F641" i="22"/>
  <c r="D641" i="22"/>
  <c r="C641" i="22"/>
  <c r="A641" i="22"/>
  <c r="I640" i="22"/>
  <c r="H640" i="22"/>
  <c r="G640" i="22"/>
  <c r="F640" i="22"/>
  <c r="D640" i="22"/>
  <c r="C640" i="22"/>
  <c r="A640" i="22"/>
  <c r="I639" i="22"/>
  <c r="H639" i="22"/>
  <c r="G639" i="22"/>
  <c r="F639" i="22"/>
  <c r="D639" i="22"/>
  <c r="C639" i="22"/>
  <c r="A639" i="22"/>
  <c r="I638" i="22"/>
  <c r="H638" i="22"/>
  <c r="G638" i="22"/>
  <c r="F638" i="22"/>
  <c r="D638" i="22"/>
  <c r="C638" i="22"/>
  <c r="A638" i="22"/>
  <c r="I637" i="22"/>
  <c r="H637" i="22"/>
  <c r="G637" i="22"/>
  <c r="F637" i="22"/>
  <c r="D637" i="22"/>
  <c r="C637" i="22"/>
  <c r="A637" i="22"/>
  <c r="I636" i="22"/>
  <c r="H636" i="22"/>
  <c r="G636" i="22"/>
  <c r="F636" i="22"/>
  <c r="D636" i="22"/>
  <c r="C636" i="22"/>
  <c r="A636" i="22"/>
  <c r="I635" i="22"/>
  <c r="H635" i="22"/>
  <c r="G635" i="22"/>
  <c r="F635" i="22"/>
  <c r="D635" i="22"/>
  <c r="C635" i="22"/>
  <c r="A635" i="22"/>
  <c r="I634" i="22"/>
  <c r="H634" i="22"/>
  <c r="G634" i="22"/>
  <c r="F634" i="22"/>
  <c r="D634" i="22"/>
  <c r="C634" i="22"/>
  <c r="A634" i="22"/>
  <c r="I633" i="22"/>
  <c r="H633" i="22"/>
  <c r="G633" i="22"/>
  <c r="F633" i="22"/>
  <c r="D633" i="22"/>
  <c r="C633" i="22"/>
  <c r="A633" i="22"/>
  <c r="I632" i="22"/>
  <c r="H632" i="22"/>
  <c r="G632" i="22"/>
  <c r="F632" i="22"/>
  <c r="D632" i="22"/>
  <c r="C632" i="22"/>
  <c r="A632" i="22"/>
  <c r="I631" i="22"/>
  <c r="H631" i="22"/>
  <c r="G631" i="22"/>
  <c r="F631" i="22"/>
  <c r="D631" i="22"/>
  <c r="C631" i="22"/>
  <c r="A631" i="22"/>
  <c r="I630" i="22"/>
  <c r="H630" i="22"/>
  <c r="G630" i="22"/>
  <c r="F630" i="22"/>
  <c r="D630" i="22"/>
  <c r="C630" i="22"/>
  <c r="A630" i="22"/>
  <c r="I629" i="22"/>
  <c r="H629" i="22"/>
  <c r="G629" i="22"/>
  <c r="F629" i="22"/>
  <c r="D629" i="22"/>
  <c r="C629" i="22"/>
  <c r="A629" i="22"/>
  <c r="I628" i="22"/>
  <c r="H628" i="22"/>
  <c r="G628" i="22"/>
  <c r="F628" i="22"/>
  <c r="D628" i="22"/>
  <c r="C628" i="22"/>
  <c r="A628" i="22"/>
  <c r="I627" i="22"/>
  <c r="H627" i="22"/>
  <c r="G627" i="22"/>
  <c r="F627" i="22"/>
  <c r="D627" i="22"/>
  <c r="C627" i="22"/>
  <c r="A627" i="22"/>
  <c r="I626" i="22"/>
  <c r="H626" i="22"/>
  <c r="G626" i="22"/>
  <c r="F626" i="22"/>
  <c r="D626" i="22"/>
  <c r="C626" i="22"/>
  <c r="A626" i="22"/>
  <c r="I625" i="22"/>
  <c r="H625" i="22"/>
  <c r="G625" i="22"/>
  <c r="F625" i="22"/>
  <c r="D625" i="22"/>
  <c r="C625" i="22"/>
  <c r="A625" i="22"/>
  <c r="I624" i="22"/>
  <c r="H624" i="22"/>
  <c r="G624" i="22"/>
  <c r="F624" i="22"/>
  <c r="D624" i="22"/>
  <c r="C624" i="22"/>
  <c r="A624" i="22"/>
  <c r="I623" i="22"/>
  <c r="H623" i="22"/>
  <c r="G623" i="22"/>
  <c r="F623" i="22"/>
  <c r="D623" i="22"/>
  <c r="C623" i="22"/>
  <c r="A623" i="22"/>
  <c r="I622" i="22"/>
  <c r="H622" i="22"/>
  <c r="G622" i="22"/>
  <c r="F622" i="22"/>
  <c r="D622" i="22"/>
  <c r="C622" i="22"/>
  <c r="A622" i="22"/>
  <c r="I621" i="22"/>
  <c r="H621" i="22"/>
  <c r="G621" i="22"/>
  <c r="F621" i="22"/>
  <c r="D621" i="22"/>
  <c r="C621" i="22"/>
  <c r="A621" i="22"/>
  <c r="I620" i="22"/>
  <c r="H620" i="22"/>
  <c r="G620" i="22"/>
  <c r="F620" i="22"/>
  <c r="D620" i="22"/>
  <c r="C620" i="22"/>
  <c r="A620" i="22"/>
  <c r="I619" i="22"/>
  <c r="H619" i="22"/>
  <c r="G619" i="22"/>
  <c r="F619" i="22"/>
  <c r="D619" i="22"/>
  <c r="C619" i="22"/>
  <c r="A619" i="22"/>
  <c r="I618" i="22"/>
  <c r="H618" i="22"/>
  <c r="G618" i="22"/>
  <c r="F618" i="22"/>
  <c r="D618" i="22"/>
  <c r="C618" i="22"/>
  <c r="A618" i="22"/>
  <c r="I617" i="22"/>
  <c r="H617" i="22"/>
  <c r="G617" i="22"/>
  <c r="F617" i="22"/>
  <c r="D617" i="22"/>
  <c r="C617" i="22"/>
  <c r="A617" i="22"/>
  <c r="I616" i="22"/>
  <c r="H616" i="22"/>
  <c r="G616" i="22"/>
  <c r="F616" i="22"/>
  <c r="D616" i="22"/>
  <c r="C616" i="22"/>
  <c r="A616" i="22"/>
  <c r="I615" i="22"/>
  <c r="H615" i="22"/>
  <c r="G615" i="22"/>
  <c r="F615" i="22"/>
  <c r="D615" i="22"/>
  <c r="C615" i="22"/>
  <c r="A615" i="22"/>
  <c r="I614" i="22"/>
  <c r="H614" i="22"/>
  <c r="G614" i="22"/>
  <c r="F614" i="22"/>
  <c r="D614" i="22"/>
  <c r="C614" i="22"/>
  <c r="A614" i="22"/>
  <c r="I613" i="22"/>
  <c r="H613" i="22"/>
  <c r="G613" i="22"/>
  <c r="F613" i="22"/>
  <c r="D613" i="22"/>
  <c r="C613" i="22"/>
  <c r="A613" i="22"/>
  <c r="I612" i="22"/>
  <c r="H612" i="22"/>
  <c r="G612" i="22"/>
  <c r="F612" i="22"/>
  <c r="D612" i="22"/>
  <c r="C612" i="22"/>
  <c r="A612" i="22"/>
  <c r="I611" i="22"/>
  <c r="H611" i="22"/>
  <c r="G611" i="22"/>
  <c r="F611" i="22"/>
  <c r="D611" i="22"/>
  <c r="C611" i="22"/>
  <c r="A611" i="22"/>
  <c r="I610" i="22"/>
  <c r="H610" i="22"/>
  <c r="G610" i="22"/>
  <c r="F610" i="22"/>
  <c r="D610" i="22"/>
  <c r="C610" i="22"/>
  <c r="A610" i="22"/>
  <c r="I609" i="22"/>
  <c r="H609" i="22"/>
  <c r="G609" i="22"/>
  <c r="F609" i="22"/>
  <c r="D609" i="22"/>
  <c r="C609" i="22"/>
  <c r="A609" i="22"/>
  <c r="I608" i="22"/>
  <c r="H608" i="22"/>
  <c r="G608" i="22"/>
  <c r="F608" i="22"/>
  <c r="D608" i="22"/>
  <c r="C608" i="22"/>
  <c r="A608" i="22"/>
  <c r="I607" i="22"/>
  <c r="H607" i="22"/>
  <c r="G607" i="22"/>
  <c r="F607" i="22"/>
  <c r="D607" i="22"/>
  <c r="C607" i="22"/>
  <c r="A607" i="22"/>
  <c r="I606" i="22"/>
  <c r="H606" i="22"/>
  <c r="G606" i="22"/>
  <c r="F606" i="22"/>
  <c r="D606" i="22"/>
  <c r="C606" i="22"/>
  <c r="A606" i="22"/>
  <c r="I605" i="22"/>
  <c r="H605" i="22"/>
  <c r="G605" i="22"/>
  <c r="F605" i="22"/>
  <c r="D605" i="22"/>
  <c r="C605" i="22"/>
  <c r="A605" i="22"/>
  <c r="I604" i="22"/>
  <c r="H604" i="22"/>
  <c r="G604" i="22"/>
  <c r="F604" i="22"/>
  <c r="D604" i="22"/>
  <c r="C604" i="22"/>
  <c r="A604" i="22"/>
  <c r="I603" i="22"/>
  <c r="H603" i="22"/>
  <c r="G603" i="22"/>
  <c r="F603" i="22"/>
  <c r="D603" i="22"/>
  <c r="C603" i="22"/>
  <c r="A603" i="22"/>
  <c r="I602" i="22"/>
  <c r="H602" i="22"/>
  <c r="G602" i="22"/>
  <c r="F602" i="22"/>
  <c r="D602" i="22"/>
  <c r="C602" i="22"/>
  <c r="A602" i="22"/>
  <c r="I601" i="22"/>
  <c r="H601" i="22"/>
  <c r="G601" i="22"/>
  <c r="F601" i="22"/>
  <c r="D601" i="22"/>
  <c r="C601" i="22"/>
  <c r="A601" i="22"/>
  <c r="I600" i="22"/>
  <c r="H600" i="22"/>
  <c r="G600" i="22"/>
  <c r="F600" i="22"/>
  <c r="D600" i="22"/>
  <c r="C600" i="22"/>
  <c r="A600" i="22"/>
  <c r="I599" i="22"/>
  <c r="H599" i="22"/>
  <c r="G599" i="22"/>
  <c r="F599" i="22"/>
  <c r="D599" i="22"/>
  <c r="C599" i="22"/>
  <c r="A599" i="22"/>
  <c r="I598" i="22"/>
  <c r="H598" i="22"/>
  <c r="G598" i="22"/>
  <c r="F598" i="22"/>
  <c r="D598" i="22"/>
  <c r="C598" i="22"/>
  <c r="A598" i="22"/>
  <c r="I597" i="22"/>
  <c r="H597" i="22"/>
  <c r="G597" i="22"/>
  <c r="F597" i="22"/>
  <c r="D597" i="22"/>
  <c r="C597" i="22"/>
  <c r="A597" i="22"/>
  <c r="I596" i="22"/>
  <c r="H596" i="22"/>
  <c r="G596" i="22"/>
  <c r="F596" i="22"/>
  <c r="D596" i="22"/>
  <c r="C596" i="22"/>
  <c r="A596" i="22"/>
  <c r="I595" i="22"/>
  <c r="H595" i="22"/>
  <c r="G595" i="22"/>
  <c r="F595" i="22"/>
  <c r="D595" i="22"/>
  <c r="C595" i="22"/>
  <c r="A595" i="22"/>
  <c r="I594" i="22"/>
  <c r="H594" i="22"/>
  <c r="G594" i="22"/>
  <c r="F594" i="22"/>
  <c r="D594" i="22"/>
  <c r="C594" i="22"/>
  <c r="A594" i="22"/>
  <c r="I593" i="22"/>
  <c r="H593" i="22"/>
  <c r="G593" i="22"/>
  <c r="F593" i="22"/>
  <c r="D593" i="22"/>
  <c r="C593" i="22"/>
  <c r="A593" i="22"/>
  <c r="I592" i="22"/>
  <c r="H592" i="22"/>
  <c r="G592" i="22"/>
  <c r="F592" i="22"/>
  <c r="D592" i="22"/>
  <c r="C592" i="22"/>
  <c r="A592" i="22"/>
  <c r="I591" i="22"/>
  <c r="H591" i="22"/>
  <c r="G591" i="22"/>
  <c r="F591" i="22"/>
  <c r="D591" i="22"/>
  <c r="C591" i="22"/>
  <c r="A591" i="22"/>
  <c r="I590" i="22"/>
  <c r="H590" i="22"/>
  <c r="G590" i="22"/>
  <c r="F590" i="22"/>
  <c r="D590" i="22"/>
  <c r="C590" i="22"/>
  <c r="A590" i="22"/>
  <c r="I589" i="22"/>
  <c r="H589" i="22"/>
  <c r="G589" i="22"/>
  <c r="F589" i="22"/>
  <c r="D589" i="22"/>
  <c r="C589" i="22"/>
  <c r="A589" i="22"/>
  <c r="I588" i="22"/>
  <c r="H588" i="22"/>
  <c r="G588" i="22"/>
  <c r="F588" i="22"/>
  <c r="D588" i="22"/>
  <c r="C588" i="22"/>
  <c r="A588" i="22"/>
  <c r="I587" i="22"/>
  <c r="H587" i="22"/>
  <c r="G587" i="22"/>
  <c r="F587" i="22"/>
  <c r="D587" i="22"/>
  <c r="C587" i="22"/>
  <c r="A587" i="22"/>
  <c r="I586" i="22"/>
  <c r="H586" i="22"/>
  <c r="G586" i="22"/>
  <c r="F586" i="22"/>
  <c r="D586" i="22"/>
  <c r="C586" i="22"/>
  <c r="A586" i="22"/>
  <c r="I585" i="22"/>
  <c r="H585" i="22"/>
  <c r="G585" i="22"/>
  <c r="F585" i="22"/>
  <c r="D585" i="22"/>
  <c r="C585" i="22"/>
  <c r="A585" i="22"/>
  <c r="I584" i="22"/>
  <c r="H584" i="22"/>
  <c r="G584" i="22"/>
  <c r="F584" i="22"/>
  <c r="D584" i="22"/>
  <c r="C584" i="22"/>
  <c r="A584" i="22"/>
  <c r="I583" i="22"/>
  <c r="H583" i="22"/>
  <c r="G583" i="22"/>
  <c r="F583" i="22"/>
  <c r="D583" i="22"/>
  <c r="C583" i="22"/>
  <c r="A583" i="22"/>
  <c r="I582" i="22"/>
  <c r="H582" i="22"/>
  <c r="G582" i="22"/>
  <c r="F582" i="22"/>
  <c r="D582" i="22"/>
  <c r="C582" i="22"/>
  <c r="A582" i="22"/>
  <c r="I581" i="22"/>
  <c r="H581" i="22"/>
  <c r="G581" i="22"/>
  <c r="F581" i="22"/>
  <c r="D581" i="22"/>
  <c r="C581" i="22"/>
  <c r="A581" i="22"/>
  <c r="I580" i="22"/>
  <c r="H580" i="22"/>
  <c r="G580" i="22"/>
  <c r="F580" i="22"/>
  <c r="D580" i="22"/>
  <c r="C580" i="22"/>
  <c r="A580" i="22"/>
  <c r="I579" i="22"/>
  <c r="H579" i="22"/>
  <c r="G579" i="22"/>
  <c r="F579" i="22"/>
  <c r="D579" i="22"/>
  <c r="C579" i="22"/>
  <c r="A579" i="22"/>
  <c r="I578" i="22"/>
  <c r="H578" i="22"/>
  <c r="G578" i="22"/>
  <c r="F578" i="22"/>
  <c r="D578" i="22"/>
  <c r="C578" i="22"/>
  <c r="A578" i="22"/>
  <c r="I577" i="22"/>
  <c r="H577" i="22"/>
  <c r="G577" i="22"/>
  <c r="F577" i="22"/>
  <c r="D577" i="22"/>
  <c r="C577" i="22"/>
  <c r="A577" i="22"/>
  <c r="I576" i="22"/>
  <c r="H576" i="22"/>
  <c r="G576" i="22"/>
  <c r="F576" i="22"/>
  <c r="D576" i="22"/>
  <c r="C576" i="22"/>
  <c r="A576" i="22"/>
  <c r="I575" i="22"/>
  <c r="H575" i="22"/>
  <c r="G575" i="22"/>
  <c r="F575" i="22"/>
  <c r="D575" i="22"/>
  <c r="C575" i="22"/>
  <c r="A575" i="22"/>
  <c r="I574" i="22"/>
  <c r="H574" i="22"/>
  <c r="G574" i="22"/>
  <c r="F574" i="22"/>
  <c r="D574" i="22"/>
  <c r="C574" i="22"/>
  <c r="A574" i="22"/>
  <c r="I573" i="22"/>
  <c r="H573" i="22"/>
  <c r="G573" i="22"/>
  <c r="F573" i="22"/>
  <c r="D573" i="22"/>
  <c r="C573" i="22"/>
  <c r="A573" i="22"/>
  <c r="I572" i="22"/>
  <c r="H572" i="22"/>
  <c r="G572" i="22"/>
  <c r="F572" i="22"/>
  <c r="D572" i="22"/>
  <c r="C572" i="22"/>
  <c r="A572" i="22"/>
  <c r="I571" i="22"/>
  <c r="H571" i="22"/>
  <c r="G571" i="22"/>
  <c r="F571" i="22"/>
  <c r="D571" i="22"/>
  <c r="C571" i="22"/>
  <c r="A571" i="22"/>
  <c r="I570" i="22"/>
  <c r="H570" i="22"/>
  <c r="G570" i="22"/>
  <c r="F570" i="22"/>
  <c r="D570" i="22"/>
  <c r="C570" i="22"/>
  <c r="A570" i="22"/>
  <c r="I569" i="22"/>
  <c r="H569" i="22"/>
  <c r="G569" i="22"/>
  <c r="F569" i="22"/>
  <c r="D569" i="22"/>
  <c r="C569" i="22"/>
  <c r="A569" i="22"/>
  <c r="I568" i="22"/>
  <c r="H568" i="22"/>
  <c r="G568" i="22"/>
  <c r="F568" i="22"/>
  <c r="D568" i="22"/>
  <c r="C568" i="22"/>
  <c r="A568" i="22"/>
  <c r="I567" i="22"/>
  <c r="H567" i="22"/>
  <c r="G567" i="22"/>
  <c r="F567" i="22"/>
  <c r="D567" i="22"/>
  <c r="C567" i="22"/>
  <c r="A567" i="22"/>
  <c r="I566" i="22"/>
  <c r="H566" i="22"/>
  <c r="G566" i="22"/>
  <c r="F566" i="22"/>
  <c r="D566" i="22"/>
  <c r="C566" i="22"/>
  <c r="A566" i="22"/>
  <c r="I565" i="22"/>
  <c r="H565" i="22"/>
  <c r="G565" i="22"/>
  <c r="F565" i="22"/>
  <c r="D565" i="22"/>
  <c r="C565" i="22"/>
  <c r="A565" i="22"/>
  <c r="I564" i="22"/>
  <c r="H564" i="22"/>
  <c r="G564" i="22"/>
  <c r="F564" i="22"/>
  <c r="D564" i="22"/>
  <c r="C564" i="22"/>
  <c r="A564" i="22"/>
  <c r="I563" i="22"/>
  <c r="H563" i="22"/>
  <c r="G563" i="22"/>
  <c r="F563" i="22"/>
  <c r="D563" i="22"/>
  <c r="C563" i="22"/>
  <c r="A563" i="22"/>
  <c r="I562" i="22"/>
  <c r="H562" i="22"/>
  <c r="G562" i="22"/>
  <c r="F562" i="22"/>
  <c r="D562" i="22"/>
  <c r="C562" i="22"/>
  <c r="A562" i="22"/>
  <c r="I561" i="22"/>
  <c r="H561" i="22"/>
  <c r="G561" i="22"/>
  <c r="F561" i="22"/>
  <c r="D561" i="22"/>
  <c r="C561" i="22"/>
  <c r="A561" i="22"/>
  <c r="I560" i="22"/>
  <c r="H560" i="22"/>
  <c r="G560" i="22"/>
  <c r="F560" i="22"/>
  <c r="D560" i="22"/>
  <c r="C560" i="22"/>
  <c r="A560" i="22"/>
  <c r="I559" i="22"/>
  <c r="H559" i="22"/>
  <c r="G559" i="22"/>
  <c r="F559" i="22"/>
  <c r="D559" i="22"/>
  <c r="C559" i="22"/>
  <c r="A559" i="22"/>
  <c r="I558" i="22"/>
  <c r="H558" i="22"/>
  <c r="G558" i="22"/>
  <c r="F558" i="22"/>
  <c r="D558" i="22"/>
  <c r="C558" i="22"/>
  <c r="A558" i="22"/>
  <c r="I557" i="22"/>
  <c r="H557" i="22"/>
  <c r="G557" i="22"/>
  <c r="F557" i="22"/>
  <c r="D557" i="22"/>
  <c r="C557" i="22"/>
  <c r="A557" i="22"/>
  <c r="I556" i="22"/>
  <c r="H556" i="22"/>
  <c r="G556" i="22"/>
  <c r="F556" i="22"/>
  <c r="D556" i="22"/>
  <c r="C556" i="22"/>
  <c r="A556" i="22"/>
  <c r="I555" i="22"/>
  <c r="H555" i="22"/>
  <c r="G555" i="22"/>
  <c r="F555" i="22"/>
  <c r="D555" i="22"/>
  <c r="C555" i="22"/>
  <c r="A555" i="22"/>
  <c r="I554" i="22"/>
  <c r="H554" i="22"/>
  <c r="G554" i="22"/>
  <c r="F554" i="22"/>
  <c r="D554" i="22"/>
  <c r="C554" i="22"/>
  <c r="A554" i="22"/>
  <c r="I553" i="22"/>
  <c r="H553" i="22"/>
  <c r="G553" i="22"/>
  <c r="F553" i="22"/>
  <c r="D553" i="22"/>
  <c r="C553" i="22"/>
  <c r="A553" i="22"/>
  <c r="I552" i="22"/>
  <c r="H552" i="22"/>
  <c r="G552" i="22"/>
  <c r="F552" i="22"/>
  <c r="D552" i="22"/>
  <c r="C552" i="22"/>
  <c r="A552" i="22"/>
  <c r="I551" i="22"/>
  <c r="H551" i="22"/>
  <c r="G551" i="22"/>
  <c r="F551" i="22"/>
  <c r="D551" i="22"/>
  <c r="C551" i="22"/>
  <c r="A551" i="22"/>
  <c r="I550" i="22"/>
  <c r="H550" i="22"/>
  <c r="G550" i="22"/>
  <c r="F550" i="22"/>
  <c r="D550" i="22"/>
  <c r="C550" i="22"/>
  <c r="A550" i="22"/>
  <c r="I549" i="22"/>
  <c r="H549" i="22"/>
  <c r="G549" i="22"/>
  <c r="F549" i="22"/>
  <c r="D549" i="22"/>
  <c r="C549" i="22"/>
  <c r="A549" i="22"/>
  <c r="I548" i="22"/>
  <c r="H548" i="22"/>
  <c r="G548" i="22"/>
  <c r="F548" i="22"/>
  <c r="D548" i="22"/>
  <c r="C548" i="22"/>
  <c r="A548" i="22"/>
  <c r="I547" i="22"/>
  <c r="H547" i="22"/>
  <c r="G547" i="22"/>
  <c r="F547" i="22"/>
  <c r="D547" i="22"/>
  <c r="C547" i="22"/>
  <c r="A547" i="22"/>
  <c r="I546" i="22"/>
  <c r="H546" i="22"/>
  <c r="G546" i="22"/>
  <c r="F546" i="22"/>
  <c r="D546" i="22"/>
  <c r="C546" i="22"/>
  <c r="A546" i="22"/>
  <c r="I545" i="22"/>
  <c r="H545" i="22"/>
  <c r="G545" i="22"/>
  <c r="F545" i="22"/>
  <c r="D545" i="22"/>
  <c r="C545" i="22"/>
  <c r="A545" i="22"/>
  <c r="I544" i="22"/>
  <c r="H544" i="22"/>
  <c r="G544" i="22"/>
  <c r="F544" i="22"/>
  <c r="D544" i="22"/>
  <c r="C544" i="22"/>
  <c r="A544" i="22"/>
  <c r="I543" i="22"/>
  <c r="H543" i="22"/>
  <c r="G543" i="22"/>
  <c r="F543" i="22"/>
  <c r="D543" i="22"/>
  <c r="C543" i="22"/>
  <c r="A543" i="22"/>
  <c r="I542" i="22"/>
  <c r="H542" i="22"/>
  <c r="G542" i="22"/>
  <c r="F542" i="22"/>
  <c r="D542" i="22"/>
  <c r="C542" i="22"/>
  <c r="A542" i="22"/>
  <c r="I541" i="22"/>
  <c r="H541" i="22"/>
  <c r="G541" i="22"/>
  <c r="F541" i="22"/>
  <c r="D541" i="22"/>
  <c r="C541" i="22"/>
  <c r="A541" i="22"/>
  <c r="I540" i="22"/>
  <c r="H540" i="22"/>
  <c r="G540" i="22"/>
  <c r="F540" i="22"/>
  <c r="D540" i="22"/>
  <c r="C540" i="22"/>
  <c r="A540" i="22"/>
  <c r="I539" i="22"/>
  <c r="H539" i="22"/>
  <c r="G539" i="22"/>
  <c r="F539" i="22"/>
  <c r="D539" i="22"/>
  <c r="C539" i="22"/>
  <c r="A539" i="22"/>
  <c r="I538" i="22"/>
  <c r="H538" i="22"/>
  <c r="G538" i="22"/>
  <c r="F538" i="22"/>
  <c r="D538" i="22"/>
  <c r="C538" i="22"/>
  <c r="A538" i="22"/>
  <c r="I537" i="22"/>
  <c r="H537" i="22"/>
  <c r="G537" i="22"/>
  <c r="F537" i="22"/>
  <c r="D537" i="22"/>
  <c r="C537" i="22"/>
  <c r="A537" i="22"/>
  <c r="I536" i="22"/>
  <c r="H536" i="22"/>
  <c r="G536" i="22"/>
  <c r="F536" i="22"/>
  <c r="D536" i="22"/>
  <c r="C536" i="22"/>
  <c r="A536" i="22"/>
  <c r="I535" i="22"/>
  <c r="H535" i="22"/>
  <c r="G535" i="22"/>
  <c r="F535" i="22"/>
  <c r="D535" i="22"/>
  <c r="C535" i="22"/>
  <c r="A535" i="22"/>
  <c r="I534" i="22"/>
  <c r="H534" i="22"/>
  <c r="G534" i="22"/>
  <c r="F534" i="22"/>
  <c r="D534" i="22"/>
  <c r="C534" i="22"/>
  <c r="A534" i="22"/>
  <c r="I533" i="22"/>
  <c r="H533" i="22"/>
  <c r="G533" i="22"/>
  <c r="F533" i="22"/>
  <c r="D533" i="22"/>
  <c r="C533" i="22"/>
  <c r="A533" i="22"/>
  <c r="I532" i="22"/>
  <c r="H532" i="22"/>
  <c r="G532" i="22"/>
  <c r="F532" i="22"/>
  <c r="D532" i="22"/>
  <c r="C532" i="22"/>
  <c r="A532" i="22"/>
  <c r="I531" i="22"/>
  <c r="H531" i="22"/>
  <c r="G531" i="22"/>
  <c r="F531" i="22"/>
  <c r="D531" i="22"/>
  <c r="C531" i="22"/>
  <c r="A531" i="22"/>
  <c r="I530" i="22"/>
  <c r="H530" i="22"/>
  <c r="G530" i="22"/>
  <c r="F530" i="22"/>
  <c r="D530" i="22"/>
  <c r="C530" i="22"/>
  <c r="A530" i="22"/>
  <c r="I529" i="22"/>
  <c r="H529" i="22"/>
  <c r="G529" i="22"/>
  <c r="F529" i="22"/>
  <c r="D529" i="22"/>
  <c r="C529" i="22"/>
  <c r="A529" i="22"/>
  <c r="I528" i="22"/>
  <c r="H528" i="22"/>
  <c r="G528" i="22"/>
  <c r="F528" i="22"/>
  <c r="D528" i="22"/>
  <c r="C528" i="22"/>
  <c r="A528" i="22"/>
  <c r="I527" i="22"/>
  <c r="H527" i="22"/>
  <c r="G527" i="22"/>
  <c r="F527" i="22"/>
  <c r="D527" i="22"/>
  <c r="C527" i="22"/>
  <c r="A527" i="22"/>
  <c r="I526" i="22"/>
  <c r="H526" i="22"/>
  <c r="G526" i="22"/>
  <c r="F526" i="22"/>
  <c r="D526" i="22"/>
  <c r="C526" i="22"/>
  <c r="A526" i="22"/>
  <c r="I525" i="22"/>
  <c r="H525" i="22"/>
  <c r="G525" i="22"/>
  <c r="F525" i="22"/>
  <c r="D525" i="22"/>
  <c r="C525" i="22"/>
  <c r="A525" i="22"/>
  <c r="I524" i="22"/>
  <c r="H524" i="22"/>
  <c r="G524" i="22"/>
  <c r="F524" i="22"/>
  <c r="D524" i="22"/>
  <c r="C524" i="22"/>
  <c r="A524" i="22"/>
  <c r="I523" i="22"/>
  <c r="H523" i="22"/>
  <c r="G523" i="22"/>
  <c r="F523" i="22"/>
  <c r="D523" i="22"/>
  <c r="C523" i="22"/>
  <c r="A523" i="22"/>
  <c r="I522" i="22"/>
  <c r="H522" i="22"/>
  <c r="G522" i="22"/>
  <c r="F522" i="22"/>
  <c r="D522" i="22"/>
  <c r="C522" i="22"/>
  <c r="A522" i="22"/>
  <c r="I521" i="22"/>
  <c r="H521" i="22"/>
  <c r="G521" i="22"/>
  <c r="F521" i="22"/>
  <c r="D521" i="22"/>
  <c r="C521" i="22"/>
  <c r="A521" i="22"/>
  <c r="I520" i="22"/>
  <c r="H520" i="22"/>
  <c r="G520" i="22"/>
  <c r="F520" i="22"/>
  <c r="D520" i="22"/>
  <c r="C520" i="22"/>
  <c r="A520" i="22"/>
  <c r="I519" i="22"/>
  <c r="H519" i="22"/>
  <c r="G519" i="22"/>
  <c r="F519" i="22"/>
  <c r="D519" i="22"/>
  <c r="C519" i="22"/>
  <c r="A519" i="22"/>
  <c r="I518" i="22"/>
  <c r="H518" i="22"/>
  <c r="G518" i="22"/>
  <c r="F518" i="22"/>
  <c r="D518" i="22"/>
  <c r="C518" i="22"/>
  <c r="A518" i="22"/>
  <c r="I517" i="22"/>
  <c r="H517" i="22"/>
  <c r="G517" i="22"/>
  <c r="F517" i="22"/>
  <c r="D517" i="22"/>
  <c r="C517" i="22"/>
  <c r="A517" i="22"/>
  <c r="I516" i="22"/>
  <c r="H516" i="22"/>
  <c r="G516" i="22"/>
  <c r="F516" i="22"/>
  <c r="D516" i="22"/>
  <c r="C516" i="22"/>
  <c r="A516" i="22"/>
  <c r="I515" i="22"/>
  <c r="H515" i="22"/>
  <c r="G515" i="22"/>
  <c r="F515" i="22"/>
  <c r="D515" i="22"/>
  <c r="C515" i="22"/>
  <c r="A515" i="22"/>
  <c r="I514" i="22"/>
  <c r="H514" i="22"/>
  <c r="G514" i="22"/>
  <c r="F514" i="22"/>
  <c r="D514" i="22"/>
  <c r="C514" i="22"/>
  <c r="A514" i="22"/>
  <c r="I513" i="22"/>
  <c r="H513" i="22"/>
  <c r="G513" i="22"/>
  <c r="F513" i="22"/>
  <c r="D513" i="22"/>
  <c r="C513" i="22"/>
  <c r="A513" i="22"/>
  <c r="I512" i="22"/>
  <c r="H512" i="22"/>
  <c r="G512" i="22"/>
  <c r="F512" i="22"/>
  <c r="D512" i="22"/>
  <c r="C512" i="22"/>
  <c r="A512" i="22"/>
  <c r="I511" i="22"/>
  <c r="H511" i="22"/>
  <c r="G511" i="22"/>
  <c r="F511" i="22"/>
  <c r="D511" i="22"/>
  <c r="C511" i="22"/>
  <c r="A511" i="22"/>
  <c r="I510" i="22"/>
  <c r="H510" i="22"/>
  <c r="G510" i="22"/>
  <c r="F510" i="22"/>
  <c r="D510" i="22"/>
  <c r="C510" i="22"/>
  <c r="A510" i="22"/>
  <c r="I509" i="22"/>
  <c r="H509" i="22"/>
  <c r="G509" i="22"/>
  <c r="F509" i="22"/>
  <c r="D509" i="22"/>
  <c r="C509" i="22"/>
  <c r="A509" i="22"/>
  <c r="I508" i="22"/>
  <c r="H508" i="22"/>
  <c r="G508" i="22"/>
  <c r="F508" i="22"/>
  <c r="D508" i="22"/>
  <c r="C508" i="22"/>
  <c r="A508" i="22"/>
  <c r="I507" i="22"/>
  <c r="H507" i="22"/>
  <c r="G507" i="22"/>
  <c r="F507" i="22"/>
  <c r="D507" i="22"/>
  <c r="C507" i="22"/>
  <c r="A507" i="22"/>
  <c r="I506" i="22"/>
  <c r="H506" i="22"/>
  <c r="G506" i="22"/>
  <c r="F506" i="22"/>
  <c r="D506" i="22"/>
  <c r="C506" i="22"/>
  <c r="A506" i="22"/>
  <c r="I505" i="22"/>
  <c r="H505" i="22"/>
  <c r="G505" i="22"/>
  <c r="F505" i="22"/>
  <c r="D505" i="22"/>
  <c r="C505" i="22"/>
  <c r="A505" i="22"/>
  <c r="I504" i="22"/>
  <c r="H504" i="22"/>
  <c r="G504" i="22"/>
  <c r="F504" i="22"/>
  <c r="D504" i="22"/>
  <c r="C504" i="22"/>
  <c r="A504" i="22"/>
  <c r="I503" i="22"/>
  <c r="H503" i="22"/>
  <c r="G503" i="22"/>
  <c r="F503" i="22"/>
  <c r="D503" i="22"/>
  <c r="C503" i="22"/>
  <c r="A503" i="22"/>
  <c r="I502" i="22"/>
  <c r="H502" i="22"/>
  <c r="G502" i="22"/>
  <c r="F502" i="22"/>
  <c r="D502" i="22"/>
  <c r="C502" i="22"/>
  <c r="A502" i="22"/>
  <c r="I501" i="22"/>
  <c r="H501" i="22"/>
  <c r="G501" i="22"/>
  <c r="F501" i="22"/>
  <c r="D501" i="22"/>
  <c r="C501" i="22"/>
  <c r="A501" i="22"/>
  <c r="I500" i="22"/>
  <c r="H500" i="22"/>
  <c r="G500" i="22"/>
  <c r="F500" i="22"/>
  <c r="D500" i="22"/>
  <c r="C500" i="22"/>
  <c r="A500" i="22"/>
  <c r="I499" i="22"/>
  <c r="H499" i="22"/>
  <c r="G499" i="22"/>
  <c r="F499" i="22"/>
  <c r="D499" i="22"/>
  <c r="C499" i="22"/>
  <c r="A499" i="22"/>
  <c r="I498" i="22"/>
  <c r="H498" i="22"/>
  <c r="G498" i="22"/>
  <c r="F498" i="22"/>
  <c r="D498" i="22"/>
  <c r="C498" i="22"/>
  <c r="A498" i="22"/>
  <c r="I497" i="22"/>
  <c r="H497" i="22"/>
  <c r="G497" i="22"/>
  <c r="F497" i="22"/>
  <c r="D497" i="22"/>
  <c r="C497" i="22"/>
  <c r="A497" i="22"/>
  <c r="I496" i="22"/>
  <c r="H496" i="22"/>
  <c r="G496" i="22"/>
  <c r="F496" i="22"/>
  <c r="D496" i="22"/>
  <c r="C496" i="22"/>
  <c r="A496" i="22"/>
  <c r="I495" i="22"/>
  <c r="H495" i="22"/>
  <c r="G495" i="22"/>
  <c r="F495" i="22"/>
  <c r="D495" i="22"/>
  <c r="C495" i="22"/>
  <c r="A495" i="22"/>
  <c r="I494" i="22"/>
  <c r="H494" i="22"/>
  <c r="G494" i="22"/>
  <c r="F494" i="22"/>
  <c r="D494" i="22"/>
  <c r="C494" i="22"/>
  <c r="A494" i="22"/>
  <c r="I493" i="22"/>
  <c r="H493" i="22"/>
  <c r="G493" i="22"/>
  <c r="F493" i="22"/>
  <c r="D493" i="22"/>
  <c r="C493" i="22"/>
  <c r="A493" i="22"/>
  <c r="I492" i="22"/>
  <c r="H492" i="22"/>
  <c r="G492" i="22"/>
  <c r="F492" i="22"/>
  <c r="D492" i="22"/>
  <c r="C492" i="22"/>
  <c r="A492" i="22"/>
  <c r="I491" i="22"/>
  <c r="H491" i="22"/>
  <c r="G491" i="22"/>
  <c r="F491" i="22"/>
  <c r="D491" i="22"/>
  <c r="C491" i="22"/>
  <c r="A491" i="22"/>
  <c r="I490" i="22"/>
  <c r="H490" i="22"/>
  <c r="G490" i="22"/>
  <c r="F490" i="22"/>
  <c r="D490" i="22"/>
  <c r="C490" i="22"/>
  <c r="A490" i="22"/>
  <c r="I489" i="22"/>
  <c r="H489" i="22"/>
  <c r="G489" i="22"/>
  <c r="F489" i="22"/>
  <c r="D489" i="22"/>
  <c r="C489" i="22"/>
  <c r="A489" i="22"/>
  <c r="I488" i="22"/>
  <c r="H488" i="22"/>
  <c r="G488" i="22"/>
  <c r="F488" i="22"/>
  <c r="D488" i="22"/>
  <c r="C488" i="22"/>
  <c r="A488" i="22"/>
  <c r="I487" i="22"/>
  <c r="H487" i="22"/>
  <c r="G487" i="22"/>
  <c r="F487" i="22"/>
  <c r="D487" i="22"/>
  <c r="C487" i="22"/>
  <c r="A487" i="22"/>
  <c r="I486" i="22"/>
  <c r="H486" i="22"/>
  <c r="G486" i="22"/>
  <c r="F486" i="22"/>
  <c r="D486" i="22"/>
  <c r="C486" i="22"/>
  <c r="A486" i="22"/>
  <c r="I485" i="22"/>
  <c r="H485" i="22"/>
  <c r="G485" i="22"/>
  <c r="F485" i="22"/>
  <c r="D485" i="22"/>
  <c r="C485" i="22"/>
  <c r="A485" i="22"/>
  <c r="I484" i="22"/>
  <c r="H484" i="22"/>
  <c r="G484" i="22"/>
  <c r="F484" i="22"/>
  <c r="D484" i="22"/>
  <c r="C484" i="22"/>
  <c r="A484" i="22"/>
  <c r="I483" i="22"/>
  <c r="H483" i="22"/>
  <c r="G483" i="22"/>
  <c r="F483" i="22"/>
  <c r="D483" i="22"/>
  <c r="C483" i="22"/>
  <c r="A483" i="22"/>
  <c r="I482" i="22"/>
  <c r="H482" i="22"/>
  <c r="G482" i="22"/>
  <c r="F482" i="22"/>
  <c r="D482" i="22"/>
  <c r="C482" i="22"/>
  <c r="A482" i="22"/>
  <c r="I481" i="22"/>
  <c r="H481" i="22"/>
  <c r="G481" i="22"/>
  <c r="F481" i="22"/>
  <c r="D481" i="22"/>
  <c r="C481" i="22"/>
  <c r="A481" i="22"/>
  <c r="I480" i="22"/>
  <c r="H480" i="22"/>
  <c r="G480" i="22"/>
  <c r="F480" i="22"/>
  <c r="D480" i="22"/>
  <c r="C480" i="22"/>
  <c r="A480" i="22"/>
  <c r="I479" i="22"/>
  <c r="H479" i="22"/>
  <c r="G479" i="22"/>
  <c r="F479" i="22"/>
  <c r="D479" i="22"/>
  <c r="C479" i="22"/>
  <c r="A479" i="22"/>
  <c r="I478" i="22"/>
  <c r="H478" i="22"/>
  <c r="G478" i="22"/>
  <c r="F478" i="22"/>
  <c r="D478" i="22"/>
  <c r="C478" i="22"/>
  <c r="A478" i="22"/>
  <c r="I477" i="22"/>
  <c r="H477" i="22"/>
  <c r="G477" i="22"/>
  <c r="F477" i="22"/>
  <c r="D477" i="22"/>
  <c r="C477" i="22"/>
  <c r="A477" i="22"/>
  <c r="I476" i="22"/>
  <c r="H476" i="22"/>
  <c r="G476" i="22"/>
  <c r="F476" i="22"/>
  <c r="D476" i="22"/>
  <c r="C476" i="22"/>
  <c r="A476" i="22"/>
  <c r="I475" i="22"/>
  <c r="H475" i="22"/>
  <c r="G475" i="22"/>
  <c r="F475" i="22"/>
  <c r="D475" i="22"/>
  <c r="C475" i="22"/>
  <c r="A475" i="22"/>
  <c r="I474" i="22"/>
  <c r="H474" i="22"/>
  <c r="G474" i="22"/>
  <c r="F474" i="22"/>
  <c r="D474" i="22"/>
  <c r="C474" i="22"/>
  <c r="A474" i="22"/>
  <c r="I473" i="22"/>
  <c r="H473" i="22"/>
  <c r="G473" i="22"/>
  <c r="F473" i="22"/>
  <c r="D473" i="22"/>
  <c r="C473" i="22"/>
  <c r="A473" i="22"/>
  <c r="I472" i="22"/>
  <c r="H472" i="22"/>
  <c r="G472" i="22"/>
  <c r="F472" i="22"/>
  <c r="D472" i="22"/>
  <c r="C472" i="22"/>
  <c r="A472" i="22"/>
  <c r="I471" i="22"/>
  <c r="H471" i="22"/>
  <c r="G471" i="22"/>
  <c r="F471" i="22"/>
  <c r="D471" i="22"/>
  <c r="C471" i="22"/>
  <c r="A471" i="22"/>
  <c r="I470" i="22"/>
  <c r="H470" i="22"/>
  <c r="G470" i="22"/>
  <c r="F470" i="22"/>
  <c r="D470" i="22"/>
  <c r="C470" i="22"/>
  <c r="A470" i="22"/>
  <c r="I469" i="22"/>
  <c r="H469" i="22"/>
  <c r="G469" i="22"/>
  <c r="F469" i="22"/>
  <c r="D469" i="22"/>
  <c r="C469" i="22"/>
  <c r="A469" i="22"/>
  <c r="I468" i="22"/>
  <c r="H468" i="22"/>
  <c r="G468" i="22"/>
  <c r="F468" i="22"/>
  <c r="D468" i="22"/>
  <c r="C468" i="22"/>
  <c r="A468" i="22"/>
  <c r="I467" i="22"/>
  <c r="H467" i="22"/>
  <c r="G467" i="22"/>
  <c r="F467" i="22"/>
  <c r="D467" i="22"/>
  <c r="C467" i="22"/>
  <c r="A467" i="22"/>
  <c r="I466" i="22"/>
  <c r="H466" i="22"/>
  <c r="G466" i="22"/>
  <c r="F466" i="22"/>
  <c r="D466" i="22"/>
  <c r="C466" i="22"/>
  <c r="A466" i="22"/>
  <c r="I465" i="22"/>
  <c r="H465" i="22"/>
  <c r="G465" i="22"/>
  <c r="F465" i="22"/>
  <c r="D465" i="22"/>
  <c r="C465" i="22"/>
  <c r="A465" i="22"/>
  <c r="I464" i="22"/>
  <c r="H464" i="22"/>
  <c r="G464" i="22"/>
  <c r="F464" i="22"/>
  <c r="D464" i="22"/>
  <c r="C464" i="22"/>
  <c r="A464" i="22"/>
  <c r="I463" i="22"/>
  <c r="H463" i="22"/>
  <c r="G463" i="22"/>
  <c r="F463" i="22"/>
  <c r="D463" i="22"/>
  <c r="C463" i="22"/>
  <c r="A463" i="22"/>
  <c r="I462" i="22"/>
  <c r="H462" i="22"/>
  <c r="G462" i="22"/>
  <c r="F462" i="22"/>
  <c r="D462" i="22"/>
  <c r="C462" i="22"/>
  <c r="A462" i="22"/>
  <c r="I461" i="22"/>
  <c r="H461" i="22"/>
  <c r="G461" i="22"/>
  <c r="F461" i="22"/>
  <c r="D461" i="22"/>
  <c r="C461" i="22"/>
  <c r="A461" i="22"/>
  <c r="I460" i="22"/>
  <c r="H460" i="22"/>
  <c r="G460" i="22"/>
  <c r="F460" i="22"/>
  <c r="D460" i="22"/>
  <c r="C460" i="22"/>
  <c r="A460" i="22"/>
  <c r="I459" i="22"/>
  <c r="H459" i="22"/>
  <c r="G459" i="22"/>
  <c r="F459" i="22"/>
  <c r="D459" i="22"/>
  <c r="C459" i="22"/>
  <c r="A459" i="22"/>
  <c r="I458" i="22"/>
  <c r="H458" i="22"/>
  <c r="G458" i="22"/>
  <c r="F458" i="22"/>
  <c r="D458" i="22"/>
  <c r="C458" i="22"/>
  <c r="A458" i="22"/>
  <c r="I457" i="22"/>
  <c r="H457" i="22"/>
  <c r="G457" i="22"/>
  <c r="F457" i="22"/>
  <c r="D457" i="22"/>
  <c r="C457" i="22"/>
  <c r="A457" i="22"/>
  <c r="I456" i="22"/>
  <c r="H456" i="22"/>
  <c r="G456" i="22"/>
  <c r="F456" i="22"/>
  <c r="D456" i="22"/>
  <c r="C456" i="22"/>
  <c r="A456" i="22"/>
  <c r="I455" i="22"/>
  <c r="H455" i="22"/>
  <c r="G455" i="22"/>
  <c r="F455" i="22"/>
  <c r="D455" i="22"/>
  <c r="C455" i="22"/>
  <c r="A455" i="22"/>
  <c r="I454" i="22"/>
  <c r="H454" i="22"/>
  <c r="G454" i="22"/>
  <c r="F454" i="22"/>
  <c r="D454" i="22"/>
  <c r="C454" i="22"/>
  <c r="A454" i="22"/>
  <c r="I453" i="22"/>
  <c r="H453" i="22"/>
  <c r="G453" i="22"/>
  <c r="F453" i="22"/>
  <c r="D453" i="22"/>
  <c r="C453" i="22"/>
  <c r="A453" i="22"/>
  <c r="I452" i="22"/>
  <c r="H452" i="22"/>
  <c r="G452" i="22"/>
  <c r="F452" i="22"/>
  <c r="D452" i="22"/>
  <c r="C452" i="22"/>
  <c r="A452" i="22"/>
  <c r="I451" i="22"/>
  <c r="H451" i="22"/>
  <c r="G451" i="22"/>
  <c r="F451" i="22"/>
  <c r="D451" i="22"/>
  <c r="C451" i="22"/>
  <c r="A451" i="22"/>
  <c r="I450" i="22"/>
  <c r="H450" i="22"/>
  <c r="G450" i="22"/>
  <c r="F450" i="22"/>
  <c r="D450" i="22"/>
  <c r="C450" i="22"/>
  <c r="A450" i="22"/>
  <c r="I449" i="22"/>
  <c r="H449" i="22"/>
  <c r="G449" i="22"/>
  <c r="F449" i="22"/>
  <c r="D449" i="22"/>
  <c r="C449" i="22"/>
  <c r="A449" i="22"/>
  <c r="I448" i="22"/>
  <c r="H448" i="22"/>
  <c r="G448" i="22"/>
  <c r="F448" i="22"/>
  <c r="D448" i="22"/>
  <c r="C448" i="22"/>
  <c r="A448" i="22"/>
  <c r="I447" i="22"/>
  <c r="H447" i="22"/>
  <c r="G447" i="22"/>
  <c r="F447" i="22"/>
  <c r="D447" i="22"/>
  <c r="C447" i="22"/>
  <c r="A447" i="22"/>
  <c r="I446" i="22"/>
  <c r="H446" i="22"/>
  <c r="G446" i="22"/>
  <c r="F446" i="22"/>
  <c r="D446" i="22"/>
  <c r="C446" i="22"/>
  <c r="A446" i="22"/>
  <c r="I445" i="22"/>
  <c r="H445" i="22"/>
  <c r="G445" i="22"/>
  <c r="F445" i="22"/>
  <c r="D445" i="22"/>
  <c r="C445" i="22"/>
  <c r="A445" i="22"/>
  <c r="I444" i="22"/>
  <c r="H444" i="22"/>
  <c r="G444" i="22"/>
  <c r="F444" i="22"/>
  <c r="D444" i="22"/>
  <c r="C444" i="22"/>
  <c r="A444" i="22"/>
  <c r="I443" i="22"/>
  <c r="H443" i="22"/>
  <c r="G443" i="22"/>
  <c r="F443" i="22"/>
  <c r="D443" i="22"/>
  <c r="C443" i="22"/>
  <c r="A443" i="22"/>
  <c r="I442" i="22"/>
  <c r="H442" i="22"/>
  <c r="G442" i="22"/>
  <c r="F442" i="22"/>
  <c r="D442" i="22"/>
  <c r="C442" i="22"/>
  <c r="A442" i="22"/>
  <c r="I441" i="22"/>
  <c r="H441" i="22"/>
  <c r="G441" i="22"/>
  <c r="F441" i="22"/>
  <c r="D441" i="22"/>
  <c r="C441" i="22"/>
  <c r="A441" i="22"/>
  <c r="I440" i="22"/>
  <c r="H440" i="22"/>
  <c r="G440" i="22"/>
  <c r="F440" i="22"/>
  <c r="D440" i="22"/>
  <c r="C440" i="22"/>
  <c r="A440" i="22"/>
  <c r="I439" i="22"/>
  <c r="H439" i="22"/>
  <c r="G439" i="22"/>
  <c r="F439" i="22"/>
  <c r="D439" i="22"/>
  <c r="C439" i="22"/>
  <c r="A439" i="22"/>
  <c r="I438" i="22"/>
  <c r="H438" i="22"/>
  <c r="G438" i="22"/>
  <c r="F438" i="22"/>
  <c r="D438" i="22"/>
  <c r="C438" i="22"/>
  <c r="A438" i="22"/>
  <c r="I437" i="22"/>
  <c r="H437" i="22"/>
  <c r="G437" i="22"/>
  <c r="F437" i="22"/>
  <c r="D437" i="22"/>
  <c r="C437" i="22"/>
  <c r="A437" i="22"/>
  <c r="I436" i="22"/>
  <c r="H436" i="22"/>
  <c r="G436" i="22"/>
  <c r="F436" i="22"/>
  <c r="D436" i="22"/>
  <c r="C436" i="22"/>
  <c r="A436" i="22"/>
  <c r="I435" i="22"/>
  <c r="H435" i="22"/>
  <c r="G435" i="22"/>
  <c r="F435" i="22"/>
  <c r="D435" i="22"/>
  <c r="C435" i="22"/>
  <c r="A435" i="22"/>
  <c r="I434" i="22"/>
  <c r="H434" i="22"/>
  <c r="G434" i="22"/>
  <c r="F434" i="22"/>
  <c r="D434" i="22"/>
  <c r="C434" i="22"/>
  <c r="A434" i="22"/>
  <c r="I433" i="22"/>
  <c r="H433" i="22"/>
  <c r="G433" i="22"/>
  <c r="F433" i="22"/>
  <c r="D433" i="22"/>
  <c r="C433" i="22"/>
  <c r="A433" i="22"/>
  <c r="I432" i="22"/>
  <c r="H432" i="22"/>
  <c r="G432" i="22"/>
  <c r="F432" i="22"/>
  <c r="D432" i="22"/>
  <c r="C432" i="22"/>
  <c r="A432" i="22"/>
  <c r="I431" i="22"/>
  <c r="H431" i="22"/>
  <c r="G431" i="22"/>
  <c r="F431" i="22"/>
  <c r="D431" i="22"/>
  <c r="C431" i="22"/>
  <c r="A431" i="22"/>
  <c r="I430" i="22"/>
  <c r="H430" i="22"/>
  <c r="G430" i="22"/>
  <c r="F430" i="22"/>
  <c r="D430" i="22"/>
  <c r="C430" i="22"/>
  <c r="A430" i="22"/>
  <c r="I429" i="22"/>
  <c r="H429" i="22"/>
  <c r="G429" i="22"/>
  <c r="F429" i="22"/>
  <c r="D429" i="22"/>
  <c r="C429" i="22"/>
  <c r="A429" i="22"/>
  <c r="I428" i="22"/>
  <c r="H428" i="22"/>
  <c r="G428" i="22"/>
  <c r="F428" i="22"/>
  <c r="D428" i="22"/>
  <c r="C428" i="22"/>
  <c r="A428" i="22"/>
  <c r="I427" i="22"/>
  <c r="H427" i="22"/>
  <c r="G427" i="22"/>
  <c r="F427" i="22"/>
  <c r="D427" i="22"/>
  <c r="C427" i="22"/>
  <c r="A427" i="22"/>
  <c r="I426" i="22"/>
  <c r="H426" i="22"/>
  <c r="G426" i="22"/>
  <c r="F426" i="22"/>
  <c r="D426" i="22"/>
  <c r="C426" i="22"/>
  <c r="A426" i="22"/>
  <c r="I425" i="22"/>
  <c r="H425" i="22"/>
  <c r="G425" i="22"/>
  <c r="F425" i="22"/>
  <c r="D425" i="22"/>
  <c r="C425" i="22"/>
  <c r="A425" i="22"/>
  <c r="I424" i="22"/>
  <c r="H424" i="22"/>
  <c r="G424" i="22"/>
  <c r="F424" i="22"/>
  <c r="D424" i="22"/>
  <c r="C424" i="22"/>
  <c r="A424" i="22"/>
  <c r="I423" i="22"/>
  <c r="H423" i="22"/>
  <c r="G423" i="22"/>
  <c r="F423" i="22"/>
  <c r="D423" i="22"/>
  <c r="C423" i="22"/>
  <c r="A423" i="22"/>
  <c r="I422" i="22"/>
  <c r="H422" i="22"/>
  <c r="G422" i="22"/>
  <c r="F422" i="22"/>
  <c r="D422" i="22"/>
  <c r="C422" i="22"/>
  <c r="A422" i="22"/>
  <c r="I421" i="22"/>
  <c r="H421" i="22"/>
  <c r="G421" i="22"/>
  <c r="F421" i="22"/>
  <c r="D421" i="22"/>
  <c r="C421" i="22"/>
  <c r="A421" i="22"/>
  <c r="I420" i="22"/>
  <c r="H420" i="22"/>
  <c r="G420" i="22"/>
  <c r="F420" i="22"/>
  <c r="D420" i="22"/>
  <c r="C420" i="22"/>
  <c r="A420" i="22"/>
  <c r="I419" i="22"/>
  <c r="H419" i="22"/>
  <c r="G419" i="22"/>
  <c r="F419" i="22"/>
  <c r="D419" i="22"/>
  <c r="C419" i="22"/>
  <c r="A419" i="22"/>
  <c r="I418" i="22"/>
  <c r="H418" i="22"/>
  <c r="G418" i="22"/>
  <c r="F418" i="22"/>
  <c r="D418" i="22"/>
  <c r="C418" i="22"/>
  <c r="A418" i="22"/>
  <c r="I417" i="22"/>
  <c r="H417" i="22"/>
  <c r="G417" i="22"/>
  <c r="F417" i="22"/>
  <c r="D417" i="22"/>
  <c r="C417" i="22"/>
  <c r="A417" i="22"/>
  <c r="I416" i="22"/>
  <c r="H416" i="22"/>
  <c r="G416" i="22"/>
  <c r="F416" i="22"/>
  <c r="D416" i="22"/>
  <c r="C416" i="22"/>
  <c r="A416" i="22"/>
  <c r="I415" i="22"/>
  <c r="H415" i="22"/>
  <c r="G415" i="22"/>
  <c r="F415" i="22"/>
  <c r="D415" i="22"/>
  <c r="C415" i="22"/>
  <c r="A415" i="22"/>
  <c r="I414" i="22"/>
  <c r="H414" i="22"/>
  <c r="G414" i="22"/>
  <c r="F414" i="22"/>
  <c r="D414" i="22"/>
  <c r="C414" i="22"/>
  <c r="A414" i="22"/>
  <c r="I413" i="22"/>
  <c r="H413" i="22"/>
  <c r="G413" i="22"/>
  <c r="F413" i="22"/>
  <c r="D413" i="22"/>
  <c r="C413" i="22"/>
  <c r="A413" i="22"/>
  <c r="I412" i="22"/>
  <c r="H412" i="22"/>
  <c r="G412" i="22"/>
  <c r="F412" i="22"/>
  <c r="D412" i="22"/>
  <c r="C412" i="22"/>
  <c r="A412" i="22"/>
  <c r="I411" i="22"/>
  <c r="H411" i="22"/>
  <c r="G411" i="22"/>
  <c r="F411" i="22"/>
  <c r="D411" i="22"/>
  <c r="C411" i="22"/>
  <c r="A411" i="22"/>
  <c r="I410" i="22"/>
  <c r="H410" i="22"/>
  <c r="G410" i="22"/>
  <c r="F410" i="22"/>
  <c r="D410" i="22"/>
  <c r="C410" i="22"/>
  <c r="A410" i="22"/>
  <c r="I409" i="22"/>
  <c r="H409" i="22"/>
  <c r="G409" i="22"/>
  <c r="F409" i="22"/>
  <c r="D409" i="22"/>
  <c r="C409" i="22"/>
  <c r="A409" i="22"/>
  <c r="I408" i="22"/>
  <c r="H408" i="22"/>
  <c r="G408" i="22"/>
  <c r="F408" i="22"/>
  <c r="D408" i="22"/>
  <c r="C408" i="22"/>
  <c r="A408" i="22"/>
  <c r="I407" i="22"/>
  <c r="H407" i="22"/>
  <c r="G407" i="22"/>
  <c r="F407" i="22"/>
  <c r="D407" i="22"/>
  <c r="C407" i="22"/>
  <c r="A407" i="22"/>
  <c r="I406" i="22"/>
  <c r="H406" i="22"/>
  <c r="G406" i="22"/>
  <c r="F406" i="22"/>
  <c r="D406" i="22"/>
  <c r="C406" i="22"/>
  <c r="A406" i="22"/>
  <c r="I405" i="22"/>
  <c r="H405" i="22"/>
  <c r="G405" i="22"/>
  <c r="F405" i="22"/>
  <c r="D405" i="22"/>
  <c r="C405" i="22"/>
  <c r="A405" i="22"/>
  <c r="I404" i="22"/>
  <c r="H404" i="22"/>
  <c r="G404" i="22"/>
  <c r="F404" i="22"/>
  <c r="D404" i="22"/>
  <c r="C404" i="22"/>
  <c r="A404" i="22"/>
  <c r="I403" i="22"/>
  <c r="H403" i="22"/>
  <c r="G403" i="22"/>
  <c r="F403" i="22"/>
  <c r="D403" i="22"/>
  <c r="C403" i="22"/>
  <c r="A403" i="22"/>
  <c r="I402" i="22"/>
  <c r="H402" i="22"/>
  <c r="G402" i="22"/>
  <c r="F402" i="22"/>
  <c r="D402" i="22"/>
  <c r="C402" i="22"/>
  <c r="A402" i="22"/>
  <c r="I401" i="22"/>
  <c r="H401" i="22"/>
  <c r="G401" i="22"/>
  <c r="F401" i="22"/>
  <c r="D401" i="22"/>
  <c r="C401" i="22"/>
  <c r="A401" i="22"/>
  <c r="I400" i="22"/>
  <c r="H400" i="22"/>
  <c r="G400" i="22"/>
  <c r="F400" i="22"/>
  <c r="D400" i="22"/>
  <c r="C400" i="22"/>
  <c r="A400" i="22"/>
  <c r="I399" i="22"/>
  <c r="H399" i="22"/>
  <c r="G399" i="22"/>
  <c r="F399" i="22"/>
  <c r="D399" i="22"/>
  <c r="C399" i="22"/>
  <c r="A399" i="22"/>
  <c r="I398" i="22"/>
  <c r="H398" i="22"/>
  <c r="G398" i="22"/>
  <c r="F398" i="22"/>
  <c r="D398" i="22"/>
  <c r="C398" i="22"/>
  <c r="A398" i="22"/>
  <c r="I397" i="22"/>
  <c r="H397" i="22"/>
  <c r="G397" i="22"/>
  <c r="F397" i="22"/>
  <c r="D397" i="22"/>
  <c r="C397" i="22"/>
  <c r="A397" i="22"/>
  <c r="I396" i="22"/>
  <c r="H396" i="22"/>
  <c r="G396" i="22"/>
  <c r="F396" i="22"/>
  <c r="D396" i="22"/>
  <c r="C396" i="22"/>
  <c r="A396" i="22"/>
  <c r="I395" i="22"/>
  <c r="H395" i="22"/>
  <c r="G395" i="22"/>
  <c r="F395" i="22"/>
  <c r="D395" i="22"/>
  <c r="C395" i="22"/>
  <c r="A395" i="22"/>
  <c r="I394" i="22"/>
  <c r="H394" i="22"/>
  <c r="G394" i="22"/>
  <c r="F394" i="22"/>
  <c r="D394" i="22"/>
  <c r="C394" i="22"/>
  <c r="A394" i="22"/>
  <c r="I393" i="22"/>
  <c r="H393" i="22"/>
  <c r="G393" i="22"/>
  <c r="F393" i="22"/>
  <c r="D393" i="22"/>
  <c r="C393" i="22"/>
  <c r="A393" i="22"/>
  <c r="I392" i="22"/>
  <c r="H392" i="22"/>
  <c r="G392" i="22"/>
  <c r="F392" i="22"/>
  <c r="D392" i="22"/>
  <c r="C392" i="22"/>
  <c r="A392" i="22"/>
  <c r="I391" i="22"/>
  <c r="H391" i="22"/>
  <c r="G391" i="22"/>
  <c r="F391" i="22"/>
  <c r="D391" i="22"/>
  <c r="C391" i="22"/>
  <c r="A391" i="22"/>
  <c r="I390" i="22"/>
  <c r="H390" i="22"/>
  <c r="G390" i="22"/>
  <c r="F390" i="22"/>
  <c r="D390" i="22"/>
  <c r="C390" i="22"/>
  <c r="A390" i="22"/>
  <c r="I389" i="22"/>
  <c r="H389" i="22"/>
  <c r="G389" i="22"/>
  <c r="F389" i="22"/>
  <c r="D389" i="22"/>
  <c r="C389" i="22"/>
  <c r="A389" i="22"/>
  <c r="I388" i="22"/>
  <c r="H388" i="22"/>
  <c r="G388" i="22"/>
  <c r="F388" i="22"/>
  <c r="D388" i="22"/>
  <c r="C388" i="22"/>
  <c r="A388" i="22"/>
  <c r="I387" i="22"/>
  <c r="H387" i="22"/>
  <c r="G387" i="22"/>
  <c r="F387" i="22"/>
  <c r="D387" i="22"/>
  <c r="C387" i="22"/>
  <c r="A387" i="22"/>
  <c r="I386" i="22"/>
  <c r="H386" i="22"/>
  <c r="G386" i="22"/>
  <c r="F386" i="22"/>
  <c r="D386" i="22"/>
  <c r="C386" i="22"/>
  <c r="A386" i="22"/>
  <c r="I385" i="22"/>
  <c r="H385" i="22"/>
  <c r="G385" i="22"/>
  <c r="F385" i="22"/>
  <c r="D385" i="22"/>
  <c r="C385" i="22"/>
  <c r="A385" i="22"/>
  <c r="I384" i="22"/>
  <c r="H384" i="22"/>
  <c r="G384" i="22"/>
  <c r="F384" i="22"/>
  <c r="D384" i="22"/>
  <c r="C384" i="22"/>
  <c r="A384" i="22"/>
  <c r="I383" i="22"/>
  <c r="H383" i="22"/>
  <c r="G383" i="22"/>
  <c r="F383" i="22"/>
  <c r="D383" i="22"/>
  <c r="C383" i="22"/>
  <c r="A383" i="22"/>
  <c r="I382" i="22"/>
  <c r="H382" i="22"/>
  <c r="G382" i="22"/>
  <c r="F382" i="22"/>
  <c r="D382" i="22"/>
  <c r="C382" i="22"/>
  <c r="A382" i="22"/>
  <c r="I381" i="22"/>
  <c r="H381" i="22"/>
  <c r="G381" i="22"/>
  <c r="F381" i="22"/>
  <c r="D381" i="22"/>
  <c r="C381" i="22"/>
  <c r="A381" i="22"/>
  <c r="I380" i="22"/>
  <c r="H380" i="22"/>
  <c r="G380" i="22"/>
  <c r="F380" i="22"/>
  <c r="D380" i="22"/>
  <c r="C380" i="22"/>
  <c r="A380" i="22"/>
  <c r="I379" i="22"/>
  <c r="H379" i="22"/>
  <c r="G379" i="22"/>
  <c r="F379" i="22"/>
  <c r="D379" i="22"/>
  <c r="C379" i="22"/>
  <c r="A379" i="22"/>
  <c r="I378" i="22"/>
  <c r="H378" i="22"/>
  <c r="G378" i="22"/>
  <c r="F378" i="22"/>
  <c r="D378" i="22"/>
  <c r="C378" i="22"/>
  <c r="A378" i="22"/>
  <c r="I377" i="22"/>
  <c r="H377" i="22"/>
  <c r="G377" i="22"/>
  <c r="F377" i="22"/>
  <c r="D377" i="22"/>
  <c r="C377" i="22"/>
  <c r="A377" i="22"/>
  <c r="I376" i="22"/>
  <c r="H376" i="22"/>
  <c r="G376" i="22"/>
  <c r="F376" i="22"/>
  <c r="D376" i="22"/>
  <c r="C376" i="22"/>
  <c r="A376" i="22"/>
  <c r="I375" i="22"/>
  <c r="H375" i="22"/>
  <c r="G375" i="22"/>
  <c r="F375" i="22"/>
  <c r="D375" i="22"/>
  <c r="C375" i="22"/>
  <c r="A375" i="22"/>
  <c r="I374" i="22"/>
  <c r="H374" i="22"/>
  <c r="G374" i="22"/>
  <c r="F374" i="22"/>
  <c r="D374" i="22"/>
  <c r="C374" i="22"/>
  <c r="A374" i="22"/>
  <c r="I373" i="22"/>
  <c r="H373" i="22"/>
  <c r="G373" i="22"/>
  <c r="F373" i="22"/>
  <c r="D373" i="22"/>
  <c r="C373" i="22"/>
  <c r="A373" i="22"/>
  <c r="I372" i="22"/>
  <c r="H372" i="22"/>
  <c r="G372" i="22"/>
  <c r="F372" i="22"/>
  <c r="D372" i="22"/>
  <c r="C372" i="22"/>
  <c r="A372" i="22"/>
  <c r="I371" i="22"/>
  <c r="H371" i="22"/>
  <c r="G371" i="22"/>
  <c r="F371" i="22"/>
  <c r="D371" i="22"/>
  <c r="C371" i="22"/>
  <c r="A371" i="22"/>
  <c r="I370" i="22"/>
  <c r="H370" i="22"/>
  <c r="G370" i="22"/>
  <c r="F370" i="22"/>
  <c r="D370" i="22"/>
  <c r="C370" i="22"/>
  <c r="A370" i="22"/>
  <c r="I369" i="22"/>
  <c r="H369" i="22"/>
  <c r="G369" i="22"/>
  <c r="F369" i="22"/>
  <c r="D369" i="22"/>
  <c r="C369" i="22"/>
  <c r="A369" i="22"/>
  <c r="I368" i="22"/>
  <c r="H368" i="22"/>
  <c r="G368" i="22"/>
  <c r="F368" i="22"/>
  <c r="D368" i="22"/>
  <c r="C368" i="22"/>
  <c r="A368" i="22"/>
  <c r="I367" i="22"/>
  <c r="H367" i="22"/>
  <c r="G367" i="22"/>
  <c r="F367" i="22"/>
  <c r="D367" i="22"/>
  <c r="C367" i="22"/>
  <c r="A367" i="22"/>
  <c r="I366" i="22"/>
  <c r="H366" i="22"/>
  <c r="G366" i="22"/>
  <c r="F366" i="22"/>
  <c r="D366" i="22"/>
  <c r="C366" i="22"/>
  <c r="A366" i="22"/>
  <c r="I365" i="22"/>
  <c r="H365" i="22"/>
  <c r="G365" i="22"/>
  <c r="F365" i="22"/>
  <c r="D365" i="22"/>
  <c r="C365" i="22"/>
  <c r="A365" i="22"/>
  <c r="I364" i="22"/>
  <c r="H364" i="22"/>
  <c r="G364" i="22"/>
  <c r="F364" i="22"/>
  <c r="D364" i="22"/>
  <c r="C364" i="22"/>
  <c r="A364" i="22"/>
  <c r="I363" i="22"/>
  <c r="H363" i="22"/>
  <c r="G363" i="22"/>
  <c r="F363" i="22"/>
  <c r="D363" i="22"/>
  <c r="C363" i="22"/>
  <c r="A363" i="22"/>
  <c r="I362" i="22"/>
  <c r="H362" i="22"/>
  <c r="G362" i="22"/>
  <c r="F362" i="22"/>
  <c r="D362" i="22"/>
  <c r="C362" i="22"/>
  <c r="A362" i="22"/>
  <c r="I361" i="22"/>
  <c r="H361" i="22"/>
  <c r="G361" i="22"/>
  <c r="F361" i="22"/>
  <c r="D361" i="22"/>
  <c r="C361" i="22"/>
  <c r="A361" i="22"/>
  <c r="I360" i="22"/>
  <c r="H360" i="22"/>
  <c r="G360" i="22"/>
  <c r="F360" i="22"/>
  <c r="D360" i="22"/>
  <c r="C360" i="22"/>
  <c r="A360" i="22"/>
  <c r="I359" i="22"/>
  <c r="H359" i="22"/>
  <c r="G359" i="22"/>
  <c r="F359" i="22"/>
  <c r="D359" i="22"/>
  <c r="C359" i="22"/>
  <c r="A359" i="22"/>
  <c r="I358" i="22"/>
  <c r="H358" i="22"/>
  <c r="G358" i="22"/>
  <c r="F358" i="22"/>
  <c r="D358" i="22"/>
  <c r="C358" i="22"/>
  <c r="A358" i="22"/>
  <c r="I357" i="22"/>
  <c r="H357" i="22"/>
  <c r="G357" i="22"/>
  <c r="F357" i="22"/>
  <c r="D357" i="22"/>
  <c r="C357" i="22"/>
  <c r="A357" i="22"/>
  <c r="I356" i="22"/>
  <c r="H356" i="22"/>
  <c r="G356" i="22"/>
  <c r="F356" i="22"/>
  <c r="D356" i="22"/>
  <c r="C356" i="22"/>
  <c r="A356" i="22"/>
  <c r="I355" i="22"/>
  <c r="H355" i="22"/>
  <c r="G355" i="22"/>
  <c r="F355" i="22"/>
  <c r="D355" i="22"/>
  <c r="C355" i="22"/>
  <c r="A355" i="22"/>
  <c r="I354" i="22"/>
  <c r="H354" i="22"/>
  <c r="G354" i="22"/>
  <c r="F354" i="22"/>
  <c r="D354" i="22"/>
  <c r="C354" i="22"/>
  <c r="A354" i="22"/>
  <c r="I353" i="22"/>
  <c r="H353" i="22"/>
  <c r="G353" i="22"/>
  <c r="F353" i="22"/>
  <c r="D353" i="22"/>
  <c r="C353" i="22"/>
  <c r="A353" i="22"/>
  <c r="I352" i="22"/>
  <c r="H352" i="22"/>
  <c r="G352" i="22"/>
  <c r="F352" i="22"/>
  <c r="D352" i="22"/>
  <c r="C352" i="22"/>
  <c r="A352" i="22"/>
  <c r="I351" i="22"/>
  <c r="H351" i="22"/>
  <c r="G351" i="22"/>
  <c r="F351" i="22"/>
  <c r="D351" i="22"/>
  <c r="C351" i="22"/>
  <c r="A351" i="22"/>
  <c r="I350" i="22"/>
  <c r="H350" i="22"/>
  <c r="G350" i="22"/>
  <c r="F350" i="22"/>
  <c r="D350" i="22"/>
  <c r="C350" i="22"/>
  <c r="A350" i="22"/>
  <c r="I349" i="22"/>
  <c r="H349" i="22"/>
  <c r="G349" i="22"/>
  <c r="F349" i="22"/>
  <c r="D349" i="22"/>
  <c r="C349" i="22"/>
  <c r="A349" i="22"/>
  <c r="I348" i="22"/>
  <c r="H348" i="22"/>
  <c r="G348" i="22"/>
  <c r="F348" i="22"/>
  <c r="D348" i="22"/>
  <c r="C348" i="22"/>
  <c r="A348" i="22"/>
  <c r="I347" i="22"/>
  <c r="H347" i="22"/>
  <c r="G347" i="22"/>
  <c r="F347" i="22"/>
  <c r="D347" i="22"/>
  <c r="C347" i="22"/>
  <c r="A347" i="22"/>
  <c r="I346" i="22"/>
  <c r="H346" i="22"/>
  <c r="G346" i="22"/>
  <c r="F346" i="22"/>
  <c r="D346" i="22"/>
  <c r="C346" i="22"/>
  <c r="A346" i="22"/>
  <c r="I345" i="22"/>
  <c r="H345" i="22"/>
  <c r="G345" i="22"/>
  <c r="F345" i="22"/>
  <c r="D345" i="22"/>
  <c r="C345" i="22"/>
  <c r="A345" i="22"/>
  <c r="I344" i="22"/>
  <c r="H344" i="22"/>
  <c r="G344" i="22"/>
  <c r="F344" i="22"/>
  <c r="D344" i="22"/>
  <c r="C344" i="22"/>
  <c r="A344" i="22"/>
  <c r="I343" i="22"/>
  <c r="H343" i="22"/>
  <c r="G343" i="22"/>
  <c r="F343" i="22"/>
  <c r="D343" i="22"/>
  <c r="C343" i="22"/>
  <c r="A343" i="22"/>
  <c r="I342" i="22"/>
  <c r="H342" i="22"/>
  <c r="G342" i="22"/>
  <c r="F342" i="22"/>
  <c r="D342" i="22"/>
  <c r="C342" i="22"/>
  <c r="A342" i="22"/>
  <c r="I341" i="22"/>
  <c r="H341" i="22"/>
  <c r="G341" i="22"/>
  <c r="F341" i="22"/>
  <c r="D341" i="22"/>
  <c r="C341" i="22"/>
  <c r="A341" i="22"/>
  <c r="I340" i="22"/>
  <c r="H340" i="22"/>
  <c r="G340" i="22"/>
  <c r="F340" i="22"/>
  <c r="D340" i="22"/>
  <c r="C340" i="22"/>
  <c r="A340" i="22"/>
  <c r="I339" i="22"/>
  <c r="H339" i="22"/>
  <c r="G339" i="22"/>
  <c r="F339" i="22"/>
  <c r="D339" i="22"/>
  <c r="C339" i="22"/>
  <c r="A339" i="22"/>
  <c r="I338" i="22"/>
  <c r="H338" i="22"/>
  <c r="G338" i="22"/>
  <c r="F338" i="22"/>
  <c r="D338" i="22"/>
  <c r="C338" i="22"/>
  <c r="A338" i="22"/>
  <c r="I337" i="22"/>
  <c r="H337" i="22"/>
  <c r="G337" i="22"/>
  <c r="F337" i="22"/>
  <c r="D337" i="22"/>
  <c r="C337" i="22"/>
  <c r="A337" i="22"/>
  <c r="I336" i="22"/>
  <c r="H336" i="22"/>
  <c r="G336" i="22"/>
  <c r="F336" i="22"/>
  <c r="D336" i="22"/>
  <c r="C336" i="22"/>
  <c r="A336" i="22"/>
  <c r="I335" i="22"/>
  <c r="H335" i="22"/>
  <c r="G335" i="22"/>
  <c r="F335" i="22"/>
  <c r="D335" i="22"/>
  <c r="C335" i="22"/>
  <c r="A335" i="22"/>
  <c r="I334" i="22"/>
  <c r="H334" i="22"/>
  <c r="G334" i="22"/>
  <c r="F334" i="22"/>
  <c r="D334" i="22"/>
  <c r="C334" i="22"/>
  <c r="A334" i="22"/>
  <c r="I333" i="22"/>
  <c r="H333" i="22"/>
  <c r="G333" i="22"/>
  <c r="F333" i="22"/>
  <c r="D333" i="22"/>
  <c r="C333" i="22"/>
  <c r="A333" i="22"/>
  <c r="I332" i="22"/>
  <c r="H332" i="22"/>
  <c r="G332" i="22"/>
  <c r="F332" i="22"/>
  <c r="D332" i="22"/>
  <c r="C332" i="22"/>
  <c r="A332" i="22"/>
  <c r="I331" i="22"/>
  <c r="H331" i="22"/>
  <c r="G331" i="22"/>
  <c r="F331" i="22"/>
  <c r="D331" i="22"/>
  <c r="C331" i="22"/>
  <c r="A331" i="22"/>
  <c r="I330" i="22"/>
  <c r="H330" i="22"/>
  <c r="G330" i="22"/>
  <c r="F330" i="22"/>
  <c r="D330" i="22"/>
  <c r="C330" i="22"/>
  <c r="A330" i="22"/>
  <c r="I329" i="22"/>
  <c r="H329" i="22"/>
  <c r="G329" i="22"/>
  <c r="F329" i="22"/>
  <c r="D329" i="22"/>
  <c r="C329" i="22"/>
  <c r="A329" i="22"/>
  <c r="I328" i="22"/>
  <c r="H328" i="22"/>
  <c r="G328" i="22"/>
  <c r="F328" i="22"/>
  <c r="D328" i="22"/>
  <c r="C328" i="22"/>
  <c r="A328" i="22"/>
  <c r="I327" i="22"/>
  <c r="H327" i="22"/>
  <c r="G327" i="22"/>
  <c r="F327" i="22"/>
  <c r="D327" i="22"/>
  <c r="C327" i="22"/>
  <c r="A327" i="22"/>
  <c r="I326" i="22"/>
  <c r="H326" i="22"/>
  <c r="G326" i="22"/>
  <c r="F326" i="22"/>
  <c r="D326" i="22"/>
  <c r="C326" i="22"/>
  <c r="A326" i="22"/>
  <c r="I325" i="22"/>
  <c r="H325" i="22"/>
  <c r="G325" i="22"/>
  <c r="F325" i="22"/>
  <c r="D325" i="22"/>
  <c r="C325" i="22"/>
  <c r="A325" i="22"/>
  <c r="I324" i="22"/>
  <c r="H324" i="22"/>
  <c r="G324" i="22"/>
  <c r="F324" i="22"/>
  <c r="D324" i="22"/>
  <c r="C324" i="22"/>
  <c r="A324" i="22"/>
  <c r="I323" i="22"/>
  <c r="H323" i="22"/>
  <c r="G323" i="22"/>
  <c r="F323" i="22"/>
  <c r="D323" i="22"/>
  <c r="C323" i="22"/>
  <c r="A323" i="22"/>
  <c r="I322" i="22"/>
  <c r="H322" i="22"/>
  <c r="G322" i="22"/>
  <c r="F322" i="22"/>
  <c r="D322" i="22"/>
  <c r="C322" i="22"/>
  <c r="A322" i="22"/>
  <c r="I321" i="22"/>
  <c r="H321" i="22"/>
  <c r="G321" i="22"/>
  <c r="F321" i="22"/>
  <c r="D321" i="22"/>
  <c r="C321" i="22"/>
  <c r="A321" i="22"/>
  <c r="I320" i="22"/>
  <c r="H320" i="22"/>
  <c r="G320" i="22"/>
  <c r="F320" i="22"/>
  <c r="D320" i="22"/>
  <c r="C320" i="22"/>
  <c r="A320" i="22"/>
  <c r="I319" i="22"/>
  <c r="H319" i="22"/>
  <c r="G319" i="22"/>
  <c r="F319" i="22"/>
  <c r="D319" i="22"/>
  <c r="C319" i="22"/>
  <c r="A319" i="22"/>
  <c r="I318" i="22"/>
  <c r="H318" i="22"/>
  <c r="G318" i="22"/>
  <c r="F318" i="22"/>
  <c r="D318" i="22"/>
  <c r="C318" i="22"/>
  <c r="A318" i="22"/>
  <c r="I317" i="22"/>
  <c r="H317" i="22"/>
  <c r="G317" i="22"/>
  <c r="F317" i="22"/>
  <c r="D317" i="22"/>
  <c r="C317" i="22"/>
  <c r="A317" i="22"/>
  <c r="I316" i="22"/>
  <c r="H316" i="22"/>
  <c r="G316" i="22"/>
  <c r="F316" i="22"/>
  <c r="D316" i="22"/>
  <c r="C316" i="22"/>
  <c r="A316" i="22"/>
  <c r="I315" i="22"/>
  <c r="H315" i="22"/>
  <c r="G315" i="22"/>
  <c r="F315" i="22"/>
  <c r="D315" i="22"/>
  <c r="C315" i="22"/>
  <c r="A315" i="22"/>
  <c r="I314" i="22"/>
  <c r="H314" i="22"/>
  <c r="G314" i="22"/>
  <c r="F314" i="22"/>
  <c r="D314" i="22"/>
  <c r="C314" i="22"/>
  <c r="A314" i="22"/>
  <c r="I313" i="22"/>
  <c r="H313" i="22"/>
  <c r="G313" i="22"/>
  <c r="F313" i="22"/>
  <c r="D313" i="22"/>
  <c r="C313" i="22"/>
  <c r="A313" i="22"/>
  <c r="I312" i="22"/>
  <c r="H312" i="22"/>
  <c r="G312" i="22"/>
  <c r="F312" i="22"/>
  <c r="D312" i="22"/>
  <c r="C312" i="22"/>
  <c r="A312" i="22"/>
  <c r="I311" i="22"/>
  <c r="H311" i="22"/>
  <c r="G311" i="22"/>
  <c r="F311" i="22"/>
  <c r="D311" i="22"/>
  <c r="C311" i="22"/>
  <c r="A311" i="22"/>
  <c r="I310" i="22"/>
  <c r="H310" i="22"/>
  <c r="G310" i="22"/>
  <c r="F310" i="22"/>
  <c r="D310" i="22"/>
  <c r="C310" i="22"/>
  <c r="A310" i="22"/>
  <c r="I309" i="22"/>
  <c r="H309" i="22"/>
  <c r="G309" i="22"/>
  <c r="F309" i="22"/>
  <c r="D309" i="22"/>
  <c r="C309" i="22"/>
  <c r="A309" i="22"/>
  <c r="I308" i="22"/>
  <c r="H308" i="22"/>
  <c r="G308" i="22"/>
  <c r="F308" i="22"/>
  <c r="D308" i="22"/>
  <c r="C308" i="22"/>
  <c r="A308" i="22"/>
  <c r="I307" i="22"/>
  <c r="H307" i="22"/>
  <c r="G307" i="22"/>
  <c r="F307" i="22"/>
  <c r="D307" i="22"/>
  <c r="C307" i="22"/>
  <c r="A307" i="22"/>
  <c r="I306" i="22"/>
  <c r="H306" i="22"/>
  <c r="G306" i="22"/>
  <c r="F306" i="22"/>
  <c r="D306" i="22"/>
  <c r="C306" i="22"/>
  <c r="A306" i="22"/>
  <c r="I305" i="22"/>
  <c r="H305" i="22"/>
  <c r="G305" i="22"/>
  <c r="F305" i="22"/>
  <c r="D305" i="22"/>
  <c r="C305" i="22"/>
  <c r="A305" i="22"/>
  <c r="I304" i="22"/>
  <c r="H304" i="22"/>
  <c r="G304" i="22"/>
  <c r="F304" i="22"/>
  <c r="D304" i="22"/>
  <c r="C304" i="22"/>
  <c r="A304" i="22"/>
  <c r="I303" i="22"/>
  <c r="H303" i="22"/>
  <c r="G303" i="22"/>
  <c r="F303" i="22"/>
  <c r="D303" i="22"/>
  <c r="C303" i="22"/>
  <c r="A303" i="22"/>
  <c r="I302" i="22"/>
  <c r="H302" i="22"/>
  <c r="G302" i="22"/>
  <c r="F302" i="22"/>
  <c r="D302" i="22"/>
  <c r="C302" i="22"/>
  <c r="A302" i="22"/>
  <c r="I301" i="22"/>
  <c r="H301" i="22"/>
  <c r="G301" i="22"/>
  <c r="F301" i="22"/>
  <c r="D301" i="22"/>
  <c r="C301" i="22"/>
  <c r="A301" i="22"/>
  <c r="I300" i="22"/>
  <c r="H300" i="22"/>
  <c r="G300" i="22"/>
  <c r="F300" i="22"/>
  <c r="D300" i="22"/>
  <c r="C300" i="22"/>
  <c r="A300" i="22"/>
  <c r="I299" i="22"/>
  <c r="H299" i="22"/>
  <c r="G299" i="22"/>
  <c r="F299" i="22"/>
  <c r="D299" i="22"/>
  <c r="C299" i="22"/>
  <c r="A299" i="22"/>
  <c r="I298" i="22"/>
  <c r="H298" i="22"/>
  <c r="G298" i="22"/>
  <c r="F298" i="22"/>
  <c r="D298" i="22"/>
  <c r="C298" i="22"/>
  <c r="A298" i="22"/>
  <c r="I297" i="22"/>
  <c r="H297" i="22"/>
  <c r="G297" i="22"/>
  <c r="F297" i="22"/>
  <c r="D297" i="22"/>
  <c r="C297" i="22"/>
  <c r="A297" i="22"/>
  <c r="I296" i="22"/>
  <c r="H296" i="22"/>
  <c r="G296" i="22"/>
  <c r="F296" i="22"/>
  <c r="D296" i="22"/>
  <c r="C296" i="22"/>
  <c r="A296" i="22"/>
  <c r="I295" i="22"/>
  <c r="H295" i="22"/>
  <c r="G295" i="22"/>
  <c r="F295" i="22"/>
  <c r="D295" i="22"/>
  <c r="C295" i="22"/>
  <c r="A295" i="22"/>
  <c r="I294" i="22"/>
  <c r="H294" i="22"/>
  <c r="G294" i="22"/>
  <c r="F294" i="22"/>
  <c r="D294" i="22"/>
  <c r="C294" i="22"/>
  <c r="A294" i="22"/>
  <c r="I293" i="22"/>
  <c r="H293" i="22"/>
  <c r="G293" i="22"/>
  <c r="F293" i="22"/>
  <c r="D293" i="22"/>
  <c r="C293" i="22"/>
  <c r="A293" i="22"/>
  <c r="I292" i="22"/>
  <c r="H292" i="22"/>
  <c r="G292" i="22"/>
  <c r="F292" i="22"/>
  <c r="D292" i="22"/>
  <c r="C292" i="22"/>
  <c r="A292" i="22"/>
  <c r="I291" i="22"/>
  <c r="H291" i="22"/>
  <c r="G291" i="22"/>
  <c r="F291" i="22"/>
  <c r="D291" i="22"/>
  <c r="C291" i="22"/>
  <c r="A291" i="22"/>
  <c r="I290" i="22"/>
  <c r="H290" i="22"/>
  <c r="G290" i="22"/>
  <c r="F290" i="22"/>
  <c r="D290" i="22"/>
  <c r="C290" i="22"/>
  <c r="A290" i="22"/>
  <c r="I289" i="22"/>
  <c r="H289" i="22"/>
  <c r="G289" i="22"/>
  <c r="F289" i="22"/>
  <c r="D289" i="22"/>
  <c r="C289" i="22"/>
  <c r="A289" i="22"/>
  <c r="I288" i="22"/>
  <c r="H288" i="22"/>
  <c r="G288" i="22"/>
  <c r="F288" i="22"/>
  <c r="D288" i="22"/>
  <c r="C288" i="22"/>
  <c r="A288" i="22"/>
  <c r="I287" i="22"/>
  <c r="H287" i="22"/>
  <c r="G287" i="22"/>
  <c r="F287" i="22"/>
  <c r="D287" i="22"/>
  <c r="C287" i="22"/>
  <c r="A287" i="22"/>
  <c r="I286" i="22"/>
  <c r="H286" i="22"/>
  <c r="G286" i="22"/>
  <c r="F286" i="22"/>
  <c r="D286" i="22"/>
  <c r="C286" i="22"/>
  <c r="A286" i="22"/>
  <c r="I285" i="22"/>
  <c r="H285" i="22"/>
  <c r="G285" i="22"/>
  <c r="F285" i="22"/>
  <c r="D285" i="22"/>
  <c r="C285" i="22"/>
  <c r="A285" i="22"/>
  <c r="I284" i="22"/>
  <c r="H284" i="22"/>
  <c r="G284" i="22"/>
  <c r="F284" i="22"/>
  <c r="D284" i="22"/>
  <c r="C284" i="22"/>
  <c r="A284" i="22"/>
  <c r="I283" i="22"/>
  <c r="H283" i="22"/>
  <c r="G283" i="22"/>
  <c r="F283" i="22"/>
  <c r="D283" i="22"/>
  <c r="C283" i="22"/>
  <c r="A283" i="22"/>
  <c r="I282" i="22"/>
  <c r="H282" i="22"/>
  <c r="G282" i="22"/>
  <c r="F282" i="22"/>
  <c r="D282" i="22"/>
  <c r="C282" i="22"/>
  <c r="A282" i="22"/>
  <c r="I281" i="22"/>
  <c r="H281" i="22"/>
  <c r="G281" i="22"/>
  <c r="F281" i="22"/>
  <c r="D281" i="22"/>
  <c r="C281" i="22"/>
  <c r="A281" i="22"/>
  <c r="I280" i="22"/>
  <c r="H280" i="22"/>
  <c r="G280" i="22"/>
  <c r="F280" i="22"/>
  <c r="D280" i="22"/>
  <c r="C280" i="22"/>
  <c r="A280" i="22"/>
  <c r="I279" i="22"/>
  <c r="H279" i="22"/>
  <c r="G279" i="22"/>
  <c r="F279" i="22"/>
  <c r="D279" i="22"/>
  <c r="C279" i="22"/>
  <c r="A279" i="22"/>
  <c r="I278" i="22"/>
  <c r="H278" i="22"/>
  <c r="G278" i="22"/>
  <c r="F278" i="22"/>
  <c r="D278" i="22"/>
  <c r="C278" i="22"/>
  <c r="A278" i="22"/>
  <c r="I277" i="22"/>
  <c r="H277" i="22"/>
  <c r="G277" i="22"/>
  <c r="F277" i="22"/>
  <c r="D277" i="22"/>
  <c r="C277" i="22"/>
  <c r="A277" i="22"/>
  <c r="I276" i="22"/>
  <c r="H276" i="22"/>
  <c r="G276" i="22"/>
  <c r="F276" i="22"/>
  <c r="D276" i="22"/>
  <c r="C276" i="22"/>
  <c r="A276" i="22"/>
  <c r="I275" i="22"/>
  <c r="H275" i="22"/>
  <c r="G275" i="22"/>
  <c r="F275" i="22"/>
  <c r="D275" i="22"/>
  <c r="C275" i="22"/>
  <c r="A275" i="22"/>
  <c r="I274" i="22"/>
  <c r="H274" i="22"/>
  <c r="G274" i="22"/>
  <c r="F274" i="22"/>
  <c r="D274" i="22"/>
  <c r="C274" i="22"/>
  <c r="A274" i="22"/>
  <c r="I273" i="22"/>
  <c r="H273" i="22"/>
  <c r="G273" i="22"/>
  <c r="F273" i="22"/>
  <c r="D273" i="22"/>
  <c r="C273" i="22"/>
  <c r="A273" i="22"/>
  <c r="I272" i="22"/>
  <c r="H272" i="22"/>
  <c r="G272" i="22"/>
  <c r="F272" i="22"/>
  <c r="D272" i="22"/>
  <c r="C272" i="22"/>
  <c r="A272" i="22"/>
  <c r="I271" i="22"/>
  <c r="H271" i="22"/>
  <c r="G271" i="22"/>
  <c r="F271" i="22"/>
  <c r="D271" i="22"/>
  <c r="C271" i="22"/>
  <c r="A271" i="22"/>
  <c r="I270" i="22"/>
  <c r="H270" i="22"/>
  <c r="G270" i="22"/>
  <c r="F270" i="22"/>
  <c r="D270" i="22"/>
  <c r="C270" i="22"/>
  <c r="A270" i="22"/>
  <c r="I269" i="22"/>
  <c r="H269" i="22"/>
  <c r="G269" i="22"/>
  <c r="F269" i="22"/>
  <c r="D269" i="22"/>
  <c r="C269" i="22"/>
  <c r="A269" i="22"/>
  <c r="I268" i="22"/>
  <c r="H268" i="22"/>
  <c r="G268" i="22"/>
  <c r="F268" i="22"/>
  <c r="D268" i="22"/>
  <c r="C268" i="22"/>
  <c r="A268" i="22"/>
  <c r="I267" i="22"/>
  <c r="H267" i="22"/>
  <c r="G267" i="22"/>
  <c r="F267" i="22"/>
  <c r="D267" i="22"/>
  <c r="C267" i="22"/>
  <c r="A267" i="22"/>
  <c r="I266" i="22"/>
  <c r="H266" i="22"/>
  <c r="G266" i="22"/>
  <c r="F266" i="22"/>
  <c r="D266" i="22"/>
  <c r="C266" i="22"/>
  <c r="A266" i="22"/>
  <c r="I265" i="22"/>
  <c r="H265" i="22"/>
  <c r="G265" i="22"/>
  <c r="F265" i="22"/>
  <c r="D265" i="22"/>
  <c r="C265" i="22"/>
  <c r="A265" i="22"/>
  <c r="I264" i="22"/>
  <c r="H264" i="22"/>
  <c r="G264" i="22"/>
  <c r="F264" i="22"/>
  <c r="D264" i="22"/>
  <c r="C264" i="22"/>
  <c r="A264" i="22"/>
  <c r="I263" i="22"/>
  <c r="H263" i="22"/>
  <c r="G263" i="22"/>
  <c r="F263" i="22"/>
  <c r="D263" i="22"/>
  <c r="C263" i="22"/>
  <c r="A263" i="22"/>
  <c r="I262" i="22"/>
  <c r="H262" i="22"/>
  <c r="G262" i="22"/>
  <c r="F262" i="22"/>
  <c r="D262" i="22"/>
  <c r="C262" i="22"/>
  <c r="A262" i="22"/>
  <c r="I261" i="22"/>
  <c r="H261" i="22"/>
  <c r="G261" i="22"/>
  <c r="F261" i="22"/>
  <c r="D261" i="22"/>
  <c r="C261" i="22"/>
  <c r="A261" i="22"/>
  <c r="I260" i="22"/>
  <c r="H260" i="22"/>
  <c r="G260" i="22"/>
  <c r="F260" i="22"/>
  <c r="D260" i="22"/>
  <c r="C260" i="22"/>
  <c r="A260" i="22"/>
  <c r="I259" i="22"/>
  <c r="H259" i="22"/>
  <c r="G259" i="22"/>
  <c r="F259" i="22"/>
  <c r="D259" i="22"/>
  <c r="C259" i="22"/>
  <c r="A259" i="22"/>
  <c r="I258" i="22"/>
  <c r="H258" i="22"/>
  <c r="G258" i="22"/>
  <c r="F258" i="22"/>
  <c r="D258" i="22"/>
  <c r="C258" i="22"/>
  <c r="A258" i="22"/>
  <c r="I257" i="22"/>
  <c r="H257" i="22"/>
  <c r="G257" i="22"/>
  <c r="F257" i="22"/>
  <c r="D257" i="22"/>
  <c r="C257" i="22"/>
  <c r="A257" i="22"/>
  <c r="I256" i="22"/>
  <c r="H256" i="22"/>
  <c r="G256" i="22"/>
  <c r="F256" i="22"/>
  <c r="D256" i="22"/>
  <c r="C256" i="22"/>
  <c r="A256" i="22"/>
  <c r="I255" i="22"/>
  <c r="H255" i="22"/>
  <c r="G255" i="22"/>
  <c r="F255" i="22"/>
  <c r="D255" i="22"/>
  <c r="C255" i="22"/>
  <c r="A255" i="22"/>
  <c r="I254" i="22"/>
  <c r="H254" i="22"/>
  <c r="G254" i="22"/>
  <c r="F254" i="22"/>
  <c r="D254" i="22"/>
  <c r="C254" i="22"/>
  <c r="A254" i="22"/>
  <c r="I253" i="22"/>
  <c r="H253" i="22"/>
  <c r="G253" i="22"/>
  <c r="F253" i="22"/>
  <c r="D253" i="22"/>
  <c r="C253" i="22"/>
  <c r="A253" i="22"/>
  <c r="I252" i="22"/>
  <c r="H252" i="22"/>
  <c r="G252" i="22"/>
  <c r="F252" i="22"/>
  <c r="D252" i="22"/>
  <c r="C252" i="22"/>
  <c r="A252" i="22"/>
  <c r="I251" i="22"/>
  <c r="H251" i="22"/>
  <c r="G251" i="22"/>
  <c r="F251" i="22"/>
  <c r="D251" i="22"/>
  <c r="C251" i="22"/>
  <c r="A251" i="22"/>
  <c r="I250" i="22"/>
  <c r="H250" i="22"/>
  <c r="G250" i="22"/>
  <c r="F250" i="22"/>
  <c r="D250" i="22"/>
  <c r="C250" i="22"/>
  <c r="A250" i="22"/>
  <c r="I249" i="22"/>
  <c r="H249" i="22"/>
  <c r="G249" i="22"/>
  <c r="F249" i="22"/>
  <c r="D249" i="22"/>
  <c r="C249" i="22"/>
  <c r="A249" i="22"/>
  <c r="I248" i="22"/>
  <c r="H248" i="22"/>
  <c r="G248" i="22"/>
  <c r="F248" i="22"/>
  <c r="D248" i="22"/>
  <c r="C248" i="22"/>
  <c r="A248" i="22"/>
  <c r="I247" i="22"/>
  <c r="H247" i="22"/>
  <c r="G247" i="22"/>
  <c r="F247" i="22"/>
  <c r="D247" i="22"/>
  <c r="C247" i="22"/>
  <c r="A247" i="22"/>
  <c r="I246" i="22"/>
  <c r="H246" i="22"/>
  <c r="G246" i="22"/>
  <c r="F246" i="22"/>
  <c r="D246" i="22"/>
  <c r="C246" i="22"/>
  <c r="A246" i="22"/>
  <c r="I245" i="22"/>
  <c r="H245" i="22"/>
  <c r="G245" i="22"/>
  <c r="F245" i="22"/>
  <c r="D245" i="22"/>
  <c r="C245" i="22"/>
  <c r="A245" i="22"/>
  <c r="I244" i="22"/>
  <c r="H244" i="22"/>
  <c r="G244" i="22"/>
  <c r="F244" i="22"/>
  <c r="D244" i="22"/>
  <c r="C244" i="22"/>
  <c r="A244" i="22"/>
  <c r="I243" i="22"/>
  <c r="H243" i="22"/>
  <c r="G243" i="22"/>
  <c r="F243" i="22"/>
  <c r="D243" i="22"/>
  <c r="C243" i="22"/>
  <c r="A243" i="22"/>
  <c r="I242" i="22"/>
  <c r="H242" i="22"/>
  <c r="G242" i="22"/>
  <c r="F242" i="22"/>
  <c r="D242" i="22"/>
  <c r="C242" i="22"/>
  <c r="A242" i="22"/>
  <c r="I241" i="22"/>
  <c r="H241" i="22"/>
  <c r="G241" i="22"/>
  <c r="F241" i="22"/>
  <c r="D241" i="22"/>
  <c r="C241" i="22"/>
  <c r="A241" i="22"/>
  <c r="I240" i="22"/>
  <c r="H240" i="22"/>
  <c r="G240" i="22"/>
  <c r="F240" i="22"/>
  <c r="D240" i="22"/>
  <c r="C240" i="22"/>
  <c r="A240" i="22"/>
  <c r="I239" i="22"/>
  <c r="H239" i="22"/>
  <c r="G239" i="22"/>
  <c r="F239" i="22"/>
  <c r="D239" i="22"/>
  <c r="C239" i="22"/>
  <c r="A239" i="22"/>
  <c r="I238" i="22"/>
  <c r="H238" i="22"/>
  <c r="G238" i="22"/>
  <c r="F238" i="22"/>
  <c r="D238" i="22"/>
  <c r="C238" i="22"/>
  <c r="A238" i="22"/>
  <c r="I237" i="22"/>
  <c r="H237" i="22"/>
  <c r="G237" i="22"/>
  <c r="F237" i="22"/>
  <c r="D237" i="22"/>
  <c r="C237" i="22"/>
  <c r="A237" i="22"/>
  <c r="I236" i="22"/>
  <c r="H236" i="22"/>
  <c r="G236" i="22"/>
  <c r="F236" i="22"/>
  <c r="D236" i="22"/>
  <c r="C236" i="22"/>
  <c r="A236" i="22"/>
  <c r="I235" i="22"/>
  <c r="H235" i="22"/>
  <c r="G235" i="22"/>
  <c r="F235" i="22"/>
  <c r="D235" i="22"/>
  <c r="C235" i="22"/>
  <c r="A235" i="22"/>
  <c r="I234" i="22"/>
  <c r="H234" i="22"/>
  <c r="G234" i="22"/>
  <c r="F234" i="22"/>
  <c r="D234" i="22"/>
  <c r="C234" i="22"/>
  <c r="A234" i="22"/>
  <c r="I233" i="22"/>
  <c r="H233" i="22"/>
  <c r="G233" i="22"/>
  <c r="F233" i="22"/>
  <c r="D233" i="22"/>
  <c r="C233" i="22"/>
  <c r="A233" i="22"/>
  <c r="I232" i="22"/>
  <c r="H232" i="22"/>
  <c r="G232" i="22"/>
  <c r="F232" i="22"/>
  <c r="D232" i="22"/>
  <c r="C232" i="22"/>
  <c r="A232" i="22"/>
  <c r="I231" i="22"/>
  <c r="H231" i="22"/>
  <c r="G231" i="22"/>
  <c r="F231" i="22"/>
  <c r="D231" i="22"/>
  <c r="C231" i="22"/>
  <c r="A231" i="22"/>
  <c r="I230" i="22"/>
  <c r="H230" i="22"/>
  <c r="G230" i="22"/>
  <c r="F230" i="22"/>
  <c r="D230" i="22"/>
  <c r="C230" i="22"/>
  <c r="A230" i="22"/>
  <c r="I229" i="22"/>
  <c r="H229" i="22"/>
  <c r="G229" i="22"/>
  <c r="F229" i="22"/>
  <c r="D229" i="22"/>
  <c r="C229" i="22"/>
  <c r="A229" i="22"/>
  <c r="I228" i="22"/>
  <c r="H228" i="22"/>
  <c r="G228" i="22"/>
  <c r="F228" i="22"/>
  <c r="D228" i="22"/>
  <c r="C228" i="22"/>
  <c r="A228" i="22"/>
  <c r="I227" i="22"/>
  <c r="H227" i="22"/>
  <c r="G227" i="22"/>
  <c r="F227" i="22"/>
  <c r="D227" i="22"/>
  <c r="C227" i="22"/>
  <c r="A227" i="22"/>
  <c r="I226" i="22"/>
  <c r="H226" i="22"/>
  <c r="G226" i="22"/>
  <c r="F226" i="22"/>
  <c r="D226" i="22"/>
  <c r="C226" i="22"/>
  <c r="A226" i="22"/>
  <c r="I225" i="22"/>
  <c r="H225" i="22"/>
  <c r="G225" i="22"/>
  <c r="F225" i="22"/>
  <c r="D225" i="22"/>
  <c r="C225" i="22"/>
  <c r="A225" i="22"/>
  <c r="I224" i="22"/>
  <c r="H224" i="22"/>
  <c r="G224" i="22"/>
  <c r="F224" i="22"/>
  <c r="D224" i="22"/>
  <c r="C224" i="22"/>
  <c r="A224" i="22"/>
  <c r="I223" i="22"/>
  <c r="H223" i="22"/>
  <c r="G223" i="22"/>
  <c r="F223" i="22"/>
  <c r="D223" i="22"/>
  <c r="C223" i="22"/>
  <c r="A223" i="22"/>
  <c r="I222" i="22"/>
  <c r="H222" i="22"/>
  <c r="G222" i="22"/>
  <c r="F222" i="22"/>
  <c r="D222" i="22"/>
  <c r="C222" i="22"/>
  <c r="A222" i="22"/>
  <c r="I221" i="22"/>
  <c r="H221" i="22"/>
  <c r="G221" i="22"/>
  <c r="F221" i="22"/>
  <c r="D221" i="22"/>
  <c r="C221" i="22"/>
  <c r="A221" i="22"/>
  <c r="I220" i="22"/>
  <c r="H220" i="22"/>
  <c r="G220" i="22"/>
  <c r="F220" i="22"/>
  <c r="D220" i="22"/>
  <c r="C220" i="22"/>
  <c r="A220" i="22"/>
  <c r="I219" i="22"/>
  <c r="H219" i="22"/>
  <c r="G219" i="22"/>
  <c r="F219" i="22"/>
  <c r="D219" i="22"/>
  <c r="C219" i="22"/>
  <c r="A219" i="22"/>
  <c r="I218" i="22"/>
  <c r="H218" i="22"/>
  <c r="G218" i="22"/>
  <c r="F218" i="22"/>
  <c r="D218" i="22"/>
  <c r="C218" i="22"/>
  <c r="A218" i="22"/>
  <c r="I217" i="22"/>
  <c r="H217" i="22"/>
  <c r="G217" i="22"/>
  <c r="F217" i="22"/>
  <c r="D217" i="22"/>
  <c r="C217" i="22"/>
  <c r="A217" i="22"/>
  <c r="I216" i="22"/>
  <c r="H216" i="22"/>
  <c r="G216" i="22"/>
  <c r="F216" i="22"/>
  <c r="D216" i="22"/>
  <c r="C216" i="22"/>
  <c r="A216" i="22"/>
  <c r="I215" i="22"/>
  <c r="H215" i="22"/>
  <c r="G215" i="22"/>
  <c r="F215" i="22"/>
  <c r="D215" i="22"/>
  <c r="C215" i="22"/>
  <c r="A215" i="22"/>
  <c r="I214" i="22"/>
  <c r="H214" i="22"/>
  <c r="G214" i="22"/>
  <c r="F214" i="22"/>
  <c r="D214" i="22"/>
  <c r="C214" i="22"/>
  <c r="A214" i="22"/>
  <c r="I213" i="22"/>
  <c r="H213" i="22"/>
  <c r="G213" i="22"/>
  <c r="F213" i="22"/>
  <c r="D213" i="22"/>
  <c r="C213" i="22"/>
  <c r="A213" i="22"/>
  <c r="I212" i="22"/>
  <c r="H212" i="22"/>
  <c r="G212" i="22"/>
  <c r="F212" i="22"/>
  <c r="D212" i="22"/>
  <c r="C212" i="22"/>
  <c r="A212" i="22"/>
  <c r="I211" i="22"/>
  <c r="H211" i="22"/>
  <c r="G211" i="22"/>
  <c r="F211" i="22"/>
  <c r="D211" i="22"/>
  <c r="C211" i="22"/>
  <c r="A211" i="22"/>
  <c r="I210" i="22"/>
  <c r="H210" i="22"/>
  <c r="G210" i="22"/>
  <c r="F210" i="22"/>
  <c r="D210" i="22"/>
  <c r="C210" i="22"/>
  <c r="A210" i="22"/>
  <c r="I209" i="22"/>
  <c r="H209" i="22"/>
  <c r="G209" i="22"/>
  <c r="F209" i="22"/>
  <c r="D209" i="22"/>
  <c r="C209" i="22"/>
  <c r="A209" i="22"/>
  <c r="I208" i="22"/>
  <c r="H208" i="22"/>
  <c r="G208" i="22"/>
  <c r="F208" i="22"/>
  <c r="D208" i="22"/>
  <c r="C208" i="22"/>
  <c r="A208" i="22"/>
  <c r="I207" i="22"/>
  <c r="H207" i="22"/>
  <c r="G207" i="22"/>
  <c r="F207" i="22"/>
  <c r="D207" i="22"/>
  <c r="C207" i="22"/>
  <c r="A207" i="22"/>
  <c r="I206" i="22"/>
  <c r="H206" i="22"/>
  <c r="G206" i="22"/>
  <c r="F206" i="22"/>
  <c r="D206" i="22"/>
  <c r="C206" i="22"/>
  <c r="A206" i="22"/>
  <c r="I205" i="22"/>
  <c r="H205" i="22"/>
  <c r="G205" i="22"/>
  <c r="F205" i="22"/>
  <c r="D205" i="22"/>
  <c r="C205" i="22"/>
  <c r="A205" i="22"/>
  <c r="I204" i="22"/>
  <c r="H204" i="22"/>
  <c r="G204" i="22"/>
  <c r="F204" i="22"/>
  <c r="D204" i="22"/>
  <c r="C204" i="22"/>
  <c r="A204" i="22"/>
  <c r="I203" i="22"/>
  <c r="H203" i="22"/>
  <c r="G203" i="22"/>
  <c r="F203" i="22"/>
  <c r="D203" i="22"/>
  <c r="C203" i="22"/>
  <c r="A203" i="22"/>
  <c r="I202" i="22"/>
  <c r="H202" i="22"/>
  <c r="G202" i="22"/>
  <c r="F202" i="22"/>
  <c r="D202" i="22"/>
  <c r="C202" i="22"/>
  <c r="A202" i="22"/>
  <c r="I201" i="22"/>
  <c r="H201" i="22"/>
  <c r="G201" i="22"/>
  <c r="F201" i="22"/>
  <c r="D201" i="22"/>
  <c r="C201" i="22"/>
  <c r="A201" i="22"/>
  <c r="I200" i="22"/>
  <c r="H200" i="22"/>
  <c r="G200" i="22"/>
  <c r="F200" i="22"/>
  <c r="D200" i="22"/>
  <c r="C200" i="22"/>
  <c r="A200" i="22"/>
  <c r="I199" i="22"/>
  <c r="H199" i="22"/>
  <c r="G199" i="22"/>
  <c r="F199" i="22"/>
  <c r="D199" i="22"/>
  <c r="C199" i="22"/>
  <c r="A199" i="22"/>
  <c r="I198" i="22"/>
  <c r="H198" i="22"/>
  <c r="G198" i="22"/>
  <c r="F198" i="22"/>
  <c r="D198" i="22"/>
  <c r="C198" i="22"/>
  <c r="A198" i="22"/>
  <c r="I197" i="22"/>
  <c r="H197" i="22"/>
  <c r="G197" i="22"/>
  <c r="F197" i="22"/>
  <c r="D197" i="22"/>
  <c r="C197" i="22"/>
  <c r="A197" i="22"/>
  <c r="I196" i="22"/>
  <c r="H196" i="22"/>
  <c r="G196" i="22"/>
  <c r="F196" i="22"/>
  <c r="D196" i="22"/>
  <c r="C196" i="22"/>
  <c r="A196" i="22"/>
  <c r="I195" i="22"/>
  <c r="H195" i="22"/>
  <c r="G195" i="22"/>
  <c r="F195" i="22"/>
  <c r="D195" i="22"/>
  <c r="C195" i="22"/>
  <c r="A195" i="22"/>
  <c r="I194" i="22"/>
  <c r="H194" i="22"/>
  <c r="G194" i="22"/>
  <c r="F194" i="22"/>
  <c r="D194" i="22"/>
  <c r="C194" i="22"/>
  <c r="A194" i="22"/>
  <c r="I193" i="22"/>
  <c r="H193" i="22"/>
  <c r="G193" i="22"/>
  <c r="F193" i="22"/>
  <c r="D193" i="22"/>
  <c r="C193" i="22"/>
  <c r="A193" i="22"/>
  <c r="I192" i="22"/>
  <c r="H192" i="22"/>
  <c r="G192" i="22"/>
  <c r="F192" i="22"/>
  <c r="D192" i="22"/>
  <c r="C192" i="22"/>
  <c r="A192" i="22"/>
  <c r="I191" i="22"/>
  <c r="H191" i="22"/>
  <c r="G191" i="22"/>
  <c r="F191" i="22"/>
  <c r="D191" i="22"/>
  <c r="C191" i="22"/>
  <c r="A191" i="22"/>
  <c r="I190" i="22"/>
  <c r="H190" i="22"/>
  <c r="G190" i="22"/>
  <c r="F190" i="22"/>
  <c r="D190" i="22"/>
  <c r="C190" i="22"/>
  <c r="A190" i="22"/>
  <c r="I189" i="22"/>
  <c r="H189" i="22"/>
  <c r="G189" i="22"/>
  <c r="F189" i="22"/>
  <c r="D189" i="22"/>
  <c r="C189" i="22"/>
  <c r="A189" i="22"/>
  <c r="I188" i="22"/>
  <c r="H188" i="22"/>
  <c r="G188" i="22"/>
  <c r="F188" i="22"/>
  <c r="D188" i="22"/>
  <c r="C188" i="22"/>
  <c r="A188" i="22"/>
  <c r="I187" i="22"/>
  <c r="H187" i="22"/>
  <c r="G187" i="22"/>
  <c r="F187" i="22"/>
  <c r="D187" i="22"/>
  <c r="C187" i="22"/>
  <c r="A187" i="22"/>
  <c r="I186" i="22"/>
  <c r="H186" i="22"/>
  <c r="G186" i="22"/>
  <c r="F186" i="22"/>
  <c r="D186" i="22"/>
  <c r="C186" i="22"/>
  <c r="A186" i="22"/>
  <c r="I185" i="22"/>
  <c r="H185" i="22"/>
  <c r="G185" i="22"/>
  <c r="F185" i="22"/>
  <c r="D185" i="22"/>
  <c r="C185" i="22"/>
  <c r="A185" i="22"/>
  <c r="I184" i="22"/>
  <c r="H184" i="22"/>
  <c r="G184" i="22"/>
  <c r="F184" i="22"/>
  <c r="D184" i="22"/>
  <c r="C184" i="22"/>
  <c r="A184" i="22"/>
  <c r="I183" i="22"/>
  <c r="H183" i="22"/>
  <c r="G183" i="22"/>
  <c r="F183" i="22"/>
  <c r="D183" i="22"/>
  <c r="C183" i="22"/>
  <c r="A183" i="22"/>
  <c r="I182" i="22"/>
  <c r="H182" i="22"/>
  <c r="G182" i="22"/>
  <c r="F182" i="22"/>
  <c r="D182" i="22"/>
  <c r="C182" i="22"/>
  <c r="A182" i="22"/>
  <c r="I181" i="22"/>
  <c r="H181" i="22"/>
  <c r="G181" i="22"/>
  <c r="F181" i="22"/>
  <c r="D181" i="22"/>
  <c r="C181" i="22"/>
  <c r="A181" i="22"/>
  <c r="I180" i="22"/>
  <c r="H180" i="22"/>
  <c r="G180" i="22"/>
  <c r="F180" i="22"/>
  <c r="D180" i="22"/>
  <c r="C180" i="22"/>
  <c r="A180" i="22"/>
  <c r="I179" i="22"/>
  <c r="H179" i="22"/>
  <c r="G179" i="22"/>
  <c r="F179" i="22"/>
  <c r="D179" i="22"/>
  <c r="C179" i="22"/>
  <c r="A179" i="22"/>
  <c r="I178" i="22"/>
  <c r="H178" i="22"/>
  <c r="G178" i="22"/>
  <c r="F178" i="22"/>
  <c r="D178" i="22"/>
  <c r="C178" i="22"/>
  <c r="A178" i="22"/>
  <c r="I177" i="22"/>
  <c r="H177" i="22"/>
  <c r="G177" i="22"/>
  <c r="F177" i="22"/>
  <c r="D177" i="22"/>
  <c r="C177" i="22"/>
  <c r="A177" i="22"/>
  <c r="I176" i="22"/>
  <c r="H176" i="22"/>
  <c r="G176" i="22"/>
  <c r="F176" i="22"/>
  <c r="D176" i="22"/>
  <c r="C176" i="22"/>
  <c r="A176" i="22"/>
  <c r="I175" i="22"/>
  <c r="H175" i="22"/>
  <c r="G175" i="22"/>
  <c r="F175" i="22"/>
  <c r="D175" i="22"/>
  <c r="C175" i="22"/>
  <c r="A175" i="22"/>
  <c r="I174" i="22"/>
  <c r="H174" i="22"/>
  <c r="G174" i="22"/>
  <c r="F174" i="22"/>
  <c r="D174" i="22"/>
  <c r="C174" i="22"/>
  <c r="A174" i="22"/>
  <c r="I173" i="22"/>
  <c r="H173" i="22"/>
  <c r="G173" i="22"/>
  <c r="F173" i="22"/>
  <c r="D173" i="22"/>
  <c r="C173" i="22"/>
  <c r="A173" i="22"/>
  <c r="I172" i="22"/>
  <c r="H172" i="22"/>
  <c r="G172" i="22"/>
  <c r="F172" i="22"/>
  <c r="D172" i="22"/>
  <c r="C172" i="22"/>
  <c r="A172" i="22"/>
  <c r="I171" i="22"/>
  <c r="H171" i="22"/>
  <c r="G171" i="22"/>
  <c r="F171" i="22"/>
  <c r="D171" i="22"/>
  <c r="C171" i="22"/>
  <c r="A171" i="22"/>
  <c r="I170" i="22"/>
  <c r="H170" i="22"/>
  <c r="G170" i="22"/>
  <c r="F170" i="22"/>
  <c r="D170" i="22"/>
  <c r="C170" i="22"/>
  <c r="A170" i="22"/>
  <c r="I169" i="22"/>
  <c r="H169" i="22"/>
  <c r="G169" i="22"/>
  <c r="F169" i="22"/>
  <c r="D169" i="22"/>
  <c r="C169" i="22"/>
  <c r="A169" i="22"/>
  <c r="I168" i="22"/>
  <c r="H168" i="22"/>
  <c r="G168" i="22"/>
  <c r="F168" i="22"/>
  <c r="D168" i="22"/>
  <c r="C168" i="22"/>
  <c r="A168" i="22"/>
  <c r="I167" i="22"/>
  <c r="H167" i="22"/>
  <c r="G167" i="22"/>
  <c r="F167" i="22"/>
  <c r="D167" i="22"/>
  <c r="C167" i="22"/>
  <c r="A167" i="22"/>
  <c r="I166" i="22"/>
  <c r="H166" i="22"/>
  <c r="G166" i="22"/>
  <c r="F166" i="22"/>
  <c r="D166" i="22"/>
  <c r="C166" i="22"/>
  <c r="A166" i="22"/>
  <c r="I165" i="22"/>
  <c r="H165" i="22"/>
  <c r="G165" i="22"/>
  <c r="F165" i="22"/>
  <c r="D165" i="22"/>
  <c r="C165" i="22"/>
  <c r="A165" i="22"/>
  <c r="I164" i="22"/>
  <c r="H164" i="22"/>
  <c r="G164" i="22"/>
  <c r="F164" i="22"/>
  <c r="D164" i="22"/>
  <c r="C164" i="22"/>
  <c r="A164" i="22"/>
  <c r="I163" i="22"/>
  <c r="H163" i="22"/>
  <c r="G163" i="22"/>
  <c r="F163" i="22"/>
  <c r="D163" i="22"/>
  <c r="C163" i="22"/>
  <c r="A163" i="22"/>
  <c r="I162" i="22"/>
  <c r="H162" i="22"/>
  <c r="G162" i="22"/>
  <c r="F162" i="22"/>
  <c r="D162" i="22"/>
  <c r="C162" i="22"/>
  <c r="A162" i="22"/>
  <c r="I161" i="22"/>
  <c r="H161" i="22"/>
  <c r="G161" i="22"/>
  <c r="F161" i="22"/>
  <c r="D161" i="22"/>
  <c r="C161" i="22"/>
  <c r="A161" i="22"/>
  <c r="I160" i="22"/>
  <c r="H160" i="22"/>
  <c r="G160" i="22"/>
  <c r="F160" i="22"/>
  <c r="D160" i="22"/>
  <c r="C160" i="22"/>
  <c r="A160" i="22"/>
  <c r="I159" i="22"/>
  <c r="H159" i="22"/>
  <c r="G159" i="22"/>
  <c r="F159" i="22"/>
  <c r="D159" i="22"/>
  <c r="C159" i="22"/>
  <c r="A159" i="22"/>
  <c r="I158" i="22"/>
  <c r="H158" i="22"/>
  <c r="G158" i="22"/>
  <c r="F158" i="22"/>
  <c r="D158" i="22"/>
  <c r="C158" i="22"/>
  <c r="A158" i="22"/>
  <c r="I157" i="22"/>
  <c r="H157" i="22"/>
  <c r="G157" i="22"/>
  <c r="F157" i="22"/>
  <c r="D157" i="22"/>
  <c r="C157" i="22"/>
  <c r="A157" i="22"/>
  <c r="I156" i="22"/>
  <c r="H156" i="22"/>
  <c r="G156" i="22"/>
  <c r="F156" i="22"/>
  <c r="D156" i="22"/>
  <c r="C156" i="22"/>
  <c r="A156" i="22"/>
  <c r="I155" i="22"/>
  <c r="H155" i="22"/>
  <c r="G155" i="22"/>
  <c r="F155" i="22"/>
  <c r="D155" i="22"/>
  <c r="C155" i="22"/>
  <c r="A155" i="22"/>
  <c r="I154" i="22"/>
  <c r="H154" i="22"/>
  <c r="G154" i="22"/>
  <c r="F154" i="22"/>
  <c r="D154" i="22"/>
  <c r="C154" i="22"/>
  <c r="A154" i="22"/>
  <c r="I153" i="22"/>
  <c r="H153" i="22"/>
  <c r="G153" i="22"/>
  <c r="F153" i="22"/>
  <c r="D153" i="22"/>
  <c r="C153" i="22"/>
  <c r="A153" i="22"/>
  <c r="I152" i="22"/>
  <c r="H152" i="22"/>
  <c r="G152" i="22"/>
  <c r="F152" i="22"/>
  <c r="D152" i="22"/>
  <c r="C152" i="22"/>
  <c r="A152" i="22"/>
  <c r="I151" i="22"/>
  <c r="H151" i="22"/>
  <c r="G151" i="22"/>
  <c r="F151" i="22"/>
  <c r="D151" i="22"/>
  <c r="C151" i="22"/>
  <c r="A151" i="22"/>
  <c r="I150" i="22"/>
  <c r="H150" i="22"/>
  <c r="G150" i="22"/>
  <c r="F150" i="22"/>
  <c r="D150" i="22"/>
  <c r="C150" i="22"/>
  <c r="A150" i="22"/>
  <c r="I149" i="22"/>
  <c r="H149" i="22"/>
  <c r="G149" i="22"/>
  <c r="F149" i="22"/>
  <c r="D149" i="22"/>
  <c r="C149" i="22"/>
  <c r="A149" i="22"/>
  <c r="I148" i="22"/>
  <c r="H148" i="22"/>
  <c r="G148" i="22"/>
  <c r="F148" i="22"/>
  <c r="D148" i="22"/>
  <c r="C148" i="22"/>
  <c r="A148" i="22"/>
  <c r="I147" i="22"/>
  <c r="H147" i="22"/>
  <c r="G147" i="22"/>
  <c r="F147" i="22"/>
  <c r="D147" i="22"/>
  <c r="C147" i="22"/>
  <c r="A147" i="22"/>
  <c r="I146" i="22"/>
  <c r="H146" i="22"/>
  <c r="G146" i="22"/>
  <c r="F146" i="22"/>
  <c r="D146" i="22"/>
  <c r="C146" i="22"/>
  <c r="A146" i="22"/>
  <c r="I145" i="22"/>
  <c r="H145" i="22"/>
  <c r="G145" i="22"/>
  <c r="F145" i="22"/>
  <c r="D145" i="22"/>
  <c r="C145" i="22"/>
  <c r="A145" i="22"/>
  <c r="I144" i="22"/>
  <c r="H144" i="22"/>
  <c r="G144" i="22"/>
  <c r="F144" i="22"/>
  <c r="D144" i="22"/>
  <c r="C144" i="22"/>
  <c r="A144" i="22"/>
  <c r="I143" i="22"/>
  <c r="H143" i="22"/>
  <c r="G143" i="22"/>
  <c r="F143" i="22"/>
  <c r="D143" i="22"/>
  <c r="C143" i="22"/>
  <c r="A143" i="22"/>
  <c r="I142" i="22"/>
  <c r="H142" i="22"/>
  <c r="G142" i="22"/>
  <c r="F142" i="22"/>
  <c r="D142" i="22"/>
  <c r="C142" i="22"/>
  <c r="A142" i="22"/>
  <c r="I141" i="22"/>
  <c r="H141" i="22"/>
  <c r="G141" i="22"/>
  <c r="F141" i="22"/>
  <c r="D141" i="22"/>
  <c r="C141" i="22"/>
  <c r="A141" i="22"/>
  <c r="I140" i="22"/>
  <c r="H140" i="22"/>
  <c r="G140" i="22"/>
  <c r="F140" i="22"/>
  <c r="D140" i="22"/>
  <c r="C140" i="22"/>
  <c r="A140" i="22"/>
  <c r="I139" i="22"/>
  <c r="H139" i="22"/>
  <c r="G139" i="22"/>
  <c r="F139" i="22"/>
  <c r="D139" i="22"/>
  <c r="C139" i="22"/>
  <c r="A139" i="22"/>
  <c r="I138" i="22"/>
  <c r="H138" i="22"/>
  <c r="G138" i="22"/>
  <c r="F138" i="22"/>
  <c r="D138" i="22"/>
  <c r="C138" i="22"/>
  <c r="A138" i="22"/>
  <c r="I137" i="22"/>
  <c r="H137" i="22"/>
  <c r="G137" i="22"/>
  <c r="F137" i="22"/>
  <c r="D137" i="22"/>
  <c r="C137" i="22"/>
  <c r="A137" i="22"/>
  <c r="I136" i="22"/>
  <c r="H136" i="22"/>
  <c r="G136" i="22"/>
  <c r="F136" i="22"/>
  <c r="D136" i="22"/>
  <c r="C136" i="22"/>
  <c r="A136" i="22"/>
  <c r="I135" i="22"/>
  <c r="H135" i="22"/>
  <c r="G135" i="22"/>
  <c r="F135" i="22"/>
  <c r="D135" i="22"/>
  <c r="C135" i="22"/>
  <c r="A135" i="22"/>
  <c r="I134" i="22"/>
  <c r="H134" i="22"/>
  <c r="G134" i="22"/>
  <c r="F134" i="22"/>
  <c r="D134" i="22"/>
  <c r="C134" i="22"/>
  <c r="A134" i="22"/>
  <c r="I133" i="22"/>
  <c r="H133" i="22"/>
  <c r="G133" i="22"/>
  <c r="F133" i="22"/>
  <c r="D133" i="22"/>
  <c r="C133" i="22"/>
  <c r="A133" i="22"/>
  <c r="I132" i="22"/>
  <c r="H132" i="22"/>
  <c r="G132" i="22"/>
  <c r="F132" i="22"/>
  <c r="D132" i="22"/>
  <c r="C132" i="22"/>
  <c r="A132" i="22"/>
  <c r="I131" i="22"/>
  <c r="H131" i="22"/>
  <c r="G131" i="22"/>
  <c r="F131" i="22"/>
  <c r="D131" i="22"/>
  <c r="C131" i="22"/>
  <c r="A131" i="22"/>
  <c r="I130" i="22"/>
  <c r="H130" i="22"/>
  <c r="G130" i="22"/>
  <c r="F130" i="22"/>
  <c r="D130" i="22"/>
  <c r="C130" i="22"/>
  <c r="A130" i="22"/>
  <c r="I129" i="22"/>
  <c r="H129" i="22"/>
  <c r="G129" i="22"/>
  <c r="F129" i="22"/>
  <c r="D129" i="22"/>
  <c r="C129" i="22"/>
  <c r="A129" i="22"/>
  <c r="I128" i="22"/>
  <c r="H128" i="22"/>
  <c r="G128" i="22"/>
  <c r="F128" i="22"/>
  <c r="D128" i="22"/>
  <c r="C128" i="22"/>
  <c r="A128" i="22"/>
  <c r="I127" i="22"/>
  <c r="H127" i="22"/>
  <c r="G127" i="22"/>
  <c r="F127" i="22"/>
  <c r="D127" i="22"/>
  <c r="C127" i="22"/>
  <c r="A127" i="22"/>
  <c r="I126" i="22"/>
  <c r="H126" i="22"/>
  <c r="G126" i="22"/>
  <c r="F126" i="22"/>
  <c r="D126" i="22"/>
  <c r="C126" i="22"/>
  <c r="A126" i="22"/>
  <c r="I125" i="22"/>
  <c r="H125" i="22"/>
  <c r="G125" i="22"/>
  <c r="F125" i="22"/>
  <c r="D125" i="22"/>
  <c r="C125" i="22"/>
  <c r="A125" i="22"/>
  <c r="I124" i="22"/>
  <c r="H124" i="22"/>
  <c r="G124" i="22"/>
  <c r="F124" i="22"/>
  <c r="D124" i="22"/>
  <c r="C124" i="22"/>
  <c r="A124" i="22"/>
  <c r="I123" i="22"/>
  <c r="H123" i="22"/>
  <c r="G123" i="22"/>
  <c r="F123" i="22"/>
  <c r="D123" i="22"/>
  <c r="C123" i="22"/>
  <c r="A123" i="22"/>
  <c r="I122" i="22"/>
  <c r="H122" i="22"/>
  <c r="G122" i="22"/>
  <c r="F122" i="22"/>
  <c r="D122" i="22"/>
  <c r="C122" i="22"/>
  <c r="A122" i="22"/>
  <c r="I121" i="22"/>
  <c r="H121" i="22"/>
  <c r="G121" i="22"/>
  <c r="F121" i="22"/>
  <c r="D121" i="22"/>
  <c r="C121" i="22"/>
  <c r="A121" i="22"/>
  <c r="I120" i="22"/>
  <c r="H120" i="22"/>
  <c r="G120" i="22"/>
  <c r="F120" i="22"/>
  <c r="D120" i="22"/>
  <c r="C120" i="22"/>
  <c r="A120" i="22"/>
  <c r="I119" i="22"/>
  <c r="H119" i="22"/>
  <c r="G119" i="22"/>
  <c r="F119" i="22"/>
  <c r="D119" i="22"/>
  <c r="C119" i="22"/>
  <c r="A119" i="22"/>
  <c r="I118" i="22"/>
  <c r="H118" i="22"/>
  <c r="G118" i="22"/>
  <c r="F118" i="22"/>
  <c r="D118" i="22"/>
  <c r="C118" i="22"/>
  <c r="A118" i="22"/>
  <c r="I117" i="22"/>
  <c r="H117" i="22"/>
  <c r="G117" i="22"/>
  <c r="F117" i="22"/>
  <c r="D117" i="22"/>
  <c r="C117" i="22"/>
  <c r="A117" i="22"/>
  <c r="I116" i="22"/>
  <c r="H116" i="22"/>
  <c r="G116" i="22"/>
  <c r="F116" i="22"/>
  <c r="D116" i="22"/>
  <c r="C116" i="22"/>
  <c r="A116" i="22"/>
  <c r="I115" i="22"/>
  <c r="H115" i="22"/>
  <c r="G115" i="22"/>
  <c r="F115" i="22"/>
  <c r="D115" i="22"/>
  <c r="C115" i="22"/>
  <c r="A115" i="22"/>
  <c r="I114" i="22"/>
  <c r="H114" i="22"/>
  <c r="G114" i="22"/>
  <c r="F114" i="22"/>
  <c r="D114" i="22"/>
  <c r="C114" i="22"/>
  <c r="A114" i="22"/>
  <c r="I113" i="22"/>
  <c r="H113" i="22"/>
  <c r="G113" i="22"/>
  <c r="F113" i="22"/>
  <c r="D113" i="22"/>
  <c r="C113" i="22"/>
  <c r="A113" i="22"/>
  <c r="I112" i="22"/>
  <c r="H112" i="22"/>
  <c r="G112" i="22"/>
  <c r="F112" i="22"/>
  <c r="D112" i="22"/>
  <c r="C112" i="22"/>
  <c r="A112" i="22"/>
  <c r="I111" i="22"/>
  <c r="H111" i="22"/>
  <c r="G111" i="22"/>
  <c r="F111" i="22"/>
  <c r="D111" i="22"/>
  <c r="C111" i="22"/>
  <c r="A111" i="22"/>
  <c r="I110" i="22"/>
  <c r="H110" i="22"/>
  <c r="G110" i="22"/>
  <c r="F110" i="22"/>
  <c r="D110" i="22"/>
  <c r="C110" i="22"/>
  <c r="A110" i="22"/>
  <c r="I109" i="22"/>
  <c r="H109" i="22"/>
  <c r="G109" i="22"/>
  <c r="F109" i="22"/>
  <c r="D109" i="22"/>
  <c r="C109" i="22"/>
  <c r="A109" i="22"/>
  <c r="I108" i="22"/>
  <c r="H108" i="22"/>
  <c r="G108" i="22"/>
  <c r="F108" i="22"/>
  <c r="D108" i="22"/>
  <c r="C108" i="22"/>
  <c r="A108" i="22"/>
  <c r="I107" i="22"/>
  <c r="H107" i="22"/>
  <c r="G107" i="22"/>
  <c r="F107" i="22"/>
  <c r="D107" i="22"/>
  <c r="C107" i="22"/>
  <c r="A107" i="22"/>
  <c r="I106" i="22"/>
  <c r="H106" i="22"/>
  <c r="G106" i="22"/>
  <c r="F106" i="22"/>
  <c r="D106" i="22"/>
  <c r="C106" i="22"/>
  <c r="A106" i="22"/>
  <c r="I105" i="22"/>
  <c r="H105" i="22"/>
  <c r="G105" i="22"/>
  <c r="F105" i="22"/>
  <c r="D105" i="22"/>
  <c r="C105" i="22"/>
  <c r="A105" i="22"/>
  <c r="I104" i="22"/>
  <c r="H104" i="22"/>
  <c r="G104" i="22"/>
  <c r="F104" i="22"/>
  <c r="D104" i="22"/>
  <c r="C104" i="22"/>
  <c r="A104" i="22"/>
  <c r="I103" i="22"/>
  <c r="H103" i="22"/>
  <c r="G103" i="22"/>
  <c r="F103" i="22"/>
  <c r="D103" i="22"/>
  <c r="C103" i="22"/>
  <c r="A103" i="22"/>
  <c r="I102" i="22"/>
  <c r="H102" i="22"/>
  <c r="G102" i="22"/>
  <c r="F102" i="22"/>
  <c r="D102" i="22"/>
  <c r="C102" i="22"/>
  <c r="A102" i="22"/>
  <c r="I101" i="22"/>
  <c r="H101" i="22"/>
  <c r="G101" i="22"/>
  <c r="F101" i="22"/>
  <c r="D101" i="22"/>
  <c r="C101" i="22"/>
  <c r="A101" i="22"/>
  <c r="I100" i="22"/>
  <c r="H100" i="22"/>
  <c r="G100" i="22"/>
  <c r="F100" i="22"/>
  <c r="D100" i="22"/>
  <c r="C100" i="22"/>
  <c r="A100" i="22"/>
  <c r="I99" i="22"/>
  <c r="H99" i="22"/>
  <c r="G99" i="22"/>
  <c r="F99" i="22"/>
  <c r="D99" i="22"/>
  <c r="C99" i="22"/>
  <c r="A99" i="22"/>
  <c r="I98" i="22"/>
  <c r="H98" i="22"/>
  <c r="G98" i="22"/>
  <c r="F98" i="22"/>
  <c r="D98" i="22"/>
  <c r="C98" i="22"/>
  <c r="A98" i="22"/>
  <c r="I97" i="22"/>
  <c r="H97" i="22"/>
  <c r="G97" i="22"/>
  <c r="F97" i="22"/>
  <c r="D97" i="22"/>
  <c r="C97" i="22"/>
  <c r="A97" i="22"/>
  <c r="I96" i="22"/>
  <c r="H96" i="22"/>
  <c r="G96" i="22"/>
  <c r="F96" i="22"/>
  <c r="D96" i="22"/>
  <c r="C96" i="22"/>
  <c r="A96" i="22"/>
  <c r="I95" i="22"/>
  <c r="H95" i="22"/>
  <c r="G95" i="22"/>
  <c r="F95" i="22"/>
  <c r="D95" i="22"/>
  <c r="C95" i="22"/>
  <c r="A95" i="22"/>
  <c r="I94" i="22"/>
  <c r="H94" i="22"/>
  <c r="G94" i="22"/>
  <c r="F94" i="22"/>
  <c r="D94" i="22"/>
  <c r="C94" i="22"/>
  <c r="A94" i="22"/>
  <c r="I93" i="22"/>
  <c r="H93" i="22"/>
  <c r="G93" i="22"/>
  <c r="F93" i="22"/>
  <c r="D93" i="22"/>
  <c r="C93" i="22"/>
  <c r="A93" i="22"/>
  <c r="I92" i="22"/>
  <c r="H92" i="22"/>
  <c r="G92" i="22"/>
  <c r="F92" i="22"/>
  <c r="D92" i="22"/>
  <c r="C92" i="22"/>
  <c r="A92" i="22"/>
  <c r="I91" i="22"/>
  <c r="H91" i="22"/>
  <c r="G91" i="22"/>
  <c r="F91" i="22"/>
  <c r="D91" i="22"/>
  <c r="C91" i="22"/>
  <c r="A91" i="22"/>
  <c r="I90" i="22"/>
  <c r="H90" i="22"/>
  <c r="G90" i="22"/>
  <c r="F90" i="22"/>
  <c r="D90" i="22"/>
  <c r="C90" i="22"/>
  <c r="A90" i="22"/>
  <c r="I89" i="22"/>
  <c r="H89" i="22"/>
  <c r="G89" i="22"/>
  <c r="F89" i="22"/>
  <c r="D89" i="22"/>
  <c r="C89" i="22"/>
  <c r="A89" i="22"/>
  <c r="I88" i="22"/>
  <c r="H88" i="22"/>
  <c r="G88" i="22"/>
  <c r="F88" i="22"/>
  <c r="D88" i="22"/>
  <c r="C88" i="22"/>
  <c r="A88" i="22"/>
  <c r="I87" i="22"/>
  <c r="H87" i="22"/>
  <c r="G87" i="22"/>
  <c r="F87" i="22"/>
  <c r="D87" i="22"/>
  <c r="C87" i="22"/>
  <c r="A87" i="22"/>
  <c r="I86" i="22"/>
  <c r="H86" i="22"/>
  <c r="G86" i="22"/>
  <c r="F86" i="22"/>
  <c r="D86" i="22"/>
  <c r="C86" i="22"/>
  <c r="A86" i="22"/>
  <c r="I85" i="22"/>
  <c r="H85" i="22"/>
  <c r="G85" i="22"/>
  <c r="F85" i="22"/>
  <c r="D85" i="22"/>
  <c r="C85" i="22"/>
  <c r="A85" i="22"/>
  <c r="I84" i="22"/>
  <c r="H84" i="22"/>
  <c r="G84" i="22"/>
  <c r="F84" i="22"/>
  <c r="D84" i="22"/>
  <c r="C84" i="22"/>
  <c r="A84" i="22"/>
  <c r="I83" i="22"/>
  <c r="H83" i="22"/>
  <c r="G83" i="22"/>
  <c r="F83" i="22"/>
  <c r="D83" i="22"/>
  <c r="C83" i="22"/>
  <c r="A83" i="22"/>
  <c r="I82" i="22"/>
  <c r="H82" i="22"/>
  <c r="G82" i="22"/>
  <c r="F82" i="22"/>
  <c r="D82" i="22"/>
  <c r="C82" i="22"/>
  <c r="A82" i="22"/>
  <c r="I81" i="22"/>
  <c r="H81" i="22"/>
  <c r="G81" i="22"/>
  <c r="F81" i="22"/>
  <c r="D81" i="22"/>
  <c r="C81" i="22"/>
  <c r="A81" i="22"/>
  <c r="I80" i="22"/>
  <c r="H80" i="22"/>
  <c r="G80" i="22"/>
  <c r="F80" i="22"/>
  <c r="D80" i="22"/>
  <c r="C80" i="22"/>
  <c r="A80" i="22"/>
  <c r="I79" i="22"/>
  <c r="H79" i="22"/>
  <c r="G79" i="22"/>
  <c r="F79" i="22"/>
  <c r="D79" i="22"/>
  <c r="C79" i="22"/>
  <c r="A79" i="22"/>
  <c r="I78" i="22"/>
  <c r="H78" i="22"/>
  <c r="G78" i="22"/>
  <c r="F78" i="22"/>
  <c r="D78" i="22"/>
  <c r="C78" i="22"/>
  <c r="A78" i="22"/>
  <c r="I77" i="22"/>
  <c r="H77" i="22"/>
  <c r="G77" i="22"/>
  <c r="F77" i="22"/>
  <c r="D77" i="22"/>
  <c r="C77" i="22"/>
  <c r="A77" i="22"/>
  <c r="I76" i="22"/>
  <c r="H76" i="22"/>
  <c r="G76" i="22"/>
  <c r="F76" i="22"/>
  <c r="D76" i="22"/>
  <c r="C76" i="22"/>
  <c r="A76" i="22"/>
  <c r="I75" i="22"/>
  <c r="H75" i="22"/>
  <c r="G75" i="22"/>
  <c r="F75" i="22"/>
  <c r="D75" i="22"/>
  <c r="C75" i="22"/>
  <c r="A75" i="22"/>
  <c r="I74" i="22"/>
  <c r="H74" i="22"/>
  <c r="G74" i="22"/>
  <c r="F74" i="22"/>
  <c r="D74" i="22"/>
  <c r="C74" i="22"/>
  <c r="A74" i="22"/>
  <c r="I73" i="22"/>
  <c r="H73" i="22"/>
  <c r="G73" i="22"/>
  <c r="F73" i="22"/>
  <c r="D73" i="22"/>
  <c r="C73" i="22"/>
  <c r="A73" i="22"/>
  <c r="I72" i="22"/>
  <c r="H72" i="22"/>
  <c r="G72" i="22"/>
  <c r="F72" i="22"/>
  <c r="D72" i="22"/>
  <c r="C72" i="22"/>
  <c r="A72" i="22"/>
  <c r="I71" i="22"/>
  <c r="H71" i="22"/>
  <c r="G71" i="22"/>
  <c r="F71" i="22"/>
  <c r="D71" i="22"/>
  <c r="C71" i="22"/>
  <c r="A71" i="22"/>
  <c r="I70" i="22"/>
  <c r="H70" i="22"/>
  <c r="G70" i="22"/>
  <c r="F70" i="22"/>
  <c r="D70" i="22"/>
  <c r="C70" i="22"/>
  <c r="A70" i="22"/>
  <c r="I69" i="22"/>
  <c r="H69" i="22"/>
  <c r="G69" i="22"/>
  <c r="F69" i="22"/>
  <c r="D69" i="22"/>
  <c r="C69" i="22"/>
  <c r="A69" i="22"/>
  <c r="I68" i="22"/>
  <c r="H68" i="22"/>
  <c r="G68" i="22"/>
  <c r="F68" i="22"/>
  <c r="D68" i="22"/>
  <c r="C68" i="22"/>
  <c r="A68" i="22"/>
  <c r="I67" i="22"/>
  <c r="H67" i="22"/>
  <c r="G67" i="22"/>
  <c r="F67" i="22"/>
  <c r="D67" i="22"/>
  <c r="C67" i="22"/>
  <c r="A67" i="22"/>
  <c r="I66" i="22"/>
  <c r="H66" i="22"/>
  <c r="G66" i="22"/>
  <c r="F66" i="22"/>
  <c r="D66" i="22"/>
  <c r="C66" i="22"/>
  <c r="A66" i="22"/>
  <c r="I65" i="22"/>
  <c r="H65" i="22"/>
  <c r="G65" i="22"/>
  <c r="F65" i="22"/>
  <c r="D65" i="22"/>
  <c r="C65" i="22"/>
  <c r="A65" i="22"/>
  <c r="I64" i="22"/>
  <c r="H64" i="22"/>
  <c r="G64" i="22"/>
  <c r="F64" i="22"/>
  <c r="D64" i="22"/>
  <c r="C64" i="22"/>
  <c r="A64" i="22"/>
  <c r="I63" i="22"/>
  <c r="H63" i="22"/>
  <c r="G63" i="22"/>
  <c r="F63" i="22"/>
  <c r="D63" i="22"/>
  <c r="C63" i="22"/>
  <c r="A63" i="22"/>
  <c r="I62" i="22"/>
  <c r="H62" i="22"/>
  <c r="G62" i="22"/>
  <c r="F62" i="22"/>
  <c r="D62" i="22"/>
  <c r="C62" i="22"/>
  <c r="A62" i="22"/>
  <c r="I61" i="22"/>
  <c r="H61" i="22"/>
  <c r="G61" i="22"/>
  <c r="F61" i="22"/>
  <c r="D61" i="22"/>
  <c r="C61" i="22"/>
  <c r="A61" i="22"/>
  <c r="I60" i="22"/>
  <c r="H60" i="22"/>
  <c r="G60" i="22"/>
  <c r="F60" i="22"/>
  <c r="D60" i="22"/>
  <c r="C60" i="22"/>
  <c r="A60" i="22"/>
  <c r="I59" i="22"/>
  <c r="H59" i="22"/>
  <c r="G59" i="22"/>
  <c r="F59" i="22"/>
  <c r="D59" i="22"/>
  <c r="C59" i="22"/>
  <c r="A59" i="22"/>
  <c r="I58" i="22"/>
  <c r="H58" i="22"/>
  <c r="G58" i="22"/>
  <c r="F58" i="22"/>
  <c r="D58" i="22"/>
  <c r="C58" i="22"/>
  <c r="A58" i="22"/>
  <c r="I57" i="22"/>
  <c r="H57" i="22"/>
  <c r="G57" i="22"/>
  <c r="F57" i="22"/>
  <c r="D57" i="22"/>
  <c r="C57" i="22"/>
  <c r="A57" i="22"/>
  <c r="I56" i="22"/>
  <c r="H56" i="22"/>
  <c r="G56" i="22"/>
  <c r="F56" i="22"/>
  <c r="D56" i="22"/>
  <c r="C56" i="22"/>
  <c r="A56" i="22"/>
  <c r="I55" i="22"/>
  <c r="H55" i="22"/>
  <c r="G55" i="22"/>
  <c r="F55" i="22"/>
  <c r="D55" i="22"/>
  <c r="C55" i="22"/>
  <c r="A55" i="22"/>
  <c r="I54" i="22"/>
  <c r="H54" i="22"/>
  <c r="G54" i="22"/>
  <c r="F54" i="22"/>
  <c r="D54" i="22"/>
  <c r="C54" i="22"/>
  <c r="A54" i="22"/>
  <c r="I53" i="22"/>
  <c r="H53" i="22"/>
  <c r="G53" i="22"/>
  <c r="F53" i="22"/>
  <c r="D53" i="22"/>
  <c r="C53" i="22"/>
  <c r="A53" i="22"/>
  <c r="I52" i="22"/>
  <c r="H52" i="22"/>
  <c r="G52" i="22"/>
  <c r="F52" i="22"/>
  <c r="D52" i="22"/>
  <c r="C52" i="22"/>
  <c r="A52" i="22"/>
  <c r="I51" i="22"/>
  <c r="H51" i="22"/>
  <c r="G51" i="22"/>
  <c r="F51" i="22"/>
  <c r="D51" i="22"/>
  <c r="C51" i="22"/>
  <c r="A51" i="22"/>
  <c r="I50" i="22"/>
  <c r="H50" i="22"/>
  <c r="G50" i="22"/>
  <c r="F50" i="22"/>
  <c r="D50" i="22"/>
  <c r="C50" i="22"/>
  <c r="A50" i="22"/>
  <c r="I49" i="22"/>
  <c r="H49" i="22"/>
  <c r="G49" i="22"/>
  <c r="F49" i="22"/>
  <c r="D49" i="22"/>
  <c r="C49" i="22"/>
  <c r="A49" i="22"/>
  <c r="I48" i="22"/>
  <c r="H48" i="22"/>
  <c r="G48" i="22"/>
  <c r="F48" i="22"/>
  <c r="D48" i="22"/>
  <c r="C48" i="22"/>
  <c r="A48" i="22"/>
  <c r="I47" i="22"/>
  <c r="H47" i="22"/>
  <c r="G47" i="22"/>
  <c r="F47" i="22"/>
  <c r="D47" i="22"/>
  <c r="C47" i="22"/>
  <c r="A47" i="22"/>
  <c r="I46" i="22"/>
  <c r="H46" i="22"/>
  <c r="G46" i="22"/>
  <c r="F46" i="22"/>
  <c r="D46" i="22"/>
  <c r="C46" i="22"/>
  <c r="A46" i="22"/>
  <c r="I45" i="22"/>
  <c r="H45" i="22"/>
  <c r="G45" i="22"/>
  <c r="F45" i="22"/>
  <c r="D45" i="22"/>
  <c r="C45" i="22"/>
  <c r="A45" i="22"/>
  <c r="I44" i="22"/>
  <c r="H44" i="22"/>
  <c r="G44" i="22"/>
  <c r="F44" i="22"/>
  <c r="D44" i="22"/>
  <c r="C44" i="22"/>
  <c r="A44" i="22"/>
  <c r="I43" i="22"/>
  <c r="H43" i="22"/>
  <c r="G43" i="22"/>
  <c r="F43" i="22"/>
  <c r="D43" i="22"/>
  <c r="C43" i="22"/>
  <c r="A43" i="22"/>
  <c r="I42" i="22"/>
  <c r="H42" i="22"/>
  <c r="G42" i="22"/>
  <c r="F42" i="22"/>
  <c r="D42" i="22"/>
  <c r="C42" i="22"/>
  <c r="A42" i="22"/>
  <c r="I41" i="22"/>
  <c r="H41" i="22"/>
  <c r="G41" i="22"/>
  <c r="F41" i="22"/>
  <c r="D41" i="22"/>
  <c r="C41" i="22"/>
  <c r="A41" i="22"/>
  <c r="I40" i="22"/>
  <c r="H40" i="22"/>
  <c r="G40" i="22"/>
  <c r="F40" i="22"/>
  <c r="D40" i="22"/>
  <c r="C40" i="22"/>
  <c r="A40" i="22"/>
  <c r="I39" i="22"/>
  <c r="H39" i="22"/>
  <c r="G39" i="22"/>
  <c r="F39" i="22"/>
  <c r="D39" i="22"/>
  <c r="C39" i="22"/>
  <c r="A39" i="22"/>
  <c r="I38" i="22"/>
  <c r="H38" i="22"/>
  <c r="G38" i="22"/>
  <c r="F38" i="22"/>
  <c r="D38" i="22"/>
  <c r="C38" i="22"/>
  <c r="A38" i="22"/>
  <c r="I37" i="22"/>
  <c r="H37" i="22"/>
  <c r="G37" i="22"/>
  <c r="F37" i="22"/>
  <c r="D37" i="22"/>
  <c r="C37" i="22"/>
  <c r="A37" i="22"/>
  <c r="I36" i="22"/>
  <c r="H36" i="22"/>
  <c r="G36" i="22"/>
  <c r="F36" i="22"/>
  <c r="D36" i="22"/>
  <c r="C36" i="22"/>
  <c r="A36" i="22"/>
  <c r="I35" i="22"/>
  <c r="H35" i="22"/>
  <c r="G35" i="22"/>
  <c r="F35" i="22"/>
  <c r="D35" i="22"/>
  <c r="C35" i="22"/>
  <c r="A35" i="22"/>
  <c r="I34" i="22"/>
  <c r="H34" i="22"/>
  <c r="G34" i="22"/>
  <c r="F34" i="22"/>
  <c r="D34" i="22"/>
  <c r="C34" i="22"/>
  <c r="A34" i="22"/>
  <c r="I33" i="22"/>
  <c r="H33" i="22"/>
  <c r="G33" i="22"/>
  <c r="F33" i="22"/>
  <c r="D33" i="22"/>
  <c r="C33" i="22"/>
  <c r="A33" i="22"/>
  <c r="I32" i="22"/>
  <c r="H32" i="22"/>
  <c r="G32" i="22"/>
  <c r="F32" i="22"/>
  <c r="D32" i="22"/>
  <c r="C32" i="22"/>
  <c r="A32" i="22"/>
  <c r="I31" i="22"/>
  <c r="H31" i="22"/>
  <c r="G31" i="22"/>
  <c r="F31" i="22"/>
  <c r="D31" i="22"/>
  <c r="C31" i="22"/>
  <c r="A31" i="22"/>
  <c r="I30" i="22"/>
  <c r="H30" i="22"/>
  <c r="G30" i="22"/>
  <c r="F30" i="22"/>
  <c r="D30" i="22"/>
  <c r="C30" i="22"/>
  <c r="A30" i="22"/>
  <c r="I29" i="22"/>
  <c r="H29" i="22"/>
  <c r="G29" i="22"/>
  <c r="F29" i="22"/>
  <c r="D29" i="22"/>
  <c r="C29" i="22"/>
  <c r="A29" i="22"/>
  <c r="I28" i="22"/>
  <c r="H28" i="22"/>
  <c r="G28" i="22"/>
  <c r="F28" i="22"/>
  <c r="D28" i="22"/>
  <c r="C28" i="22"/>
  <c r="A28" i="22"/>
  <c r="I27" i="22"/>
  <c r="H27" i="22"/>
  <c r="G27" i="22"/>
  <c r="F27" i="22"/>
  <c r="D27" i="22"/>
  <c r="C27" i="22"/>
  <c r="A27" i="22"/>
  <c r="I26" i="22"/>
  <c r="H26" i="22"/>
  <c r="G26" i="22"/>
  <c r="F26" i="22"/>
  <c r="D26" i="22"/>
  <c r="C26" i="22"/>
  <c r="A26" i="22"/>
  <c r="I25" i="22"/>
  <c r="H25" i="22"/>
  <c r="G25" i="22"/>
  <c r="F25" i="22"/>
  <c r="D25" i="22"/>
  <c r="C25" i="22"/>
  <c r="A25" i="22"/>
  <c r="I24" i="22"/>
  <c r="H24" i="22"/>
  <c r="G24" i="22"/>
  <c r="F24" i="22"/>
  <c r="D24" i="22"/>
  <c r="C24" i="22"/>
  <c r="A24" i="22"/>
  <c r="I23" i="22"/>
  <c r="H23" i="22"/>
  <c r="G23" i="22"/>
  <c r="F23" i="22"/>
  <c r="D23" i="22"/>
  <c r="C23" i="22"/>
  <c r="A23" i="22"/>
  <c r="I22" i="22"/>
  <c r="H22" i="22"/>
  <c r="G22" i="22"/>
  <c r="F22" i="22"/>
  <c r="D22" i="22"/>
  <c r="C22" i="22"/>
  <c r="A22" i="22"/>
  <c r="I21" i="22"/>
  <c r="H21" i="22"/>
  <c r="G21" i="22"/>
  <c r="F21" i="22"/>
  <c r="D21" i="22"/>
  <c r="C21" i="22"/>
  <c r="A21" i="22"/>
  <c r="I20" i="22"/>
  <c r="H20" i="22"/>
  <c r="G20" i="22"/>
  <c r="F20" i="22"/>
  <c r="D20" i="22"/>
  <c r="C20" i="22"/>
  <c r="A20" i="22"/>
  <c r="I19" i="22"/>
  <c r="H19" i="22"/>
  <c r="G19" i="22"/>
  <c r="F19" i="22"/>
  <c r="D19" i="22"/>
  <c r="C19" i="22"/>
  <c r="A19" i="22"/>
  <c r="I18" i="22"/>
  <c r="H18" i="22"/>
  <c r="G18" i="22"/>
  <c r="F18" i="22"/>
  <c r="D18" i="22"/>
  <c r="C18" i="22"/>
  <c r="A18" i="22"/>
  <c r="I17" i="22"/>
  <c r="H17" i="22"/>
  <c r="G17" i="22"/>
  <c r="F17" i="22"/>
  <c r="D17" i="22"/>
  <c r="C17" i="22"/>
  <c r="A17" i="22"/>
  <c r="I16" i="22"/>
  <c r="H16" i="22"/>
  <c r="G16" i="22"/>
  <c r="F16" i="22"/>
  <c r="D16" i="22"/>
  <c r="C16" i="22"/>
  <c r="A16" i="22"/>
  <c r="I15" i="22"/>
  <c r="H15" i="22"/>
  <c r="G15" i="22"/>
  <c r="F15" i="22"/>
  <c r="D15" i="22"/>
  <c r="C15" i="22"/>
  <c r="A15" i="22"/>
  <c r="I14" i="22"/>
  <c r="H14" i="22"/>
  <c r="G14" i="22"/>
  <c r="F14" i="22"/>
  <c r="D14" i="22"/>
  <c r="C14" i="22"/>
  <c r="A14" i="22"/>
  <c r="I13" i="22"/>
  <c r="H13" i="22"/>
  <c r="G13" i="22"/>
  <c r="F13" i="22"/>
  <c r="D13" i="22"/>
  <c r="C13" i="22"/>
  <c r="A13" i="22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J276" i="22" s="1"/>
  <c r="AC292" i="1"/>
  <c r="AC293" i="1"/>
  <c r="AC294" i="1"/>
  <c r="AC295" i="1"/>
  <c r="AC296" i="1"/>
  <c r="AC297" i="1"/>
  <c r="AC298" i="1"/>
  <c r="AC299" i="1"/>
  <c r="J284" i="22" s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J300" i="22" s="1"/>
  <c r="AC316" i="1"/>
  <c r="AC317" i="1"/>
  <c r="AC318" i="1"/>
  <c r="AC319" i="1"/>
  <c r="AC320" i="1"/>
  <c r="AC321" i="1"/>
  <c r="AC322" i="1"/>
  <c r="AC323" i="1"/>
  <c r="J308" i="22" s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J332" i="22" s="1"/>
  <c r="AC348" i="1"/>
  <c r="AC349" i="1"/>
  <c r="AC350" i="1"/>
  <c r="AC351" i="1"/>
  <c r="AC352" i="1"/>
  <c r="AC353" i="1"/>
  <c r="AC354" i="1"/>
  <c r="AC355" i="1"/>
  <c r="J340" i="22" s="1"/>
  <c r="AC356" i="1"/>
  <c r="AC357" i="1"/>
  <c r="AC358" i="1"/>
  <c r="AC359" i="1"/>
  <c r="AC360" i="1"/>
  <c r="AC361" i="1"/>
  <c r="AC362" i="1"/>
  <c r="AC363" i="1"/>
  <c r="J348" i="22" s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J364" i="22" s="1"/>
  <c r="AC380" i="1"/>
  <c r="AC381" i="1"/>
  <c r="AC382" i="1"/>
  <c r="AC383" i="1"/>
  <c r="AC384" i="1"/>
  <c r="AC385" i="1"/>
  <c r="AC386" i="1"/>
  <c r="AC387" i="1"/>
  <c r="J372" i="22" s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J396" i="22" s="1"/>
  <c r="AC412" i="1"/>
  <c r="AC413" i="1"/>
  <c r="AC414" i="1"/>
  <c r="AC415" i="1"/>
  <c r="AC416" i="1"/>
  <c r="AC417" i="1"/>
  <c r="AC418" i="1"/>
  <c r="AC419" i="1"/>
  <c r="J404" i="22" s="1"/>
  <c r="AC420" i="1"/>
  <c r="AC421" i="1"/>
  <c r="AC422" i="1"/>
  <c r="AC423" i="1"/>
  <c r="AC424" i="1"/>
  <c r="AC425" i="1"/>
  <c r="AC426" i="1"/>
  <c r="AC427" i="1"/>
  <c r="J412" i="22" s="1"/>
  <c r="AC428" i="1"/>
  <c r="AC429" i="1"/>
  <c r="AC430" i="1"/>
  <c r="AC431" i="1"/>
  <c r="AC432" i="1"/>
  <c r="AC433" i="1"/>
  <c r="AC434" i="1"/>
  <c r="AC435" i="1"/>
  <c r="J420" i="22" s="1"/>
  <c r="AC436" i="1"/>
  <c r="AC437" i="1"/>
  <c r="AC438" i="1"/>
  <c r="AC439" i="1"/>
  <c r="AC440" i="1"/>
  <c r="AC441" i="1"/>
  <c r="AC442" i="1"/>
  <c r="AC443" i="1"/>
  <c r="J428" i="22" s="1"/>
  <c r="AC444" i="1"/>
  <c r="AC445" i="1"/>
  <c r="AC446" i="1"/>
  <c r="AC447" i="1"/>
  <c r="AC448" i="1"/>
  <c r="AC449" i="1"/>
  <c r="AC450" i="1"/>
  <c r="AC451" i="1"/>
  <c r="J436" i="22" s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J460" i="22" s="1"/>
  <c r="AC476" i="1"/>
  <c r="AC477" i="1"/>
  <c r="AC478" i="1"/>
  <c r="AC479" i="1"/>
  <c r="AC480" i="1"/>
  <c r="AC481" i="1"/>
  <c r="AC482" i="1"/>
  <c r="AC483" i="1"/>
  <c r="J468" i="22" s="1"/>
  <c r="AC484" i="1"/>
  <c r="AC485" i="1"/>
  <c r="AC486" i="1"/>
  <c r="AC487" i="1"/>
  <c r="AC488" i="1"/>
  <c r="AC489" i="1"/>
  <c r="AC490" i="1"/>
  <c r="AC491" i="1"/>
  <c r="J476" i="22" s="1"/>
  <c r="AC492" i="1"/>
  <c r="AC493" i="1"/>
  <c r="AC494" i="1"/>
  <c r="AC495" i="1"/>
  <c r="AC496" i="1"/>
  <c r="AC497" i="1"/>
  <c r="AC498" i="1"/>
  <c r="AC499" i="1"/>
  <c r="J484" i="22" s="1"/>
  <c r="AC500" i="1"/>
  <c r="AC501" i="1"/>
  <c r="AC502" i="1"/>
  <c r="AC503" i="1"/>
  <c r="AC504" i="1"/>
  <c r="AC505" i="1"/>
  <c r="AC506" i="1"/>
  <c r="AC507" i="1"/>
  <c r="J492" i="22" s="1"/>
  <c r="AC508" i="1"/>
  <c r="AC509" i="1"/>
  <c r="AC510" i="1"/>
  <c r="AC511" i="1"/>
  <c r="AC512" i="1"/>
  <c r="AC513" i="1"/>
  <c r="AC514" i="1"/>
  <c r="AC515" i="1"/>
  <c r="J500" i="22" s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J524" i="22" s="1"/>
  <c r="AC540" i="1"/>
  <c r="AC541" i="1"/>
  <c r="AC542" i="1"/>
  <c r="AC543" i="1"/>
  <c r="AC544" i="1"/>
  <c r="AC545" i="1"/>
  <c r="AC546" i="1"/>
  <c r="AC547" i="1"/>
  <c r="J532" i="22" s="1"/>
  <c r="AC548" i="1"/>
  <c r="AC549" i="1"/>
  <c r="AC550" i="1"/>
  <c r="AC551" i="1"/>
  <c r="AC552" i="1"/>
  <c r="AC553" i="1"/>
  <c r="AC554" i="1"/>
  <c r="AC555" i="1"/>
  <c r="J540" i="22" s="1"/>
  <c r="AC556" i="1"/>
  <c r="AC557" i="1"/>
  <c r="AC558" i="1"/>
  <c r="AC559" i="1"/>
  <c r="AC560" i="1"/>
  <c r="AC561" i="1"/>
  <c r="AC562" i="1"/>
  <c r="AC563" i="1"/>
  <c r="J548" i="22" s="1"/>
  <c r="AC564" i="1"/>
  <c r="AC565" i="1"/>
  <c r="AC566" i="1"/>
  <c r="AC567" i="1"/>
  <c r="AC568" i="1"/>
  <c r="AC569" i="1"/>
  <c r="AC570" i="1"/>
  <c r="AC571" i="1"/>
  <c r="J556" i="22" s="1"/>
  <c r="AC572" i="1"/>
  <c r="AC573" i="1"/>
  <c r="AC574" i="1"/>
  <c r="AC575" i="1"/>
  <c r="AC576" i="1"/>
  <c r="AC577" i="1"/>
  <c r="AC578" i="1"/>
  <c r="AC579" i="1"/>
  <c r="J564" i="22" s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J588" i="22" s="1"/>
  <c r="AC604" i="1"/>
  <c r="AC605" i="1"/>
  <c r="AC606" i="1"/>
  <c r="AC607" i="1"/>
  <c r="AC608" i="1"/>
  <c r="AC609" i="1"/>
  <c r="AC610" i="1"/>
  <c r="AC611" i="1"/>
  <c r="J596" i="22" s="1"/>
  <c r="AC612" i="1"/>
  <c r="AC613" i="1"/>
  <c r="AC614" i="1"/>
  <c r="AC615" i="1"/>
  <c r="AC616" i="1"/>
  <c r="AC617" i="1"/>
  <c r="AC618" i="1"/>
  <c r="AC619" i="1"/>
  <c r="J604" i="22" s="1"/>
  <c r="AC620" i="1"/>
  <c r="AC621" i="1"/>
  <c r="AC622" i="1"/>
  <c r="AC623" i="1"/>
  <c r="AC624" i="1"/>
  <c r="AC625" i="1"/>
  <c r="AC626" i="1"/>
  <c r="AC627" i="1"/>
  <c r="J612" i="22" s="1"/>
  <c r="AC628" i="1"/>
  <c r="AC629" i="1"/>
  <c r="AC630" i="1"/>
  <c r="AC631" i="1"/>
  <c r="AC632" i="1"/>
  <c r="AC633" i="1"/>
  <c r="AC634" i="1"/>
  <c r="AC635" i="1"/>
  <c r="J620" i="22" s="1"/>
  <c r="AC636" i="1"/>
  <c r="AC637" i="1"/>
  <c r="AC638" i="1"/>
  <c r="AC639" i="1"/>
  <c r="AC640" i="1"/>
  <c r="AC641" i="1"/>
  <c r="AC642" i="1"/>
  <c r="AC643" i="1"/>
  <c r="J628" i="22" s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J652" i="22" s="1"/>
  <c r="AC668" i="1"/>
  <c r="AC669" i="1"/>
  <c r="AC670" i="1"/>
  <c r="AC671" i="1"/>
  <c r="AC672" i="1"/>
  <c r="AC673" i="1"/>
  <c r="AC674" i="1"/>
  <c r="AC675" i="1"/>
  <c r="J660" i="22" s="1"/>
  <c r="AC676" i="1"/>
  <c r="AC677" i="1"/>
  <c r="AC678" i="1"/>
  <c r="AC679" i="1"/>
  <c r="AC680" i="1"/>
  <c r="AC681" i="1"/>
  <c r="AC682" i="1"/>
  <c r="AC683" i="1"/>
  <c r="J668" i="22" s="1"/>
  <c r="AC684" i="1"/>
  <c r="AC685" i="1"/>
  <c r="AC686" i="1"/>
  <c r="AC687" i="1"/>
  <c r="AC688" i="1"/>
  <c r="AC689" i="1"/>
  <c r="AC690" i="1"/>
  <c r="AC691" i="1"/>
  <c r="J676" i="22" s="1"/>
  <c r="AC692" i="1"/>
  <c r="AC693" i="1"/>
  <c r="AC694" i="1"/>
  <c r="AC695" i="1"/>
  <c r="AC696" i="1"/>
  <c r="AC697" i="1"/>
  <c r="AC698" i="1"/>
  <c r="AC699" i="1"/>
  <c r="J684" i="22" s="1"/>
  <c r="AC700" i="1"/>
  <c r="AC701" i="1"/>
  <c r="AC702" i="1"/>
  <c r="AC703" i="1"/>
  <c r="AC704" i="1"/>
  <c r="AC705" i="1"/>
  <c r="AC706" i="1"/>
  <c r="AC707" i="1"/>
  <c r="J692" i="22" s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28" i="1"/>
  <c r="N29" i="1"/>
  <c r="N30" i="1"/>
  <c r="N31" i="1"/>
  <c r="R31" i="1" s="1"/>
  <c r="N32" i="1"/>
  <c r="N33" i="1"/>
  <c r="O33" i="1" s="1"/>
  <c r="N34" i="1"/>
  <c r="S34" i="1" s="1"/>
  <c r="N35" i="1"/>
  <c r="P35" i="1" s="1"/>
  <c r="N36" i="1"/>
  <c r="N37" i="1"/>
  <c r="N38" i="1"/>
  <c r="N39" i="1"/>
  <c r="N40" i="1"/>
  <c r="N41" i="1"/>
  <c r="O41" i="1" s="1"/>
  <c r="N42" i="1"/>
  <c r="O42" i="1" s="1"/>
  <c r="N43" i="1"/>
  <c r="P43" i="1" s="1"/>
  <c r="N44" i="1"/>
  <c r="N45" i="1"/>
  <c r="N46" i="1"/>
  <c r="N47" i="1"/>
  <c r="R47" i="1" s="1"/>
  <c r="N48" i="1"/>
  <c r="N49" i="1"/>
  <c r="Q49" i="1" s="1"/>
  <c r="N50" i="1"/>
  <c r="O50" i="1" s="1"/>
  <c r="N51" i="1"/>
  <c r="P51" i="1" s="1"/>
  <c r="N52" i="1"/>
  <c r="P52" i="1" s="1"/>
  <c r="N53" i="1"/>
  <c r="N54" i="1"/>
  <c r="O54" i="1" s="1"/>
  <c r="N55" i="1"/>
  <c r="N56" i="1"/>
  <c r="N57" i="1"/>
  <c r="O57" i="1" s="1"/>
  <c r="N58" i="1"/>
  <c r="O58" i="1" s="1"/>
  <c r="N59" i="1"/>
  <c r="P59" i="1" s="1"/>
  <c r="N60" i="1"/>
  <c r="N61" i="1"/>
  <c r="N62" i="1"/>
  <c r="N63" i="1"/>
  <c r="N64" i="1"/>
  <c r="Q64" i="1" s="1"/>
  <c r="N65" i="1"/>
  <c r="O65" i="1" s="1"/>
  <c r="N66" i="1"/>
  <c r="O66" i="1" s="1"/>
  <c r="N67" i="1"/>
  <c r="P67" i="1" s="1"/>
  <c r="N68" i="1"/>
  <c r="N69" i="1"/>
  <c r="N70" i="1"/>
  <c r="O70" i="1" s="1"/>
  <c r="N71" i="1"/>
  <c r="N72" i="1"/>
  <c r="N73" i="1"/>
  <c r="O73" i="1" s="1"/>
  <c r="N74" i="1"/>
  <c r="S74" i="1" s="1"/>
  <c r="N75" i="1"/>
  <c r="P75" i="1" s="1"/>
  <c r="N76" i="1"/>
  <c r="P76" i="1" s="1"/>
  <c r="N77" i="1"/>
  <c r="S77" i="1" s="1"/>
  <c r="N78" i="1"/>
  <c r="O78" i="1" s="1"/>
  <c r="N79" i="1"/>
  <c r="N80" i="1"/>
  <c r="Q80" i="1" s="1"/>
  <c r="N81" i="1"/>
  <c r="O81" i="1" s="1"/>
  <c r="N82" i="1"/>
  <c r="O82" i="1" s="1"/>
  <c r="N83" i="1"/>
  <c r="P83" i="1" s="1"/>
  <c r="N84" i="1"/>
  <c r="N85" i="1"/>
  <c r="N86" i="1"/>
  <c r="Q86" i="1" s="1"/>
  <c r="N87" i="1"/>
  <c r="R87" i="1" s="1"/>
  <c r="N88" i="1"/>
  <c r="N89" i="1"/>
  <c r="Q89" i="1" s="1"/>
  <c r="N90" i="1"/>
  <c r="O90" i="1" s="1"/>
  <c r="N91" i="1"/>
  <c r="P91" i="1" s="1"/>
  <c r="N92" i="1"/>
  <c r="N93" i="1"/>
  <c r="N94" i="1"/>
  <c r="N95" i="1"/>
  <c r="R95" i="1" s="1"/>
  <c r="N96" i="1"/>
  <c r="N97" i="1"/>
  <c r="O97" i="1" s="1"/>
  <c r="N98" i="1"/>
  <c r="S98" i="1" s="1"/>
  <c r="N99" i="1"/>
  <c r="P99" i="1" s="1"/>
  <c r="N100" i="1"/>
  <c r="U100" i="1" s="1"/>
  <c r="N101" i="1"/>
  <c r="N102" i="1"/>
  <c r="O102" i="1" s="1"/>
  <c r="N103" i="1"/>
  <c r="N104" i="1"/>
  <c r="N105" i="1"/>
  <c r="O105" i="1" s="1"/>
  <c r="N106" i="1"/>
  <c r="O106" i="1" s="1"/>
  <c r="N107" i="1"/>
  <c r="P107" i="1" s="1"/>
  <c r="N108" i="1"/>
  <c r="N109" i="1"/>
  <c r="N110" i="1"/>
  <c r="O110" i="1" s="1"/>
  <c r="N111" i="1"/>
  <c r="R111" i="1" s="1"/>
  <c r="N112" i="1"/>
  <c r="N113" i="1"/>
  <c r="Q113" i="1" s="1"/>
  <c r="N114" i="1"/>
  <c r="O114" i="1" s="1"/>
  <c r="N115" i="1"/>
  <c r="P115" i="1" s="1"/>
  <c r="N116" i="1"/>
  <c r="P116" i="1" s="1"/>
  <c r="N117" i="1"/>
  <c r="N118" i="1"/>
  <c r="O118" i="1" s="1"/>
  <c r="N119" i="1"/>
  <c r="N120" i="1"/>
  <c r="Q120" i="1" s="1"/>
  <c r="N121" i="1"/>
  <c r="O121" i="1" s="1"/>
  <c r="N122" i="1"/>
  <c r="O122" i="1" s="1"/>
  <c r="N123" i="1"/>
  <c r="P123" i="1" s="1"/>
  <c r="N124" i="1"/>
  <c r="S124" i="1" s="1"/>
  <c r="N125" i="1"/>
  <c r="N126" i="1"/>
  <c r="N127" i="1"/>
  <c r="N128" i="1"/>
  <c r="Q128" i="1" s="1"/>
  <c r="N129" i="1"/>
  <c r="O129" i="1" s="1"/>
  <c r="N130" i="1"/>
  <c r="O130" i="1" s="1"/>
  <c r="N131" i="1"/>
  <c r="P131" i="1" s="1"/>
  <c r="N132" i="1"/>
  <c r="N133" i="1"/>
  <c r="N134" i="1"/>
  <c r="R134" i="1" s="1"/>
  <c r="N135" i="1"/>
  <c r="N136" i="1"/>
  <c r="N137" i="1"/>
  <c r="O137" i="1" s="1"/>
  <c r="N138" i="1"/>
  <c r="S138" i="1" s="1"/>
  <c r="N139" i="1"/>
  <c r="U139" i="1" s="1"/>
  <c r="N140" i="1"/>
  <c r="P140" i="1" s="1"/>
  <c r="N141" i="1"/>
  <c r="N142" i="1"/>
  <c r="Q142" i="1" s="1"/>
  <c r="N143" i="1"/>
  <c r="N144" i="1"/>
  <c r="Q144" i="1" s="1"/>
  <c r="N145" i="1"/>
  <c r="O145" i="1" s="1"/>
  <c r="N146" i="1"/>
  <c r="O146" i="1" s="1"/>
  <c r="N147" i="1"/>
  <c r="P147" i="1" s="1"/>
  <c r="N148" i="1"/>
  <c r="N149" i="1"/>
  <c r="N150" i="1"/>
  <c r="N151" i="1"/>
  <c r="R151" i="1" s="1"/>
  <c r="N152" i="1"/>
  <c r="N153" i="1"/>
  <c r="Q153" i="1" s="1"/>
  <c r="N154" i="1"/>
  <c r="O154" i="1" s="1"/>
  <c r="N155" i="1"/>
  <c r="P155" i="1" s="1"/>
  <c r="N156" i="1"/>
  <c r="U156" i="1" s="1"/>
  <c r="N157" i="1"/>
  <c r="N158" i="1"/>
  <c r="N159" i="1"/>
  <c r="R159" i="1" s="1"/>
  <c r="N160" i="1"/>
  <c r="N161" i="1"/>
  <c r="O161" i="1" s="1"/>
  <c r="N162" i="1"/>
  <c r="S162" i="1" s="1"/>
  <c r="N163" i="1"/>
  <c r="P163" i="1" s="1"/>
  <c r="N164" i="1"/>
  <c r="N165" i="1"/>
  <c r="N166" i="1"/>
  <c r="Q166" i="1" s="1"/>
  <c r="N167" i="1"/>
  <c r="N168" i="1"/>
  <c r="N169" i="1"/>
  <c r="O169" i="1" s="1"/>
  <c r="N170" i="1"/>
  <c r="O170" i="1" s="1"/>
  <c r="N171" i="1"/>
  <c r="U171" i="1" s="1"/>
  <c r="N172" i="1"/>
  <c r="N173" i="1"/>
  <c r="N174" i="1"/>
  <c r="R174" i="1" s="1"/>
  <c r="N175" i="1"/>
  <c r="N176" i="1"/>
  <c r="N177" i="1"/>
  <c r="Q177" i="1" s="1"/>
  <c r="N178" i="1"/>
  <c r="O178" i="1" s="1"/>
  <c r="N179" i="1"/>
  <c r="P179" i="1" s="1"/>
  <c r="N180" i="1"/>
  <c r="P180" i="1" s="1"/>
  <c r="N181" i="1"/>
  <c r="N182" i="1"/>
  <c r="O182" i="1" s="1"/>
  <c r="N183" i="1"/>
  <c r="N184" i="1"/>
  <c r="Q184" i="1" s="1"/>
  <c r="N185" i="1"/>
  <c r="O185" i="1" s="1"/>
  <c r="N186" i="1"/>
  <c r="X186" i="1" s="1"/>
  <c r="N187" i="1"/>
  <c r="P187" i="1" s="1"/>
  <c r="N188" i="1"/>
  <c r="S188" i="1" s="1"/>
  <c r="N189" i="1"/>
  <c r="N190" i="1"/>
  <c r="O190" i="1" s="1"/>
  <c r="N191" i="1"/>
  <c r="N192" i="1"/>
  <c r="Q192" i="1" s="1"/>
  <c r="N193" i="1"/>
  <c r="O193" i="1" s="1"/>
  <c r="N194" i="1"/>
  <c r="O194" i="1" s="1"/>
  <c r="N195" i="1"/>
  <c r="P195" i="1" s="1"/>
  <c r="N196" i="1"/>
  <c r="N197" i="1"/>
  <c r="N198" i="1"/>
  <c r="R198" i="1" s="1"/>
  <c r="N199" i="1"/>
  <c r="N200" i="1"/>
  <c r="N201" i="1"/>
  <c r="O201" i="1" s="1"/>
  <c r="N202" i="1"/>
  <c r="S202" i="1" s="1"/>
  <c r="N203" i="1"/>
  <c r="P203" i="1" s="1"/>
  <c r="N204" i="1"/>
  <c r="P204" i="1" s="1"/>
  <c r="N205" i="1"/>
  <c r="N206" i="1"/>
  <c r="N207" i="1"/>
  <c r="N208" i="1"/>
  <c r="Q208" i="1" s="1"/>
  <c r="N209" i="1"/>
  <c r="O209" i="1" s="1"/>
  <c r="N210" i="1"/>
  <c r="O210" i="1" s="1"/>
  <c r="N211" i="1"/>
  <c r="P211" i="1" s="1"/>
  <c r="N212" i="1"/>
  <c r="X212" i="1" s="1"/>
  <c r="N213" i="1"/>
  <c r="N214" i="1"/>
  <c r="O214" i="1" s="1"/>
  <c r="N215" i="1"/>
  <c r="R215" i="1" s="1"/>
  <c r="N216" i="1"/>
  <c r="N217" i="1"/>
  <c r="Q217" i="1" s="1"/>
  <c r="N218" i="1"/>
  <c r="O218" i="1" s="1"/>
  <c r="N219" i="1"/>
  <c r="P219" i="1" s="1"/>
  <c r="N220" i="1"/>
  <c r="R220" i="1" s="1"/>
  <c r="N221" i="1"/>
  <c r="N222" i="1"/>
  <c r="O222" i="1" s="1"/>
  <c r="N223" i="1"/>
  <c r="R223" i="1" s="1"/>
  <c r="N224" i="1"/>
  <c r="N225" i="1"/>
  <c r="O225" i="1" s="1"/>
  <c r="N226" i="1"/>
  <c r="S226" i="1" s="1"/>
  <c r="N227" i="1"/>
  <c r="P227" i="1" s="1"/>
  <c r="N228" i="1"/>
  <c r="N229" i="1"/>
  <c r="N230" i="1"/>
  <c r="O230" i="1" s="1"/>
  <c r="N231" i="1"/>
  <c r="N232" i="1"/>
  <c r="N233" i="1"/>
  <c r="O233" i="1" s="1"/>
  <c r="N234" i="1"/>
  <c r="O234" i="1" s="1"/>
  <c r="N235" i="1"/>
  <c r="P235" i="1" s="1"/>
  <c r="N236" i="1"/>
  <c r="S236" i="1" s="1"/>
  <c r="N237" i="1"/>
  <c r="N238" i="1"/>
  <c r="N239" i="1"/>
  <c r="R239" i="1" s="1"/>
  <c r="N240" i="1"/>
  <c r="N241" i="1"/>
  <c r="Q241" i="1" s="1"/>
  <c r="N242" i="1"/>
  <c r="O242" i="1" s="1"/>
  <c r="N243" i="1"/>
  <c r="P243" i="1" s="1"/>
  <c r="N244" i="1"/>
  <c r="P244" i="1" s="1"/>
  <c r="N245" i="1"/>
  <c r="N246" i="1"/>
  <c r="R246" i="1" s="1"/>
  <c r="N247" i="1"/>
  <c r="N248" i="1"/>
  <c r="Q248" i="1" s="1"/>
  <c r="N249" i="1"/>
  <c r="O249" i="1" s="1"/>
  <c r="N250" i="1"/>
  <c r="O250" i="1" s="1"/>
  <c r="N251" i="1"/>
  <c r="P251" i="1" s="1"/>
  <c r="N252" i="1"/>
  <c r="N253" i="1"/>
  <c r="N254" i="1"/>
  <c r="N255" i="1"/>
  <c r="N256" i="1"/>
  <c r="Q256" i="1" s="1"/>
  <c r="N257" i="1"/>
  <c r="O257" i="1" s="1"/>
  <c r="N258" i="1"/>
  <c r="O258" i="1" s="1"/>
  <c r="N259" i="1"/>
  <c r="P259" i="1" s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Q278" i="1" s="1"/>
  <c r="N279" i="1"/>
  <c r="R279" i="1" s="1"/>
  <c r="N280" i="1"/>
  <c r="N281" i="1"/>
  <c r="P281" i="1" s="1"/>
  <c r="N282" i="1"/>
  <c r="P282" i="1" s="1"/>
  <c r="N283" i="1"/>
  <c r="O283" i="1" s="1"/>
  <c r="N284" i="1"/>
  <c r="R284" i="1" s="1"/>
  <c r="N285" i="1"/>
  <c r="N286" i="1"/>
  <c r="N287" i="1"/>
  <c r="N288" i="1"/>
  <c r="N289" i="1"/>
  <c r="P289" i="1" s="1"/>
  <c r="N290" i="1"/>
  <c r="P290" i="1" s="1"/>
  <c r="N291" i="1"/>
  <c r="N292" i="1"/>
  <c r="N293" i="1"/>
  <c r="N294" i="1"/>
  <c r="O294" i="1" s="1"/>
  <c r="N295" i="1"/>
  <c r="N296" i="1"/>
  <c r="N297" i="1"/>
  <c r="Q297" i="1" s="1"/>
  <c r="N298" i="1"/>
  <c r="N299" i="1"/>
  <c r="O299" i="1" s="1"/>
  <c r="N300" i="1"/>
  <c r="S300" i="1" s="1"/>
  <c r="N301" i="1"/>
  <c r="N302" i="1"/>
  <c r="O302" i="1" s="1"/>
  <c r="N303" i="1"/>
  <c r="R303" i="1" s="1"/>
  <c r="N304" i="1"/>
  <c r="N305" i="1"/>
  <c r="N306" i="1"/>
  <c r="N307" i="1"/>
  <c r="N308" i="1"/>
  <c r="N309" i="1"/>
  <c r="N310" i="1"/>
  <c r="R310" i="1" s="1"/>
  <c r="N311" i="1"/>
  <c r="N312" i="1"/>
  <c r="Q312" i="1" s="1"/>
  <c r="N313" i="1"/>
  <c r="Q313" i="1" s="1"/>
  <c r="N314" i="1"/>
  <c r="N315" i="1"/>
  <c r="O315" i="1" s="1"/>
  <c r="N316" i="1"/>
  <c r="N317" i="1"/>
  <c r="N318" i="1"/>
  <c r="O318" i="1" s="1"/>
  <c r="N319" i="1"/>
  <c r="N320" i="1"/>
  <c r="Q320" i="1" s="1"/>
  <c r="N321" i="1"/>
  <c r="N322" i="1"/>
  <c r="N323" i="1"/>
  <c r="N324" i="1"/>
  <c r="N325" i="1"/>
  <c r="N326" i="1"/>
  <c r="R326" i="1" s="1"/>
  <c r="N327" i="1"/>
  <c r="N328" i="1"/>
  <c r="N329" i="1"/>
  <c r="P329" i="1" s="1"/>
  <c r="N330" i="1"/>
  <c r="P330" i="1" s="1"/>
  <c r="N331" i="1"/>
  <c r="U331" i="1" s="1"/>
  <c r="N332" i="1"/>
  <c r="R332" i="1" s="1"/>
  <c r="N333" i="1"/>
  <c r="N334" i="1"/>
  <c r="N335" i="1"/>
  <c r="N336" i="1"/>
  <c r="N337" i="1"/>
  <c r="N338" i="1"/>
  <c r="S338" i="1" s="1"/>
  <c r="N339" i="1"/>
  <c r="N340" i="1"/>
  <c r="N341" i="1"/>
  <c r="N342" i="1"/>
  <c r="N343" i="1"/>
  <c r="R343" i="1" s="1"/>
  <c r="N344" i="1"/>
  <c r="N345" i="1"/>
  <c r="P345" i="1" s="1"/>
  <c r="N346" i="1"/>
  <c r="P346" i="1" s="1"/>
  <c r="N347" i="1"/>
  <c r="O347" i="1" s="1"/>
  <c r="N348" i="1"/>
  <c r="N349" i="1"/>
  <c r="N350" i="1"/>
  <c r="N351" i="1"/>
  <c r="R351" i="1" s="1"/>
  <c r="N352" i="1"/>
  <c r="N353" i="1"/>
  <c r="Q353" i="1" s="1"/>
  <c r="N354" i="1"/>
  <c r="P354" i="1" s="1"/>
  <c r="N355" i="1"/>
  <c r="N356" i="1"/>
  <c r="S356" i="1" s="1"/>
  <c r="N357" i="1"/>
  <c r="S357" i="1" s="1"/>
  <c r="N358" i="1"/>
  <c r="Q358" i="1" s="1"/>
  <c r="N359" i="1"/>
  <c r="N360" i="1"/>
  <c r="N361" i="1"/>
  <c r="Q361" i="1" s="1"/>
  <c r="N362" i="1"/>
  <c r="N363" i="1"/>
  <c r="O363" i="1" s="1"/>
  <c r="N364" i="1"/>
  <c r="N365" i="1"/>
  <c r="N366" i="1"/>
  <c r="N367" i="1"/>
  <c r="R367" i="1" s="1"/>
  <c r="N368" i="1"/>
  <c r="N369" i="1"/>
  <c r="P369" i="1" s="1"/>
  <c r="N370" i="1"/>
  <c r="P370" i="1" s="1"/>
  <c r="N371" i="1"/>
  <c r="N372" i="1"/>
  <c r="P372" i="1" s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Q400" i="1" s="1"/>
  <c r="N401" i="1"/>
  <c r="N402" i="1"/>
  <c r="S402" i="1" s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R415" i="1" s="1"/>
  <c r="N416" i="1"/>
  <c r="N417" i="1"/>
  <c r="Q417" i="1" s="1"/>
  <c r="N418" i="1"/>
  <c r="P418" i="1" s="1"/>
  <c r="N419" i="1"/>
  <c r="N420" i="1"/>
  <c r="S420" i="1" s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P434" i="1" s="1"/>
  <c r="N435" i="1"/>
  <c r="N436" i="1"/>
  <c r="P436" i="1" s="1"/>
  <c r="N437" i="1"/>
  <c r="N438" i="1"/>
  <c r="O438" i="1" s="1"/>
  <c r="N439" i="1"/>
  <c r="N440" i="1"/>
  <c r="N441" i="1"/>
  <c r="P441" i="1" s="1"/>
  <c r="N442" i="1"/>
  <c r="N443" i="1"/>
  <c r="O443" i="1" s="1"/>
  <c r="N444" i="1"/>
  <c r="N445" i="1"/>
  <c r="N446" i="1"/>
  <c r="N447" i="1"/>
  <c r="N448" i="1"/>
  <c r="N449" i="1"/>
  <c r="N450" i="1"/>
  <c r="S450" i="1" s="1"/>
  <c r="N451" i="1"/>
  <c r="N452" i="1"/>
  <c r="R452" i="1" s="1"/>
  <c r="N453" i="1"/>
  <c r="N454" i="1"/>
  <c r="O454" i="1" s="1"/>
  <c r="N455" i="1"/>
  <c r="N456" i="1"/>
  <c r="Q456" i="1" s="1"/>
  <c r="N457" i="1"/>
  <c r="P457" i="1" s="1"/>
  <c r="N458" i="1"/>
  <c r="P458" i="1" s="1"/>
  <c r="N459" i="1"/>
  <c r="O459" i="1" s="1"/>
  <c r="N460" i="1"/>
  <c r="P460" i="1" s="1"/>
  <c r="N461" i="1"/>
  <c r="N462" i="1"/>
  <c r="N463" i="1"/>
  <c r="N464" i="1"/>
  <c r="N465" i="1"/>
  <c r="N466" i="1"/>
  <c r="S466" i="1" s="1"/>
  <c r="N467" i="1"/>
  <c r="N468" i="1"/>
  <c r="N469" i="1"/>
  <c r="S469" i="1" s="1"/>
  <c r="N470" i="1"/>
  <c r="N471" i="1"/>
  <c r="N472" i="1"/>
  <c r="N473" i="1"/>
  <c r="N474" i="1"/>
  <c r="N475" i="1"/>
  <c r="O475" i="1" s="1"/>
  <c r="N476" i="1"/>
  <c r="Q476" i="1" s="1"/>
  <c r="N477" i="1"/>
  <c r="N478" i="1"/>
  <c r="N479" i="1"/>
  <c r="R479" i="1" s="1"/>
  <c r="N480" i="1"/>
  <c r="N481" i="1"/>
  <c r="P481" i="1" s="1"/>
  <c r="N482" i="1"/>
  <c r="P482" i="1" s="1"/>
  <c r="N483" i="1"/>
  <c r="N484" i="1"/>
  <c r="N485" i="1"/>
  <c r="N486" i="1"/>
  <c r="O486" i="1" s="1"/>
  <c r="N487" i="1"/>
  <c r="N488" i="1"/>
  <c r="N489" i="1"/>
  <c r="N490" i="1"/>
  <c r="N491" i="1"/>
  <c r="O491" i="1" s="1"/>
  <c r="N492" i="1"/>
  <c r="N493" i="1"/>
  <c r="N494" i="1"/>
  <c r="N495" i="1"/>
  <c r="R495" i="1" s="1"/>
  <c r="N496" i="1"/>
  <c r="N497" i="1"/>
  <c r="P497" i="1" s="1"/>
  <c r="N498" i="1"/>
  <c r="P498" i="1" s="1"/>
  <c r="N499" i="1"/>
  <c r="N500" i="1"/>
  <c r="P500" i="1" s="1"/>
  <c r="N501" i="1"/>
  <c r="N502" i="1"/>
  <c r="R502" i="1" s="1"/>
  <c r="N503" i="1"/>
  <c r="N504" i="1"/>
  <c r="Q504" i="1" s="1"/>
  <c r="N505" i="1"/>
  <c r="P505" i="1" s="1"/>
  <c r="N506" i="1"/>
  <c r="N507" i="1"/>
  <c r="O507" i="1" s="1"/>
  <c r="N508" i="1"/>
  <c r="N509" i="1"/>
  <c r="N510" i="1"/>
  <c r="O510" i="1" s="1"/>
  <c r="N511" i="1"/>
  <c r="N512" i="1"/>
  <c r="T512" i="1" s="1"/>
  <c r="N513" i="1"/>
  <c r="N514" i="1"/>
  <c r="S514" i="1" s="1"/>
  <c r="N515" i="1"/>
  <c r="N516" i="1"/>
  <c r="R516" i="1" s="1"/>
  <c r="N517" i="1"/>
  <c r="N518" i="1"/>
  <c r="Q518" i="1" s="1"/>
  <c r="N519" i="1"/>
  <c r="N520" i="1"/>
  <c r="Q520" i="1" s="1"/>
  <c r="N521" i="1"/>
  <c r="U521" i="1" s="1"/>
  <c r="N522" i="1"/>
  <c r="P522" i="1" s="1"/>
  <c r="N523" i="1"/>
  <c r="O523" i="1" s="1"/>
  <c r="N524" i="1"/>
  <c r="P524" i="1" s="1"/>
  <c r="N525" i="1"/>
  <c r="N526" i="1"/>
  <c r="N527" i="1"/>
  <c r="N528" i="1"/>
  <c r="N529" i="1"/>
  <c r="N530" i="1"/>
  <c r="S530" i="1" s="1"/>
  <c r="N531" i="1"/>
  <c r="N532" i="1"/>
  <c r="N533" i="1"/>
  <c r="N534" i="1"/>
  <c r="O534" i="1" s="1"/>
  <c r="N535" i="1"/>
  <c r="R535" i="1" s="1"/>
  <c r="N536" i="1"/>
  <c r="Q536" i="1" s="1"/>
  <c r="N537" i="1"/>
  <c r="P537" i="1" s="1"/>
  <c r="N538" i="1"/>
  <c r="P538" i="1" s="1"/>
  <c r="N539" i="1"/>
  <c r="O539" i="1" s="1"/>
  <c r="N540" i="1"/>
  <c r="N541" i="1"/>
  <c r="N542" i="1"/>
  <c r="N543" i="1"/>
  <c r="R543" i="1" s="1"/>
  <c r="N544" i="1"/>
  <c r="N545" i="1"/>
  <c r="P545" i="1" s="1"/>
  <c r="N546" i="1"/>
  <c r="P546" i="1" s="1"/>
  <c r="N547" i="1"/>
  <c r="N548" i="1"/>
  <c r="N549" i="1"/>
  <c r="N550" i="1"/>
  <c r="O550" i="1" s="1"/>
  <c r="N551" i="1"/>
  <c r="N552" i="1"/>
  <c r="Q552" i="1" s="1"/>
  <c r="N553" i="1"/>
  <c r="N554" i="1"/>
  <c r="N555" i="1"/>
  <c r="O555" i="1" s="1"/>
  <c r="N556" i="1"/>
  <c r="Q556" i="1" s="1"/>
  <c r="N557" i="1"/>
  <c r="N558" i="1"/>
  <c r="R558" i="1" s="1"/>
  <c r="N559" i="1"/>
  <c r="R559" i="1" s="1"/>
  <c r="N560" i="1"/>
  <c r="N561" i="1"/>
  <c r="P561" i="1" s="1"/>
  <c r="N562" i="1"/>
  <c r="P562" i="1" s="1"/>
  <c r="N563" i="1"/>
  <c r="U563" i="1" s="1"/>
  <c r="N564" i="1"/>
  <c r="P564" i="1" s="1"/>
  <c r="N565" i="1"/>
  <c r="N566" i="1"/>
  <c r="R566" i="1" s="1"/>
  <c r="N567" i="1"/>
  <c r="N568" i="1"/>
  <c r="N569" i="1"/>
  <c r="T569" i="1" s="1"/>
  <c r="N570" i="1"/>
  <c r="S570" i="1" s="1"/>
  <c r="N571" i="1"/>
  <c r="O571" i="1" s="1"/>
  <c r="N572" i="1"/>
  <c r="N573" i="1"/>
  <c r="N574" i="1"/>
  <c r="N575" i="1"/>
  <c r="N576" i="1"/>
  <c r="T576" i="1" s="1"/>
  <c r="N577" i="1"/>
  <c r="P577" i="1" s="1"/>
  <c r="N578" i="1"/>
  <c r="S578" i="1" s="1"/>
  <c r="N579" i="1"/>
  <c r="N580" i="1"/>
  <c r="N581" i="1"/>
  <c r="N582" i="1"/>
  <c r="O582" i="1" s="1"/>
  <c r="N583" i="1"/>
  <c r="Q583" i="1" s="1"/>
  <c r="N584" i="1"/>
  <c r="N585" i="1"/>
  <c r="Q585" i="1" s="1"/>
  <c r="N586" i="1"/>
  <c r="P586" i="1" s="1"/>
  <c r="N587" i="1"/>
  <c r="O587" i="1" s="1"/>
  <c r="N588" i="1"/>
  <c r="P588" i="1" s="1"/>
  <c r="N589" i="1"/>
  <c r="S589" i="1" s="1"/>
  <c r="N590" i="1"/>
  <c r="N591" i="1"/>
  <c r="N592" i="1"/>
  <c r="N593" i="1"/>
  <c r="Q593" i="1" s="1"/>
  <c r="N594" i="1"/>
  <c r="N595" i="1"/>
  <c r="N596" i="1"/>
  <c r="Q596" i="1" s="1"/>
  <c r="N597" i="1"/>
  <c r="N598" i="1"/>
  <c r="O598" i="1" s="1"/>
  <c r="N599" i="1"/>
  <c r="R599" i="1" s="1"/>
  <c r="N600" i="1"/>
  <c r="N601" i="1"/>
  <c r="P601" i="1" s="1"/>
  <c r="N602" i="1"/>
  <c r="P602" i="1" s="1"/>
  <c r="N603" i="1"/>
  <c r="O603" i="1" s="1"/>
  <c r="N604" i="1"/>
  <c r="N605" i="1"/>
  <c r="N606" i="1"/>
  <c r="N607" i="1"/>
  <c r="R607" i="1" s="1"/>
  <c r="N608" i="1"/>
  <c r="N609" i="1"/>
  <c r="P609" i="1" s="1"/>
  <c r="N610" i="1"/>
  <c r="P610" i="1" s="1"/>
  <c r="N611" i="1"/>
  <c r="N612" i="1"/>
  <c r="N613" i="1"/>
  <c r="N614" i="1"/>
  <c r="O614" i="1" s="1"/>
  <c r="N615" i="1"/>
  <c r="N616" i="1"/>
  <c r="N617" i="1"/>
  <c r="P617" i="1" s="1"/>
  <c r="N618" i="1"/>
  <c r="N619" i="1"/>
  <c r="O619" i="1" s="1"/>
  <c r="N620" i="1"/>
  <c r="N621" i="1"/>
  <c r="N622" i="1"/>
  <c r="O622" i="1" s="1"/>
  <c r="N623" i="1"/>
  <c r="R623" i="1" s="1"/>
  <c r="N624" i="1"/>
  <c r="Q624" i="1" s="1"/>
  <c r="N625" i="1"/>
  <c r="P625" i="1" s="1"/>
  <c r="N626" i="1"/>
  <c r="P626" i="1" s="1"/>
  <c r="N627" i="1"/>
  <c r="N628" i="1"/>
  <c r="P628" i="1" s="1"/>
  <c r="N629" i="1"/>
  <c r="N630" i="1"/>
  <c r="O630" i="1" s="1"/>
  <c r="N631" i="1"/>
  <c r="N632" i="1"/>
  <c r="Q632" i="1" s="1"/>
  <c r="N633" i="1"/>
  <c r="Q633" i="1" s="1"/>
  <c r="N634" i="1"/>
  <c r="S634" i="1" s="1"/>
  <c r="N635" i="1"/>
  <c r="O635" i="1" s="1"/>
  <c r="N636" i="1"/>
  <c r="S636" i="1" s="1"/>
  <c r="N637" i="1"/>
  <c r="N638" i="1"/>
  <c r="N639" i="1"/>
  <c r="N640" i="1"/>
  <c r="N641" i="1"/>
  <c r="N642" i="1"/>
  <c r="S642" i="1" s="1"/>
  <c r="N643" i="1"/>
  <c r="N644" i="1"/>
  <c r="N645" i="1"/>
  <c r="N646" i="1"/>
  <c r="R646" i="1" s="1"/>
  <c r="N647" i="1"/>
  <c r="Q647" i="1" s="1"/>
  <c r="N648" i="1"/>
  <c r="N649" i="1"/>
  <c r="Q649" i="1" s="1"/>
  <c r="N650" i="1"/>
  <c r="P650" i="1" s="1"/>
  <c r="N651" i="1"/>
  <c r="O651" i="1" s="1"/>
  <c r="N652" i="1"/>
  <c r="U652" i="1" s="1"/>
  <c r="N653" i="1"/>
  <c r="N654" i="1"/>
  <c r="N655" i="1"/>
  <c r="N656" i="1"/>
  <c r="N657" i="1"/>
  <c r="Q657" i="1" s="1"/>
  <c r="N658" i="1"/>
  <c r="N659" i="1"/>
  <c r="N660" i="1"/>
  <c r="N661" i="1"/>
  <c r="N662" i="1"/>
  <c r="O662" i="1" s="1"/>
  <c r="N663" i="1"/>
  <c r="R663" i="1" s="1"/>
  <c r="N664" i="1"/>
  <c r="N665" i="1"/>
  <c r="P665" i="1" s="1"/>
  <c r="N666" i="1"/>
  <c r="P666" i="1" s="1"/>
  <c r="N667" i="1"/>
  <c r="U667" i="1" s="1"/>
  <c r="N668" i="1"/>
  <c r="N669" i="1"/>
  <c r="N670" i="1"/>
  <c r="N671" i="1"/>
  <c r="R671" i="1" s="1"/>
  <c r="N672" i="1"/>
  <c r="N673" i="1"/>
  <c r="P673" i="1" s="1"/>
  <c r="N674" i="1"/>
  <c r="P674" i="1" s="1"/>
  <c r="N675" i="1"/>
  <c r="N676" i="1"/>
  <c r="N677" i="1"/>
  <c r="N678" i="1"/>
  <c r="O678" i="1" s="1"/>
  <c r="N679" i="1"/>
  <c r="N680" i="1"/>
  <c r="N681" i="1"/>
  <c r="P681" i="1" s="1"/>
  <c r="N682" i="1"/>
  <c r="N683" i="1"/>
  <c r="O683" i="1" s="1"/>
  <c r="N684" i="1"/>
  <c r="N685" i="1"/>
  <c r="N686" i="1"/>
  <c r="Q686" i="1" s="1"/>
  <c r="N687" i="1"/>
  <c r="N688" i="1"/>
  <c r="Q688" i="1" s="1"/>
  <c r="N689" i="1"/>
  <c r="P689" i="1" s="1"/>
  <c r="N690" i="1"/>
  <c r="P690" i="1" s="1"/>
  <c r="N691" i="1"/>
  <c r="N692" i="1"/>
  <c r="P692" i="1" s="1"/>
  <c r="N693" i="1"/>
  <c r="N694" i="1"/>
  <c r="N695" i="1"/>
  <c r="Q695" i="1" s="1"/>
  <c r="N696" i="1"/>
  <c r="Q696" i="1" s="1"/>
  <c r="N697" i="1"/>
  <c r="U697" i="1" s="1"/>
  <c r="N698" i="1"/>
  <c r="S698" i="1" s="1"/>
  <c r="N699" i="1"/>
  <c r="Q699" i="1" s="1"/>
  <c r="N700" i="1"/>
  <c r="S700" i="1" s="1"/>
  <c r="N701" i="1"/>
  <c r="N702" i="1"/>
  <c r="O702" i="1" s="1"/>
  <c r="N703" i="1"/>
  <c r="N704" i="1"/>
  <c r="N705" i="1"/>
  <c r="P705" i="1" s="1"/>
  <c r="N706" i="1"/>
  <c r="N707" i="1"/>
  <c r="N708" i="1"/>
  <c r="N709" i="1"/>
  <c r="N710" i="1"/>
  <c r="O710" i="1" s="1"/>
  <c r="N711" i="1"/>
  <c r="N712" i="1"/>
  <c r="N713" i="1"/>
  <c r="P713" i="1" s="1"/>
  <c r="N714" i="1"/>
  <c r="P714" i="1" s="1"/>
  <c r="N715" i="1"/>
  <c r="O715" i="1" s="1"/>
  <c r="N716" i="1"/>
  <c r="U716" i="1" s="1"/>
  <c r="N717" i="1"/>
  <c r="N718" i="1"/>
  <c r="N719" i="1"/>
  <c r="N720" i="1"/>
  <c r="Q720" i="1" s="1"/>
  <c r="N721" i="1"/>
  <c r="N722" i="1"/>
  <c r="N723" i="1"/>
  <c r="N724" i="1"/>
  <c r="N725" i="1"/>
  <c r="N726" i="1"/>
  <c r="O726" i="1" s="1"/>
  <c r="N727" i="1"/>
  <c r="R727" i="1" s="1"/>
  <c r="N728" i="1"/>
  <c r="Q728" i="1" s="1"/>
  <c r="N729" i="1"/>
  <c r="P729" i="1" s="1"/>
  <c r="N730" i="1"/>
  <c r="P730" i="1" s="1"/>
  <c r="N731" i="1"/>
  <c r="O731" i="1" s="1"/>
  <c r="N732" i="1"/>
  <c r="P732" i="1" s="1"/>
  <c r="N733" i="1"/>
  <c r="N734" i="1"/>
  <c r="O734" i="1" s="1"/>
  <c r="N735" i="1"/>
  <c r="Q735" i="1" s="1"/>
  <c r="N736" i="1"/>
  <c r="Q736" i="1" s="1"/>
  <c r="N737" i="1"/>
  <c r="P737" i="1" s="1"/>
  <c r="N738" i="1"/>
  <c r="P738" i="1" s="1"/>
  <c r="N739" i="1"/>
  <c r="N740" i="1"/>
  <c r="S740" i="1" s="1"/>
  <c r="N741" i="1"/>
  <c r="S741" i="1" s="1"/>
  <c r="N742" i="1"/>
  <c r="O742" i="1" s="1"/>
  <c r="N743" i="1"/>
  <c r="Q743" i="1" s="1"/>
  <c r="N744" i="1"/>
  <c r="Q744" i="1" s="1"/>
  <c r="N745" i="1"/>
  <c r="N746" i="1"/>
  <c r="Q746" i="1" s="1"/>
  <c r="N747" i="1"/>
  <c r="O747" i="1" s="1"/>
  <c r="N748" i="1"/>
  <c r="P748" i="1" s="1"/>
  <c r="N749" i="1"/>
  <c r="N750" i="1"/>
  <c r="O750" i="1" s="1"/>
  <c r="N751" i="1"/>
  <c r="R751" i="1" s="1"/>
  <c r="N752" i="1"/>
  <c r="N753" i="1"/>
  <c r="T753" i="1" s="1"/>
  <c r="N754" i="1"/>
  <c r="Q754" i="1" s="1"/>
  <c r="N755" i="1"/>
  <c r="N756" i="1"/>
  <c r="P756" i="1" s="1"/>
  <c r="N757" i="1"/>
  <c r="N758" i="1"/>
  <c r="N759" i="1"/>
  <c r="Q759" i="1" s="1"/>
  <c r="N760" i="1"/>
  <c r="Q760" i="1" s="1"/>
  <c r="N761" i="1"/>
  <c r="U761" i="1" s="1"/>
  <c r="N762" i="1"/>
  <c r="Q762" i="1" s="1"/>
  <c r="N763" i="1"/>
  <c r="O763" i="1" s="1"/>
  <c r="N764" i="1"/>
  <c r="N765" i="1"/>
  <c r="N766" i="1"/>
  <c r="N767" i="1"/>
  <c r="Q767" i="1" s="1"/>
  <c r="N768" i="1"/>
  <c r="T768" i="1" s="1"/>
  <c r="N769" i="1"/>
  <c r="P769" i="1" s="1"/>
  <c r="N770" i="1"/>
  <c r="S770" i="1" s="1"/>
  <c r="N771" i="1"/>
  <c r="N772" i="1"/>
  <c r="P772" i="1" s="1"/>
  <c r="N773" i="1"/>
  <c r="O773" i="1" s="1"/>
  <c r="N774" i="1"/>
  <c r="N775" i="1"/>
  <c r="N776" i="1"/>
  <c r="N777" i="1"/>
  <c r="P777" i="1" s="1"/>
  <c r="N778" i="1"/>
  <c r="Q778" i="1" s="1"/>
  <c r="N779" i="1"/>
  <c r="N780" i="1"/>
  <c r="R780" i="1" s="1"/>
  <c r="N781" i="1"/>
  <c r="N782" i="1"/>
  <c r="O782" i="1" s="1"/>
  <c r="N783" i="1"/>
  <c r="Q783" i="1" s="1"/>
  <c r="N784" i="1"/>
  <c r="Q784" i="1" s="1"/>
  <c r="N785" i="1"/>
  <c r="N28" i="1"/>
  <c r="S28" i="1" s="1"/>
  <c r="J130" i="22" l="1"/>
  <c r="J114" i="22"/>
  <c r="J106" i="22"/>
  <c r="J98" i="22"/>
  <c r="J90" i="22"/>
  <c r="J82" i="22"/>
  <c r="J74" i="22"/>
  <c r="J268" i="22"/>
  <c r="J244" i="22"/>
  <c r="J236" i="22"/>
  <c r="J220" i="22"/>
  <c r="J212" i="22"/>
  <c r="J204" i="22"/>
  <c r="J180" i="22"/>
  <c r="J172" i="22"/>
  <c r="J156" i="22"/>
  <c r="J148" i="22"/>
  <c r="J66" i="22"/>
  <c r="J140" i="22"/>
  <c r="P185" i="1"/>
  <c r="P153" i="1"/>
  <c r="P65" i="1"/>
  <c r="J36" i="22"/>
  <c r="J68" i="22"/>
  <c r="J100" i="22"/>
  <c r="J132" i="22"/>
  <c r="P33" i="1"/>
  <c r="J32" i="22"/>
  <c r="O203" i="1"/>
  <c r="O139" i="1"/>
  <c r="Q169" i="1"/>
  <c r="J686" i="22"/>
  <c r="J678" i="22"/>
  <c r="J670" i="22"/>
  <c r="J654" i="22"/>
  <c r="J646" i="22"/>
  <c r="J638" i="22"/>
  <c r="J630" i="22"/>
  <c r="J622" i="22"/>
  <c r="J614" i="22"/>
  <c r="J606" i="22"/>
  <c r="J590" i="22"/>
  <c r="J582" i="22"/>
  <c r="J574" i="22"/>
  <c r="J566" i="22"/>
  <c r="J558" i="22"/>
  <c r="J550" i="22"/>
  <c r="J542" i="22"/>
  <c r="J526" i="22"/>
  <c r="J518" i="22"/>
  <c r="J510" i="22"/>
  <c r="J502" i="22"/>
  <c r="J494" i="22"/>
  <c r="J486" i="22"/>
  <c r="J478" i="22"/>
  <c r="O75" i="1"/>
  <c r="J157" i="22"/>
  <c r="P569" i="1"/>
  <c r="AA99" i="1"/>
  <c r="J13" i="22"/>
  <c r="J462" i="22"/>
  <c r="J454" i="22"/>
  <c r="J446" i="22"/>
  <c r="J438" i="22"/>
  <c r="J430" i="22"/>
  <c r="J422" i="22"/>
  <c r="J414" i="22"/>
  <c r="J398" i="22"/>
  <c r="J390" i="22"/>
  <c r="J382" i="22"/>
  <c r="J374" i="22"/>
  <c r="J366" i="22"/>
  <c r="J358" i="22"/>
  <c r="J350" i="22"/>
  <c r="J334" i="22"/>
  <c r="J326" i="22"/>
  <c r="J318" i="22"/>
  <c r="J310" i="22"/>
  <c r="J302" i="22"/>
  <c r="J294" i="22"/>
  <c r="J286" i="22"/>
  <c r="J270" i="22"/>
  <c r="J262" i="22"/>
  <c r="J254" i="22"/>
  <c r="J246" i="22"/>
  <c r="J238" i="22"/>
  <c r="J230" i="22"/>
  <c r="J222" i="22"/>
  <c r="J206" i="22"/>
  <c r="J198" i="22"/>
  <c r="J190" i="22"/>
  <c r="J182" i="22"/>
  <c r="J174" i="22"/>
  <c r="J166" i="22"/>
  <c r="J158" i="22"/>
  <c r="J142" i="22"/>
  <c r="J134" i="22"/>
  <c r="J126" i="22"/>
  <c r="J118" i="22"/>
  <c r="J110" i="22"/>
  <c r="J102" i="22"/>
  <c r="J94" i="22"/>
  <c r="J78" i="22"/>
  <c r="J70" i="22"/>
  <c r="J62" i="22"/>
  <c r="J54" i="22"/>
  <c r="J46" i="22"/>
  <c r="J38" i="22"/>
  <c r="J30" i="22"/>
  <c r="J14" i="22"/>
  <c r="J116" i="22"/>
  <c r="J108" i="22"/>
  <c r="J92" i="22"/>
  <c r="J84" i="22"/>
  <c r="J76" i="22"/>
  <c r="J52" i="22"/>
  <c r="J44" i="22"/>
  <c r="J28" i="22"/>
  <c r="J20" i="22"/>
  <c r="J93" i="22"/>
  <c r="J690" i="22"/>
  <c r="J682" i="22"/>
  <c r="J674" i="22"/>
  <c r="J666" i="22"/>
  <c r="J658" i="22"/>
  <c r="J650" i="22"/>
  <c r="J642" i="22"/>
  <c r="J626" i="22"/>
  <c r="J618" i="22"/>
  <c r="J610" i="22"/>
  <c r="J602" i="22"/>
  <c r="J594" i="22"/>
  <c r="J586" i="22"/>
  <c r="J578" i="22"/>
  <c r="J562" i="22"/>
  <c r="J554" i="22"/>
  <c r="J546" i="22"/>
  <c r="J538" i="22"/>
  <c r="J530" i="22"/>
  <c r="J522" i="22"/>
  <c r="J514" i="22"/>
  <c r="J498" i="22"/>
  <c r="J490" i="22"/>
  <c r="J482" i="22"/>
  <c r="J474" i="22"/>
  <c r="J466" i="22"/>
  <c r="J458" i="22"/>
  <c r="J450" i="22"/>
  <c r="J434" i="22"/>
  <c r="J426" i="22"/>
  <c r="J418" i="22"/>
  <c r="J410" i="22"/>
  <c r="J402" i="22"/>
  <c r="J394" i="22"/>
  <c r="J386" i="22"/>
  <c r="J370" i="22"/>
  <c r="J362" i="22"/>
  <c r="J354" i="22"/>
  <c r="J346" i="22"/>
  <c r="J338" i="22"/>
  <c r="J330" i="22"/>
  <c r="J322" i="22"/>
  <c r="J306" i="22"/>
  <c r="J298" i="22"/>
  <c r="J290" i="22"/>
  <c r="J282" i="22"/>
  <c r="J274" i="22"/>
  <c r="J266" i="22"/>
  <c r="J258" i="22"/>
  <c r="J242" i="22"/>
  <c r="J234" i="22"/>
  <c r="J226" i="22"/>
  <c r="J218" i="22"/>
  <c r="J210" i="22"/>
  <c r="J202" i="22"/>
  <c r="J194" i="22"/>
  <c r="J178" i="22"/>
  <c r="J170" i="22"/>
  <c r="J162" i="22"/>
  <c r="J154" i="22"/>
  <c r="J146" i="22"/>
  <c r="J138" i="22"/>
  <c r="J50" i="22"/>
  <c r="J42" i="22"/>
  <c r="J34" i="22"/>
  <c r="J26" i="22"/>
  <c r="J18" i="22"/>
  <c r="J29" i="22"/>
  <c r="J688" i="22"/>
  <c r="J672" i="22"/>
  <c r="J656" i="22"/>
  <c r="J648" i="22"/>
  <c r="J640" i="22"/>
  <c r="J632" i="22"/>
  <c r="J624" i="22"/>
  <c r="J608" i="22"/>
  <c r="J592" i="22"/>
  <c r="J584" i="22"/>
  <c r="J576" i="22"/>
  <c r="J568" i="22"/>
  <c r="J560" i="22"/>
  <c r="J544" i="22"/>
  <c r="J528" i="22"/>
  <c r="J520" i="22"/>
  <c r="J512" i="22"/>
  <c r="J504" i="22"/>
  <c r="J496" i="22"/>
  <c r="J480" i="22"/>
  <c r="J464" i="22"/>
  <c r="J456" i="22"/>
  <c r="J448" i="22"/>
  <c r="J440" i="22"/>
  <c r="J432" i="22"/>
  <c r="J416" i="22"/>
  <c r="J400" i="22"/>
  <c r="J392" i="22"/>
  <c r="J384" i="22"/>
  <c r="J376" i="22"/>
  <c r="J368" i="22"/>
  <c r="J352" i="22"/>
  <c r="J336" i="22"/>
  <c r="J328" i="22"/>
  <c r="J320" i="22"/>
  <c r="J312" i="22"/>
  <c r="J304" i="22"/>
  <c r="J288" i="22"/>
  <c r="J272" i="22"/>
  <c r="J264" i="22"/>
  <c r="J256" i="22"/>
  <c r="J248" i="22"/>
  <c r="J240" i="22"/>
  <c r="J224" i="22"/>
  <c r="J208" i="22"/>
  <c r="J200" i="22"/>
  <c r="J192" i="22"/>
  <c r="J184" i="22"/>
  <c r="J176" i="22"/>
  <c r="J160" i="22"/>
  <c r="J144" i="22"/>
  <c r="J136" i="22"/>
  <c r="J128" i="22"/>
  <c r="J112" i="22"/>
  <c r="J96" i="22"/>
  <c r="J80" i="22"/>
  <c r="J72" i="22"/>
  <c r="J64" i="22"/>
  <c r="J48" i="22"/>
  <c r="J681" i="22"/>
  <c r="J673" i="22"/>
  <c r="J665" i="22"/>
  <c r="J657" i="22"/>
  <c r="J649" i="22"/>
  <c r="J641" i="22"/>
  <c r="J633" i="22"/>
  <c r="J617" i="22"/>
  <c r="J609" i="22"/>
  <c r="J601" i="22"/>
  <c r="J593" i="22"/>
  <c r="J585" i="22"/>
  <c r="J577" i="22"/>
  <c r="J569" i="22"/>
  <c r="J553" i="22"/>
  <c r="J545" i="22"/>
  <c r="J537" i="22"/>
  <c r="J529" i="22"/>
  <c r="J521" i="22"/>
  <c r="J513" i="22"/>
  <c r="J505" i="22"/>
  <c r="J489" i="22"/>
  <c r="J481" i="22"/>
  <c r="J473" i="22"/>
  <c r="J465" i="22"/>
  <c r="J457" i="22"/>
  <c r="J449" i="22"/>
  <c r="J441" i="22"/>
  <c r="J425" i="22"/>
  <c r="J417" i="22"/>
  <c r="J409" i="22"/>
  <c r="J401" i="22"/>
  <c r="J393" i="22"/>
  <c r="J385" i="22"/>
  <c r="J377" i="22"/>
  <c r="J361" i="22"/>
  <c r="J353" i="22"/>
  <c r="J337" i="22"/>
  <c r="J329" i="22"/>
  <c r="J321" i="22"/>
  <c r="J297" i="22"/>
  <c r="J289" i="22"/>
  <c r="J273" i="22"/>
  <c r="J265" i="22"/>
  <c r="J257" i="22"/>
  <c r="J233" i="22"/>
  <c r="J225" i="22"/>
  <c r="J209" i="22"/>
  <c r="J201" i="22"/>
  <c r="J193" i="22"/>
  <c r="J169" i="22"/>
  <c r="J161" i="22"/>
  <c r="J153" i="22"/>
  <c r="J145" i="22"/>
  <c r="J137" i="22"/>
  <c r="J121" i="22"/>
  <c r="J105" i="22"/>
  <c r="J89" i="22"/>
  <c r="J81" i="22"/>
  <c r="J73" i="22"/>
  <c r="J57" i="22"/>
  <c r="J41" i="22"/>
  <c r="J25" i="22"/>
  <c r="J17" i="22"/>
  <c r="J687" i="22"/>
  <c r="J679" i="22"/>
  <c r="J647" i="22"/>
  <c r="J639" i="22"/>
  <c r="J631" i="22"/>
  <c r="J623" i="22"/>
  <c r="J615" i="22"/>
  <c r="J583" i="22"/>
  <c r="J575" i="22"/>
  <c r="J567" i="22"/>
  <c r="J559" i="22"/>
  <c r="J551" i="22"/>
  <c r="J519" i="22"/>
  <c r="J511" i="22"/>
  <c r="J503" i="22"/>
  <c r="J495" i="22"/>
  <c r="J487" i="22"/>
  <c r="J455" i="22"/>
  <c r="J447" i="22"/>
  <c r="J439" i="22"/>
  <c r="J431" i="22"/>
  <c r="J423" i="22"/>
  <c r="J391" i="22"/>
  <c r="J383" i="22"/>
  <c r="J375" i="22"/>
  <c r="J367" i="22"/>
  <c r="J359" i="22"/>
  <c r="J327" i="22"/>
  <c r="J319" i="22"/>
  <c r="J311" i="22"/>
  <c r="J303" i="22"/>
  <c r="J295" i="22"/>
  <c r="J263" i="22"/>
  <c r="J255" i="22"/>
  <c r="J247" i="22"/>
  <c r="J239" i="22"/>
  <c r="J231" i="22"/>
  <c r="J199" i="22"/>
  <c r="J191" i="22"/>
  <c r="J183" i="22"/>
  <c r="J175" i="22"/>
  <c r="J167" i="22"/>
  <c r="J135" i="22"/>
  <c r="J127" i="22"/>
  <c r="J119" i="22"/>
  <c r="J111" i="22"/>
  <c r="J103" i="22"/>
  <c r="J71" i="22"/>
  <c r="J63" i="22"/>
  <c r="J55" i="22"/>
  <c r="J47" i="22"/>
  <c r="J39" i="22"/>
  <c r="J742" i="22"/>
  <c r="J734" i="22"/>
  <c r="J718" i="22"/>
  <c r="J710" i="22"/>
  <c r="J702" i="22"/>
  <c r="J694" i="22"/>
  <c r="J719" i="22"/>
  <c r="J764" i="22"/>
  <c r="J756" i="22"/>
  <c r="J748" i="22"/>
  <c r="J740" i="22"/>
  <c r="J716" i="22"/>
  <c r="J708" i="22"/>
  <c r="J700" i="22"/>
  <c r="J763" i="22"/>
  <c r="J755" i="22"/>
  <c r="J739" i="22"/>
  <c r="J731" i="22"/>
  <c r="J723" i="22"/>
  <c r="J715" i="22"/>
  <c r="J707" i="22"/>
  <c r="J699" i="22"/>
  <c r="J691" i="22"/>
  <c r="J683" i="22"/>
  <c r="J675" i="22"/>
  <c r="J667" i="22"/>
  <c r="J659" i="22"/>
  <c r="J651" i="22"/>
  <c r="J635" i="22"/>
  <c r="J627" i="22"/>
  <c r="J619" i="22"/>
  <c r="J611" i="22"/>
  <c r="J603" i="22"/>
  <c r="J595" i="22"/>
  <c r="J587" i="22"/>
  <c r="J571" i="22"/>
  <c r="J563" i="22"/>
  <c r="J555" i="22"/>
  <c r="J547" i="22"/>
  <c r="J539" i="22"/>
  <c r="J531" i="22"/>
  <c r="J523" i="22"/>
  <c r="J507" i="22"/>
  <c r="J499" i="22"/>
  <c r="J491" i="22"/>
  <c r="J483" i="22"/>
  <c r="J475" i="22"/>
  <c r="J467" i="22"/>
  <c r="J459" i="22"/>
  <c r="J443" i="22"/>
  <c r="J435" i="22"/>
  <c r="J427" i="22"/>
  <c r="J419" i="22"/>
  <c r="J411" i="22"/>
  <c r="J403" i="22"/>
  <c r="J395" i="22"/>
  <c r="J379" i="22"/>
  <c r="J371" i="22"/>
  <c r="J363" i="22"/>
  <c r="J355" i="22"/>
  <c r="J347" i="22"/>
  <c r="J339" i="22"/>
  <c r="J331" i="22"/>
  <c r="J315" i="22"/>
  <c r="J307" i="22"/>
  <c r="J299" i="22"/>
  <c r="J291" i="22"/>
  <c r="J283" i="22"/>
  <c r="J275" i="22"/>
  <c r="J267" i="22"/>
  <c r="J251" i="22"/>
  <c r="J243" i="22"/>
  <c r="J235" i="22"/>
  <c r="J227" i="22"/>
  <c r="J219" i="22"/>
  <c r="J211" i="22"/>
  <c r="J203" i="22"/>
  <c r="J187" i="22"/>
  <c r="J179" i="22"/>
  <c r="J171" i="22"/>
  <c r="J163" i="22"/>
  <c r="J155" i="22"/>
  <c r="J147" i="22"/>
  <c r="J139" i="22"/>
  <c r="J123" i="22"/>
  <c r="J115" i="22"/>
  <c r="J107" i="22"/>
  <c r="J99" i="22"/>
  <c r="J91" i="22"/>
  <c r="J83" i="22"/>
  <c r="J75" i="22"/>
  <c r="J59" i="22"/>
  <c r="J51" i="22"/>
  <c r="J43" i="22"/>
  <c r="J35" i="22"/>
  <c r="J27" i="22"/>
  <c r="J19" i="22"/>
  <c r="J762" i="22"/>
  <c r="J754" i="22"/>
  <c r="J746" i="22"/>
  <c r="J730" i="22"/>
  <c r="J722" i="22"/>
  <c r="J714" i="22"/>
  <c r="J698" i="22"/>
  <c r="J769" i="22"/>
  <c r="J761" i="22"/>
  <c r="J753" i="22"/>
  <c r="J745" i="22"/>
  <c r="J737" i="22"/>
  <c r="J729" i="22"/>
  <c r="J721" i="22"/>
  <c r="J705" i="22"/>
  <c r="J697" i="22"/>
  <c r="J695" i="22"/>
  <c r="J768" i="22"/>
  <c r="J760" i="22"/>
  <c r="J752" i="22"/>
  <c r="J720" i="22"/>
  <c r="J712" i="22"/>
  <c r="J704" i="22"/>
  <c r="J696" i="22"/>
  <c r="P242" i="1"/>
  <c r="P210" i="1"/>
  <c r="P122" i="1"/>
  <c r="P90" i="1"/>
  <c r="R735" i="1"/>
  <c r="S258" i="1"/>
  <c r="S122" i="1"/>
  <c r="O259" i="1"/>
  <c r="O195" i="1"/>
  <c r="O131" i="1"/>
  <c r="O67" i="1"/>
  <c r="P716" i="1"/>
  <c r="P332" i="1"/>
  <c r="P241" i="1"/>
  <c r="P209" i="1"/>
  <c r="P178" i="1"/>
  <c r="P146" i="1"/>
  <c r="P121" i="1"/>
  <c r="P89" i="1"/>
  <c r="P58" i="1"/>
  <c r="Q770" i="1"/>
  <c r="Q161" i="1"/>
  <c r="S250" i="1"/>
  <c r="S82" i="1"/>
  <c r="U356" i="1"/>
  <c r="O699" i="1"/>
  <c r="O251" i="1"/>
  <c r="O187" i="1"/>
  <c r="O123" i="1"/>
  <c r="O59" i="1"/>
  <c r="P697" i="1"/>
  <c r="P313" i="1"/>
  <c r="P234" i="1"/>
  <c r="P177" i="1"/>
  <c r="P145" i="1"/>
  <c r="P114" i="1"/>
  <c r="P82" i="1"/>
  <c r="P57" i="1"/>
  <c r="Q751" i="1"/>
  <c r="Q121" i="1"/>
  <c r="S210" i="1"/>
  <c r="U235" i="1"/>
  <c r="O243" i="1"/>
  <c r="O179" i="1"/>
  <c r="O115" i="1"/>
  <c r="O51" i="1"/>
  <c r="P233" i="1"/>
  <c r="P202" i="1"/>
  <c r="P170" i="1"/>
  <c r="P113" i="1"/>
  <c r="P81" i="1"/>
  <c r="P50" i="1"/>
  <c r="Q249" i="1"/>
  <c r="Q105" i="1"/>
  <c r="S194" i="1"/>
  <c r="S66" i="1"/>
  <c r="O667" i="1"/>
  <c r="O235" i="1"/>
  <c r="O171" i="1"/>
  <c r="O107" i="1"/>
  <c r="O43" i="1"/>
  <c r="P652" i="1"/>
  <c r="P258" i="1"/>
  <c r="P226" i="1"/>
  <c r="P201" i="1"/>
  <c r="P169" i="1"/>
  <c r="P138" i="1"/>
  <c r="P106" i="1"/>
  <c r="P49" i="1"/>
  <c r="Q233" i="1"/>
  <c r="Q97" i="1"/>
  <c r="S58" i="1"/>
  <c r="U75" i="1"/>
  <c r="O331" i="1"/>
  <c r="O227" i="1"/>
  <c r="O163" i="1"/>
  <c r="O99" i="1"/>
  <c r="O35" i="1"/>
  <c r="P633" i="1"/>
  <c r="P257" i="1"/>
  <c r="P225" i="1"/>
  <c r="P194" i="1"/>
  <c r="P162" i="1"/>
  <c r="P137" i="1"/>
  <c r="P105" i="1"/>
  <c r="P74" i="1"/>
  <c r="P42" i="1"/>
  <c r="Q671" i="1"/>
  <c r="Q225" i="1"/>
  <c r="Q57" i="1"/>
  <c r="S186" i="1"/>
  <c r="U777" i="1"/>
  <c r="T665" i="1"/>
  <c r="O219" i="1"/>
  <c r="O155" i="1"/>
  <c r="O91" i="1"/>
  <c r="P780" i="1"/>
  <c r="P250" i="1"/>
  <c r="P218" i="1"/>
  <c r="P193" i="1"/>
  <c r="P161" i="1"/>
  <c r="P130" i="1"/>
  <c r="P98" i="1"/>
  <c r="P73" i="1"/>
  <c r="P41" i="1"/>
  <c r="Q41" i="1"/>
  <c r="S146" i="1"/>
  <c r="O211" i="1"/>
  <c r="O147" i="1"/>
  <c r="O83" i="1"/>
  <c r="P761" i="1"/>
  <c r="P249" i="1"/>
  <c r="P217" i="1"/>
  <c r="P186" i="1"/>
  <c r="P154" i="1"/>
  <c r="P129" i="1"/>
  <c r="P97" i="1"/>
  <c r="P66" i="1"/>
  <c r="P34" i="1"/>
  <c r="Q599" i="1"/>
  <c r="Q185" i="1"/>
  <c r="Q33" i="1"/>
  <c r="S762" i="1"/>
  <c r="S130" i="1"/>
  <c r="Y99" i="1"/>
  <c r="J149" i="22"/>
  <c r="J141" i="22"/>
  <c r="J133" i="22"/>
  <c r="J125" i="22"/>
  <c r="J117" i="22"/>
  <c r="J109" i="22"/>
  <c r="J101" i="22"/>
  <c r="J85" i="22"/>
  <c r="J77" i="22"/>
  <c r="J69" i="22"/>
  <c r="J61" i="22"/>
  <c r="J53" i="22"/>
  <c r="J45" i="22"/>
  <c r="J37" i="22"/>
  <c r="J21" i="22"/>
  <c r="J747" i="22"/>
  <c r="J643" i="22"/>
  <c r="J579" i="22"/>
  <c r="J515" i="22"/>
  <c r="J451" i="22"/>
  <c r="J387" i="22"/>
  <c r="J323" i="22"/>
  <c r="J259" i="22"/>
  <c r="J195" i="22"/>
  <c r="J131" i="22"/>
  <c r="J67" i="22"/>
  <c r="J706" i="22"/>
  <c r="J634" i="22"/>
  <c r="J570" i="22"/>
  <c r="J506" i="22"/>
  <c r="J442" i="22"/>
  <c r="J378" i="22"/>
  <c r="J314" i="22"/>
  <c r="J250" i="22"/>
  <c r="J186" i="22"/>
  <c r="J122" i="22"/>
  <c r="J58" i="22"/>
  <c r="J713" i="22"/>
  <c r="J689" i="22"/>
  <c r="J625" i="22"/>
  <c r="J561" i="22"/>
  <c r="J497" i="22"/>
  <c r="J433" i="22"/>
  <c r="J369" i="22"/>
  <c r="J305" i="22"/>
  <c r="J241" i="22"/>
  <c r="J177" i="22"/>
  <c r="J113" i="22"/>
  <c r="J49" i="22"/>
  <c r="J744" i="22"/>
  <c r="J736" i="22"/>
  <c r="J728" i="22"/>
  <c r="J680" i="22"/>
  <c r="J616" i="22"/>
  <c r="J552" i="22"/>
  <c r="J488" i="22"/>
  <c r="J424" i="22"/>
  <c r="J360" i="22"/>
  <c r="J296" i="22"/>
  <c r="J232" i="22"/>
  <c r="J168" i="22"/>
  <c r="J104" i="22"/>
  <c r="J40" i="22"/>
  <c r="J735" i="22"/>
  <c r="J727" i="22"/>
  <c r="J711" i="22"/>
  <c r="J671" i="22"/>
  <c r="J607" i="22"/>
  <c r="J543" i="22"/>
  <c r="J479" i="22"/>
  <c r="J415" i="22"/>
  <c r="J351" i="22"/>
  <c r="J287" i="22"/>
  <c r="J223" i="22"/>
  <c r="J159" i="22"/>
  <c r="J95" i="22"/>
  <c r="J31" i="22"/>
  <c r="J726" i="22"/>
  <c r="J406" i="22"/>
  <c r="J342" i="22"/>
  <c r="J278" i="22"/>
  <c r="J214" i="22"/>
  <c r="J150" i="22"/>
  <c r="J22" i="22"/>
  <c r="J662" i="22"/>
  <c r="J598" i="22"/>
  <c r="J534" i="22"/>
  <c r="J470" i="22"/>
  <c r="J86" i="22"/>
  <c r="J408" i="22"/>
  <c r="J344" i="22"/>
  <c r="J767" i="22"/>
  <c r="J759" i="22"/>
  <c r="J751" i="22"/>
  <c r="J743" i="22"/>
  <c r="J703" i="22"/>
  <c r="J663" i="22"/>
  <c r="J655" i="22"/>
  <c r="J599" i="22"/>
  <c r="J591" i="22"/>
  <c r="J535" i="22"/>
  <c r="J527" i="22"/>
  <c r="J471" i="22"/>
  <c r="J463" i="22"/>
  <c r="J407" i="22"/>
  <c r="J399" i="22"/>
  <c r="J343" i="22"/>
  <c r="J335" i="22"/>
  <c r="J279" i="22"/>
  <c r="J271" i="22"/>
  <c r="J215" i="22"/>
  <c r="J207" i="22"/>
  <c r="J151" i="22"/>
  <c r="J143" i="22"/>
  <c r="J87" i="22"/>
  <c r="J79" i="22"/>
  <c r="J23" i="22"/>
  <c r="J15" i="22"/>
  <c r="J664" i="22"/>
  <c r="J472" i="22"/>
  <c r="J280" i="22"/>
  <c r="J216" i="22"/>
  <c r="J766" i="22"/>
  <c r="J758" i="22"/>
  <c r="J600" i="22"/>
  <c r="J750" i="22"/>
  <c r="J536" i="22"/>
  <c r="J732" i="22"/>
  <c r="J724" i="22"/>
  <c r="J644" i="22"/>
  <c r="J636" i="22"/>
  <c r="J580" i="22"/>
  <c r="J572" i="22"/>
  <c r="J516" i="22"/>
  <c r="J508" i="22"/>
  <c r="J452" i="22"/>
  <c r="J444" i="22"/>
  <c r="J388" i="22"/>
  <c r="J380" i="22"/>
  <c r="J316" i="22"/>
  <c r="J252" i="22"/>
  <c r="J188" i="22"/>
  <c r="J124" i="22"/>
  <c r="J60" i="22"/>
  <c r="J770" i="22"/>
  <c r="J738" i="22"/>
  <c r="J765" i="22"/>
  <c r="J757" i="22"/>
  <c r="J749" i="22"/>
  <c r="J741" i="22"/>
  <c r="J733" i="22"/>
  <c r="J725" i="22"/>
  <c r="J717" i="22"/>
  <c r="J709" i="22"/>
  <c r="J701" i="22"/>
  <c r="J693" i="22"/>
  <c r="J685" i="22"/>
  <c r="J677" i="22"/>
  <c r="J669" i="22"/>
  <c r="J661" i="22"/>
  <c r="J653" i="22"/>
  <c r="J645" i="22"/>
  <c r="J637" i="22"/>
  <c r="J629" i="22"/>
  <c r="J621" i="22"/>
  <c r="J613" i="22"/>
  <c r="J605" i="22"/>
  <c r="J597" i="22"/>
  <c r="J589" i="22"/>
  <c r="J581" i="22"/>
  <c r="J573" i="22"/>
  <c r="J565" i="22"/>
  <c r="J557" i="22"/>
  <c r="J549" i="22"/>
  <c r="J541" i="22"/>
  <c r="J533" i="22"/>
  <c r="J525" i="22"/>
  <c r="J517" i="22"/>
  <c r="J509" i="22"/>
  <c r="J501" i="22"/>
  <c r="J493" i="22"/>
  <c r="J485" i="22"/>
  <c r="J477" i="22"/>
  <c r="J469" i="22"/>
  <c r="J461" i="22"/>
  <c r="J453" i="22"/>
  <c r="J445" i="22"/>
  <c r="J437" i="22"/>
  <c r="J429" i="22"/>
  <c r="J421" i="22"/>
  <c r="J413" i="22"/>
  <c r="J405" i="22"/>
  <c r="J397" i="22"/>
  <c r="J389" i="22"/>
  <c r="J381" i="22"/>
  <c r="J373" i="22"/>
  <c r="J365" i="22"/>
  <c r="J357" i="22"/>
  <c r="J349" i="22"/>
  <c r="J341" i="22"/>
  <c r="J333" i="22"/>
  <c r="J325" i="22"/>
  <c r="J317" i="22"/>
  <c r="J309" i="22"/>
  <c r="J301" i="22"/>
  <c r="J293" i="22"/>
  <c r="J285" i="22"/>
  <c r="J277" i="22"/>
  <c r="J269" i="22"/>
  <c r="J261" i="22"/>
  <c r="J253" i="22"/>
  <c r="J245" i="22"/>
  <c r="J237" i="22"/>
  <c r="J229" i="22"/>
  <c r="J221" i="22"/>
  <c r="J213" i="22"/>
  <c r="J205" i="22"/>
  <c r="J197" i="22"/>
  <c r="J189" i="22"/>
  <c r="J181" i="22"/>
  <c r="J173" i="22"/>
  <c r="J165" i="22"/>
  <c r="AB758" i="1"/>
  <c r="AA758" i="1"/>
  <c r="Y758" i="1"/>
  <c r="Z758" i="1"/>
  <c r="X758" i="1"/>
  <c r="T758" i="1"/>
  <c r="S758" i="1"/>
  <c r="U758" i="1"/>
  <c r="P758" i="1"/>
  <c r="Q758" i="1"/>
  <c r="AB694" i="1"/>
  <c r="AA694" i="1"/>
  <c r="Y694" i="1"/>
  <c r="X694" i="1"/>
  <c r="T694" i="1"/>
  <c r="Z694" i="1"/>
  <c r="S694" i="1"/>
  <c r="U694" i="1"/>
  <c r="P694" i="1"/>
  <c r="Q694" i="1"/>
  <c r="AB638" i="1"/>
  <c r="AA638" i="1"/>
  <c r="Y638" i="1"/>
  <c r="X638" i="1"/>
  <c r="Z638" i="1"/>
  <c r="T638" i="1"/>
  <c r="S638" i="1"/>
  <c r="U638" i="1"/>
  <c r="P638" i="1"/>
  <c r="R638" i="1"/>
  <c r="AB574" i="1"/>
  <c r="Z574" i="1"/>
  <c r="AA574" i="1"/>
  <c r="Y574" i="1"/>
  <c r="X574" i="1"/>
  <c r="U574" i="1"/>
  <c r="T574" i="1"/>
  <c r="S574" i="1"/>
  <c r="Q574" i="1"/>
  <c r="P574" i="1"/>
  <c r="R574" i="1"/>
  <c r="AB526" i="1"/>
  <c r="Z526" i="1"/>
  <c r="AA526" i="1"/>
  <c r="Y526" i="1"/>
  <c r="X526" i="1"/>
  <c r="U526" i="1"/>
  <c r="T526" i="1"/>
  <c r="S526" i="1"/>
  <c r="R526" i="1"/>
  <c r="Q526" i="1"/>
  <c r="P526" i="1"/>
  <c r="AA342" i="1"/>
  <c r="AB342" i="1"/>
  <c r="Z342" i="1"/>
  <c r="Y342" i="1"/>
  <c r="X342" i="1"/>
  <c r="T342" i="1"/>
  <c r="U342" i="1"/>
  <c r="S342" i="1"/>
  <c r="P342" i="1"/>
  <c r="R342" i="1"/>
  <c r="AA206" i="1"/>
  <c r="AB206" i="1"/>
  <c r="Z206" i="1"/>
  <c r="Y206" i="1"/>
  <c r="X206" i="1"/>
  <c r="U206" i="1"/>
  <c r="T206" i="1"/>
  <c r="S206" i="1"/>
  <c r="R206" i="1"/>
  <c r="P206" i="1"/>
  <c r="AA150" i="1"/>
  <c r="AB150" i="1"/>
  <c r="Z150" i="1"/>
  <c r="Y150" i="1"/>
  <c r="U150" i="1"/>
  <c r="T150" i="1"/>
  <c r="S150" i="1"/>
  <c r="X150" i="1"/>
  <c r="P150" i="1"/>
  <c r="R150" i="1"/>
  <c r="AA94" i="1"/>
  <c r="AB94" i="1"/>
  <c r="Z94" i="1"/>
  <c r="X94" i="1"/>
  <c r="Y94" i="1"/>
  <c r="U94" i="1"/>
  <c r="S94" i="1"/>
  <c r="P94" i="1"/>
  <c r="Q94" i="1"/>
  <c r="T94" i="1"/>
  <c r="R94" i="1"/>
  <c r="AB38" i="1"/>
  <c r="AA38" i="1"/>
  <c r="Z38" i="1"/>
  <c r="X38" i="1"/>
  <c r="Y38" i="1"/>
  <c r="T38" i="1"/>
  <c r="U38" i="1"/>
  <c r="S38" i="1"/>
  <c r="R38" i="1"/>
  <c r="P38" i="1"/>
  <c r="Q566" i="1"/>
  <c r="AB765" i="1"/>
  <c r="AA765" i="1"/>
  <c r="Y765" i="1"/>
  <c r="Z765" i="1"/>
  <c r="X765" i="1"/>
  <c r="T765" i="1"/>
  <c r="U765" i="1"/>
  <c r="R765" i="1"/>
  <c r="P765" i="1"/>
  <c r="Q765" i="1"/>
  <c r="S765" i="1"/>
  <c r="AB733" i="1"/>
  <c r="AA733" i="1"/>
  <c r="Y733" i="1"/>
  <c r="Z733" i="1"/>
  <c r="X733" i="1"/>
  <c r="T733" i="1"/>
  <c r="U733" i="1"/>
  <c r="R733" i="1"/>
  <c r="P733" i="1"/>
  <c r="S733" i="1"/>
  <c r="Q733" i="1"/>
  <c r="AA725" i="1"/>
  <c r="Y725" i="1"/>
  <c r="Z725" i="1"/>
  <c r="AB725" i="1"/>
  <c r="X725" i="1"/>
  <c r="T725" i="1"/>
  <c r="U725" i="1"/>
  <c r="Q725" i="1"/>
  <c r="R725" i="1"/>
  <c r="P725" i="1"/>
  <c r="AB717" i="1"/>
  <c r="AA717" i="1"/>
  <c r="Y717" i="1"/>
  <c r="Z717" i="1"/>
  <c r="X717" i="1"/>
  <c r="T717" i="1"/>
  <c r="U717" i="1"/>
  <c r="Q717" i="1"/>
  <c r="R717" i="1"/>
  <c r="P717" i="1"/>
  <c r="AB709" i="1"/>
  <c r="AA709" i="1"/>
  <c r="Y709" i="1"/>
  <c r="Z709" i="1"/>
  <c r="X709" i="1"/>
  <c r="T709" i="1"/>
  <c r="U709" i="1"/>
  <c r="Q709" i="1"/>
  <c r="R709" i="1"/>
  <c r="P709" i="1"/>
  <c r="S709" i="1"/>
  <c r="AB701" i="1"/>
  <c r="AA701" i="1"/>
  <c r="Y701" i="1"/>
  <c r="X701" i="1"/>
  <c r="Z701" i="1"/>
  <c r="T701" i="1"/>
  <c r="U701" i="1"/>
  <c r="Q701" i="1"/>
  <c r="R701" i="1"/>
  <c r="P701" i="1"/>
  <c r="S701" i="1"/>
  <c r="AA693" i="1"/>
  <c r="Y693" i="1"/>
  <c r="AB693" i="1"/>
  <c r="Z693" i="1"/>
  <c r="X693" i="1"/>
  <c r="T693" i="1"/>
  <c r="U693" i="1"/>
  <c r="Q693" i="1"/>
  <c r="R693" i="1"/>
  <c r="P693" i="1"/>
  <c r="S693" i="1"/>
  <c r="AB685" i="1"/>
  <c r="AA685" i="1"/>
  <c r="Y685" i="1"/>
  <c r="X685" i="1"/>
  <c r="Z685" i="1"/>
  <c r="T685" i="1"/>
  <c r="U685" i="1"/>
  <c r="Q685" i="1"/>
  <c r="R685" i="1"/>
  <c r="S685" i="1"/>
  <c r="P685" i="1"/>
  <c r="AB677" i="1"/>
  <c r="AA677" i="1"/>
  <c r="Z677" i="1"/>
  <c r="Y677" i="1"/>
  <c r="X677" i="1"/>
  <c r="T677" i="1"/>
  <c r="U677" i="1"/>
  <c r="Q677" i="1"/>
  <c r="R677" i="1"/>
  <c r="P677" i="1"/>
  <c r="AB669" i="1"/>
  <c r="AA669" i="1"/>
  <c r="Y669" i="1"/>
  <c r="Z669" i="1"/>
  <c r="X669" i="1"/>
  <c r="T669" i="1"/>
  <c r="U669" i="1"/>
  <c r="Q669" i="1"/>
  <c r="R669" i="1"/>
  <c r="P669" i="1"/>
  <c r="S669" i="1"/>
  <c r="AA661" i="1"/>
  <c r="Y661" i="1"/>
  <c r="AB661" i="1"/>
  <c r="Z661" i="1"/>
  <c r="X661" i="1"/>
  <c r="T661" i="1"/>
  <c r="U661" i="1"/>
  <c r="Q661" i="1"/>
  <c r="R661" i="1"/>
  <c r="P661" i="1"/>
  <c r="AB653" i="1"/>
  <c r="AA653" i="1"/>
  <c r="Y653" i="1"/>
  <c r="Z653" i="1"/>
  <c r="X653" i="1"/>
  <c r="T653" i="1"/>
  <c r="U653" i="1"/>
  <c r="Q653" i="1"/>
  <c r="R653" i="1"/>
  <c r="P653" i="1"/>
  <c r="AB645" i="1"/>
  <c r="Z645" i="1"/>
  <c r="AA645" i="1"/>
  <c r="Y645" i="1"/>
  <c r="X645" i="1"/>
  <c r="U645" i="1"/>
  <c r="T645" i="1"/>
  <c r="Q645" i="1"/>
  <c r="R645" i="1"/>
  <c r="P645" i="1"/>
  <c r="S645" i="1"/>
  <c r="AB637" i="1"/>
  <c r="Z637" i="1"/>
  <c r="AA637" i="1"/>
  <c r="Y637" i="1"/>
  <c r="X637" i="1"/>
  <c r="U637" i="1"/>
  <c r="T637" i="1"/>
  <c r="Q637" i="1"/>
  <c r="R637" i="1"/>
  <c r="P637" i="1"/>
  <c r="S637" i="1"/>
  <c r="Z629" i="1"/>
  <c r="AA629" i="1"/>
  <c r="AB629" i="1"/>
  <c r="Y629" i="1"/>
  <c r="X629" i="1"/>
  <c r="U629" i="1"/>
  <c r="T629" i="1"/>
  <c r="Q629" i="1"/>
  <c r="R629" i="1"/>
  <c r="P629" i="1"/>
  <c r="S629" i="1"/>
  <c r="Z621" i="1"/>
  <c r="AB621" i="1"/>
  <c r="AA621" i="1"/>
  <c r="Y621" i="1"/>
  <c r="X621" i="1"/>
  <c r="U621" i="1"/>
  <c r="T621" i="1"/>
  <c r="Q621" i="1"/>
  <c r="R621" i="1"/>
  <c r="S621" i="1"/>
  <c r="P621" i="1"/>
  <c r="AB613" i="1"/>
  <c r="Z613" i="1"/>
  <c r="AA613" i="1"/>
  <c r="Y613" i="1"/>
  <c r="X613" i="1"/>
  <c r="U613" i="1"/>
  <c r="T613" i="1"/>
  <c r="Q613" i="1"/>
  <c r="R613" i="1"/>
  <c r="P613" i="1"/>
  <c r="AB605" i="1"/>
  <c r="Z605" i="1"/>
  <c r="AA605" i="1"/>
  <c r="Y605" i="1"/>
  <c r="X605" i="1"/>
  <c r="U605" i="1"/>
  <c r="T605" i="1"/>
  <c r="Q605" i="1"/>
  <c r="R605" i="1"/>
  <c r="P605" i="1"/>
  <c r="S605" i="1"/>
  <c r="Z597" i="1"/>
  <c r="AA597" i="1"/>
  <c r="AB597" i="1"/>
  <c r="Y597" i="1"/>
  <c r="X597" i="1"/>
  <c r="U597" i="1"/>
  <c r="T597" i="1"/>
  <c r="Q597" i="1"/>
  <c r="R597" i="1"/>
  <c r="P597" i="1"/>
  <c r="Z589" i="1"/>
  <c r="AB589" i="1"/>
  <c r="AA589" i="1"/>
  <c r="Y589" i="1"/>
  <c r="X589" i="1"/>
  <c r="U589" i="1"/>
  <c r="T589" i="1"/>
  <c r="Q589" i="1"/>
  <c r="R589" i="1"/>
  <c r="P589" i="1"/>
  <c r="AB581" i="1"/>
  <c r="Z581" i="1"/>
  <c r="AA581" i="1"/>
  <c r="Y581" i="1"/>
  <c r="X581" i="1"/>
  <c r="U581" i="1"/>
  <c r="T581" i="1"/>
  <c r="Q581" i="1"/>
  <c r="R581" i="1"/>
  <c r="P581" i="1"/>
  <c r="S581" i="1"/>
  <c r="AB573" i="1"/>
  <c r="Z573" i="1"/>
  <c r="AA573" i="1"/>
  <c r="Y573" i="1"/>
  <c r="X573" i="1"/>
  <c r="U573" i="1"/>
  <c r="T573" i="1"/>
  <c r="Q573" i="1"/>
  <c r="R573" i="1"/>
  <c r="P573" i="1"/>
  <c r="S573" i="1"/>
  <c r="Z565" i="1"/>
  <c r="AA565" i="1"/>
  <c r="AB565" i="1"/>
  <c r="Y565" i="1"/>
  <c r="X565" i="1"/>
  <c r="U565" i="1"/>
  <c r="T565" i="1"/>
  <c r="Q565" i="1"/>
  <c r="R565" i="1"/>
  <c r="P565" i="1"/>
  <c r="S565" i="1"/>
  <c r="Z557" i="1"/>
  <c r="AB557" i="1"/>
  <c r="AA557" i="1"/>
  <c r="Y557" i="1"/>
  <c r="X557" i="1"/>
  <c r="U557" i="1"/>
  <c r="T557" i="1"/>
  <c r="Q557" i="1"/>
  <c r="R557" i="1"/>
  <c r="S557" i="1"/>
  <c r="P557" i="1"/>
  <c r="AB549" i="1"/>
  <c r="Z549" i="1"/>
  <c r="AA549" i="1"/>
  <c r="Y549" i="1"/>
  <c r="X549" i="1"/>
  <c r="U549" i="1"/>
  <c r="T549" i="1"/>
  <c r="Q549" i="1"/>
  <c r="R549" i="1"/>
  <c r="P549" i="1"/>
  <c r="AB541" i="1"/>
  <c r="Z541" i="1"/>
  <c r="AA541" i="1"/>
  <c r="Y541" i="1"/>
  <c r="X541" i="1"/>
  <c r="U541" i="1"/>
  <c r="T541" i="1"/>
  <c r="Q541" i="1"/>
  <c r="R541" i="1"/>
  <c r="P541" i="1"/>
  <c r="S541" i="1"/>
  <c r="Z533" i="1"/>
  <c r="AA533" i="1"/>
  <c r="AB533" i="1"/>
  <c r="Y533" i="1"/>
  <c r="X533" i="1"/>
  <c r="U533" i="1"/>
  <c r="T533" i="1"/>
  <c r="Q533" i="1"/>
  <c r="R533" i="1"/>
  <c r="P533" i="1"/>
  <c r="Z525" i="1"/>
  <c r="AB525" i="1"/>
  <c r="AA525" i="1"/>
  <c r="Y525" i="1"/>
  <c r="X525" i="1"/>
  <c r="U525" i="1"/>
  <c r="T525" i="1"/>
  <c r="Q525" i="1"/>
  <c r="R525" i="1"/>
  <c r="P525" i="1"/>
  <c r="AB517" i="1"/>
  <c r="Z517" i="1"/>
  <c r="AA517" i="1"/>
  <c r="Y517" i="1"/>
  <c r="X517" i="1"/>
  <c r="U517" i="1"/>
  <c r="T517" i="1"/>
  <c r="Q517" i="1"/>
  <c r="R517" i="1"/>
  <c r="P517" i="1"/>
  <c r="S517" i="1"/>
  <c r="AB509" i="1"/>
  <c r="Z509" i="1"/>
  <c r="AA509" i="1"/>
  <c r="Y509" i="1"/>
  <c r="X509" i="1"/>
  <c r="U509" i="1"/>
  <c r="T509" i="1"/>
  <c r="Q509" i="1"/>
  <c r="R509" i="1"/>
  <c r="P509" i="1"/>
  <c r="S509" i="1"/>
  <c r="Z501" i="1"/>
  <c r="AA501" i="1"/>
  <c r="AB501" i="1"/>
  <c r="Y501" i="1"/>
  <c r="X501" i="1"/>
  <c r="U501" i="1"/>
  <c r="T501" i="1"/>
  <c r="Q501" i="1"/>
  <c r="R501" i="1"/>
  <c r="P501" i="1"/>
  <c r="S501" i="1"/>
  <c r="Z493" i="1"/>
  <c r="AB493" i="1"/>
  <c r="AA493" i="1"/>
  <c r="Y493" i="1"/>
  <c r="X493" i="1"/>
  <c r="U493" i="1"/>
  <c r="T493" i="1"/>
  <c r="Q493" i="1"/>
  <c r="R493" i="1"/>
  <c r="S493" i="1"/>
  <c r="P493" i="1"/>
  <c r="AB485" i="1"/>
  <c r="Z485" i="1"/>
  <c r="AA485" i="1"/>
  <c r="Y485" i="1"/>
  <c r="X485" i="1"/>
  <c r="U485" i="1"/>
  <c r="T485" i="1"/>
  <c r="Q485" i="1"/>
  <c r="R485" i="1"/>
  <c r="P485" i="1"/>
  <c r="AB477" i="1"/>
  <c r="Z477" i="1"/>
  <c r="AA477" i="1"/>
  <c r="Y477" i="1"/>
  <c r="X477" i="1"/>
  <c r="U477" i="1"/>
  <c r="T477" i="1"/>
  <c r="Q477" i="1"/>
  <c r="R477" i="1"/>
  <c r="P477" i="1"/>
  <c r="S477" i="1"/>
  <c r="Z469" i="1"/>
  <c r="AA469" i="1"/>
  <c r="AB469" i="1"/>
  <c r="Y469" i="1"/>
  <c r="X469" i="1"/>
  <c r="U469" i="1"/>
  <c r="T469" i="1"/>
  <c r="Q469" i="1"/>
  <c r="R469" i="1"/>
  <c r="P469" i="1"/>
  <c r="AB453" i="1"/>
  <c r="Z453" i="1"/>
  <c r="AA453" i="1"/>
  <c r="Y453" i="1"/>
  <c r="X453" i="1"/>
  <c r="U453" i="1"/>
  <c r="T453" i="1"/>
  <c r="Q453" i="1"/>
  <c r="R453" i="1"/>
  <c r="P453" i="1"/>
  <c r="S453" i="1"/>
  <c r="AB445" i="1"/>
  <c r="Z445" i="1"/>
  <c r="AA445" i="1"/>
  <c r="Y445" i="1"/>
  <c r="X445" i="1"/>
  <c r="U445" i="1"/>
  <c r="T445" i="1"/>
  <c r="Q445" i="1"/>
  <c r="R445" i="1"/>
  <c r="P445" i="1"/>
  <c r="S445" i="1"/>
  <c r="Z437" i="1"/>
  <c r="AA437" i="1"/>
  <c r="AB437" i="1"/>
  <c r="Y437" i="1"/>
  <c r="X437" i="1"/>
  <c r="U437" i="1"/>
  <c r="T437" i="1"/>
  <c r="Q437" i="1"/>
  <c r="R437" i="1"/>
  <c r="P437" i="1"/>
  <c r="S437" i="1"/>
  <c r="AA421" i="1"/>
  <c r="AB421" i="1"/>
  <c r="Z421" i="1"/>
  <c r="Y421" i="1"/>
  <c r="X421" i="1"/>
  <c r="U421" i="1"/>
  <c r="T421" i="1"/>
  <c r="Q421" i="1"/>
  <c r="R421" i="1"/>
  <c r="P421" i="1"/>
  <c r="AA413" i="1"/>
  <c r="AB413" i="1"/>
  <c r="Z413" i="1"/>
  <c r="Y413" i="1"/>
  <c r="X413" i="1"/>
  <c r="U413" i="1"/>
  <c r="T413" i="1"/>
  <c r="Q413" i="1"/>
  <c r="R413" i="1"/>
  <c r="P413" i="1"/>
  <c r="S413" i="1"/>
  <c r="AA373" i="1"/>
  <c r="Z373" i="1"/>
  <c r="AB373" i="1"/>
  <c r="Y373" i="1"/>
  <c r="X373" i="1"/>
  <c r="T373" i="1"/>
  <c r="U373" i="1"/>
  <c r="Q373" i="1"/>
  <c r="R373" i="1"/>
  <c r="P373" i="1"/>
  <c r="S373" i="1"/>
  <c r="AA365" i="1"/>
  <c r="Z365" i="1"/>
  <c r="AB365" i="1"/>
  <c r="Y365" i="1"/>
  <c r="X365" i="1"/>
  <c r="T365" i="1"/>
  <c r="U365" i="1"/>
  <c r="Q365" i="1"/>
  <c r="R365" i="1"/>
  <c r="S365" i="1"/>
  <c r="P365" i="1"/>
  <c r="AA357" i="1"/>
  <c r="AB357" i="1"/>
  <c r="Z357" i="1"/>
  <c r="Y357" i="1"/>
  <c r="X357" i="1"/>
  <c r="T357" i="1"/>
  <c r="U357" i="1"/>
  <c r="Q357" i="1"/>
  <c r="R357" i="1"/>
  <c r="P357" i="1"/>
  <c r="AA349" i="1"/>
  <c r="AB349" i="1"/>
  <c r="Z349" i="1"/>
  <c r="Y349" i="1"/>
  <c r="X349" i="1"/>
  <c r="T349" i="1"/>
  <c r="U349" i="1"/>
  <c r="Q349" i="1"/>
  <c r="R349" i="1"/>
  <c r="P349" i="1"/>
  <c r="S349" i="1"/>
  <c r="AA341" i="1"/>
  <c r="Z341" i="1"/>
  <c r="AB341" i="1"/>
  <c r="Y341" i="1"/>
  <c r="X341" i="1"/>
  <c r="T341" i="1"/>
  <c r="U341" i="1"/>
  <c r="Q341" i="1"/>
  <c r="R341" i="1"/>
  <c r="P341" i="1"/>
  <c r="AA333" i="1"/>
  <c r="Z333" i="1"/>
  <c r="AB333" i="1"/>
  <c r="Y333" i="1"/>
  <c r="X333" i="1"/>
  <c r="T333" i="1"/>
  <c r="U333" i="1"/>
  <c r="Q333" i="1"/>
  <c r="R333" i="1"/>
  <c r="P333" i="1"/>
  <c r="AA325" i="1"/>
  <c r="AB325" i="1"/>
  <c r="Z325" i="1"/>
  <c r="Y325" i="1"/>
  <c r="X325" i="1"/>
  <c r="T325" i="1"/>
  <c r="U325" i="1"/>
  <c r="Q325" i="1"/>
  <c r="R325" i="1"/>
  <c r="P325" i="1"/>
  <c r="S325" i="1"/>
  <c r="AA317" i="1"/>
  <c r="AB317" i="1"/>
  <c r="Z317" i="1"/>
  <c r="Y317" i="1"/>
  <c r="X317" i="1"/>
  <c r="T317" i="1"/>
  <c r="U317" i="1"/>
  <c r="Q317" i="1"/>
  <c r="R317" i="1"/>
  <c r="P317" i="1"/>
  <c r="S317" i="1"/>
  <c r="AA309" i="1"/>
  <c r="Z309" i="1"/>
  <c r="AB309" i="1"/>
  <c r="Y309" i="1"/>
  <c r="X309" i="1"/>
  <c r="T309" i="1"/>
  <c r="U309" i="1"/>
  <c r="Q309" i="1"/>
  <c r="R309" i="1"/>
  <c r="P309" i="1"/>
  <c r="S309" i="1"/>
  <c r="AA301" i="1"/>
  <c r="Z301" i="1"/>
  <c r="AB301" i="1"/>
  <c r="Y301" i="1"/>
  <c r="X301" i="1"/>
  <c r="T301" i="1"/>
  <c r="U301" i="1"/>
  <c r="Q301" i="1"/>
  <c r="R301" i="1"/>
  <c r="S301" i="1"/>
  <c r="P301" i="1"/>
  <c r="AA293" i="1"/>
  <c r="AB293" i="1"/>
  <c r="Z293" i="1"/>
  <c r="Y293" i="1"/>
  <c r="X293" i="1"/>
  <c r="T293" i="1"/>
  <c r="U293" i="1"/>
  <c r="Q293" i="1"/>
  <c r="R293" i="1"/>
  <c r="P293" i="1"/>
  <c r="AA285" i="1"/>
  <c r="AB285" i="1"/>
  <c r="Z285" i="1"/>
  <c r="Y285" i="1"/>
  <c r="X285" i="1"/>
  <c r="T285" i="1"/>
  <c r="U285" i="1"/>
  <c r="Q285" i="1"/>
  <c r="R285" i="1"/>
  <c r="P285" i="1"/>
  <c r="S285" i="1"/>
  <c r="AA277" i="1"/>
  <c r="Z277" i="1"/>
  <c r="AB277" i="1"/>
  <c r="Y277" i="1"/>
  <c r="X277" i="1"/>
  <c r="T277" i="1"/>
  <c r="U277" i="1"/>
  <c r="Q277" i="1"/>
  <c r="R277" i="1"/>
  <c r="P277" i="1"/>
  <c r="AA253" i="1"/>
  <c r="AB253" i="1"/>
  <c r="Z253" i="1"/>
  <c r="Y253" i="1"/>
  <c r="X253" i="1"/>
  <c r="T253" i="1"/>
  <c r="U253" i="1"/>
  <c r="Q253" i="1"/>
  <c r="R253" i="1"/>
  <c r="P253" i="1"/>
  <c r="S253" i="1"/>
  <c r="AA245" i="1"/>
  <c r="Z245" i="1"/>
  <c r="AB245" i="1"/>
  <c r="Y245" i="1"/>
  <c r="X245" i="1"/>
  <c r="T245" i="1"/>
  <c r="U245" i="1"/>
  <c r="Q245" i="1"/>
  <c r="R245" i="1"/>
  <c r="P245" i="1"/>
  <c r="S245" i="1"/>
  <c r="AA237" i="1"/>
  <c r="Z237" i="1"/>
  <c r="AB237" i="1"/>
  <c r="Y237" i="1"/>
  <c r="X237" i="1"/>
  <c r="T237" i="1"/>
  <c r="U237" i="1"/>
  <c r="Q237" i="1"/>
  <c r="R237" i="1"/>
  <c r="S237" i="1"/>
  <c r="P237" i="1"/>
  <c r="AA229" i="1"/>
  <c r="AB229" i="1"/>
  <c r="Z229" i="1"/>
  <c r="Y229" i="1"/>
  <c r="X229" i="1"/>
  <c r="T229" i="1"/>
  <c r="U229" i="1"/>
  <c r="Q229" i="1"/>
  <c r="R229" i="1"/>
  <c r="P229" i="1"/>
  <c r="AA221" i="1"/>
  <c r="AB221" i="1"/>
  <c r="Z221" i="1"/>
  <c r="Y221" i="1"/>
  <c r="X221" i="1"/>
  <c r="T221" i="1"/>
  <c r="U221" i="1"/>
  <c r="Q221" i="1"/>
  <c r="R221" i="1"/>
  <c r="P221" i="1"/>
  <c r="S221" i="1"/>
  <c r="AA213" i="1"/>
  <c r="Z213" i="1"/>
  <c r="AB213" i="1"/>
  <c r="Y213" i="1"/>
  <c r="X213" i="1"/>
  <c r="T213" i="1"/>
  <c r="U213" i="1"/>
  <c r="Q213" i="1"/>
  <c r="R213" i="1"/>
  <c r="P213" i="1"/>
  <c r="AA205" i="1"/>
  <c r="Z205" i="1"/>
  <c r="AB205" i="1"/>
  <c r="Y205" i="1"/>
  <c r="X205" i="1"/>
  <c r="T205" i="1"/>
  <c r="U205" i="1"/>
  <c r="Q205" i="1"/>
  <c r="R205" i="1"/>
  <c r="P205" i="1"/>
  <c r="AA197" i="1"/>
  <c r="AB197" i="1"/>
  <c r="Z197" i="1"/>
  <c r="Y197" i="1"/>
  <c r="X197" i="1"/>
  <c r="T197" i="1"/>
  <c r="U197" i="1"/>
  <c r="Q197" i="1"/>
  <c r="R197" i="1"/>
  <c r="P197" i="1"/>
  <c r="S197" i="1"/>
  <c r="AA189" i="1"/>
  <c r="AB189" i="1"/>
  <c r="Z189" i="1"/>
  <c r="Y189" i="1"/>
  <c r="X189" i="1"/>
  <c r="T189" i="1"/>
  <c r="U189" i="1"/>
  <c r="Q189" i="1"/>
  <c r="R189" i="1"/>
  <c r="P189" i="1"/>
  <c r="S189" i="1"/>
  <c r="AA181" i="1"/>
  <c r="Z181" i="1"/>
  <c r="AB181" i="1"/>
  <c r="Y181" i="1"/>
  <c r="X181" i="1"/>
  <c r="T181" i="1"/>
  <c r="U181" i="1"/>
  <c r="Q181" i="1"/>
  <c r="R181" i="1"/>
  <c r="P181" i="1"/>
  <c r="S181" i="1"/>
  <c r="AA173" i="1"/>
  <c r="Z173" i="1"/>
  <c r="AB173" i="1"/>
  <c r="Y173" i="1"/>
  <c r="X173" i="1"/>
  <c r="T173" i="1"/>
  <c r="U173" i="1"/>
  <c r="Q173" i="1"/>
  <c r="R173" i="1"/>
  <c r="S173" i="1"/>
  <c r="P173" i="1"/>
  <c r="AA165" i="1"/>
  <c r="AB165" i="1"/>
  <c r="Z165" i="1"/>
  <c r="Y165" i="1"/>
  <c r="X165" i="1"/>
  <c r="T165" i="1"/>
  <c r="U165" i="1"/>
  <c r="Q165" i="1"/>
  <c r="R165" i="1"/>
  <c r="P165" i="1"/>
  <c r="AA157" i="1"/>
  <c r="AB157" i="1"/>
  <c r="Z157" i="1"/>
  <c r="Y157" i="1"/>
  <c r="X157" i="1"/>
  <c r="T157" i="1"/>
  <c r="U157" i="1"/>
  <c r="Q157" i="1"/>
  <c r="R157" i="1"/>
  <c r="P157" i="1"/>
  <c r="S157" i="1"/>
  <c r="AA149" i="1"/>
  <c r="Z149" i="1"/>
  <c r="AB149" i="1"/>
  <c r="Y149" i="1"/>
  <c r="X149" i="1"/>
  <c r="T149" i="1"/>
  <c r="U149" i="1"/>
  <c r="Q149" i="1"/>
  <c r="R149" i="1"/>
  <c r="P149" i="1"/>
  <c r="AA141" i="1"/>
  <c r="Z141" i="1"/>
  <c r="AB141" i="1"/>
  <c r="Y141" i="1"/>
  <c r="X141" i="1"/>
  <c r="T141" i="1"/>
  <c r="U141" i="1"/>
  <c r="Q141" i="1"/>
  <c r="R141" i="1"/>
  <c r="P141" i="1"/>
  <c r="AA133" i="1"/>
  <c r="AB133" i="1"/>
  <c r="Z133" i="1"/>
  <c r="Y133" i="1"/>
  <c r="X133" i="1"/>
  <c r="T133" i="1"/>
  <c r="U133" i="1"/>
  <c r="Q133" i="1"/>
  <c r="R133" i="1"/>
  <c r="P133" i="1"/>
  <c r="S133" i="1"/>
  <c r="AA125" i="1"/>
  <c r="AB125" i="1"/>
  <c r="Z125" i="1"/>
  <c r="Y125" i="1"/>
  <c r="X125" i="1"/>
  <c r="T125" i="1"/>
  <c r="U125" i="1"/>
  <c r="Q125" i="1"/>
  <c r="R125" i="1"/>
  <c r="P125" i="1"/>
  <c r="S125" i="1"/>
  <c r="AA117" i="1"/>
  <c r="Z117" i="1"/>
  <c r="AB117" i="1"/>
  <c r="Y117" i="1"/>
  <c r="X117" i="1"/>
  <c r="T117" i="1"/>
  <c r="U117" i="1"/>
  <c r="Q117" i="1"/>
  <c r="R117" i="1"/>
  <c r="P117" i="1"/>
  <c r="S117" i="1"/>
  <c r="AA109" i="1"/>
  <c r="Z109" i="1"/>
  <c r="AB109" i="1"/>
  <c r="Y109" i="1"/>
  <c r="X109" i="1"/>
  <c r="T109" i="1"/>
  <c r="U109" i="1"/>
  <c r="Q109" i="1"/>
  <c r="R109" i="1"/>
  <c r="S109" i="1"/>
  <c r="P109" i="1"/>
  <c r="AA101" i="1"/>
  <c r="AB101" i="1"/>
  <c r="Z101" i="1"/>
  <c r="Y101" i="1"/>
  <c r="X101" i="1"/>
  <c r="T101" i="1"/>
  <c r="U101" i="1"/>
  <c r="Q101" i="1"/>
  <c r="R101" i="1"/>
  <c r="P101" i="1"/>
  <c r="AA93" i="1"/>
  <c r="AB93" i="1"/>
  <c r="Z93" i="1"/>
  <c r="Y93" i="1"/>
  <c r="X93" i="1"/>
  <c r="T93" i="1"/>
  <c r="U93" i="1"/>
  <c r="Q93" i="1"/>
  <c r="R93" i="1"/>
  <c r="P93" i="1"/>
  <c r="S93" i="1"/>
  <c r="AA85" i="1"/>
  <c r="AB85" i="1"/>
  <c r="Z85" i="1"/>
  <c r="Y85" i="1"/>
  <c r="T85" i="1"/>
  <c r="U85" i="1"/>
  <c r="X85" i="1"/>
  <c r="Q85" i="1"/>
  <c r="R85" i="1"/>
  <c r="P85" i="1"/>
  <c r="AA77" i="1"/>
  <c r="AB77" i="1"/>
  <c r="Z77" i="1"/>
  <c r="Y77" i="1"/>
  <c r="X77" i="1"/>
  <c r="T77" i="1"/>
  <c r="U77" i="1"/>
  <c r="Q77" i="1"/>
  <c r="R77" i="1"/>
  <c r="P77" i="1"/>
  <c r="AA69" i="1"/>
  <c r="Z69" i="1"/>
  <c r="AB69" i="1"/>
  <c r="Y69" i="1"/>
  <c r="T69" i="1"/>
  <c r="U69" i="1"/>
  <c r="X69" i="1"/>
  <c r="Q69" i="1"/>
  <c r="R69" i="1"/>
  <c r="P69" i="1"/>
  <c r="S69" i="1"/>
  <c r="AA61" i="1"/>
  <c r="AB61" i="1"/>
  <c r="Z61" i="1"/>
  <c r="Y61" i="1"/>
  <c r="X61" i="1"/>
  <c r="T61" i="1"/>
  <c r="U61" i="1"/>
  <c r="Q61" i="1"/>
  <c r="R61" i="1"/>
  <c r="P61" i="1"/>
  <c r="S61" i="1"/>
  <c r="AB53" i="1"/>
  <c r="AA53" i="1"/>
  <c r="Z53" i="1"/>
  <c r="Y53" i="1"/>
  <c r="X53" i="1"/>
  <c r="T53" i="1"/>
  <c r="U53" i="1"/>
  <c r="Q53" i="1"/>
  <c r="R53" i="1"/>
  <c r="P53" i="1"/>
  <c r="S53" i="1"/>
  <c r="AB45" i="1"/>
  <c r="AA45" i="1"/>
  <c r="Z45" i="1"/>
  <c r="Y45" i="1"/>
  <c r="X45" i="1"/>
  <c r="T45" i="1"/>
  <c r="U45" i="1"/>
  <c r="Q45" i="1"/>
  <c r="R45" i="1"/>
  <c r="S45" i="1"/>
  <c r="P45" i="1"/>
  <c r="AB37" i="1"/>
  <c r="AA37" i="1"/>
  <c r="Z37" i="1"/>
  <c r="Y37" i="1"/>
  <c r="X37" i="1"/>
  <c r="T37" i="1"/>
  <c r="U37" i="1"/>
  <c r="Q37" i="1"/>
  <c r="R37" i="1"/>
  <c r="P37" i="1"/>
  <c r="AB29" i="1"/>
  <c r="AA29" i="1"/>
  <c r="Z29" i="1"/>
  <c r="Y29" i="1"/>
  <c r="X29" i="1"/>
  <c r="T29" i="1"/>
  <c r="U29" i="1"/>
  <c r="Q29" i="1"/>
  <c r="R29" i="1"/>
  <c r="P29" i="1"/>
  <c r="S29" i="1"/>
  <c r="O29" i="1"/>
  <c r="O758" i="1"/>
  <c r="O694" i="1"/>
  <c r="O646" i="1"/>
  <c r="O566" i="1"/>
  <c r="O518" i="1"/>
  <c r="O502" i="1"/>
  <c r="O358" i="1"/>
  <c r="O342" i="1"/>
  <c r="O326" i="1"/>
  <c r="O310" i="1"/>
  <c r="O278" i="1"/>
  <c r="O246" i="1"/>
  <c r="O198" i="1"/>
  <c r="O166" i="1"/>
  <c r="O150" i="1"/>
  <c r="O134" i="1"/>
  <c r="O86" i="1"/>
  <c r="O38" i="1"/>
  <c r="P778" i="1"/>
  <c r="P417" i="1"/>
  <c r="P353" i="1"/>
  <c r="Q768" i="1"/>
  <c r="Q727" i="1"/>
  <c r="Q663" i="1"/>
  <c r="Q206" i="1"/>
  <c r="R732" i="1"/>
  <c r="R622" i="1"/>
  <c r="R110" i="1"/>
  <c r="S748" i="1"/>
  <c r="S525" i="1"/>
  <c r="S293" i="1"/>
  <c r="U772" i="1"/>
  <c r="U713" i="1"/>
  <c r="U561" i="1"/>
  <c r="T657" i="1"/>
  <c r="AB766" i="1"/>
  <c r="AA766" i="1"/>
  <c r="Y766" i="1"/>
  <c r="Z766" i="1"/>
  <c r="X766" i="1"/>
  <c r="T766" i="1"/>
  <c r="S766" i="1"/>
  <c r="U766" i="1"/>
  <c r="P766" i="1"/>
  <c r="R766" i="1"/>
  <c r="Q766" i="1"/>
  <c r="AB710" i="1"/>
  <c r="AA710" i="1"/>
  <c r="Y710" i="1"/>
  <c r="Z710" i="1"/>
  <c r="X710" i="1"/>
  <c r="T710" i="1"/>
  <c r="S710" i="1"/>
  <c r="U710" i="1"/>
  <c r="P710" i="1"/>
  <c r="AB654" i="1"/>
  <c r="AA654" i="1"/>
  <c r="Y654" i="1"/>
  <c r="X654" i="1"/>
  <c r="Z654" i="1"/>
  <c r="T654" i="1"/>
  <c r="S654" i="1"/>
  <c r="U654" i="1"/>
  <c r="R654" i="1"/>
  <c r="Q654" i="1"/>
  <c r="P654" i="1"/>
  <c r="AB590" i="1"/>
  <c r="Z590" i="1"/>
  <c r="AA590" i="1"/>
  <c r="Y590" i="1"/>
  <c r="X590" i="1"/>
  <c r="U590" i="1"/>
  <c r="T590" i="1"/>
  <c r="S590" i="1"/>
  <c r="R590" i="1"/>
  <c r="Q590" i="1"/>
  <c r="P590" i="1"/>
  <c r="AB542" i="1"/>
  <c r="Z542" i="1"/>
  <c r="AA542" i="1"/>
  <c r="Y542" i="1"/>
  <c r="X542" i="1"/>
  <c r="U542" i="1"/>
  <c r="T542" i="1"/>
  <c r="S542" i="1"/>
  <c r="Q542" i="1"/>
  <c r="P542" i="1"/>
  <c r="R542" i="1"/>
  <c r="AB486" i="1"/>
  <c r="Z486" i="1"/>
  <c r="AA486" i="1"/>
  <c r="Y486" i="1"/>
  <c r="X486" i="1"/>
  <c r="U486" i="1"/>
  <c r="T486" i="1"/>
  <c r="S486" i="1"/>
  <c r="R486" i="1"/>
  <c r="P486" i="1"/>
  <c r="AB438" i="1"/>
  <c r="Z438" i="1"/>
  <c r="AA438" i="1"/>
  <c r="Y438" i="1"/>
  <c r="X438" i="1"/>
  <c r="U438" i="1"/>
  <c r="T438" i="1"/>
  <c r="S438" i="1"/>
  <c r="P438" i="1"/>
  <c r="AA334" i="1"/>
  <c r="AB334" i="1"/>
  <c r="Z334" i="1"/>
  <c r="Y334" i="1"/>
  <c r="X334" i="1"/>
  <c r="U334" i="1"/>
  <c r="S334" i="1"/>
  <c r="T334" i="1"/>
  <c r="R334" i="1"/>
  <c r="P334" i="1"/>
  <c r="AA214" i="1"/>
  <c r="AB214" i="1"/>
  <c r="Z214" i="1"/>
  <c r="Y214" i="1"/>
  <c r="X214" i="1"/>
  <c r="U214" i="1"/>
  <c r="T214" i="1"/>
  <c r="S214" i="1"/>
  <c r="P214" i="1"/>
  <c r="R214" i="1"/>
  <c r="AA158" i="1"/>
  <c r="AB158" i="1"/>
  <c r="Z158" i="1"/>
  <c r="Y158" i="1"/>
  <c r="X158" i="1"/>
  <c r="U158" i="1"/>
  <c r="S158" i="1"/>
  <c r="T158" i="1"/>
  <c r="P158" i="1"/>
  <c r="Q158" i="1"/>
  <c r="R158" i="1"/>
  <c r="AA102" i="1"/>
  <c r="AB102" i="1"/>
  <c r="Z102" i="1"/>
  <c r="X102" i="1"/>
  <c r="Y102" i="1"/>
  <c r="T102" i="1"/>
  <c r="U102" i="1"/>
  <c r="S102" i="1"/>
  <c r="R102" i="1"/>
  <c r="P102" i="1"/>
  <c r="AB46" i="1"/>
  <c r="AA46" i="1"/>
  <c r="Z46" i="1"/>
  <c r="X46" i="1"/>
  <c r="Y46" i="1"/>
  <c r="U46" i="1"/>
  <c r="T46" i="1"/>
  <c r="S46" i="1"/>
  <c r="Q46" i="1"/>
  <c r="P46" i="1"/>
  <c r="Q438" i="1"/>
  <c r="AA757" i="1"/>
  <c r="AB757" i="1"/>
  <c r="Y757" i="1"/>
  <c r="Z757" i="1"/>
  <c r="X757" i="1"/>
  <c r="T757" i="1"/>
  <c r="U757" i="1"/>
  <c r="R757" i="1"/>
  <c r="P757" i="1"/>
  <c r="Q757" i="1"/>
  <c r="S757" i="1"/>
  <c r="AB756" i="1"/>
  <c r="AA756" i="1"/>
  <c r="Y756" i="1"/>
  <c r="Z756" i="1"/>
  <c r="T756" i="1"/>
  <c r="X756" i="1"/>
  <c r="Q756" i="1"/>
  <c r="S756" i="1"/>
  <c r="U756" i="1"/>
  <c r="R756" i="1"/>
  <c r="AB716" i="1"/>
  <c r="AA716" i="1"/>
  <c r="Y716" i="1"/>
  <c r="Z716" i="1"/>
  <c r="T716" i="1"/>
  <c r="X716" i="1"/>
  <c r="S716" i="1"/>
  <c r="AB708" i="1"/>
  <c r="AA708" i="1"/>
  <c r="Y708" i="1"/>
  <c r="Z708" i="1"/>
  <c r="X708" i="1"/>
  <c r="T708" i="1"/>
  <c r="S708" i="1"/>
  <c r="Q708" i="1"/>
  <c r="AB700" i="1"/>
  <c r="AA700" i="1"/>
  <c r="Y700" i="1"/>
  <c r="Z700" i="1"/>
  <c r="X700" i="1"/>
  <c r="T700" i="1"/>
  <c r="Q700" i="1"/>
  <c r="U700" i="1"/>
  <c r="R700" i="1"/>
  <c r="AB692" i="1"/>
  <c r="AA692" i="1"/>
  <c r="Y692" i="1"/>
  <c r="Z692" i="1"/>
  <c r="T692" i="1"/>
  <c r="X692" i="1"/>
  <c r="S692" i="1"/>
  <c r="Q692" i="1"/>
  <c r="U692" i="1"/>
  <c r="R692" i="1"/>
  <c r="AB684" i="1"/>
  <c r="AA684" i="1"/>
  <c r="Y684" i="1"/>
  <c r="Z684" i="1"/>
  <c r="T684" i="1"/>
  <c r="X684" i="1"/>
  <c r="U684" i="1"/>
  <c r="R684" i="1"/>
  <c r="AB676" i="1"/>
  <c r="Z676" i="1"/>
  <c r="AA676" i="1"/>
  <c r="Y676" i="1"/>
  <c r="X676" i="1"/>
  <c r="T676" i="1"/>
  <c r="U676" i="1"/>
  <c r="R676" i="1"/>
  <c r="AB668" i="1"/>
  <c r="Z668" i="1"/>
  <c r="AA668" i="1"/>
  <c r="Y668" i="1"/>
  <c r="X668" i="1"/>
  <c r="T668" i="1"/>
  <c r="S668" i="1"/>
  <c r="Q668" i="1"/>
  <c r="AB660" i="1"/>
  <c r="Z660" i="1"/>
  <c r="AA660" i="1"/>
  <c r="Y660" i="1"/>
  <c r="T660" i="1"/>
  <c r="X660" i="1"/>
  <c r="U660" i="1"/>
  <c r="R660" i="1"/>
  <c r="S660" i="1"/>
  <c r="AB652" i="1"/>
  <c r="Z652" i="1"/>
  <c r="AA652" i="1"/>
  <c r="Y652" i="1"/>
  <c r="T652" i="1"/>
  <c r="X652" i="1"/>
  <c r="Q652" i="1"/>
  <c r="S652" i="1"/>
  <c r="AB644" i="1"/>
  <c r="Z644" i="1"/>
  <c r="AA644" i="1"/>
  <c r="Y644" i="1"/>
  <c r="X644" i="1"/>
  <c r="T644" i="1"/>
  <c r="U644" i="1"/>
  <c r="S644" i="1"/>
  <c r="Q644" i="1"/>
  <c r="AB636" i="1"/>
  <c r="Z636" i="1"/>
  <c r="AA636" i="1"/>
  <c r="Y636" i="1"/>
  <c r="X636" i="1"/>
  <c r="T636" i="1"/>
  <c r="U636" i="1"/>
  <c r="R636" i="1"/>
  <c r="Q636" i="1"/>
  <c r="AB628" i="1"/>
  <c r="Z628" i="1"/>
  <c r="AA628" i="1"/>
  <c r="Y628" i="1"/>
  <c r="T628" i="1"/>
  <c r="X628" i="1"/>
  <c r="U628" i="1"/>
  <c r="Q628" i="1"/>
  <c r="S628" i="1"/>
  <c r="R628" i="1"/>
  <c r="AB620" i="1"/>
  <c r="Z620" i="1"/>
  <c r="AA620" i="1"/>
  <c r="Y620" i="1"/>
  <c r="T620" i="1"/>
  <c r="X620" i="1"/>
  <c r="U620" i="1"/>
  <c r="R620" i="1"/>
  <c r="AB612" i="1"/>
  <c r="Z612" i="1"/>
  <c r="AA612" i="1"/>
  <c r="Y612" i="1"/>
  <c r="X612" i="1"/>
  <c r="T612" i="1"/>
  <c r="R612" i="1"/>
  <c r="AB604" i="1"/>
  <c r="Z604" i="1"/>
  <c r="AA604" i="1"/>
  <c r="Y604" i="1"/>
  <c r="X604" i="1"/>
  <c r="T604" i="1"/>
  <c r="U604" i="1"/>
  <c r="S604" i="1"/>
  <c r="Q604" i="1"/>
  <c r="AB596" i="1"/>
  <c r="Z596" i="1"/>
  <c r="AA596" i="1"/>
  <c r="Y596" i="1"/>
  <c r="T596" i="1"/>
  <c r="U596" i="1"/>
  <c r="X596" i="1"/>
  <c r="R596" i="1"/>
  <c r="S596" i="1"/>
  <c r="AB588" i="1"/>
  <c r="Z588" i="1"/>
  <c r="AA588" i="1"/>
  <c r="Y588" i="1"/>
  <c r="T588" i="1"/>
  <c r="X588" i="1"/>
  <c r="U588" i="1"/>
  <c r="Q588" i="1"/>
  <c r="S588" i="1"/>
  <c r="AB580" i="1"/>
  <c r="Z580" i="1"/>
  <c r="AA580" i="1"/>
  <c r="Y580" i="1"/>
  <c r="X580" i="1"/>
  <c r="T580" i="1"/>
  <c r="S580" i="1"/>
  <c r="Q580" i="1"/>
  <c r="AB572" i="1"/>
  <c r="Z572" i="1"/>
  <c r="AA572" i="1"/>
  <c r="Y572" i="1"/>
  <c r="X572" i="1"/>
  <c r="T572" i="1"/>
  <c r="U572" i="1"/>
  <c r="R572" i="1"/>
  <c r="AB564" i="1"/>
  <c r="Z564" i="1"/>
  <c r="AA564" i="1"/>
  <c r="Y564" i="1"/>
  <c r="T564" i="1"/>
  <c r="U564" i="1"/>
  <c r="X564" i="1"/>
  <c r="S564" i="1"/>
  <c r="Q564" i="1"/>
  <c r="R564" i="1"/>
  <c r="AB556" i="1"/>
  <c r="Z556" i="1"/>
  <c r="AA556" i="1"/>
  <c r="Y556" i="1"/>
  <c r="T556" i="1"/>
  <c r="X556" i="1"/>
  <c r="U556" i="1"/>
  <c r="R556" i="1"/>
  <c r="AB548" i="1"/>
  <c r="Z548" i="1"/>
  <c r="AA548" i="1"/>
  <c r="Y548" i="1"/>
  <c r="X548" i="1"/>
  <c r="T548" i="1"/>
  <c r="U548" i="1"/>
  <c r="R548" i="1"/>
  <c r="Q548" i="1"/>
  <c r="AB540" i="1"/>
  <c r="Z540" i="1"/>
  <c r="AA540" i="1"/>
  <c r="Y540" i="1"/>
  <c r="X540" i="1"/>
  <c r="T540" i="1"/>
  <c r="S540" i="1"/>
  <c r="U540" i="1"/>
  <c r="AB532" i="1"/>
  <c r="Z532" i="1"/>
  <c r="AA532" i="1"/>
  <c r="Y532" i="1"/>
  <c r="T532" i="1"/>
  <c r="X532" i="1"/>
  <c r="U532" i="1"/>
  <c r="R532" i="1"/>
  <c r="Q532" i="1"/>
  <c r="S532" i="1"/>
  <c r="AB524" i="1"/>
  <c r="Z524" i="1"/>
  <c r="AA524" i="1"/>
  <c r="Y524" i="1"/>
  <c r="T524" i="1"/>
  <c r="X524" i="1"/>
  <c r="U524" i="1"/>
  <c r="S524" i="1"/>
  <c r="AB516" i="1"/>
  <c r="Z516" i="1"/>
  <c r="AA516" i="1"/>
  <c r="Y516" i="1"/>
  <c r="X516" i="1"/>
  <c r="T516" i="1"/>
  <c r="S516" i="1"/>
  <c r="Q516" i="1"/>
  <c r="U516" i="1"/>
  <c r="AB508" i="1"/>
  <c r="Z508" i="1"/>
  <c r="AA508" i="1"/>
  <c r="Y508" i="1"/>
  <c r="X508" i="1"/>
  <c r="T508" i="1"/>
  <c r="R508" i="1"/>
  <c r="AB500" i="1"/>
  <c r="Z500" i="1"/>
  <c r="AA500" i="1"/>
  <c r="Y500" i="1"/>
  <c r="T500" i="1"/>
  <c r="X500" i="1"/>
  <c r="U500" i="1"/>
  <c r="S500" i="1"/>
  <c r="Q500" i="1"/>
  <c r="R500" i="1"/>
  <c r="AB492" i="1"/>
  <c r="Z492" i="1"/>
  <c r="AA492" i="1"/>
  <c r="Y492" i="1"/>
  <c r="T492" i="1"/>
  <c r="X492" i="1"/>
  <c r="U492" i="1"/>
  <c r="R492" i="1"/>
  <c r="AB484" i="1"/>
  <c r="Z484" i="1"/>
  <c r="AA484" i="1"/>
  <c r="Y484" i="1"/>
  <c r="X484" i="1"/>
  <c r="T484" i="1"/>
  <c r="R484" i="1"/>
  <c r="U484" i="1"/>
  <c r="Q484" i="1"/>
  <c r="AB476" i="1"/>
  <c r="Z476" i="1"/>
  <c r="AA476" i="1"/>
  <c r="Y476" i="1"/>
  <c r="X476" i="1"/>
  <c r="T476" i="1"/>
  <c r="S476" i="1"/>
  <c r="U476" i="1"/>
  <c r="AB468" i="1"/>
  <c r="Z468" i="1"/>
  <c r="AA468" i="1"/>
  <c r="Y468" i="1"/>
  <c r="T468" i="1"/>
  <c r="U468" i="1"/>
  <c r="X468" i="1"/>
  <c r="R468" i="1"/>
  <c r="Q468" i="1"/>
  <c r="S468" i="1"/>
  <c r="AB460" i="1"/>
  <c r="Z460" i="1"/>
  <c r="AA460" i="1"/>
  <c r="Y460" i="1"/>
  <c r="T460" i="1"/>
  <c r="X460" i="1"/>
  <c r="U460" i="1"/>
  <c r="S460" i="1"/>
  <c r="AB452" i="1"/>
  <c r="Z452" i="1"/>
  <c r="AA452" i="1"/>
  <c r="Y452" i="1"/>
  <c r="X452" i="1"/>
  <c r="T452" i="1"/>
  <c r="U452" i="1"/>
  <c r="S452" i="1"/>
  <c r="Q452" i="1"/>
  <c r="AB444" i="1"/>
  <c r="Z444" i="1"/>
  <c r="AA444" i="1"/>
  <c r="Y444" i="1"/>
  <c r="X444" i="1"/>
  <c r="T444" i="1"/>
  <c r="R444" i="1"/>
  <c r="AB436" i="1"/>
  <c r="Z436" i="1"/>
  <c r="AA436" i="1"/>
  <c r="Y436" i="1"/>
  <c r="T436" i="1"/>
  <c r="U436" i="1"/>
  <c r="X436" i="1"/>
  <c r="S436" i="1"/>
  <c r="Q436" i="1"/>
  <c r="R436" i="1"/>
  <c r="AB420" i="1"/>
  <c r="Z420" i="1"/>
  <c r="Y420" i="1"/>
  <c r="AA420" i="1"/>
  <c r="X420" i="1"/>
  <c r="T420" i="1"/>
  <c r="Q420" i="1"/>
  <c r="R420" i="1"/>
  <c r="X412" i="1"/>
  <c r="Q412" i="1"/>
  <c r="AA372" i="1"/>
  <c r="AB372" i="1"/>
  <c r="Z372" i="1"/>
  <c r="Y372" i="1"/>
  <c r="T372" i="1"/>
  <c r="X372" i="1"/>
  <c r="U372" i="1"/>
  <c r="Q372" i="1"/>
  <c r="S372" i="1"/>
  <c r="R372" i="1"/>
  <c r="AA364" i="1"/>
  <c r="AB364" i="1"/>
  <c r="Z364" i="1"/>
  <c r="Y364" i="1"/>
  <c r="X364" i="1"/>
  <c r="T364" i="1"/>
  <c r="U364" i="1"/>
  <c r="Q364" i="1"/>
  <c r="R364" i="1"/>
  <c r="AA356" i="1"/>
  <c r="AB356" i="1"/>
  <c r="Z356" i="1"/>
  <c r="Y356" i="1"/>
  <c r="T356" i="1"/>
  <c r="X356" i="1"/>
  <c r="Q356" i="1"/>
  <c r="R356" i="1"/>
  <c r="AA348" i="1"/>
  <c r="AB348" i="1"/>
  <c r="Z348" i="1"/>
  <c r="Y348" i="1"/>
  <c r="X348" i="1"/>
  <c r="T348" i="1"/>
  <c r="Q348" i="1"/>
  <c r="S348" i="1"/>
  <c r="U348" i="1"/>
  <c r="AA340" i="1"/>
  <c r="AB340" i="1"/>
  <c r="Z340" i="1"/>
  <c r="Y340" i="1"/>
  <c r="T340" i="1"/>
  <c r="U340" i="1"/>
  <c r="Q340" i="1"/>
  <c r="R340" i="1"/>
  <c r="X340" i="1"/>
  <c r="S340" i="1"/>
  <c r="AA332" i="1"/>
  <c r="AB332" i="1"/>
  <c r="Z332" i="1"/>
  <c r="Y332" i="1"/>
  <c r="X332" i="1"/>
  <c r="T332" i="1"/>
  <c r="U332" i="1"/>
  <c r="Q332" i="1"/>
  <c r="S332" i="1"/>
  <c r="AA324" i="1"/>
  <c r="AB324" i="1"/>
  <c r="Z324" i="1"/>
  <c r="Y324" i="1"/>
  <c r="X324" i="1"/>
  <c r="T324" i="1"/>
  <c r="Q324" i="1"/>
  <c r="S324" i="1"/>
  <c r="AA316" i="1"/>
  <c r="AB316" i="1"/>
  <c r="Z316" i="1"/>
  <c r="Y316" i="1"/>
  <c r="X316" i="1"/>
  <c r="T316" i="1"/>
  <c r="Q316" i="1"/>
  <c r="R316" i="1"/>
  <c r="U316" i="1"/>
  <c r="AA300" i="1"/>
  <c r="AB300" i="1"/>
  <c r="Z300" i="1"/>
  <c r="Y300" i="1"/>
  <c r="T300" i="1"/>
  <c r="X300" i="1"/>
  <c r="U300" i="1"/>
  <c r="Q300" i="1"/>
  <c r="R300" i="1"/>
  <c r="AA292" i="1"/>
  <c r="AB292" i="1"/>
  <c r="Z292" i="1"/>
  <c r="Y292" i="1"/>
  <c r="X292" i="1"/>
  <c r="Q292" i="1"/>
  <c r="T292" i="1"/>
  <c r="R292" i="1"/>
  <c r="U292" i="1"/>
  <c r="AA284" i="1"/>
  <c r="AB284" i="1"/>
  <c r="Z284" i="1"/>
  <c r="Y284" i="1"/>
  <c r="X284" i="1"/>
  <c r="T284" i="1"/>
  <c r="Q284" i="1"/>
  <c r="U284" i="1"/>
  <c r="S284" i="1"/>
  <c r="AA276" i="1"/>
  <c r="AB276" i="1"/>
  <c r="Z276" i="1"/>
  <c r="Y276" i="1"/>
  <c r="T276" i="1"/>
  <c r="U276" i="1"/>
  <c r="Q276" i="1"/>
  <c r="X276" i="1"/>
  <c r="R276" i="1"/>
  <c r="S276" i="1"/>
  <c r="AA252" i="1"/>
  <c r="AB252" i="1"/>
  <c r="Z252" i="1"/>
  <c r="Y252" i="1"/>
  <c r="X252" i="1"/>
  <c r="T252" i="1"/>
  <c r="Q252" i="1"/>
  <c r="R252" i="1"/>
  <c r="AA244" i="1"/>
  <c r="AB244" i="1"/>
  <c r="Z244" i="1"/>
  <c r="Y244" i="1"/>
  <c r="T244" i="1"/>
  <c r="X244" i="1"/>
  <c r="U244" i="1"/>
  <c r="Q244" i="1"/>
  <c r="S244" i="1"/>
  <c r="R244" i="1"/>
  <c r="AA236" i="1"/>
  <c r="AB236" i="1"/>
  <c r="Z236" i="1"/>
  <c r="Y236" i="1"/>
  <c r="T236" i="1"/>
  <c r="X236" i="1"/>
  <c r="U236" i="1"/>
  <c r="Q236" i="1"/>
  <c r="R236" i="1"/>
  <c r="AA228" i="1"/>
  <c r="AB228" i="1"/>
  <c r="Z228" i="1"/>
  <c r="Y228" i="1"/>
  <c r="X228" i="1"/>
  <c r="T228" i="1"/>
  <c r="Q228" i="1"/>
  <c r="R228" i="1"/>
  <c r="U228" i="1"/>
  <c r="AA220" i="1"/>
  <c r="AB220" i="1"/>
  <c r="Z220" i="1"/>
  <c r="Y220" i="1"/>
  <c r="X220" i="1"/>
  <c r="T220" i="1"/>
  <c r="Q220" i="1"/>
  <c r="S220" i="1"/>
  <c r="U220" i="1"/>
  <c r="AA212" i="1"/>
  <c r="AB212" i="1"/>
  <c r="Z212" i="1"/>
  <c r="Y212" i="1"/>
  <c r="T212" i="1"/>
  <c r="U212" i="1"/>
  <c r="Q212" i="1"/>
  <c r="R212" i="1"/>
  <c r="S212" i="1"/>
  <c r="AA204" i="1"/>
  <c r="AB204" i="1"/>
  <c r="Z204" i="1"/>
  <c r="Y204" i="1"/>
  <c r="T204" i="1"/>
  <c r="X204" i="1"/>
  <c r="U204" i="1"/>
  <c r="Q204" i="1"/>
  <c r="S204" i="1"/>
  <c r="AA196" i="1"/>
  <c r="AB196" i="1"/>
  <c r="Z196" i="1"/>
  <c r="Y196" i="1"/>
  <c r="X196" i="1"/>
  <c r="Q196" i="1"/>
  <c r="U196" i="1"/>
  <c r="S196" i="1"/>
  <c r="AA188" i="1"/>
  <c r="AB188" i="1"/>
  <c r="Z188" i="1"/>
  <c r="Y188" i="1"/>
  <c r="X188" i="1"/>
  <c r="T188" i="1"/>
  <c r="Q188" i="1"/>
  <c r="R188" i="1"/>
  <c r="AA180" i="1"/>
  <c r="AB180" i="1"/>
  <c r="Z180" i="1"/>
  <c r="Y180" i="1"/>
  <c r="T180" i="1"/>
  <c r="U180" i="1"/>
  <c r="Q180" i="1"/>
  <c r="X180" i="1"/>
  <c r="S180" i="1"/>
  <c r="R180" i="1"/>
  <c r="AA172" i="1"/>
  <c r="AB172" i="1"/>
  <c r="Z172" i="1"/>
  <c r="Y172" i="1"/>
  <c r="X172" i="1"/>
  <c r="T172" i="1"/>
  <c r="U172" i="1"/>
  <c r="Q172" i="1"/>
  <c r="R172" i="1"/>
  <c r="AA164" i="1"/>
  <c r="AB164" i="1"/>
  <c r="Z164" i="1"/>
  <c r="Y164" i="1"/>
  <c r="X164" i="1"/>
  <c r="Q164" i="1"/>
  <c r="T164" i="1"/>
  <c r="R164" i="1"/>
  <c r="AA156" i="1"/>
  <c r="AB156" i="1"/>
  <c r="Z156" i="1"/>
  <c r="Y156" i="1"/>
  <c r="X156" i="1"/>
  <c r="T156" i="1"/>
  <c r="Q156" i="1"/>
  <c r="S156" i="1"/>
  <c r="AA148" i="1"/>
  <c r="AB148" i="1"/>
  <c r="Z148" i="1"/>
  <c r="Y148" i="1"/>
  <c r="X148" i="1"/>
  <c r="T148" i="1"/>
  <c r="U148" i="1"/>
  <c r="Q148" i="1"/>
  <c r="R148" i="1"/>
  <c r="S148" i="1"/>
  <c r="AA140" i="1"/>
  <c r="AB140" i="1"/>
  <c r="Z140" i="1"/>
  <c r="Y140" i="1"/>
  <c r="X140" i="1"/>
  <c r="T140" i="1"/>
  <c r="U140" i="1"/>
  <c r="Q140" i="1"/>
  <c r="S140" i="1"/>
  <c r="AA132" i="1"/>
  <c r="AB132" i="1"/>
  <c r="Z132" i="1"/>
  <c r="Y132" i="1"/>
  <c r="X132" i="1"/>
  <c r="T132" i="1"/>
  <c r="Q132" i="1"/>
  <c r="S132" i="1"/>
  <c r="U132" i="1"/>
  <c r="AA124" i="1"/>
  <c r="AB124" i="1"/>
  <c r="Z124" i="1"/>
  <c r="Y124" i="1"/>
  <c r="X124" i="1"/>
  <c r="T124" i="1"/>
  <c r="Q124" i="1"/>
  <c r="U124" i="1"/>
  <c r="R124" i="1"/>
  <c r="AA116" i="1"/>
  <c r="AB116" i="1"/>
  <c r="Z116" i="1"/>
  <c r="Y116" i="1"/>
  <c r="X116" i="1"/>
  <c r="T116" i="1"/>
  <c r="U116" i="1"/>
  <c r="Q116" i="1"/>
  <c r="S116" i="1"/>
  <c r="R116" i="1"/>
  <c r="AA108" i="1"/>
  <c r="AB108" i="1"/>
  <c r="Z108" i="1"/>
  <c r="Y108" i="1"/>
  <c r="X108" i="1"/>
  <c r="T108" i="1"/>
  <c r="U108" i="1"/>
  <c r="Q108" i="1"/>
  <c r="R108" i="1"/>
  <c r="AA100" i="1"/>
  <c r="AB100" i="1"/>
  <c r="Z100" i="1"/>
  <c r="Y100" i="1"/>
  <c r="X100" i="1"/>
  <c r="T100" i="1"/>
  <c r="Q100" i="1"/>
  <c r="R100" i="1"/>
  <c r="AB92" i="1"/>
  <c r="AA92" i="1"/>
  <c r="Z92" i="1"/>
  <c r="Y92" i="1"/>
  <c r="X92" i="1"/>
  <c r="T92" i="1"/>
  <c r="Q92" i="1"/>
  <c r="S92" i="1"/>
  <c r="U92" i="1"/>
  <c r="AB84" i="1"/>
  <c r="AA84" i="1"/>
  <c r="Z84" i="1"/>
  <c r="Y84" i="1"/>
  <c r="X84" i="1"/>
  <c r="T84" i="1"/>
  <c r="U84" i="1"/>
  <c r="Q84" i="1"/>
  <c r="R84" i="1"/>
  <c r="S84" i="1"/>
  <c r="AB76" i="1"/>
  <c r="AA76" i="1"/>
  <c r="Z76" i="1"/>
  <c r="Y76" i="1"/>
  <c r="X76" i="1"/>
  <c r="T76" i="1"/>
  <c r="U76" i="1"/>
  <c r="Q76" i="1"/>
  <c r="S76" i="1"/>
  <c r="AB68" i="1"/>
  <c r="AA68" i="1"/>
  <c r="Z68" i="1"/>
  <c r="Y68" i="1"/>
  <c r="X68" i="1"/>
  <c r="Q68" i="1"/>
  <c r="S68" i="1"/>
  <c r="AB60" i="1"/>
  <c r="AA60" i="1"/>
  <c r="Z60" i="1"/>
  <c r="Y60" i="1"/>
  <c r="X60" i="1"/>
  <c r="T60" i="1"/>
  <c r="Q60" i="1"/>
  <c r="R60" i="1"/>
  <c r="U60" i="1"/>
  <c r="AB52" i="1"/>
  <c r="AA52" i="1"/>
  <c r="Z52" i="1"/>
  <c r="Y52" i="1"/>
  <c r="X52" i="1"/>
  <c r="T52" i="1"/>
  <c r="U52" i="1"/>
  <c r="Q52" i="1"/>
  <c r="S52" i="1"/>
  <c r="R52" i="1"/>
  <c r="AB44" i="1"/>
  <c r="AA44" i="1"/>
  <c r="Z44" i="1"/>
  <c r="Y44" i="1"/>
  <c r="X44" i="1"/>
  <c r="T44" i="1"/>
  <c r="U44" i="1"/>
  <c r="Q44" i="1"/>
  <c r="R44" i="1"/>
  <c r="AB36" i="1"/>
  <c r="AA36" i="1"/>
  <c r="Z36" i="1"/>
  <c r="Y36" i="1"/>
  <c r="X36" i="1"/>
  <c r="Q36" i="1"/>
  <c r="T36" i="1"/>
  <c r="R36" i="1"/>
  <c r="U36" i="1"/>
  <c r="O28" i="1"/>
  <c r="O772" i="1"/>
  <c r="O757" i="1"/>
  <c r="O741" i="1"/>
  <c r="O725" i="1"/>
  <c r="O709" i="1"/>
  <c r="O693" i="1"/>
  <c r="O677" i="1"/>
  <c r="O661" i="1"/>
  <c r="O645" i="1"/>
  <c r="O629" i="1"/>
  <c r="O613" i="1"/>
  <c r="O597" i="1"/>
  <c r="O581" i="1"/>
  <c r="O565" i="1"/>
  <c r="O549" i="1"/>
  <c r="O533" i="1"/>
  <c r="O517" i="1"/>
  <c r="O501" i="1"/>
  <c r="O485" i="1"/>
  <c r="O469" i="1"/>
  <c r="O453" i="1"/>
  <c r="O437" i="1"/>
  <c r="O421" i="1"/>
  <c r="O373" i="1"/>
  <c r="O357" i="1"/>
  <c r="O341" i="1"/>
  <c r="O325" i="1"/>
  <c r="O309" i="1"/>
  <c r="O293" i="1"/>
  <c r="O277" i="1"/>
  <c r="O245" i="1"/>
  <c r="O229" i="1"/>
  <c r="O213" i="1"/>
  <c r="O197" i="1"/>
  <c r="O181" i="1"/>
  <c r="O165" i="1"/>
  <c r="O149" i="1"/>
  <c r="O133" i="1"/>
  <c r="O117" i="1"/>
  <c r="O101" i="1"/>
  <c r="O85" i="1"/>
  <c r="O69" i="1"/>
  <c r="O53" i="1"/>
  <c r="O37" i="1"/>
  <c r="P754" i="1"/>
  <c r="P668" i="1"/>
  <c r="P649" i="1"/>
  <c r="P604" i="1"/>
  <c r="P585" i="1"/>
  <c r="P540" i="1"/>
  <c r="P521" i="1"/>
  <c r="P476" i="1"/>
  <c r="P348" i="1"/>
  <c r="P284" i="1"/>
  <c r="P220" i="1"/>
  <c r="P156" i="1"/>
  <c r="P92" i="1"/>
  <c r="Q28" i="1"/>
  <c r="Q660" i="1"/>
  <c r="Q508" i="1"/>
  <c r="R668" i="1"/>
  <c r="R438" i="1"/>
  <c r="R156" i="1"/>
  <c r="R46" i="1"/>
  <c r="S684" i="1"/>
  <c r="S572" i="1"/>
  <c r="S341" i="1"/>
  <c r="S292" i="1"/>
  <c r="S229" i="1"/>
  <c r="S172" i="1"/>
  <c r="S60" i="1"/>
  <c r="U708" i="1"/>
  <c r="U649" i="1"/>
  <c r="U324" i="1"/>
  <c r="T601" i="1"/>
  <c r="AB774" i="1"/>
  <c r="AA774" i="1"/>
  <c r="Y774" i="1"/>
  <c r="Z774" i="1"/>
  <c r="X774" i="1"/>
  <c r="T774" i="1"/>
  <c r="S774" i="1"/>
  <c r="U774" i="1"/>
  <c r="P774" i="1"/>
  <c r="Q774" i="1"/>
  <c r="AB718" i="1"/>
  <c r="AA718" i="1"/>
  <c r="Y718" i="1"/>
  <c r="Z718" i="1"/>
  <c r="X718" i="1"/>
  <c r="T718" i="1"/>
  <c r="S718" i="1"/>
  <c r="U718" i="1"/>
  <c r="R718" i="1"/>
  <c r="P718" i="1"/>
  <c r="AB662" i="1"/>
  <c r="AA662" i="1"/>
  <c r="Y662" i="1"/>
  <c r="X662" i="1"/>
  <c r="Z662" i="1"/>
  <c r="T662" i="1"/>
  <c r="S662" i="1"/>
  <c r="U662" i="1"/>
  <c r="P662" i="1"/>
  <c r="R662" i="1"/>
  <c r="Q662" i="1"/>
  <c r="AB606" i="1"/>
  <c r="AA606" i="1"/>
  <c r="Y606" i="1"/>
  <c r="X606" i="1"/>
  <c r="Z606" i="1"/>
  <c r="T606" i="1"/>
  <c r="S606" i="1"/>
  <c r="U606" i="1"/>
  <c r="P606" i="1"/>
  <c r="Q606" i="1"/>
  <c r="R606" i="1"/>
  <c r="AB550" i="1"/>
  <c r="Z550" i="1"/>
  <c r="AA550" i="1"/>
  <c r="Y550" i="1"/>
  <c r="X550" i="1"/>
  <c r="U550" i="1"/>
  <c r="T550" i="1"/>
  <c r="S550" i="1"/>
  <c r="R550" i="1"/>
  <c r="P550" i="1"/>
  <c r="AB494" i="1"/>
  <c r="Z494" i="1"/>
  <c r="AA494" i="1"/>
  <c r="Y494" i="1"/>
  <c r="X494" i="1"/>
  <c r="U494" i="1"/>
  <c r="T494" i="1"/>
  <c r="S494" i="1"/>
  <c r="Q494" i="1"/>
  <c r="P494" i="1"/>
  <c r="AB454" i="1"/>
  <c r="Z454" i="1"/>
  <c r="AA454" i="1"/>
  <c r="Y454" i="1"/>
  <c r="X454" i="1"/>
  <c r="U454" i="1"/>
  <c r="T454" i="1"/>
  <c r="S454" i="1"/>
  <c r="P454" i="1"/>
  <c r="AB414" i="1"/>
  <c r="AA414" i="1"/>
  <c r="Z414" i="1"/>
  <c r="Y414" i="1"/>
  <c r="X414" i="1"/>
  <c r="U414" i="1"/>
  <c r="T414" i="1"/>
  <c r="S414" i="1"/>
  <c r="P414" i="1"/>
  <c r="Q414" i="1"/>
  <c r="R414" i="1"/>
  <c r="AA350" i="1"/>
  <c r="AB350" i="1"/>
  <c r="Z350" i="1"/>
  <c r="Y350" i="1"/>
  <c r="X350" i="1"/>
  <c r="U350" i="1"/>
  <c r="T350" i="1"/>
  <c r="S350" i="1"/>
  <c r="P350" i="1"/>
  <c r="Q350" i="1"/>
  <c r="R350" i="1"/>
  <c r="AA294" i="1"/>
  <c r="AB294" i="1"/>
  <c r="Z294" i="1"/>
  <c r="Y294" i="1"/>
  <c r="X294" i="1"/>
  <c r="U294" i="1"/>
  <c r="S294" i="1"/>
  <c r="T294" i="1"/>
  <c r="R294" i="1"/>
  <c r="P294" i="1"/>
  <c r="AA238" i="1"/>
  <c r="AB238" i="1"/>
  <c r="Z238" i="1"/>
  <c r="Y238" i="1"/>
  <c r="X238" i="1"/>
  <c r="U238" i="1"/>
  <c r="T238" i="1"/>
  <c r="S238" i="1"/>
  <c r="Q238" i="1"/>
  <c r="P238" i="1"/>
  <c r="AA182" i="1"/>
  <c r="AB182" i="1"/>
  <c r="Z182" i="1"/>
  <c r="Y182" i="1"/>
  <c r="X182" i="1"/>
  <c r="U182" i="1"/>
  <c r="T182" i="1"/>
  <c r="S182" i="1"/>
  <c r="P182" i="1"/>
  <c r="Q182" i="1"/>
  <c r="AA126" i="1"/>
  <c r="AB126" i="1"/>
  <c r="Z126" i="1"/>
  <c r="X126" i="1"/>
  <c r="Y126" i="1"/>
  <c r="U126" i="1"/>
  <c r="S126" i="1"/>
  <c r="T126" i="1"/>
  <c r="P126" i="1"/>
  <c r="R126" i="1"/>
  <c r="Q126" i="1"/>
  <c r="AB70" i="1"/>
  <c r="AA70" i="1"/>
  <c r="Z70" i="1"/>
  <c r="X70" i="1"/>
  <c r="Y70" i="1"/>
  <c r="T70" i="1"/>
  <c r="U70" i="1"/>
  <c r="S70" i="1"/>
  <c r="Q70" i="1"/>
  <c r="P70" i="1"/>
  <c r="O774" i="1"/>
  <c r="Q150" i="1"/>
  <c r="R686" i="1"/>
  <c r="R454" i="1"/>
  <c r="AB781" i="1"/>
  <c r="AA781" i="1"/>
  <c r="Y781" i="1"/>
  <c r="Z781" i="1"/>
  <c r="X781" i="1"/>
  <c r="T781" i="1"/>
  <c r="U781" i="1"/>
  <c r="R781" i="1"/>
  <c r="P781" i="1"/>
  <c r="Q781" i="1"/>
  <c r="AB780" i="1"/>
  <c r="AA780" i="1"/>
  <c r="Y780" i="1"/>
  <c r="Z780" i="1"/>
  <c r="T780" i="1"/>
  <c r="X780" i="1"/>
  <c r="Q780" i="1"/>
  <c r="S780" i="1"/>
  <c r="AB724" i="1"/>
  <c r="AA724" i="1"/>
  <c r="Y724" i="1"/>
  <c r="Z724" i="1"/>
  <c r="T724" i="1"/>
  <c r="U724" i="1"/>
  <c r="R724" i="1"/>
  <c r="Q724" i="1"/>
  <c r="S724" i="1"/>
  <c r="AB779" i="1"/>
  <c r="AA779" i="1"/>
  <c r="Z779" i="1"/>
  <c r="X779" i="1"/>
  <c r="T779" i="1"/>
  <c r="Y779" i="1"/>
  <c r="R779" i="1"/>
  <c r="S779" i="1"/>
  <c r="Q779" i="1"/>
  <c r="U779" i="1"/>
  <c r="P779" i="1"/>
  <c r="AB771" i="1"/>
  <c r="AA771" i="1"/>
  <c r="Z771" i="1"/>
  <c r="X771" i="1"/>
  <c r="Y771" i="1"/>
  <c r="T771" i="1"/>
  <c r="R771" i="1"/>
  <c r="S771" i="1"/>
  <c r="Q771" i="1"/>
  <c r="U771" i="1"/>
  <c r="P771" i="1"/>
  <c r="AB763" i="1"/>
  <c r="AA763" i="1"/>
  <c r="Z763" i="1"/>
  <c r="Y763" i="1"/>
  <c r="X763" i="1"/>
  <c r="T763" i="1"/>
  <c r="R763" i="1"/>
  <c r="S763" i="1"/>
  <c r="U763" i="1"/>
  <c r="Q763" i="1"/>
  <c r="P763" i="1"/>
  <c r="AB755" i="1"/>
  <c r="AA755" i="1"/>
  <c r="Z755" i="1"/>
  <c r="Y755" i="1"/>
  <c r="X755" i="1"/>
  <c r="T755" i="1"/>
  <c r="R755" i="1"/>
  <c r="S755" i="1"/>
  <c r="Q755" i="1"/>
  <c r="P755" i="1"/>
  <c r="AB747" i="1"/>
  <c r="AA747" i="1"/>
  <c r="Z747" i="1"/>
  <c r="X747" i="1"/>
  <c r="Y747" i="1"/>
  <c r="T747" i="1"/>
  <c r="R747" i="1"/>
  <c r="S747" i="1"/>
  <c r="Q747" i="1"/>
  <c r="U747" i="1"/>
  <c r="P747" i="1"/>
  <c r="AB739" i="1"/>
  <c r="AA739" i="1"/>
  <c r="Z739" i="1"/>
  <c r="X739" i="1"/>
  <c r="T739" i="1"/>
  <c r="Y739" i="1"/>
  <c r="R739" i="1"/>
  <c r="S739" i="1"/>
  <c r="Q739" i="1"/>
  <c r="P739" i="1"/>
  <c r="AB731" i="1"/>
  <c r="AA731" i="1"/>
  <c r="Z731" i="1"/>
  <c r="Y731" i="1"/>
  <c r="X731" i="1"/>
  <c r="T731" i="1"/>
  <c r="R731" i="1"/>
  <c r="S731" i="1"/>
  <c r="Q731" i="1"/>
  <c r="P731" i="1"/>
  <c r="AB723" i="1"/>
  <c r="AA723" i="1"/>
  <c r="Z723" i="1"/>
  <c r="Y723" i="1"/>
  <c r="X723" i="1"/>
  <c r="T723" i="1"/>
  <c r="R723" i="1"/>
  <c r="S723" i="1"/>
  <c r="U723" i="1"/>
  <c r="Q723" i="1"/>
  <c r="P723" i="1"/>
  <c r="AB715" i="1"/>
  <c r="AA715" i="1"/>
  <c r="Z715" i="1"/>
  <c r="X715" i="1"/>
  <c r="T715" i="1"/>
  <c r="R715" i="1"/>
  <c r="S715" i="1"/>
  <c r="Y715" i="1"/>
  <c r="Q715" i="1"/>
  <c r="U715" i="1"/>
  <c r="P715" i="1"/>
  <c r="AB707" i="1"/>
  <c r="AA707" i="1"/>
  <c r="Z707" i="1"/>
  <c r="X707" i="1"/>
  <c r="T707" i="1"/>
  <c r="Y707" i="1"/>
  <c r="R707" i="1"/>
  <c r="S707" i="1"/>
  <c r="U707" i="1"/>
  <c r="P707" i="1"/>
  <c r="AB699" i="1"/>
  <c r="AA699" i="1"/>
  <c r="Z699" i="1"/>
  <c r="Y699" i="1"/>
  <c r="X699" i="1"/>
  <c r="T699" i="1"/>
  <c r="R699" i="1"/>
  <c r="S699" i="1"/>
  <c r="U699" i="1"/>
  <c r="P699" i="1"/>
  <c r="AB691" i="1"/>
  <c r="AA691" i="1"/>
  <c r="Z691" i="1"/>
  <c r="Y691" i="1"/>
  <c r="X691" i="1"/>
  <c r="T691" i="1"/>
  <c r="R691" i="1"/>
  <c r="S691" i="1"/>
  <c r="Q691" i="1"/>
  <c r="P691" i="1"/>
  <c r="AB683" i="1"/>
  <c r="AA683" i="1"/>
  <c r="Z683" i="1"/>
  <c r="X683" i="1"/>
  <c r="T683" i="1"/>
  <c r="Y683" i="1"/>
  <c r="Q683" i="1"/>
  <c r="R683" i="1"/>
  <c r="S683" i="1"/>
  <c r="U683" i="1"/>
  <c r="P683" i="1"/>
  <c r="AB675" i="1"/>
  <c r="AA675" i="1"/>
  <c r="Z675" i="1"/>
  <c r="X675" i="1"/>
  <c r="T675" i="1"/>
  <c r="Y675" i="1"/>
  <c r="Q675" i="1"/>
  <c r="R675" i="1"/>
  <c r="S675" i="1"/>
  <c r="P675" i="1"/>
  <c r="AB667" i="1"/>
  <c r="AA667" i="1"/>
  <c r="Z667" i="1"/>
  <c r="Y667" i="1"/>
  <c r="X667" i="1"/>
  <c r="T667" i="1"/>
  <c r="Q667" i="1"/>
  <c r="R667" i="1"/>
  <c r="S667" i="1"/>
  <c r="P667" i="1"/>
  <c r="AB659" i="1"/>
  <c r="AA659" i="1"/>
  <c r="Z659" i="1"/>
  <c r="Y659" i="1"/>
  <c r="X659" i="1"/>
  <c r="T659" i="1"/>
  <c r="Q659" i="1"/>
  <c r="R659" i="1"/>
  <c r="S659" i="1"/>
  <c r="U659" i="1"/>
  <c r="P659" i="1"/>
  <c r="AB651" i="1"/>
  <c r="AA651" i="1"/>
  <c r="Z651" i="1"/>
  <c r="X651" i="1"/>
  <c r="T651" i="1"/>
  <c r="Y651" i="1"/>
  <c r="Q651" i="1"/>
  <c r="R651" i="1"/>
  <c r="S651" i="1"/>
  <c r="U651" i="1"/>
  <c r="P651" i="1"/>
  <c r="AB643" i="1"/>
  <c r="Z643" i="1"/>
  <c r="AA643" i="1"/>
  <c r="X643" i="1"/>
  <c r="Y643" i="1"/>
  <c r="T643" i="1"/>
  <c r="Q643" i="1"/>
  <c r="R643" i="1"/>
  <c r="S643" i="1"/>
  <c r="P643" i="1"/>
  <c r="AB635" i="1"/>
  <c r="Z635" i="1"/>
  <c r="AA635" i="1"/>
  <c r="Y635" i="1"/>
  <c r="X635" i="1"/>
  <c r="T635" i="1"/>
  <c r="U635" i="1"/>
  <c r="Q635" i="1"/>
  <c r="R635" i="1"/>
  <c r="S635" i="1"/>
  <c r="P635" i="1"/>
  <c r="AB627" i="1"/>
  <c r="Z627" i="1"/>
  <c r="AA627" i="1"/>
  <c r="Y627" i="1"/>
  <c r="X627" i="1"/>
  <c r="T627" i="1"/>
  <c r="Q627" i="1"/>
  <c r="R627" i="1"/>
  <c r="S627" i="1"/>
  <c r="P627" i="1"/>
  <c r="AB619" i="1"/>
  <c r="Z619" i="1"/>
  <c r="AA619" i="1"/>
  <c r="X619" i="1"/>
  <c r="Y619" i="1"/>
  <c r="T619" i="1"/>
  <c r="Q619" i="1"/>
  <c r="R619" i="1"/>
  <c r="S619" i="1"/>
  <c r="U619" i="1"/>
  <c r="P619" i="1"/>
  <c r="AB611" i="1"/>
  <c r="Z611" i="1"/>
  <c r="AA611" i="1"/>
  <c r="X611" i="1"/>
  <c r="T611" i="1"/>
  <c r="Q611" i="1"/>
  <c r="U611" i="1"/>
  <c r="R611" i="1"/>
  <c r="S611" i="1"/>
  <c r="Y611" i="1"/>
  <c r="P611" i="1"/>
  <c r="AB603" i="1"/>
  <c r="Z603" i="1"/>
  <c r="AA603" i="1"/>
  <c r="Y603" i="1"/>
  <c r="X603" i="1"/>
  <c r="T603" i="1"/>
  <c r="Q603" i="1"/>
  <c r="R603" i="1"/>
  <c r="S603" i="1"/>
  <c r="U603" i="1"/>
  <c r="P603" i="1"/>
  <c r="AB595" i="1"/>
  <c r="Z595" i="1"/>
  <c r="AA595" i="1"/>
  <c r="Y595" i="1"/>
  <c r="X595" i="1"/>
  <c r="T595" i="1"/>
  <c r="Q595" i="1"/>
  <c r="U595" i="1"/>
  <c r="R595" i="1"/>
  <c r="S595" i="1"/>
  <c r="P595" i="1"/>
  <c r="AB587" i="1"/>
  <c r="Z587" i="1"/>
  <c r="AA587" i="1"/>
  <c r="X587" i="1"/>
  <c r="T587" i="1"/>
  <c r="U587" i="1"/>
  <c r="Q587" i="1"/>
  <c r="R587" i="1"/>
  <c r="Y587" i="1"/>
  <c r="S587" i="1"/>
  <c r="P587" i="1"/>
  <c r="AB579" i="1"/>
  <c r="Z579" i="1"/>
  <c r="AA579" i="1"/>
  <c r="X579" i="1"/>
  <c r="T579" i="1"/>
  <c r="Y579" i="1"/>
  <c r="Q579" i="1"/>
  <c r="R579" i="1"/>
  <c r="U579" i="1"/>
  <c r="S579" i="1"/>
  <c r="P579" i="1"/>
  <c r="AB571" i="1"/>
  <c r="Z571" i="1"/>
  <c r="AA571" i="1"/>
  <c r="Y571" i="1"/>
  <c r="X571" i="1"/>
  <c r="T571" i="1"/>
  <c r="Q571" i="1"/>
  <c r="U571" i="1"/>
  <c r="R571" i="1"/>
  <c r="S571" i="1"/>
  <c r="P571" i="1"/>
  <c r="AB563" i="1"/>
  <c r="Z563" i="1"/>
  <c r="AA563" i="1"/>
  <c r="Y563" i="1"/>
  <c r="X563" i="1"/>
  <c r="T563" i="1"/>
  <c r="Q563" i="1"/>
  <c r="R563" i="1"/>
  <c r="S563" i="1"/>
  <c r="P563" i="1"/>
  <c r="AB555" i="1"/>
  <c r="Z555" i="1"/>
  <c r="AA555" i="1"/>
  <c r="X555" i="1"/>
  <c r="T555" i="1"/>
  <c r="Y555" i="1"/>
  <c r="Q555" i="1"/>
  <c r="R555" i="1"/>
  <c r="S555" i="1"/>
  <c r="U555" i="1"/>
  <c r="P555" i="1"/>
  <c r="AB547" i="1"/>
  <c r="Z547" i="1"/>
  <c r="AA547" i="1"/>
  <c r="X547" i="1"/>
  <c r="T547" i="1"/>
  <c r="Y547" i="1"/>
  <c r="U547" i="1"/>
  <c r="Q547" i="1"/>
  <c r="R547" i="1"/>
  <c r="S547" i="1"/>
  <c r="P547" i="1"/>
  <c r="AB539" i="1"/>
  <c r="Z539" i="1"/>
  <c r="AA539" i="1"/>
  <c r="Y539" i="1"/>
  <c r="X539" i="1"/>
  <c r="T539" i="1"/>
  <c r="Q539" i="1"/>
  <c r="R539" i="1"/>
  <c r="S539" i="1"/>
  <c r="U539" i="1"/>
  <c r="P539" i="1"/>
  <c r="AB531" i="1"/>
  <c r="Z531" i="1"/>
  <c r="AA531" i="1"/>
  <c r="Y531" i="1"/>
  <c r="X531" i="1"/>
  <c r="T531" i="1"/>
  <c r="Q531" i="1"/>
  <c r="U531" i="1"/>
  <c r="R531" i="1"/>
  <c r="S531" i="1"/>
  <c r="P531" i="1"/>
  <c r="AB523" i="1"/>
  <c r="Z523" i="1"/>
  <c r="AA523" i="1"/>
  <c r="X523" i="1"/>
  <c r="T523" i="1"/>
  <c r="Y523" i="1"/>
  <c r="U523" i="1"/>
  <c r="Q523" i="1"/>
  <c r="R523" i="1"/>
  <c r="S523" i="1"/>
  <c r="P523" i="1"/>
  <c r="AB515" i="1"/>
  <c r="Z515" i="1"/>
  <c r="AA515" i="1"/>
  <c r="X515" i="1"/>
  <c r="Y515" i="1"/>
  <c r="T515" i="1"/>
  <c r="Q515" i="1"/>
  <c r="R515" i="1"/>
  <c r="U515" i="1"/>
  <c r="S515" i="1"/>
  <c r="P515" i="1"/>
  <c r="AB507" i="1"/>
  <c r="Z507" i="1"/>
  <c r="AA507" i="1"/>
  <c r="Y507" i="1"/>
  <c r="X507" i="1"/>
  <c r="T507" i="1"/>
  <c r="Q507" i="1"/>
  <c r="U507" i="1"/>
  <c r="R507" i="1"/>
  <c r="S507" i="1"/>
  <c r="P507" i="1"/>
  <c r="AB499" i="1"/>
  <c r="Z499" i="1"/>
  <c r="AA499" i="1"/>
  <c r="Y499" i="1"/>
  <c r="X499" i="1"/>
  <c r="T499" i="1"/>
  <c r="U499" i="1"/>
  <c r="Q499" i="1"/>
  <c r="R499" i="1"/>
  <c r="S499" i="1"/>
  <c r="P499" i="1"/>
  <c r="AB491" i="1"/>
  <c r="Z491" i="1"/>
  <c r="AA491" i="1"/>
  <c r="X491" i="1"/>
  <c r="Y491" i="1"/>
  <c r="T491" i="1"/>
  <c r="Q491" i="1"/>
  <c r="R491" i="1"/>
  <c r="S491" i="1"/>
  <c r="P491" i="1"/>
  <c r="AB483" i="1"/>
  <c r="Z483" i="1"/>
  <c r="AA483" i="1"/>
  <c r="X483" i="1"/>
  <c r="T483" i="1"/>
  <c r="Q483" i="1"/>
  <c r="R483" i="1"/>
  <c r="Y483" i="1"/>
  <c r="U483" i="1"/>
  <c r="S483" i="1"/>
  <c r="P483" i="1"/>
  <c r="AB475" i="1"/>
  <c r="Z475" i="1"/>
  <c r="AA475" i="1"/>
  <c r="Y475" i="1"/>
  <c r="X475" i="1"/>
  <c r="T475" i="1"/>
  <c r="Q475" i="1"/>
  <c r="U475" i="1"/>
  <c r="R475" i="1"/>
  <c r="S475" i="1"/>
  <c r="P475" i="1"/>
  <c r="AB467" i="1"/>
  <c r="Z467" i="1"/>
  <c r="AA467" i="1"/>
  <c r="Y467" i="1"/>
  <c r="X467" i="1"/>
  <c r="T467" i="1"/>
  <c r="U467" i="1"/>
  <c r="Q467" i="1"/>
  <c r="R467" i="1"/>
  <c r="S467" i="1"/>
  <c r="P467" i="1"/>
  <c r="AB459" i="1"/>
  <c r="Z459" i="1"/>
  <c r="AA459" i="1"/>
  <c r="X459" i="1"/>
  <c r="T459" i="1"/>
  <c r="Q459" i="1"/>
  <c r="Y459" i="1"/>
  <c r="R459" i="1"/>
  <c r="S459" i="1"/>
  <c r="U459" i="1"/>
  <c r="P459" i="1"/>
  <c r="AB451" i="1"/>
  <c r="Z451" i="1"/>
  <c r="AA451" i="1"/>
  <c r="X451" i="1"/>
  <c r="T451" i="1"/>
  <c r="Y451" i="1"/>
  <c r="Q451" i="1"/>
  <c r="R451" i="1"/>
  <c r="U451" i="1"/>
  <c r="S451" i="1"/>
  <c r="P451" i="1"/>
  <c r="AB443" i="1"/>
  <c r="Z443" i="1"/>
  <c r="AA443" i="1"/>
  <c r="Y443" i="1"/>
  <c r="X443" i="1"/>
  <c r="T443" i="1"/>
  <c r="Q443" i="1"/>
  <c r="U443" i="1"/>
  <c r="R443" i="1"/>
  <c r="S443" i="1"/>
  <c r="P443" i="1"/>
  <c r="AB435" i="1"/>
  <c r="Z435" i="1"/>
  <c r="AA435" i="1"/>
  <c r="Y435" i="1"/>
  <c r="X435" i="1"/>
  <c r="T435" i="1"/>
  <c r="U435" i="1"/>
  <c r="Q435" i="1"/>
  <c r="R435" i="1"/>
  <c r="S435" i="1"/>
  <c r="P435" i="1"/>
  <c r="AB419" i="1"/>
  <c r="Z419" i="1"/>
  <c r="AA419" i="1"/>
  <c r="X419" i="1"/>
  <c r="T419" i="1"/>
  <c r="Y419" i="1"/>
  <c r="Q419" i="1"/>
  <c r="R419" i="1"/>
  <c r="U419" i="1"/>
  <c r="S419" i="1"/>
  <c r="P419" i="1"/>
  <c r="X411" i="1"/>
  <c r="Q411" i="1"/>
  <c r="AB403" i="1"/>
  <c r="Z403" i="1"/>
  <c r="AA403" i="1"/>
  <c r="Y403" i="1"/>
  <c r="X403" i="1"/>
  <c r="T403" i="1"/>
  <c r="U403" i="1"/>
  <c r="Q403" i="1"/>
  <c r="R403" i="1"/>
  <c r="S403" i="1"/>
  <c r="P403" i="1"/>
  <c r="AB371" i="1"/>
  <c r="Z371" i="1"/>
  <c r="AA371" i="1"/>
  <c r="Y371" i="1"/>
  <c r="X371" i="1"/>
  <c r="U371" i="1"/>
  <c r="Q371" i="1"/>
  <c r="R371" i="1"/>
  <c r="S371" i="1"/>
  <c r="T371" i="1"/>
  <c r="P371" i="1"/>
  <c r="AB363" i="1"/>
  <c r="Z363" i="1"/>
  <c r="AA363" i="1"/>
  <c r="X363" i="1"/>
  <c r="Y363" i="1"/>
  <c r="T363" i="1"/>
  <c r="Q363" i="1"/>
  <c r="R363" i="1"/>
  <c r="S363" i="1"/>
  <c r="U363" i="1"/>
  <c r="P363" i="1"/>
  <c r="AB355" i="1"/>
  <c r="Z355" i="1"/>
  <c r="AA355" i="1"/>
  <c r="X355" i="1"/>
  <c r="Q355" i="1"/>
  <c r="Y355" i="1"/>
  <c r="R355" i="1"/>
  <c r="T355" i="1"/>
  <c r="U355" i="1"/>
  <c r="S355" i="1"/>
  <c r="P355" i="1"/>
  <c r="AB347" i="1"/>
  <c r="Z347" i="1"/>
  <c r="AA347" i="1"/>
  <c r="Y347" i="1"/>
  <c r="X347" i="1"/>
  <c r="T347" i="1"/>
  <c r="Q347" i="1"/>
  <c r="U347" i="1"/>
  <c r="R347" i="1"/>
  <c r="S347" i="1"/>
  <c r="P347" i="1"/>
  <c r="AB339" i="1"/>
  <c r="Z339" i="1"/>
  <c r="AA339" i="1"/>
  <c r="Y339" i="1"/>
  <c r="X339" i="1"/>
  <c r="U339" i="1"/>
  <c r="Q339" i="1"/>
  <c r="T339" i="1"/>
  <c r="R339" i="1"/>
  <c r="S339" i="1"/>
  <c r="P339" i="1"/>
  <c r="AB331" i="1"/>
  <c r="Z331" i="1"/>
  <c r="AA331" i="1"/>
  <c r="X331" i="1"/>
  <c r="T331" i="1"/>
  <c r="Y331" i="1"/>
  <c r="Q331" i="1"/>
  <c r="R331" i="1"/>
  <c r="S331" i="1"/>
  <c r="P331" i="1"/>
  <c r="AB323" i="1"/>
  <c r="Z323" i="1"/>
  <c r="AA323" i="1"/>
  <c r="X323" i="1"/>
  <c r="T323" i="1"/>
  <c r="Y323" i="1"/>
  <c r="Q323" i="1"/>
  <c r="R323" i="1"/>
  <c r="U323" i="1"/>
  <c r="S323" i="1"/>
  <c r="P323" i="1"/>
  <c r="AB315" i="1"/>
  <c r="Z315" i="1"/>
  <c r="AA315" i="1"/>
  <c r="Y315" i="1"/>
  <c r="X315" i="1"/>
  <c r="Q315" i="1"/>
  <c r="U315" i="1"/>
  <c r="R315" i="1"/>
  <c r="S315" i="1"/>
  <c r="T315" i="1"/>
  <c r="P315" i="1"/>
  <c r="AB299" i="1"/>
  <c r="Z299" i="1"/>
  <c r="AA299" i="1"/>
  <c r="X299" i="1"/>
  <c r="T299" i="1"/>
  <c r="Y299" i="1"/>
  <c r="Q299" i="1"/>
  <c r="R299" i="1"/>
  <c r="S299" i="1"/>
  <c r="U299" i="1"/>
  <c r="P299" i="1"/>
  <c r="AB291" i="1"/>
  <c r="Z291" i="1"/>
  <c r="AA291" i="1"/>
  <c r="X291" i="1"/>
  <c r="Y291" i="1"/>
  <c r="T291" i="1"/>
  <c r="Q291" i="1"/>
  <c r="R291" i="1"/>
  <c r="U291" i="1"/>
  <c r="S291" i="1"/>
  <c r="P291" i="1"/>
  <c r="AB283" i="1"/>
  <c r="Z283" i="1"/>
  <c r="AA283" i="1"/>
  <c r="Y283" i="1"/>
  <c r="X283" i="1"/>
  <c r="T283" i="1"/>
  <c r="Q283" i="1"/>
  <c r="U283" i="1"/>
  <c r="R283" i="1"/>
  <c r="S283" i="1"/>
  <c r="P283" i="1"/>
  <c r="O771" i="1"/>
  <c r="O756" i="1"/>
  <c r="O740" i="1"/>
  <c r="O724" i="1"/>
  <c r="O708" i="1"/>
  <c r="O692" i="1"/>
  <c r="O676" i="1"/>
  <c r="O660" i="1"/>
  <c r="O644" i="1"/>
  <c r="O628" i="1"/>
  <c r="O612" i="1"/>
  <c r="O596" i="1"/>
  <c r="O580" i="1"/>
  <c r="O564" i="1"/>
  <c r="O548" i="1"/>
  <c r="O532" i="1"/>
  <c r="O516" i="1"/>
  <c r="O500" i="1"/>
  <c r="O484" i="1"/>
  <c r="O468" i="1"/>
  <c r="O452" i="1"/>
  <c r="O436" i="1"/>
  <c r="O420" i="1"/>
  <c r="O372" i="1"/>
  <c r="O356" i="1"/>
  <c r="O340" i="1"/>
  <c r="O324" i="1"/>
  <c r="O292" i="1"/>
  <c r="O276" i="1"/>
  <c r="O244" i="1"/>
  <c r="O228" i="1"/>
  <c r="O212" i="1"/>
  <c r="O196" i="1"/>
  <c r="O180" i="1"/>
  <c r="O164" i="1"/>
  <c r="O148" i="1"/>
  <c r="O132" i="1"/>
  <c r="O116" i="1"/>
  <c r="O100" i="1"/>
  <c r="O84" i="1"/>
  <c r="O68" i="1"/>
  <c r="O52" i="1"/>
  <c r="O36" i="1"/>
  <c r="P753" i="1"/>
  <c r="P708" i="1"/>
  <c r="P644" i="1"/>
  <c r="P580" i="1"/>
  <c r="P516" i="1"/>
  <c r="P452" i="1"/>
  <c r="P324" i="1"/>
  <c r="P196" i="1"/>
  <c r="P132" i="1"/>
  <c r="P68" i="1"/>
  <c r="Q718" i="1"/>
  <c r="Q622" i="1"/>
  <c r="Q550" i="1"/>
  <c r="Q460" i="1"/>
  <c r="Q78" i="1"/>
  <c r="R774" i="1"/>
  <c r="R716" i="1"/>
  <c r="R604" i="1"/>
  <c r="R494" i="1"/>
  <c r="R324" i="1"/>
  <c r="R204" i="1"/>
  <c r="R92" i="1"/>
  <c r="S677" i="1"/>
  <c r="S620" i="1"/>
  <c r="S508" i="1"/>
  <c r="S277" i="1"/>
  <c r="S228" i="1"/>
  <c r="S165" i="1"/>
  <c r="S108" i="1"/>
  <c r="U755" i="1"/>
  <c r="U643" i="1"/>
  <c r="U508" i="1"/>
  <c r="U68" i="1"/>
  <c r="T196" i="1"/>
  <c r="AB782" i="1"/>
  <c r="AA782" i="1"/>
  <c r="Y782" i="1"/>
  <c r="Z782" i="1"/>
  <c r="X782" i="1"/>
  <c r="T782" i="1"/>
  <c r="S782" i="1"/>
  <c r="U782" i="1"/>
  <c r="R782" i="1"/>
  <c r="P782" i="1"/>
  <c r="Q782" i="1"/>
  <c r="AB726" i="1"/>
  <c r="AA726" i="1"/>
  <c r="Y726" i="1"/>
  <c r="Z726" i="1"/>
  <c r="X726" i="1"/>
  <c r="T726" i="1"/>
  <c r="S726" i="1"/>
  <c r="U726" i="1"/>
  <c r="P726" i="1"/>
  <c r="R726" i="1"/>
  <c r="Q726" i="1"/>
  <c r="AB670" i="1"/>
  <c r="AA670" i="1"/>
  <c r="Y670" i="1"/>
  <c r="Z670" i="1"/>
  <c r="X670" i="1"/>
  <c r="T670" i="1"/>
  <c r="S670" i="1"/>
  <c r="U670" i="1"/>
  <c r="P670" i="1"/>
  <c r="Q670" i="1"/>
  <c r="R670" i="1"/>
  <c r="AB614" i="1"/>
  <c r="AA614" i="1"/>
  <c r="Z614" i="1"/>
  <c r="Y614" i="1"/>
  <c r="X614" i="1"/>
  <c r="T614" i="1"/>
  <c r="S614" i="1"/>
  <c r="U614" i="1"/>
  <c r="Q614" i="1"/>
  <c r="R614" i="1"/>
  <c r="P614" i="1"/>
  <c r="AB558" i="1"/>
  <c r="Z558" i="1"/>
  <c r="AA558" i="1"/>
  <c r="Y558" i="1"/>
  <c r="X558" i="1"/>
  <c r="U558" i="1"/>
  <c r="T558" i="1"/>
  <c r="S558" i="1"/>
  <c r="Q558" i="1"/>
  <c r="P558" i="1"/>
  <c r="AB502" i="1"/>
  <c r="Z502" i="1"/>
  <c r="AA502" i="1"/>
  <c r="Y502" i="1"/>
  <c r="X502" i="1"/>
  <c r="U502" i="1"/>
  <c r="T502" i="1"/>
  <c r="S502" i="1"/>
  <c r="P502" i="1"/>
  <c r="AB446" i="1"/>
  <c r="Z446" i="1"/>
  <c r="AA446" i="1"/>
  <c r="Y446" i="1"/>
  <c r="X446" i="1"/>
  <c r="U446" i="1"/>
  <c r="T446" i="1"/>
  <c r="S446" i="1"/>
  <c r="Q446" i="1"/>
  <c r="P446" i="1"/>
  <c r="R446" i="1"/>
  <c r="AA326" i="1"/>
  <c r="AB326" i="1"/>
  <c r="Z326" i="1"/>
  <c r="Y326" i="1"/>
  <c r="X326" i="1"/>
  <c r="U326" i="1"/>
  <c r="T326" i="1"/>
  <c r="S326" i="1"/>
  <c r="Q326" i="1"/>
  <c r="P326" i="1"/>
  <c r="AA286" i="1"/>
  <c r="AB286" i="1"/>
  <c r="Z286" i="1"/>
  <c r="Y286" i="1"/>
  <c r="X286" i="1"/>
  <c r="U286" i="1"/>
  <c r="T286" i="1"/>
  <c r="S286" i="1"/>
  <c r="P286" i="1"/>
  <c r="Q286" i="1"/>
  <c r="R286" i="1"/>
  <c r="AA230" i="1"/>
  <c r="AB230" i="1"/>
  <c r="Z230" i="1"/>
  <c r="Y230" i="1"/>
  <c r="X230" i="1"/>
  <c r="T230" i="1"/>
  <c r="U230" i="1"/>
  <c r="S230" i="1"/>
  <c r="R230" i="1"/>
  <c r="P230" i="1"/>
  <c r="AA174" i="1"/>
  <c r="AB174" i="1"/>
  <c r="Z174" i="1"/>
  <c r="Y174" i="1"/>
  <c r="X174" i="1"/>
  <c r="U174" i="1"/>
  <c r="T174" i="1"/>
  <c r="S174" i="1"/>
  <c r="Q174" i="1"/>
  <c r="P174" i="1"/>
  <c r="AA118" i="1"/>
  <c r="AB118" i="1"/>
  <c r="Z118" i="1"/>
  <c r="X118" i="1"/>
  <c r="Y118" i="1"/>
  <c r="U118" i="1"/>
  <c r="T118" i="1"/>
  <c r="S118" i="1"/>
  <c r="P118" i="1"/>
  <c r="Q118" i="1"/>
  <c r="AB62" i="1"/>
  <c r="AA62" i="1"/>
  <c r="Z62" i="1"/>
  <c r="X62" i="1"/>
  <c r="Y62" i="1"/>
  <c r="U62" i="1"/>
  <c r="S62" i="1"/>
  <c r="T62" i="1"/>
  <c r="P62" i="1"/>
  <c r="R62" i="1"/>
  <c r="Q62" i="1"/>
  <c r="AB772" i="1"/>
  <c r="AA772" i="1"/>
  <c r="Y772" i="1"/>
  <c r="Z772" i="1"/>
  <c r="X772" i="1"/>
  <c r="T772" i="1"/>
  <c r="S772" i="1"/>
  <c r="Q772" i="1"/>
  <c r="AB732" i="1"/>
  <c r="AA732" i="1"/>
  <c r="Y732" i="1"/>
  <c r="Z732" i="1"/>
  <c r="X732" i="1"/>
  <c r="T732" i="1"/>
  <c r="S732" i="1"/>
  <c r="Q732" i="1"/>
  <c r="AB762" i="1"/>
  <c r="AA762" i="1"/>
  <c r="Z762" i="1"/>
  <c r="Y762" i="1"/>
  <c r="T762" i="1"/>
  <c r="X762" i="1"/>
  <c r="R762" i="1"/>
  <c r="U762" i="1"/>
  <c r="O762" i="1"/>
  <c r="AB738" i="1"/>
  <c r="AA738" i="1"/>
  <c r="Z738" i="1"/>
  <c r="Y738" i="1"/>
  <c r="T738" i="1"/>
  <c r="X738" i="1"/>
  <c r="R738" i="1"/>
  <c r="U738" i="1"/>
  <c r="S738" i="1"/>
  <c r="O738" i="1"/>
  <c r="AB730" i="1"/>
  <c r="AA730" i="1"/>
  <c r="Z730" i="1"/>
  <c r="Y730" i="1"/>
  <c r="T730" i="1"/>
  <c r="X730" i="1"/>
  <c r="R730" i="1"/>
  <c r="U730" i="1"/>
  <c r="S730" i="1"/>
  <c r="O730" i="1"/>
  <c r="AB722" i="1"/>
  <c r="AA722" i="1"/>
  <c r="Z722" i="1"/>
  <c r="Y722" i="1"/>
  <c r="T722" i="1"/>
  <c r="X722" i="1"/>
  <c r="Q722" i="1"/>
  <c r="R722" i="1"/>
  <c r="U722" i="1"/>
  <c r="O722" i="1"/>
  <c r="AB714" i="1"/>
  <c r="AA714" i="1"/>
  <c r="Z714" i="1"/>
  <c r="Y714" i="1"/>
  <c r="T714" i="1"/>
  <c r="X714" i="1"/>
  <c r="Q714" i="1"/>
  <c r="R714" i="1"/>
  <c r="U714" i="1"/>
  <c r="S714" i="1"/>
  <c r="O714" i="1"/>
  <c r="AB706" i="1"/>
  <c r="AA706" i="1"/>
  <c r="Z706" i="1"/>
  <c r="Y706" i="1"/>
  <c r="T706" i="1"/>
  <c r="X706" i="1"/>
  <c r="Q706" i="1"/>
  <c r="R706" i="1"/>
  <c r="U706" i="1"/>
  <c r="O706" i="1"/>
  <c r="AB698" i="1"/>
  <c r="AA698" i="1"/>
  <c r="Z698" i="1"/>
  <c r="Y698" i="1"/>
  <c r="T698" i="1"/>
  <c r="Q698" i="1"/>
  <c r="R698" i="1"/>
  <c r="U698" i="1"/>
  <c r="X698" i="1"/>
  <c r="O698" i="1"/>
  <c r="AB690" i="1"/>
  <c r="AA690" i="1"/>
  <c r="Z690" i="1"/>
  <c r="Y690" i="1"/>
  <c r="T690" i="1"/>
  <c r="X690" i="1"/>
  <c r="Q690" i="1"/>
  <c r="R690" i="1"/>
  <c r="U690" i="1"/>
  <c r="S690" i="1"/>
  <c r="O690" i="1"/>
  <c r="AB682" i="1"/>
  <c r="AA682" i="1"/>
  <c r="Z682" i="1"/>
  <c r="Y682" i="1"/>
  <c r="T682" i="1"/>
  <c r="X682" i="1"/>
  <c r="Q682" i="1"/>
  <c r="R682" i="1"/>
  <c r="U682" i="1"/>
  <c r="O682" i="1"/>
  <c r="S682" i="1"/>
  <c r="AB674" i="1"/>
  <c r="AA674" i="1"/>
  <c r="Z674" i="1"/>
  <c r="Y674" i="1"/>
  <c r="T674" i="1"/>
  <c r="X674" i="1"/>
  <c r="Q674" i="1"/>
  <c r="R674" i="1"/>
  <c r="U674" i="1"/>
  <c r="S674" i="1"/>
  <c r="O674" i="1"/>
  <c r="AB666" i="1"/>
  <c r="AA666" i="1"/>
  <c r="Z666" i="1"/>
  <c r="Y666" i="1"/>
  <c r="T666" i="1"/>
  <c r="Q666" i="1"/>
  <c r="R666" i="1"/>
  <c r="X666" i="1"/>
  <c r="U666" i="1"/>
  <c r="S666" i="1"/>
  <c r="O666" i="1"/>
  <c r="AB658" i="1"/>
  <c r="AA658" i="1"/>
  <c r="Z658" i="1"/>
  <c r="Y658" i="1"/>
  <c r="T658" i="1"/>
  <c r="X658" i="1"/>
  <c r="Q658" i="1"/>
  <c r="R658" i="1"/>
  <c r="U658" i="1"/>
  <c r="O658" i="1"/>
  <c r="AB650" i="1"/>
  <c r="AA650" i="1"/>
  <c r="Z650" i="1"/>
  <c r="Y650" i="1"/>
  <c r="T650" i="1"/>
  <c r="X650" i="1"/>
  <c r="Q650" i="1"/>
  <c r="R650" i="1"/>
  <c r="U650" i="1"/>
  <c r="S650" i="1"/>
  <c r="O650" i="1"/>
  <c r="AB642" i="1"/>
  <c r="AA642" i="1"/>
  <c r="Z642" i="1"/>
  <c r="Y642" i="1"/>
  <c r="T642" i="1"/>
  <c r="X642" i="1"/>
  <c r="Q642" i="1"/>
  <c r="R642" i="1"/>
  <c r="U642" i="1"/>
  <c r="O642" i="1"/>
  <c r="AB634" i="1"/>
  <c r="AA634" i="1"/>
  <c r="Z634" i="1"/>
  <c r="Y634" i="1"/>
  <c r="T634" i="1"/>
  <c r="U634" i="1"/>
  <c r="Q634" i="1"/>
  <c r="X634" i="1"/>
  <c r="R634" i="1"/>
  <c r="O634" i="1"/>
  <c r="AB626" i="1"/>
  <c r="AA626" i="1"/>
  <c r="Z626" i="1"/>
  <c r="Y626" i="1"/>
  <c r="T626" i="1"/>
  <c r="X626" i="1"/>
  <c r="Q626" i="1"/>
  <c r="R626" i="1"/>
  <c r="U626" i="1"/>
  <c r="S626" i="1"/>
  <c r="O626" i="1"/>
  <c r="AB618" i="1"/>
  <c r="AA618" i="1"/>
  <c r="Z618" i="1"/>
  <c r="Y618" i="1"/>
  <c r="T618" i="1"/>
  <c r="X618" i="1"/>
  <c r="U618" i="1"/>
  <c r="Q618" i="1"/>
  <c r="R618" i="1"/>
  <c r="O618" i="1"/>
  <c r="S618" i="1"/>
  <c r="AB610" i="1"/>
  <c r="AA610" i="1"/>
  <c r="Z610" i="1"/>
  <c r="Y610" i="1"/>
  <c r="T610" i="1"/>
  <c r="X610" i="1"/>
  <c r="U610" i="1"/>
  <c r="Q610" i="1"/>
  <c r="R610" i="1"/>
  <c r="S610" i="1"/>
  <c r="O610" i="1"/>
  <c r="AB602" i="1"/>
  <c r="AA602" i="1"/>
  <c r="Z602" i="1"/>
  <c r="Y602" i="1"/>
  <c r="T602" i="1"/>
  <c r="U602" i="1"/>
  <c r="X602" i="1"/>
  <c r="Q602" i="1"/>
  <c r="R602" i="1"/>
  <c r="S602" i="1"/>
  <c r="O602" i="1"/>
  <c r="AB594" i="1"/>
  <c r="AA594" i="1"/>
  <c r="Z594" i="1"/>
  <c r="Y594" i="1"/>
  <c r="T594" i="1"/>
  <c r="X594" i="1"/>
  <c r="U594" i="1"/>
  <c r="Q594" i="1"/>
  <c r="R594" i="1"/>
  <c r="O594" i="1"/>
  <c r="AB586" i="1"/>
  <c r="AA586" i="1"/>
  <c r="Y586" i="1"/>
  <c r="Z586" i="1"/>
  <c r="T586" i="1"/>
  <c r="X586" i="1"/>
  <c r="U586" i="1"/>
  <c r="Q586" i="1"/>
  <c r="R586" i="1"/>
  <c r="S586" i="1"/>
  <c r="O586" i="1"/>
  <c r="AB578" i="1"/>
  <c r="AA578" i="1"/>
  <c r="Z578" i="1"/>
  <c r="Y578" i="1"/>
  <c r="T578" i="1"/>
  <c r="X578" i="1"/>
  <c r="U578" i="1"/>
  <c r="Q578" i="1"/>
  <c r="R578" i="1"/>
  <c r="O578" i="1"/>
  <c r="AB570" i="1"/>
  <c r="AA570" i="1"/>
  <c r="Y570" i="1"/>
  <c r="Z570" i="1"/>
  <c r="T570" i="1"/>
  <c r="U570" i="1"/>
  <c r="Q570" i="1"/>
  <c r="R570" i="1"/>
  <c r="X570" i="1"/>
  <c r="O570" i="1"/>
  <c r="AB562" i="1"/>
  <c r="AA562" i="1"/>
  <c r="Z562" i="1"/>
  <c r="Y562" i="1"/>
  <c r="T562" i="1"/>
  <c r="X562" i="1"/>
  <c r="U562" i="1"/>
  <c r="Q562" i="1"/>
  <c r="R562" i="1"/>
  <c r="S562" i="1"/>
  <c r="O562" i="1"/>
  <c r="AB554" i="1"/>
  <c r="AA554" i="1"/>
  <c r="Z554" i="1"/>
  <c r="Y554" i="1"/>
  <c r="T554" i="1"/>
  <c r="X554" i="1"/>
  <c r="U554" i="1"/>
  <c r="Q554" i="1"/>
  <c r="R554" i="1"/>
  <c r="O554" i="1"/>
  <c r="S554" i="1"/>
  <c r="AB546" i="1"/>
  <c r="AA546" i="1"/>
  <c r="Z546" i="1"/>
  <c r="Y546" i="1"/>
  <c r="T546" i="1"/>
  <c r="X546" i="1"/>
  <c r="U546" i="1"/>
  <c r="Q546" i="1"/>
  <c r="R546" i="1"/>
  <c r="S546" i="1"/>
  <c r="O546" i="1"/>
  <c r="AB538" i="1"/>
  <c r="AA538" i="1"/>
  <c r="Z538" i="1"/>
  <c r="Y538" i="1"/>
  <c r="T538" i="1"/>
  <c r="U538" i="1"/>
  <c r="Q538" i="1"/>
  <c r="R538" i="1"/>
  <c r="X538" i="1"/>
  <c r="S538" i="1"/>
  <c r="O538" i="1"/>
  <c r="AB530" i="1"/>
  <c r="AA530" i="1"/>
  <c r="Z530" i="1"/>
  <c r="Y530" i="1"/>
  <c r="T530" i="1"/>
  <c r="X530" i="1"/>
  <c r="U530" i="1"/>
  <c r="Q530" i="1"/>
  <c r="R530" i="1"/>
  <c r="O530" i="1"/>
  <c r="AB522" i="1"/>
  <c r="AA522" i="1"/>
  <c r="Y522" i="1"/>
  <c r="Z522" i="1"/>
  <c r="T522" i="1"/>
  <c r="X522" i="1"/>
  <c r="U522" i="1"/>
  <c r="Q522" i="1"/>
  <c r="R522" i="1"/>
  <c r="S522" i="1"/>
  <c r="O522" i="1"/>
  <c r="AB514" i="1"/>
  <c r="AA514" i="1"/>
  <c r="Z514" i="1"/>
  <c r="Y514" i="1"/>
  <c r="T514" i="1"/>
  <c r="X514" i="1"/>
  <c r="U514" i="1"/>
  <c r="Q514" i="1"/>
  <c r="R514" i="1"/>
  <c r="O514" i="1"/>
  <c r="AB506" i="1"/>
  <c r="AA506" i="1"/>
  <c r="Y506" i="1"/>
  <c r="T506" i="1"/>
  <c r="U506" i="1"/>
  <c r="Q506" i="1"/>
  <c r="Z506" i="1"/>
  <c r="X506" i="1"/>
  <c r="R506" i="1"/>
  <c r="O506" i="1"/>
  <c r="AB498" i="1"/>
  <c r="AA498" i="1"/>
  <c r="Z498" i="1"/>
  <c r="Y498" i="1"/>
  <c r="T498" i="1"/>
  <c r="X498" i="1"/>
  <c r="U498" i="1"/>
  <c r="Q498" i="1"/>
  <c r="R498" i="1"/>
  <c r="S498" i="1"/>
  <c r="O498" i="1"/>
  <c r="AB490" i="1"/>
  <c r="AA490" i="1"/>
  <c r="Z490" i="1"/>
  <c r="Y490" i="1"/>
  <c r="T490" i="1"/>
  <c r="X490" i="1"/>
  <c r="U490" i="1"/>
  <c r="Q490" i="1"/>
  <c r="R490" i="1"/>
  <c r="O490" i="1"/>
  <c r="S490" i="1"/>
  <c r="AB482" i="1"/>
  <c r="AA482" i="1"/>
  <c r="Z482" i="1"/>
  <c r="Y482" i="1"/>
  <c r="T482" i="1"/>
  <c r="X482" i="1"/>
  <c r="U482" i="1"/>
  <c r="Q482" i="1"/>
  <c r="R482" i="1"/>
  <c r="S482" i="1"/>
  <c r="O482" i="1"/>
  <c r="AB466" i="1"/>
  <c r="AA466" i="1"/>
  <c r="Z466" i="1"/>
  <c r="Y466" i="1"/>
  <c r="T466" i="1"/>
  <c r="X466" i="1"/>
  <c r="U466" i="1"/>
  <c r="Q466" i="1"/>
  <c r="R466" i="1"/>
  <c r="O466" i="1"/>
  <c r="AB458" i="1"/>
  <c r="AA458" i="1"/>
  <c r="Y458" i="1"/>
  <c r="Z458" i="1"/>
  <c r="T458" i="1"/>
  <c r="X458" i="1"/>
  <c r="U458" i="1"/>
  <c r="Q458" i="1"/>
  <c r="R458" i="1"/>
  <c r="S458" i="1"/>
  <c r="O458" i="1"/>
  <c r="AB450" i="1"/>
  <c r="AA450" i="1"/>
  <c r="Z450" i="1"/>
  <c r="Y450" i="1"/>
  <c r="T450" i="1"/>
  <c r="X450" i="1"/>
  <c r="U450" i="1"/>
  <c r="Q450" i="1"/>
  <c r="R450" i="1"/>
  <c r="O450" i="1"/>
  <c r="AB442" i="1"/>
  <c r="AA442" i="1"/>
  <c r="Y442" i="1"/>
  <c r="T442" i="1"/>
  <c r="U442" i="1"/>
  <c r="Q442" i="1"/>
  <c r="Z442" i="1"/>
  <c r="R442" i="1"/>
  <c r="O442" i="1"/>
  <c r="AB434" i="1"/>
  <c r="AA434" i="1"/>
  <c r="Z434" i="1"/>
  <c r="Y434" i="1"/>
  <c r="T434" i="1"/>
  <c r="X434" i="1"/>
  <c r="U434" i="1"/>
  <c r="Q434" i="1"/>
  <c r="R434" i="1"/>
  <c r="S434" i="1"/>
  <c r="O434" i="1"/>
  <c r="AA418" i="1"/>
  <c r="AB418" i="1"/>
  <c r="Z418" i="1"/>
  <c r="Y418" i="1"/>
  <c r="T418" i="1"/>
  <c r="X418" i="1"/>
  <c r="U418" i="1"/>
  <c r="Q418" i="1"/>
  <c r="R418" i="1"/>
  <c r="S418" i="1"/>
  <c r="O418" i="1"/>
  <c r="Q410" i="1"/>
  <c r="X410" i="1"/>
  <c r="AA402" i="1"/>
  <c r="AB402" i="1"/>
  <c r="Z402" i="1"/>
  <c r="Y402" i="1"/>
  <c r="T402" i="1"/>
  <c r="X402" i="1"/>
  <c r="U402" i="1"/>
  <c r="Q402" i="1"/>
  <c r="R402" i="1"/>
  <c r="O402" i="1"/>
  <c r="AA370" i="1"/>
  <c r="AB370" i="1"/>
  <c r="Z370" i="1"/>
  <c r="Y370" i="1"/>
  <c r="T370" i="1"/>
  <c r="X370" i="1"/>
  <c r="U370" i="1"/>
  <c r="Q370" i="1"/>
  <c r="R370" i="1"/>
  <c r="S370" i="1"/>
  <c r="O370" i="1"/>
  <c r="AA362" i="1"/>
  <c r="AB362" i="1"/>
  <c r="Z362" i="1"/>
  <c r="Y362" i="1"/>
  <c r="T362" i="1"/>
  <c r="X362" i="1"/>
  <c r="U362" i="1"/>
  <c r="Q362" i="1"/>
  <c r="R362" i="1"/>
  <c r="O362" i="1"/>
  <c r="S362" i="1"/>
  <c r="AA354" i="1"/>
  <c r="AB354" i="1"/>
  <c r="Z354" i="1"/>
  <c r="Y354" i="1"/>
  <c r="T354" i="1"/>
  <c r="X354" i="1"/>
  <c r="U354" i="1"/>
  <c r="Q354" i="1"/>
  <c r="R354" i="1"/>
  <c r="S354" i="1"/>
  <c r="O354" i="1"/>
  <c r="AA346" i="1"/>
  <c r="AB346" i="1"/>
  <c r="Z346" i="1"/>
  <c r="Y346" i="1"/>
  <c r="T346" i="1"/>
  <c r="U346" i="1"/>
  <c r="X346" i="1"/>
  <c r="Q346" i="1"/>
  <c r="R346" i="1"/>
  <c r="S346" i="1"/>
  <c r="O346" i="1"/>
  <c r="AA338" i="1"/>
  <c r="AB338" i="1"/>
  <c r="Z338" i="1"/>
  <c r="Y338" i="1"/>
  <c r="T338" i="1"/>
  <c r="X338" i="1"/>
  <c r="U338" i="1"/>
  <c r="Q338" i="1"/>
  <c r="R338" i="1"/>
  <c r="O338" i="1"/>
  <c r="AA330" i="1"/>
  <c r="AB330" i="1"/>
  <c r="Y330" i="1"/>
  <c r="T330" i="1"/>
  <c r="Z330" i="1"/>
  <c r="X330" i="1"/>
  <c r="U330" i="1"/>
  <c r="Q330" i="1"/>
  <c r="R330" i="1"/>
  <c r="S330" i="1"/>
  <c r="O330" i="1"/>
  <c r="AA322" i="1"/>
  <c r="AB322" i="1"/>
  <c r="Z322" i="1"/>
  <c r="Y322" i="1"/>
  <c r="T322" i="1"/>
  <c r="X322" i="1"/>
  <c r="U322" i="1"/>
  <c r="Q322" i="1"/>
  <c r="R322" i="1"/>
  <c r="O322" i="1"/>
  <c r="AA314" i="1"/>
  <c r="AB314" i="1"/>
  <c r="Z314" i="1"/>
  <c r="Y314" i="1"/>
  <c r="T314" i="1"/>
  <c r="U314" i="1"/>
  <c r="Q314" i="1"/>
  <c r="R314" i="1"/>
  <c r="O314" i="1"/>
  <c r="AA298" i="1"/>
  <c r="AB298" i="1"/>
  <c r="Y298" i="1"/>
  <c r="Z298" i="1"/>
  <c r="T298" i="1"/>
  <c r="X298" i="1"/>
  <c r="U298" i="1"/>
  <c r="Q298" i="1"/>
  <c r="R298" i="1"/>
  <c r="O298" i="1"/>
  <c r="S298" i="1"/>
  <c r="AA290" i="1"/>
  <c r="AB290" i="1"/>
  <c r="Z290" i="1"/>
  <c r="Y290" i="1"/>
  <c r="T290" i="1"/>
  <c r="X290" i="1"/>
  <c r="U290" i="1"/>
  <c r="Q290" i="1"/>
  <c r="R290" i="1"/>
  <c r="S290" i="1"/>
  <c r="O290" i="1"/>
  <c r="AA282" i="1"/>
  <c r="AB282" i="1"/>
  <c r="Z282" i="1"/>
  <c r="Y282" i="1"/>
  <c r="T282" i="1"/>
  <c r="U282" i="1"/>
  <c r="Q282" i="1"/>
  <c r="R282" i="1"/>
  <c r="X282" i="1"/>
  <c r="S282" i="1"/>
  <c r="O282" i="1"/>
  <c r="O781" i="1"/>
  <c r="O770" i="1"/>
  <c r="O755" i="1"/>
  <c r="O739" i="1"/>
  <c r="O723" i="1"/>
  <c r="O707" i="1"/>
  <c r="O691" i="1"/>
  <c r="O675" i="1"/>
  <c r="O659" i="1"/>
  <c r="O643" i="1"/>
  <c r="O627" i="1"/>
  <c r="O611" i="1"/>
  <c r="O595" i="1"/>
  <c r="O579" i="1"/>
  <c r="O563" i="1"/>
  <c r="O547" i="1"/>
  <c r="O531" i="1"/>
  <c r="O515" i="1"/>
  <c r="O499" i="1"/>
  <c r="O483" i="1"/>
  <c r="O467" i="1"/>
  <c r="O451" i="1"/>
  <c r="O435" i="1"/>
  <c r="O419" i="1"/>
  <c r="O403" i="1"/>
  <c r="O371" i="1"/>
  <c r="O355" i="1"/>
  <c r="O339" i="1"/>
  <c r="O323" i="1"/>
  <c r="O291" i="1"/>
  <c r="P770" i="1"/>
  <c r="P706" i="1"/>
  <c r="P684" i="1"/>
  <c r="P642" i="1"/>
  <c r="P620" i="1"/>
  <c r="P578" i="1"/>
  <c r="P556" i="1"/>
  <c r="P514" i="1"/>
  <c r="P492" i="1"/>
  <c r="P450" i="1"/>
  <c r="P364" i="1"/>
  <c r="P322" i="1"/>
  <c r="P300" i="1"/>
  <c r="P236" i="1"/>
  <c r="P172" i="1"/>
  <c r="P108" i="1"/>
  <c r="P44" i="1"/>
  <c r="Q738" i="1"/>
  <c r="Q716" i="1"/>
  <c r="Q620" i="1"/>
  <c r="Q540" i="1"/>
  <c r="Q502" i="1"/>
  <c r="Q294" i="1"/>
  <c r="R772" i="1"/>
  <c r="R710" i="1"/>
  <c r="R652" i="1"/>
  <c r="R540" i="1"/>
  <c r="R140" i="1"/>
  <c r="S725" i="1"/>
  <c r="S676" i="1"/>
  <c r="S613" i="1"/>
  <c r="S556" i="1"/>
  <c r="S506" i="1"/>
  <c r="S444" i="1"/>
  <c r="S333" i="1"/>
  <c r="S213" i="1"/>
  <c r="S164" i="1"/>
  <c r="S101" i="1"/>
  <c r="S44" i="1"/>
  <c r="U753" i="1"/>
  <c r="U691" i="1"/>
  <c r="U627" i="1"/>
  <c r="U491" i="1"/>
  <c r="U252" i="1"/>
  <c r="T68" i="1"/>
  <c r="AB742" i="1"/>
  <c r="AA742" i="1"/>
  <c r="Y742" i="1"/>
  <c r="Z742" i="1"/>
  <c r="X742" i="1"/>
  <c r="T742" i="1"/>
  <c r="S742" i="1"/>
  <c r="U742" i="1"/>
  <c r="R742" i="1"/>
  <c r="P742" i="1"/>
  <c r="Q742" i="1"/>
  <c r="AB686" i="1"/>
  <c r="AA686" i="1"/>
  <c r="Z686" i="1"/>
  <c r="Y686" i="1"/>
  <c r="X686" i="1"/>
  <c r="T686" i="1"/>
  <c r="S686" i="1"/>
  <c r="U686" i="1"/>
  <c r="P686" i="1"/>
  <c r="AB630" i="1"/>
  <c r="AA630" i="1"/>
  <c r="Z630" i="1"/>
  <c r="Y630" i="1"/>
  <c r="X630" i="1"/>
  <c r="T630" i="1"/>
  <c r="S630" i="1"/>
  <c r="U630" i="1"/>
  <c r="P630" i="1"/>
  <c r="Q630" i="1"/>
  <c r="AB582" i="1"/>
  <c r="Z582" i="1"/>
  <c r="AA582" i="1"/>
  <c r="Y582" i="1"/>
  <c r="X582" i="1"/>
  <c r="U582" i="1"/>
  <c r="T582" i="1"/>
  <c r="S582" i="1"/>
  <c r="P582" i="1"/>
  <c r="AB518" i="1"/>
  <c r="Z518" i="1"/>
  <c r="AA518" i="1"/>
  <c r="Y518" i="1"/>
  <c r="X518" i="1"/>
  <c r="U518" i="1"/>
  <c r="T518" i="1"/>
  <c r="S518" i="1"/>
  <c r="P518" i="1"/>
  <c r="AB478" i="1"/>
  <c r="Z478" i="1"/>
  <c r="AA478" i="1"/>
  <c r="Y478" i="1"/>
  <c r="X478" i="1"/>
  <c r="U478" i="1"/>
  <c r="T478" i="1"/>
  <c r="S478" i="1"/>
  <c r="Q478" i="1"/>
  <c r="P478" i="1"/>
  <c r="R478" i="1"/>
  <c r="AB366" i="1"/>
  <c r="AA366" i="1"/>
  <c r="Z366" i="1"/>
  <c r="Y366" i="1"/>
  <c r="X366" i="1"/>
  <c r="U366" i="1"/>
  <c r="T366" i="1"/>
  <c r="S366" i="1"/>
  <c r="Q366" i="1"/>
  <c r="P366" i="1"/>
  <c r="AA310" i="1"/>
  <c r="AB310" i="1"/>
  <c r="Z310" i="1"/>
  <c r="Y310" i="1"/>
  <c r="X310" i="1"/>
  <c r="U310" i="1"/>
  <c r="T310" i="1"/>
  <c r="S310" i="1"/>
  <c r="P310" i="1"/>
  <c r="Q310" i="1"/>
  <c r="AA254" i="1"/>
  <c r="AB254" i="1"/>
  <c r="Z254" i="1"/>
  <c r="Y254" i="1"/>
  <c r="X254" i="1"/>
  <c r="T254" i="1"/>
  <c r="U254" i="1"/>
  <c r="S254" i="1"/>
  <c r="P254" i="1"/>
  <c r="R254" i="1"/>
  <c r="Q254" i="1"/>
  <c r="AA198" i="1"/>
  <c r="AB198" i="1"/>
  <c r="Z198" i="1"/>
  <c r="Y198" i="1"/>
  <c r="X198" i="1"/>
  <c r="T198" i="1"/>
  <c r="U198" i="1"/>
  <c r="S198" i="1"/>
  <c r="Q198" i="1"/>
  <c r="P198" i="1"/>
  <c r="AA142" i="1"/>
  <c r="AB142" i="1"/>
  <c r="Z142" i="1"/>
  <c r="X142" i="1"/>
  <c r="Y142" i="1"/>
  <c r="U142" i="1"/>
  <c r="T142" i="1"/>
  <c r="S142" i="1"/>
  <c r="R142" i="1"/>
  <c r="P142" i="1"/>
  <c r="AA86" i="1"/>
  <c r="AB86" i="1"/>
  <c r="Z86" i="1"/>
  <c r="X86" i="1"/>
  <c r="Y86" i="1"/>
  <c r="U86" i="1"/>
  <c r="T86" i="1"/>
  <c r="S86" i="1"/>
  <c r="P86" i="1"/>
  <c r="R86" i="1"/>
  <c r="AB30" i="1"/>
  <c r="AA30" i="1"/>
  <c r="Z30" i="1"/>
  <c r="X30" i="1"/>
  <c r="Y30" i="1"/>
  <c r="U30" i="1"/>
  <c r="S30" i="1"/>
  <c r="T30" i="1"/>
  <c r="P30" i="1"/>
  <c r="Q30" i="1"/>
  <c r="R30" i="1"/>
  <c r="AB773" i="1"/>
  <c r="AA773" i="1"/>
  <c r="Y773" i="1"/>
  <c r="Z773" i="1"/>
  <c r="X773" i="1"/>
  <c r="T773" i="1"/>
  <c r="U773" i="1"/>
  <c r="R773" i="1"/>
  <c r="P773" i="1"/>
  <c r="S773" i="1"/>
  <c r="Q773" i="1"/>
  <c r="AB764" i="1"/>
  <c r="AA764" i="1"/>
  <c r="Y764" i="1"/>
  <c r="Z764" i="1"/>
  <c r="X764" i="1"/>
  <c r="T764" i="1"/>
  <c r="U764" i="1"/>
  <c r="R764" i="1"/>
  <c r="Q764" i="1"/>
  <c r="AB28" i="1"/>
  <c r="AA28" i="1"/>
  <c r="Z28" i="1"/>
  <c r="Y28" i="1"/>
  <c r="X28" i="1"/>
  <c r="R28" i="1"/>
  <c r="U28" i="1"/>
  <c r="T28" i="1"/>
  <c r="AB746" i="1"/>
  <c r="AA746" i="1"/>
  <c r="Z746" i="1"/>
  <c r="Y746" i="1"/>
  <c r="T746" i="1"/>
  <c r="X746" i="1"/>
  <c r="R746" i="1"/>
  <c r="U746" i="1"/>
  <c r="O746" i="1"/>
  <c r="S746" i="1"/>
  <c r="AA761" i="1"/>
  <c r="AB761" i="1"/>
  <c r="Y761" i="1"/>
  <c r="X761" i="1"/>
  <c r="Z761" i="1"/>
  <c r="R761" i="1"/>
  <c r="S761" i="1"/>
  <c r="O761" i="1"/>
  <c r="T761" i="1"/>
  <c r="Q761" i="1"/>
  <c r="AA737" i="1"/>
  <c r="AB737" i="1"/>
  <c r="Y737" i="1"/>
  <c r="X737" i="1"/>
  <c r="Z737" i="1"/>
  <c r="T737" i="1"/>
  <c r="R737" i="1"/>
  <c r="S737" i="1"/>
  <c r="O737" i="1"/>
  <c r="U737" i="1"/>
  <c r="Q737" i="1"/>
  <c r="AA713" i="1"/>
  <c r="AB713" i="1"/>
  <c r="Z713" i="1"/>
  <c r="X713" i="1"/>
  <c r="Y713" i="1"/>
  <c r="R713" i="1"/>
  <c r="T713" i="1"/>
  <c r="S713" i="1"/>
  <c r="Q713" i="1"/>
  <c r="O713" i="1"/>
  <c r="AA689" i="1"/>
  <c r="AB689" i="1"/>
  <c r="Z689" i="1"/>
  <c r="Y689" i="1"/>
  <c r="X689" i="1"/>
  <c r="R689" i="1"/>
  <c r="S689" i="1"/>
  <c r="Q689" i="1"/>
  <c r="O689" i="1"/>
  <c r="AA665" i="1"/>
  <c r="AB665" i="1"/>
  <c r="Y665" i="1"/>
  <c r="X665" i="1"/>
  <c r="Z665" i="1"/>
  <c r="R665" i="1"/>
  <c r="S665" i="1"/>
  <c r="Q665" i="1"/>
  <c r="O665" i="1"/>
  <c r="U665" i="1"/>
  <c r="AA641" i="1"/>
  <c r="AB641" i="1"/>
  <c r="Z641" i="1"/>
  <c r="Y641" i="1"/>
  <c r="X641" i="1"/>
  <c r="T641" i="1"/>
  <c r="R641" i="1"/>
  <c r="S641" i="1"/>
  <c r="U641" i="1"/>
  <c r="Q641" i="1"/>
  <c r="O641" i="1"/>
  <c r="AA625" i="1"/>
  <c r="AB625" i="1"/>
  <c r="Y625" i="1"/>
  <c r="Z625" i="1"/>
  <c r="X625" i="1"/>
  <c r="R625" i="1"/>
  <c r="U625" i="1"/>
  <c r="S625" i="1"/>
  <c r="Q625" i="1"/>
  <c r="T625" i="1"/>
  <c r="O625" i="1"/>
  <c r="AA609" i="1"/>
  <c r="AB609" i="1"/>
  <c r="Y609" i="1"/>
  <c r="X609" i="1"/>
  <c r="Z609" i="1"/>
  <c r="T609" i="1"/>
  <c r="R609" i="1"/>
  <c r="U609" i="1"/>
  <c r="S609" i="1"/>
  <c r="O609" i="1"/>
  <c r="Q609" i="1"/>
  <c r="AA585" i="1"/>
  <c r="AB585" i="1"/>
  <c r="Z585" i="1"/>
  <c r="X585" i="1"/>
  <c r="Y585" i="1"/>
  <c r="R585" i="1"/>
  <c r="T585" i="1"/>
  <c r="S585" i="1"/>
  <c r="U585" i="1"/>
  <c r="O585" i="1"/>
  <c r="AA561" i="1"/>
  <c r="AB561" i="1"/>
  <c r="Z561" i="1"/>
  <c r="Y561" i="1"/>
  <c r="X561" i="1"/>
  <c r="R561" i="1"/>
  <c r="S561" i="1"/>
  <c r="Q561" i="1"/>
  <c r="O561" i="1"/>
  <c r="T561" i="1"/>
  <c r="AA553" i="1"/>
  <c r="AB553" i="1"/>
  <c r="Z553" i="1"/>
  <c r="X553" i="1"/>
  <c r="Y553" i="1"/>
  <c r="R553" i="1"/>
  <c r="T553" i="1"/>
  <c r="U553" i="1"/>
  <c r="S553" i="1"/>
  <c r="O553" i="1"/>
  <c r="Q553" i="1"/>
  <c r="AA545" i="1"/>
  <c r="AB545" i="1"/>
  <c r="Z545" i="1"/>
  <c r="Y545" i="1"/>
  <c r="X545" i="1"/>
  <c r="T545" i="1"/>
  <c r="U545" i="1"/>
  <c r="R545" i="1"/>
  <c r="S545" i="1"/>
  <c r="Q545" i="1"/>
  <c r="O545" i="1"/>
  <c r="AA537" i="1"/>
  <c r="Z537" i="1"/>
  <c r="AB537" i="1"/>
  <c r="Y537" i="1"/>
  <c r="X537" i="1"/>
  <c r="R537" i="1"/>
  <c r="S537" i="1"/>
  <c r="U537" i="1"/>
  <c r="T537" i="1"/>
  <c r="O537" i="1"/>
  <c r="Q537" i="1"/>
  <c r="AA529" i="1"/>
  <c r="AB529" i="1"/>
  <c r="Y529" i="1"/>
  <c r="X529" i="1"/>
  <c r="Z529" i="1"/>
  <c r="R529" i="1"/>
  <c r="U529" i="1"/>
  <c r="S529" i="1"/>
  <c r="T529" i="1"/>
  <c r="Q529" i="1"/>
  <c r="O529" i="1"/>
  <c r="AA521" i="1"/>
  <c r="AB521" i="1"/>
  <c r="Z521" i="1"/>
  <c r="X521" i="1"/>
  <c r="Y521" i="1"/>
  <c r="R521" i="1"/>
  <c r="T521" i="1"/>
  <c r="S521" i="1"/>
  <c r="O521" i="1"/>
  <c r="Q521" i="1"/>
  <c r="AA513" i="1"/>
  <c r="AB513" i="1"/>
  <c r="Z513" i="1"/>
  <c r="Y513" i="1"/>
  <c r="X513" i="1"/>
  <c r="U513" i="1"/>
  <c r="T513" i="1"/>
  <c r="R513" i="1"/>
  <c r="S513" i="1"/>
  <c r="Q513" i="1"/>
  <c r="O513" i="1"/>
  <c r="AA505" i="1"/>
  <c r="AB505" i="1"/>
  <c r="Z505" i="1"/>
  <c r="Y505" i="1"/>
  <c r="X505" i="1"/>
  <c r="U505" i="1"/>
  <c r="R505" i="1"/>
  <c r="S505" i="1"/>
  <c r="O505" i="1"/>
  <c r="T505" i="1"/>
  <c r="Q505" i="1"/>
  <c r="AA497" i="1"/>
  <c r="AB497" i="1"/>
  <c r="Z497" i="1"/>
  <c r="Y497" i="1"/>
  <c r="X497" i="1"/>
  <c r="U497" i="1"/>
  <c r="R497" i="1"/>
  <c r="S497" i="1"/>
  <c r="Q497" i="1"/>
  <c r="O497" i="1"/>
  <c r="AA489" i="1"/>
  <c r="AB489" i="1"/>
  <c r="Z489" i="1"/>
  <c r="X489" i="1"/>
  <c r="Y489" i="1"/>
  <c r="U489" i="1"/>
  <c r="R489" i="1"/>
  <c r="T489" i="1"/>
  <c r="S489" i="1"/>
  <c r="O489" i="1"/>
  <c r="Q489" i="1"/>
  <c r="AA481" i="1"/>
  <c r="AB481" i="1"/>
  <c r="Z481" i="1"/>
  <c r="Y481" i="1"/>
  <c r="X481" i="1"/>
  <c r="U481" i="1"/>
  <c r="T481" i="1"/>
  <c r="R481" i="1"/>
  <c r="S481" i="1"/>
  <c r="Q481" i="1"/>
  <c r="O481" i="1"/>
  <c r="AA457" i="1"/>
  <c r="AB457" i="1"/>
  <c r="Z457" i="1"/>
  <c r="X457" i="1"/>
  <c r="Y457" i="1"/>
  <c r="U457" i="1"/>
  <c r="R457" i="1"/>
  <c r="T457" i="1"/>
  <c r="S457" i="1"/>
  <c r="O457" i="1"/>
  <c r="Q457" i="1"/>
  <c r="AA449" i="1"/>
  <c r="AB449" i="1"/>
  <c r="Z449" i="1"/>
  <c r="Y449" i="1"/>
  <c r="X449" i="1"/>
  <c r="U449" i="1"/>
  <c r="T449" i="1"/>
  <c r="R449" i="1"/>
  <c r="S449" i="1"/>
  <c r="Q449" i="1"/>
  <c r="O449" i="1"/>
  <c r="AA441" i="1"/>
  <c r="AB441" i="1"/>
  <c r="Z441" i="1"/>
  <c r="Y441" i="1"/>
  <c r="X441" i="1"/>
  <c r="U441" i="1"/>
  <c r="R441" i="1"/>
  <c r="S441" i="1"/>
  <c r="T441" i="1"/>
  <c r="O441" i="1"/>
  <c r="Q441" i="1"/>
  <c r="AB417" i="1"/>
  <c r="AA417" i="1"/>
  <c r="Z417" i="1"/>
  <c r="Y417" i="1"/>
  <c r="X417" i="1"/>
  <c r="U417" i="1"/>
  <c r="T417" i="1"/>
  <c r="R417" i="1"/>
  <c r="S417" i="1"/>
  <c r="O417" i="1"/>
  <c r="X409" i="1"/>
  <c r="Q409" i="1"/>
  <c r="AA401" i="1"/>
  <c r="AB401" i="1"/>
  <c r="Y401" i="1"/>
  <c r="Z401" i="1"/>
  <c r="X401" i="1"/>
  <c r="U401" i="1"/>
  <c r="R401" i="1"/>
  <c r="S401" i="1"/>
  <c r="T401" i="1"/>
  <c r="O401" i="1"/>
  <c r="Q401" i="1"/>
  <c r="AA369" i="1"/>
  <c r="AB369" i="1"/>
  <c r="Z369" i="1"/>
  <c r="Y369" i="1"/>
  <c r="X369" i="1"/>
  <c r="U369" i="1"/>
  <c r="R369" i="1"/>
  <c r="S369" i="1"/>
  <c r="T369" i="1"/>
  <c r="Q369" i="1"/>
  <c r="O369" i="1"/>
  <c r="AA361" i="1"/>
  <c r="AB361" i="1"/>
  <c r="Z361" i="1"/>
  <c r="X361" i="1"/>
  <c r="Y361" i="1"/>
  <c r="T361" i="1"/>
  <c r="U361" i="1"/>
  <c r="R361" i="1"/>
  <c r="S361" i="1"/>
  <c r="O361" i="1"/>
  <c r="AA353" i="1"/>
  <c r="AB353" i="1"/>
  <c r="Y353" i="1"/>
  <c r="X353" i="1"/>
  <c r="Z353" i="1"/>
  <c r="U353" i="1"/>
  <c r="R353" i="1"/>
  <c r="T353" i="1"/>
  <c r="S353" i="1"/>
  <c r="O353" i="1"/>
  <c r="AA345" i="1"/>
  <c r="Z345" i="1"/>
  <c r="Y345" i="1"/>
  <c r="X345" i="1"/>
  <c r="T345" i="1"/>
  <c r="U345" i="1"/>
  <c r="R345" i="1"/>
  <c r="S345" i="1"/>
  <c r="AB345" i="1"/>
  <c r="Q345" i="1"/>
  <c r="O345" i="1"/>
  <c r="AA337" i="1"/>
  <c r="AB337" i="1"/>
  <c r="Y337" i="1"/>
  <c r="T337" i="1"/>
  <c r="X337" i="1"/>
  <c r="Z337" i="1"/>
  <c r="U337" i="1"/>
  <c r="R337" i="1"/>
  <c r="S337" i="1"/>
  <c r="O337" i="1"/>
  <c r="Q337" i="1"/>
  <c r="AA329" i="1"/>
  <c r="AB329" i="1"/>
  <c r="Z329" i="1"/>
  <c r="T329" i="1"/>
  <c r="X329" i="1"/>
  <c r="Y329" i="1"/>
  <c r="U329" i="1"/>
  <c r="R329" i="1"/>
  <c r="S329" i="1"/>
  <c r="O329" i="1"/>
  <c r="Q329" i="1"/>
  <c r="AA321" i="1"/>
  <c r="AB321" i="1"/>
  <c r="Z321" i="1"/>
  <c r="T321" i="1"/>
  <c r="Y321" i="1"/>
  <c r="X321" i="1"/>
  <c r="U321" i="1"/>
  <c r="R321" i="1"/>
  <c r="S321" i="1"/>
  <c r="Q321" i="1"/>
  <c r="O321" i="1"/>
  <c r="AA313" i="1"/>
  <c r="Z313" i="1"/>
  <c r="AB313" i="1"/>
  <c r="Y313" i="1"/>
  <c r="T313" i="1"/>
  <c r="X313" i="1"/>
  <c r="U313" i="1"/>
  <c r="R313" i="1"/>
  <c r="S313" i="1"/>
  <c r="O313" i="1"/>
  <c r="AA297" i="1"/>
  <c r="AB297" i="1"/>
  <c r="Z297" i="1"/>
  <c r="T297" i="1"/>
  <c r="X297" i="1"/>
  <c r="Y297" i="1"/>
  <c r="U297" i="1"/>
  <c r="R297" i="1"/>
  <c r="S297" i="1"/>
  <c r="O297" i="1"/>
  <c r="AA289" i="1"/>
  <c r="AB289" i="1"/>
  <c r="Z289" i="1"/>
  <c r="T289" i="1"/>
  <c r="Y289" i="1"/>
  <c r="X289" i="1"/>
  <c r="U289" i="1"/>
  <c r="R289" i="1"/>
  <c r="S289" i="1"/>
  <c r="O289" i="1"/>
  <c r="AA281" i="1"/>
  <c r="Z281" i="1"/>
  <c r="Y281" i="1"/>
  <c r="T281" i="1"/>
  <c r="X281" i="1"/>
  <c r="AB281" i="1"/>
  <c r="U281" i="1"/>
  <c r="R281" i="1"/>
  <c r="S281" i="1"/>
  <c r="Q281" i="1"/>
  <c r="O281" i="1"/>
  <c r="O780" i="1"/>
  <c r="O766" i="1"/>
  <c r="O718" i="1"/>
  <c r="O686" i="1"/>
  <c r="O670" i="1"/>
  <c r="O654" i="1"/>
  <c r="O638" i="1"/>
  <c r="O606" i="1"/>
  <c r="O590" i="1"/>
  <c r="O574" i="1"/>
  <c r="O558" i="1"/>
  <c r="O542" i="1"/>
  <c r="O526" i="1"/>
  <c r="O494" i="1"/>
  <c r="O478" i="1"/>
  <c r="O446" i="1"/>
  <c r="O414" i="1"/>
  <c r="O366" i="1"/>
  <c r="O350" i="1"/>
  <c r="O334" i="1"/>
  <c r="O286" i="1"/>
  <c r="O254" i="1"/>
  <c r="O238" i="1"/>
  <c r="O206" i="1"/>
  <c r="O174" i="1"/>
  <c r="O158" i="1"/>
  <c r="O142" i="1"/>
  <c r="O126" i="1"/>
  <c r="O94" i="1"/>
  <c r="O62" i="1"/>
  <c r="O46" i="1"/>
  <c r="O30" i="1"/>
  <c r="P746" i="1"/>
  <c r="P724" i="1"/>
  <c r="P682" i="1"/>
  <c r="P660" i="1"/>
  <c r="P641" i="1"/>
  <c r="P618" i="1"/>
  <c r="P596" i="1"/>
  <c r="P554" i="1"/>
  <c r="P532" i="1"/>
  <c r="P513" i="1"/>
  <c r="P490" i="1"/>
  <c r="P468" i="1"/>
  <c r="P449" i="1"/>
  <c r="P362" i="1"/>
  <c r="P340" i="1"/>
  <c r="P321" i="1"/>
  <c r="P298" i="1"/>
  <c r="P276" i="1"/>
  <c r="P212" i="1"/>
  <c r="P148" i="1"/>
  <c r="P84" i="1"/>
  <c r="Q710" i="1"/>
  <c r="Q684" i="1"/>
  <c r="Q612" i="1"/>
  <c r="Q582" i="1"/>
  <c r="Q492" i="1"/>
  <c r="Q454" i="1"/>
  <c r="Q342" i="1"/>
  <c r="Q289" i="1"/>
  <c r="Q230" i="1"/>
  <c r="R758" i="1"/>
  <c r="R708" i="1"/>
  <c r="R588" i="1"/>
  <c r="R476" i="1"/>
  <c r="R366" i="1"/>
  <c r="R196" i="1"/>
  <c r="R76" i="1"/>
  <c r="S781" i="1"/>
  <c r="S722" i="1"/>
  <c r="S661" i="1"/>
  <c r="S612" i="1"/>
  <c r="S549" i="1"/>
  <c r="S492" i="1"/>
  <c r="S442" i="1"/>
  <c r="S322" i="1"/>
  <c r="S149" i="1"/>
  <c r="S100" i="1"/>
  <c r="S37" i="1"/>
  <c r="U739" i="1"/>
  <c r="U689" i="1"/>
  <c r="U617" i="1"/>
  <c r="U444" i="1"/>
  <c r="X724" i="1"/>
  <c r="AB750" i="1"/>
  <c r="AA750" i="1"/>
  <c r="Y750" i="1"/>
  <c r="Z750" i="1"/>
  <c r="X750" i="1"/>
  <c r="T750" i="1"/>
  <c r="S750" i="1"/>
  <c r="U750" i="1"/>
  <c r="P750" i="1"/>
  <c r="Q750" i="1"/>
  <c r="AB702" i="1"/>
  <c r="AA702" i="1"/>
  <c r="Y702" i="1"/>
  <c r="Z702" i="1"/>
  <c r="X702" i="1"/>
  <c r="T702" i="1"/>
  <c r="S702" i="1"/>
  <c r="U702" i="1"/>
  <c r="Q702" i="1"/>
  <c r="P702" i="1"/>
  <c r="R702" i="1"/>
  <c r="AB646" i="1"/>
  <c r="AA646" i="1"/>
  <c r="Z646" i="1"/>
  <c r="Y646" i="1"/>
  <c r="X646" i="1"/>
  <c r="T646" i="1"/>
  <c r="S646" i="1"/>
  <c r="U646" i="1"/>
  <c r="P646" i="1"/>
  <c r="AB598" i="1"/>
  <c r="AA598" i="1"/>
  <c r="Z598" i="1"/>
  <c r="Y598" i="1"/>
  <c r="X598" i="1"/>
  <c r="T598" i="1"/>
  <c r="S598" i="1"/>
  <c r="U598" i="1"/>
  <c r="P598" i="1"/>
  <c r="R598" i="1"/>
  <c r="Q598" i="1"/>
  <c r="AB534" i="1"/>
  <c r="Z534" i="1"/>
  <c r="AA534" i="1"/>
  <c r="Y534" i="1"/>
  <c r="X534" i="1"/>
  <c r="U534" i="1"/>
  <c r="T534" i="1"/>
  <c r="S534" i="1"/>
  <c r="P534" i="1"/>
  <c r="R534" i="1"/>
  <c r="AA358" i="1"/>
  <c r="AB358" i="1"/>
  <c r="Z358" i="1"/>
  <c r="Y358" i="1"/>
  <c r="X358" i="1"/>
  <c r="T358" i="1"/>
  <c r="U358" i="1"/>
  <c r="S358" i="1"/>
  <c r="R358" i="1"/>
  <c r="P358" i="1"/>
  <c r="AA302" i="1"/>
  <c r="AB302" i="1"/>
  <c r="Z302" i="1"/>
  <c r="Y302" i="1"/>
  <c r="X302" i="1"/>
  <c r="U302" i="1"/>
  <c r="T302" i="1"/>
  <c r="S302" i="1"/>
  <c r="Q302" i="1"/>
  <c r="P302" i="1"/>
  <c r="AA246" i="1"/>
  <c r="AB246" i="1"/>
  <c r="Z246" i="1"/>
  <c r="Y246" i="1"/>
  <c r="X246" i="1"/>
  <c r="U246" i="1"/>
  <c r="T246" i="1"/>
  <c r="S246" i="1"/>
  <c r="P246" i="1"/>
  <c r="Q246" i="1"/>
  <c r="AA190" i="1"/>
  <c r="AB190" i="1"/>
  <c r="Z190" i="1"/>
  <c r="Y190" i="1"/>
  <c r="X190" i="1"/>
  <c r="U190" i="1"/>
  <c r="S190" i="1"/>
  <c r="T190" i="1"/>
  <c r="P190" i="1"/>
  <c r="R190" i="1"/>
  <c r="Q190" i="1"/>
  <c r="AA134" i="1"/>
  <c r="AB134" i="1"/>
  <c r="Z134" i="1"/>
  <c r="X134" i="1"/>
  <c r="Y134" i="1"/>
  <c r="T134" i="1"/>
  <c r="U134" i="1"/>
  <c r="S134" i="1"/>
  <c r="Q134" i="1"/>
  <c r="P134" i="1"/>
  <c r="AB78" i="1"/>
  <c r="AA78" i="1"/>
  <c r="Z78" i="1"/>
  <c r="X78" i="1"/>
  <c r="Y78" i="1"/>
  <c r="U78" i="1"/>
  <c r="T78" i="1"/>
  <c r="S78" i="1"/>
  <c r="R78" i="1"/>
  <c r="P78" i="1"/>
  <c r="Q38" i="1"/>
  <c r="AB749" i="1"/>
  <c r="AA749" i="1"/>
  <c r="Y749" i="1"/>
  <c r="Z749" i="1"/>
  <c r="X749" i="1"/>
  <c r="T749" i="1"/>
  <c r="U749" i="1"/>
  <c r="R749" i="1"/>
  <c r="S749" i="1"/>
  <c r="P749" i="1"/>
  <c r="Q749" i="1"/>
  <c r="AB748" i="1"/>
  <c r="AA748" i="1"/>
  <c r="Y748" i="1"/>
  <c r="Z748" i="1"/>
  <c r="T748" i="1"/>
  <c r="X748" i="1"/>
  <c r="Q748" i="1"/>
  <c r="U748" i="1"/>
  <c r="R748" i="1"/>
  <c r="AB778" i="1"/>
  <c r="AA778" i="1"/>
  <c r="Z778" i="1"/>
  <c r="Y778" i="1"/>
  <c r="T778" i="1"/>
  <c r="X778" i="1"/>
  <c r="R778" i="1"/>
  <c r="U778" i="1"/>
  <c r="S778" i="1"/>
  <c r="AA785" i="1"/>
  <c r="AB785" i="1"/>
  <c r="Y785" i="1"/>
  <c r="Z785" i="1"/>
  <c r="X785" i="1"/>
  <c r="R785" i="1"/>
  <c r="S785" i="1"/>
  <c r="T785" i="1"/>
  <c r="U785" i="1"/>
  <c r="O785" i="1"/>
  <c r="Q785" i="1"/>
  <c r="AA769" i="1"/>
  <c r="AB769" i="1"/>
  <c r="Y769" i="1"/>
  <c r="X769" i="1"/>
  <c r="Z769" i="1"/>
  <c r="T769" i="1"/>
  <c r="R769" i="1"/>
  <c r="S769" i="1"/>
  <c r="U769" i="1"/>
  <c r="O769" i="1"/>
  <c r="Q769" i="1"/>
  <c r="AA745" i="1"/>
  <c r="AB745" i="1"/>
  <c r="Z745" i="1"/>
  <c r="X745" i="1"/>
  <c r="Y745" i="1"/>
  <c r="R745" i="1"/>
  <c r="T745" i="1"/>
  <c r="S745" i="1"/>
  <c r="U745" i="1"/>
  <c r="O745" i="1"/>
  <c r="Q745" i="1"/>
  <c r="AA721" i="1"/>
  <c r="AB721" i="1"/>
  <c r="Y721" i="1"/>
  <c r="Z721" i="1"/>
  <c r="X721" i="1"/>
  <c r="R721" i="1"/>
  <c r="S721" i="1"/>
  <c r="U721" i="1"/>
  <c r="Q721" i="1"/>
  <c r="T721" i="1"/>
  <c r="O721" i="1"/>
  <c r="AA697" i="1"/>
  <c r="Z697" i="1"/>
  <c r="AB697" i="1"/>
  <c r="Y697" i="1"/>
  <c r="X697" i="1"/>
  <c r="R697" i="1"/>
  <c r="S697" i="1"/>
  <c r="T697" i="1"/>
  <c r="O697" i="1"/>
  <c r="Q697" i="1"/>
  <c r="AA673" i="1"/>
  <c r="AB673" i="1"/>
  <c r="Z673" i="1"/>
  <c r="Y673" i="1"/>
  <c r="X673" i="1"/>
  <c r="T673" i="1"/>
  <c r="R673" i="1"/>
  <c r="S673" i="1"/>
  <c r="O673" i="1"/>
  <c r="U673" i="1"/>
  <c r="Q673" i="1"/>
  <c r="AA649" i="1"/>
  <c r="AB649" i="1"/>
  <c r="Z649" i="1"/>
  <c r="X649" i="1"/>
  <c r="Y649" i="1"/>
  <c r="R649" i="1"/>
  <c r="T649" i="1"/>
  <c r="S649" i="1"/>
  <c r="O649" i="1"/>
  <c r="AA633" i="1"/>
  <c r="AB633" i="1"/>
  <c r="Z633" i="1"/>
  <c r="Y633" i="1"/>
  <c r="X633" i="1"/>
  <c r="R633" i="1"/>
  <c r="S633" i="1"/>
  <c r="U633" i="1"/>
  <c r="T633" i="1"/>
  <c r="O633" i="1"/>
  <c r="AA601" i="1"/>
  <c r="Z601" i="1"/>
  <c r="AB601" i="1"/>
  <c r="Y601" i="1"/>
  <c r="X601" i="1"/>
  <c r="R601" i="1"/>
  <c r="S601" i="1"/>
  <c r="Q601" i="1"/>
  <c r="U601" i="1"/>
  <c r="O601" i="1"/>
  <c r="AA577" i="1"/>
  <c r="AB577" i="1"/>
  <c r="Z577" i="1"/>
  <c r="Y577" i="1"/>
  <c r="X577" i="1"/>
  <c r="T577" i="1"/>
  <c r="R577" i="1"/>
  <c r="S577" i="1"/>
  <c r="Q577" i="1"/>
  <c r="O577" i="1"/>
  <c r="U577" i="1"/>
  <c r="AB784" i="1"/>
  <c r="AA784" i="1"/>
  <c r="Y784" i="1"/>
  <c r="Z784" i="1"/>
  <c r="X784" i="1"/>
  <c r="R784" i="1"/>
  <c r="S784" i="1"/>
  <c r="T784" i="1"/>
  <c r="U784" i="1"/>
  <c r="O784" i="1"/>
  <c r="P784" i="1"/>
  <c r="AB776" i="1"/>
  <c r="Y776" i="1"/>
  <c r="Z776" i="1"/>
  <c r="AA776" i="1"/>
  <c r="X776" i="1"/>
  <c r="R776" i="1"/>
  <c r="T776" i="1"/>
  <c r="S776" i="1"/>
  <c r="U776" i="1"/>
  <c r="O776" i="1"/>
  <c r="P776" i="1"/>
  <c r="AB768" i="1"/>
  <c r="Y768" i="1"/>
  <c r="Z768" i="1"/>
  <c r="AA768" i="1"/>
  <c r="X768" i="1"/>
  <c r="R768" i="1"/>
  <c r="S768" i="1"/>
  <c r="U768" i="1"/>
  <c r="O768" i="1"/>
  <c r="P768" i="1"/>
  <c r="AB760" i="1"/>
  <c r="AA760" i="1"/>
  <c r="Y760" i="1"/>
  <c r="Z760" i="1"/>
  <c r="X760" i="1"/>
  <c r="R760" i="1"/>
  <c r="S760" i="1"/>
  <c r="U760" i="1"/>
  <c r="T760" i="1"/>
  <c r="O760" i="1"/>
  <c r="P760" i="1"/>
  <c r="AB752" i="1"/>
  <c r="AA752" i="1"/>
  <c r="Y752" i="1"/>
  <c r="Z752" i="1"/>
  <c r="X752" i="1"/>
  <c r="R752" i="1"/>
  <c r="S752" i="1"/>
  <c r="T752" i="1"/>
  <c r="U752" i="1"/>
  <c r="O752" i="1"/>
  <c r="P752" i="1"/>
  <c r="AB744" i="1"/>
  <c r="Y744" i="1"/>
  <c r="Z744" i="1"/>
  <c r="X744" i="1"/>
  <c r="R744" i="1"/>
  <c r="T744" i="1"/>
  <c r="S744" i="1"/>
  <c r="U744" i="1"/>
  <c r="O744" i="1"/>
  <c r="P744" i="1"/>
  <c r="AA744" i="1"/>
  <c r="AB736" i="1"/>
  <c r="Y736" i="1"/>
  <c r="Z736" i="1"/>
  <c r="X736" i="1"/>
  <c r="AA736" i="1"/>
  <c r="R736" i="1"/>
  <c r="S736" i="1"/>
  <c r="U736" i="1"/>
  <c r="O736" i="1"/>
  <c r="P736" i="1"/>
  <c r="AB728" i="1"/>
  <c r="AA728" i="1"/>
  <c r="Y728" i="1"/>
  <c r="Z728" i="1"/>
  <c r="X728" i="1"/>
  <c r="R728" i="1"/>
  <c r="S728" i="1"/>
  <c r="U728" i="1"/>
  <c r="T728" i="1"/>
  <c r="O728" i="1"/>
  <c r="P728" i="1"/>
  <c r="AB720" i="1"/>
  <c r="AA720" i="1"/>
  <c r="Y720" i="1"/>
  <c r="Z720" i="1"/>
  <c r="X720" i="1"/>
  <c r="R720" i="1"/>
  <c r="S720" i="1"/>
  <c r="T720" i="1"/>
  <c r="U720" i="1"/>
  <c r="O720" i="1"/>
  <c r="P720" i="1"/>
  <c r="AB712" i="1"/>
  <c r="Y712" i="1"/>
  <c r="Z712" i="1"/>
  <c r="X712" i="1"/>
  <c r="AA712" i="1"/>
  <c r="R712" i="1"/>
  <c r="T712" i="1"/>
  <c r="S712" i="1"/>
  <c r="U712" i="1"/>
  <c r="Q712" i="1"/>
  <c r="O712" i="1"/>
  <c r="P712" i="1"/>
  <c r="AB704" i="1"/>
  <c r="Y704" i="1"/>
  <c r="X704" i="1"/>
  <c r="AA704" i="1"/>
  <c r="R704" i="1"/>
  <c r="S704" i="1"/>
  <c r="Z704" i="1"/>
  <c r="U704" i="1"/>
  <c r="T704" i="1"/>
  <c r="O704" i="1"/>
  <c r="Q704" i="1"/>
  <c r="P704" i="1"/>
  <c r="AB696" i="1"/>
  <c r="Z696" i="1"/>
  <c r="AA696" i="1"/>
  <c r="Y696" i="1"/>
  <c r="X696" i="1"/>
  <c r="R696" i="1"/>
  <c r="S696" i="1"/>
  <c r="U696" i="1"/>
  <c r="T696" i="1"/>
  <c r="O696" i="1"/>
  <c r="P696" i="1"/>
  <c r="AB688" i="1"/>
  <c r="AA688" i="1"/>
  <c r="Z688" i="1"/>
  <c r="Y688" i="1"/>
  <c r="X688" i="1"/>
  <c r="R688" i="1"/>
  <c r="S688" i="1"/>
  <c r="T688" i="1"/>
  <c r="U688" i="1"/>
  <c r="O688" i="1"/>
  <c r="P688" i="1"/>
  <c r="AB680" i="1"/>
  <c r="Z680" i="1"/>
  <c r="Y680" i="1"/>
  <c r="AA680" i="1"/>
  <c r="X680" i="1"/>
  <c r="R680" i="1"/>
  <c r="T680" i="1"/>
  <c r="S680" i="1"/>
  <c r="U680" i="1"/>
  <c r="O680" i="1"/>
  <c r="Q680" i="1"/>
  <c r="P680" i="1"/>
  <c r="AB672" i="1"/>
  <c r="Z672" i="1"/>
  <c r="Y672" i="1"/>
  <c r="AA672" i="1"/>
  <c r="X672" i="1"/>
  <c r="R672" i="1"/>
  <c r="S672" i="1"/>
  <c r="U672" i="1"/>
  <c r="O672" i="1"/>
  <c r="P672" i="1"/>
  <c r="T672" i="1"/>
  <c r="AB664" i="1"/>
  <c r="AA664" i="1"/>
  <c r="Y664" i="1"/>
  <c r="Z664" i="1"/>
  <c r="X664" i="1"/>
  <c r="R664" i="1"/>
  <c r="S664" i="1"/>
  <c r="U664" i="1"/>
  <c r="T664" i="1"/>
  <c r="Q664" i="1"/>
  <c r="O664" i="1"/>
  <c r="P664" i="1"/>
  <c r="AB656" i="1"/>
  <c r="Z656" i="1"/>
  <c r="AA656" i="1"/>
  <c r="Y656" i="1"/>
  <c r="X656" i="1"/>
  <c r="R656" i="1"/>
  <c r="S656" i="1"/>
  <c r="T656" i="1"/>
  <c r="U656" i="1"/>
  <c r="O656" i="1"/>
  <c r="Q656" i="1"/>
  <c r="P656" i="1"/>
  <c r="AB648" i="1"/>
  <c r="Z648" i="1"/>
  <c r="Y648" i="1"/>
  <c r="AA648" i="1"/>
  <c r="X648" i="1"/>
  <c r="R648" i="1"/>
  <c r="T648" i="1"/>
  <c r="S648" i="1"/>
  <c r="U648" i="1"/>
  <c r="O648" i="1"/>
  <c r="P648" i="1"/>
  <c r="Q648" i="1"/>
  <c r="AB640" i="1"/>
  <c r="Y640" i="1"/>
  <c r="Z640" i="1"/>
  <c r="AA640" i="1"/>
  <c r="X640" i="1"/>
  <c r="U640" i="1"/>
  <c r="R640" i="1"/>
  <c r="S640" i="1"/>
  <c r="Q640" i="1"/>
  <c r="O640" i="1"/>
  <c r="T640" i="1"/>
  <c r="P640" i="1"/>
  <c r="AB632" i="1"/>
  <c r="Z632" i="1"/>
  <c r="AA632" i="1"/>
  <c r="Y632" i="1"/>
  <c r="X632" i="1"/>
  <c r="U632" i="1"/>
  <c r="R632" i="1"/>
  <c r="S632" i="1"/>
  <c r="T632" i="1"/>
  <c r="O632" i="1"/>
  <c r="P632" i="1"/>
  <c r="AB624" i="1"/>
  <c r="AA624" i="1"/>
  <c r="Y624" i="1"/>
  <c r="Z624" i="1"/>
  <c r="X624" i="1"/>
  <c r="U624" i="1"/>
  <c r="R624" i="1"/>
  <c r="S624" i="1"/>
  <c r="T624" i="1"/>
  <c r="O624" i="1"/>
  <c r="P624" i="1"/>
  <c r="AB616" i="1"/>
  <c r="Z616" i="1"/>
  <c r="Y616" i="1"/>
  <c r="X616" i="1"/>
  <c r="U616" i="1"/>
  <c r="AA616" i="1"/>
  <c r="R616" i="1"/>
  <c r="T616" i="1"/>
  <c r="S616" i="1"/>
  <c r="O616" i="1"/>
  <c r="Q616" i="1"/>
  <c r="P616" i="1"/>
  <c r="AB608" i="1"/>
  <c r="Y608" i="1"/>
  <c r="Z608" i="1"/>
  <c r="X608" i="1"/>
  <c r="AA608" i="1"/>
  <c r="U608" i="1"/>
  <c r="R608" i="1"/>
  <c r="S608" i="1"/>
  <c r="T608" i="1"/>
  <c r="O608" i="1"/>
  <c r="P608" i="1"/>
  <c r="AB600" i="1"/>
  <c r="Z600" i="1"/>
  <c r="AA600" i="1"/>
  <c r="Y600" i="1"/>
  <c r="X600" i="1"/>
  <c r="U600" i="1"/>
  <c r="R600" i="1"/>
  <c r="S600" i="1"/>
  <c r="T600" i="1"/>
  <c r="Q600" i="1"/>
  <c r="O600" i="1"/>
  <c r="P600" i="1"/>
  <c r="AB592" i="1"/>
  <c r="AA592" i="1"/>
  <c r="Y592" i="1"/>
  <c r="Z592" i="1"/>
  <c r="X592" i="1"/>
  <c r="U592" i="1"/>
  <c r="R592" i="1"/>
  <c r="S592" i="1"/>
  <c r="T592" i="1"/>
  <c r="O592" i="1"/>
  <c r="Q592" i="1"/>
  <c r="P592" i="1"/>
  <c r="AB584" i="1"/>
  <c r="Z584" i="1"/>
  <c r="Y584" i="1"/>
  <c r="X584" i="1"/>
  <c r="AA584" i="1"/>
  <c r="U584" i="1"/>
  <c r="R584" i="1"/>
  <c r="T584" i="1"/>
  <c r="S584" i="1"/>
  <c r="O584" i="1"/>
  <c r="P584" i="1"/>
  <c r="Q584" i="1"/>
  <c r="AB576" i="1"/>
  <c r="Z576" i="1"/>
  <c r="Y576" i="1"/>
  <c r="X576" i="1"/>
  <c r="AA576" i="1"/>
  <c r="U576" i="1"/>
  <c r="R576" i="1"/>
  <c r="S576" i="1"/>
  <c r="Q576" i="1"/>
  <c r="O576" i="1"/>
  <c r="P576" i="1"/>
  <c r="AB568" i="1"/>
  <c r="AA568" i="1"/>
  <c r="Y568" i="1"/>
  <c r="Z568" i="1"/>
  <c r="X568" i="1"/>
  <c r="U568" i="1"/>
  <c r="R568" i="1"/>
  <c r="S568" i="1"/>
  <c r="T568" i="1"/>
  <c r="O568" i="1"/>
  <c r="P568" i="1"/>
  <c r="AB560" i="1"/>
  <c r="AA560" i="1"/>
  <c r="Z560" i="1"/>
  <c r="Y560" i="1"/>
  <c r="X560" i="1"/>
  <c r="U560" i="1"/>
  <c r="R560" i="1"/>
  <c r="S560" i="1"/>
  <c r="T560" i="1"/>
  <c r="Q560" i="1"/>
  <c r="O560" i="1"/>
  <c r="P560" i="1"/>
  <c r="AB552" i="1"/>
  <c r="Y552" i="1"/>
  <c r="Z552" i="1"/>
  <c r="AA552" i="1"/>
  <c r="X552" i="1"/>
  <c r="U552" i="1"/>
  <c r="R552" i="1"/>
  <c r="T552" i="1"/>
  <c r="S552" i="1"/>
  <c r="O552" i="1"/>
  <c r="P552" i="1"/>
  <c r="AB544" i="1"/>
  <c r="Z544" i="1"/>
  <c r="Y544" i="1"/>
  <c r="AA544" i="1"/>
  <c r="X544" i="1"/>
  <c r="U544" i="1"/>
  <c r="R544" i="1"/>
  <c r="S544" i="1"/>
  <c r="Q544" i="1"/>
  <c r="O544" i="1"/>
  <c r="T544" i="1"/>
  <c r="P544" i="1"/>
  <c r="AB536" i="1"/>
  <c r="Z536" i="1"/>
  <c r="AA536" i="1"/>
  <c r="Y536" i="1"/>
  <c r="X536" i="1"/>
  <c r="U536" i="1"/>
  <c r="R536" i="1"/>
  <c r="S536" i="1"/>
  <c r="T536" i="1"/>
  <c r="O536" i="1"/>
  <c r="P536" i="1"/>
  <c r="AB528" i="1"/>
  <c r="AA528" i="1"/>
  <c r="Y528" i="1"/>
  <c r="Z528" i="1"/>
  <c r="X528" i="1"/>
  <c r="U528" i="1"/>
  <c r="R528" i="1"/>
  <c r="S528" i="1"/>
  <c r="T528" i="1"/>
  <c r="Q528" i="1"/>
  <c r="O528" i="1"/>
  <c r="P528" i="1"/>
  <c r="AB520" i="1"/>
  <c r="Z520" i="1"/>
  <c r="Y520" i="1"/>
  <c r="AA520" i="1"/>
  <c r="X520" i="1"/>
  <c r="U520" i="1"/>
  <c r="R520" i="1"/>
  <c r="T520" i="1"/>
  <c r="S520" i="1"/>
  <c r="O520" i="1"/>
  <c r="P520" i="1"/>
  <c r="AB512" i="1"/>
  <c r="Z512" i="1"/>
  <c r="Y512" i="1"/>
  <c r="AA512" i="1"/>
  <c r="X512" i="1"/>
  <c r="U512" i="1"/>
  <c r="R512" i="1"/>
  <c r="S512" i="1"/>
  <c r="Q512" i="1"/>
  <c r="O512" i="1"/>
  <c r="P512" i="1"/>
  <c r="AB504" i="1"/>
  <c r="AA504" i="1"/>
  <c r="Y504" i="1"/>
  <c r="X504" i="1"/>
  <c r="Z504" i="1"/>
  <c r="U504" i="1"/>
  <c r="R504" i="1"/>
  <c r="S504" i="1"/>
  <c r="T504" i="1"/>
  <c r="O504" i="1"/>
  <c r="P504" i="1"/>
  <c r="AB496" i="1"/>
  <c r="AA496" i="1"/>
  <c r="Z496" i="1"/>
  <c r="Y496" i="1"/>
  <c r="X496" i="1"/>
  <c r="U496" i="1"/>
  <c r="R496" i="1"/>
  <c r="S496" i="1"/>
  <c r="T496" i="1"/>
  <c r="Q496" i="1"/>
  <c r="O496" i="1"/>
  <c r="P496" i="1"/>
  <c r="AB488" i="1"/>
  <c r="Y488" i="1"/>
  <c r="Z488" i="1"/>
  <c r="X488" i="1"/>
  <c r="AA488" i="1"/>
  <c r="U488" i="1"/>
  <c r="R488" i="1"/>
  <c r="T488" i="1"/>
  <c r="S488" i="1"/>
  <c r="O488" i="1"/>
  <c r="P488" i="1"/>
  <c r="AB480" i="1"/>
  <c r="Z480" i="1"/>
  <c r="Y480" i="1"/>
  <c r="X480" i="1"/>
  <c r="AA480" i="1"/>
  <c r="U480" i="1"/>
  <c r="R480" i="1"/>
  <c r="S480" i="1"/>
  <c r="Q480" i="1"/>
  <c r="O480" i="1"/>
  <c r="P480" i="1"/>
  <c r="AB456" i="1"/>
  <c r="Z456" i="1"/>
  <c r="Y456" i="1"/>
  <c r="X456" i="1"/>
  <c r="AA456" i="1"/>
  <c r="U456" i="1"/>
  <c r="R456" i="1"/>
  <c r="T456" i="1"/>
  <c r="S456" i="1"/>
  <c r="O456" i="1"/>
  <c r="P456" i="1"/>
  <c r="AB448" i="1"/>
  <c r="Z448" i="1"/>
  <c r="Y448" i="1"/>
  <c r="X448" i="1"/>
  <c r="AA448" i="1"/>
  <c r="U448" i="1"/>
  <c r="R448" i="1"/>
  <c r="S448" i="1"/>
  <c r="T448" i="1"/>
  <c r="Q448" i="1"/>
  <c r="O448" i="1"/>
  <c r="P448" i="1"/>
  <c r="AB440" i="1"/>
  <c r="AA440" i="1"/>
  <c r="Y440" i="1"/>
  <c r="X440" i="1"/>
  <c r="Z440" i="1"/>
  <c r="U440" i="1"/>
  <c r="R440" i="1"/>
  <c r="S440" i="1"/>
  <c r="T440" i="1"/>
  <c r="O440" i="1"/>
  <c r="P440" i="1"/>
  <c r="AB416" i="1"/>
  <c r="AA416" i="1"/>
  <c r="Z416" i="1"/>
  <c r="Y416" i="1"/>
  <c r="X416" i="1"/>
  <c r="U416" i="1"/>
  <c r="R416" i="1"/>
  <c r="S416" i="1"/>
  <c r="O416" i="1"/>
  <c r="Q416" i="1"/>
  <c r="P416" i="1"/>
  <c r="T416" i="1"/>
  <c r="AB400" i="1"/>
  <c r="AA400" i="1"/>
  <c r="Y400" i="1"/>
  <c r="Z400" i="1"/>
  <c r="X400" i="1"/>
  <c r="U400" i="1"/>
  <c r="R400" i="1"/>
  <c r="S400" i="1"/>
  <c r="T400" i="1"/>
  <c r="O400" i="1"/>
  <c r="P400" i="1"/>
  <c r="AB368" i="1"/>
  <c r="AA368" i="1"/>
  <c r="Z368" i="1"/>
  <c r="Y368" i="1"/>
  <c r="T368" i="1"/>
  <c r="X368" i="1"/>
  <c r="U368" i="1"/>
  <c r="R368" i="1"/>
  <c r="S368" i="1"/>
  <c r="Q368" i="1"/>
  <c r="O368" i="1"/>
  <c r="P368" i="1"/>
  <c r="AB360" i="1"/>
  <c r="AA360" i="1"/>
  <c r="Y360" i="1"/>
  <c r="T360" i="1"/>
  <c r="X360" i="1"/>
  <c r="U360" i="1"/>
  <c r="Z360" i="1"/>
  <c r="R360" i="1"/>
  <c r="S360" i="1"/>
  <c r="O360" i="1"/>
  <c r="P360" i="1"/>
  <c r="Q360" i="1"/>
  <c r="AB352" i="1"/>
  <c r="AA352" i="1"/>
  <c r="Z352" i="1"/>
  <c r="Y352" i="1"/>
  <c r="T352" i="1"/>
  <c r="X352" i="1"/>
  <c r="U352" i="1"/>
  <c r="R352" i="1"/>
  <c r="S352" i="1"/>
  <c r="O352" i="1"/>
  <c r="Q352" i="1"/>
  <c r="P352" i="1"/>
  <c r="AB344" i="1"/>
  <c r="AA344" i="1"/>
  <c r="Z344" i="1"/>
  <c r="Y344" i="1"/>
  <c r="T344" i="1"/>
  <c r="X344" i="1"/>
  <c r="U344" i="1"/>
  <c r="R344" i="1"/>
  <c r="S344" i="1"/>
  <c r="Q344" i="1"/>
  <c r="O344" i="1"/>
  <c r="P344" i="1"/>
  <c r="AB336" i="1"/>
  <c r="AA336" i="1"/>
  <c r="Y336" i="1"/>
  <c r="Z336" i="1"/>
  <c r="T336" i="1"/>
  <c r="X336" i="1"/>
  <c r="U336" i="1"/>
  <c r="R336" i="1"/>
  <c r="S336" i="1"/>
  <c r="O336" i="1"/>
  <c r="P336" i="1"/>
  <c r="AB328" i="1"/>
  <c r="AA328" i="1"/>
  <c r="Z328" i="1"/>
  <c r="Y328" i="1"/>
  <c r="T328" i="1"/>
  <c r="X328" i="1"/>
  <c r="U328" i="1"/>
  <c r="R328" i="1"/>
  <c r="S328" i="1"/>
  <c r="O328" i="1"/>
  <c r="Q328" i="1"/>
  <c r="P328" i="1"/>
  <c r="AB320" i="1"/>
  <c r="AA320" i="1"/>
  <c r="Z320" i="1"/>
  <c r="Y320" i="1"/>
  <c r="T320" i="1"/>
  <c r="X320" i="1"/>
  <c r="U320" i="1"/>
  <c r="R320" i="1"/>
  <c r="S320" i="1"/>
  <c r="O320" i="1"/>
  <c r="P320" i="1"/>
  <c r="AB312" i="1"/>
  <c r="AA312" i="1"/>
  <c r="Z312" i="1"/>
  <c r="Y312" i="1"/>
  <c r="T312" i="1"/>
  <c r="X312" i="1"/>
  <c r="U312" i="1"/>
  <c r="R312" i="1"/>
  <c r="S312" i="1"/>
  <c r="O312" i="1"/>
  <c r="P312" i="1"/>
  <c r="AB296" i="1"/>
  <c r="AA296" i="1"/>
  <c r="Z296" i="1"/>
  <c r="Y296" i="1"/>
  <c r="T296" i="1"/>
  <c r="X296" i="1"/>
  <c r="U296" i="1"/>
  <c r="R296" i="1"/>
  <c r="S296" i="1"/>
  <c r="O296" i="1"/>
  <c r="P296" i="1"/>
  <c r="Q296" i="1"/>
  <c r="AB288" i="1"/>
  <c r="AA288" i="1"/>
  <c r="Z288" i="1"/>
  <c r="Y288" i="1"/>
  <c r="T288" i="1"/>
  <c r="X288" i="1"/>
  <c r="U288" i="1"/>
  <c r="R288" i="1"/>
  <c r="S288" i="1"/>
  <c r="O288" i="1"/>
  <c r="Q288" i="1"/>
  <c r="P288" i="1"/>
  <c r="AB280" i="1"/>
  <c r="AA280" i="1"/>
  <c r="Z280" i="1"/>
  <c r="Y280" i="1"/>
  <c r="T280" i="1"/>
  <c r="X280" i="1"/>
  <c r="U280" i="1"/>
  <c r="R280" i="1"/>
  <c r="S280" i="1"/>
  <c r="Q280" i="1"/>
  <c r="O280" i="1"/>
  <c r="P280" i="1"/>
  <c r="AB256" i="1"/>
  <c r="AA256" i="1"/>
  <c r="Z256" i="1"/>
  <c r="Y256" i="1"/>
  <c r="T256" i="1"/>
  <c r="X256" i="1"/>
  <c r="U256" i="1"/>
  <c r="R256" i="1"/>
  <c r="S256" i="1"/>
  <c r="O256" i="1"/>
  <c r="P256" i="1"/>
  <c r="AB248" i="1"/>
  <c r="AA248" i="1"/>
  <c r="Z248" i="1"/>
  <c r="Y248" i="1"/>
  <c r="T248" i="1"/>
  <c r="X248" i="1"/>
  <c r="U248" i="1"/>
  <c r="R248" i="1"/>
  <c r="S248" i="1"/>
  <c r="O248" i="1"/>
  <c r="P248" i="1"/>
  <c r="AB240" i="1"/>
  <c r="AA240" i="1"/>
  <c r="Z240" i="1"/>
  <c r="Y240" i="1"/>
  <c r="T240" i="1"/>
  <c r="X240" i="1"/>
  <c r="U240" i="1"/>
  <c r="R240" i="1"/>
  <c r="S240" i="1"/>
  <c r="Q240" i="1"/>
  <c r="O240" i="1"/>
  <c r="P240" i="1"/>
  <c r="AB232" i="1"/>
  <c r="AA232" i="1"/>
  <c r="Z232" i="1"/>
  <c r="Y232" i="1"/>
  <c r="T232" i="1"/>
  <c r="X232" i="1"/>
  <c r="U232" i="1"/>
  <c r="R232" i="1"/>
  <c r="S232" i="1"/>
  <c r="O232" i="1"/>
  <c r="P232" i="1"/>
  <c r="Q232" i="1"/>
  <c r="AB224" i="1"/>
  <c r="AA224" i="1"/>
  <c r="Z224" i="1"/>
  <c r="Y224" i="1"/>
  <c r="T224" i="1"/>
  <c r="X224" i="1"/>
  <c r="U224" i="1"/>
  <c r="R224" i="1"/>
  <c r="S224" i="1"/>
  <c r="O224" i="1"/>
  <c r="Q224" i="1"/>
  <c r="P224" i="1"/>
  <c r="AB216" i="1"/>
  <c r="AA216" i="1"/>
  <c r="Z216" i="1"/>
  <c r="Y216" i="1"/>
  <c r="T216" i="1"/>
  <c r="X216" i="1"/>
  <c r="U216" i="1"/>
  <c r="R216" i="1"/>
  <c r="S216" i="1"/>
  <c r="Q216" i="1"/>
  <c r="O216" i="1"/>
  <c r="P216" i="1"/>
  <c r="AB208" i="1"/>
  <c r="AA208" i="1"/>
  <c r="Z208" i="1"/>
  <c r="Y208" i="1"/>
  <c r="T208" i="1"/>
  <c r="X208" i="1"/>
  <c r="U208" i="1"/>
  <c r="R208" i="1"/>
  <c r="S208" i="1"/>
  <c r="O208" i="1"/>
  <c r="P208" i="1"/>
  <c r="AB200" i="1"/>
  <c r="AA200" i="1"/>
  <c r="Z200" i="1"/>
  <c r="Y200" i="1"/>
  <c r="T200" i="1"/>
  <c r="X200" i="1"/>
  <c r="U200" i="1"/>
  <c r="R200" i="1"/>
  <c r="S200" i="1"/>
  <c r="O200" i="1"/>
  <c r="Q200" i="1"/>
  <c r="P200" i="1"/>
  <c r="AB192" i="1"/>
  <c r="AA192" i="1"/>
  <c r="Z192" i="1"/>
  <c r="Y192" i="1"/>
  <c r="T192" i="1"/>
  <c r="X192" i="1"/>
  <c r="U192" i="1"/>
  <c r="R192" i="1"/>
  <c r="S192" i="1"/>
  <c r="O192" i="1"/>
  <c r="P192" i="1"/>
  <c r="AB184" i="1"/>
  <c r="AA184" i="1"/>
  <c r="Z184" i="1"/>
  <c r="Y184" i="1"/>
  <c r="T184" i="1"/>
  <c r="X184" i="1"/>
  <c r="U184" i="1"/>
  <c r="R184" i="1"/>
  <c r="S184" i="1"/>
  <c r="O184" i="1"/>
  <c r="P184" i="1"/>
  <c r="AB176" i="1"/>
  <c r="AA176" i="1"/>
  <c r="Z176" i="1"/>
  <c r="Y176" i="1"/>
  <c r="T176" i="1"/>
  <c r="X176" i="1"/>
  <c r="U176" i="1"/>
  <c r="R176" i="1"/>
  <c r="S176" i="1"/>
  <c r="Q176" i="1"/>
  <c r="O176" i="1"/>
  <c r="P176" i="1"/>
  <c r="AB168" i="1"/>
  <c r="AA168" i="1"/>
  <c r="Z168" i="1"/>
  <c r="Y168" i="1"/>
  <c r="T168" i="1"/>
  <c r="X168" i="1"/>
  <c r="U168" i="1"/>
  <c r="R168" i="1"/>
  <c r="S168" i="1"/>
  <c r="O168" i="1"/>
  <c r="P168" i="1"/>
  <c r="Q168" i="1"/>
  <c r="AB160" i="1"/>
  <c r="AA160" i="1"/>
  <c r="Z160" i="1"/>
  <c r="Y160" i="1"/>
  <c r="T160" i="1"/>
  <c r="X160" i="1"/>
  <c r="U160" i="1"/>
  <c r="R160" i="1"/>
  <c r="S160" i="1"/>
  <c r="O160" i="1"/>
  <c r="Q160" i="1"/>
  <c r="P160" i="1"/>
  <c r="AB152" i="1"/>
  <c r="AA152" i="1"/>
  <c r="Z152" i="1"/>
  <c r="Y152" i="1"/>
  <c r="T152" i="1"/>
  <c r="X152" i="1"/>
  <c r="U152" i="1"/>
  <c r="R152" i="1"/>
  <c r="S152" i="1"/>
  <c r="Q152" i="1"/>
  <c r="O152" i="1"/>
  <c r="P152" i="1"/>
  <c r="AB144" i="1"/>
  <c r="AA144" i="1"/>
  <c r="Z144" i="1"/>
  <c r="Y144" i="1"/>
  <c r="X144" i="1"/>
  <c r="T144" i="1"/>
  <c r="U144" i="1"/>
  <c r="R144" i="1"/>
  <c r="S144" i="1"/>
  <c r="O144" i="1"/>
  <c r="P144" i="1"/>
  <c r="AB136" i="1"/>
  <c r="AA136" i="1"/>
  <c r="Z136" i="1"/>
  <c r="Y136" i="1"/>
  <c r="T136" i="1"/>
  <c r="U136" i="1"/>
  <c r="X136" i="1"/>
  <c r="R136" i="1"/>
  <c r="S136" i="1"/>
  <c r="O136" i="1"/>
  <c r="Q136" i="1"/>
  <c r="P136" i="1"/>
  <c r="AB128" i="1"/>
  <c r="AA128" i="1"/>
  <c r="Z128" i="1"/>
  <c r="Y128" i="1"/>
  <c r="X128" i="1"/>
  <c r="T128" i="1"/>
  <c r="U128" i="1"/>
  <c r="R128" i="1"/>
  <c r="S128" i="1"/>
  <c r="O128" i="1"/>
  <c r="P128" i="1"/>
  <c r="AB120" i="1"/>
  <c r="AA120" i="1"/>
  <c r="Z120" i="1"/>
  <c r="Y120" i="1"/>
  <c r="T120" i="1"/>
  <c r="X120" i="1"/>
  <c r="U120" i="1"/>
  <c r="R120" i="1"/>
  <c r="S120" i="1"/>
  <c r="O120" i="1"/>
  <c r="P120" i="1"/>
  <c r="AB112" i="1"/>
  <c r="AA112" i="1"/>
  <c r="Z112" i="1"/>
  <c r="Y112" i="1"/>
  <c r="X112" i="1"/>
  <c r="T112" i="1"/>
  <c r="U112" i="1"/>
  <c r="R112" i="1"/>
  <c r="S112" i="1"/>
  <c r="Q112" i="1"/>
  <c r="O112" i="1"/>
  <c r="P112" i="1"/>
  <c r="AB104" i="1"/>
  <c r="AA104" i="1"/>
  <c r="Z104" i="1"/>
  <c r="Y104" i="1"/>
  <c r="T104" i="1"/>
  <c r="X104" i="1"/>
  <c r="U104" i="1"/>
  <c r="R104" i="1"/>
  <c r="S104" i="1"/>
  <c r="O104" i="1"/>
  <c r="P104" i="1"/>
  <c r="Q104" i="1"/>
  <c r="AB96" i="1"/>
  <c r="AA96" i="1"/>
  <c r="Z96" i="1"/>
  <c r="Y96" i="1"/>
  <c r="X96" i="1"/>
  <c r="T96" i="1"/>
  <c r="U96" i="1"/>
  <c r="R96" i="1"/>
  <c r="S96" i="1"/>
  <c r="O96" i="1"/>
  <c r="Q96" i="1"/>
  <c r="P96" i="1"/>
  <c r="AA88" i="1"/>
  <c r="Z88" i="1"/>
  <c r="X88" i="1"/>
  <c r="Y88" i="1"/>
  <c r="T88" i="1"/>
  <c r="U88" i="1"/>
  <c r="AB88" i="1"/>
  <c r="R88" i="1"/>
  <c r="S88" i="1"/>
  <c r="Q88" i="1"/>
  <c r="O88" i="1"/>
  <c r="P88" i="1"/>
  <c r="AB80" i="1"/>
  <c r="AA80" i="1"/>
  <c r="Z80" i="1"/>
  <c r="X80" i="1"/>
  <c r="Y80" i="1"/>
  <c r="T80" i="1"/>
  <c r="U80" i="1"/>
  <c r="R80" i="1"/>
  <c r="S80" i="1"/>
  <c r="O80" i="1"/>
  <c r="P80" i="1"/>
  <c r="AB72" i="1"/>
  <c r="AA72" i="1"/>
  <c r="Z72" i="1"/>
  <c r="X72" i="1"/>
  <c r="Y72" i="1"/>
  <c r="T72" i="1"/>
  <c r="U72" i="1"/>
  <c r="R72" i="1"/>
  <c r="S72" i="1"/>
  <c r="O72" i="1"/>
  <c r="Q72" i="1"/>
  <c r="P72" i="1"/>
  <c r="AA64" i="1"/>
  <c r="AB64" i="1"/>
  <c r="Z64" i="1"/>
  <c r="X64" i="1"/>
  <c r="Y64" i="1"/>
  <c r="T64" i="1"/>
  <c r="U64" i="1"/>
  <c r="R64" i="1"/>
  <c r="S64" i="1"/>
  <c r="O64" i="1"/>
  <c r="P64" i="1"/>
  <c r="AA56" i="1"/>
  <c r="AB56" i="1"/>
  <c r="Z56" i="1"/>
  <c r="X56" i="1"/>
  <c r="Y56" i="1"/>
  <c r="T56" i="1"/>
  <c r="U56" i="1"/>
  <c r="R56" i="1"/>
  <c r="S56" i="1"/>
  <c r="O56" i="1"/>
  <c r="P56" i="1"/>
  <c r="AA48" i="1"/>
  <c r="AB48" i="1"/>
  <c r="Z48" i="1"/>
  <c r="X48" i="1"/>
  <c r="Y48" i="1"/>
  <c r="T48" i="1"/>
  <c r="U48" i="1"/>
  <c r="R48" i="1"/>
  <c r="S48" i="1"/>
  <c r="Q48" i="1"/>
  <c r="O48" i="1"/>
  <c r="P48" i="1"/>
  <c r="AA40" i="1"/>
  <c r="AB40" i="1"/>
  <c r="Z40" i="1"/>
  <c r="X40" i="1"/>
  <c r="Y40" i="1"/>
  <c r="T40" i="1"/>
  <c r="U40" i="1"/>
  <c r="R40" i="1"/>
  <c r="S40" i="1"/>
  <c r="O40" i="1"/>
  <c r="P40" i="1"/>
  <c r="Q40" i="1"/>
  <c r="AB32" i="1"/>
  <c r="AA32" i="1"/>
  <c r="Z32" i="1"/>
  <c r="X32" i="1"/>
  <c r="Y32" i="1"/>
  <c r="T32" i="1"/>
  <c r="U32" i="1"/>
  <c r="R32" i="1"/>
  <c r="S32" i="1"/>
  <c r="O32" i="1"/>
  <c r="Q32" i="1"/>
  <c r="P32" i="1"/>
  <c r="O779" i="1"/>
  <c r="O765" i="1"/>
  <c r="O749" i="1"/>
  <c r="O733" i="1"/>
  <c r="O717" i="1"/>
  <c r="O701" i="1"/>
  <c r="O685" i="1"/>
  <c r="O669" i="1"/>
  <c r="O653" i="1"/>
  <c r="O637" i="1"/>
  <c r="O621" i="1"/>
  <c r="O605" i="1"/>
  <c r="O589" i="1"/>
  <c r="O573" i="1"/>
  <c r="O557" i="1"/>
  <c r="O541" i="1"/>
  <c r="O525" i="1"/>
  <c r="O509" i="1"/>
  <c r="O493" i="1"/>
  <c r="O477" i="1"/>
  <c r="O445" i="1"/>
  <c r="O413" i="1"/>
  <c r="O365" i="1"/>
  <c r="O349" i="1"/>
  <c r="O333" i="1"/>
  <c r="O317" i="1"/>
  <c r="O301" i="1"/>
  <c r="O285" i="1"/>
  <c r="O253" i="1"/>
  <c r="O237" i="1"/>
  <c r="O221" i="1"/>
  <c r="O205" i="1"/>
  <c r="O189" i="1"/>
  <c r="O173" i="1"/>
  <c r="O157" i="1"/>
  <c r="O141" i="1"/>
  <c r="O125" i="1"/>
  <c r="O109" i="1"/>
  <c r="O93" i="1"/>
  <c r="O77" i="1"/>
  <c r="O61" i="1"/>
  <c r="O45" i="1"/>
  <c r="P28" i="1"/>
  <c r="P764" i="1"/>
  <c r="P745" i="1"/>
  <c r="P722" i="1"/>
  <c r="P700" i="1"/>
  <c r="P658" i="1"/>
  <c r="P636" i="1"/>
  <c r="P594" i="1"/>
  <c r="P572" i="1"/>
  <c r="P553" i="1"/>
  <c r="P530" i="1"/>
  <c r="P508" i="1"/>
  <c r="P489" i="1"/>
  <c r="P466" i="1"/>
  <c r="P444" i="1"/>
  <c r="P402" i="1"/>
  <c r="P361" i="1"/>
  <c r="P338" i="1"/>
  <c r="P316" i="1"/>
  <c r="P297" i="1"/>
  <c r="P252" i="1"/>
  <c r="P188" i="1"/>
  <c r="P124" i="1"/>
  <c r="P60" i="1"/>
  <c r="Q776" i="1"/>
  <c r="Q707" i="1"/>
  <c r="Q676" i="1"/>
  <c r="Q646" i="1"/>
  <c r="Q608" i="1"/>
  <c r="Q572" i="1"/>
  <c r="Q534" i="1"/>
  <c r="Q488" i="1"/>
  <c r="Q444" i="1"/>
  <c r="Q336" i="1"/>
  <c r="Q56" i="1"/>
  <c r="R694" i="1"/>
  <c r="R644" i="1"/>
  <c r="R582" i="1"/>
  <c r="R524" i="1"/>
  <c r="R302" i="1"/>
  <c r="R182" i="1"/>
  <c r="R132" i="1"/>
  <c r="R70" i="1"/>
  <c r="S717" i="1"/>
  <c r="S658" i="1"/>
  <c r="S597" i="1"/>
  <c r="S548" i="1"/>
  <c r="S485" i="1"/>
  <c r="S316" i="1"/>
  <c r="S205" i="1"/>
  <c r="S85" i="1"/>
  <c r="S36" i="1"/>
  <c r="U732" i="1"/>
  <c r="U675" i="1"/>
  <c r="U612" i="1"/>
  <c r="U420" i="1"/>
  <c r="U188" i="1"/>
  <c r="T736" i="1"/>
  <c r="T497" i="1"/>
  <c r="X442" i="1"/>
  <c r="AB734" i="1"/>
  <c r="AA734" i="1"/>
  <c r="Y734" i="1"/>
  <c r="Z734" i="1"/>
  <c r="X734" i="1"/>
  <c r="T734" i="1"/>
  <c r="S734" i="1"/>
  <c r="U734" i="1"/>
  <c r="P734" i="1"/>
  <c r="Q734" i="1"/>
  <c r="R734" i="1"/>
  <c r="AB678" i="1"/>
  <c r="AA678" i="1"/>
  <c r="Z678" i="1"/>
  <c r="Y678" i="1"/>
  <c r="X678" i="1"/>
  <c r="T678" i="1"/>
  <c r="S678" i="1"/>
  <c r="U678" i="1"/>
  <c r="Q678" i="1"/>
  <c r="R678" i="1"/>
  <c r="P678" i="1"/>
  <c r="AB622" i="1"/>
  <c r="AA622" i="1"/>
  <c r="Y622" i="1"/>
  <c r="Z622" i="1"/>
  <c r="X622" i="1"/>
  <c r="T622" i="1"/>
  <c r="S622" i="1"/>
  <c r="U622" i="1"/>
  <c r="P622" i="1"/>
  <c r="AB566" i="1"/>
  <c r="Z566" i="1"/>
  <c r="AA566" i="1"/>
  <c r="Y566" i="1"/>
  <c r="X566" i="1"/>
  <c r="U566" i="1"/>
  <c r="T566" i="1"/>
  <c r="S566" i="1"/>
  <c r="P566" i="1"/>
  <c r="AB510" i="1"/>
  <c r="Z510" i="1"/>
  <c r="AA510" i="1"/>
  <c r="Y510" i="1"/>
  <c r="X510" i="1"/>
  <c r="U510" i="1"/>
  <c r="T510" i="1"/>
  <c r="S510" i="1"/>
  <c r="Q510" i="1"/>
  <c r="P510" i="1"/>
  <c r="R510" i="1"/>
  <c r="AA318" i="1"/>
  <c r="AB318" i="1"/>
  <c r="Z318" i="1"/>
  <c r="Y318" i="1"/>
  <c r="X318" i="1"/>
  <c r="T318" i="1"/>
  <c r="U318" i="1"/>
  <c r="S318" i="1"/>
  <c r="P318" i="1"/>
  <c r="R318" i="1"/>
  <c r="Q318" i="1"/>
  <c r="AA278" i="1"/>
  <c r="AB278" i="1"/>
  <c r="Z278" i="1"/>
  <c r="Y278" i="1"/>
  <c r="X278" i="1"/>
  <c r="T278" i="1"/>
  <c r="U278" i="1"/>
  <c r="S278" i="1"/>
  <c r="P278" i="1"/>
  <c r="R278" i="1"/>
  <c r="AA222" i="1"/>
  <c r="AB222" i="1"/>
  <c r="Z222" i="1"/>
  <c r="Y222" i="1"/>
  <c r="X222" i="1"/>
  <c r="U222" i="1"/>
  <c r="S222" i="1"/>
  <c r="T222" i="1"/>
  <c r="P222" i="1"/>
  <c r="Q222" i="1"/>
  <c r="R222" i="1"/>
  <c r="AA166" i="1"/>
  <c r="AB166" i="1"/>
  <c r="Z166" i="1"/>
  <c r="Y166" i="1"/>
  <c r="X166" i="1"/>
  <c r="T166" i="1"/>
  <c r="U166" i="1"/>
  <c r="S166" i="1"/>
  <c r="R166" i="1"/>
  <c r="P166" i="1"/>
  <c r="AA110" i="1"/>
  <c r="AB110" i="1"/>
  <c r="Z110" i="1"/>
  <c r="X110" i="1"/>
  <c r="Y110" i="1"/>
  <c r="U110" i="1"/>
  <c r="T110" i="1"/>
  <c r="S110" i="1"/>
  <c r="Q110" i="1"/>
  <c r="P110" i="1"/>
  <c r="AB54" i="1"/>
  <c r="AA54" i="1"/>
  <c r="Z54" i="1"/>
  <c r="X54" i="1"/>
  <c r="Y54" i="1"/>
  <c r="U54" i="1"/>
  <c r="T54" i="1"/>
  <c r="S54" i="1"/>
  <c r="P54" i="1"/>
  <c r="Q54" i="1"/>
  <c r="R54" i="1"/>
  <c r="AB741" i="1"/>
  <c r="AA741" i="1"/>
  <c r="Y741" i="1"/>
  <c r="Z741" i="1"/>
  <c r="X741" i="1"/>
  <c r="T741" i="1"/>
  <c r="U741" i="1"/>
  <c r="R741" i="1"/>
  <c r="P741" i="1"/>
  <c r="Q741" i="1"/>
  <c r="AB740" i="1"/>
  <c r="AA740" i="1"/>
  <c r="Y740" i="1"/>
  <c r="Z740" i="1"/>
  <c r="X740" i="1"/>
  <c r="T740" i="1"/>
  <c r="U740" i="1"/>
  <c r="R740" i="1"/>
  <c r="Q740" i="1"/>
  <c r="AB770" i="1"/>
  <c r="AA770" i="1"/>
  <c r="Z770" i="1"/>
  <c r="Y770" i="1"/>
  <c r="T770" i="1"/>
  <c r="X770" i="1"/>
  <c r="R770" i="1"/>
  <c r="U770" i="1"/>
  <c r="AB754" i="1"/>
  <c r="AA754" i="1"/>
  <c r="Z754" i="1"/>
  <c r="Y754" i="1"/>
  <c r="T754" i="1"/>
  <c r="X754" i="1"/>
  <c r="R754" i="1"/>
  <c r="U754" i="1"/>
  <c r="S754" i="1"/>
  <c r="O754" i="1"/>
  <c r="AA777" i="1"/>
  <c r="AB777" i="1"/>
  <c r="Z777" i="1"/>
  <c r="X777" i="1"/>
  <c r="Y777" i="1"/>
  <c r="R777" i="1"/>
  <c r="T777" i="1"/>
  <c r="S777" i="1"/>
  <c r="O777" i="1"/>
  <c r="Q777" i="1"/>
  <c r="AA753" i="1"/>
  <c r="AB753" i="1"/>
  <c r="Y753" i="1"/>
  <c r="Z753" i="1"/>
  <c r="X753" i="1"/>
  <c r="R753" i="1"/>
  <c r="S753" i="1"/>
  <c r="O753" i="1"/>
  <c r="Q753" i="1"/>
  <c r="AA729" i="1"/>
  <c r="Y729" i="1"/>
  <c r="AB729" i="1"/>
  <c r="X729" i="1"/>
  <c r="R729" i="1"/>
  <c r="S729" i="1"/>
  <c r="Z729" i="1"/>
  <c r="O729" i="1"/>
  <c r="T729" i="1"/>
  <c r="U729" i="1"/>
  <c r="Q729" i="1"/>
  <c r="AA705" i="1"/>
  <c r="AB705" i="1"/>
  <c r="Z705" i="1"/>
  <c r="Y705" i="1"/>
  <c r="X705" i="1"/>
  <c r="T705" i="1"/>
  <c r="R705" i="1"/>
  <c r="S705" i="1"/>
  <c r="U705" i="1"/>
  <c r="O705" i="1"/>
  <c r="AA681" i="1"/>
  <c r="AB681" i="1"/>
  <c r="Z681" i="1"/>
  <c r="X681" i="1"/>
  <c r="Y681" i="1"/>
  <c r="R681" i="1"/>
  <c r="T681" i="1"/>
  <c r="S681" i="1"/>
  <c r="U681" i="1"/>
  <c r="O681" i="1"/>
  <c r="Q681" i="1"/>
  <c r="AA657" i="1"/>
  <c r="AB657" i="1"/>
  <c r="Z657" i="1"/>
  <c r="Y657" i="1"/>
  <c r="X657" i="1"/>
  <c r="R657" i="1"/>
  <c r="S657" i="1"/>
  <c r="U657" i="1"/>
  <c r="O657" i="1"/>
  <c r="AA617" i="1"/>
  <c r="AB617" i="1"/>
  <c r="Z617" i="1"/>
  <c r="X617" i="1"/>
  <c r="Y617" i="1"/>
  <c r="R617" i="1"/>
  <c r="T617" i="1"/>
  <c r="S617" i="1"/>
  <c r="O617" i="1"/>
  <c r="Q617" i="1"/>
  <c r="AA593" i="1"/>
  <c r="AB593" i="1"/>
  <c r="Y593" i="1"/>
  <c r="X593" i="1"/>
  <c r="Z593" i="1"/>
  <c r="R593" i="1"/>
  <c r="U593" i="1"/>
  <c r="S593" i="1"/>
  <c r="O593" i="1"/>
  <c r="T593" i="1"/>
  <c r="AA569" i="1"/>
  <c r="AB569" i="1"/>
  <c r="Z569" i="1"/>
  <c r="Y569" i="1"/>
  <c r="X569" i="1"/>
  <c r="U569" i="1"/>
  <c r="R569" i="1"/>
  <c r="S569" i="1"/>
  <c r="O569" i="1"/>
  <c r="Q569" i="1"/>
  <c r="AB783" i="1"/>
  <c r="AA783" i="1"/>
  <c r="Y783" i="1"/>
  <c r="Z783" i="1"/>
  <c r="X783" i="1"/>
  <c r="T783" i="1"/>
  <c r="S783" i="1"/>
  <c r="U783" i="1"/>
  <c r="O783" i="1"/>
  <c r="R783" i="1"/>
  <c r="P783" i="1"/>
  <c r="AB775" i="1"/>
  <c r="Y775" i="1"/>
  <c r="AA775" i="1"/>
  <c r="Z775" i="1"/>
  <c r="X775" i="1"/>
  <c r="T775" i="1"/>
  <c r="S775" i="1"/>
  <c r="U775" i="1"/>
  <c r="O775" i="1"/>
  <c r="P775" i="1"/>
  <c r="R775" i="1"/>
  <c r="AB767" i="1"/>
  <c r="Y767" i="1"/>
  <c r="AA767" i="1"/>
  <c r="X767" i="1"/>
  <c r="Z767" i="1"/>
  <c r="T767" i="1"/>
  <c r="S767" i="1"/>
  <c r="U767" i="1"/>
  <c r="O767" i="1"/>
  <c r="P767" i="1"/>
  <c r="R767" i="1"/>
  <c r="AB759" i="1"/>
  <c r="AA759" i="1"/>
  <c r="Y759" i="1"/>
  <c r="X759" i="1"/>
  <c r="Z759" i="1"/>
  <c r="T759" i="1"/>
  <c r="S759" i="1"/>
  <c r="U759" i="1"/>
  <c r="R759" i="1"/>
  <c r="O759" i="1"/>
  <c r="P759" i="1"/>
  <c r="AB751" i="1"/>
  <c r="AA751" i="1"/>
  <c r="Y751" i="1"/>
  <c r="Z751" i="1"/>
  <c r="X751" i="1"/>
  <c r="T751" i="1"/>
  <c r="S751" i="1"/>
  <c r="U751" i="1"/>
  <c r="O751" i="1"/>
  <c r="P751" i="1"/>
  <c r="AB743" i="1"/>
  <c r="Y743" i="1"/>
  <c r="AA743" i="1"/>
  <c r="Z743" i="1"/>
  <c r="X743" i="1"/>
  <c r="T743" i="1"/>
  <c r="S743" i="1"/>
  <c r="U743" i="1"/>
  <c r="O743" i="1"/>
  <c r="R743" i="1"/>
  <c r="P743" i="1"/>
  <c r="AB735" i="1"/>
  <c r="Y735" i="1"/>
  <c r="AA735" i="1"/>
  <c r="X735" i="1"/>
  <c r="Z735" i="1"/>
  <c r="T735" i="1"/>
  <c r="S735" i="1"/>
  <c r="U735" i="1"/>
  <c r="O735" i="1"/>
  <c r="P735" i="1"/>
  <c r="AB727" i="1"/>
  <c r="AA727" i="1"/>
  <c r="Y727" i="1"/>
  <c r="X727" i="1"/>
  <c r="Z727" i="1"/>
  <c r="T727" i="1"/>
  <c r="S727" i="1"/>
  <c r="U727" i="1"/>
  <c r="O727" i="1"/>
  <c r="P727" i="1"/>
  <c r="AB719" i="1"/>
  <c r="AA719" i="1"/>
  <c r="Y719" i="1"/>
  <c r="Z719" i="1"/>
  <c r="X719" i="1"/>
  <c r="T719" i="1"/>
  <c r="S719" i="1"/>
  <c r="U719" i="1"/>
  <c r="O719" i="1"/>
  <c r="R719" i="1"/>
  <c r="P719" i="1"/>
  <c r="Q719" i="1"/>
  <c r="AB711" i="1"/>
  <c r="Z711" i="1"/>
  <c r="Y711" i="1"/>
  <c r="AA711" i="1"/>
  <c r="X711" i="1"/>
  <c r="T711" i="1"/>
  <c r="S711" i="1"/>
  <c r="U711" i="1"/>
  <c r="Q711" i="1"/>
  <c r="O711" i="1"/>
  <c r="P711" i="1"/>
  <c r="R711" i="1"/>
  <c r="AB703" i="1"/>
  <c r="Z703" i="1"/>
  <c r="Y703" i="1"/>
  <c r="AA703" i="1"/>
  <c r="X703" i="1"/>
  <c r="T703" i="1"/>
  <c r="S703" i="1"/>
  <c r="U703" i="1"/>
  <c r="O703" i="1"/>
  <c r="Q703" i="1"/>
  <c r="P703" i="1"/>
  <c r="R703" i="1"/>
  <c r="AB695" i="1"/>
  <c r="Z695" i="1"/>
  <c r="AA695" i="1"/>
  <c r="Y695" i="1"/>
  <c r="X695" i="1"/>
  <c r="T695" i="1"/>
  <c r="S695" i="1"/>
  <c r="U695" i="1"/>
  <c r="R695" i="1"/>
  <c r="O695" i="1"/>
  <c r="P695" i="1"/>
  <c r="AB687" i="1"/>
  <c r="Z687" i="1"/>
  <c r="AA687" i="1"/>
  <c r="Y687" i="1"/>
  <c r="X687" i="1"/>
  <c r="T687" i="1"/>
  <c r="S687" i="1"/>
  <c r="U687" i="1"/>
  <c r="O687" i="1"/>
  <c r="P687" i="1"/>
  <c r="Q687" i="1"/>
  <c r="AB679" i="1"/>
  <c r="Z679" i="1"/>
  <c r="Y679" i="1"/>
  <c r="AA679" i="1"/>
  <c r="X679" i="1"/>
  <c r="T679" i="1"/>
  <c r="S679" i="1"/>
  <c r="U679" i="1"/>
  <c r="O679" i="1"/>
  <c r="Q679" i="1"/>
  <c r="R679" i="1"/>
  <c r="P679" i="1"/>
  <c r="AB671" i="1"/>
  <c r="Z671" i="1"/>
  <c r="Y671" i="1"/>
  <c r="AA671" i="1"/>
  <c r="X671" i="1"/>
  <c r="T671" i="1"/>
  <c r="S671" i="1"/>
  <c r="U671" i="1"/>
  <c r="O671" i="1"/>
  <c r="P671" i="1"/>
  <c r="AB663" i="1"/>
  <c r="Z663" i="1"/>
  <c r="AA663" i="1"/>
  <c r="Y663" i="1"/>
  <c r="X663" i="1"/>
  <c r="T663" i="1"/>
  <c r="S663" i="1"/>
  <c r="U663" i="1"/>
  <c r="O663" i="1"/>
  <c r="P663" i="1"/>
  <c r="AB655" i="1"/>
  <c r="Z655" i="1"/>
  <c r="AA655" i="1"/>
  <c r="Y655" i="1"/>
  <c r="X655" i="1"/>
  <c r="T655" i="1"/>
  <c r="S655" i="1"/>
  <c r="U655" i="1"/>
  <c r="O655" i="1"/>
  <c r="R655" i="1"/>
  <c r="Q655" i="1"/>
  <c r="P655" i="1"/>
  <c r="AB647" i="1"/>
  <c r="Z647" i="1"/>
  <c r="Y647" i="1"/>
  <c r="AA647" i="1"/>
  <c r="X647" i="1"/>
  <c r="T647" i="1"/>
  <c r="S647" i="1"/>
  <c r="U647" i="1"/>
  <c r="O647" i="1"/>
  <c r="P647" i="1"/>
  <c r="R647" i="1"/>
  <c r="AB639" i="1"/>
  <c r="Z639" i="1"/>
  <c r="Y639" i="1"/>
  <c r="AA639" i="1"/>
  <c r="X639" i="1"/>
  <c r="T639" i="1"/>
  <c r="S639" i="1"/>
  <c r="Q639" i="1"/>
  <c r="O639" i="1"/>
  <c r="U639" i="1"/>
  <c r="P639" i="1"/>
  <c r="R639" i="1"/>
  <c r="AB631" i="1"/>
  <c r="Z631" i="1"/>
  <c r="AA631" i="1"/>
  <c r="Y631" i="1"/>
  <c r="X631" i="1"/>
  <c r="U631" i="1"/>
  <c r="T631" i="1"/>
  <c r="S631" i="1"/>
  <c r="R631" i="1"/>
  <c r="O631" i="1"/>
  <c r="P631" i="1"/>
  <c r="Q631" i="1"/>
  <c r="AB623" i="1"/>
  <c r="Z623" i="1"/>
  <c r="AA623" i="1"/>
  <c r="Y623" i="1"/>
  <c r="X623" i="1"/>
  <c r="U623" i="1"/>
  <c r="T623" i="1"/>
  <c r="S623" i="1"/>
  <c r="O623" i="1"/>
  <c r="P623" i="1"/>
  <c r="Q623" i="1"/>
  <c r="AB615" i="1"/>
  <c r="Z615" i="1"/>
  <c r="Y615" i="1"/>
  <c r="AA615" i="1"/>
  <c r="X615" i="1"/>
  <c r="U615" i="1"/>
  <c r="T615" i="1"/>
  <c r="S615" i="1"/>
  <c r="O615" i="1"/>
  <c r="Q615" i="1"/>
  <c r="R615" i="1"/>
  <c r="P615" i="1"/>
  <c r="AB607" i="1"/>
  <c r="Z607" i="1"/>
  <c r="Y607" i="1"/>
  <c r="AA607" i="1"/>
  <c r="X607" i="1"/>
  <c r="U607" i="1"/>
  <c r="T607" i="1"/>
  <c r="S607" i="1"/>
  <c r="O607" i="1"/>
  <c r="P607" i="1"/>
  <c r="AB599" i="1"/>
  <c r="Z599" i="1"/>
  <c r="AA599" i="1"/>
  <c r="Y599" i="1"/>
  <c r="X599" i="1"/>
  <c r="U599" i="1"/>
  <c r="T599" i="1"/>
  <c r="S599" i="1"/>
  <c r="O599" i="1"/>
  <c r="P599" i="1"/>
  <c r="AB591" i="1"/>
  <c r="Z591" i="1"/>
  <c r="AA591" i="1"/>
  <c r="Y591" i="1"/>
  <c r="X591" i="1"/>
  <c r="U591" i="1"/>
  <c r="T591" i="1"/>
  <c r="S591" i="1"/>
  <c r="O591" i="1"/>
  <c r="R591" i="1"/>
  <c r="Q591" i="1"/>
  <c r="P591" i="1"/>
  <c r="AB583" i="1"/>
  <c r="Z583" i="1"/>
  <c r="Y583" i="1"/>
  <c r="AA583" i="1"/>
  <c r="X583" i="1"/>
  <c r="U583" i="1"/>
  <c r="T583" i="1"/>
  <c r="S583" i="1"/>
  <c r="O583" i="1"/>
  <c r="P583" i="1"/>
  <c r="R583" i="1"/>
  <c r="AB575" i="1"/>
  <c r="Z575" i="1"/>
  <c r="Y575" i="1"/>
  <c r="AA575" i="1"/>
  <c r="X575" i="1"/>
  <c r="U575" i="1"/>
  <c r="T575" i="1"/>
  <c r="S575" i="1"/>
  <c r="Q575" i="1"/>
  <c r="O575" i="1"/>
  <c r="P575" i="1"/>
  <c r="R575" i="1"/>
  <c r="AB567" i="1"/>
  <c r="Z567" i="1"/>
  <c r="AA567" i="1"/>
  <c r="Y567" i="1"/>
  <c r="X567" i="1"/>
  <c r="U567" i="1"/>
  <c r="T567" i="1"/>
  <c r="S567" i="1"/>
  <c r="Q567" i="1"/>
  <c r="R567" i="1"/>
  <c r="O567" i="1"/>
  <c r="P567" i="1"/>
  <c r="AB559" i="1"/>
  <c r="Z559" i="1"/>
  <c r="AA559" i="1"/>
  <c r="Y559" i="1"/>
  <c r="X559" i="1"/>
  <c r="U559" i="1"/>
  <c r="T559" i="1"/>
  <c r="S559" i="1"/>
  <c r="Q559" i="1"/>
  <c r="O559" i="1"/>
  <c r="P559" i="1"/>
  <c r="AB551" i="1"/>
  <c r="Z551" i="1"/>
  <c r="Y551" i="1"/>
  <c r="AA551" i="1"/>
  <c r="X551" i="1"/>
  <c r="U551" i="1"/>
  <c r="T551" i="1"/>
  <c r="S551" i="1"/>
  <c r="Q551" i="1"/>
  <c r="O551" i="1"/>
  <c r="R551" i="1"/>
  <c r="P551" i="1"/>
  <c r="AB543" i="1"/>
  <c r="Z543" i="1"/>
  <c r="Y543" i="1"/>
  <c r="AA543" i="1"/>
  <c r="X543" i="1"/>
  <c r="U543" i="1"/>
  <c r="T543" i="1"/>
  <c r="S543" i="1"/>
  <c r="Q543" i="1"/>
  <c r="O543" i="1"/>
  <c r="P543" i="1"/>
  <c r="AB535" i="1"/>
  <c r="Z535" i="1"/>
  <c r="AA535" i="1"/>
  <c r="Y535" i="1"/>
  <c r="X535" i="1"/>
  <c r="U535" i="1"/>
  <c r="T535" i="1"/>
  <c r="S535" i="1"/>
  <c r="Q535" i="1"/>
  <c r="O535" i="1"/>
  <c r="P535" i="1"/>
  <c r="AB527" i="1"/>
  <c r="Z527" i="1"/>
  <c r="AA527" i="1"/>
  <c r="Y527" i="1"/>
  <c r="X527" i="1"/>
  <c r="U527" i="1"/>
  <c r="T527" i="1"/>
  <c r="S527" i="1"/>
  <c r="Q527" i="1"/>
  <c r="O527" i="1"/>
  <c r="R527" i="1"/>
  <c r="P527" i="1"/>
  <c r="AB519" i="1"/>
  <c r="Z519" i="1"/>
  <c r="Y519" i="1"/>
  <c r="AA519" i="1"/>
  <c r="X519" i="1"/>
  <c r="U519" i="1"/>
  <c r="T519" i="1"/>
  <c r="S519" i="1"/>
  <c r="Q519" i="1"/>
  <c r="O519" i="1"/>
  <c r="P519" i="1"/>
  <c r="R519" i="1"/>
  <c r="AB511" i="1"/>
  <c r="Z511" i="1"/>
  <c r="Y511" i="1"/>
  <c r="AA511" i="1"/>
  <c r="X511" i="1"/>
  <c r="U511" i="1"/>
  <c r="T511" i="1"/>
  <c r="S511" i="1"/>
  <c r="Q511" i="1"/>
  <c r="O511" i="1"/>
  <c r="P511" i="1"/>
  <c r="R511" i="1"/>
  <c r="AB503" i="1"/>
  <c r="Z503" i="1"/>
  <c r="AA503" i="1"/>
  <c r="Y503" i="1"/>
  <c r="X503" i="1"/>
  <c r="U503" i="1"/>
  <c r="T503" i="1"/>
  <c r="S503" i="1"/>
  <c r="Q503" i="1"/>
  <c r="R503" i="1"/>
  <c r="O503" i="1"/>
  <c r="P503" i="1"/>
  <c r="AB495" i="1"/>
  <c r="Z495" i="1"/>
  <c r="AA495" i="1"/>
  <c r="Y495" i="1"/>
  <c r="X495" i="1"/>
  <c r="U495" i="1"/>
  <c r="T495" i="1"/>
  <c r="S495" i="1"/>
  <c r="Q495" i="1"/>
  <c r="O495" i="1"/>
  <c r="P495" i="1"/>
  <c r="AB487" i="1"/>
  <c r="Z487" i="1"/>
  <c r="Y487" i="1"/>
  <c r="AA487" i="1"/>
  <c r="X487" i="1"/>
  <c r="U487" i="1"/>
  <c r="T487" i="1"/>
  <c r="S487" i="1"/>
  <c r="Q487" i="1"/>
  <c r="O487" i="1"/>
  <c r="R487" i="1"/>
  <c r="P487" i="1"/>
  <c r="AB479" i="1"/>
  <c r="Z479" i="1"/>
  <c r="Y479" i="1"/>
  <c r="AA479" i="1"/>
  <c r="X479" i="1"/>
  <c r="U479" i="1"/>
  <c r="T479" i="1"/>
  <c r="S479" i="1"/>
  <c r="Q479" i="1"/>
  <c r="O479" i="1"/>
  <c r="P479" i="1"/>
  <c r="AB455" i="1"/>
  <c r="Z455" i="1"/>
  <c r="Y455" i="1"/>
  <c r="AA455" i="1"/>
  <c r="X455" i="1"/>
  <c r="U455" i="1"/>
  <c r="T455" i="1"/>
  <c r="S455" i="1"/>
  <c r="Q455" i="1"/>
  <c r="O455" i="1"/>
  <c r="P455" i="1"/>
  <c r="R455" i="1"/>
  <c r="AB447" i="1"/>
  <c r="Z447" i="1"/>
  <c r="Y447" i="1"/>
  <c r="AA447" i="1"/>
  <c r="X447" i="1"/>
  <c r="U447" i="1"/>
  <c r="T447" i="1"/>
  <c r="S447" i="1"/>
  <c r="Q447" i="1"/>
  <c r="O447" i="1"/>
  <c r="P447" i="1"/>
  <c r="R447" i="1"/>
  <c r="AB439" i="1"/>
  <c r="Z439" i="1"/>
  <c r="AA439" i="1"/>
  <c r="Y439" i="1"/>
  <c r="X439" i="1"/>
  <c r="U439" i="1"/>
  <c r="T439" i="1"/>
  <c r="S439" i="1"/>
  <c r="Q439" i="1"/>
  <c r="R439" i="1"/>
  <c r="O439" i="1"/>
  <c r="P439" i="1"/>
  <c r="AB415" i="1"/>
  <c r="AA415" i="1"/>
  <c r="Z415" i="1"/>
  <c r="Y415" i="1"/>
  <c r="X415" i="1"/>
  <c r="U415" i="1"/>
  <c r="T415" i="1"/>
  <c r="S415" i="1"/>
  <c r="Q415" i="1"/>
  <c r="O415" i="1"/>
  <c r="P415" i="1"/>
  <c r="AB399" i="1"/>
  <c r="AA399" i="1"/>
  <c r="Z399" i="1"/>
  <c r="Y399" i="1"/>
  <c r="X399" i="1"/>
  <c r="U399" i="1"/>
  <c r="T399" i="1"/>
  <c r="S399" i="1"/>
  <c r="Q399" i="1"/>
  <c r="O399" i="1"/>
  <c r="R399" i="1"/>
  <c r="P399" i="1"/>
  <c r="AB367" i="1"/>
  <c r="AA367" i="1"/>
  <c r="Z367" i="1"/>
  <c r="Y367" i="1"/>
  <c r="T367" i="1"/>
  <c r="X367" i="1"/>
  <c r="U367" i="1"/>
  <c r="S367" i="1"/>
  <c r="Q367" i="1"/>
  <c r="O367" i="1"/>
  <c r="P367" i="1"/>
  <c r="AB359" i="1"/>
  <c r="AA359" i="1"/>
  <c r="Z359" i="1"/>
  <c r="Y359" i="1"/>
  <c r="T359" i="1"/>
  <c r="X359" i="1"/>
  <c r="U359" i="1"/>
  <c r="S359" i="1"/>
  <c r="Q359" i="1"/>
  <c r="O359" i="1"/>
  <c r="R359" i="1"/>
  <c r="P359" i="1"/>
  <c r="AB351" i="1"/>
  <c r="Z351" i="1"/>
  <c r="Y351" i="1"/>
  <c r="AA351" i="1"/>
  <c r="T351" i="1"/>
  <c r="X351" i="1"/>
  <c r="U351" i="1"/>
  <c r="S351" i="1"/>
  <c r="Q351" i="1"/>
  <c r="O351" i="1"/>
  <c r="P351" i="1"/>
  <c r="AB343" i="1"/>
  <c r="AA343" i="1"/>
  <c r="Z343" i="1"/>
  <c r="Y343" i="1"/>
  <c r="T343" i="1"/>
  <c r="X343" i="1"/>
  <c r="U343" i="1"/>
  <c r="S343" i="1"/>
  <c r="Q343" i="1"/>
  <c r="O343" i="1"/>
  <c r="P343" i="1"/>
  <c r="AB335" i="1"/>
  <c r="AA335" i="1"/>
  <c r="Z335" i="1"/>
  <c r="Y335" i="1"/>
  <c r="T335" i="1"/>
  <c r="X335" i="1"/>
  <c r="U335" i="1"/>
  <c r="S335" i="1"/>
  <c r="Q335" i="1"/>
  <c r="O335" i="1"/>
  <c r="R335" i="1"/>
  <c r="P335" i="1"/>
  <c r="AB327" i="1"/>
  <c r="AA327" i="1"/>
  <c r="Z327" i="1"/>
  <c r="Y327" i="1"/>
  <c r="T327" i="1"/>
  <c r="X327" i="1"/>
  <c r="U327" i="1"/>
  <c r="S327" i="1"/>
  <c r="Q327" i="1"/>
  <c r="O327" i="1"/>
  <c r="P327" i="1"/>
  <c r="R327" i="1"/>
  <c r="AB319" i="1"/>
  <c r="Z319" i="1"/>
  <c r="Y319" i="1"/>
  <c r="AA319" i="1"/>
  <c r="T319" i="1"/>
  <c r="X319" i="1"/>
  <c r="U319" i="1"/>
  <c r="S319" i="1"/>
  <c r="Q319" i="1"/>
  <c r="O319" i="1"/>
  <c r="P319" i="1"/>
  <c r="R319" i="1"/>
  <c r="AB311" i="1"/>
  <c r="AA311" i="1"/>
  <c r="Z311" i="1"/>
  <c r="Y311" i="1"/>
  <c r="T311" i="1"/>
  <c r="X311" i="1"/>
  <c r="U311" i="1"/>
  <c r="S311" i="1"/>
  <c r="Q311" i="1"/>
  <c r="R311" i="1"/>
  <c r="O311" i="1"/>
  <c r="P311" i="1"/>
  <c r="AB303" i="1"/>
  <c r="AA303" i="1"/>
  <c r="Z303" i="1"/>
  <c r="Y303" i="1"/>
  <c r="T303" i="1"/>
  <c r="X303" i="1"/>
  <c r="U303" i="1"/>
  <c r="S303" i="1"/>
  <c r="Q303" i="1"/>
  <c r="O303" i="1"/>
  <c r="P303" i="1"/>
  <c r="AB295" i="1"/>
  <c r="AA295" i="1"/>
  <c r="Z295" i="1"/>
  <c r="Y295" i="1"/>
  <c r="T295" i="1"/>
  <c r="X295" i="1"/>
  <c r="U295" i="1"/>
  <c r="S295" i="1"/>
  <c r="Q295" i="1"/>
  <c r="O295" i="1"/>
  <c r="R295" i="1"/>
  <c r="P295" i="1"/>
  <c r="AB287" i="1"/>
  <c r="Z287" i="1"/>
  <c r="AA287" i="1"/>
  <c r="Y287" i="1"/>
  <c r="T287" i="1"/>
  <c r="X287" i="1"/>
  <c r="U287" i="1"/>
  <c r="S287" i="1"/>
  <c r="Q287" i="1"/>
  <c r="O287" i="1"/>
  <c r="P287" i="1"/>
  <c r="AB279" i="1"/>
  <c r="AA279" i="1"/>
  <c r="Z279" i="1"/>
  <c r="Y279" i="1"/>
  <c r="T279" i="1"/>
  <c r="X279" i="1"/>
  <c r="U279" i="1"/>
  <c r="S279" i="1"/>
  <c r="Q279" i="1"/>
  <c r="O279" i="1"/>
  <c r="P279" i="1"/>
  <c r="AB255" i="1"/>
  <c r="Z255" i="1"/>
  <c r="AA255" i="1"/>
  <c r="Y255" i="1"/>
  <c r="T255" i="1"/>
  <c r="X255" i="1"/>
  <c r="U255" i="1"/>
  <c r="S255" i="1"/>
  <c r="Q255" i="1"/>
  <c r="O255" i="1"/>
  <c r="P255" i="1"/>
  <c r="R255" i="1"/>
  <c r="AB247" i="1"/>
  <c r="AA247" i="1"/>
  <c r="Z247" i="1"/>
  <c r="Y247" i="1"/>
  <c r="T247" i="1"/>
  <c r="X247" i="1"/>
  <c r="U247" i="1"/>
  <c r="S247" i="1"/>
  <c r="Q247" i="1"/>
  <c r="R247" i="1"/>
  <c r="O247" i="1"/>
  <c r="P247" i="1"/>
  <c r="AB239" i="1"/>
  <c r="AA239" i="1"/>
  <c r="Z239" i="1"/>
  <c r="Y239" i="1"/>
  <c r="T239" i="1"/>
  <c r="X239" i="1"/>
  <c r="U239" i="1"/>
  <c r="S239" i="1"/>
  <c r="Q239" i="1"/>
  <c r="O239" i="1"/>
  <c r="P239" i="1"/>
  <c r="AB231" i="1"/>
  <c r="AA231" i="1"/>
  <c r="Z231" i="1"/>
  <c r="Y231" i="1"/>
  <c r="T231" i="1"/>
  <c r="X231" i="1"/>
  <c r="U231" i="1"/>
  <c r="S231" i="1"/>
  <c r="Q231" i="1"/>
  <c r="O231" i="1"/>
  <c r="R231" i="1"/>
  <c r="P231" i="1"/>
  <c r="AB223" i="1"/>
  <c r="Z223" i="1"/>
  <c r="Y223" i="1"/>
  <c r="AA223" i="1"/>
  <c r="T223" i="1"/>
  <c r="X223" i="1"/>
  <c r="U223" i="1"/>
  <c r="S223" i="1"/>
  <c r="Q223" i="1"/>
  <c r="O223" i="1"/>
  <c r="P223" i="1"/>
  <c r="AB215" i="1"/>
  <c r="AA215" i="1"/>
  <c r="Z215" i="1"/>
  <c r="Y215" i="1"/>
  <c r="T215" i="1"/>
  <c r="X215" i="1"/>
  <c r="U215" i="1"/>
  <c r="S215" i="1"/>
  <c r="Q215" i="1"/>
  <c r="O215" i="1"/>
  <c r="P215" i="1"/>
  <c r="AB207" i="1"/>
  <c r="AA207" i="1"/>
  <c r="Z207" i="1"/>
  <c r="Y207" i="1"/>
  <c r="T207" i="1"/>
  <c r="X207" i="1"/>
  <c r="U207" i="1"/>
  <c r="S207" i="1"/>
  <c r="Q207" i="1"/>
  <c r="O207" i="1"/>
  <c r="R207" i="1"/>
  <c r="P207" i="1"/>
  <c r="AB199" i="1"/>
  <c r="AA199" i="1"/>
  <c r="Z199" i="1"/>
  <c r="Y199" i="1"/>
  <c r="T199" i="1"/>
  <c r="X199" i="1"/>
  <c r="U199" i="1"/>
  <c r="S199" i="1"/>
  <c r="Q199" i="1"/>
  <c r="O199" i="1"/>
  <c r="P199" i="1"/>
  <c r="R199" i="1"/>
  <c r="AB191" i="1"/>
  <c r="Z191" i="1"/>
  <c r="Y191" i="1"/>
  <c r="AA191" i="1"/>
  <c r="T191" i="1"/>
  <c r="X191" i="1"/>
  <c r="U191" i="1"/>
  <c r="S191" i="1"/>
  <c r="Q191" i="1"/>
  <c r="O191" i="1"/>
  <c r="P191" i="1"/>
  <c r="R191" i="1"/>
  <c r="AB183" i="1"/>
  <c r="AA183" i="1"/>
  <c r="Z183" i="1"/>
  <c r="Y183" i="1"/>
  <c r="T183" i="1"/>
  <c r="X183" i="1"/>
  <c r="U183" i="1"/>
  <c r="S183" i="1"/>
  <c r="Q183" i="1"/>
  <c r="R183" i="1"/>
  <c r="O183" i="1"/>
  <c r="P183" i="1"/>
  <c r="AB175" i="1"/>
  <c r="AA175" i="1"/>
  <c r="Z175" i="1"/>
  <c r="Y175" i="1"/>
  <c r="T175" i="1"/>
  <c r="X175" i="1"/>
  <c r="U175" i="1"/>
  <c r="S175" i="1"/>
  <c r="Q175" i="1"/>
  <c r="O175" i="1"/>
  <c r="P175" i="1"/>
  <c r="AB167" i="1"/>
  <c r="AA167" i="1"/>
  <c r="Z167" i="1"/>
  <c r="Y167" i="1"/>
  <c r="T167" i="1"/>
  <c r="X167" i="1"/>
  <c r="U167" i="1"/>
  <c r="S167" i="1"/>
  <c r="Q167" i="1"/>
  <c r="O167" i="1"/>
  <c r="R167" i="1"/>
  <c r="P167" i="1"/>
  <c r="AB159" i="1"/>
  <c r="Z159" i="1"/>
  <c r="AA159" i="1"/>
  <c r="Y159" i="1"/>
  <c r="T159" i="1"/>
  <c r="X159" i="1"/>
  <c r="U159" i="1"/>
  <c r="S159" i="1"/>
  <c r="Q159" i="1"/>
  <c r="O159" i="1"/>
  <c r="P159" i="1"/>
  <c r="AB151" i="1"/>
  <c r="AA151" i="1"/>
  <c r="Z151" i="1"/>
  <c r="Y151" i="1"/>
  <c r="T151" i="1"/>
  <c r="X151" i="1"/>
  <c r="U151" i="1"/>
  <c r="S151" i="1"/>
  <c r="Q151" i="1"/>
  <c r="O151" i="1"/>
  <c r="P151" i="1"/>
  <c r="AB143" i="1"/>
  <c r="AA143" i="1"/>
  <c r="Z143" i="1"/>
  <c r="X143" i="1"/>
  <c r="Y143" i="1"/>
  <c r="T143" i="1"/>
  <c r="U143" i="1"/>
  <c r="S143" i="1"/>
  <c r="Q143" i="1"/>
  <c r="O143" i="1"/>
  <c r="R143" i="1"/>
  <c r="P143" i="1"/>
  <c r="AB135" i="1"/>
  <c r="AA135" i="1"/>
  <c r="Z135" i="1"/>
  <c r="X135" i="1"/>
  <c r="Y135" i="1"/>
  <c r="T135" i="1"/>
  <c r="U135" i="1"/>
  <c r="S135" i="1"/>
  <c r="Q135" i="1"/>
  <c r="O135" i="1"/>
  <c r="P135" i="1"/>
  <c r="R135" i="1"/>
  <c r="AB127" i="1"/>
  <c r="Z127" i="1"/>
  <c r="AA127" i="1"/>
  <c r="X127" i="1"/>
  <c r="Y127" i="1"/>
  <c r="T127" i="1"/>
  <c r="U127" i="1"/>
  <c r="S127" i="1"/>
  <c r="Q127" i="1"/>
  <c r="O127" i="1"/>
  <c r="P127" i="1"/>
  <c r="R127" i="1"/>
  <c r="AB119" i="1"/>
  <c r="AA119" i="1"/>
  <c r="Z119" i="1"/>
  <c r="X119" i="1"/>
  <c r="Y119" i="1"/>
  <c r="T119" i="1"/>
  <c r="U119" i="1"/>
  <c r="S119" i="1"/>
  <c r="Q119" i="1"/>
  <c r="R119" i="1"/>
  <c r="O119" i="1"/>
  <c r="P119" i="1"/>
  <c r="AB111" i="1"/>
  <c r="AA111" i="1"/>
  <c r="Z111" i="1"/>
  <c r="X111" i="1"/>
  <c r="Y111" i="1"/>
  <c r="T111" i="1"/>
  <c r="U111" i="1"/>
  <c r="S111" i="1"/>
  <c r="Q111" i="1"/>
  <c r="O111" i="1"/>
  <c r="P111" i="1"/>
  <c r="AB103" i="1"/>
  <c r="AA103" i="1"/>
  <c r="Z103" i="1"/>
  <c r="X103" i="1"/>
  <c r="Y103" i="1"/>
  <c r="T103" i="1"/>
  <c r="U103" i="1"/>
  <c r="S103" i="1"/>
  <c r="Q103" i="1"/>
  <c r="O103" i="1"/>
  <c r="R103" i="1"/>
  <c r="P103" i="1"/>
  <c r="AB95" i="1"/>
  <c r="Z95" i="1"/>
  <c r="X95" i="1"/>
  <c r="Y95" i="1"/>
  <c r="AA95" i="1"/>
  <c r="T95" i="1"/>
  <c r="U95" i="1"/>
  <c r="S95" i="1"/>
  <c r="Q95" i="1"/>
  <c r="O95" i="1"/>
  <c r="P95" i="1"/>
  <c r="AB87" i="1"/>
  <c r="AA87" i="1"/>
  <c r="Z87" i="1"/>
  <c r="X87" i="1"/>
  <c r="Y87" i="1"/>
  <c r="T87" i="1"/>
  <c r="U87" i="1"/>
  <c r="S87" i="1"/>
  <c r="Q87" i="1"/>
  <c r="O87" i="1"/>
  <c r="P87" i="1"/>
  <c r="AA79" i="1"/>
  <c r="Z79" i="1"/>
  <c r="AB79" i="1"/>
  <c r="X79" i="1"/>
  <c r="Y79" i="1"/>
  <c r="T79" i="1"/>
  <c r="U79" i="1"/>
  <c r="S79" i="1"/>
  <c r="Q79" i="1"/>
  <c r="O79" i="1"/>
  <c r="R79" i="1"/>
  <c r="P79" i="1"/>
  <c r="AB71" i="1"/>
  <c r="AA71" i="1"/>
  <c r="Z71" i="1"/>
  <c r="X71" i="1"/>
  <c r="Y71" i="1"/>
  <c r="T71" i="1"/>
  <c r="U71" i="1"/>
  <c r="S71" i="1"/>
  <c r="Q71" i="1"/>
  <c r="O71" i="1"/>
  <c r="P71" i="1"/>
  <c r="R71" i="1"/>
  <c r="AB63" i="1"/>
  <c r="Z63" i="1"/>
  <c r="X63" i="1"/>
  <c r="Y63" i="1"/>
  <c r="AA63" i="1"/>
  <c r="T63" i="1"/>
  <c r="U63" i="1"/>
  <c r="S63" i="1"/>
  <c r="Q63" i="1"/>
  <c r="O63" i="1"/>
  <c r="P63" i="1"/>
  <c r="R63" i="1"/>
  <c r="AB55" i="1"/>
  <c r="AA55" i="1"/>
  <c r="Z55" i="1"/>
  <c r="X55" i="1"/>
  <c r="Y55" i="1"/>
  <c r="T55" i="1"/>
  <c r="U55" i="1"/>
  <c r="S55" i="1"/>
  <c r="Q55" i="1"/>
  <c r="R55" i="1"/>
  <c r="O55" i="1"/>
  <c r="P55" i="1"/>
  <c r="AB47" i="1"/>
  <c r="AA47" i="1"/>
  <c r="Z47" i="1"/>
  <c r="X47" i="1"/>
  <c r="Y47" i="1"/>
  <c r="T47" i="1"/>
  <c r="U47" i="1"/>
  <c r="S47" i="1"/>
  <c r="Q47" i="1"/>
  <c r="O47" i="1"/>
  <c r="P47" i="1"/>
  <c r="AB39" i="1"/>
  <c r="AA39" i="1"/>
  <c r="Z39" i="1"/>
  <c r="X39" i="1"/>
  <c r="Y39" i="1"/>
  <c r="T39" i="1"/>
  <c r="U39" i="1"/>
  <c r="S39" i="1"/>
  <c r="Q39" i="1"/>
  <c r="O39" i="1"/>
  <c r="R39" i="1"/>
  <c r="P39" i="1"/>
  <c r="AB31" i="1"/>
  <c r="Z31" i="1"/>
  <c r="X31" i="1"/>
  <c r="AA31" i="1"/>
  <c r="Y31" i="1"/>
  <c r="T31" i="1"/>
  <c r="U31" i="1"/>
  <c r="S31" i="1"/>
  <c r="Q31" i="1"/>
  <c r="O31" i="1"/>
  <c r="P31" i="1"/>
  <c r="O778" i="1"/>
  <c r="O764" i="1"/>
  <c r="O748" i="1"/>
  <c r="O732" i="1"/>
  <c r="O716" i="1"/>
  <c r="O700" i="1"/>
  <c r="O684" i="1"/>
  <c r="O668" i="1"/>
  <c r="O652" i="1"/>
  <c r="O636" i="1"/>
  <c r="O620" i="1"/>
  <c r="O604" i="1"/>
  <c r="O588" i="1"/>
  <c r="O572" i="1"/>
  <c r="O556" i="1"/>
  <c r="O540" i="1"/>
  <c r="O524" i="1"/>
  <c r="O508" i="1"/>
  <c r="O492" i="1"/>
  <c r="O476" i="1"/>
  <c r="O460" i="1"/>
  <c r="O444" i="1"/>
  <c r="O364" i="1"/>
  <c r="O348" i="1"/>
  <c r="O332" i="1"/>
  <c r="O316" i="1"/>
  <c r="O300" i="1"/>
  <c r="O284" i="1"/>
  <c r="O252" i="1"/>
  <c r="O236" i="1"/>
  <c r="O220" i="1"/>
  <c r="O204" i="1"/>
  <c r="O188" i="1"/>
  <c r="O172" i="1"/>
  <c r="O156" i="1"/>
  <c r="O140" i="1"/>
  <c r="O124" i="1"/>
  <c r="O108" i="1"/>
  <c r="O92" i="1"/>
  <c r="O76" i="1"/>
  <c r="O60" i="1"/>
  <c r="O44" i="1"/>
  <c r="P785" i="1"/>
  <c r="P762" i="1"/>
  <c r="P740" i="1"/>
  <c r="P721" i="1"/>
  <c r="P698" i="1"/>
  <c r="P676" i="1"/>
  <c r="P657" i="1"/>
  <c r="P634" i="1"/>
  <c r="P612" i="1"/>
  <c r="P593" i="1"/>
  <c r="P570" i="1"/>
  <c r="P548" i="1"/>
  <c r="P529" i="1"/>
  <c r="P506" i="1"/>
  <c r="P484" i="1"/>
  <c r="P442" i="1"/>
  <c r="P420" i="1"/>
  <c r="P401" i="1"/>
  <c r="P356" i="1"/>
  <c r="P337" i="1"/>
  <c r="P314" i="1"/>
  <c r="P292" i="1"/>
  <c r="P228" i="1"/>
  <c r="P164" i="1"/>
  <c r="P100" i="1"/>
  <c r="P36" i="1"/>
  <c r="Q775" i="1"/>
  <c r="Q752" i="1"/>
  <c r="Q730" i="1"/>
  <c r="Q705" i="1"/>
  <c r="Q672" i="1"/>
  <c r="Q638" i="1"/>
  <c r="Q607" i="1"/>
  <c r="Q568" i="1"/>
  <c r="Q524" i="1"/>
  <c r="Q486" i="1"/>
  <c r="Q440" i="1"/>
  <c r="Q334" i="1"/>
  <c r="Q214" i="1"/>
  <c r="Q102" i="1"/>
  <c r="R750" i="1"/>
  <c r="R687" i="1"/>
  <c r="R630" i="1"/>
  <c r="R580" i="1"/>
  <c r="R518" i="1"/>
  <c r="R460" i="1"/>
  <c r="R348" i="1"/>
  <c r="R287" i="1"/>
  <c r="R238" i="1"/>
  <c r="R175" i="1"/>
  <c r="R118" i="1"/>
  <c r="R68" i="1"/>
  <c r="S764" i="1"/>
  <c r="S706" i="1"/>
  <c r="S653" i="1"/>
  <c r="S594" i="1"/>
  <c r="S533" i="1"/>
  <c r="S484" i="1"/>
  <c r="S421" i="1"/>
  <c r="S364" i="1"/>
  <c r="S314" i="1"/>
  <c r="S252" i="1"/>
  <c r="S141" i="1"/>
  <c r="U780" i="1"/>
  <c r="U731" i="1"/>
  <c r="U668" i="1"/>
  <c r="U580" i="1"/>
  <c r="U164" i="1"/>
  <c r="T689" i="1"/>
  <c r="T480" i="1"/>
  <c r="X314" i="1"/>
  <c r="P171" i="1"/>
  <c r="P139" i="1"/>
  <c r="Q209" i="1"/>
  <c r="Q145" i="1"/>
  <c r="Q81" i="1"/>
  <c r="S234" i="1"/>
  <c r="S170" i="1"/>
  <c r="S106" i="1"/>
  <c r="S42" i="1"/>
  <c r="O226" i="1"/>
  <c r="O202" i="1"/>
  <c r="O186" i="1"/>
  <c r="O162" i="1"/>
  <c r="O138" i="1"/>
  <c r="O98" i="1"/>
  <c r="O74" i="1"/>
  <c r="O34" i="1"/>
  <c r="Q201" i="1"/>
  <c r="Q137" i="1"/>
  <c r="Q73" i="1"/>
  <c r="AB259" i="1"/>
  <c r="Z259" i="1"/>
  <c r="AA259" i="1"/>
  <c r="X259" i="1"/>
  <c r="Y259" i="1"/>
  <c r="T259" i="1"/>
  <c r="Q259" i="1"/>
  <c r="R259" i="1"/>
  <c r="U259" i="1"/>
  <c r="S259" i="1"/>
  <c r="AB251" i="1"/>
  <c r="Z251" i="1"/>
  <c r="AA251" i="1"/>
  <c r="Y251" i="1"/>
  <c r="X251" i="1"/>
  <c r="T251" i="1"/>
  <c r="Q251" i="1"/>
  <c r="U251" i="1"/>
  <c r="R251" i="1"/>
  <c r="S251" i="1"/>
  <c r="AB243" i="1"/>
  <c r="Z243" i="1"/>
  <c r="AA243" i="1"/>
  <c r="Y243" i="1"/>
  <c r="X243" i="1"/>
  <c r="T243" i="1"/>
  <c r="U243" i="1"/>
  <c r="Q243" i="1"/>
  <c r="R243" i="1"/>
  <c r="S243" i="1"/>
  <c r="AB235" i="1"/>
  <c r="Z235" i="1"/>
  <c r="AA235" i="1"/>
  <c r="T235" i="1"/>
  <c r="X235" i="1"/>
  <c r="Y235" i="1"/>
  <c r="Q235" i="1"/>
  <c r="R235" i="1"/>
  <c r="S235" i="1"/>
  <c r="AB227" i="1"/>
  <c r="Z227" i="1"/>
  <c r="T227" i="1"/>
  <c r="X227" i="1"/>
  <c r="AA227" i="1"/>
  <c r="Y227" i="1"/>
  <c r="Q227" i="1"/>
  <c r="R227" i="1"/>
  <c r="U227" i="1"/>
  <c r="S227" i="1"/>
  <c r="AB219" i="1"/>
  <c r="Z219" i="1"/>
  <c r="AA219" i="1"/>
  <c r="Y219" i="1"/>
  <c r="T219" i="1"/>
  <c r="X219" i="1"/>
  <c r="Q219" i="1"/>
  <c r="U219" i="1"/>
  <c r="R219" i="1"/>
  <c r="S219" i="1"/>
  <c r="AB211" i="1"/>
  <c r="Z211" i="1"/>
  <c r="AA211" i="1"/>
  <c r="Y211" i="1"/>
  <c r="T211" i="1"/>
  <c r="X211" i="1"/>
  <c r="U211" i="1"/>
  <c r="Q211" i="1"/>
  <c r="R211" i="1"/>
  <c r="S211" i="1"/>
  <c r="AB203" i="1"/>
  <c r="Z203" i="1"/>
  <c r="AA203" i="1"/>
  <c r="T203" i="1"/>
  <c r="X203" i="1"/>
  <c r="Q203" i="1"/>
  <c r="R203" i="1"/>
  <c r="S203" i="1"/>
  <c r="AB195" i="1"/>
  <c r="Z195" i="1"/>
  <c r="T195" i="1"/>
  <c r="AA195" i="1"/>
  <c r="X195" i="1"/>
  <c r="Y195" i="1"/>
  <c r="Q195" i="1"/>
  <c r="R195" i="1"/>
  <c r="U195" i="1"/>
  <c r="S195" i="1"/>
  <c r="AB187" i="1"/>
  <c r="Z187" i="1"/>
  <c r="AA187" i="1"/>
  <c r="Y187" i="1"/>
  <c r="T187" i="1"/>
  <c r="X187" i="1"/>
  <c r="Q187" i="1"/>
  <c r="U187" i="1"/>
  <c r="R187" i="1"/>
  <c r="S187" i="1"/>
  <c r="AB179" i="1"/>
  <c r="Z179" i="1"/>
  <c r="AA179" i="1"/>
  <c r="Y179" i="1"/>
  <c r="T179" i="1"/>
  <c r="X179" i="1"/>
  <c r="U179" i="1"/>
  <c r="Q179" i="1"/>
  <c r="R179" i="1"/>
  <c r="S179" i="1"/>
  <c r="AB171" i="1"/>
  <c r="Z171" i="1"/>
  <c r="AA171" i="1"/>
  <c r="T171" i="1"/>
  <c r="Y171" i="1"/>
  <c r="X171" i="1"/>
  <c r="Q171" i="1"/>
  <c r="R171" i="1"/>
  <c r="S171" i="1"/>
  <c r="AB163" i="1"/>
  <c r="Z163" i="1"/>
  <c r="AA163" i="1"/>
  <c r="X163" i="1"/>
  <c r="T163" i="1"/>
  <c r="Y163" i="1"/>
  <c r="Q163" i="1"/>
  <c r="R163" i="1"/>
  <c r="U163" i="1"/>
  <c r="S163" i="1"/>
  <c r="AB155" i="1"/>
  <c r="Z155" i="1"/>
  <c r="AA155" i="1"/>
  <c r="X155" i="1"/>
  <c r="Y155" i="1"/>
  <c r="T155" i="1"/>
  <c r="Q155" i="1"/>
  <c r="U155" i="1"/>
  <c r="R155" i="1"/>
  <c r="S155" i="1"/>
  <c r="AB147" i="1"/>
  <c r="Z147" i="1"/>
  <c r="AA147" i="1"/>
  <c r="Y147" i="1"/>
  <c r="X147" i="1"/>
  <c r="T147" i="1"/>
  <c r="U147" i="1"/>
  <c r="Q147" i="1"/>
  <c r="R147" i="1"/>
  <c r="S147" i="1"/>
  <c r="AB139" i="1"/>
  <c r="Z139" i="1"/>
  <c r="AA139" i="1"/>
  <c r="T139" i="1"/>
  <c r="Y139" i="1"/>
  <c r="Q139" i="1"/>
  <c r="X139" i="1"/>
  <c r="R139" i="1"/>
  <c r="S139" i="1"/>
  <c r="AB131" i="1"/>
  <c r="Z131" i="1"/>
  <c r="AA131" i="1"/>
  <c r="X131" i="1"/>
  <c r="T131" i="1"/>
  <c r="Y131" i="1"/>
  <c r="Q131" i="1"/>
  <c r="R131" i="1"/>
  <c r="U131" i="1"/>
  <c r="S131" i="1"/>
  <c r="AB123" i="1"/>
  <c r="Z123" i="1"/>
  <c r="AA123" i="1"/>
  <c r="Y123" i="1"/>
  <c r="T123" i="1"/>
  <c r="X123" i="1"/>
  <c r="Q123" i="1"/>
  <c r="U123" i="1"/>
  <c r="R123" i="1"/>
  <c r="S123" i="1"/>
  <c r="AB115" i="1"/>
  <c r="Z115" i="1"/>
  <c r="AA115" i="1"/>
  <c r="Y115" i="1"/>
  <c r="X115" i="1"/>
  <c r="T115" i="1"/>
  <c r="U115" i="1"/>
  <c r="Q115" i="1"/>
  <c r="R115" i="1"/>
  <c r="S115" i="1"/>
  <c r="AB107" i="1"/>
  <c r="Z107" i="1"/>
  <c r="AA107" i="1"/>
  <c r="T107" i="1"/>
  <c r="Y107" i="1"/>
  <c r="X107" i="1"/>
  <c r="Q107" i="1"/>
  <c r="R107" i="1"/>
  <c r="S107" i="1"/>
  <c r="AB99" i="1"/>
  <c r="Z99" i="1"/>
  <c r="X99" i="1"/>
  <c r="T99" i="1"/>
  <c r="Q99" i="1"/>
  <c r="R99" i="1"/>
  <c r="U99" i="1"/>
  <c r="S99" i="1"/>
  <c r="AB91" i="1"/>
  <c r="Z91" i="1"/>
  <c r="AA91" i="1"/>
  <c r="Y91" i="1"/>
  <c r="T91" i="1"/>
  <c r="X91" i="1"/>
  <c r="Q91" i="1"/>
  <c r="U91" i="1"/>
  <c r="R91" i="1"/>
  <c r="S91" i="1"/>
  <c r="Z83" i="1"/>
  <c r="AA83" i="1"/>
  <c r="AB83" i="1"/>
  <c r="Y83" i="1"/>
  <c r="X83" i="1"/>
  <c r="T83" i="1"/>
  <c r="U83" i="1"/>
  <c r="Q83" i="1"/>
  <c r="R83" i="1"/>
  <c r="S83" i="1"/>
  <c r="AB75" i="1"/>
  <c r="Z75" i="1"/>
  <c r="AA75" i="1"/>
  <c r="X75" i="1"/>
  <c r="T75" i="1"/>
  <c r="Q75" i="1"/>
  <c r="R75" i="1"/>
  <c r="Y75" i="1"/>
  <c r="S75" i="1"/>
  <c r="AB67" i="1"/>
  <c r="Z67" i="1"/>
  <c r="AA67" i="1"/>
  <c r="T67" i="1"/>
  <c r="X67" i="1"/>
  <c r="Y67" i="1"/>
  <c r="Q67" i="1"/>
  <c r="R67" i="1"/>
  <c r="U67" i="1"/>
  <c r="S67" i="1"/>
  <c r="AB59" i="1"/>
  <c r="Z59" i="1"/>
  <c r="AA59" i="1"/>
  <c r="Y59" i="1"/>
  <c r="X59" i="1"/>
  <c r="T59" i="1"/>
  <c r="Q59" i="1"/>
  <c r="U59" i="1"/>
  <c r="R59" i="1"/>
  <c r="S59" i="1"/>
  <c r="AB51" i="1"/>
  <c r="Z51" i="1"/>
  <c r="AA51" i="1"/>
  <c r="X51" i="1"/>
  <c r="Y51" i="1"/>
  <c r="T51" i="1"/>
  <c r="U51" i="1"/>
  <c r="Q51" i="1"/>
  <c r="R51" i="1"/>
  <c r="S51" i="1"/>
  <c r="AB43" i="1"/>
  <c r="Z43" i="1"/>
  <c r="AA43" i="1"/>
  <c r="T43" i="1"/>
  <c r="X43" i="1"/>
  <c r="Y43" i="1"/>
  <c r="Q43" i="1"/>
  <c r="R43" i="1"/>
  <c r="S43" i="1"/>
  <c r="AB35" i="1"/>
  <c r="Z35" i="1"/>
  <c r="AA35" i="1"/>
  <c r="X35" i="1"/>
  <c r="T35" i="1"/>
  <c r="Y35" i="1"/>
  <c r="Q35" i="1"/>
  <c r="R35" i="1"/>
  <c r="U35" i="1"/>
  <c r="S35" i="1"/>
  <c r="O241" i="1"/>
  <c r="O217" i="1"/>
  <c r="O177" i="1"/>
  <c r="O153" i="1"/>
  <c r="O113" i="1"/>
  <c r="O89" i="1"/>
  <c r="O49" i="1"/>
  <c r="U43" i="1"/>
  <c r="AA258" i="1"/>
  <c r="AB258" i="1"/>
  <c r="Z258" i="1"/>
  <c r="Y258" i="1"/>
  <c r="T258" i="1"/>
  <c r="X258" i="1"/>
  <c r="U258" i="1"/>
  <c r="Q258" i="1"/>
  <c r="R258" i="1"/>
  <c r="AA250" i="1"/>
  <c r="AB250" i="1"/>
  <c r="Z250" i="1"/>
  <c r="Y250" i="1"/>
  <c r="T250" i="1"/>
  <c r="U250" i="1"/>
  <c r="Q250" i="1"/>
  <c r="X250" i="1"/>
  <c r="R250" i="1"/>
  <c r="AA242" i="1"/>
  <c r="AB242" i="1"/>
  <c r="Y242" i="1"/>
  <c r="T242" i="1"/>
  <c r="Z242" i="1"/>
  <c r="X242" i="1"/>
  <c r="U242" i="1"/>
  <c r="Q242" i="1"/>
  <c r="R242" i="1"/>
  <c r="AA234" i="1"/>
  <c r="AB234" i="1"/>
  <c r="Y234" i="1"/>
  <c r="T234" i="1"/>
  <c r="Z234" i="1"/>
  <c r="X234" i="1"/>
  <c r="U234" i="1"/>
  <c r="Q234" i="1"/>
  <c r="R234" i="1"/>
  <c r="AA226" i="1"/>
  <c r="AB226" i="1"/>
  <c r="Z226" i="1"/>
  <c r="Y226" i="1"/>
  <c r="T226" i="1"/>
  <c r="X226" i="1"/>
  <c r="U226" i="1"/>
  <c r="Q226" i="1"/>
  <c r="R226" i="1"/>
  <c r="AA218" i="1"/>
  <c r="AB218" i="1"/>
  <c r="Z218" i="1"/>
  <c r="Y218" i="1"/>
  <c r="T218" i="1"/>
  <c r="U218" i="1"/>
  <c r="X218" i="1"/>
  <c r="Q218" i="1"/>
  <c r="R218" i="1"/>
  <c r="AA210" i="1"/>
  <c r="AB210" i="1"/>
  <c r="Y210" i="1"/>
  <c r="T210" i="1"/>
  <c r="Z210" i="1"/>
  <c r="X210" i="1"/>
  <c r="U210" i="1"/>
  <c r="Q210" i="1"/>
  <c r="R210" i="1"/>
  <c r="AA202" i="1"/>
  <c r="AB202" i="1"/>
  <c r="Y202" i="1"/>
  <c r="T202" i="1"/>
  <c r="Z202" i="1"/>
  <c r="X202" i="1"/>
  <c r="U202" i="1"/>
  <c r="Q202" i="1"/>
  <c r="R202" i="1"/>
  <c r="AA194" i="1"/>
  <c r="AB194" i="1"/>
  <c r="Z194" i="1"/>
  <c r="Y194" i="1"/>
  <c r="T194" i="1"/>
  <c r="X194" i="1"/>
  <c r="U194" i="1"/>
  <c r="Q194" i="1"/>
  <c r="R194" i="1"/>
  <c r="AA186" i="1"/>
  <c r="AB186" i="1"/>
  <c r="Z186" i="1"/>
  <c r="Y186" i="1"/>
  <c r="T186" i="1"/>
  <c r="U186" i="1"/>
  <c r="Q186" i="1"/>
  <c r="R186" i="1"/>
  <c r="AA178" i="1"/>
  <c r="AB178" i="1"/>
  <c r="Y178" i="1"/>
  <c r="Z178" i="1"/>
  <c r="T178" i="1"/>
  <c r="X178" i="1"/>
  <c r="U178" i="1"/>
  <c r="Q178" i="1"/>
  <c r="R178" i="1"/>
  <c r="AA170" i="1"/>
  <c r="AB170" i="1"/>
  <c r="Y170" i="1"/>
  <c r="Z170" i="1"/>
  <c r="T170" i="1"/>
  <c r="X170" i="1"/>
  <c r="U170" i="1"/>
  <c r="Q170" i="1"/>
  <c r="R170" i="1"/>
  <c r="AA162" i="1"/>
  <c r="AB162" i="1"/>
  <c r="Z162" i="1"/>
  <c r="Y162" i="1"/>
  <c r="T162" i="1"/>
  <c r="X162" i="1"/>
  <c r="U162" i="1"/>
  <c r="Q162" i="1"/>
  <c r="R162" i="1"/>
  <c r="AA154" i="1"/>
  <c r="AB154" i="1"/>
  <c r="Z154" i="1"/>
  <c r="Y154" i="1"/>
  <c r="X154" i="1"/>
  <c r="T154" i="1"/>
  <c r="U154" i="1"/>
  <c r="Q154" i="1"/>
  <c r="R154" i="1"/>
  <c r="AA146" i="1"/>
  <c r="AB146" i="1"/>
  <c r="Y146" i="1"/>
  <c r="Z146" i="1"/>
  <c r="X146" i="1"/>
  <c r="T146" i="1"/>
  <c r="U146" i="1"/>
  <c r="Q146" i="1"/>
  <c r="R146" i="1"/>
  <c r="AA138" i="1"/>
  <c r="AB138" i="1"/>
  <c r="Y138" i="1"/>
  <c r="Z138" i="1"/>
  <c r="T138" i="1"/>
  <c r="X138" i="1"/>
  <c r="U138" i="1"/>
  <c r="Q138" i="1"/>
  <c r="R138" i="1"/>
  <c r="AA130" i="1"/>
  <c r="AB130" i="1"/>
  <c r="Z130" i="1"/>
  <c r="Y130" i="1"/>
  <c r="X130" i="1"/>
  <c r="T130" i="1"/>
  <c r="U130" i="1"/>
  <c r="Q130" i="1"/>
  <c r="R130" i="1"/>
  <c r="AA122" i="1"/>
  <c r="AB122" i="1"/>
  <c r="Z122" i="1"/>
  <c r="Y122" i="1"/>
  <c r="T122" i="1"/>
  <c r="X122" i="1"/>
  <c r="U122" i="1"/>
  <c r="Q122" i="1"/>
  <c r="R122" i="1"/>
  <c r="AA114" i="1"/>
  <c r="AB114" i="1"/>
  <c r="Y114" i="1"/>
  <c r="X114" i="1"/>
  <c r="T114" i="1"/>
  <c r="Z114" i="1"/>
  <c r="U114" i="1"/>
  <c r="Q114" i="1"/>
  <c r="R114" i="1"/>
  <c r="AA106" i="1"/>
  <c r="AB106" i="1"/>
  <c r="Y106" i="1"/>
  <c r="T106" i="1"/>
  <c r="Z106" i="1"/>
  <c r="X106" i="1"/>
  <c r="U106" i="1"/>
  <c r="Q106" i="1"/>
  <c r="R106" i="1"/>
  <c r="AA98" i="1"/>
  <c r="AB98" i="1"/>
  <c r="Z98" i="1"/>
  <c r="Y98" i="1"/>
  <c r="X98" i="1"/>
  <c r="T98" i="1"/>
  <c r="U98" i="1"/>
  <c r="Q98" i="1"/>
  <c r="R98" i="1"/>
  <c r="AA90" i="1"/>
  <c r="AB90" i="1"/>
  <c r="Z90" i="1"/>
  <c r="Y90" i="1"/>
  <c r="T90" i="1"/>
  <c r="X90" i="1"/>
  <c r="U90" i="1"/>
  <c r="Q90" i="1"/>
  <c r="R90" i="1"/>
  <c r="AA82" i="1"/>
  <c r="AB82" i="1"/>
  <c r="Y82" i="1"/>
  <c r="X82" i="1"/>
  <c r="T82" i="1"/>
  <c r="U82" i="1"/>
  <c r="Z82" i="1"/>
  <c r="Q82" i="1"/>
  <c r="R82" i="1"/>
  <c r="AA74" i="1"/>
  <c r="AB74" i="1"/>
  <c r="Y74" i="1"/>
  <c r="X74" i="1"/>
  <c r="T74" i="1"/>
  <c r="Z74" i="1"/>
  <c r="U74" i="1"/>
  <c r="Q74" i="1"/>
  <c r="R74" i="1"/>
  <c r="AA66" i="1"/>
  <c r="AB66" i="1"/>
  <c r="Z66" i="1"/>
  <c r="Y66" i="1"/>
  <c r="T66" i="1"/>
  <c r="X66" i="1"/>
  <c r="U66" i="1"/>
  <c r="Q66" i="1"/>
  <c r="R66" i="1"/>
  <c r="AA58" i="1"/>
  <c r="AB58" i="1"/>
  <c r="Z58" i="1"/>
  <c r="Y58" i="1"/>
  <c r="X58" i="1"/>
  <c r="T58" i="1"/>
  <c r="U58" i="1"/>
  <c r="Q58" i="1"/>
  <c r="R58" i="1"/>
  <c r="AB50" i="1"/>
  <c r="AA50" i="1"/>
  <c r="Y50" i="1"/>
  <c r="Z50" i="1"/>
  <c r="T50" i="1"/>
  <c r="X50" i="1"/>
  <c r="U50" i="1"/>
  <c r="Q50" i="1"/>
  <c r="R50" i="1"/>
  <c r="AB42" i="1"/>
  <c r="AA42" i="1"/>
  <c r="Y42" i="1"/>
  <c r="Z42" i="1"/>
  <c r="T42" i="1"/>
  <c r="X42" i="1"/>
  <c r="U42" i="1"/>
  <c r="Q42" i="1"/>
  <c r="R42" i="1"/>
  <c r="AB34" i="1"/>
  <c r="AA34" i="1"/>
  <c r="Z34" i="1"/>
  <c r="X34" i="1"/>
  <c r="Y34" i="1"/>
  <c r="T34" i="1"/>
  <c r="U34" i="1"/>
  <c r="Q34" i="1"/>
  <c r="R34" i="1"/>
  <c r="S242" i="1"/>
  <c r="S178" i="1"/>
  <c r="S114" i="1"/>
  <c r="S50" i="1"/>
  <c r="U203" i="1"/>
  <c r="AA257" i="1"/>
  <c r="AB257" i="1"/>
  <c r="Z257" i="1"/>
  <c r="T257" i="1"/>
  <c r="Y257" i="1"/>
  <c r="X257" i="1"/>
  <c r="U257" i="1"/>
  <c r="R257" i="1"/>
  <c r="S257" i="1"/>
  <c r="AA249" i="1"/>
  <c r="Z249" i="1"/>
  <c r="AB249" i="1"/>
  <c r="Y249" i="1"/>
  <c r="T249" i="1"/>
  <c r="X249" i="1"/>
  <c r="U249" i="1"/>
  <c r="R249" i="1"/>
  <c r="S249" i="1"/>
  <c r="AA241" i="1"/>
  <c r="AB241" i="1"/>
  <c r="Z241" i="1"/>
  <c r="Y241" i="1"/>
  <c r="T241" i="1"/>
  <c r="X241" i="1"/>
  <c r="U241" i="1"/>
  <c r="R241" i="1"/>
  <c r="S241" i="1"/>
  <c r="AA233" i="1"/>
  <c r="AB233" i="1"/>
  <c r="Z233" i="1"/>
  <c r="T233" i="1"/>
  <c r="X233" i="1"/>
  <c r="Y233" i="1"/>
  <c r="U233" i="1"/>
  <c r="R233" i="1"/>
  <c r="S233" i="1"/>
  <c r="AA225" i="1"/>
  <c r="AB225" i="1"/>
  <c r="Z225" i="1"/>
  <c r="T225" i="1"/>
  <c r="Y225" i="1"/>
  <c r="X225" i="1"/>
  <c r="U225" i="1"/>
  <c r="R225" i="1"/>
  <c r="S225" i="1"/>
  <c r="AA217" i="1"/>
  <c r="Z217" i="1"/>
  <c r="AB217" i="1"/>
  <c r="Y217" i="1"/>
  <c r="T217" i="1"/>
  <c r="X217" i="1"/>
  <c r="U217" i="1"/>
  <c r="R217" i="1"/>
  <c r="S217" i="1"/>
  <c r="AA209" i="1"/>
  <c r="AB209" i="1"/>
  <c r="Z209" i="1"/>
  <c r="Y209" i="1"/>
  <c r="T209" i="1"/>
  <c r="X209" i="1"/>
  <c r="U209" i="1"/>
  <c r="R209" i="1"/>
  <c r="S209" i="1"/>
  <c r="AA201" i="1"/>
  <c r="AB201" i="1"/>
  <c r="Z201" i="1"/>
  <c r="T201" i="1"/>
  <c r="X201" i="1"/>
  <c r="Y201" i="1"/>
  <c r="U201" i="1"/>
  <c r="R201" i="1"/>
  <c r="S201" i="1"/>
  <c r="AA193" i="1"/>
  <c r="AB193" i="1"/>
  <c r="Z193" i="1"/>
  <c r="T193" i="1"/>
  <c r="Y193" i="1"/>
  <c r="X193" i="1"/>
  <c r="U193" i="1"/>
  <c r="R193" i="1"/>
  <c r="S193" i="1"/>
  <c r="AA185" i="1"/>
  <c r="Z185" i="1"/>
  <c r="AB185" i="1"/>
  <c r="Y185" i="1"/>
  <c r="T185" i="1"/>
  <c r="X185" i="1"/>
  <c r="U185" i="1"/>
  <c r="R185" i="1"/>
  <c r="S185" i="1"/>
  <c r="AA177" i="1"/>
  <c r="AB177" i="1"/>
  <c r="X177" i="1"/>
  <c r="Z177" i="1"/>
  <c r="Y177" i="1"/>
  <c r="T177" i="1"/>
  <c r="U177" i="1"/>
  <c r="R177" i="1"/>
  <c r="S177" i="1"/>
  <c r="AA169" i="1"/>
  <c r="AB169" i="1"/>
  <c r="X169" i="1"/>
  <c r="Z169" i="1"/>
  <c r="T169" i="1"/>
  <c r="Y169" i="1"/>
  <c r="U169" i="1"/>
  <c r="R169" i="1"/>
  <c r="S169" i="1"/>
  <c r="AA161" i="1"/>
  <c r="AB161" i="1"/>
  <c r="Z161" i="1"/>
  <c r="X161" i="1"/>
  <c r="T161" i="1"/>
  <c r="Y161" i="1"/>
  <c r="U161" i="1"/>
  <c r="R161" i="1"/>
  <c r="S161" i="1"/>
  <c r="AA153" i="1"/>
  <c r="Z153" i="1"/>
  <c r="AB153" i="1"/>
  <c r="X153" i="1"/>
  <c r="Y153" i="1"/>
  <c r="T153" i="1"/>
  <c r="U153" i="1"/>
  <c r="R153" i="1"/>
  <c r="S153" i="1"/>
  <c r="AA145" i="1"/>
  <c r="AB145" i="1"/>
  <c r="X145" i="1"/>
  <c r="Z145" i="1"/>
  <c r="Y145" i="1"/>
  <c r="T145" i="1"/>
  <c r="U145" i="1"/>
  <c r="R145" i="1"/>
  <c r="S145" i="1"/>
  <c r="AA137" i="1"/>
  <c r="AB137" i="1"/>
  <c r="X137" i="1"/>
  <c r="Z137" i="1"/>
  <c r="T137" i="1"/>
  <c r="Y137" i="1"/>
  <c r="U137" i="1"/>
  <c r="R137" i="1"/>
  <c r="S137" i="1"/>
  <c r="AA129" i="1"/>
  <c r="AB129" i="1"/>
  <c r="Z129" i="1"/>
  <c r="X129" i="1"/>
  <c r="T129" i="1"/>
  <c r="Y129" i="1"/>
  <c r="U129" i="1"/>
  <c r="R129" i="1"/>
  <c r="S129" i="1"/>
  <c r="AA121" i="1"/>
  <c r="AB121" i="1"/>
  <c r="Z121" i="1"/>
  <c r="X121" i="1"/>
  <c r="Y121" i="1"/>
  <c r="T121" i="1"/>
  <c r="U121" i="1"/>
  <c r="R121" i="1"/>
  <c r="S121" i="1"/>
  <c r="AA113" i="1"/>
  <c r="AB113" i="1"/>
  <c r="X113" i="1"/>
  <c r="Z113" i="1"/>
  <c r="Y113" i="1"/>
  <c r="T113" i="1"/>
  <c r="U113" i="1"/>
  <c r="R113" i="1"/>
  <c r="S113" i="1"/>
  <c r="AA105" i="1"/>
  <c r="AB105" i="1"/>
  <c r="X105" i="1"/>
  <c r="Z105" i="1"/>
  <c r="T105" i="1"/>
  <c r="Y105" i="1"/>
  <c r="U105" i="1"/>
  <c r="R105" i="1"/>
  <c r="S105" i="1"/>
  <c r="AA97" i="1"/>
  <c r="AB97" i="1"/>
  <c r="Z97" i="1"/>
  <c r="X97" i="1"/>
  <c r="T97" i="1"/>
  <c r="Y97" i="1"/>
  <c r="U97" i="1"/>
  <c r="R97" i="1"/>
  <c r="S97" i="1"/>
  <c r="AB89" i="1"/>
  <c r="AA89" i="1"/>
  <c r="Z89" i="1"/>
  <c r="X89" i="1"/>
  <c r="Y89" i="1"/>
  <c r="T89" i="1"/>
  <c r="U89" i="1"/>
  <c r="R89" i="1"/>
  <c r="S89" i="1"/>
  <c r="AB81" i="1"/>
  <c r="AA81" i="1"/>
  <c r="X81" i="1"/>
  <c r="Z81" i="1"/>
  <c r="Y81" i="1"/>
  <c r="T81" i="1"/>
  <c r="U81" i="1"/>
  <c r="R81" i="1"/>
  <c r="S81" i="1"/>
  <c r="AB73" i="1"/>
  <c r="AA73" i="1"/>
  <c r="X73" i="1"/>
  <c r="Z73" i="1"/>
  <c r="T73" i="1"/>
  <c r="Y73" i="1"/>
  <c r="U73" i="1"/>
  <c r="R73" i="1"/>
  <c r="S73" i="1"/>
  <c r="AB65" i="1"/>
  <c r="AA65" i="1"/>
  <c r="Z65" i="1"/>
  <c r="X65" i="1"/>
  <c r="T65" i="1"/>
  <c r="Y65" i="1"/>
  <c r="U65" i="1"/>
  <c r="R65" i="1"/>
  <c r="S65" i="1"/>
  <c r="AB57" i="1"/>
  <c r="AA57" i="1"/>
  <c r="Z57" i="1"/>
  <c r="X57" i="1"/>
  <c r="Y57" i="1"/>
  <c r="T57" i="1"/>
  <c r="U57" i="1"/>
  <c r="R57" i="1"/>
  <c r="S57" i="1"/>
  <c r="AB49" i="1"/>
  <c r="AA49" i="1"/>
  <c r="X49" i="1"/>
  <c r="Z49" i="1"/>
  <c r="Y49" i="1"/>
  <c r="T49" i="1"/>
  <c r="U49" i="1"/>
  <c r="R49" i="1"/>
  <c r="S49" i="1"/>
  <c r="AB41" i="1"/>
  <c r="AA41" i="1"/>
  <c r="X41" i="1"/>
  <c r="Z41" i="1"/>
  <c r="T41" i="1"/>
  <c r="Y41" i="1"/>
  <c r="U41" i="1"/>
  <c r="R41" i="1"/>
  <c r="S41" i="1"/>
  <c r="AB33" i="1"/>
  <c r="AA33" i="1"/>
  <c r="Z33" i="1"/>
  <c r="X33" i="1"/>
  <c r="T33" i="1"/>
  <c r="Y33" i="1"/>
  <c r="U33" i="1"/>
  <c r="R33" i="1"/>
  <c r="S33" i="1"/>
  <c r="Q257" i="1"/>
  <c r="Q193" i="1"/>
  <c r="Q129" i="1"/>
  <c r="Q65" i="1"/>
  <c r="S218" i="1"/>
  <c r="S154" i="1"/>
  <c r="S90" i="1"/>
  <c r="U107" i="1"/>
  <c r="Y203" i="1"/>
  <c r="J152" i="22"/>
  <c r="J120" i="22"/>
  <c r="J88" i="22"/>
  <c r="J56" i="22"/>
  <c r="J24" i="22"/>
  <c r="J16" i="22"/>
  <c r="J129" i="22"/>
  <c r="J97" i="22"/>
  <c r="J65" i="22"/>
  <c r="J33" i="22"/>
  <c r="J345" i="22"/>
  <c r="J313" i="22"/>
  <c r="J281" i="22"/>
  <c r="J249" i="22"/>
  <c r="J217" i="22"/>
  <c r="J185" i="22"/>
  <c r="J356" i="22"/>
  <c r="J324" i="22"/>
  <c r="J292" i="22"/>
  <c r="J260" i="22"/>
  <c r="J228" i="22"/>
  <c r="J196" i="22"/>
  <c r="J164" i="22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447" i="20"/>
  <c r="H448" i="20"/>
  <c r="H449" i="20"/>
  <c r="H450" i="20"/>
  <c r="H451" i="20"/>
  <c r="H452" i="20"/>
  <c r="H453" i="20"/>
  <c r="H454" i="20"/>
  <c r="H455" i="20"/>
  <c r="H456" i="20"/>
  <c r="H457" i="20"/>
  <c r="H458" i="20"/>
  <c r="H459" i="20"/>
  <c r="H460" i="20"/>
  <c r="H461" i="20"/>
  <c r="H462" i="20"/>
  <c r="H463" i="20"/>
  <c r="H464" i="20"/>
  <c r="H465" i="20"/>
  <c r="H466" i="20"/>
  <c r="H467" i="20"/>
  <c r="H468" i="20"/>
  <c r="H469" i="20"/>
  <c r="H470" i="20"/>
  <c r="H471" i="20"/>
  <c r="H472" i="20"/>
  <c r="H473" i="20"/>
  <c r="H474" i="20"/>
  <c r="H475" i="20"/>
  <c r="H476" i="20"/>
  <c r="H477" i="20"/>
  <c r="H478" i="20"/>
  <c r="H479" i="20"/>
  <c r="H480" i="20"/>
  <c r="H481" i="20"/>
  <c r="H482" i="20"/>
  <c r="H483" i="20"/>
  <c r="H484" i="20"/>
  <c r="H485" i="20"/>
  <c r="H486" i="20"/>
  <c r="H487" i="20"/>
  <c r="H488" i="20"/>
  <c r="H489" i="20"/>
  <c r="H490" i="20"/>
  <c r="H491" i="20"/>
  <c r="H492" i="20"/>
  <c r="H493" i="20"/>
  <c r="H494" i="20"/>
  <c r="H495" i="20"/>
  <c r="H496" i="20"/>
  <c r="H497" i="20"/>
  <c r="H498" i="20"/>
  <c r="H499" i="20"/>
  <c r="H500" i="20"/>
  <c r="H501" i="20"/>
  <c r="H502" i="20"/>
  <c r="H503" i="20"/>
  <c r="H504" i="20"/>
  <c r="H505" i="20"/>
  <c r="H506" i="20"/>
  <c r="H507" i="20"/>
  <c r="H508" i="20"/>
  <c r="H509" i="20"/>
  <c r="H510" i="20"/>
  <c r="H511" i="20"/>
  <c r="H512" i="20"/>
  <c r="H513" i="20"/>
  <c r="H514" i="20"/>
  <c r="H515" i="20"/>
  <c r="H516" i="20"/>
  <c r="H517" i="20"/>
  <c r="H518" i="20"/>
  <c r="H519" i="20"/>
  <c r="H520" i="20"/>
  <c r="H521" i="20"/>
  <c r="H522" i="20"/>
  <c r="H523" i="20"/>
  <c r="H524" i="20"/>
  <c r="H525" i="20"/>
  <c r="H526" i="20"/>
  <c r="H527" i="20"/>
  <c r="H528" i="20"/>
  <c r="H529" i="20"/>
  <c r="H530" i="20"/>
  <c r="H531" i="20"/>
  <c r="H532" i="20"/>
  <c r="H533" i="20"/>
  <c r="H534" i="20"/>
  <c r="H535" i="20"/>
  <c r="H536" i="20"/>
  <c r="H537" i="20"/>
  <c r="H538" i="20"/>
  <c r="H539" i="20"/>
  <c r="H540" i="20"/>
  <c r="H541" i="20"/>
  <c r="H542" i="20"/>
  <c r="H543" i="20"/>
  <c r="H544" i="20"/>
  <c r="H545" i="20"/>
  <c r="H546" i="20"/>
  <c r="H547" i="20"/>
  <c r="H548" i="20"/>
  <c r="H549" i="20"/>
  <c r="H550" i="20"/>
  <c r="H551" i="20"/>
  <c r="H552" i="20"/>
  <c r="H553" i="20"/>
  <c r="H554" i="20"/>
  <c r="H555" i="20"/>
  <c r="H556" i="20"/>
  <c r="H557" i="20"/>
  <c r="H558" i="20"/>
  <c r="H559" i="20"/>
  <c r="H560" i="20"/>
  <c r="H561" i="20"/>
  <c r="H562" i="20"/>
  <c r="H563" i="20"/>
  <c r="H564" i="20"/>
  <c r="H565" i="20"/>
  <c r="H566" i="20"/>
  <c r="H567" i="20"/>
  <c r="H568" i="20"/>
  <c r="H569" i="20"/>
  <c r="H570" i="20"/>
  <c r="H571" i="20"/>
  <c r="H572" i="20"/>
  <c r="H573" i="20"/>
  <c r="H574" i="20"/>
  <c r="H575" i="20"/>
  <c r="H576" i="20"/>
  <c r="H577" i="20"/>
  <c r="H578" i="20"/>
  <c r="H579" i="20"/>
  <c r="H580" i="20"/>
  <c r="H581" i="20"/>
  <c r="H582" i="20"/>
  <c r="H583" i="20"/>
  <c r="H584" i="20"/>
  <c r="H585" i="20"/>
  <c r="H586" i="20"/>
  <c r="H587" i="20"/>
  <c r="H588" i="20"/>
  <c r="H589" i="20"/>
  <c r="H590" i="20"/>
  <c r="H591" i="20"/>
  <c r="H592" i="20"/>
  <c r="H593" i="20"/>
  <c r="H594" i="20"/>
  <c r="H595" i="20"/>
  <c r="H596" i="20"/>
  <c r="H597" i="20"/>
  <c r="H598" i="20"/>
  <c r="H599" i="20"/>
  <c r="H600" i="20"/>
  <c r="H601" i="20"/>
  <c r="H602" i="20"/>
  <c r="H603" i="20"/>
  <c r="H604" i="20"/>
  <c r="H605" i="20"/>
  <c r="H606" i="20"/>
  <c r="H607" i="20"/>
  <c r="H608" i="20"/>
  <c r="H609" i="20"/>
  <c r="H610" i="20"/>
  <c r="H611" i="20"/>
  <c r="H612" i="20"/>
  <c r="H613" i="20"/>
  <c r="H614" i="20"/>
  <c r="H615" i="20"/>
  <c r="H616" i="20"/>
  <c r="H617" i="20"/>
  <c r="H618" i="20"/>
  <c r="H619" i="20"/>
  <c r="H620" i="20"/>
  <c r="H621" i="20"/>
  <c r="H622" i="20"/>
  <c r="H623" i="20"/>
  <c r="H624" i="20"/>
  <c r="H625" i="20"/>
  <c r="H626" i="20"/>
  <c r="H627" i="20"/>
  <c r="H628" i="20"/>
  <c r="H629" i="20"/>
  <c r="H630" i="20"/>
  <c r="H631" i="20"/>
  <c r="H632" i="20"/>
  <c r="H633" i="20"/>
  <c r="H634" i="20"/>
  <c r="H635" i="20"/>
  <c r="H636" i="20"/>
  <c r="H637" i="20"/>
  <c r="H638" i="20"/>
  <c r="H639" i="20"/>
  <c r="H640" i="20"/>
  <c r="H641" i="20"/>
  <c r="H642" i="20"/>
  <c r="H643" i="20"/>
  <c r="H644" i="20"/>
  <c r="H645" i="20"/>
  <c r="H646" i="20"/>
  <c r="H647" i="20"/>
  <c r="H648" i="20"/>
  <c r="H649" i="20"/>
  <c r="H650" i="20"/>
  <c r="H651" i="20"/>
  <c r="H652" i="20"/>
  <c r="H653" i="20"/>
  <c r="H654" i="20"/>
  <c r="H655" i="20"/>
  <c r="H656" i="20"/>
  <c r="H657" i="20"/>
  <c r="H658" i="20"/>
  <c r="H659" i="20"/>
  <c r="H660" i="20"/>
  <c r="H661" i="20"/>
  <c r="H662" i="20"/>
  <c r="H663" i="20"/>
  <c r="H664" i="20"/>
  <c r="H665" i="20"/>
  <c r="H666" i="20"/>
  <c r="H667" i="20"/>
  <c r="H668" i="20"/>
  <c r="H669" i="20"/>
  <c r="H670" i="20"/>
  <c r="H671" i="20"/>
  <c r="H672" i="20"/>
  <c r="H673" i="20"/>
  <c r="H674" i="20"/>
  <c r="H675" i="20"/>
  <c r="H676" i="20"/>
  <c r="H677" i="20"/>
  <c r="H678" i="20"/>
  <c r="H679" i="20"/>
  <c r="H680" i="20"/>
  <c r="H681" i="20"/>
  <c r="H682" i="20"/>
  <c r="H683" i="20"/>
  <c r="H684" i="20"/>
  <c r="H685" i="20"/>
  <c r="H686" i="20"/>
  <c r="H687" i="20"/>
  <c r="H688" i="20"/>
  <c r="H689" i="20"/>
  <c r="H690" i="20"/>
  <c r="H691" i="20"/>
  <c r="H692" i="20"/>
  <c r="H693" i="20"/>
  <c r="H694" i="20"/>
  <c r="H695" i="20"/>
  <c r="H696" i="20"/>
  <c r="H697" i="20"/>
  <c r="H698" i="20"/>
  <c r="H699" i="20"/>
  <c r="H700" i="20"/>
  <c r="H701" i="20"/>
  <c r="H702" i="20"/>
  <c r="H703" i="20"/>
  <c r="H704" i="20"/>
  <c r="H705" i="20"/>
  <c r="H706" i="20"/>
  <c r="H707" i="20"/>
  <c r="H708" i="20"/>
  <c r="H709" i="20"/>
  <c r="H710" i="20"/>
  <c r="H711" i="20"/>
  <c r="H712" i="20"/>
  <c r="H713" i="20"/>
  <c r="H714" i="20"/>
  <c r="H715" i="20"/>
  <c r="H716" i="20"/>
  <c r="H717" i="20"/>
  <c r="H718" i="20"/>
  <c r="H719" i="20"/>
  <c r="H720" i="20"/>
  <c r="H721" i="20"/>
  <c r="H722" i="20"/>
  <c r="H723" i="20"/>
  <c r="H724" i="20"/>
  <c r="H725" i="20"/>
  <c r="H726" i="20"/>
  <c r="H727" i="20"/>
  <c r="H728" i="20"/>
  <c r="H729" i="20"/>
  <c r="H730" i="20"/>
  <c r="H731" i="20"/>
  <c r="H732" i="20"/>
  <c r="H733" i="20"/>
  <c r="H734" i="20"/>
  <c r="H735" i="20"/>
  <c r="H736" i="20"/>
  <c r="H737" i="20"/>
  <c r="H738" i="20"/>
  <c r="H739" i="20"/>
  <c r="H740" i="20"/>
  <c r="H741" i="20"/>
  <c r="H742" i="20"/>
  <c r="H743" i="20"/>
  <c r="H744" i="20"/>
  <c r="H745" i="20"/>
  <c r="H746" i="20"/>
  <c r="H747" i="20"/>
  <c r="H748" i="20"/>
  <c r="H749" i="20"/>
  <c r="H750" i="20"/>
  <c r="H751" i="20"/>
  <c r="H752" i="20"/>
  <c r="H753" i="20"/>
  <c r="H754" i="20"/>
  <c r="H755" i="20"/>
  <c r="H756" i="20"/>
  <c r="H757" i="20"/>
  <c r="H758" i="20"/>
  <c r="H759" i="20"/>
  <c r="H760" i="20"/>
  <c r="H761" i="20"/>
  <c r="H762" i="20"/>
  <c r="H763" i="20"/>
  <c r="H764" i="20"/>
  <c r="H765" i="20"/>
  <c r="H766" i="20"/>
  <c r="H767" i="20"/>
  <c r="H768" i="20"/>
  <c r="H769" i="20"/>
  <c r="H770" i="20"/>
  <c r="H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C722" i="20"/>
  <c r="C723" i="20"/>
  <c r="C724" i="20"/>
  <c r="C725" i="20"/>
  <c r="C726" i="20"/>
  <c r="C727" i="20"/>
  <c r="C728" i="20"/>
  <c r="C729" i="20"/>
  <c r="C730" i="20"/>
  <c r="C731" i="20"/>
  <c r="C732" i="20"/>
  <c r="C733" i="20"/>
  <c r="C734" i="20"/>
  <c r="C735" i="20"/>
  <c r="C736" i="20"/>
  <c r="C737" i="20"/>
  <c r="C738" i="20"/>
  <c r="C739" i="20"/>
  <c r="C740" i="20"/>
  <c r="C741" i="20"/>
  <c r="C742" i="20"/>
  <c r="C743" i="20"/>
  <c r="C744" i="20"/>
  <c r="C745" i="20"/>
  <c r="C746" i="20"/>
  <c r="C747" i="20"/>
  <c r="C748" i="20"/>
  <c r="C749" i="20"/>
  <c r="C750" i="20"/>
  <c r="C751" i="20"/>
  <c r="C752" i="20"/>
  <c r="C753" i="20"/>
  <c r="C754" i="20"/>
  <c r="C755" i="20"/>
  <c r="C756" i="20"/>
  <c r="C757" i="20"/>
  <c r="C758" i="20"/>
  <c r="C759" i="20"/>
  <c r="C760" i="20"/>
  <c r="C761" i="20"/>
  <c r="C762" i="20"/>
  <c r="C763" i="20"/>
  <c r="C764" i="20"/>
  <c r="C765" i="20"/>
  <c r="C766" i="20"/>
  <c r="C767" i="20"/>
  <c r="C768" i="20"/>
  <c r="C769" i="20"/>
  <c r="C770" i="20"/>
  <c r="C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A168" i="20"/>
  <c r="A169" i="20"/>
  <c r="A170" i="20"/>
  <c r="A171" i="20"/>
  <c r="A172" i="20"/>
  <c r="A173" i="20"/>
  <c r="A174" i="20"/>
  <c r="A175" i="20"/>
  <c r="A176" i="20"/>
  <c r="A177" i="20"/>
  <c r="A178" i="20"/>
  <c r="A179" i="20"/>
  <c r="A180" i="20"/>
  <c r="A181" i="20"/>
  <c r="A182" i="20"/>
  <c r="A183" i="20"/>
  <c r="A184" i="20"/>
  <c r="A185" i="20"/>
  <c r="A186" i="20"/>
  <c r="A187" i="20"/>
  <c r="A188" i="20"/>
  <c r="A189" i="20"/>
  <c r="A190" i="20"/>
  <c r="A191" i="20"/>
  <c r="A192" i="20"/>
  <c r="A193" i="20"/>
  <c r="A194" i="20"/>
  <c r="A195" i="20"/>
  <c r="A196" i="20"/>
  <c r="A197" i="20"/>
  <c r="A198" i="20"/>
  <c r="A199" i="20"/>
  <c r="A200" i="20"/>
  <c r="A201" i="20"/>
  <c r="A202" i="20"/>
  <c r="A203" i="20"/>
  <c r="A204" i="20"/>
  <c r="A205" i="20"/>
  <c r="A206" i="20"/>
  <c r="A207" i="20"/>
  <c r="A208" i="20"/>
  <c r="A209" i="20"/>
  <c r="A210" i="20"/>
  <c r="A211" i="20"/>
  <c r="A212" i="20"/>
  <c r="A213" i="20"/>
  <c r="A214" i="20"/>
  <c r="A215" i="20"/>
  <c r="A216" i="20"/>
  <c r="A217" i="20"/>
  <c r="A218" i="20"/>
  <c r="A219" i="20"/>
  <c r="A220" i="20"/>
  <c r="A221" i="20"/>
  <c r="A222" i="20"/>
  <c r="A223" i="20"/>
  <c r="A224" i="20"/>
  <c r="A225" i="20"/>
  <c r="A226" i="20"/>
  <c r="A227" i="20"/>
  <c r="A228" i="20"/>
  <c r="A229" i="20"/>
  <c r="A230" i="20"/>
  <c r="A231" i="20"/>
  <c r="A232" i="20"/>
  <c r="A233" i="20"/>
  <c r="A234" i="20"/>
  <c r="A235" i="20"/>
  <c r="A236" i="20"/>
  <c r="A237" i="20"/>
  <c r="A238" i="20"/>
  <c r="A239" i="20"/>
  <c r="A240" i="20"/>
  <c r="A241" i="20"/>
  <c r="A242" i="20"/>
  <c r="A243" i="20"/>
  <c r="A244" i="20"/>
  <c r="A245" i="20"/>
  <c r="A246" i="20"/>
  <c r="A247" i="20"/>
  <c r="A248" i="20"/>
  <c r="A249" i="20"/>
  <c r="A250" i="20"/>
  <c r="A251" i="20"/>
  <c r="A252" i="20"/>
  <c r="A253" i="20"/>
  <c r="A254" i="20"/>
  <c r="A255" i="20"/>
  <c r="A256" i="20"/>
  <c r="A257" i="20"/>
  <c r="A258" i="20"/>
  <c r="A259" i="20"/>
  <c r="A260" i="20"/>
  <c r="A261" i="20"/>
  <c r="A262" i="20"/>
  <c r="A263" i="20"/>
  <c r="A264" i="20"/>
  <c r="A265" i="20"/>
  <c r="A266" i="20"/>
  <c r="A267" i="20"/>
  <c r="A268" i="20"/>
  <c r="A269" i="20"/>
  <c r="A270" i="20"/>
  <c r="A271" i="20"/>
  <c r="A272" i="20"/>
  <c r="A273" i="20"/>
  <c r="A274" i="20"/>
  <c r="A275" i="20"/>
  <c r="A276" i="20"/>
  <c r="A277" i="20"/>
  <c r="A278" i="20"/>
  <c r="A279" i="20"/>
  <c r="A280" i="20"/>
  <c r="A281" i="20"/>
  <c r="A282" i="20"/>
  <c r="A283" i="20"/>
  <c r="A284" i="20"/>
  <c r="A285" i="20"/>
  <c r="A286" i="20"/>
  <c r="A287" i="20"/>
  <c r="A288" i="20"/>
  <c r="A289" i="20"/>
  <c r="A290" i="20"/>
  <c r="A291" i="20"/>
  <c r="A292" i="20"/>
  <c r="A293" i="20"/>
  <c r="A294" i="20"/>
  <c r="A295" i="20"/>
  <c r="A296" i="20"/>
  <c r="A297" i="20"/>
  <c r="A298" i="20"/>
  <c r="A299" i="20"/>
  <c r="A300" i="20"/>
  <c r="A301" i="20"/>
  <c r="A302" i="20"/>
  <c r="A303" i="20"/>
  <c r="A304" i="20"/>
  <c r="A305" i="20"/>
  <c r="A306" i="20"/>
  <c r="A307" i="20"/>
  <c r="A308" i="20"/>
  <c r="A309" i="20"/>
  <c r="A310" i="20"/>
  <c r="A311" i="20"/>
  <c r="A312" i="20"/>
  <c r="A313" i="20"/>
  <c r="A314" i="20"/>
  <c r="A315" i="20"/>
  <c r="A316" i="20"/>
  <c r="A317" i="20"/>
  <c r="A318" i="20"/>
  <c r="A319" i="20"/>
  <c r="A320" i="20"/>
  <c r="A321" i="20"/>
  <c r="A322" i="20"/>
  <c r="A323" i="20"/>
  <c r="A324" i="20"/>
  <c r="A325" i="20"/>
  <c r="A326" i="20"/>
  <c r="A327" i="20"/>
  <c r="A328" i="20"/>
  <c r="A329" i="20"/>
  <c r="A330" i="20"/>
  <c r="A331" i="20"/>
  <c r="A332" i="20"/>
  <c r="A333" i="20"/>
  <c r="A334" i="20"/>
  <c r="A335" i="20"/>
  <c r="A336" i="20"/>
  <c r="A337" i="20"/>
  <c r="A338" i="20"/>
  <c r="A339" i="20"/>
  <c r="A340" i="20"/>
  <c r="A341" i="20"/>
  <c r="A342" i="20"/>
  <c r="A343" i="20"/>
  <c r="A344" i="20"/>
  <c r="A345" i="20"/>
  <c r="A346" i="20"/>
  <c r="A347" i="20"/>
  <c r="A348" i="20"/>
  <c r="A349" i="20"/>
  <c r="A350" i="20"/>
  <c r="A351" i="20"/>
  <c r="A352" i="20"/>
  <c r="A353" i="20"/>
  <c r="A354" i="20"/>
  <c r="A355" i="20"/>
  <c r="A356" i="20"/>
  <c r="A357" i="20"/>
  <c r="A358" i="20"/>
  <c r="A359" i="20"/>
  <c r="A360" i="20"/>
  <c r="A361" i="20"/>
  <c r="A362" i="20"/>
  <c r="A363" i="20"/>
  <c r="A364" i="20"/>
  <c r="A365" i="20"/>
  <c r="A366" i="20"/>
  <c r="A367" i="20"/>
  <c r="A368" i="20"/>
  <c r="A369" i="20"/>
  <c r="A370" i="20"/>
  <c r="A371" i="20"/>
  <c r="A372" i="20"/>
  <c r="A373" i="20"/>
  <c r="A374" i="20"/>
  <c r="A375" i="20"/>
  <c r="A376" i="20"/>
  <c r="A377" i="20"/>
  <c r="A378" i="20"/>
  <c r="A379" i="20"/>
  <c r="A380" i="20"/>
  <c r="A381" i="20"/>
  <c r="A382" i="20"/>
  <c r="A383" i="20"/>
  <c r="A384" i="20"/>
  <c r="A385" i="20"/>
  <c r="A386" i="20"/>
  <c r="A387" i="20"/>
  <c r="A388" i="20"/>
  <c r="A389" i="20"/>
  <c r="A390" i="20"/>
  <c r="A391" i="20"/>
  <c r="A392" i="20"/>
  <c r="A393" i="20"/>
  <c r="A394" i="20"/>
  <c r="A395" i="20"/>
  <c r="A396" i="20"/>
  <c r="A397" i="20"/>
  <c r="A398" i="20"/>
  <c r="A399" i="20"/>
  <c r="A400" i="20"/>
  <c r="A401" i="20"/>
  <c r="A402" i="20"/>
  <c r="A403" i="20"/>
  <c r="A404" i="20"/>
  <c r="A405" i="20"/>
  <c r="A406" i="20"/>
  <c r="A407" i="20"/>
  <c r="A408" i="20"/>
  <c r="A409" i="20"/>
  <c r="A410" i="20"/>
  <c r="A411" i="20"/>
  <c r="A412" i="20"/>
  <c r="A413" i="20"/>
  <c r="A414" i="20"/>
  <c r="A415" i="20"/>
  <c r="A416" i="20"/>
  <c r="A417" i="20"/>
  <c r="A418" i="20"/>
  <c r="A419" i="20"/>
  <c r="A420" i="20"/>
  <c r="A421" i="20"/>
  <c r="A422" i="20"/>
  <c r="A423" i="20"/>
  <c r="A424" i="20"/>
  <c r="A425" i="20"/>
  <c r="A426" i="20"/>
  <c r="A427" i="20"/>
  <c r="A428" i="20"/>
  <c r="A429" i="20"/>
  <c r="A430" i="20"/>
  <c r="A431" i="20"/>
  <c r="A432" i="20"/>
  <c r="A433" i="20"/>
  <c r="A434" i="20"/>
  <c r="A435" i="20"/>
  <c r="A436" i="20"/>
  <c r="A437" i="20"/>
  <c r="A438" i="20"/>
  <c r="A439" i="20"/>
  <c r="A440" i="20"/>
  <c r="A441" i="20"/>
  <c r="A442" i="20"/>
  <c r="A443" i="20"/>
  <c r="A444" i="20"/>
  <c r="A445" i="20"/>
  <c r="A446" i="20"/>
  <c r="A447" i="20"/>
  <c r="A448" i="20"/>
  <c r="A449" i="20"/>
  <c r="A450" i="20"/>
  <c r="A451" i="20"/>
  <c r="A452" i="20"/>
  <c r="A453" i="20"/>
  <c r="A454" i="20"/>
  <c r="A455" i="20"/>
  <c r="A456" i="20"/>
  <c r="A457" i="20"/>
  <c r="A458" i="20"/>
  <c r="A459" i="20"/>
  <c r="A460" i="20"/>
  <c r="A461" i="20"/>
  <c r="A462" i="20"/>
  <c r="A463" i="20"/>
  <c r="A464" i="20"/>
  <c r="A465" i="20"/>
  <c r="A466" i="20"/>
  <c r="A467" i="20"/>
  <c r="A468" i="20"/>
  <c r="A469" i="20"/>
  <c r="A470" i="20"/>
  <c r="A471" i="20"/>
  <c r="A472" i="20"/>
  <c r="A473" i="20"/>
  <c r="A474" i="20"/>
  <c r="A475" i="20"/>
  <c r="A476" i="20"/>
  <c r="A477" i="20"/>
  <c r="A478" i="20"/>
  <c r="A479" i="20"/>
  <c r="A480" i="20"/>
  <c r="A481" i="20"/>
  <c r="A482" i="20"/>
  <c r="A483" i="20"/>
  <c r="A484" i="20"/>
  <c r="A485" i="20"/>
  <c r="A486" i="20"/>
  <c r="A487" i="20"/>
  <c r="A488" i="20"/>
  <c r="A489" i="20"/>
  <c r="A490" i="20"/>
  <c r="A491" i="20"/>
  <c r="A492" i="20"/>
  <c r="A493" i="20"/>
  <c r="A494" i="20"/>
  <c r="A495" i="20"/>
  <c r="A496" i="20"/>
  <c r="A497" i="20"/>
  <c r="A498" i="20"/>
  <c r="A499" i="20"/>
  <c r="A500" i="20"/>
  <c r="A501" i="20"/>
  <c r="A502" i="20"/>
  <c r="A503" i="20"/>
  <c r="A504" i="20"/>
  <c r="A505" i="20"/>
  <c r="A506" i="20"/>
  <c r="A507" i="20"/>
  <c r="A508" i="20"/>
  <c r="A509" i="20"/>
  <c r="A510" i="20"/>
  <c r="A511" i="20"/>
  <c r="A512" i="20"/>
  <c r="A513" i="20"/>
  <c r="A514" i="20"/>
  <c r="A515" i="20"/>
  <c r="A516" i="20"/>
  <c r="A517" i="20"/>
  <c r="A518" i="20"/>
  <c r="A519" i="20"/>
  <c r="A520" i="20"/>
  <c r="A521" i="20"/>
  <c r="A522" i="20"/>
  <c r="A523" i="20"/>
  <c r="A524" i="20"/>
  <c r="A525" i="20"/>
  <c r="A526" i="20"/>
  <c r="A527" i="20"/>
  <c r="A528" i="20"/>
  <c r="A529" i="20"/>
  <c r="A530" i="20"/>
  <c r="A531" i="20"/>
  <c r="A532" i="20"/>
  <c r="A533" i="20"/>
  <c r="A534" i="20"/>
  <c r="A535" i="20"/>
  <c r="A536" i="20"/>
  <c r="A537" i="20"/>
  <c r="A538" i="20"/>
  <c r="A539" i="20"/>
  <c r="A540" i="20"/>
  <c r="A541" i="20"/>
  <c r="A542" i="20"/>
  <c r="A543" i="20"/>
  <c r="A544" i="20"/>
  <c r="A545" i="20"/>
  <c r="A546" i="20"/>
  <c r="A547" i="20"/>
  <c r="A548" i="20"/>
  <c r="A549" i="20"/>
  <c r="A550" i="20"/>
  <c r="A551" i="20"/>
  <c r="A552" i="20"/>
  <c r="A553" i="20"/>
  <c r="A554" i="20"/>
  <c r="A555" i="20"/>
  <c r="A556" i="20"/>
  <c r="A557" i="20"/>
  <c r="A558" i="20"/>
  <c r="A559" i="20"/>
  <c r="A560" i="20"/>
  <c r="A561" i="20"/>
  <c r="A562" i="20"/>
  <c r="A563" i="20"/>
  <c r="A564" i="20"/>
  <c r="A565" i="20"/>
  <c r="A566" i="20"/>
  <c r="A567" i="20"/>
  <c r="A568" i="20"/>
  <c r="A569" i="20"/>
  <c r="A570" i="20"/>
  <c r="A571" i="20"/>
  <c r="A572" i="20"/>
  <c r="A573" i="20"/>
  <c r="A574" i="20"/>
  <c r="A575" i="20"/>
  <c r="A576" i="20"/>
  <c r="A577" i="20"/>
  <c r="A578" i="20"/>
  <c r="A579" i="20"/>
  <c r="A580" i="20"/>
  <c r="A581" i="20"/>
  <c r="A582" i="20"/>
  <c r="A583" i="20"/>
  <c r="A584" i="20"/>
  <c r="A585" i="20"/>
  <c r="A586" i="20"/>
  <c r="A587" i="20"/>
  <c r="A588" i="20"/>
  <c r="A589" i="20"/>
  <c r="A590" i="20"/>
  <c r="A591" i="20"/>
  <c r="A592" i="20"/>
  <c r="A593" i="20"/>
  <c r="A594" i="20"/>
  <c r="A595" i="20"/>
  <c r="A596" i="20"/>
  <c r="A597" i="20"/>
  <c r="A598" i="20"/>
  <c r="A599" i="20"/>
  <c r="A600" i="20"/>
  <c r="A601" i="20"/>
  <c r="A602" i="20"/>
  <c r="A603" i="20"/>
  <c r="A604" i="20"/>
  <c r="A605" i="20"/>
  <c r="A606" i="20"/>
  <c r="A607" i="20"/>
  <c r="A608" i="20"/>
  <c r="A609" i="20"/>
  <c r="A610" i="20"/>
  <c r="A611" i="20"/>
  <c r="A612" i="20"/>
  <c r="A613" i="20"/>
  <c r="A614" i="20"/>
  <c r="A615" i="20"/>
  <c r="A616" i="20"/>
  <c r="A617" i="20"/>
  <c r="A618" i="20"/>
  <c r="A619" i="20"/>
  <c r="A620" i="20"/>
  <c r="A621" i="20"/>
  <c r="A622" i="20"/>
  <c r="A623" i="20"/>
  <c r="A624" i="20"/>
  <c r="A625" i="20"/>
  <c r="A626" i="20"/>
  <c r="A627" i="20"/>
  <c r="A628" i="20"/>
  <c r="A629" i="20"/>
  <c r="A630" i="20"/>
  <c r="A631" i="20"/>
  <c r="A632" i="20"/>
  <c r="A633" i="20"/>
  <c r="A634" i="20"/>
  <c r="A635" i="20"/>
  <c r="A636" i="20"/>
  <c r="A637" i="20"/>
  <c r="A638" i="20"/>
  <c r="A639" i="20"/>
  <c r="A640" i="20"/>
  <c r="A641" i="20"/>
  <c r="A642" i="20"/>
  <c r="A643" i="20"/>
  <c r="A644" i="20"/>
  <c r="A645" i="20"/>
  <c r="A646" i="20"/>
  <c r="A647" i="20"/>
  <c r="A648" i="20"/>
  <c r="A649" i="20"/>
  <c r="A650" i="20"/>
  <c r="A651" i="20"/>
  <c r="A652" i="20"/>
  <c r="A653" i="20"/>
  <c r="A654" i="20"/>
  <c r="A655" i="20"/>
  <c r="A656" i="20"/>
  <c r="A657" i="20"/>
  <c r="A658" i="20"/>
  <c r="A659" i="20"/>
  <c r="A660" i="20"/>
  <c r="A661" i="20"/>
  <c r="A662" i="20"/>
  <c r="A663" i="20"/>
  <c r="A664" i="20"/>
  <c r="A665" i="20"/>
  <c r="A666" i="20"/>
  <c r="A667" i="20"/>
  <c r="A668" i="20"/>
  <c r="A669" i="20"/>
  <c r="A670" i="20"/>
  <c r="A671" i="20"/>
  <c r="A672" i="20"/>
  <c r="A673" i="20"/>
  <c r="A674" i="20"/>
  <c r="A675" i="20"/>
  <c r="A676" i="20"/>
  <c r="A677" i="20"/>
  <c r="A678" i="20"/>
  <c r="A679" i="20"/>
  <c r="A680" i="20"/>
  <c r="A681" i="20"/>
  <c r="A682" i="20"/>
  <c r="A683" i="20"/>
  <c r="A684" i="20"/>
  <c r="A685" i="20"/>
  <c r="A686" i="20"/>
  <c r="A687" i="20"/>
  <c r="A688" i="20"/>
  <c r="A689" i="20"/>
  <c r="A690" i="20"/>
  <c r="A691" i="20"/>
  <c r="A692" i="20"/>
  <c r="A693" i="20"/>
  <c r="A694" i="20"/>
  <c r="A695" i="20"/>
  <c r="A696" i="20"/>
  <c r="A697" i="20"/>
  <c r="A698" i="20"/>
  <c r="A699" i="20"/>
  <c r="A700" i="20"/>
  <c r="A701" i="20"/>
  <c r="A702" i="20"/>
  <c r="A703" i="20"/>
  <c r="A704" i="20"/>
  <c r="A705" i="20"/>
  <c r="A706" i="20"/>
  <c r="A707" i="20"/>
  <c r="A708" i="20"/>
  <c r="A709" i="20"/>
  <c r="A710" i="20"/>
  <c r="A711" i="20"/>
  <c r="A712" i="20"/>
  <c r="A713" i="20"/>
  <c r="A714" i="20"/>
  <c r="A715" i="20"/>
  <c r="A716" i="20"/>
  <c r="A717" i="20"/>
  <c r="A718" i="20"/>
  <c r="A719" i="20"/>
  <c r="A720" i="20"/>
  <c r="A721" i="20"/>
  <c r="A722" i="20"/>
  <c r="A723" i="20"/>
  <c r="A724" i="20"/>
  <c r="A725" i="20"/>
  <c r="A726" i="20"/>
  <c r="A727" i="20"/>
  <c r="A728" i="20"/>
  <c r="A729" i="20"/>
  <c r="A730" i="20"/>
  <c r="A731" i="20"/>
  <c r="A732" i="20"/>
  <c r="A733" i="20"/>
  <c r="A734" i="20"/>
  <c r="A735" i="20"/>
  <c r="A736" i="20"/>
  <c r="A737" i="20"/>
  <c r="A738" i="20"/>
  <c r="A739" i="20"/>
  <c r="A740" i="20"/>
  <c r="A741" i="20"/>
  <c r="A742" i="20"/>
  <c r="A743" i="20"/>
  <c r="A744" i="20"/>
  <c r="A745" i="20"/>
  <c r="A746" i="20"/>
  <c r="A747" i="20"/>
  <c r="A748" i="20"/>
  <c r="A749" i="20"/>
  <c r="A750" i="20"/>
  <c r="A751" i="20"/>
  <c r="A752" i="20"/>
  <c r="A753" i="20"/>
  <c r="A754" i="20"/>
  <c r="A755" i="20"/>
  <c r="A756" i="20"/>
  <c r="A757" i="20"/>
  <c r="A758" i="20"/>
  <c r="A759" i="20"/>
  <c r="A760" i="20"/>
  <c r="A761" i="20"/>
  <c r="A762" i="20"/>
  <c r="A763" i="20"/>
  <c r="A764" i="20"/>
  <c r="A765" i="20"/>
  <c r="A766" i="20"/>
  <c r="A767" i="20"/>
  <c r="A768" i="20"/>
  <c r="A769" i="20"/>
  <c r="A770" i="20"/>
  <c r="A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593" i="20"/>
  <c r="E594" i="20"/>
  <c r="E595" i="20"/>
  <c r="E596" i="20"/>
  <c r="E597" i="20"/>
  <c r="E598" i="20"/>
  <c r="E599" i="20"/>
  <c r="E600" i="20"/>
  <c r="E601" i="20"/>
  <c r="E602" i="20"/>
  <c r="E603" i="20"/>
  <c r="E604" i="20"/>
  <c r="E605" i="20"/>
  <c r="E606" i="20"/>
  <c r="E607" i="20"/>
  <c r="E608" i="20"/>
  <c r="E609" i="20"/>
  <c r="E610" i="20"/>
  <c r="E611" i="20"/>
  <c r="E612" i="20"/>
  <c r="E613" i="20"/>
  <c r="E614" i="20"/>
  <c r="E615" i="20"/>
  <c r="E616" i="20"/>
  <c r="E617" i="20"/>
  <c r="E618" i="20"/>
  <c r="E619" i="20"/>
  <c r="E620" i="20"/>
  <c r="E621" i="20"/>
  <c r="E622" i="20"/>
  <c r="E623" i="20"/>
  <c r="E624" i="20"/>
  <c r="E625" i="20"/>
  <c r="E626" i="20"/>
  <c r="E627" i="20"/>
  <c r="E628" i="20"/>
  <c r="E629" i="20"/>
  <c r="E630" i="20"/>
  <c r="E631" i="20"/>
  <c r="E632" i="20"/>
  <c r="E633" i="20"/>
  <c r="E634" i="20"/>
  <c r="E635" i="20"/>
  <c r="E636" i="20"/>
  <c r="E637" i="20"/>
  <c r="E638" i="20"/>
  <c r="E639" i="20"/>
  <c r="E640" i="20"/>
  <c r="E641" i="20"/>
  <c r="E642" i="20"/>
  <c r="E643" i="20"/>
  <c r="E644" i="20"/>
  <c r="E645" i="20"/>
  <c r="E646" i="20"/>
  <c r="E647" i="20"/>
  <c r="E648" i="20"/>
  <c r="E649" i="20"/>
  <c r="E650" i="20"/>
  <c r="E651" i="20"/>
  <c r="E652" i="20"/>
  <c r="E653" i="20"/>
  <c r="E654" i="20"/>
  <c r="E655" i="20"/>
  <c r="E656" i="20"/>
  <c r="E657" i="20"/>
  <c r="E658" i="20"/>
  <c r="E659" i="20"/>
  <c r="E660" i="20"/>
  <c r="E661" i="20"/>
  <c r="E662" i="20"/>
  <c r="E663" i="20"/>
  <c r="E664" i="20"/>
  <c r="E665" i="20"/>
  <c r="E666" i="20"/>
  <c r="E667" i="20"/>
  <c r="E668" i="20"/>
  <c r="E669" i="20"/>
  <c r="E670" i="20"/>
  <c r="E671" i="20"/>
  <c r="E672" i="20"/>
  <c r="E673" i="20"/>
  <c r="E674" i="20"/>
  <c r="E675" i="20"/>
  <c r="E676" i="20"/>
  <c r="E677" i="20"/>
  <c r="E678" i="20"/>
  <c r="E679" i="20"/>
  <c r="E680" i="20"/>
  <c r="E681" i="20"/>
  <c r="E682" i="20"/>
  <c r="E683" i="20"/>
  <c r="E684" i="20"/>
  <c r="E685" i="20"/>
  <c r="E686" i="20"/>
  <c r="E687" i="20"/>
  <c r="E688" i="20"/>
  <c r="E689" i="20"/>
  <c r="E690" i="20"/>
  <c r="E691" i="20"/>
  <c r="E692" i="20"/>
  <c r="E693" i="20"/>
  <c r="E694" i="20"/>
  <c r="E695" i="20"/>
  <c r="E696" i="20"/>
  <c r="E697" i="20"/>
  <c r="E698" i="20"/>
  <c r="E699" i="20"/>
  <c r="E700" i="20"/>
  <c r="E701" i="20"/>
  <c r="E702" i="20"/>
  <c r="E703" i="20"/>
  <c r="E704" i="20"/>
  <c r="E705" i="20"/>
  <c r="E706" i="20"/>
  <c r="E707" i="20"/>
  <c r="E708" i="20"/>
  <c r="E709" i="20"/>
  <c r="E710" i="20"/>
  <c r="E711" i="20"/>
  <c r="E712" i="20"/>
  <c r="E713" i="20"/>
  <c r="E714" i="20"/>
  <c r="E715" i="20"/>
  <c r="E716" i="20"/>
  <c r="E717" i="20"/>
  <c r="E718" i="20"/>
  <c r="E719" i="20"/>
  <c r="E720" i="20"/>
  <c r="E721" i="20"/>
  <c r="E722" i="20"/>
  <c r="E723" i="20"/>
  <c r="E724" i="20"/>
  <c r="E725" i="20"/>
  <c r="E726" i="20"/>
  <c r="E727" i="20"/>
  <c r="E728" i="20"/>
  <c r="E729" i="20"/>
  <c r="E730" i="20"/>
  <c r="E731" i="20"/>
  <c r="E732" i="20"/>
  <c r="E733" i="20"/>
  <c r="E734" i="20"/>
  <c r="E735" i="20"/>
  <c r="E736" i="20"/>
  <c r="E737" i="20"/>
  <c r="E738" i="20"/>
  <c r="E739" i="20"/>
  <c r="E740" i="20"/>
  <c r="E741" i="20"/>
  <c r="E742" i="20"/>
  <c r="E743" i="20"/>
  <c r="E744" i="20"/>
  <c r="E745" i="20"/>
  <c r="E746" i="20"/>
  <c r="E747" i="20"/>
  <c r="E748" i="20"/>
  <c r="E749" i="20"/>
  <c r="E750" i="20"/>
  <c r="E751" i="20"/>
  <c r="E752" i="20"/>
  <c r="E753" i="20"/>
  <c r="E754" i="20"/>
  <c r="E755" i="20"/>
  <c r="E756" i="20"/>
  <c r="E757" i="20"/>
  <c r="E758" i="20"/>
  <c r="E759" i="20"/>
  <c r="E760" i="20"/>
  <c r="E761" i="20"/>
  <c r="E762" i="20"/>
  <c r="E763" i="20"/>
  <c r="E764" i="20"/>
  <c r="E765" i="20"/>
  <c r="E766" i="20"/>
  <c r="E767" i="20"/>
  <c r="E768" i="20"/>
  <c r="E769" i="20"/>
  <c r="E770" i="20"/>
  <c r="E13" i="20"/>
  <c r="J764" i="20" l="1"/>
  <c r="J756" i="20"/>
  <c r="J748" i="20"/>
  <c r="J740" i="20"/>
  <c r="J732" i="20"/>
  <c r="J724" i="20"/>
  <c r="J716" i="20"/>
  <c r="J708" i="20"/>
  <c r="J700" i="20"/>
  <c r="J692" i="20"/>
  <c r="J684" i="20"/>
  <c r="J676" i="20"/>
  <c r="J668" i="20"/>
  <c r="J660" i="20"/>
  <c r="J652" i="20"/>
  <c r="J644" i="20"/>
  <c r="J636" i="20"/>
  <c r="J628" i="20"/>
  <c r="J620" i="20"/>
  <c r="J612" i="20"/>
  <c r="J604" i="20"/>
  <c r="J596" i="20"/>
  <c r="J588" i="20"/>
  <c r="J580" i="20"/>
  <c r="J572" i="20"/>
  <c r="J564" i="20"/>
  <c r="J556" i="20"/>
  <c r="J548" i="20"/>
  <c r="J540" i="20"/>
  <c r="J532" i="20"/>
  <c r="J524" i="20"/>
  <c r="J516" i="20"/>
  <c r="J508" i="20"/>
  <c r="J500" i="20"/>
  <c r="J492" i="20"/>
  <c r="J484" i="20"/>
  <c r="J476" i="20"/>
  <c r="J468" i="20"/>
  <c r="J460" i="20"/>
  <c r="J452" i="20"/>
  <c r="J444" i="20"/>
  <c r="J436" i="20"/>
  <c r="J428" i="20"/>
  <c r="J420" i="20"/>
  <c r="J412" i="20"/>
  <c r="J404" i="20"/>
  <c r="J396" i="20"/>
  <c r="J388" i="20"/>
  <c r="J380" i="20"/>
  <c r="J372" i="20"/>
  <c r="J364" i="20"/>
  <c r="J356" i="20"/>
  <c r="J348" i="20"/>
  <c r="J340" i="20"/>
  <c r="J332" i="20"/>
  <c r="J324" i="20"/>
  <c r="J316" i="20"/>
  <c r="J308" i="20"/>
  <c r="J300" i="20"/>
  <c r="J292" i="20"/>
  <c r="J284" i="20"/>
  <c r="J276" i="20"/>
  <c r="J268" i="20"/>
  <c r="J260" i="20"/>
  <c r="J252" i="20"/>
  <c r="J244" i="20"/>
  <c r="J236" i="20"/>
  <c r="J228" i="20"/>
  <c r="J220" i="20"/>
  <c r="J212" i="20"/>
  <c r="J204" i="20"/>
  <c r="J196" i="20"/>
  <c r="J188" i="20"/>
  <c r="J180" i="20"/>
  <c r="J172" i="20"/>
  <c r="J164" i="20"/>
  <c r="J156" i="20"/>
  <c r="J148" i="20"/>
  <c r="J140" i="20"/>
  <c r="J132" i="20"/>
  <c r="J124" i="20"/>
  <c r="J116" i="20"/>
  <c r="J108" i="20"/>
  <c r="J100" i="20"/>
  <c r="J92" i="20"/>
  <c r="J84" i="20"/>
  <c r="J76" i="20"/>
  <c r="J68" i="20"/>
  <c r="J60" i="20"/>
  <c r="J52" i="20"/>
  <c r="J44" i="20"/>
  <c r="J36" i="20"/>
  <c r="J28" i="20"/>
  <c r="J20" i="20"/>
  <c r="J768" i="20"/>
  <c r="J760" i="20"/>
  <c r="J752" i="20"/>
  <c r="J744" i="20"/>
  <c r="J736" i="20"/>
  <c r="J728" i="20"/>
  <c r="J720" i="20"/>
  <c r="J712" i="20"/>
  <c r="J704" i="20"/>
  <c r="J696" i="20"/>
  <c r="J688" i="20"/>
  <c r="J680" i="20"/>
  <c r="J672" i="20"/>
  <c r="J664" i="20"/>
  <c r="J656" i="20"/>
  <c r="J648" i="20"/>
  <c r="J640" i="20"/>
  <c r="J632" i="20"/>
  <c r="J624" i="20"/>
  <c r="J616" i="20"/>
  <c r="J608" i="20"/>
  <c r="J600" i="20"/>
  <c r="J592" i="20"/>
  <c r="J584" i="20"/>
  <c r="J576" i="20"/>
  <c r="J568" i="20"/>
  <c r="J560" i="20"/>
  <c r="J552" i="20"/>
  <c r="J544" i="20"/>
  <c r="J536" i="20"/>
  <c r="J528" i="20"/>
  <c r="J520" i="20"/>
  <c r="J512" i="20"/>
  <c r="J504" i="20"/>
  <c r="J496" i="20"/>
  <c r="J488" i="20"/>
  <c r="J480" i="20"/>
  <c r="J472" i="20"/>
  <c r="J464" i="20"/>
  <c r="J456" i="20"/>
  <c r="J448" i="20"/>
  <c r="J440" i="20"/>
  <c r="J432" i="20"/>
  <c r="J424" i="20"/>
  <c r="J416" i="20"/>
  <c r="J408" i="20"/>
  <c r="J400" i="20"/>
  <c r="J392" i="20"/>
  <c r="J384" i="20"/>
  <c r="J376" i="20"/>
  <c r="J368" i="20"/>
  <c r="J360" i="20"/>
  <c r="J352" i="20"/>
  <c r="J344" i="20"/>
  <c r="J336" i="20"/>
  <c r="J328" i="20"/>
  <c r="J320" i="20"/>
  <c r="J312" i="20"/>
  <c r="J304" i="20"/>
  <c r="J296" i="20"/>
  <c r="J288" i="20"/>
  <c r="J280" i="20"/>
  <c r="J272" i="20"/>
  <c r="J264" i="20"/>
  <c r="J256" i="20"/>
  <c r="J248" i="20"/>
  <c r="J240" i="20"/>
  <c r="J770" i="20"/>
  <c r="J762" i="20"/>
  <c r="J754" i="20"/>
  <c r="J746" i="20"/>
  <c r="J738" i="20"/>
  <c r="J730" i="20"/>
  <c r="J722" i="20"/>
  <c r="J714" i="20"/>
  <c r="J232" i="20"/>
  <c r="J224" i="20"/>
  <c r="J216" i="20"/>
  <c r="J208" i="20"/>
  <c r="J200" i="20"/>
  <c r="J192" i="20"/>
  <c r="J184" i="20"/>
  <c r="J176" i="20"/>
  <c r="J168" i="20"/>
  <c r="J160" i="20"/>
  <c r="J152" i="20"/>
  <c r="J144" i="20"/>
  <c r="J136" i="20"/>
  <c r="J128" i="20"/>
  <c r="J120" i="20"/>
  <c r="J112" i="20"/>
  <c r="J104" i="20"/>
  <c r="J96" i="20"/>
  <c r="J88" i="20"/>
  <c r="J80" i="20"/>
  <c r="J72" i="20"/>
  <c r="J64" i="20"/>
  <c r="J56" i="20"/>
  <c r="J48" i="20"/>
  <c r="J40" i="20"/>
  <c r="J32" i="20"/>
  <c r="J758" i="20"/>
  <c r="J742" i="20"/>
  <c r="J726" i="20"/>
  <c r="J710" i="20"/>
  <c r="J694" i="20"/>
  <c r="J678" i="20"/>
  <c r="J654" i="20"/>
  <c r="J638" i="20"/>
  <c r="J622" i="20"/>
  <c r="J606" i="20"/>
  <c r="J590" i="20"/>
  <c r="J574" i="20"/>
  <c r="J550" i="20"/>
  <c r="J534" i="20"/>
  <c r="J518" i="20"/>
  <c r="J502" i="20"/>
  <c r="J478" i="20"/>
  <c r="J462" i="20"/>
  <c r="J446" i="20"/>
  <c r="J430" i="20"/>
  <c r="J414" i="20"/>
  <c r="J398" i="20"/>
  <c r="J382" i="20"/>
  <c r="J366" i="20"/>
  <c r="J358" i="20"/>
  <c r="J342" i="20"/>
  <c r="J334" i="20"/>
  <c r="J326" i="20"/>
  <c r="J318" i="20"/>
  <c r="J302" i="20"/>
  <c r="J294" i="20"/>
  <c r="J286" i="20"/>
  <c r="J278" i="20"/>
  <c r="J270" i="20"/>
  <c r="J262" i="20"/>
  <c r="J254" i="20"/>
  <c r="J246" i="20"/>
  <c r="J238" i="20"/>
  <c r="J230" i="20"/>
  <c r="J222" i="20"/>
  <c r="J214" i="20"/>
  <c r="J206" i="20"/>
  <c r="J198" i="20"/>
  <c r="J190" i="20"/>
  <c r="J182" i="20"/>
  <c r="J174" i="20"/>
  <c r="J166" i="20"/>
  <c r="J158" i="20"/>
  <c r="J150" i="20"/>
  <c r="J142" i="20"/>
  <c r="J134" i="20"/>
  <c r="J126" i="20"/>
  <c r="J118" i="20"/>
  <c r="J110" i="20"/>
  <c r="J102" i="20"/>
  <c r="J94" i="20"/>
  <c r="J86" i="20"/>
  <c r="J78" i="20"/>
  <c r="J70" i="20"/>
  <c r="J62" i="20"/>
  <c r="J54" i="20"/>
  <c r="J46" i="20"/>
  <c r="J38" i="20"/>
  <c r="J30" i="20"/>
  <c r="J22" i="20"/>
  <c r="J14" i="20"/>
  <c r="J766" i="20"/>
  <c r="J750" i="20"/>
  <c r="J734" i="20"/>
  <c r="J718" i="20"/>
  <c r="J702" i="20"/>
  <c r="J686" i="20"/>
  <c r="J670" i="20"/>
  <c r="J662" i="20"/>
  <c r="J646" i="20"/>
  <c r="J630" i="20"/>
  <c r="J614" i="20"/>
  <c r="J598" i="20"/>
  <c r="J582" i="20"/>
  <c r="J566" i="20"/>
  <c r="J558" i="20"/>
  <c r="J542" i="20"/>
  <c r="J526" i="20"/>
  <c r="J510" i="20"/>
  <c r="J494" i="20"/>
  <c r="J486" i="20"/>
  <c r="J470" i="20"/>
  <c r="J454" i="20"/>
  <c r="J438" i="20"/>
  <c r="J422" i="20"/>
  <c r="J406" i="20"/>
  <c r="J390" i="20"/>
  <c r="J374" i="20"/>
  <c r="J350" i="20"/>
  <c r="J310" i="20"/>
  <c r="J706" i="20"/>
  <c r="J698" i="20"/>
  <c r="J690" i="20"/>
  <c r="J682" i="20"/>
  <c r="J674" i="20"/>
  <c r="J666" i="20"/>
  <c r="J658" i="20"/>
  <c r="J650" i="20"/>
  <c r="J642" i="20"/>
  <c r="J634" i="20"/>
  <c r="J626" i="20"/>
  <c r="J618" i="20"/>
  <c r="J610" i="20"/>
  <c r="J602" i="20"/>
  <c r="J594" i="20"/>
  <c r="J586" i="20"/>
  <c r="J578" i="20"/>
  <c r="J570" i="20"/>
  <c r="J562" i="20"/>
  <c r="J554" i="20"/>
  <c r="J546" i="20"/>
  <c r="J538" i="20"/>
  <c r="J530" i="20"/>
  <c r="J522" i="20"/>
  <c r="J514" i="20"/>
  <c r="J506" i="20"/>
  <c r="J498" i="20"/>
  <c r="J490" i="20"/>
  <c r="J482" i="20"/>
  <c r="J474" i="20"/>
  <c r="J466" i="20"/>
  <c r="J458" i="20"/>
  <c r="J450" i="20"/>
  <c r="J442" i="20"/>
  <c r="J434" i="20"/>
  <c r="J426" i="20"/>
  <c r="J418" i="20"/>
  <c r="J410" i="20"/>
  <c r="J402" i="20"/>
  <c r="J394" i="20"/>
  <c r="J386" i="20"/>
  <c r="J378" i="20"/>
  <c r="J370" i="20"/>
  <c r="J362" i="20"/>
  <c r="J354" i="20"/>
  <c r="J346" i="20"/>
  <c r="J338" i="20"/>
  <c r="J330" i="20"/>
  <c r="J322" i="20"/>
  <c r="J314" i="20"/>
  <c r="J306" i="20"/>
  <c r="J298" i="20"/>
  <c r="J290" i="20"/>
  <c r="J282" i="20"/>
  <c r="J274" i="20"/>
  <c r="J266" i="20"/>
  <c r="J258" i="20"/>
  <c r="J250" i="20"/>
  <c r="J242" i="20"/>
  <c r="J234" i="20"/>
  <c r="J226" i="20"/>
  <c r="J218" i="20"/>
  <c r="J210" i="20"/>
  <c r="J202" i="20"/>
  <c r="J194" i="20"/>
  <c r="J186" i="20"/>
  <c r="J178" i="20"/>
  <c r="J170" i="20"/>
  <c r="J162" i="20"/>
  <c r="J154" i="20"/>
  <c r="J146" i="20"/>
  <c r="J138" i="20"/>
  <c r="J130" i="20"/>
  <c r="J122" i="20"/>
  <c r="J114" i="20"/>
  <c r="J106" i="20"/>
  <c r="J98" i="20"/>
  <c r="J90" i="20"/>
  <c r="J82" i="20"/>
  <c r="J74" i="20"/>
  <c r="J66" i="20"/>
  <c r="J58" i="20"/>
  <c r="J50" i="20"/>
  <c r="J42" i="20"/>
  <c r="J34" i="20"/>
  <c r="J26" i="20"/>
  <c r="J16" i="20"/>
  <c r="J24" i="20"/>
  <c r="J18" i="20"/>
  <c r="J767" i="20"/>
  <c r="J759" i="20"/>
  <c r="J751" i="20"/>
  <c r="J743" i="20"/>
  <c r="J735" i="20"/>
  <c r="J727" i="20"/>
  <c r="J719" i="20"/>
  <c r="J711" i="20"/>
  <c r="J703" i="20"/>
  <c r="J741" i="20"/>
  <c r="J733" i="20"/>
  <c r="J725" i="20"/>
  <c r="J717" i="20"/>
  <c r="J709" i="20"/>
  <c r="J701" i="20"/>
  <c r="J693" i="20"/>
  <c r="J685" i="20"/>
  <c r="J677" i="20"/>
  <c r="J669" i="20"/>
  <c r="J661" i="20"/>
  <c r="J757" i="20"/>
  <c r="J13" i="20"/>
  <c r="J763" i="20"/>
  <c r="J755" i="20"/>
  <c r="J747" i="20"/>
  <c r="J739" i="20"/>
  <c r="J731" i="20"/>
  <c r="J723" i="20"/>
  <c r="J715" i="20"/>
  <c r="J707" i="20"/>
  <c r="J699" i="20"/>
  <c r="J691" i="20"/>
  <c r="J749" i="20"/>
  <c r="J769" i="20"/>
  <c r="J761" i="20"/>
  <c r="J753" i="20"/>
  <c r="J745" i="20"/>
  <c r="J737" i="20"/>
  <c r="J729" i="20"/>
  <c r="J721" i="20"/>
  <c r="J713" i="20"/>
  <c r="J705" i="20"/>
  <c r="J697" i="20"/>
  <c r="J689" i="20"/>
  <c r="J681" i="20"/>
  <c r="J673" i="20"/>
  <c r="J665" i="20"/>
  <c r="J657" i="20"/>
  <c r="J765" i="20"/>
  <c r="J695" i="20"/>
  <c r="J687" i="20"/>
  <c r="J679" i="20"/>
  <c r="J683" i="20"/>
  <c r="J675" i="20"/>
  <c r="J667" i="20"/>
  <c r="J659" i="20"/>
  <c r="J651" i="20"/>
  <c r="J643" i="20"/>
  <c r="J635" i="20"/>
  <c r="J627" i="20"/>
  <c r="J619" i="20"/>
  <c r="J611" i="20"/>
  <c r="J603" i="20"/>
  <c r="J595" i="20"/>
  <c r="J587" i="20"/>
  <c r="J579" i="20"/>
  <c r="J571" i="20"/>
  <c r="J563" i="20"/>
  <c r="J555" i="20"/>
  <c r="J547" i="20"/>
  <c r="J539" i="20"/>
  <c r="J531" i="20"/>
  <c r="J523" i="20"/>
  <c r="J515" i="20"/>
  <c r="J507" i="20"/>
  <c r="J499" i="20"/>
  <c r="J491" i="20"/>
  <c r="J483" i="20"/>
  <c r="J475" i="20"/>
  <c r="J467" i="20"/>
  <c r="J459" i="20"/>
  <c r="J451" i="20"/>
  <c r="J443" i="20"/>
  <c r="J435" i="20"/>
  <c r="J427" i="20"/>
  <c r="J419" i="20"/>
  <c r="J411" i="20"/>
  <c r="J403" i="20"/>
  <c r="J395" i="20"/>
  <c r="J387" i="20"/>
  <c r="J379" i="20"/>
  <c r="J371" i="20"/>
  <c r="J363" i="20"/>
  <c r="J355" i="20"/>
  <c r="J347" i="20"/>
  <c r="J339" i="20"/>
  <c r="J331" i="20"/>
  <c r="J323" i="20"/>
  <c r="J315" i="20"/>
  <c r="J307" i="20"/>
  <c r="J299" i="20"/>
  <c r="J291" i="20"/>
  <c r="J283" i="20"/>
  <c r="J275" i="20"/>
  <c r="J267" i="20"/>
  <c r="J259" i="20"/>
  <c r="J251" i="20"/>
  <c r="J243" i="20"/>
  <c r="J235" i="20"/>
  <c r="J227" i="20"/>
  <c r="J219" i="20"/>
  <c r="J211" i="20"/>
  <c r="J203" i="20"/>
  <c r="J195" i="20"/>
  <c r="J187" i="20"/>
  <c r="J179" i="20"/>
  <c r="J171" i="20"/>
  <c r="J163" i="20"/>
  <c r="J155" i="20"/>
  <c r="J147" i="20"/>
  <c r="J139" i="20"/>
  <c r="J131" i="20"/>
  <c r="J123" i="20"/>
  <c r="J115" i="20"/>
  <c r="J107" i="20"/>
  <c r="J99" i="20"/>
  <c r="J91" i="20"/>
  <c r="J83" i="20"/>
  <c r="J75" i="20"/>
  <c r="J67" i="20"/>
  <c r="J59" i="20"/>
  <c r="J51" i="20"/>
  <c r="J43" i="20"/>
  <c r="J35" i="20"/>
  <c r="J27" i="20"/>
  <c r="J19" i="20"/>
  <c r="J649" i="20"/>
  <c r="J641" i="20"/>
  <c r="J633" i="20"/>
  <c r="J625" i="20"/>
  <c r="J617" i="20"/>
  <c r="J609" i="20"/>
  <c r="J601" i="20"/>
  <c r="J593" i="20"/>
  <c r="J585" i="20"/>
  <c r="J577" i="20"/>
  <c r="J569" i="20"/>
  <c r="J561" i="20"/>
  <c r="J553" i="20"/>
  <c r="J545" i="20"/>
  <c r="J537" i="20"/>
  <c r="J529" i="20"/>
  <c r="J521" i="20"/>
  <c r="J513" i="20"/>
  <c r="J505" i="20"/>
  <c r="J497" i="20"/>
  <c r="J489" i="20"/>
  <c r="J481" i="20"/>
  <c r="J473" i="20"/>
  <c r="J465" i="20"/>
  <c r="J457" i="20"/>
  <c r="J449" i="20"/>
  <c r="J441" i="20"/>
  <c r="J433" i="20"/>
  <c r="J425" i="20"/>
  <c r="J417" i="20"/>
  <c r="J409" i="20"/>
  <c r="J401" i="20"/>
  <c r="J393" i="20"/>
  <c r="J385" i="20"/>
  <c r="J377" i="20"/>
  <c r="J369" i="20"/>
  <c r="J361" i="20"/>
  <c r="J353" i="20"/>
  <c r="J345" i="20"/>
  <c r="J337" i="20"/>
  <c r="J329" i="20"/>
  <c r="J321" i="20"/>
  <c r="J313" i="20"/>
  <c r="J305" i="20"/>
  <c r="J297" i="20"/>
  <c r="J289" i="20"/>
  <c r="J281" i="20"/>
  <c r="J273" i="20"/>
  <c r="J265" i="20"/>
  <c r="J257" i="20"/>
  <c r="J249" i="20"/>
  <c r="J241" i="20"/>
  <c r="J233" i="20"/>
  <c r="J225" i="20"/>
  <c r="J217" i="20"/>
  <c r="J209" i="20"/>
  <c r="J201" i="20"/>
  <c r="J193" i="20"/>
  <c r="J185" i="20"/>
  <c r="J177" i="20"/>
  <c r="J169" i="20"/>
  <c r="J161" i="20"/>
  <c r="J153" i="20"/>
  <c r="J145" i="20"/>
  <c r="J137" i="20"/>
  <c r="J129" i="20"/>
  <c r="J121" i="20"/>
  <c r="J113" i="20"/>
  <c r="J105" i="20"/>
  <c r="J97" i="20"/>
  <c r="J89" i="20"/>
  <c r="J81" i="20"/>
  <c r="J73" i="20"/>
  <c r="J65" i="20"/>
  <c r="J57" i="20"/>
  <c r="J49" i="20"/>
  <c r="J41" i="20"/>
  <c r="J33" i="20"/>
  <c r="J25" i="20"/>
  <c r="J17" i="20"/>
  <c r="J671" i="20"/>
  <c r="J663" i="20"/>
  <c r="J655" i="20"/>
  <c r="J647" i="20"/>
  <c r="J639" i="20"/>
  <c r="J631" i="20"/>
  <c r="J623" i="20"/>
  <c r="J615" i="20"/>
  <c r="J607" i="20"/>
  <c r="J599" i="20"/>
  <c r="J591" i="20"/>
  <c r="J583" i="20"/>
  <c r="J575" i="20"/>
  <c r="J567" i="20"/>
  <c r="J559" i="20"/>
  <c r="J551" i="20"/>
  <c r="J543" i="20"/>
  <c r="J535" i="20"/>
  <c r="J527" i="20"/>
  <c r="J519" i="20"/>
  <c r="J511" i="20"/>
  <c r="J503" i="20"/>
  <c r="J495" i="20"/>
  <c r="J487" i="20"/>
  <c r="J479" i="20"/>
  <c r="J471" i="20"/>
  <c r="J463" i="20"/>
  <c r="J455" i="20"/>
  <c r="J447" i="20"/>
  <c r="J439" i="20"/>
  <c r="J431" i="20"/>
  <c r="J423" i="20"/>
  <c r="J415" i="20"/>
  <c r="J407" i="20"/>
  <c r="J399" i="20"/>
  <c r="J391" i="20"/>
  <c r="J383" i="20"/>
  <c r="J375" i="20"/>
  <c r="J367" i="20"/>
  <c r="J359" i="20"/>
  <c r="J351" i="20"/>
  <c r="J343" i="20"/>
  <c r="J335" i="20"/>
  <c r="J327" i="20"/>
  <c r="J319" i="20"/>
  <c r="J311" i="20"/>
  <c r="J303" i="20"/>
  <c r="J295" i="20"/>
  <c r="J287" i="20"/>
  <c r="J279" i="20"/>
  <c r="J271" i="20"/>
  <c r="J263" i="20"/>
  <c r="J255" i="20"/>
  <c r="J247" i="20"/>
  <c r="J239" i="20"/>
  <c r="J231" i="20"/>
  <c r="J223" i="20"/>
  <c r="J215" i="20"/>
  <c r="J207" i="20"/>
  <c r="J199" i="20"/>
  <c r="J191" i="20"/>
  <c r="J183" i="20"/>
  <c r="J175" i="20"/>
  <c r="J167" i="20"/>
  <c r="J159" i="20"/>
  <c r="J151" i="20"/>
  <c r="J143" i="20"/>
  <c r="J135" i="20"/>
  <c r="J127" i="20"/>
  <c r="J119" i="20"/>
  <c r="J111" i="20"/>
  <c r="J103" i="20"/>
  <c r="J95" i="20"/>
  <c r="J87" i="20"/>
  <c r="J79" i="20"/>
  <c r="J71" i="20"/>
  <c r="J63" i="20"/>
  <c r="J55" i="20"/>
  <c r="J47" i="20"/>
  <c r="J39" i="20"/>
  <c r="J31" i="20"/>
  <c r="J23" i="20"/>
  <c r="J15" i="20"/>
  <c r="J653" i="20"/>
  <c r="J645" i="20"/>
  <c r="J637" i="20"/>
  <c r="J629" i="20"/>
  <c r="J621" i="20"/>
  <c r="J613" i="20"/>
  <c r="J605" i="20"/>
  <c r="J597" i="20"/>
  <c r="J589" i="20"/>
  <c r="J581" i="20"/>
  <c r="J573" i="20"/>
  <c r="J565" i="20"/>
  <c r="J557" i="20"/>
  <c r="J549" i="20"/>
  <c r="J541" i="20"/>
  <c r="J533" i="20"/>
  <c r="J525" i="20"/>
  <c r="J517" i="20"/>
  <c r="J509" i="20"/>
  <c r="J501" i="20"/>
  <c r="J493" i="20"/>
  <c r="J485" i="20"/>
  <c r="J477" i="20"/>
  <c r="J469" i="20"/>
  <c r="J461" i="20"/>
  <c r="J453" i="20"/>
  <c r="J445" i="20"/>
  <c r="J437" i="20"/>
  <c r="J429" i="20"/>
  <c r="J421" i="20"/>
  <c r="J413" i="20"/>
  <c r="J405" i="20"/>
  <c r="J397" i="20"/>
  <c r="J389" i="20"/>
  <c r="J381" i="20"/>
  <c r="J373" i="20"/>
  <c r="J365" i="20"/>
  <c r="J357" i="20"/>
  <c r="J349" i="20"/>
  <c r="J341" i="20"/>
  <c r="J333" i="20"/>
  <c r="J325" i="20"/>
  <c r="J317" i="20"/>
  <c r="J309" i="20"/>
  <c r="J301" i="20"/>
  <c r="J293" i="20"/>
  <c r="J285" i="20"/>
  <c r="J277" i="20"/>
  <c r="J269" i="20"/>
  <c r="J261" i="20"/>
  <c r="J253" i="20"/>
  <c r="J245" i="20"/>
  <c r="J237" i="20"/>
  <c r="J229" i="20"/>
  <c r="J221" i="20"/>
  <c r="J213" i="20"/>
  <c r="J205" i="20"/>
  <c r="J197" i="20"/>
  <c r="J189" i="20"/>
  <c r="J181" i="20"/>
  <c r="J173" i="20"/>
  <c r="J165" i="20"/>
  <c r="J157" i="20"/>
  <c r="J149" i="20"/>
  <c r="J141" i="20"/>
  <c r="J133" i="20"/>
  <c r="J125" i="20"/>
  <c r="J117" i="20"/>
  <c r="J109" i="20"/>
  <c r="J101" i="20"/>
  <c r="J93" i="20"/>
  <c r="J85" i="20"/>
  <c r="J77" i="20"/>
  <c r="J69" i="20"/>
  <c r="J61" i="20"/>
  <c r="J53" i="20"/>
  <c r="J45" i="20"/>
  <c r="J37" i="20"/>
  <c r="J29" i="20"/>
  <c r="J21" i="20"/>
  <c r="I770" i="21" l="1"/>
  <c r="H770" i="21"/>
  <c r="G770" i="21"/>
  <c r="F770" i="21"/>
  <c r="D770" i="21"/>
  <c r="A770" i="21"/>
  <c r="I769" i="21"/>
  <c r="H769" i="21"/>
  <c r="G769" i="21"/>
  <c r="F769" i="21"/>
  <c r="D769" i="21"/>
  <c r="A769" i="21"/>
  <c r="I768" i="21"/>
  <c r="H768" i="21"/>
  <c r="G768" i="21"/>
  <c r="F768" i="21"/>
  <c r="D768" i="21"/>
  <c r="A768" i="21"/>
  <c r="I767" i="21"/>
  <c r="H767" i="21"/>
  <c r="G767" i="21"/>
  <c r="F767" i="21"/>
  <c r="D767" i="21"/>
  <c r="A767" i="21"/>
  <c r="I766" i="21"/>
  <c r="H766" i="21"/>
  <c r="G766" i="21"/>
  <c r="F766" i="21"/>
  <c r="D766" i="21"/>
  <c r="A766" i="21"/>
  <c r="I765" i="21"/>
  <c r="H765" i="21"/>
  <c r="G765" i="21"/>
  <c r="F765" i="21"/>
  <c r="D765" i="21"/>
  <c r="A765" i="21"/>
  <c r="I764" i="21"/>
  <c r="H764" i="21"/>
  <c r="G764" i="21"/>
  <c r="F764" i="21"/>
  <c r="D764" i="21"/>
  <c r="A764" i="21"/>
  <c r="I763" i="21"/>
  <c r="H763" i="21"/>
  <c r="G763" i="21"/>
  <c r="F763" i="21"/>
  <c r="D763" i="21"/>
  <c r="A763" i="21"/>
  <c r="I762" i="21"/>
  <c r="H762" i="21"/>
  <c r="G762" i="21"/>
  <c r="F762" i="21"/>
  <c r="D762" i="21"/>
  <c r="A762" i="21"/>
  <c r="I761" i="21"/>
  <c r="H761" i="21"/>
  <c r="G761" i="21"/>
  <c r="F761" i="21"/>
  <c r="D761" i="21"/>
  <c r="A761" i="21"/>
  <c r="I760" i="21"/>
  <c r="H760" i="21"/>
  <c r="G760" i="21"/>
  <c r="F760" i="21"/>
  <c r="D760" i="21"/>
  <c r="A760" i="21"/>
  <c r="I759" i="21"/>
  <c r="H759" i="21"/>
  <c r="G759" i="21"/>
  <c r="F759" i="21"/>
  <c r="D759" i="21"/>
  <c r="A759" i="21"/>
  <c r="I758" i="21"/>
  <c r="H758" i="21"/>
  <c r="G758" i="21"/>
  <c r="F758" i="21"/>
  <c r="D758" i="21"/>
  <c r="A758" i="21"/>
  <c r="I757" i="21"/>
  <c r="H757" i="21"/>
  <c r="G757" i="21"/>
  <c r="F757" i="21"/>
  <c r="D757" i="21"/>
  <c r="A757" i="21"/>
  <c r="I756" i="21"/>
  <c r="H756" i="21"/>
  <c r="G756" i="21"/>
  <c r="F756" i="21"/>
  <c r="D756" i="21"/>
  <c r="A756" i="21"/>
  <c r="I755" i="21"/>
  <c r="H755" i="21"/>
  <c r="G755" i="21"/>
  <c r="F755" i="21"/>
  <c r="D755" i="21"/>
  <c r="A755" i="21"/>
  <c r="I754" i="21"/>
  <c r="H754" i="21"/>
  <c r="G754" i="21"/>
  <c r="F754" i="21"/>
  <c r="D754" i="21"/>
  <c r="A754" i="21"/>
  <c r="I753" i="21"/>
  <c r="H753" i="21"/>
  <c r="G753" i="21"/>
  <c r="F753" i="21"/>
  <c r="D753" i="21"/>
  <c r="C753" i="21"/>
  <c r="A753" i="21"/>
  <c r="I752" i="21"/>
  <c r="H752" i="21"/>
  <c r="G752" i="21"/>
  <c r="F752" i="21"/>
  <c r="D752" i="21"/>
  <c r="C752" i="21"/>
  <c r="A752" i="21"/>
  <c r="I751" i="21"/>
  <c r="H751" i="21"/>
  <c r="G751" i="21"/>
  <c r="F751" i="21"/>
  <c r="D751" i="21"/>
  <c r="C751" i="21"/>
  <c r="A751" i="21"/>
  <c r="I750" i="21"/>
  <c r="H750" i="21"/>
  <c r="G750" i="21"/>
  <c r="F750" i="21"/>
  <c r="D750" i="21"/>
  <c r="C750" i="21"/>
  <c r="A750" i="21"/>
  <c r="I749" i="21"/>
  <c r="H749" i="21"/>
  <c r="G749" i="21"/>
  <c r="F749" i="21"/>
  <c r="D749" i="21"/>
  <c r="C749" i="21"/>
  <c r="A749" i="21"/>
  <c r="I748" i="21"/>
  <c r="H748" i="21"/>
  <c r="G748" i="21"/>
  <c r="F748" i="21"/>
  <c r="D748" i="21"/>
  <c r="C748" i="21"/>
  <c r="A748" i="21"/>
  <c r="I747" i="21"/>
  <c r="H747" i="21"/>
  <c r="G747" i="21"/>
  <c r="F747" i="21"/>
  <c r="D747" i="21"/>
  <c r="C747" i="21"/>
  <c r="A747" i="21"/>
  <c r="I746" i="21"/>
  <c r="H746" i="21"/>
  <c r="G746" i="21"/>
  <c r="F746" i="21"/>
  <c r="D746" i="21"/>
  <c r="C746" i="21"/>
  <c r="A746" i="21"/>
  <c r="I745" i="21"/>
  <c r="H745" i="21"/>
  <c r="G745" i="21"/>
  <c r="F745" i="21"/>
  <c r="D745" i="21"/>
  <c r="C745" i="21"/>
  <c r="A745" i="21"/>
  <c r="I744" i="21"/>
  <c r="H744" i="21"/>
  <c r="G744" i="21"/>
  <c r="F744" i="21"/>
  <c r="D744" i="21"/>
  <c r="C744" i="21"/>
  <c r="A744" i="21"/>
  <c r="I743" i="21"/>
  <c r="H743" i="21"/>
  <c r="G743" i="21"/>
  <c r="F743" i="21"/>
  <c r="D743" i="21"/>
  <c r="C743" i="21"/>
  <c r="A743" i="21"/>
  <c r="I742" i="21"/>
  <c r="H742" i="21"/>
  <c r="G742" i="21"/>
  <c r="F742" i="21"/>
  <c r="D742" i="21"/>
  <c r="C742" i="21"/>
  <c r="A742" i="21"/>
  <c r="I741" i="21"/>
  <c r="H741" i="21"/>
  <c r="G741" i="21"/>
  <c r="F741" i="21"/>
  <c r="D741" i="21"/>
  <c r="C741" i="21"/>
  <c r="A741" i="21"/>
  <c r="I740" i="21"/>
  <c r="H740" i="21"/>
  <c r="G740" i="21"/>
  <c r="F740" i="21"/>
  <c r="D740" i="21"/>
  <c r="C740" i="21"/>
  <c r="A740" i="21"/>
  <c r="I739" i="21"/>
  <c r="H739" i="21"/>
  <c r="G739" i="21"/>
  <c r="F739" i="21"/>
  <c r="D739" i="21"/>
  <c r="C739" i="21"/>
  <c r="A739" i="21"/>
  <c r="I738" i="21"/>
  <c r="H738" i="21"/>
  <c r="G738" i="21"/>
  <c r="F738" i="21"/>
  <c r="D738" i="21"/>
  <c r="C738" i="21"/>
  <c r="A738" i="21"/>
  <c r="I737" i="21"/>
  <c r="H737" i="21"/>
  <c r="G737" i="21"/>
  <c r="F737" i="21"/>
  <c r="D737" i="21"/>
  <c r="C737" i="21"/>
  <c r="A737" i="21"/>
  <c r="I736" i="21"/>
  <c r="H736" i="21"/>
  <c r="G736" i="21"/>
  <c r="F736" i="21"/>
  <c r="D736" i="21"/>
  <c r="C736" i="21"/>
  <c r="A736" i="21"/>
  <c r="I735" i="21"/>
  <c r="H735" i="21"/>
  <c r="G735" i="21"/>
  <c r="F735" i="21"/>
  <c r="D735" i="21"/>
  <c r="C735" i="21"/>
  <c r="A735" i="21"/>
  <c r="I734" i="21"/>
  <c r="H734" i="21"/>
  <c r="G734" i="21"/>
  <c r="F734" i="21"/>
  <c r="D734" i="21"/>
  <c r="C734" i="21"/>
  <c r="A734" i="21"/>
  <c r="I733" i="21"/>
  <c r="H733" i="21"/>
  <c r="G733" i="21"/>
  <c r="F733" i="21"/>
  <c r="D733" i="21"/>
  <c r="C733" i="21"/>
  <c r="A733" i="21"/>
  <c r="I732" i="21"/>
  <c r="H732" i="21"/>
  <c r="G732" i="21"/>
  <c r="F732" i="21"/>
  <c r="D732" i="21"/>
  <c r="C732" i="21"/>
  <c r="A732" i="21"/>
  <c r="I731" i="21"/>
  <c r="H731" i="21"/>
  <c r="G731" i="21"/>
  <c r="F731" i="21"/>
  <c r="D731" i="21"/>
  <c r="C731" i="21"/>
  <c r="A731" i="21"/>
  <c r="I730" i="21"/>
  <c r="H730" i="21"/>
  <c r="G730" i="21"/>
  <c r="F730" i="21"/>
  <c r="D730" i="21"/>
  <c r="C730" i="21"/>
  <c r="A730" i="21"/>
  <c r="I729" i="21"/>
  <c r="H729" i="21"/>
  <c r="G729" i="21"/>
  <c r="F729" i="21"/>
  <c r="D729" i="21"/>
  <c r="C729" i="21"/>
  <c r="A729" i="21"/>
  <c r="I728" i="21"/>
  <c r="H728" i="21"/>
  <c r="G728" i="21"/>
  <c r="F728" i="21"/>
  <c r="D728" i="21"/>
  <c r="C728" i="21"/>
  <c r="A728" i="21"/>
  <c r="I727" i="21"/>
  <c r="H727" i="21"/>
  <c r="G727" i="21"/>
  <c r="F727" i="21"/>
  <c r="D727" i="21"/>
  <c r="C727" i="21"/>
  <c r="A727" i="21"/>
  <c r="I726" i="21"/>
  <c r="H726" i="21"/>
  <c r="G726" i="21"/>
  <c r="F726" i="21"/>
  <c r="D726" i="21"/>
  <c r="C726" i="21"/>
  <c r="A726" i="21"/>
  <c r="I725" i="21"/>
  <c r="H725" i="21"/>
  <c r="G725" i="21"/>
  <c r="F725" i="21"/>
  <c r="D725" i="21"/>
  <c r="C725" i="21"/>
  <c r="A725" i="21"/>
  <c r="I724" i="21"/>
  <c r="H724" i="21"/>
  <c r="G724" i="21"/>
  <c r="F724" i="21"/>
  <c r="D724" i="21"/>
  <c r="C724" i="21"/>
  <c r="A724" i="21"/>
  <c r="I723" i="21"/>
  <c r="H723" i="21"/>
  <c r="G723" i="21"/>
  <c r="F723" i="21"/>
  <c r="D723" i="21"/>
  <c r="C723" i="21"/>
  <c r="A723" i="21"/>
  <c r="I722" i="21"/>
  <c r="H722" i="21"/>
  <c r="G722" i="21"/>
  <c r="F722" i="21"/>
  <c r="D722" i="21"/>
  <c r="C722" i="21"/>
  <c r="A722" i="21"/>
  <c r="I721" i="21"/>
  <c r="H721" i="21"/>
  <c r="G721" i="21"/>
  <c r="F721" i="21"/>
  <c r="D721" i="21"/>
  <c r="C721" i="21"/>
  <c r="A721" i="21"/>
  <c r="I720" i="21"/>
  <c r="H720" i="21"/>
  <c r="G720" i="21"/>
  <c r="F720" i="21"/>
  <c r="D720" i="21"/>
  <c r="C720" i="21"/>
  <c r="A720" i="21"/>
  <c r="I719" i="21"/>
  <c r="H719" i="21"/>
  <c r="G719" i="21"/>
  <c r="F719" i="21"/>
  <c r="D719" i="21"/>
  <c r="C719" i="21"/>
  <c r="A719" i="21"/>
  <c r="I718" i="21"/>
  <c r="H718" i="21"/>
  <c r="G718" i="21"/>
  <c r="F718" i="21"/>
  <c r="D718" i="21"/>
  <c r="C718" i="21"/>
  <c r="A718" i="21"/>
  <c r="I717" i="21"/>
  <c r="H717" i="21"/>
  <c r="G717" i="21"/>
  <c r="F717" i="21"/>
  <c r="D717" i="21"/>
  <c r="C717" i="21"/>
  <c r="A717" i="21"/>
  <c r="I716" i="21"/>
  <c r="H716" i="21"/>
  <c r="G716" i="21"/>
  <c r="F716" i="21"/>
  <c r="D716" i="21"/>
  <c r="C716" i="21"/>
  <c r="A716" i="21"/>
  <c r="I715" i="21"/>
  <c r="H715" i="21"/>
  <c r="G715" i="21"/>
  <c r="F715" i="21"/>
  <c r="D715" i="21"/>
  <c r="C715" i="21"/>
  <c r="A715" i="21"/>
  <c r="I714" i="21"/>
  <c r="H714" i="21"/>
  <c r="G714" i="21"/>
  <c r="F714" i="21"/>
  <c r="D714" i="21"/>
  <c r="C714" i="21"/>
  <c r="A714" i="21"/>
  <c r="I713" i="21"/>
  <c r="H713" i="21"/>
  <c r="G713" i="21"/>
  <c r="F713" i="21"/>
  <c r="D713" i="21"/>
  <c r="C713" i="21"/>
  <c r="A713" i="21"/>
  <c r="I712" i="21"/>
  <c r="H712" i="21"/>
  <c r="G712" i="21"/>
  <c r="F712" i="21"/>
  <c r="D712" i="21"/>
  <c r="C712" i="21"/>
  <c r="A712" i="21"/>
  <c r="I711" i="21"/>
  <c r="H711" i="21"/>
  <c r="G711" i="21"/>
  <c r="F711" i="21"/>
  <c r="D711" i="21"/>
  <c r="C711" i="21"/>
  <c r="A711" i="21"/>
  <c r="I710" i="21"/>
  <c r="H710" i="21"/>
  <c r="G710" i="21"/>
  <c r="F710" i="21"/>
  <c r="D710" i="21"/>
  <c r="C710" i="21"/>
  <c r="A710" i="21"/>
  <c r="I709" i="21"/>
  <c r="H709" i="21"/>
  <c r="G709" i="21"/>
  <c r="F709" i="21"/>
  <c r="D709" i="21"/>
  <c r="C709" i="21"/>
  <c r="A709" i="21"/>
  <c r="I708" i="21"/>
  <c r="H708" i="21"/>
  <c r="G708" i="21"/>
  <c r="F708" i="21"/>
  <c r="D708" i="21"/>
  <c r="C708" i="21"/>
  <c r="A708" i="21"/>
  <c r="I707" i="21"/>
  <c r="H707" i="21"/>
  <c r="G707" i="21"/>
  <c r="F707" i="21"/>
  <c r="D707" i="21"/>
  <c r="C707" i="21"/>
  <c r="A707" i="21"/>
  <c r="I706" i="21"/>
  <c r="H706" i="21"/>
  <c r="G706" i="21"/>
  <c r="F706" i="21"/>
  <c r="D706" i="21"/>
  <c r="C706" i="21"/>
  <c r="A706" i="21"/>
  <c r="I705" i="21"/>
  <c r="H705" i="21"/>
  <c r="G705" i="21"/>
  <c r="F705" i="21"/>
  <c r="D705" i="21"/>
  <c r="C705" i="21"/>
  <c r="A705" i="21"/>
  <c r="I704" i="21"/>
  <c r="H704" i="21"/>
  <c r="G704" i="21"/>
  <c r="F704" i="21"/>
  <c r="D704" i="21"/>
  <c r="C704" i="21"/>
  <c r="A704" i="21"/>
  <c r="I703" i="21"/>
  <c r="H703" i="21"/>
  <c r="G703" i="21"/>
  <c r="F703" i="21"/>
  <c r="D703" i="21"/>
  <c r="C703" i="21"/>
  <c r="A703" i="21"/>
  <c r="I702" i="21"/>
  <c r="H702" i="21"/>
  <c r="G702" i="21"/>
  <c r="F702" i="21"/>
  <c r="D702" i="21"/>
  <c r="C702" i="21"/>
  <c r="A702" i="21"/>
  <c r="I701" i="21"/>
  <c r="H701" i="21"/>
  <c r="G701" i="21"/>
  <c r="F701" i="21"/>
  <c r="D701" i="21"/>
  <c r="C701" i="21"/>
  <c r="A701" i="21"/>
  <c r="I700" i="21"/>
  <c r="H700" i="21"/>
  <c r="G700" i="21"/>
  <c r="F700" i="21"/>
  <c r="D700" i="21"/>
  <c r="C700" i="21"/>
  <c r="A700" i="21"/>
  <c r="I699" i="21"/>
  <c r="H699" i="21"/>
  <c r="G699" i="21"/>
  <c r="F699" i="21"/>
  <c r="D699" i="21"/>
  <c r="C699" i="21"/>
  <c r="A699" i="21"/>
  <c r="I698" i="21"/>
  <c r="H698" i="21"/>
  <c r="G698" i="21"/>
  <c r="F698" i="21"/>
  <c r="D698" i="21"/>
  <c r="C698" i="21"/>
  <c r="A698" i="21"/>
  <c r="I697" i="21"/>
  <c r="H697" i="21"/>
  <c r="G697" i="21"/>
  <c r="F697" i="21"/>
  <c r="D697" i="21"/>
  <c r="C697" i="21"/>
  <c r="A697" i="21"/>
  <c r="I696" i="21"/>
  <c r="H696" i="21"/>
  <c r="G696" i="21"/>
  <c r="F696" i="21"/>
  <c r="D696" i="21"/>
  <c r="C696" i="21"/>
  <c r="A696" i="21"/>
  <c r="I695" i="21"/>
  <c r="H695" i="21"/>
  <c r="G695" i="21"/>
  <c r="F695" i="21"/>
  <c r="D695" i="21"/>
  <c r="C695" i="21"/>
  <c r="A695" i="21"/>
  <c r="I694" i="21"/>
  <c r="H694" i="21"/>
  <c r="G694" i="21"/>
  <c r="F694" i="21"/>
  <c r="D694" i="21"/>
  <c r="C694" i="21"/>
  <c r="A694" i="21"/>
  <c r="I693" i="21"/>
  <c r="H693" i="21"/>
  <c r="G693" i="21"/>
  <c r="F693" i="21"/>
  <c r="D693" i="21"/>
  <c r="C693" i="21"/>
  <c r="A693" i="21"/>
  <c r="I692" i="21"/>
  <c r="H692" i="21"/>
  <c r="G692" i="21"/>
  <c r="F692" i="21"/>
  <c r="D692" i="21"/>
  <c r="C692" i="21"/>
  <c r="A692" i="21"/>
  <c r="I691" i="21"/>
  <c r="H691" i="21"/>
  <c r="G691" i="21"/>
  <c r="F691" i="21"/>
  <c r="D691" i="21"/>
  <c r="C691" i="21"/>
  <c r="A691" i="21"/>
  <c r="I690" i="21"/>
  <c r="H690" i="21"/>
  <c r="G690" i="21"/>
  <c r="F690" i="21"/>
  <c r="D690" i="21"/>
  <c r="C690" i="21"/>
  <c r="A690" i="21"/>
  <c r="I689" i="21"/>
  <c r="H689" i="21"/>
  <c r="G689" i="21"/>
  <c r="F689" i="21"/>
  <c r="D689" i="21"/>
  <c r="C689" i="21"/>
  <c r="A689" i="21"/>
  <c r="I688" i="21"/>
  <c r="H688" i="21"/>
  <c r="G688" i="21"/>
  <c r="F688" i="21"/>
  <c r="D688" i="21"/>
  <c r="C688" i="21"/>
  <c r="A688" i="21"/>
  <c r="I687" i="21"/>
  <c r="H687" i="21"/>
  <c r="G687" i="21"/>
  <c r="F687" i="21"/>
  <c r="D687" i="21"/>
  <c r="C687" i="21"/>
  <c r="A687" i="21"/>
  <c r="I686" i="21"/>
  <c r="H686" i="21"/>
  <c r="G686" i="21"/>
  <c r="F686" i="21"/>
  <c r="D686" i="21"/>
  <c r="C686" i="21"/>
  <c r="A686" i="21"/>
  <c r="I685" i="21"/>
  <c r="H685" i="21"/>
  <c r="G685" i="21"/>
  <c r="F685" i="21"/>
  <c r="D685" i="21"/>
  <c r="C685" i="21"/>
  <c r="A685" i="21"/>
  <c r="I684" i="21"/>
  <c r="H684" i="21"/>
  <c r="G684" i="21"/>
  <c r="F684" i="21"/>
  <c r="D684" i="21"/>
  <c r="C684" i="21"/>
  <c r="A684" i="21"/>
  <c r="I683" i="21"/>
  <c r="H683" i="21"/>
  <c r="G683" i="21"/>
  <c r="F683" i="21"/>
  <c r="D683" i="21"/>
  <c r="C683" i="21"/>
  <c r="A683" i="21"/>
  <c r="I682" i="21"/>
  <c r="H682" i="21"/>
  <c r="G682" i="21"/>
  <c r="F682" i="21"/>
  <c r="D682" i="21"/>
  <c r="C682" i="21"/>
  <c r="A682" i="21"/>
  <c r="I681" i="21"/>
  <c r="H681" i="21"/>
  <c r="G681" i="21"/>
  <c r="F681" i="21"/>
  <c r="D681" i="21"/>
  <c r="C681" i="21"/>
  <c r="A681" i="21"/>
  <c r="I680" i="21"/>
  <c r="H680" i="21"/>
  <c r="G680" i="21"/>
  <c r="F680" i="21"/>
  <c r="D680" i="21"/>
  <c r="C680" i="21"/>
  <c r="A680" i="21"/>
  <c r="I679" i="21"/>
  <c r="H679" i="21"/>
  <c r="G679" i="21"/>
  <c r="F679" i="21"/>
  <c r="D679" i="21"/>
  <c r="C679" i="21"/>
  <c r="A679" i="21"/>
  <c r="I678" i="21"/>
  <c r="H678" i="21"/>
  <c r="G678" i="21"/>
  <c r="F678" i="21"/>
  <c r="D678" i="21"/>
  <c r="C678" i="21"/>
  <c r="A678" i="21"/>
  <c r="I677" i="21"/>
  <c r="H677" i="21"/>
  <c r="G677" i="21"/>
  <c r="F677" i="21"/>
  <c r="D677" i="21"/>
  <c r="C677" i="21"/>
  <c r="A677" i="21"/>
  <c r="I676" i="21"/>
  <c r="H676" i="21"/>
  <c r="G676" i="21"/>
  <c r="F676" i="21"/>
  <c r="D676" i="21"/>
  <c r="C676" i="21"/>
  <c r="A676" i="21"/>
  <c r="I675" i="21"/>
  <c r="H675" i="21"/>
  <c r="G675" i="21"/>
  <c r="F675" i="21"/>
  <c r="D675" i="21"/>
  <c r="C675" i="21"/>
  <c r="A675" i="21"/>
  <c r="I674" i="21"/>
  <c r="H674" i="21"/>
  <c r="G674" i="21"/>
  <c r="F674" i="21"/>
  <c r="D674" i="21"/>
  <c r="C674" i="21"/>
  <c r="A674" i="21"/>
  <c r="I673" i="21"/>
  <c r="H673" i="21"/>
  <c r="G673" i="21"/>
  <c r="F673" i="21"/>
  <c r="D673" i="21"/>
  <c r="C673" i="21"/>
  <c r="A673" i="21"/>
  <c r="I672" i="21"/>
  <c r="H672" i="21"/>
  <c r="G672" i="21"/>
  <c r="F672" i="21"/>
  <c r="D672" i="21"/>
  <c r="C672" i="21"/>
  <c r="A672" i="21"/>
  <c r="I671" i="21"/>
  <c r="H671" i="21"/>
  <c r="G671" i="21"/>
  <c r="F671" i="21"/>
  <c r="D671" i="21"/>
  <c r="C671" i="21"/>
  <c r="A671" i="21"/>
  <c r="I670" i="21"/>
  <c r="H670" i="21"/>
  <c r="G670" i="21"/>
  <c r="F670" i="21"/>
  <c r="D670" i="21"/>
  <c r="C670" i="21"/>
  <c r="A670" i="21"/>
  <c r="I669" i="21"/>
  <c r="H669" i="21"/>
  <c r="G669" i="21"/>
  <c r="F669" i="21"/>
  <c r="D669" i="21"/>
  <c r="C669" i="21"/>
  <c r="A669" i="21"/>
  <c r="I668" i="21"/>
  <c r="H668" i="21"/>
  <c r="G668" i="21"/>
  <c r="F668" i="21"/>
  <c r="D668" i="21"/>
  <c r="C668" i="21"/>
  <c r="A668" i="21"/>
  <c r="I667" i="21"/>
  <c r="H667" i="21"/>
  <c r="G667" i="21"/>
  <c r="F667" i="21"/>
  <c r="D667" i="21"/>
  <c r="C667" i="21"/>
  <c r="A667" i="21"/>
  <c r="I666" i="21"/>
  <c r="H666" i="21"/>
  <c r="G666" i="21"/>
  <c r="F666" i="21"/>
  <c r="D666" i="21"/>
  <c r="C666" i="21"/>
  <c r="A666" i="21"/>
  <c r="I665" i="21"/>
  <c r="H665" i="21"/>
  <c r="G665" i="21"/>
  <c r="F665" i="21"/>
  <c r="D665" i="21"/>
  <c r="C665" i="21"/>
  <c r="A665" i="21"/>
  <c r="I664" i="21"/>
  <c r="H664" i="21"/>
  <c r="G664" i="21"/>
  <c r="F664" i="21"/>
  <c r="D664" i="21"/>
  <c r="C664" i="21"/>
  <c r="A664" i="21"/>
  <c r="I663" i="21"/>
  <c r="H663" i="21"/>
  <c r="G663" i="21"/>
  <c r="F663" i="21"/>
  <c r="D663" i="21"/>
  <c r="C663" i="21"/>
  <c r="A663" i="21"/>
  <c r="I662" i="21"/>
  <c r="H662" i="21"/>
  <c r="G662" i="21"/>
  <c r="F662" i="21"/>
  <c r="D662" i="21"/>
  <c r="C662" i="21"/>
  <c r="A662" i="21"/>
  <c r="I661" i="21"/>
  <c r="H661" i="21"/>
  <c r="G661" i="21"/>
  <c r="F661" i="21"/>
  <c r="D661" i="21"/>
  <c r="C661" i="21"/>
  <c r="A661" i="21"/>
  <c r="I660" i="21"/>
  <c r="H660" i="21"/>
  <c r="G660" i="21"/>
  <c r="F660" i="21"/>
  <c r="D660" i="21"/>
  <c r="C660" i="21"/>
  <c r="A660" i="21"/>
  <c r="I659" i="21"/>
  <c r="H659" i="21"/>
  <c r="G659" i="21"/>
  <c r="F659" i="21"/>
  <c r="D659" i="21"/>
  <c r="C659" i="21"/>
  <c r="A659" i="21"/>
  <c r="I658" i="21"/>
  <c r="H658" i="21"/>
  <c r="G658" i="21"/>
  <c r="F658" i="21"/>
  <c r="D658" i="21"/>
  <c r="C658" i="21"/>
  <c r="A658" i="21"/>
  <c r="I657" i="21"/>
  <c r="H657" i="21"/>
  <c r="G657" i="21"/>
  <c r="F657" i="21"/>
  <c r="D657" i="21"/>
  <c r="C657" i="21"/>
  <c r="A657" i="21"/>
  <c r="I656" i="21"/>
  <c r="H656" i="21"/>
  <c r="G656" i="21"/>
  <c r="F656" i="21"/>
  <c r="D656" i="21"/>
  <c r="C656" i="21"/>
  <c r="A656" i="21"/>
  <c r="I655" i="21"/>
  <c r="H655" i="21"/>
  <c r="G655" i="21"/>
  <c r="F655" i="21"/>
  <c r="D655" i="21"/>
  <c r="C655" i="21"/>
  <c r="A655" i="21"/>
  <c r="I654" i="21"/>
  <c r="H654" i="21"/>
  <c r="G654" i="21"/>
  <c r="F654" i="21"/>
  <c r="D654" i="21"/>
  <c r="C654" i="21"/>
  <c r="A654" i="21"/>
  <c r="I653" i="21"/>
  <c r="H653" i="21"/>
  <c r="G653" i="21"/>
  <c r="F653" i="21"/>
  <c r="D653" i="21"/>
  <c r="C653" i="21"/>
  <c r="A653" i="21"/>
  <c r="I652" i="21"/>
  <c r="H652" i="21"/>
  <c r="G652" i="21"/>
  <c r="F652" i="21"/>
  <c r="D652" i="21"/>
  <c r="C652" i="21"/>
  <c r="A652" i="21"/>
  <c r="I651" i="21"/>
  <c r="H651" i="21"/>
  <c r="G651" i="21"/>
  <c r="F651" i="21"/>
  <c r="D651" i="21"/>
  <c r="C651" i="21"/>
  <c r="A651" i="21"/>
  <c r="I650" i="21"/>
  <c r="H650" i="21"/>
  <c r="G650" i="21"/>
  <c r="F650" i="21"/>
  <c r="D650" i="21"/>
  <c r="C650" i="21"/>
  <c r="A650" i="21"/>
  <c r="I649" i="21"/>
  <c r="H649" i="21"/>
  <c r="G649" i="21"/>
  <c r="F649" i="21"/>
  <c r="D649" i="21"/>
  <c r="C649" i="21"/>
  <c r="A649" i="21"/>
  <c r="I648" i="21"/>
  <c r="H648" i="21"/>
  <c r="G648" i="21"/>
  <c r="F648" i="21"/>
  <c r="D648" i="21"/>
  <c r="C648" i="21"/>
  <c r="A648" i="21"/>
  <c r="I647" i="21"/>
  <c r="H647" i="21"/>
  <c r="G647" i="21"/>
  <c r="F647" i="21"/>
  <c r="D647" i="21"/>
  <c r="C647" i="21"/>
  <c r="A647" i="21"/>
  <c r="I646" i="21"/>
  <c r="H646" i="21"/>
  <c r="G646" i="21"/>
  <c r="F646" i="21"/>
  <c r="D646" i="21"/>
  <c r="C646" i="21"/>
  <c r="A646" i="21"/>
  <c r="I645" i="21"/>
  <c r="H645" i="21"/>
  <c r="G645" i="21"/>
  <c r="F645" i="21"/>
  <c r="D645" i="21"/>
  <c r="C645" i="21"/>
  <c r="A645" i="21"/>
  <c r="I644" i="21"/>
  <c r="H644" i="21"/>
  <c r="G644" i="21"/>
  <c r="F644" i="21"/>
  <c r="D644" i="21"/>
  <c r="C644" i="21"/>
  <c r="A644" i="21"/>
  <c r="I643" i="21"/>
  <c r="H643" i="21"/>
  <c r="G643" i="21"/>
  <c r="F643" i="21"/>
  <c r="D643" i="21"/>
  <c r="C643" i="21"/>
  <c r="A643" i="21"/>
  <c r="I642" i="21"/>
  <c r="H642" i="21"/>
  <c r="G642" i="21"/>
  <c r="F642" i="21"/>
  <c r="D642" i="21"/>
  <c r="C642" i="21"/>
  <c r="A642" i="21"/>
  <c r="I641" i="21"/>
  <c r="H641" i="21"/>
  <c r="G641" i="21"/>
  <c r="F641" i="21"/>
  <c r="D641" i="21"/>
  <c r="C641" i="21"/>
  <c r="A641" i="21"/>
  <c r="I640" i="21"/>
  <c r="H640" i="21"/>
  <c r="G640" i="21"/>
  <c r="F640" i="21"/>
  <c r="D640" i="21"/>
  <c r="C640" i="21"/>
  <c r="A640" i="21"/>
  <c r="I639" i="21"/>
  <c r="H639" i="21"/>
  <c r="G639" i="21"/>
  <c r="F639" i="21"/>
  <c r="D639" i="21"/>
  <c r="C639" i="21"/>
  <c r="A639" i="21"/>
  <c r="I638" i="21"/>
  <c r="H638" i="21"/>
  <c r="G638" i="21"/>
  <c r="F638" i="21"/>
  <c r="D638" i="21"/>
  <c r="C638" i="21"/>
  <c r="A638" i="21"/>
  <c r="I637" i="21"/>
  <c r="H637" i="21"/>
  <c r="G637" i="21"/>
  <c r="F637" i="21"/>
  <c r="D637" i="21"/>
  <c r="C637" i="21"/>
  <c r="A637" i="21"/>
  <c r="I636" i="21"/>
  <c r="H636" i="21"/>
  <c r="G636" i="21"/>
  <c r="F636" i="21"/>
  <c r="D636" i="21"/>
  <c r="C636" i="21"/>
  <c r="A636" i="21"/>
  <c r="I635" i="21"/>
  <c r="H635" i="21"/>
  <c r="G635" i="21"/>
  <c r="F635" i="21"/>
  <c r="D635" i="21"/>
  <c r="C635" i="21"/>
  <c r="A635" i="21"/>
  <c r="I634" i="21"/>
  <c r="H634" i="21"/>
  <c r="G634" i="21"/>
  <c r="F634" i="21"/>
  <c r="D634" i="21"/>
  <c r="C634" i="21"/>
  <c r="A634" i="21"/>
  <c r="I633" i="21"/>
  <c r="H633" i="21"/>
  <c r="G633" i="21"/>
  <c r="F633" i="21"/>
  <c r="D633" i="21"/>
  <c r="C633" i="21"/>
  <c r="A633" i="21"/>
  <c r="I632" i="21"/>
  <c r="H632" i="21"/>
  <c r="G632" i="21"/>
  <c r="F632" i="21"/>
  <c r="D632" i="21"/>
  <c r="C632" i="21"/>
  <c r="A632" i="21"/>
  <c r="I631" i="21"/>
  <c r="H631" i="21"/>
  <c r="G631" i="21"/>
  <c r="F631" i="21"/>
  <c r="D631" i="21"/>
  <c r="C631" i="21"/>
  <c r="A631" i="21"/>
  <c r="I630" i="21"/>
  <c r="H630" i="21"/>
  <c r="G630" i="21"/>
  <c r="F630" i="21"/>
  <c r="D630" i="21"/>
  <c r="C630" i="21"/>
  <c r="A630" i="21"/>
  <c r="I629" i="21"/>
  <c r="H629" i="21"/>
  <c r="G629" i="21"/>
  <c r="F629" i="21"/>
  <c r="D629" i="21"/>
  <c r="C629" i="21"/>
  <c r="A629" i="21"/>
  <c r="I628" i="21"/>
  <c r="H628" i="21"/>
  <c r="G628" i="21"/>
  <c r="F628" i="21"/>
  <c r="D628" i="21"/>
  <c r="C628" i="21"/>
  <c r="A628" i="21"/>
  <c r="I627" i="21"/>
  <c r="H627" i="21"/>
  <c r="G627" i="21"/>
  <c r="F627" i="21"/>
  <c r="D627" i="21"/>
  <c r="C627" i="21"/>
  <c r="A627" i="21"/>
  <c r="I626" i="21"/>
  <c r="H626" i="21"/>
  <c r="G626" i="21"/>
  <c r="F626" i="21"/>
  <c r="D626" i="21"/>
  <c r="C626" i="21"/>
  <c r="A626" i="21"/>
  <c r="I625" i="21"/>
  <c r="H625" i="21"/>
  <c r="G625" i="21"/>
  <c r="F625" i="21"/>
  <c r="D625" i="21"/>
  <c r="C625" i="21"/>
  <c r="A625" i="21"/>
  <c r="I624" i="21"/>
  <c r="H624" i="21"/>
  <c r="G624" i="21"/>
  <c r="F624" i="21"/>
  <c r="D624" i="21"/>
  <c r="C624" i="21"/>
  <c r="A624" i="21"/>
  <c r="I623" i="21"/>
  <c r="H623" i="21"/>
  <c r="G623" i="21"/>
  <c r="F623" i="21"/>
  <c r="D623" i="21"/>
  <c r="C623" i="21"/>
  <c r="A623" i="21"/>
  <c r="I622" i="21"/>
  <c r="H622" i="21"/>
  <c r="G622" i="21"/>
  <c r="F622" i="21"/>
  <c r="D622" i="21"/>
  <c r="C622" i="21"/>
  <c r="A622" i="21"/>
  <c r="I621" i="21"/>
  <c r="H621" i="21"/>
  <c r="G621" i="21"/>
  <c r="F621" i="21"/>
  <c r="D621" i="21"/>
  <c r="C621" i="21"/>
  <c r="A621" i="21"/>
  <c r="I620" i="21"/>
  <c r="H620" i="21"/>
  <c r="G620" i="21"/>
  <c r="F620" i="21"/>
  <c r="D620" i="21"/>
  <c r="C620" i="21"/>
  <c r="A620" i="21"/>
  <c r="I619" i="21"/>
  <c r="H619" i="21"/>
  <c r="G619" i="21"/>
  <c r="F619" i="21"/>
  <c r="D619" i="21"/>
  <c r="C619" i="21"/>
  <c r="A619" i="21"/>
  <c r="I618" i="21"/>
  <c r="H618" i="21"/>
  <c r="G618" i="21"/>
  <c r="F618" i="21"/>
  <c r="D618" i="21"/>
  <c r="C618" i="21"/>
  <c r="A618" i="21"/>
  <c r="I617" i="21"/>
  <c r="H617" i="21"/>
  <c r="G617" i="21"/>
  <c r="F617" i="21"/>
  <c r="D617" i="21"/>
  <c r="C617" i="21"/>
  <c r="A617" i="21"/>
  <c r="I616" i="21"/>
  <c r="H616" i="21"/>
  <c r="G616" i="21"/>
  <c r="F616" i="21"/>
  <c r="D616" i="21"/>
  <c r="C616" i="21"/>
  <c r="A616" i="21"/>
  <c r="I615" i="21"/>
  <c r="H615" i="21"/>
  <c r="G615" i="21"/>
  <c r="F615" i="21"/>
  <c r="D615" i="21"/>
  <c r="C615" i="21"/>
  <c r="A615" i="21"/>
  <c r="I614" i="21"/>
  <c r="H614" i="21"/>
  <c r="G614" i="21"/>
  <c r="F614" i="21"/>
  <c r="D614" i="21"/>
  <c r="C614" i="21"/>
  <c r="A614" i="21"/>
  <c r="I613" i="21"/>
  <c r="H613" i="21"/>
  <c r="G613" i="21"/>
  <c r="F613" i="21"/>
  <c r="D613" i="21"/>
  <c r="C613" i="21"/>
  <c r="A613" i="21"/>
  <c r="I612" i="21"/>
  <c r="H612" i="21"/>
  <c r="G612" i="21"/>
  <c r="F612" i="21"/>
  <c r="D612" i="21"/>
  <c r="C612" i="21"/>
  <c r="A612" i="21"/>
  <c r="I611" i="21"/>
  <c r="H611" i="21"/>
  <c r="G611" i="21"/>
  <c r="F611" i="21"/>
  <c r="D611" i="21"/>
  <c r="C611" i="21"/>
  <c r="A611" i="21"/>
  <c r="I610" i="21"/>
  <c r="H610" i="21"/>
  <c r="G610" i="21"/>
  <c r="F610" i="21"/>
  <c r="D610" i="21"/>
  <c r="C610" i="21"/>
  <c r="A610" i="21"/>
  <c r="I609" i="21"/>
  <c r="H609" i="21"/>
  <c r="G609" i="21"/>
  <c r="F609" i="21"/>
  <c r="D609" i="21"/>
  <c r="C609" i="21"/>
  <c r="A609" i="21"/>
  <c r="I608" i="21"/>
  <c r="H608" i="21"/>
  <c r="G608" i="21"/>
  <c r="F608" i="21"/>
  <c r="D608" i="21"/>
  <c r="C608" i="21"/>
  <c r="A608" i="21"/>
  <c r="I607" i="21"/>
  <c r="H607" i="21"/>
  <c r="G607" i="21"/>
  <c r="F607" i="21"/>
  <c r="D607" i="21"/>
  <c r="C607" i="21"/>
  <c r="A607" i="21"/>
  <c r="I606" i="21"/>
  <c r="H606" i="21"/>
  <c r="G606" i="21"/>
  <c r="F606" i="21"/>
  <c r="D606" i="21"/>
  <c r="C606" i="21"/>
  <c r="A606" i="21"/>
  <c r="I605" i="21"/>
  <c r="H605" i="21"/>
  <c r="G605" i="21"/>
  <c r="F605" i="21"/>
  <c r="D605" i="21"/>
  <c r="C605" i="21"/>
  <c r="A605" i="21"/>
  <c r="I604" i="21"/>
  <c r="H604" i="21"/>
  <c r="G604" i="21"/>
  <c r="F604" i="21"/>
  <c r="D604" i="21"/>
  <c r="C604" i="21"/>
  <c r="A604" i="21"/>
  <c r="I603" i="21"/>
  <c r="H603" i="21"/>
  <c r="G603" i="21"/>
  <c r="F603" i="21"/>
  <c r="D603" i="21"/>
  <c r="C603" i="21"/>
  <c r="A603" i="21"/>
  <c r="I602" i="21"/>
  <c r="H602" i="21"/>
  <c r="G602" i="21"/>
  <c r="F602" i="21"/>
  <c r="D602" i="21"/>
  <c r="C602" i="21"/>
  <c r="A602" i="21"/>
  <c r="I601" i="21"/>
  <c r="H601" i="21"/>
  <c r="G601" i="21"/>
  <c r="F601" i="21"/>
  <c r="D601" i="21"/>
  <c r="C601" i="21"/>
  <c r="A601" i="21"/>
  <c r="I600" i="21"/>
  <c r="H600" i="21"/>
  <c r="G600" i="21"/>
  <c r="F600" i="21"/>
  <c r="D600" i="21"/>
  <c r="C600" i="21"/>
  <c r="A600" i="21"/>
  <c r="I599" i="21"/>
  <c r="H599" i="21"/>
  <c r="G599" i="21"/>
  <c r="F599" i="21"/>
  <c r="D599" i="21"/>
  <c r="C599" i="21"/>
  <c r="A599" i="21"/>
  <c r="I598" i="21"/>
  <c r="H598" i="21"/>
  <c r="G598" i="21"/>
  <c r="F598" i="21"/>
  <c r="D598" i="21"/>
  <c r="C598" i="21"/>
  <c r="A598" i="21"/>
  <c r="I597" i="21"/>
  <c r="H597" i="21"/>
  <c r="G597" i="21"/>
  <c r="F597" i="21"/>
  <c r="D597" i="21"/>
  <c r="C597" i="21"/>
  <c r="A597" i="21"/>
  <c r="I596" i="21"/>
  <c r="H596" i="21"/>
  <c r="G596" i="21"/>
  <c r="F596" i="21"/>
  <c r="D596" i="21"/>
  <c r="C596" i="21"/>
  <c r="A596" i="21"/>
  <c r="I595" i="21"/>
  <c r="H595" i="21"/>
  <c r="G595" i="21"/>
  <c r="F595" i="21"/>
  <c r="D595" i="21"/>
  <c r="C595" i="21"/>
  <c r="A595" i="21"/>
  <c r="I594" i="21"/>
  <c r="H594" i="21"/>
  <c r="G594" i="21"/>
  <c r="F594" i="21"/>
  <c r="D594" i="21"/>
  <c r="C594" i="21"/>
  <c r="A594" i="21"/>
  <c r="I593" i="21"/>
  <c r="H593" i="21"/>
  <c r="G593" i="21"/>
  <c r="F593" i="21"/>
  <c r="D593" i="21"/>
  <c r="C593" i="21"/>
  <c r="A593" i="21"/>
  <c r="I592" i="21"/>
  <c r="H592" i="21"/>
  <c r="G592" i="21"/>
  <c r="F592" i="21"/>
  <c r="D592" i="21"/>
  <c r="C592" i="21"/>
  <c r="A592" i="21"/>
  <c r="I591" i="21"/>
  <c r="H591" i="21"/>
  <c r="G591" i="21"/>
  <c r="F591" i="21"/>
  <c r="D591" i="21"/>
  <c r="C591" i="21"/>
  <c r="A591" i="21"/>
  <c r="I590" i="21"/>
  <c r="H590" i="21"/>
  <c r="G590" i="21"/>
  <c r="F590" i="21"/>
  <c r="D590" i="21"/>
  <c r="C590" i="21"/>
  <c r="A590" i="21"/>
  <c r="I589" i="21"/>
  <c r="H589" i="21"/>
  <c r="G589" i="21"/>
  <c r="F589" i="21"/>
  <c r="D589" i="21"/>
  <c r="C589" i="21"/>
  <c r="A589" i="21"/>
  <c r="I588" i="21"/>
  <c r="H588" i="21"/>
  <c r="G588" i="21"/>
  <c r="F588" i="21"/>
  <c r="D588" i="21"/>
  <c r="C588" i="21"/>
  <c r="A588" i="21"/>
  <c r="I587" i="21"/>
  <c r="H587" i="21"/>
  <c r="G587" i="21"/>
  <c r="F587" i="21"/>
  <c r="D587" i="21"/>
  <c r="C587" i="21"/>
  <c r="A587" i="21"/>
  <c r="I586" i="21"/>
  <c r="H586" i="21"/>
  <c r="G586" i="21"/>
  <c r="F586" i="21"/>
  <c r="D586" i="21"/>
  <c r="C586" i="21"/>
  <c r="A586" i="21"/>
  <c r="I585" i="21"/>
  <c r="H585" i="21"/>
  <c r="G585" i="21"/>
  <c r="F585" i="21"/>
  <c r="D585" i="21"/>
  <c r="C585" i="21"/>
  <c r="A585" i="21"/>
  <c r="I584" i="21"/>
  <c r="H584" i="21"/>
  <c r="G584" i="21"/>
  <c r="F584" i="21"/>
  <c r="D584" i="21"/>
  <c r="C584" i="21"/>
  <c r="A584" i="21"/>
  <c r="I583" i="21"/>
  <c r="H583" i="21"/>
  <c r="G583" i="21"/>
  <c r="F583" i="21"/>
  <c r="D583" i="21"/>
  <c r="C583" i="21"/>
  <c r="A583" i="21"/>
  <c r="I582" i="21"/>
  <c r="H582" i="21"/>
  <c r="G582" i="21"/>
  <c r="F582" i="21"/>
  <c r="D582" i="21"/>
  <c r="C582" i="21"/>
  <c r="A582" i="21"/>
  <c r="I581" i="21"/>
  <c r="H581" i="21"/>
  <c r="G581" i="21"/>
  <c r="F581" i="21"/>
  <c r="D581" i="21"/>
  <c r="C581" i="21"/>
  <c r="A581" i="21"/>
  <c r="I580" i="21"/>
  <c r="H580" i="21"/>
  <c r="G580" i="21"/>
  <c r="F580" i="21"/>
  <c r="D580" i="21"/>
  <c r="C580" i="21"/>
  <c r="A580" i="21"/>
  <c r="I579" i="21"/>
  <c r="H579" i="21"/>
  <c r="G579" i="21"/>
  <c r="F579" i="21"/>
  <c r="D579" i="21"/>
  <c r="C579" i="21"/>
  <c r="A579" i="21"/>
  <c r="I578" i="21"/>
  <c r="H578" i="21"/>
  <c r="G578" i="21"/>
  <c r="F578" i="21"/>
  <c r="D578" i="21"/>
  <c r="C578" i="21"/>
  <c r="A578" i="21"/>
  <c r="I577" i="21"/>
  <c r="H577" i="21"/>
  <c r="G577" i="21"/>
  <c r="F577" i="21"/>
  <c r="D577" i="21"/>
  <c r="C577" i="21"/>
  <c r="A577" i="21"/>
  <c r="I576" i="21"/>
  <c r="H576" i="21"/>
  <c r="G576" i="21"/>
  <c r="F576" i="21"/>
  <c r="D576" i="21"/>
  <c r="C576" i="21"/>
  <c r="A576" i="21"/>
  <c r="I575" i="21"/>
  <c r="H575" i="21"/>
  <c r="G575" i="21"/>
  <c r="F575" i="21"/>
  <c r="D575" i="21"/>
  <c r="C575" i="21"/>
  <c r="A575" i="21"/>
  <c r="I574" i="21"/>
  <c r="H574" i="21"/>
  <c r="G574" i="21"/>
  <c r="F574" i="21"/>
  <c r="D574" i="21"/>
  <c r="C574" i="21"/>
  <c r="A574" i="21"/>
  <c r="I573" i="21"/>
  <c r="H573" i="21"/>
  <c r="G573" i="21"/>
  <c r="F573" i="21"/>
  <c r="D573" i="21"/>
  <c r="C573" i="21"/>
  <c r="A573" i="21"/>
  <c r="I572" i="21"/>
  <c r="H572" i="21"/>
  <c r="G572" i="21"/>
  <c r="F572" i="21"/>
  <c r="D572" i="21"/>
  <c r="C572" i="21"/>
  <c r="A572" i="21"/>
  <c r="I571" i="21"/>
  <c r="H571" i="21"/>
  <c r="G571" i="21"/>
  <c r="F571" i="21"/>
  <c r="D571" i="21"/>
  <c r="C571" i="21"/>
  <c r="A571" i="21"/>
  <c r="I570" i="21"/>
  <c r="H570" i="21"/>
  <c r="G570" i="21"/>
  <c r="F570" i="21"/>
  <c r="D570" i="21"/>
  <c r="C570" i="21"/>
  <c r="A570" i="21"/>
  <c r="I569" i="21"/>
  <c r="H569" i="21"/>
  <c r="G569" i="21"/>
  <c r="F569" i="21"/>
  <c r="D569" i="21"/>
  <c r="C569" i="21"/>
  <c r="A569" i="21"/>
  <c r="I568" i="21"/>
  <c r="H568" i="21"/>
  <c r="G568" i="21"/>
  <c r="F568" i="21"/>
  <c r="D568" i="21"/>
  <c r="C568" i="21"/>
  <c r="A568" i="21"/>
  <c r="I567" i="21"/>
  <c r="H567" i="21"/>
  <c r="G567" i="21"/>
  <c r="F567" i="21"/>
  <c r="D567" i="21"/>
  <c r="C567" i="21"/>
  <c r="A567" i="21"/>
  <c r="I566" i="21"/>
  <c r="H566" i="21"/>
  <c r="G566" i="21"/>
  <c r="F566" i="21"/>
  <c r="D566" i="21"/>
  <c r="C566" i="21"/>
  <c r="A566" i="21"/>
  <c r="I565" i="21"/>
  <c r="H565" i="21"/>
  <c r="G565" i="21"/>
  <c r="F565" i="21"/>
  <c r="D565" i="21"/>
  <c r="C565" i="21"/>
  <c r="A565" i="21"/>
  <c r="I564" i="21"/>
  <c r="H564" i="21"/>
  <c r="G564" i="21"/>
  <c r="F564" i="21"/>
  <c r="D564" i="21"/>
  <c r="C564" i="21"/>
  <c r="A564" i="21"/>
  <c r="I563" i="21"/>
  <c r="H563" i="21"/>
  <c r="G563" i="21"/>
  <c r="F563" i="21"/>
  <c r="D563" i="21"/>
  <c r="C563" i="21"/>
  <c r="A563" i="21"/>
  <c r="I562" i="21"/>
  <c r="H562" i="21"/>
  <c r="G562" i="21"/>
  <c r="F562" i="21"/>
  <c r="D562" i="21"/>
  <c r="C562" i="21"/>
  <c r="A562" i="21"/>
  <c r="I561" i="21"/>
  <c r="H561" i="21"/>
  <c r="G561" i="21"/>
  <c r="F561" i="21"/>
  <c r="D561" i="21"/>
  <c r="C561" i="21"/>
  <c r="A561" i="21"/>
  <c r="I560" i="21"/>
  <c r="H560" i="21"/>
  <c r="G560" i="21"/>
  <c r="F560" i="21"/>
  <c r="D560" i="21"/>
  <c r="C560" i="21"/>
  <c r="A560" i="21"/>
  <c r="I559" i="21"/>
  <c r="H559" i="21"/>
  <c r="G559" i="21"/>
  <c r="F559" i="21"/>
  <c r="D559" i="21"/>
  <c r="C559" i="21"/>
  <c r="A559" i="21"/>
  <c r="I558" i="21"/>
  <c r="H558" i="21"/>
  <c r="G558" i="21"/>
  <c r="F558" i="21"/>
  <c r="D558" i="21"/>
  <c r="C558" i="21"/>
  <c r="A558" i="21"/>
  <c r="I557" i="21"/>
  <c r="H557" i="21"/>
  <c r="G557" i="21"/>
  <c r="F557" i="21"/>
  <c r="D557" i="21"/>
  <c r="C557" i="21"/>
  <c r="A557" i="21"/>
  <c r="I556" i="21"/>
  <c r="H556" i="21"/>
  <c r="G556" i="21"/>
  <c r="F556" i="21"/>
  <c r="D556" i="21"/>
  <c r="C556" i="21"/>
  <c r="A556" i="21"/>
  <c r="I555" i="21"/>
  <c r="H555" i="21"/>
  <c r="G555" i="21"/>
  <c r="F555" i="21"/>
  <c r="D555" i="21"/>
  <c r="C555" i="21"/>
  <c r="A555" i="21"/>
  <c r="I554" i="21"/>
  <c r="H554" i="21"/>
  <c r="G554" i="21"/>
  <c r="F554" i="21"/>
  <c r="D554" i="21"/>
  <c r="C554" i="21"/>
  <c r="A554" i="21"/>
  <c r="I553" i="21"/>
  <c r="H553" i="21"/>
  <c r="G553" i="21"/>
  <c r="F553" i="21"/>
  <c r="D553" i="21"/>
  <c r="C553" i="21"/>
  <c r="A553" i="21"/>
  <c r="I552" i="21"/>
  <c r="H552" i="21"/>
  <c r="G552" i="21"/>
  <c r="F552" i="21"/>
  <c r="D552" i="21"/>
  <c r="C552" i="21"/>
  <c r="A552" i="21"/>
  <c r="I551" i="21"/>
  <c r="H551" i="21"/>
  <c r="G551" i="21"/>
  <c r="F551" i="21"/>
  <c r="D551" i="21"/>
  <c r="C551" i="21"/>
  <c r="A551" i="21"/>
  <c r="I550" i="21"/>
  <c r="H550" i="21"/>
  <c r="G550" i="21"/>
  <c r="F550" i="21"/>
  <c r="D550" i="21"/>
  <c r="C550" i="21"/>
  <c r="A550" i="21"/>
  <c r="I549" i="21"/>
  <c r="H549" i="21"/>
  <c r="G549" i="21"/>
  <c r="F549" i="21"/>
  <c r="D549" i="21"/>
  <c r="C549" i="21"/>
  <c r="A549" i="21"/>
  <c r="I548" i="21"/>
  <c r="H548" i="21"/>
  <c r="G548" i="21"/>
  <c r="F548" i="21"/>
  <c r="D548" i="21"/>
  <c r="C548" i="21"/>
  <c r="A548" i="21"/>
  <c r="I547" i="21"/>
  <c r="H547" i="21"/>
  <c r="G547" i="21"/>
  <c r="F547" i="21"/>
  <c r="D547" i="21"/>
  <c r="C547" i="21"/>
  <c r="A547" i="21"/>
  <c r="I546" i="21"/>
  <c r="H546" i="21"/>
  <c r="G546" i="21"/>
  <c r="F546" i="21"/>
  <c r="D546" i="21"/>
  <c r="C546" i="21"/>
  <c r="A546" i="21"/>
  <c r="I545" i="21"/>
  <c r="H545" i="21"/>
  <c r="G545" i="21"/>
  <c r="F545" i="21"/>
  <c r="D545" i="21"/>
  <c r="C545" i="21"/>
  <c r="A545" i="21"/>
  <c r="I544" i="21"/>
  <c r="H544" i="21"/>
  <c r="G544" i="21"/>
  <c r="F544" i="21"/>
  <c r="D544" i="21"/>
  <c r="C544" i="21"/>
  <c r="A544" i="21"/>
  <c r="I543" i="21"/>
  <c r="H543" i="21"/>
  <c r="G543" i="21"/>
  <c r="F543" i="21"/>
  <c r="D543" i="21"/>
  <c r="C543" i="21"/>
  <c r="A543" i="21"/>
  <c r="I542" i="21"/>
  <c r="H542" i="21"/>
  <c r="G542" i="21"/>
  <c r="F542" i="21"/>
  <c r="D542" i="21"/>
  <c r="C542" i="21"/>
  <c r="A542" i="21"/>
  <c r="I541" i="21"/>
  <c r="H541" i="21"/>
  <c r="G541" i="21"/>
  <c r="F541" i="21"/>
  <c r="D541" i="21"/>
  <c r="C541" i="21"/>
  <c r="A541" i="21"/>
  <c r="I540" i="21"/>
  <c r="H540" i="21"/>
  <c r="G540" i="21"/>
  <c r="F540" i="21"/>
  <c r="D540" i="21"/>
  <c r="C540" i="21"/>
  <c r="A540" i="21"/>
  <c r="I539" i="21"/>
  <c r="H539" i="21"/>
  <c r="G539" i="21"/>
  <c r="F539" i="21"/>
  <c r="D539" i="21"/>
  <c r="C539" i="21"/>
  <c r="A539" i="21"/>
  <c r="I538" i="21"/>
  <c r="H538" i="21"/>
  <c r="G538" i="21"/>
  <c r="F538" i="21"/>
  <c r="D538" i="21"/>
  <c r="C538" i="21"/>
  <c r="A538" i="21"/>
  <c r="I537" i="21"/>
  <c r="H537" i="21"/>
  <c r="G537" i="21"/>
  <c r="F537" i="21"/>
  <c r="D537" i="21"/>
  <c r="C537" i="21"/>
  <c r="A537" i="21"/>
  <c r="I536" i="21"/>
  <c r="H536" i="21"/>
  <c r="G536" i="21"/>
  <c r="F536" i="21"/>
  <c r="D536" i="21"/>
  <c r="C536" i="21"/>
  <c r="A536" i="21"/>
  <c r="I535" i="21"/>
  <c r="H535" i="21"/>
  <c r="G535" i="21"/>
  <c r="F535" i="21"/>
  <c r="D535" i="21"/>
  <c r="C535" i="21"/>
  <c r="A535" i="21"/>
  <c r="I534" i="21"/>
  <c r="H534" i="21"/>
  <c r="G534" i="21"/>
  <c r="F534" i="21"/>
  <c r="D534" i="21"/>
  <c r="C534" i="21"/>
  <c r="A534" i="21"/>
  <c r="I533" i="21"/>
  <c r="H533" i="21"/>
  <c r="G533" i="21"/>
  <c r="F533" i="21"/>
  <c r="D533" i="21"/>
  <c r="C533" i="21"/>
  <c r="A533" i="21"/>
  <c r="I532" i="21"/>
  <c r="H532" i="21"/>
  <c r="G532" i="21"/>
  <c r="F532" i="21"/>
  <c r="D532" i="21"/>
  <c r="C532" i="21"/>
  <c r="A532" i="21"/>
  <c r="I531" i="21"/>
  <c r="H531" i="21"/>
  <c r="G531" i="21"/>
  <c r="F531" i="21"/>
  <c r="D531" i="21"/>
  <c r="C531" i="21"/>
  <c r="A531" i="21"/>
  <c r="I530" i="21"/>
  <c r="H530" i="21"/>
  <c r="G530" i="21"/>
  <c r="F530" i="21"/>
  <c r="D530" i="21"/>
  <c r="C530" i="21"/>
  <c r="A530" i="21"/>
  <c r="I529" i="21"/>
  <c r="H529" i="21"/>
  <c r="G529" i="21"/>
  <c r="F529" i="21"/>
  <c r="D529" i="21"/>
  <c r="C529" i="21"/>
  <c r="A529" i="21"/>
  <c r="I528" i="21"/>
  <c r="H528" i="21"/>
  <c r="G528" i="21"/>
  <c r="F528" i="21"/>
  <c r="D528" i="21"/>
  <c r="C528" i="21"/>
  <c r="A528" i="21"/>
  <c r="I527" i="21"/>
  <c r="H527" i="21"/>
  <c r="G527" i="21"/>
  <c r="F527" i="21"/>
  <c r="D527" i="21"/>
  <c r="C527" i="21"/>
  <c r="A527" i="21"/>
  <c r="I526" i="21"/>
  <c r="H526" i="21"/>
  <c r="G526" i="21"/>
  <c r="F526" i="21"/>
  <c r="D526" i="21"/>
  <c r="C526" i="21"/>
  <c r="A526" i="21"/>
  <c r="I525" i="21"/>
  <c r="H525" i="21"/>
  <c r="G525" i="21"/>
  <c r="F525" i="21"/>
  <c r="D525" i="21"/>
  <c r="C525" i="21"/>
  <c r="A525" i="21"/>
  <c r="I524" i="21"/>
  <c r="H524" i="21"/>
  <c r="G524" i="21"/>
  <c r="F524" i="21"/>
  <c r="D524" i="21"/>
  <c r="C524" i="21"/>
  <c r="A524" i="21"/>
  <c r="I523" i="21"/>
  <c r="H523" i="21"/>
  <c r="G523" i="21"/>
  <c r="F523" i="21"/>
  <c r="D523" i="21"/>
  <c r="C523" i="21"/>
  <c r="A523" i="21"/>
  <c r="I522" i="21"/>
  <c r="H522" i="21"/>
  <c r="G522" i="21"/>
  <c r="F522" i="21"/>
  <c r="D522" i="21"/>
  <c r="C522" i="21"/>
  <c r="A522" i="21"/>
  <c r="I521" i="21"/>
  <c r="H521" i="21"/>
  <c r="G521" i="21"/>
  <c r="F521" i="21"/>
  <c r="D521" i="21"/>
  <c r="C521" i="21"/>
  <c r="A521" i="21"/>
  <c r="I520" i="21"/>
  <c r="H520" i="21"/>
  <c r="G520" i="21"/>
  <c r="F520" i="21"/>
  <c r="D520" i="21"/>
  <c r="C520" i="21"/>
  <c r="A520" i="21"/>
  <c r="I519" i="21"/>
  <c r="H519" i="21"/>
  <c r="G519" i="21"/>
  <c r="F519" i="21"/>
  <c r="D519" i="21"/>
  <c r="C519" i="21"/>
  <c r="A519" i="21"/>
  <c r="I518" i="21"/>
  <c r="H518" i="21"/>
  <c r="G518" i="21"/>
  <c r="F518" i="21"/>
  <c r="D518" i="21"/>
  <c r="C518" i="21"/>
  <c r="A518" i="21"/>
  <c r="I517" i="21"/>
  <c r="H517" i="21"/>
  <c r="G517" i="21"/>
  <c r="F517" i="21"/>
  <c r="D517" i="21"/>
  <c r="C517" i="21"/>
  <c r="A517" i="21"/>
  <c r="I516" i="21"/>
  <c r="H516" i="21"/>
  <c r="G516" i="21"/>
  <c r="F516" i="21"/>
  <c r="D516" i="21"/>
  <c r="C516" i="21"/>
  <c r="A516" i="21"/>
  <c r="I515" i="21"/>
  <c r="H515" i="21"/>
  <c r="G515" i="21"/>
  <c r="F515" i="21"/>
  <c r="D515" i="21"/>
  <c r="C515" i="21"/>
  <c r="A515" i="21"/>
  <c r="I514" i="21"/>
  <c r="H514" i="21"/>
  <c r="G514" i="21"/>
  <c r="F514" i="21"/>
  <c r="D514" i="21"/>
  <c r="C514" i="21"/>
  <c r="A514" i="21"/>
  <c r="I513" i="21"/>
  <c r="H513" i="21"/>
  <c r="G513" i="21"/>
  <c r="F513" i="21"/>
  <c r="D513" i="21"/>
  <c r="C513" i="21"/>
  <c r="A513" i="21"/>
  <c r="I512" i="21"/>
  <c r="H512" i="21"/>
  <c r="G512" i="21"/>
  <c r="F512" i="21"/>
  <c r="D512" i="21"/>
  <c r="C512" i="21"/>
  <c r="A512" i="21"/>
  <c r="I511" i="21"/>
  <c r="H511" i="21"/>
  <c r="G511" i="21"/>
  <c r="F511" i="21"/>
  <c r="D511" i="21"/>
  <c r="C511" i="21"/>
  <c r="A511" i="21"/>
  <c r="I510" i="21"/>
  <c r="H510" i="21"/>
  <c r="G510" i="21"/>
  <c r="F510" i="21"/>
  <c r="D510" i="21"/>
  <c r="C510" i="21"/>
  <c r="A510" i="21"/>
  <c r="I509" i="21"/>
  <c r="H509" i="21"/>
  <c r="G509" i="21"/>
  <c r="F509" i="21"/>
  <c r="D509" i="21"/>
  <c r="C509" i="21"/>
  <c r="A509" i="21"/>
  <c r="I508" i="21"/>
  <c r="H508" i="21"/>
  <c r="G508" i="21"/>
  <c r="F508" i="21"/>
  <c r="D508" i="21"/>
  <c r="C508" i="21"/>
  <c r="A508" i="21"/>
  <c r="I507" i="21"/>
  <c r="H507" i="21"/>
  <c r="G507" i="21"/>
  <c r="F507" i="21"/>
  <c r="D507" i="21"/>
  <c r="C507" i="21"/>
  <c r="A507" i="21"/>
  <c r="I506" i="21"/>
  <c r="H506" i="21"/>
  <c r="G506" i="21"/>
  <c r="F506" i="21"/>
  <c r="D506" i="21"/>
  <c r="C506" i="21"/>
  <c r="A506" i="21"/>
  <c r="I505" i="21"/>
  <c r="H505" i="21"/>
  <c r="G505" i="21"/>
  <c r="F505" i="21"/>
  <c r="D505" i="21"/>
  <c r="C505" i="21"/>
  <c r="A505" i="21"/>
  <c r="I504" i="21"/>
  <c r="H504" i="21"/>
  <c r="G504" i="21"/>
  <c r="F504" i="21"/>
  <c r="D504" i="21"/>
  <c r="C504" i="21"/>
  <c r="A504" i="21"/>
  <c r="I503" i="21"/>
  <c r="H503" i="21"/>
  <c r="G503" i="21"/>
  <c r="F503" i="21"/>
  <c r="D503" i="21"/>
  <c r="C503" i="21"/>
  <c r="A503" i="21"/>
  <c r="I502" i="21"/>
  <c r="H502" i="21"/>
  <c r="G502" i="21"/>
  <c r="F502" i="21"/>
  <c r="D502" i="21"/>
  <c r="C502" i="21"/>
  <c r="A502" i="21"/>
  <c r="I501" i="21"/>
  <c r="H501" i="21"/>
  <c r="G501" i="21"/>
  <c r="F501" i="21"/>
  <c r="D501" i="21"/>
  <c r="C501" i="21"/>
  <c r="A501" i="21"/>
  <c r="I500" i="21"/>
  <c r="H500" i="21"/>
  <c r="G500" i="21"/>
  <c r="F500" i="21"/>
  <c r="D500" i="21"/>
  <c r="C500" i="21"/>
  <c r="A500" i="21"/>
  <c r="I499" i="21"/>
  <c r="H499" i="21"/>
  <c r="G499" i="21"/>
  <c r="F499" i="21"/>
  <c r="D499" i="21"/>
  <c r="C499" i="21"/>
  <c r="A499" i="21"/>
  <c r="I498" i="21"/>
  <c r="H498" i="21"/>
  <c r="G498" i="21"/>
  <c r="F498" i="21"/>
  <c r="D498" i="21"/>
  <c r="C498" i="21"/>
  <c r="A498" i="21"/>
  <c r="I497" i="21"/>
  <c r="H497" i="21"/>
  <c r="G497" i="21"/>
  <c r="F497" i="21"/>
  <c r="D497" i="21"/>
  <c r="C497" i="21"/>
  <c r="A497" i="21"/>
  <c r="I496" i="21"/>
  <c r="H496" i="21"/>
  <c r="G496" i="21"/>
  <c r="F496" i="21"/>
  <c r="D496" i="21"/>
  <c r="C496" i="21"/>
  <c r="A496" i="21"/>
  <c r="I495" i="21"/>
  <c r="H495" i="21"/>
  <c r="G495" i="21"/>
  <c r="F495" i="21"/>
  <c r="D495" i="21"/>
  <c r="C495" i="21"/>
  <c r="A495" i="21"/>
  <c r="I494" i="21"/>
  <c r="H494" i="21"/>
  <c r="G494" i="21"/>
  <c r="F494" i="21"/>
  <c r="D494" i="21"/>
  <c r="C494" i="21"/>
  <c r="A494" i="21"/>
  <c r="I493" i="21"/>
  <c r="H493" i="21"/>
  <c r="G493" i="21"/>
  <c r="F493" i="21"/>
  <c r="D493" i="21"/>
  <c r="C493" i="21"/>
  <c r="A493" i="21"/>
  <c r="I492" i="21"/>
  <c r="H492" i="21"/>
  <c r="G492" i="21"/>
  <c r="F492" i="21"/>
  <c r="D492" i="21"/>
  <c r="C492" i="21"/>
  <c r="A492" i="21"/>
  <c r="I491" i="21"/>
  <c r="H491" i="21"/>
  <c r="G491" i="21"/>
  <c r="F491" i="21"/>
  <c r="D491" i="21"/>
  <c r="C491" i="21"/>
  <c r="A491" i="21"/>
  <c r="I490" i="21"/>
  <c r="H490" i="21"/>
  <c r="G490" i="21"/>
  <c r="F490" i="21"/>
  <c r="D490" i="21"/>
  <c r="C490" i="21"/>
  <c r="A490" i="21"/>
  <c r="I489" i="21"/>
  <c r="H489" i="21"/>
  <c r="G489" i="21"/>
  <c r="F489" i="21"/>
  <c r="D489" i="21"/>
  <c r="C489" i="21"/>
  <c r="A489" i="21"/>
  <c r="I488" i="21"/>
  <c r="H488" i="21"/>
  <c r="G488" i="21"/>
  <c r="F488" i="21"/>
  <c r="D488" i="21"/>
  <c r="C488" i="21"/>
  <c r="A488" i="21"/>
  <c r="I487" i="21"/>
  <c r="H487" i="21"/>
  <c r="G487" i="21"/>
  <c r="F487" i="21"/>
  <c r="D487" i="21"/>
  <c r="C487" i="21"/>
  <c r="A487" i="21"/>
  <c r="I486" i="21"/>
  <c r="H486" i="21"/>
  <c r="G486" i="21"/>
  <c r="F486" i="21"/>
  <c r="D486" i="21"/>
  <c r="C486" i="21"/>
  <c r="A486" i="21"/>
  <c r="I485" i="21"/>
  <c r="H485" i="21"/>
  <c r="G485" i="21"/>
  <c r="F485" i="21"/>
  <c r="D485" i="21"/>
  <c r="C485" i="21"/>
  <c r="A485" i="21"/>
  <c r="I484" i="21"/>
  <c r="H484" i="21"/>
  <c r="G484" i="21"/>
  <c r="F484" i="21"/>
  <c r="D484" i="21"/>
  <c r="C484" i="21"/>
  <c r="A484" i="21"/>
  <c r="I483" i="21"/>
  <c r="H483" i="21"/>
  <c r="G483" i="21"/>
  <c r="F483" i="21"/>
  <c r="D483" i="21"/>
  <c r="C483" i="21"/>
  <c r="A483" i="21"/>
  <c r="I482" i="21"/>
  <c r="H482" i="21"/>
  <c r="G482" i="21"/>
  <c r="F482" i="21"/>
  <c r="D482" i="21"/>
  <c r="C482" i="21"/>
  <c r="A482" i="21"/>
  <c r="I481" i="21"/>
  <c r="H481" i="21"/>
  <c r="G481" i="21"/>
  <c r="F481" i="21"/>
  <c r="D481" i="21"/>
  <c r="C481" i="21"/>
  <c r="A481" i="21"/>
  <c r="I480" i="21"/>
  <c r="H480" i="21"/>
  <c r="G480" i="21"/>
  <c r="F480" i="21"/>
  <c r="D480" i="21"/>
  <c r="C480" i="21"/>
  <c r="A480" i="21"/>
  <c r="I479" i="21"/>
  <c r="H479" i="21"/>
  <c r="G479" i="21"/>
  <c r="F479" i="21"/>
  <c r="D479" i="21"/>
  <c r="C479" i="21"/>
  <c r="A479" i="21"/>
  <c r="I478" i="21"/>
  <c r="H478" i="21"/>
  <c r="G478" i="21"/>
  <c r="F478" i="21"/>
  <c r="D478" i="21"/>
  <c r="C478" i="21"/>
  <c r="A478" i="21"/>
  <c r="I477" i="21"/>
  <c r="H477" i="21"/>
  <c r="G477" i="21"/>
  <c r="F477" i="21"/>
  <c r="D477" i="21"/>
  <c r="C477" i="21"/>
  <c r="A477" i="21"/>
  <c r="I476" i="21"/>
  <c r="H476" i="21"/>
  <c r="G476" i="21"/>
  <c r="F476" i="21"/>
  <c r="D476" i="21"/>
  <c r="C476" i="21"/>
  <c r="A476" i="21"/>
  <c r="I475" i="21"/>
  <c r="H475" i="21"/>
  <c r="G475" i="21"/>
  <c r="F475" i="21"/>
  <c r="D475" i="21"/>
  <c r="C475" i="21"/>
  <c r="A475" i="21"/>
  <c r="I474" i="21"/>
  <c r="H474" i="21"/>
  <c r="G474" i="21"/>
  <c r="F474" i="21"/>
  <c r="D474" i="21"/>
  <c r="C474" i="21"/>
  <c r="A474" i="21"/>
  <c r="I473" i="21"/>
  <c r="H473" i="21"/>
  <c r="G473" i="21"/>
  <c r="F473" i="21"/>
  <c r="D473" i="21"/>
  <c r="C473" i="21"/>
  <c r="A473" i="21"/>
  <c r="I472" i="21"/>
  <c r="H472" i="21"/>
  <c r="G472" i="21"/>
  <c r="F472" i="21"/>
  <c r="D472" i="21"/>
  <c r="C472" i="21"/>
  <c r="A472" i="21"/>
  <c r="I471" i="21"/>
  <c r="H471" i="21"/>
  <c r="G471" i="21"/>
  <c r="F471" i="21"/>
  <c r="D471" i="21"/>
  <c r="C471" i="21"/>
  <c r="A471" i="21"/>
  <c r="I470" i="21"/>
  <c r="H470" i="21"/>
  <c r="G470" i="21"/>
  <c r="F470" i="21"/>
  <c r="D470" i="21"/>
  <c r="C470" i="21"/>
  <c r="A470" i="21"/>
  <c r="I469" i="21"/>
  <c r="H469" i="21"/>
  <c r="G469" i="21"/>
  <c r="F469" i="21"/>
  <c r="D469" i="21"/>
  <c r="C469" i="21"/>
  <c r="A469" i="21"/>
  <c r="I468" i="21"/>
  <c r="H468" i="21"/>
  <c r="G468" i="21"/>
  <c r="F468" i="21"/>
  <c r="D468" i="21"/>
  <c r="C468" i="21"/>
  <c r="A468" i="21"/>
  <c r="I467" i="21"/>
  <c r="H467" i="21"/>
  <c r="G467" i="21"/>
  <c r="F467" i="21"/>
  <c r="D467" i="21"/>
  <c r="C467" i="21"/>
  <c r="A467" i="21"/>
  <c r="I466" i="21"/>
  <c r="H466" i="21"/>
  <c r="G466" i="21"/>
  <c r="F466" i="21"/>
  <c r="D466" i="21"/>
  <c r="C466" i="21"/>
  <c r="A466" i="21"/>
  <c r="I465" i="21"/>
  <c r="H465" i="21"/>
  <c r="G465" i="21"/>
  <c r="F465" i="21"/>
  <c r="D465" i="21"/>
  <c r="C465" i="21"/>
  <c r="A465" i="21"/>
  <c r="I464" i="21"/>
  <c r="H464" i="21"/>
  <c r="G464" i="21"/>
  <c r="F464" i="21"/>
  <c r="D464" i="21"/>
  <c r="C464" i="21"/>
  <c r="A464" i="21"/>
  <c r="I463" i="21"/>
  <c r="H463" i="21"/>
  <c r="G463" i="21"/>
  <c r="F463" i="21"/>
  <c r="D463" i="21"/>
  <c r="C463" i="21"/>
  <c r="A463" i="21"/>
  <c r="I462" i="21"/>
  <c r="H462" i="21"/>
  <c r="G462" i="21"/>
  <c r="F462" i="21"/>
  <c r="D462" i="21"/>
  <c r="C462" i="21"/>
  <c r="A462" i="21"/>
  <c r="I461" i="21"/>
  <c r="H461" i="21"/>
  <c r="G461" i="21"/>
  <c r="F461" i="21"/>
  <c r="D461" i="21"/>
  <c r="C461" i="21"/>
  <c r="A461" i="21"/>
  <c r="I460" i="21"/>
  <c r="H460" i="21"/>
  <c r="G460" i="21"/>
  <c r="F460" i="21"/>
  <c r="D460" i="21"/>
  <c r="C460" i="21"/>
  <c r="A460" i="21"/>
  <c r="I459" i="21"/>
  <c r="H459" i="21"/>
  <c r="G459" i="21"/>
  <c r="F459" i="21"/>
  <c r="D459" i="21"/>
  <c r="C459" i="21"/>
  <c r="A459" i="21"/>
  <c r="I458" i="21"/>
  <c r="H458" i="21"/>
  <c r="G458" i="21"/>
  <c r="F458" i="21"/>
  <c r="D458" i="21"/>
  <c r="C458" i="21"/>
  <c r="A458" i="21"/>
  <c r="I457" i="21"/>
  <c r="H457" i="21"/>
  <c r="G457" i="21"/>
  <c r="F457" i="21"/>
  <c r="D457" i="21"/>
  <c r="C457" i="21"/>
  <c r="A457" i="21"/>
  <c r="I456" i="21"/>
  <c r="H456" i="21"/>
  <c r="G456" i="21"/>
  <c r="F456" i="21"/>
  <c r="D456" i="21"/>
  <c r="C456" i="21"/>
  <c r="A456" i="21"/>
  <c r="I455" i="21"/>
  <c r="H455" i="21"/>
  <c r="G455" i="21"/>
  <c r="F455" i="21"/>
  <c r="D455" i="21"/>
  <c r="C455" i="21"/>
  <c r="A455" i="21"/>
  <c r="I454" i="21"/>
  <c r="H454" i="21"/>
  <c r="G454" i="21"/>
  <c r="F454" i="21"/>
  <c r="D454" i="21"/>
  <c r="C454" i="21"/>
  <c r="A454" i="21"/>
  <c r="I453" i="21"/>
  <c r="H453" i="21"/>
  <c r="G453" i="21"/>
  <c r="F453" i="21"/>
  <c r="D453" i="21"/>
  <c r="C453" i="21"/>
  <c r="A453" i="21"/>
  <c r="I452" i="21"/>
  <c r="H452" i="21"/>
  <c r="G452" i="21"/>
  <c r="F452" i="21"/>
  <c r="D452" i="21"/>
  <c r="C452" i="21"/>
  <c r="A452" i="21"/>
  <c r="I451" i="21"/>
  <c r="H451" i="21"/>
  <c r="G451" i="21"/>
  <c r="F451" i="21"/>
  <c r="D451" i="21"/>
  <c r="C451" i="21"/>
  <c r="A451" i="21"/>
  <c r="I450" i="21"/>
  <c r="H450" i="21"/>
  <c r="G450" i="21"/>
  <c r="F450" i="21"/>
  <c r="D450" i="21"/>
  <c r="C450" i="21"/>
  <c r="A450" i="21"/>
  <c r="I449" i="21"/>
  <c r="H449" i="21"/>
  <c r="G449" i="21"/>
  <c r="F449" i="21"/>
  <c r="D449" i="21"/>
  <c r="C449" i="21"/>
  <c r="A449" i="21"/>
  <c r="I448" i="21"/>
  <c r="H448" i="21"/>
  <c r="G448" i="21"/>
  <c r="F448" i="21"/>
  <c r="D448" i="21"/>
  <c r="C448" i="21"/>
  <c r="A448" i="21"/>
  <c r="I447" i="21"/>
  <c r="H447" i="21"/>
  <c r="G447" i="21"/>
  <c r="F447" i="21"/>
  <c r="D447" i="21"/>
  <c r="C447" i="21"/>
  <c r="A447" i="21"/>
  <c r="I446" i="21"/>
  <c r="H446" i="21"/>
  <c r="G446" i="21"/>
  <c r="F446" i="21"/>
  <c r="D446" i="21"/>
  <c r="C446" i="21"/>
  <c r="A446" i="21"/>
  <c r="I445" i="21"/>
  <c r="H445" i="21"/>
  <c r="G445" i="21"/>
  <c r="F445" i="21"/>
  <c r="D445" i="21"/>
  <c r="C445" i="21"/>
  <c r="A445" i="21"/>
  <c r="I444" i="21"/>
  <c r="H444" i="21"/>
  <c r="G444" i="21"/>
  <c r="F444" i="21"/>
  <c r="D444" i="21"/>
  <c r="C444" i="21"/>
  <c r="A444" i="21"/>
  <c r="I443" i="21"/>
  <c r="H443" i="21"/>
  <c r="G443" i="21"/>
  <c r="F443" i="21"/>
  <c r="D443" i="21"/>
  <c r="C443" i="21"/>
  <c r="A443" i="21"/>
  <c r="I442" i="21"/>
  <c r="H442" i="21"/>
  <c r="G442" i="21"/>
  <c r="F442" i="21"/>
  <c r="D442" i="21"/>
  <c r="C442" i="21"/>
  <c r="A442" i="21"/>
  <c r="I441" i="21"/>
  <c r="H441" i="21"/>
  <c r="G441" i="21"/>
  <c r="F441" i="21"/>
  <c r="D441" i="21"/>
  <c r="C441" i="21"/>
  <c r="A441" i="21"/>
  <c r="I440" i="21"/>
  <c r="H440" i="21"/>
  <c r="G440" i="21"/>
  <c r="F440" i="21"/>
  <c r="D440" i="21"/>
  <c r="C440" i="21"/>
  <c r="A440" i="21"/>
  <c r="I439" i="21"/>
  <c r="H439" i="21"/>
  <c r="G439" i="21"/>
  <c r="F439" i="21"/>
  <c r="D439" i="21"/>
  <c r="C439" i="21"/>
  <c r="A439" i="21"/>
  <c r="I438" i="21"/>
  <c r="H438" i="21"/>
  <c r="G438" i="21"/>
  <c r="F438" i="21"/>
  <c r="D438" i="21"/>
  <c r="C438" i="21"/>
  <c r="A438" i="21"/>
  <c r="I437" i="21"/>
  <c r="H437" i="21"/>
  <c r="G437" i="21"/>
  <c r="F437" i="21"/>
  <c r="D437" i="21"/>
  <c r="C437" i="21"/>
  <c r="A437" i="21"/>
  <c r="I436" i="21"/>
  <c r="H436" i="21"/>
  <c r="G436" i="21"/>
  <c r="F436" i="21"/>
  <c r="D436" i="21"/>
  <c r="C436" i="21"/>
  <c r="A436" i="21"/>
  <c r="I435" i="21"/>
  <c r="H435" i="21"/>
  <c r="G435" i="21"/>
  <c r="F435" i="21"/>
  <c r="D435" i="21"/>
  <c r="C435" i="21"/>
  <c r="A435" i="21"/>
  <c r="I434" i="21"/>
  <c r="H434" i="21"/>
  <c r="G434" i="21"/>
  <c r="F434" i="21"/>
  <c r="D434" i="21"/>
  <c r="C434" i="21"/>
  <c r="A434" i="21"/>
  <c r="I433" i="21"/>
  <c r="H433" i="21"/>
  <c r="G433" i="21"/>
  <c r="F433" i="21"/>
  <c r="D433" i="21"/>
  <c r="C433" i="21"/>
  <c r="A433" i="21"/>
  <c r="I432" i="21"/>
  <c r="H432" i="21"/>
  <c r="G432" i="21"/>
  <c r="F432" i="21"/>
  <c r="D432" i="21"/>
  <c r="C432" i="21"/>
  <c r="A432" i="21"/>
  <c r="I431" i="21"/>
  <c r="H431" i="21"/>
  <c r="G431" i="21"/>
  <c r="F431" i="21"/>
  <c r="D431" i="21"/>
  <c r="C431" i="21"/>
  <c r="A431" i="21"/>
  <c r="I430" i="21"/>
  <c r="H430" i="21"/>
  <c r="G430" i="21"/>
  <c r="F430" i="21"/>
  <c r="D430" i="21"/>
  <c r="C430" i="21"/>
  <c r="A430" i="21"/>
  <c r="I429" i="21"/>
  <c r="H429" i="21"/>
  <c r="G429" i="21"/>
  <c r="F429" i="21"/>
  <c r="D429" i="21"/>
  <c r="C429" i="21"/>
  <c r="A429" i="21"/>
  <c r="I428" i="21"/>
  <c r="H428" i="21"/>
  <c r="G428" i="21"/>
  <c r="F428" i="21"/>
  <c r="D428" i="21"/>
  <c r="C428" i="21"/>
  <c r="A428" i="21"/>
  <c r="I427" i="21"/>
  <c r="H427" i="21"/>
  <c r="G427" i="21"/>
  <c r="F427" i="21"/>
  <c r="D427" i="21"/>
  <c r="C427" i="21"/>
  <c r="A427" i="21"/>
  <c r="I426" i="21"/>
  <c r="H426" i="21"/>
  <c r="G426" i="21"/>
  <c r="F426" i="21"/>
  <c r="D426" i="21"/>
  <c r="C426" i="21"/>
  <c r="A426" i="21"/>
  <c r="I425" i="21"/>
  <c r="H425" i="21"/>
  <c r="G425" i="21"/>
  <c r="F425" i="21"/>
  <c r="D425" i="21"/>
  <c r="C425" i="21"/>
  <c r="A425" i="21"/>
  <c r="I424" i="21"/>
  <c r="H424" i="21"/>
  <c r="G424" i="21"/>
  <c r="F424" i="21"/>
  <c r="D424" i="21"/>
  <c r="C424" i="21"/>
  <c r="A424" i="21"/>
  <c r="I423" i="21"/>
  <c r="H423" i="21"/>
  <c r="G423" i="21"/>
  <c r="F423" i="21"/>
  <c r="D423" i="21"/>
  <c r="C423" i="21"/>
  <c r="A423" i="21"/>
  <c r="I422" i="21"/>
  <c r="H422" i="21"/>
  <c r="G422" i="21"/>
  <c r="F422" i="21"/>
  <c r="D422" i="21"/>
  <c r="C422" i="21"/>
  <c r="A422" i="21"/>
  <c r="I421" i="21"/>
  <c r="H421" i="21"/>
  <c r="G421" i="21"/>
  <c r="F421" i="21"/>
  <c r="D421" i="21"/>
  <c r="C421" i="21"/>
  <c r="A421" i="21"/>
  <c r="I420" i="21"/>
  <c r="H420" i="21"/>
  <c r="G420" i="21"/>
  <c r="F420" i="21"/>
  <c r="D420" i="21"/>
  <c r="C420" i="21"/>
  <c r="A420" i="21"/>
  <c r="I419" i="21"/>
  <c r="H419" i="21"/>
  <c r="G419" i="21"/>
  <c r="F419" i="21"/>
  <c r="D419" i="21"/>
  <c r="C419" i="21"/>
  <c r="A419" i="21"/>
  <c r="I418" i="21"/>
  <c r="H418" i="21"/>
  <c r="G418" i="21"/>
  <c r="F418" i="21"/>
  <c r="D418" i="21"/>
  <c r="C418" i="21"/>
  <c r="A418" i="21"/>
  <c r="I417" i="21"/>
  <c r="H417" i="21"/>
  <c r="G417" i="21"/>
  <c r="F417" i="21"/>
  <c r="D417" i="21"/>
  <c r="C417" i="21"/>
  <c r="A417" i="21"/>
  <c r="I416" i="21"/>
  <c r="H416" i="21"/>
  <c r="G416" i="21"/>
  <c r="F416" i="21"/>
  <c r="D416" i="21"/>
  <c r="C416" i="21"/>
  <c r="A416" i="21"/>
  <c r="I415" i="21"/>
  <c r="H415" i="21"/>
  <c r="G415" i="21"/>
  <c r="F415" i="21"/>
  <c r="D415" i="21"/>
  <c r="C415" i="21"/>
  <c r="A415" i="21"/>
  <c r="I414" i="21"/>
  <c r="H414" i="21"/>
  <c r="G414" i="21"/>
  <c r="F414" i="21"/>
  <c r="D414" i="21"/>
  <c r="C414" i="21"/>
  <c r="A414" i="21"/>
  <c r="I413" i="21"/>
  <c r="H413" i="21"/>
  <c r="G413" i="21"/>
  <c r="F413" i="21"/>
  <c r="D413" i="21"/>
  <c r="C413" i="21"/>
  <c r="A413" i="21"/>
  <c r="I412" i="21"/>
  <c r="H412" i="21"/>
  <c r="G412" i="21"/>
  <c r="F412" i="21"/>
  <c r="D412" i="21"/>
  <c r="C412" i="21"/>
  <c r="A412" i="21"/>
  <c r="I411" i="21"/>
  <c r="H411" i="21"/>
  <c r="G411" i="21"/>
  <c r="F411" i="21"/>
  <c r="D411" i="21"/>
  <c r="C411" i="21"/>
  <c r="A411" i="21"/>
  <c r="I410" i="21"/>
  <c r="H410" i="21"/>
  <c r="G410" i="21"/>
  <c r="F410" i="21"/>
  <c r="D410" i="21"/>
  <c r="C410" i="21"/>
  <c r="A410" i="21"/>
  <c r="I409" i="21"/>
  <c r="H409" i="21"/>
  <c r="G409" i="21"/>
  <c r="F409" i="21"/>
  <c r="D409" i="21"/>
  <c r="C409" i="21"/>
  <c r="A409" i="21"/>
  <c r="I408" i="21"/>
  <c r="H408" i="21"/>
  <c r="G408" i="21"/>
  <c r="F408" i="21"/>
  <c r="D408" i="21"/>
  <c r="C408" i="21"/>
  <c r="A408" i="21"/>
  <c r="I407" i="21"/>
  <c r="H407" i="21"/>
  <c r="G407" i="21"/>
  <c r="F407" i="21"/>
  <c r="D407" i="21"/>
  <c r="C407" i="21"/>
  <c r="A407" i="21"/>
  <c r="I406" i="21"/>
  <c r="H406" i="21"/>
  <c r="G406" i="21"/>
  <c r="F406" i="21"/>
  <c r="D406" i="21"/>
  <c r="C406" i="21"/>
  <c r="A406" i="21"/>
  <c r="I405" i="21"/>
  <c r="H405" i="21"/>
  <c r="G405" i="21"/>
  <c r="F405" i="21"/>
  <c r="D405" i="21"/>
  <c r="C405" i="21"/>
  <c r="A405" i="21"/>
  <c r="I404" i="21"/>
  <c r="H404" i="21"/>
  <c r="G404" i="21"/>
  <c r="F404" i="21"/>
  <c r="D404" i="21"/>
  <c r="C404" i="21"/>
  <c r="A404" i="21"/>
  <c r="I403" i="21"/>
  <c r="H403" i="21"/>
  <c r="G403" i="21"/>
  <c r="F403" i="21"/>
  <c r="D403" i="21"/>
  <c r="C403" i="21"/>
  <c r="A403" i="21"/>
  <c r="I402" i="21"/>
  <c r="H402" i="21"/>
  <c r="G402" i="21"/>
  <c r="F402" i="21"/>
  <c r="D402" i="21"/>
  <c r="C402" i="21"/>
  <c r="A402" i="21"/>
  <c r="I401" i="21"/>
  <c r="H401" i="21"/>
  <c r="G401" i="21"/>
  <c r="F401" i="21"/>
  <c r="D401" i="21"/>
  <c r="C401" i="21"/>
  <c r="A401" i="21"/>
  <c r="I400" i="21"/>
  <c r="H400" i="21"/>
  <c r="G400" i="21"/>
  <c r="F400" i="21"/>
  <c r="D400" i="21"/>
  <c r="C400" i="21"/>
  <c r="A400" i="21"/>
  <c r="I399" i="21"/>
  <c r="H399" i="21"/>
  <c r="G399" i="21"/>
  <c r="F399" i="21"/>
  <c r="D399" i="21"/>
  <c r="C399" i="21"/>
  <c r="A399" i="21"/>
  <c r="I398" i="21"/>
  <c r="H398" i="21"/>
  <c r="G398" i="21"/>
  <c r="F398" i="21"/>
  <c r="D398" i="21"/>
  <c r="C398" i="21"/>
  <c r="A398" i="21"/>
  <c r="I397" i="21"/>
  <c r="H397" i="21"/>
  <c r="G397" i="21"/>
  <c r="F397" i="21"/>
  <c r="D397" i="21"/>
  <c r="C397" i="21"/>
  <c r="A397" i="21"/>
  <c r="I396" i="21"/>
  <c r="H396" i="21"/>
  <c r="G396" i="21"/>
  <c r="F396" i="21"/>
  <c r="D396" i="21"/>
  <c r="C396" i="21"/>
  <c r="A396" i="21"/>
  <c r="I395" i="21"/>
  <c r="H395" i="21"/>
  <c r="G395" i="21"/>
  <c r="F395" i="21"/>
  <c r="D395" i="21"/>
  <c r="C395" i="21"/>
  <c r="A395" i="21"/>
  <c r="I394" i="21"/>
  <c r="H394" i="21"/>
  <c r="G394" i="21"/>
  <c r="F394" i="21"/>
  <c r="D394" i="21"/>
  <c r="C394" i="21"/>
  <c r="A394" i="21"/>
  <c r="I393" i="21"/>
  <c r="H393" i="21"/>
  <c r="G393" i="21"/>
  <c r="F393" i="21"/>
  <c r="D393" i="21"/>
  <c r="C393" i="21"/>
  <c r="A393" i="21"/>
  <c r="I392" i="21"/>
  <c r="H392" i="21"/>
  <c r="G392" i="21"/>
  <c r="F392" i="21"/>
  <c r="D392" i="21"/>
  <c r="C392" i="21"/>
  <c r="A392" i="21"/>
  <c r="I391" i="21"/>
  <c r="H391" i="21"/>
  <c r="G391" i="21"/>
  <c r="F391" i="21"/>
  <c r="D391" i="21"/>
  <c r="C391" i="21"/>
  <c r="A391" i="21"/>
  <c r="I390" i="21"/>
  <c r="H390" i="21"/>
  <c r="G390" i="21"/>
  <c r="F390" i="21"/>
  <c r="D390" i="21"/>
  <c r="C390" i="21"/>
  <c r="A390" i="21"/>
  <c r="I389" i="21"/>
  <c r="H389" i="21"/>
  <c r="G389" i="21"/>
  <c r="F389" i="21"/>
  <c r="D389" i="21"/>
  <c r="C389" i="21"/>
  <c r="A389" i="21"/>
  <c r="I388" i="21"/>
  <c r="H388" i="21"/>
  <c r="G388" i="21"/>
  <c r="F388" i="21"/>
  <c r="D388" i="21"/>
  <c r="C388" i="21"/>
  <c r="A388" i="21"/>
  <c r="I387" i="21"/>
  <c r="H387" i="21"/>
  <c r="G387" i="21"/>
  <c r="F387" i="21"/>
  <c r="D387" i="21"/>
  <c r="C387" i="21"/>
  <c r="A387" i="21"/>
  <c r="I386" i="21"/>
  <c r="H386" i="21"/>
  <c r="G386" i="21"/>
  <c r="F386" i="21"/>
  <c r="D386" i="21"/>
  <c r="C386" i="21"/>
  <c r="A386" i="21"/>
  <c r="I385" i="21"/>
  <c r="H385" i="21"/>
  <c r="G385" i="21"/>
  <c r="F385" i="21"/>
  <c r="D385" i="21"/>
  <c r="C385" i="21"/>
  <c r="A385" i="21"/>
  <c r="I384" i="21"/>
  <c r="H384" i="21"/>
  <c r="G384" i="21"/>
  <c r="F384" i="21"/>
  <c r="D384" i="21"/>
  <c r="C384" i="21"/>
  <c r="A384" i="21"/>
  <c r="I383" i="21"/>
  <c r="H383" i="21"/>
  <c r="G383" i="21"/>
  <c r="F383" i="21"/>
  <c r="D383" i="21"/>
  <c r="C383" i="21"/>
  <c r="A383" i="21"/>
  <c r="I382" i="21"/>
  <c r="H382" i="21"/>
  <c r="G382" i="21"/>
  <c r="F382" i="21"/>
  <c r="D382" i="21"/>
  <c r="C382" i="21"/>
  <c r="A382" i="21"/>
  <c r="I381" i="21"/>
  <c r="H381" i="21"/>
  <c r="G381" i="21"/>
  <c r="F381" i="21"/>
  <c r="D381" i="21"/>
  <c r="C381" i="21"/>
  <c r="A381" i="21"/>
  <c r="I380" i="21"/>
  <c r="H380" i="21"/>
  <c r="G380" i="21"/>
  <c r="F380" i="21"/>
  <c r="D380" i="21"/>
  <c r="C380" i="21"/>
  <c r="A380" i="21"/>
  <c r="I379" i="21"/>
  <c r="H379" i="21"/>
  <c r="G379" i="21"/>
  <c r="F379" i="21"/>
  <c r="D379" i="21"/>
  <c r="C379" i="21"/>
  <c r="A379" i="21"/>
  <c r="I378" i="21"/>
  <c r="H378" i="21"/>
  <c r="G378" i="21"/>
  <c r="F378" i="21"/>
  <c r="D378" i="21"/>
  <c r="C378" i="21"/>
  <c r="A378" i="21"/>
  <c r="I377" i="21"/>
  <c r="H377" i="21"/>
  <c r="G377" i="21"/>
  <c r="F377" i="21"/>
  <c r="D377" i="21"/>
  <c r="C377" i="21"/>
  <c r="A377" i="21"/>
  <c r="I376" i="21"/>
  <c r="H376" i="21"/>
  <c r="G376" i="21"/>
  <c r="F376" i="21"/>
  <c r="D376" i="21"/>
  <c r="C376" i="21"/>
  <c r="A376" i="21"/>
  <c r="I375" i="21"/>
  <c r="H375" i="21"/>
  <c r="G375" i="21"/>
  <c r="F375" i="21"/>
  <c r="D375" i="21"/>
  <c r="C375" i="21"/>
  <c r="A375" i="21"/>
  <c r="I374" i="21"/>
  <c r="H374" i="21"/>
  <c r="G374" i="21"/>
  <c r="F374" i="21"/>
  <c r="D374" i="21"/>
  <c r="C374" i="21"/>
  <c r="A374" i="21"/>
  <c r="I373" i="21"/>
  <c r="H373" i="21"/>
  <c r="G373" i="21"/>
  <c r="F373" i="21"/>
  <c r="D373" i="21"/>
  <c r="C373" i="21"/>
  <c r="A373" i="21"/>
  <c r="I372" i="21"/>
  <c r="H372" i="21"/>
  <c r="G372" i="21"/>
  <c r="F372" i="21"/>
  <c r="D372" i="21"/>
  <c r="C372" i="21"/>
  <c r="A372" i="21"/>
  <c r="I371" i="21"/>
  <c r="H371" i="21"/>
  <c r="G371" i="21"/>
  <c r="F371" i="21"/>
  <c r="D371" i="21"/>
  <c r="C371" i="21"/>
  <c r="A371" i="21"/>
  <c r="I370" i="21"/>
  <c r="H370" i="21"/>
  <c r="G370" i="21"/>
  <c r="F370" i="21"/>
  <c r="D370" i="21"/>
  <c r="C370" i="21"/>
  <c r="A370" i="21"/>
  <c r="I369" i="21"/>
  <c r="H369" i="21"/>
  <c r="G369" i="21"/>
  <c r="F369" i="21"/>
  <c r="D369" i="21"/>
  <c r="C369" i="21"/>
  <c r="A369" i="21"/>
  <c r="I368" i="21"/>
  <c r="H368" i="21"/>
  <c r="G368" i="21"/>
  <c r="F368" i="21"/>
  <c r="D368" i="21"/>
  <c r="C368" i="21"/>
  <c r="A368" i="21"/>
  <c r="I367" i="21"/>
  <c r="H367" i="21"/>
  <c r="G367" i="21"/>
  <c r="F367" i="21"/>
  <c r="D367" i="21"/>
  <c r="C367" i="21"/>
  <c r="A367" i="21"/>
  <c r="I366" i="21"/>
  <c r="H366" i="21"/>
  <c r="G366" i="21"/>
  <c r="F366" i="21"/>
  <c r="D366" i="21"/>
  <c r="C366" i="21"/>
  <c r="A366" i="21"/>
  <c r="I365" i="21"/>
  <c r="H365" i="21"/>
  <c r="G365" i="21"/>
  <c r="F365" i="21"/>
  <c r="D365" i="21"/>
  <c r="C365" i="21"/>
  <c r="A365" i="21"/>
  <c r="I364" i="21"/>
  <c r="H364" i="21"/>
  <c r="G364" i="21"/>
  <c r="F364" i="21"/>
  <c r="D364" i="21"/>
  <c r="C364" i="21"/>
  <c r="A364" i="21"/>
  <c r="I363" i="21"/>
  <c r="H363" i="21"/>
  <c r="G363" i="21"/>
  <c r="F363" i="21"/>
  <c r="D363" i="21"/>
  <c r="C363" i="21"/>
  <c r="A363" i="21"/>
  <c r="I362" i="21"/>
  <c r="H362" i="21"/>
  <c r="G362" i="21"/>
  <c r="F362" i="21"/>
  <c r="D362" i="21"/>
  <c r="C362" i="21"/>
  <c r="A362" i="21"/>
  <c r="I361" i="21"/>
  <c r="H361" i="21"/>
  <c r="G361" i="21"/>
  <c r="F361" i="21"/>
  <c r="D361" i="21"/>
  <c r="C361" i="21"/>
  <c r="A361" i="21"/>
  <c r="I360" i="21"/>
  <c r="H360" i="21"/>
  <c r="G360" i="21"/>
  <c r="F360" i="21"/>
  <c r="D360" i="21"/>
  <c r="C360" i="21"/>
  <c r="A360" i="21"/>
  <c r="I359" i="21"/>
  <c r="H359" i="21"/>
  <c r="G359" i="21"/>
  <c r="F359" i="21"/>
  <c r="D359" i="21"/>
  <c r="C359" i="21"/>
  <c r="A359" i="21"/>
  <c r="I358" i="21"/>
  <c r="H358" i="21"/>
  <c r="G358" i="21"/>
  <c r="F358" i="21"/>
  <c r="D358" i="21"/>
  <c r="C358" i="21"/>
  <c r="A358" i="21"/>
  <c r="I357" i="21"/>
  <c r="H357" i="21"/>
  <c r="G357" i="21"/>
  <c r="F357" i="21"/>
  <c r="D357" i="21"/>
  <c r="C357" i="21"/>
  <c r="A357" i="21"/>
  <c r="I356" i="21"/>
  <c r="H356" i="21"/>
  <c r="G356" i="21"/>
  <c r="F356" i="21"/>
  <c r="D356" i="21"/>
  <c r="C356" i="21"/>
  <c r="A356" i="21"/>
  <c r="I355" i="21"/>
  <c r="H355" i="21"/>
  <c r="G355" i="21"/>
  <c r="F355" i="21"/>
  <c r="D355" i="21"/>
  <c r="C355" i="21"/>
  <c r="A355" i="21"/>
  <c r="I354" i="21"/>
  <c r="H354" i="21"/>
  <c r="G354" i="21"/>
  <c r="F354" i="21"/>
  <c r="D354" i="21"/>
  <c r="C354" i="21"/>
  <c r="A354" i="21"/>
  <c r="I353" i="21"/>
  <c r="H353" i="21"/>
  <c r="G353" i="21"/>
  <c r="F353" i="21"/>
  <c r="D353" i="21"/>
  <c r="C353" i="21"/>
  <c r="A353" i="21"/>
  <c r="I352" i="21"/>
  <c r="H352" i="21"/>
  <c r="G352" i="21"/>
  <c r="F352" i="21"/>
  <c r="D352" i="21"/>
  <c r="C352" i="21"/>
  <c r="A352" i="21"/>
  <c r="I351" i="21"/>
  <c r="H351" i="21"/>
  <c r="G351" i="21"/>
  <c r="F351" i="21"/>
  <c r="D351" i="21"/>
  <c r="C351" i="21"/>
  <c r="A351" i="21"/>
  <c r="I350" i="21"/>
  <c r="H350" i="21"/>
  <c r="G350" i="21"/>
  <c r="F350" i="21"/>
  <c r="D350" i="21"/>
  <c r="C350" i="21"/>
  <c r="A350" i="21"/>
  <c r="I349" i="21"/>
  <c r="H349" i="21"/>
  <c r="G349" i="21"/>
  <c r="F349" i="21"/>
  <c r="D349" i="21"/>
  <c r="C349" i="21"/>
  <c r="A349" i="21"/>
  <c r="I348" i="21"/>
  <c r="H348" i="21"/>
  <c r="G348" i="21"/>
  <c r="F348" i="21"/>
  <c r="D348" i="21"/>
  <c r="C348" i="21"/>
  <c r="A348" i="21"/>
  <c r="I347" i="21"/>
  <c r="H347" i="21"/>
  <c r="G347" i="21"/>
  <c r="F347" i="21"/>
  <c r="D347" i="21"/>
  <c r="C347" i="21"/>
  <c r="A347" i="21"/>
  <c r="I346" i="21"/>
  <c r="H346" i="21"/>
  <c r="G346" i="21"/>
  <c r="F346" i="21"/>
  <c r="D346" i="21"/>
  <c r="C346" i="21"/>
  <c r="A346" i="21"/>
  <c r="I345" i="21"/>
  <c r="H345" i="21"/>
  <c r="G345" i="21"/>
  <c r="F345" i="21"/>
  <c r="D345" i="21"/>
  <c r="C345" i="21"/>
  <c r="A345" i="21"/>
  <c r="I344" i="21"/>
  <c r="H344" i="21"/>
  <c r="G344" i="21"/>
  <c r="F344" i="21"/>
  <c r="D344" i="21"/>
  <c r="C344" i="21"/>
  <c r="A344" i="21"/>
  <c r="I343" i="21"/>
  <c r="H343" i="21"/>
  <c r="G343" i="21"/>
  <c r="F343" i="21"/>
  <c r="D343" i="21"/>
  <c r="C343" i="21"/>
  <c r="A343" i="21"/>
  <c r="I342" i="21"/>
  <c r="H342" i="21"/>
  <c r="G342" i="21"/>
  <c r="F342" i="21"/>
  <c r="D342" i="21"/>
  <c r="C342" i="21"/>
  <c r="A342" i="21"/>
  <c r="I341" i="21"/>
  <c r="H341" i="21"/>
  <c r="G341" i="21"/>
  <c r="F341" i="21"/>
  <c r="D341" i="21"/>
  <c r="C341" i="21"/>
  <c r="A341" i="21"/>
  <c r="I340" i="21"/>
  <c r="H340" i="21"/>
  <c r="G340" i="21"/>
  <c r="F340" i="21"/>
  <c r="D340" i="21"/>
  <c r="C340" i="21"/>
  <c r="A340" i="21"/>
  <c r="I339" i="21"/>
  <c r="H339" i="21"/>
  <c r="G339" i="21"/>
  <c r="F339" i="21"/>
  <c r="D339" i="21"/>
  <c r="C339" i="21"/>
  <c r="A339" i="21"/>
  <c r="I338" i="21"/>
  <c r="H338" i="21"/>
  <c r="G338" i="21"/>
  <c r="F338" i="21"/>
  <c r="D338" i="21"/>
  <c r="C338" i="21"/>
  <c r="A338" i="21"/>
  <c r="I337" i="21"/>
  <c r="H337" i="21"/>
  <c r="G337" i="21"/>
  <c r="F337" i="21"/>
  <c r="D337" i="21"/>
  <c r="C337" i="21"/>
  <c r="A337" i="21"/>
  <c r="I336" i="21"/>
  <c r="H336" i="21"/>
  <c r="G336" i="21"/>
  <c r="F336" i="21"/>
  <c r="D336" i="21"/>
  <c r="C336" i="21"/>
  <c r="A336" i="21"/>
  <c r="I335" i="21"/>
  <c r="H335" i="21"/>
  <c r="G335" i="21"/>
  <c r="F335" i="21"/>
  <c r="D335" i="21"/>
  <c r="C335" i="21"/>
  <c r="A335" i="21"/>
  <c r="I334" i="21"/>
  <c r="H334" i="21"/>
  <c r="G334" i="21"/>
  <c r="F334" i="21"/>
  <c r="D334" i="21"/>
  <c r="C334" i="21"/>
  <c r="A334" i="21"/>
  <c r="I333" i="21"/>
  <c r="H333" i="21"/>
  <c r="G333" i="21"/>
  <c r="F333" i="21"/>
  <c r="D333" i="21"/>
  <c r="C333" i="21"/>
  <c r="A333" i="21"/>
  <c r="I332" i="21"/>
  <c r="H332" i="21"/>
  <c r="G332" i="21"/>
  <c r="F332" i="21"/>
  <c r="D332" i="21"/>
  <c r="C332" i="21"/>
  <c r="A332" i="21"/>
  <c r="I331" i="21"/>
  <c r="H331" i="21"/>
  <c r="G331" i="21"/>
  <c r="F331" i="21"/>
  <c r="D331" i="21"/>
  <c r="C331" i="21"/>
  <c r="A331" i="21"/>
  <c r="I330" i="21"/>
  <c r="H330" i="21"/>
  <c r="G330" i="21"/>
  <c r="F330" i="21"/>
  <c r="D330" i="21"/>
  <c r="C330" i="21"/>
  <c r="A330" i="21"/>
  <c r="I329" i="21"/>
  <c r="H329" i="21"/>
  <c r="G329" i="21"/>
  <c r="F329" i="21"/>
  <c r="D329" i="21"/>
  <c r="C329" i="21"/>
  <c r="A329" i="21"/>
  <c r="I328" i="21"/>
  <c r="H328" i="21"/>
  <c r="G328" i="21"/>
  <c r="F328" i="21"/>
  <c r="D328" i="21"/>
  <c r="C328" i="21"/>
  <c r="A328" i="21"/>
  <c r="I327" i="21"/>
  <c r="H327" i="21"/>
  <c r="G327" i="21"/>
  <c r="F327" i="21"/>
  <c r="D327" i="21"/>
  <c r="C327" i="21"/>
  <c r="A327" i="21"/>
  <c r="I326" i="21"/>
  <c r="H326" i="21"/>
  <c r="G326" i="21"/>
  <c r="F326" i="21"/>
  <c r="D326" i="21"/>
  <c r="C326" i="21"/>
  <c r="A326" i="21"/>
  <c r="I325" i="21"/>
  <c r="H325" i="21"/>
  <c r="G325" i="21"/>
  <c r="F325" i="21"/>
  <c r="D325" i="21"/>
  <c r="C325" i="21"/>
  <c r="A325" i="21"/>
  <c r="I324" i="21"/>
  <c r="H324" i="21"/>
  <c r="G324" i="21"/>
  <c r="F324" i="21"/>
  <c r="D324" i="21"/>
  <c r="C324" i="21"/>
  <c r="A324" i="21"/>
  <c r="I323" i="21"/>
  <c r="H323" i="21"/>
  <c r="G323" i="21"/>
  <c r="F323" i="21"/>
  <c r="D323" i="21"/>
  <c r="C323" i="21"/>
  <c r="A323" i="21"/>
  <c r="I322" i="21"/>
  <c r="H322" i="21"/>
  <c r="G322" i="21"/>
  <c r="F322" i="21"/>
  <c r="D322" i="21"/>
  <c r="C322" i="21"/>
  <c r="A322" i="21"/>
  <c r="I321" i="21"/>
  <c r="H321" i="21"/>
  <c r="G321" i="21"/>
  <c r="F321" i="21"/>
  <c r="D321" i="21"/>
  <c r="C321" i="21"/>
  <c r="A321" i="21"/>
  <c r="I320" i="21"/>
  <c r="H320" i="21"/>
  <c r="G320" i="21"/>
  <c r="F320" i="21"/>
  <c r="D320" i="21"/>
  <c r="C320" i="21"/>
  <c r="A320" i="21"/>
  <c r="I319" i="21"/>
  <c r="H319" i="21"/>
  <c r="G319" i="21"/>
  <c r="F319" i="21"/>
  <c r="D319" i="21"/>
  <c r="C319" i="21"/>
  <c r="A319" i="21"/>
  <c r="I318" i="21"/>
  <c r="H318" i="21"/>
  <c r="G318" i="21"/>
  <c r="F318" i="21"/>
  <c r="D318" i="21"/>
  <c r="C318" i="21"/>
  <c r="A318" i="21"/>
  <c r="I317" i="21"/>
  <c r="H317" i="21"/>
  <c r="G317" i="21"/>
  <c r="F317" i="21"/>
  <c r="D317" i="21"/>
  <c r="C317" i="21"/>
  <c r="A317" i="21"/>
  <c r="I316" i="21"/>
  <c r="H316" i="21"/>
  <c r="G316" i="21"/>
  <c r="F316" i="21"/>
  <c r="D316" i="21"/>
  <c r="C316" i="21"/>
  <c r="A316" i="21"/>
  <c r="I315" i="21"/>
  <c r="H315" i="21"/>
  <c r="G315" i="21"/>
  <c r="F315" i="21"/>
  <c r="D315" i="21"/>
  <c r="C315" i="21"/>
  <c r="A315" i="21"/>
  <c r="I314" i="21"/>
  <c r="H314" i="21"/>
  <c r="G314" i="21"/>
  <c r="F314" i="21"/>
  <c r="D314" i="21"/>
  <c r="C314" i="21"/>
  <c r="A314" i="21"/>
  <c r="I313" i="21"/>
  <c r="H313" i="21"/>
  <c r="G313" i="21"/>
  <c r="F313" i="21"/>
  <c r="D313" i="21"/>
  <c r="C313" i="21"/>
  <c r="A313" i="21"/>
  <c r="I312" i="21"/>
  <c r="H312" i="21"/>
  <c r="G312" i="21"/>
  <c r="F312" i="21"/>
  <c r="D312" i="21"/>
  <c r="C312" i="21"/>
  <c r="A312" i="21"/>
  <c r="I311" i="21"/>
  <c r="H311" i="21"/>
  <c r="G311" i="21"/>
  <c r="F311" i="21"/>
  <c r="D311" i="21"/>
  <c r="C311" i="21"/>
  <c r="A311" i="21"/>
  <c r="I310" i="21"/>
  <c r="H310" i="21"/>
  <c r="G310" i="21"/>
  <c r="F310" i="21"/>
  <c r="D310" i="21"/>
  <c r="C310" i="21"/>
  <c r="A310" i="21"/>
  <c r="I309" i="21"/>
  <c r="H309" i="21"/>
  <c r="G309" i="21"/>
  <c r="F309" i="21"/>
  <c r="D309" i="21"/>
  <c r="C309" i="21"/>
  <c r="A309" i="21"/>
  <c r="I308" i="21"/>
  <c r="H308" i="21"/>
  <c r="G308" i="21"/>
  <c r="F308" i="21"/>
  <c r="D308" i="21"/>
  <c r="C308" i="21"/>
  <c r="A308" i="21"/>
  <c r="I307" i="21"/>
  <c r="H307" i="21"/>
  <c r="G307" i="21"/>
  <c r="F307" i="21"/>
  <c r="D307" i="21"/>
  <c r="C307" i="21"/>
  <c r="A307" i="21"/>
  <c r="I306" i="21"/>
  <c r="H306" i="21"/>
  <c r="G306" i="21"/>
  <c r="F306" i="21"/>
  <c r="D306" i="21"/>
  <c r="C306" i="21"/>
  <c r="A306" i="21"/>
  <c r="I305" i="21"/>
  <c r="H305" i="21"/>
  <c r="G305" i="21"/>
  <c r="F305" i="21"/>
  <c r="D305" i="21"/>
  <c r="C305" i="21"/>
  <c r="A305" i="21"/>
  <c r="I304" i="21"/>
  <c r="H304" i="21"/>
  <c r="G304" i="21"/>
  <c r="F304" i="21"/>
  <c r="D304" i="21"/>
  <c r="C304" i="21"/>
  <c r="A304" i="21"/>
  <c r="I303" i="21"/>
  <c r="H303" i="21"/>
  <c r="G303" i="21"/>
  <c r="F303" i="21"/>
  <c r="D303" i="21"/>
  <c r="C303" i="21"/>
  <c r="A303" i="21"/>
  <c r="I302" i="21"/>
  <c r="H302" i="21"/>
  <c r="G302" i="21"/>
  <c r="F302" i="21"/>
  <c r="D302" i="21"/>
  <c r="C302" i="21"/>
  <c r="A302" i="21"/>
  <c r="I301" i="21"/>
  <c r="H301" i="21"/>
  <c r="G301" i="21"/>
  <c r="F301" i="21"/>
  <c r="D301" i="21"/>
  <c r="C301" i="21"/>
  <c r="A301" i="21"/>
  <c r="I300" i="21"/>
  <c r="H300" i="21"/>
  <c r="G300" i="21"/>
  <c r="F300" i="21"/>
  <c r="D300" i="21"/>
  <c r="C300" i="21"/>
  <c r="A300" i="21"/>
  <c r="I299" i="21"/>
  <c r="H299" i="21"/>
  <c r="G299" i="21"/>
  <c r="F299" i="21"/>
  <c r="D299" i="21"/>
  <c r="C299" i="21"/>
  <c r="A299" i="21"/>
  <c r="I298" i="21"/>
  <c r="H298" i="21"/>
  <c r="G298" i="21"/>
  <c r="F298" i="21"/>
  <c r="D298" i="21"/>
  <c r="C298" i="21"/>
  <c r="A298" i="21"/>
  <c r="I297" i="21"/>
  <c r="H297" i="21"/>
  <c r="G297" i="21"/>
  <c r="F297" i="21"/>
  <c r="D297" i="21"/>
  <c r="C297" i="21"/>
  <c r="A297" i="21"/>
  <c r="I296" i="21"/>
  <c r="H296" i="21"/>
  <c r="G296" i="21"/>
  <c r="F296" i="21"/>
  <c r="D296" i="21"/>
  <c r="C296" i="21"/>
  <c r="A296" i="21"/>
  <c r="I295" i="21"/>
  <c r="H295" i="21"/>
  <c r="G295" i="21"/>
  <c r="F295" i="21"/>
  <c r="D295" i="21"/>
  <c r="C295" i="21"/>
  <c r="A295" i="21"/>
  <c r="I294" i="21"/>
  <c r="H294" i="21"/>
  <c r="G294" i="21"/>
  <c r="F294" i="21"/>
  <c r="D294" i="21"/>
  <c r="C294" i="21"/>
  <c r="A294" i="21"/>
  <c r="I293" i="21"/>
  <c r="H293" i="21"/>
  <c r="G293" i="21"/>
  <c r="F293" i="21"/>
  <c r="D293" i="21"/>
  <c r="C293" i="21"/>
  <c r="A293" i="21"/>
  <c r="I292" i="21"/>
  <c r="H292" i="21"/>
  <c r="G292" i="21"/>
  <c r="F292" i="21"/>
  <c r="D292" i="21"/>
  <c r="C292" i="21"/>
  <c r="A292" i="21"/>
  <c r="I291" i="21"/>
  <c r="H291" i="21"/>
  <c r="G291" i="21"/>
  <c r="F291" i="21"/>
  <c r="D291" i="21"/>
  <c r="C291" i="21"/>
  <c r="A291" i="21"/>
  <c r="I290" i="21"/>
  <c r="H290" i="21"/>
  <c r="G290" i="21"/>
  <c r="F290" i="21"/>
  <c r="D290" i="21"/>
  <c r="C290" i="21"/>
  <c r="A290" i="21"/>
  <c r="I289" i="21"/>
  <c r="H289" i="21"/>
  <c r="G289" i="21"/>
  <c r="F289" i="21"/>
  <c r="D289" i="21"/>
  <c r="C289" i="21"/>
  <c r="A289" i="21"/>
  <c r="I288" i="21"/>
  <c r="H288" i="21"/>
  <c r="G288" i="21"/>
  <c r="F288" i="21"/>
  <c r="D288" i="21"/>
  <c r="C288" i="21"/>
  <c r="A288" i="21"/>
  <c r="I287" i="21"/>
  <c r="H287" i="21"/>
  <c r="G287" i="21"/>
  <c r="F287" i="21"/>
  <c r="D287" i="21"/>
  <c r="C287" i="21"/>
  <c r="A287" i="21"/>
  <c r="I286" i="21"/>
  <c r="H286" i="21"/>
  <c r="G286" i="21"/>
  <c r="F286" i="21"/>
  <c r="D286" i="21"/>
  <c r="C286" i="21"/>
  <c r="A286" i="21"/>
  <c r="I285" i="21"/>
  <c r="H285" i="21"/>
  <c r="G285" i="21"/>
  <c r="F285" i="21"/>
  <c r="D285" i="21"/>
  <c r="C285" i="21"/>
  <c r="A285" i="21"/>
  <c r="I284" i="21"/>
  <c r="H284" i="21"/>
  <c r="G284" i="21"/>
  <c r="F284" i="21"/>
  <c r="D284" i="21"/>
  <c r="C284" i="21"/>
  <c r="A284" i="21"/>
  <c r="I283" i="21"/>
  <c r="H283" i="21"/>
  <c r="G283" i="21"/>
  <c r="F283" i="21"/>
  <c r="D283" i="21"/>
  <c r="C283" i="21"/>
  <c r="A283" i="21"/>
  <c r="I282" i="21"/>
  <c r="H282" i="21"/>
  <c r="G282" i="21"/>
  <c r="F282" i="21"/>
  <c r="D282" i="21"/>
  <c r="C282" i="21"/>
  <c r="A282" i="21"/>
  <c r="I281" i="21"/>
  <c r="H281" i="21"/>
  <c r="G281" i="21"/>
  <c r="F281" i="21"/>
  <c r="D281" i="21"/>
  <c r="C281" i="21"/>
  <c r="A281" i="21"/>
  <c r="I280" i="21"/>
  <c r="H280" i="21"/>
  <c r="G280" i="21"/>
  <c r="F280" i="21"/>
  <c r="D280" i="21"/>
  <c r="C280" i="21"/>
  <c r="A280" i="21"/>
  <c r="I279" i="21"/>
  <c r="H279" i="21"/>
  <c r="G279" i="21"/>
  <c r="F279" i="21"/>
  <c r="D279" i="21"/>
  <c r="C279" i="21"/>
  <c r="A279" i="21"/>
  <c r="I278" i="21"/>
  <c r="H278" i="21"/>
  <c r="G278" i="21"/>
  <c r="F278" i="21"/>
  <c r="D278" i="21"/>
  <c r="C278" i="21"/>
  <c r="A278" i="21"/>
  <c r="I277" i="21"/>
  <c r="H277" i="21"/>
  <c r="G277" i="21"/>
  <c r="F277" i="21"/>
  <c r="D277" i="21"/>
  <c r="C277" i="21"/>
  <c r="A277" i="21"/>
  <c r="I276" i="21"/>
  <c r="H276" i="21"/>
  <c r="G276" i="21"/>
  <c r="F276" i="21"/>
  <c r="D276" i="21"/>
  <c r="C276" i="21"/>
  <c r="A276" i="21"/>
  <c r="I275" i="21"/>
  <c r="H275" i="21"/>
  <c r="G275" i="21"/>
  <c r="F275" i="21"/>
  <c r="D275" i="21"/>
  <c r="C275" i="21"/>
  <c r="A275" i="21"/>
  <c r="I274" i="21"/>
  <c r="H274" i="21"/>
  <c r="G274" i="21"/>
  <c r="F274" i="21"/>
  <c r="D274" i="21"/>
  <c r="C274" i="21"/>
  <c r="A274" i="21"/>
  <c r="I273" i="21"/>
  <c r="H273" i="21"/>
  <c r="G273" i="21"/>
  <c r="F273" i="21"/>
  <c r="D273" i="21"/>
  <c r="C273" i="21"/>
  <c r="A273" i="21"/>
  <c r="I272" i="21"/>
  <c r="H272" i="21"/>
  <c r="G272" i="21"/>
  <c r="F272" i="21"/>
  <c r="D272" i="21"/>
  <c r="C272" i="21"/>
  <c r="A272" i="21"/>
  <c r="I271" i="21"/>
  <c r="H271" i="21"/>
  <c r="G271" i="21"/>
  <c r="F271" i="21"/>
  <c r="D271" i="21"/>
  <c r="C271" i="21"/>
  <c r="A271" i="21"/>
  <c r="I270" i="21"/>
  <c r="H270" i="21"/>
  <c r="G270" i="21"/>
  <c r="F270" i="21"/>
  <c r="D270" i="21"/>
  <c r="C270" i="21"/>
  <c r="A270" i="21"/>
  <c r="I269" i="21"/>
  <c r="H269" i="21"/>
  <c r="G269" i="21"/>
  <c r="F269" i="21"/>
  <c r="D269" i="21"/>
  <c r="C269" i="21"/>
  <c r="A269" i="21"/>
  <c r="I268" i="21"/>
  <c r="H268" i="21"/>
  <c r="G268" i="21"/>
  <c r="F268" i="21"/>
  <c r="D268" i="21"/>
  <c r="C268" i="21"/>
  <c r="A268" i="21"/>
  <c r="I267" i="21"/>
  <c r="H267" i="21"/>
  <c r="G267" i="21"/>
  <c r="F267" i="21"/>
  <c r="D267" i="21"/>
  <c r="C267" i="21"/>
  <c r="A267" i="21"/>
  <c r="I266" i="21"/>
  <c r="H266" i="21"/>
  <c r="G266" i="21"/>
  <c r="F266" i="21"/>
  <c r="D266" i="21"/>
  <c r="C266" i="21"/>
  <c r="A266" i="21"/>
  <c r="I265" i="21"/>
  <c r="H265" i="21"/>
  <c r="G265" i="21"/>
  <c r="F265" i="21"/>
  <c r="D265" i="21"/>
  <c r="C265" i="21"/>
  <c r="A265" i="21"/>
  <c r="I264" i="21"/>
  <c r="H264" i="21"/>
  <c r="G264" i="21"/>
  <c r="F264" i="21"/>
  <c r="D264" i="21"/>
  <c r="C264" i="21"/>
  <c r="A264" i="21"/>
  <c r="I263" i="21"/>
  <c r="H263" i="21"/>
  <c r="G263" i="21"/>
  <c r="F263" i="21"/>
  <c r="D263" i="21"/>
  <c r="C263" i="21"/>
  <c r="A263" i="21"/>
  <c r="I262" i="21"/>
  <c r="H262" i="21"/>
  <c r="G262" i="21"/>
  <c r="F262" i="21"/>
  <c r="D262" i="21"/>
  <c r="C262" i="21"/>
  <c r="A262" i="21"/>
  <c r="I261" i="21"/>
  <c r="H261" i="21"/>
  <c r="G261" i="21"/>
  <c r="F261" i="21"/>
  <c r="D261" i="21"/>
  <c r="C261" i="21"/>
  <c r="A261" i="21"/>
  <c r="I260" i="21"/>
  <c r="H260" i="21"/>
  <c r="G260" i="21"/>
  <c r="F260" i="21"/>
  <c r="D260" i="21"/>
  <c r="C260" i="21"/>
  <c r="A260" i="21"/>
  <c r="I259" i="21"/>
  <c r="H259" i="21"/>
  <c r="G259" i="21"/>
  <c r="F259" i="21"/>
  <c r="D259" i="21"/>
  <c r="C259" i="21"/>
  <c r="A259" i="21"/>
  <c r="I258" i="21"/>
  <c r="H258" i="21"/>
  <c r="G258" i="21"/>
  <c r="F258" i="21"/>
  <c r="D258" i="21"/>
  <c r="C258" i="21"/>
  <c r="A258" i="21"/>
  <c r="I257" i="21"/>
  <c r="H257" i="21"/>
  <c r="G257" i="21"/>
  <c r="F257" i="21"/>
  <c r="D257" i="21"/>
  <c r="C257" i="21"/>
  <c r="A257" i="21"/>
  <c r="I256" i="21"/>
  <c r="H256" i="21"/>
  <c r="G256" i="21"/>
  <c r="F256" i="21"/>
  <c r="D256" i="21"/>
  <c r="C256" i="21"/>
  <c r="A256" i="21"/>
  <c r="I255" i="21"/>
  <c r="H255" i="21"/>
  <c r="G255" i="21"/>
  <c r="F255" i="21"/>
  <c r="D255" i="21"/>
  <c r="C255" i="21"/>
  <c r="A255" i="21"/>
  <c r="I254" i="21"/>
  <c r="H254" i="21"/>
  <c r="G254" i="21"/>
  <c r="F254" i="21"/>
  <c r="D254" i="21"/>
  <c r="C254" i="21"/>
  <c r="A254" i="21"/>
  <c r="I253" i="21"/>
  <c r="H253" i="21"/>
  <c r="G253" i="21"/>
  <c r="F253" i="21"/>
  <c r="D253" i="21"/>
  <c r="C253" i="21"/>
  <c r="A253" i="21"/>
  <c r="I252" i="21"/>
  <c r="H252" i="21"/>
  <c r="G252" i="21"/>
  <c r="F252" i="21"/>
  <c r="D252" i="21"/>
  <c r="C252" i="21"/>
  <c r="A252" i="21"/>
  <c r="I251" i="21"/>
  <c r="H251" i="21"/>
  <c r="G251" i="21"/>
  <c r="F251" i="21"/>
  <c r="D251" i="21"/>
  <c r="C251" i="21"/>
  <c r="A251" i="21"/>
  <c r="I250" i="21"/>
  <c r="H250" i="21"/>
  <c r="G250" i="21"/>
  <c r="F250" i="21"/>
  <c r="D250" i="21"/>
  <c r="C250" i="21"/>
  <c r="A250" i="21"/>
  <c r="I249" i="21"/>
  <c r="H249" i="21"/>
  <c r="G249" i="21"/>
  <c r="F249" i="21"/>
  <c r="D249" i="21"/>
  <c r="C249" i="21"/>
  <c r="A249" i="21"/>
  <c r="I248" i="21"/>
  <c r="H248" i="21"/>
  <c r="G248" i="21"/>
  <c r="F248" i="21"/>
  <c r="D248" i="21"/>
  <c r="C248" i="21"/>
  <c r="A248" i="21"/>
  <c r="I247" i="21"/>
  <c r="H247" i="21"/>
  <c r="G247" i="21"/>
  <c r="F247" i="21"/>
  <c r="D247" i="21"/>
  <c r="C247" i="21"/>
  <c r="A247" i="21"/>
  <c r="I246" i="21"/>
  <c r="H246" i="21"/>
  <c r="G246" i="21"/>
  <c r="F246" i="21"/>
  <c r="D246" i="21"/>
  <c r="C246" i="21"/>
  <c r="A246" i="21"/>
  <c r="I245" i="21"/>
  <c r="H245" i="21"/>
  <c r="G245" i="21"/>
  <c r="F245" i="21"/>
  <c r="D245" i="21"/>
  <c r="C245" i="21"/>
  <c r="A245" i="21"/>
  <c r="I244" i="21"/>
  <c r="H244" i="21"/>
  <c r="G244" i="21"/>
  <c r="F244" i="21"/>
  <c r="D244" i="21"/>
  <c r="C244" i="21"/>
  <c r="A244" i="21"/>
  <c r="I243" i="21"/>
  <c r="H243" i="21"/>
  <c r="G243" i="21"/>
  <c r="F243" i="21"/>
  <c r="D243" i="21"/>
  <c r="C243" i="21"/>
  <c r="A243" i="21"/>
  <c r="I242" i="21"/>
  <c r="H242" i="21"/>
  <c r="G242" i="21"/>
  <c r="F242" i="21"/>
  <c r="D242" i="21"/>
  <c r="C242" i="21"/>
  <c r="A242" i="21"/>
  <c r="I241" i="21"/>
  <c r="H241" i="21"/>
  <c r="G241" i="21"/>
  <c r="F241" i="21"/>
  <c r="D241" i="21"/>
  <c r="C241" i="21"/>
  <c r="A241" i="21"/>
  <c r="I240" i="21"/>
  <c r="H240" i="21"/>
  <c r="G240" i="21"/>
  <c r="F240" i="21"/>
  <c r="D240" i="21"/>
  <c r="C240" i="21"/>
  <c r="A240" i="21"/>
  <c r="I239" i="21"/>
  <c r="H239" i="21"/>
  <c r="G239" i="21"/>
  <c r="F239" i="21"/>
  <c r="D239" i="21"/>
  <c r="C239" i="21"/>
  <c r="A239" i="21"/>
  <c r="I238" i="21"/>
  <c r="H238" i="21"/>
  <c r="G238" i="21"/>
  <c r="F238" i="21"/>
  <c r="D238" i="21"/>
  <c r="C238" i="21"/>
  <c r="A238" i="21"/>
  <c r="I237" i="21"/>
  <c r="H237" i="21"/>
  <c r="G237" i="21"/>
  <c r="F237" i="21"/>
  <c r="D237" i="21"/>
  <c r="C237" i="21"/>
  <c r="A237" i="21"/>
  <c r="I236" i="21"/>
  <c r="H236" i="21"/>
  <c r="G236" i="21"/>
  <c r="F236" i="21"/>
  <c r="D236" i="21"/>
  <c r="C236" i="21"/>
  <c r="A236" i="21"/>
  <c r="I235" i="21"/>
  <c r="H235" i="21"/>
  <c r="G235" i="21"/>
  <c r="F235" i="21"/>
  <c r="D235" i="21"/>
  <c r="C235" i="21"/>
  <c r="A235" i="21"/>
  <c r="I234" i="21"/>
  <c r="H234" i="21"/>
  <c r="G234" i="21"/>
  <c r="F234" i="21"/>
  <c r="D234" i="21"/>
  <c r="C234" i="21"/>
  <c r="A234" i="21"/>
  <c r="I233" i="21"/>
  <c r="H233" i="21"/>
  <c r="G233" i="21"/>
  <c r="F233" i="21"/>
  <c r="D233" i="21"/>
  <c r="C233" i="21"/>
  <c r="A233" i="21"/>
  <c r="I232" i="21"/>
  <c r="H232" i="21"/>
  <c r="G232" i="21"/>
  <c r="F232" i="21"/>
  <c r="D232" i="21"/>
  <c r="C232" i="21"/>
  <c r="A232" i="21"/>
  <c r="I231" i="21"/>
  <c r="H231" i="21"/>
  <c r="G231" i="21"/>
  <c r="F231" i="21"/>
  <c r="D231" i="21"/>
  <c r="C231" i="21"/>
  <c r="A231" i="21"/>
  <c r="I230" i="21"/>
  <c r="H230" i="21"/>
  <c r="G230" i="21"/>
  <c r="F230" i="21"/>
  <c r="D230" i="21"/>
  <c r="C230" i="21"/>
  <c r="A230" i="21"/>
  <c r="I229" i="21"/>
  <c r="H229" i="21"/>
  <c r="G229" i="21"/>
  <c r="F229" i="21"/>
  <c r="D229" i="21"/>
  <c r="C229" i="21"/>
  <c r="A229" i="21"/>
  <c r="I228" i="21"/>
  <c r="H228" i="21"/>
  <c r="G228" i="21"/>
  <c r="F228" i="21"/>
  <c r="D228" i="21"/>
  <c r="C228" i="21"/>
  <c r="A228" i="21"/>
  <c r="I227" i="21"/>
  <c r="H227" i="21"/>
  <c r="G227" i="21"/>
  <c r="F227" i="21"/>
  <c r="D227" i="21"/>
  <c r="C227" i="21"/>
  <c r="A227" i="21"/>
  <c r="I226" i="21"/>
  <c r="H226" i="21"/>
  <c r="G226" i="21"/>
  <c r="F226" i="21"/>
  <c r="D226" i="21"/>
  <c r="C226" i="21"/>
  <c r="A226" i="21"/>
  <c r="I225" i="21"/>
  <c r="H225" i="21"/>
  <c r="G225" i="21"/>
  <c r="F225" i="21"/>
  <c r="D225" i="21"/>
  <c r="C225" i="21"/>
  <c r="A225" i="21"/>
  <c r="I224" i="21"/>
  <c r="H224" i="21"/>
  <c r="G224" i="21"/>
  <c r="F224" i="21"/>
  <c r="D224" i="21"/>
  <c r="C224" i="21"/>
  <c r="A224" i="21"/>
  <c r="I223" i="21"/>
  <c r="H223" i="21"/>
  <c r="G223" i="21"/>
  <c r="F223" i="21"/>
  <c r="D223" i="21"/>
  <c r="C223" i="21"/>
  <c r="A223" i="21"/>
  <c r="I222" i="21"/>
  <c r="H222" i="21"/>
  <c r="G222" i="21"/>
  <c r="F222" i="21"/>
  <c r="D222" i="21"/>
  <c r="C222" i="21"/>
  <c r="A222" i="21"/>
  <c r="I221" i="21"/>
  <c r="H221" i="21"/>
  <c r="G221" i="21"/>
  <c r="F221" i="21"/>
  <c r="D221" i="21"/>
  <c r="C221" i="21"/>
  <c r="A221" i="21"/>
  <c r="I220" i="21"/>
  <c r="H220" i="21"/>
  <c r="G220" i="21"/>
  <c r="F220" i="21"/>
  <c r="D220" i="21"/>
  <c r="C220" i="21"/>
  <c r="A220" i="21"/>
  <c r="I219" i="21"/>
  <c r="H219" i="21"/>
  <c r="G219" i="21"/>
  <c r="F219" i="21"/>
  <c r="D219" i="21"/>
  <c r="C219" i="21"/>
  <c r="A219" i="21"/>
  <c r="I218" i="21"/>
  <c r="H218" i="21"/>
  <c r="G218" i="21"/>
  <c r="F218" i="21"/>
  <c r="D218" i="21"/>
  <c r="C218" i="21"/>
  <c r="A218" i="21"/>
  <c r="I217" i="21"/>
  <c r="H217" i="21"/>
  <c r="G217" i="21"/>
  <c r="F217" i="21"/>
  <c r="D217" i="21"/>
  <c r="C217" i="21"/>
  <c r="A217" i="21"/>
  <c r="I216" i="21"/>
  <c r="H216" i="21"/>
  <c r="G216" i="21"/>
  <c r="F216" i="21"/>
  <c r="D216" i="21"/>
  <c r="C216" i="21"/>
  <c r="A216" i="21"/>
  <c r="I215" i="21"/>
  <c r="H215" i="21"/>
  <c r="G215" i="21"/>
  <c r="F215" i="21"/>
  <c r="D215" i="21"/>
  <c r="C215" i="21"/>
  <c r="A215" i="21"/>
  <c r="I214" i="21"/>
  <c r="H214" i="21"/>
  <c r="G214" i="21"/>
  <c r="F214" i="21"/>
  <c r="D214" i="21"/>
  <c r="C214" i="21"/>
  <c r="A214" i="21"/>
  <c r="I213" i="21"/>
  <c r="H213" i="21"/>
  <c r="G213" i="21"/>
  <c r="F213" i="21"/>
  <c r="D213" i="21"/>
  <c r="C213" i="21"/>
  <c r="A213" i="21"/>
  <c r="I212" i="21"/>
  <c r="H212" i="21"/>
  <c r="G212" i="21"/>
  <c r="F212" i="21"/>
  <c r="D212" i="21"/>
  <c r="C212" i="21"/>
  <c r="A212" i="21"/>
  <c r="I211" i="21"/>
  <c r="H211" i="21"/>
  <c r="G211" i="21"/>
  <c r="F211" i="21"/>
  <c r="D211" i="21"/>
  <c r="C211" i="21"/>
  <c r="A211" i="21"/>
  <c r="I210" i="21"/>
  <c r="H210" i="21"/>
  <c r="G210" i="21"/>
  <c r="F210" i="21"/>
  <c r="D210" i="21"/>
  <c r="C210" i="21"/>
  <c r="A210" i="21"/>
  <c r="I209" i="21"/>
  <c r="H209" i="21"/>
  <c r="G209" i="21"/>
  <c r="F209" i="21"/>
  <c r="D209" i="21"/>
  <c r="C209" i="21"/>
  <c r="A209" i="21"/>
  <c r="I208" i="21"/>
  <c r="H208" i="21"/>
  <c r="G208" i="21"/>
  <c r="F208" i="21"/>
  <c r="D208" i="21"/>
  <c r="C208" i="21"/>
  <c r="A208" i="21"/>
  <c r="I207" i="21"/>
  <c r="H207" i="21"/>
  <c r="G207" i="21"/>
  <c r="F207" i="21"/>
  <c r="D207" i="21"/>
  <c r="C207" i="21"/>
  <c r="A207" i="21"/>
  <c r="I206" i="21"/>
  <c r="H206" i="21"/>
  <c r="G206" i="21"/>
  <c r="F206" i="21"/>
  <c r="D206" i="21"/>
  <c r="C206" i="21"/>
  <c r="A206" i="21"/>
  <c r="I205" i="21"/>
  <c r="H205" i="21"/>
  <c r="G205" i="21"/>
  <c r="F205" i="21"/>
  <c r="D205" i="21"/>
  <c r="C205" i="21"/>
  <c r="A205" i="21"/>
  <c r="I204" i="21"/>
  <c r="H204" i="21"/>
  <c r="G204" i="21"/>
  <c r="F204" i="21"/>
  <c r="D204" i="21"/>
  <c r="C204" i="21"/>
  <c r="A204" i="21"/>
  <c r="I203" i="21"/>
  <c r="H203" i="21"/>
  <c r="G203" i="21"/>
  <c r="F203" i="21"/>
  <c r="D203" i="21"/>
  <c r="C203" i="21"/>
  <c r="A203" i="21"/>
  <c r="I202" i="21"/>
  <c r="H202" i="21"/>
  <c r="G202" i="21"/>
  <c r="F202" i="21"/>
  <c r="D202" i="21"/>
  <c r="C202" i="21"/>
  <c r="A202" i="21"/>
  <c r="I201" i="21"/>
  <c r="H201" i="21"/>
  <c r="G201" i="21"/>
  <c r="F201" i="21"/>
  <c r="D201" i="21"/>
  <c r="C201" i="21"/>
  <c r="A201" i="21"/>
  <c r="I200" i="21"/>
  <c r="H200" i="21"/>
  <c r="G200" i="21"/>
  <c r="F200" i="21"/>
  <c r="D200" i="21"/>
  <c r="C200" i="21"/>
  <c r="A200" i="21"/>
  <c r="I199" i="21"/>
  <c r="H199" i="21"/>
  <c r="G199" i="21"/>
  <c r="F199" i="21"/>
  <c r="D199" i="21"/>
  <c r="C199" i="21"/>
  <c r="A199" i="21"/>
  <c r="I198" i="21"/>
  <c r="H198" i="21"/>
  <c r="G198" i="21"/>
  <c r="F198" i="21"/>
  <c r="D198" i="21"/>
  <c r="C198" i="21"/>
  <c r="A198" i="21"/>
  <c r="I197" i="21"/>
  <c r="H197" i="21"/>
  <c r="G197" i="21"/>
  <c r="F197" i="21"/>
  <c r="D197" i="21"/>
  <c r="C197" i="21"/>
  <c r="A197" i="21"/>
  <c r="I196" i="21"/>
  <c r="H196" i="21"/>
  <c r="G196" i="21"/>
  <c r="F196" i="21"/>
  <c r="D196" i="21"/>
  <c r="C196" i="21"/>
  <c r="A196" i="21"/>
  <c r="I195" i="21"/>
  <c r="H195" i="21"/>
  <c r="G195" i="21"/>
  <c r="F195" i="21"/>
  <c r="D195" i="21"/>
  <c r="C195" i="21"/>
  <c r="A195" i="21"/>
  <c r="I194" i="21"/>
  <c r="H194" i="21"/>
  <c r="G194" i="21"/>
  <c r="F194" i="21"/>
  <c r="D194" i="21"/>
  <c r="C194" i="21"/>
  <c r="A194" i="21"/>
  <c r="I193" i="21"/>
  <c r="H193" i="21"/>
  <c r="G193" i="21"/>
  <c r="F193" i="21"/>
  <c r="D193" i="21"/>
  <c r="C193" i="21"/>
  <c r="A193" i="21"/>
  <c r="I192" i="21"/>
  <c r="H192" i="21"/>
  <c r="G192" i="21"/>
  <c r="F192" i="21"/>
  <c r="D192" i="21"/>
  <c r="C192" i="21"/>
  <c r="A192" i="21"/>
  <c r="I191" i="21"/>
  <c r="H191" i="21"/>
  <c r="G191" i="21"/>
  <c r="F191" i="21"/>
  <c r="D191" i="21"/>
  <c r="C191" i="21"/>
  <c r="A191" i="21"/>
  <c r="I190" i="21"/>
  <c r="H190" i="21"/>
  <c r="G190" i="21"/>
  <c r="F190" i="21"/>
  <c r="D190" i="21"/>
  <c r="C190" i="21"/>
  <c r="A190" i="21"/>
  <c r="I189" i="21"/>
  <c r="H189" i="21"/>
  <c r="G189" i="21"/>
  <c r="F189" i="21"/>
  <c r="D189" i="21"/>
  <c r="C189" i="21"/>
  <c r="A189" i="21"/>
  <c r="I188" i="21"/>
  <c r="H188" i="21"/>
  <c r="G188" i="21"/>
  <c r="F188" i="21"/>
  <c r="D188" i="21"/>
  <c r="C188" i="21"/>
  <c r="A188" i="21"/>
  <c r="I187" i="21"/>
  <c r="H187" i="21"/>
  <c r="G187" i="21"/>
  <c r="F187" i="21"/>
  <c r="D187" i="21"/>
  <c r="C187" i="21"/>
  <c r="A187" i="21"/>
  <c r="I186" i="21"/>
  <c r="H186" i="21"/>
  <c r="G186" i="21"/>
  <c r="F186" i="21"/>
  <c r="D186" i="21"/>
  <c r="C186" i="21"/>
  <c r="A186" i="21"/>
  <c r="I185" i="21"/>
  <c r="H185" i="21"/>
  <c r="G185" i="21"/>
  <c r="F185" i="21"/>
  <c r="D185" i="21"/>
  <c r="C185" i="21"/>
  <c r="A185" i="21"/>
  <c r="I184" i="21"/>
  <c r="H184" i="21"/>
  <c r="G184" i="21"/>
  <c r="F184" i="21"/>
  <c r="D184" i="21"/>
  <c r="C184" i="21"/>
  <c r="A184" i="21"/>
  <c r="I183" i="21"/>
  <c r="H183" i="21"/>
  <c r="G183" i="21"/>
  <c r="F183" i="21"/>
  <c r="D183" i="21"/>
  <c r="C183" i="21"/>
  <c r="A183" i="21"/>
  <c r="I182" i="21"/>
  <c r="H182" i="21"/>
  <c r="G182" i="21"/>
  <c r="F182" i="21"/>
  <c r="D182" i="21"/>
  <c r="C182" i="21"/>
  <c r="A182" i="21"/>
  <c r="I181" i="21"/>
  <c r="H181" i="21"/>
  <c r="G181" i="21"/>
  <c r="F181" i="21"/>
  <c r="D181" i="21"/>
  <c r="C181" i="21"/>
  <c r="A181" i="21"/>
  <c r="I180" i="21"/>
  <c r="H180" i="21"/>
  <c r="G180" i="21"/>
  <c r="F180" i="21"/>
  <c r="D180" i="21"/>
  <c r="C180" i="21"/>
  <c r="A180" i="21"/>
  <c r="I179" i="21"/>
  <c r="H179" i="21"/>
  <c r="G179" i="21"/>
  <c r="F179" i="21"/>
  <c r="D179" i="21"/>
  <c r="C179" i="21"/>
  <c r="A179" i="21"/>
  <c r="I178" i="21"/>
  <c r="H178" i="21"/>
  <c r="G178" i="21"/>
  <c r="F178" i="21"/>
  <c r="D178" i="21"/>
  <c r="C178" i="21"/>
  <c r="A178" i="21"/>
  <c r="I177" i="21"/>
  <c r="H177" i="21"/>
  <c r="G177" i="21"/>
  <c r="F177" i="21"/>
  <c r="D177" i="21"/>
  <c r="C177" i="21"/>
  <c r="A177" i="21"/>
  <c r="I176" i="21"/>
  <c r="H176" i="21"/>
  <c r="G176" i="21"/>
  <c r="F176" i="21"/>
  <c r="D176" i="21"/>
  <c r="C176" i="21"/>
  <c r="A176" i="21"/>
  <c r="I175" i="21"/>
  <c r="H175" i="21"/>
  <c r="G175" i="21"/>
  <c r="F175" i="21"/>
  <c r="D175" i="21"/>
  <c r="C175" i="21"/>
  <c r="A175" i="21"/>
  <c r="I174" i="21"/>
  <c r="H174" i="21"/>
  <c r="G174" i="21"/>
  <c r="F174" i="21"/>
  <c r="D174" i="21"/>
  <c r="C174" i="21"/>
  <c r="A174" i="21"/>
  <c r="I173" i="21"/>
  <c r="H173" i="21"/>
  <c r="G173" i="21"/>
  <c r="F173" i="21"/>
  <c r="D173" i="21"/>
  <c r="C173" i="21"/>
  <c r="A173" i="21"/>
  <c r="I172" i="21"/>
  <c r="H172" i="21"/>
  <c r="G172" i="21"/>
  <c r="F172" i="21"/>
  <c r="D172" i="21"/>
  <c r="C172" i="21"/>
  <c r="A172" i="21"/>
  <c r="I171" i="21"/>
  <c r="H171" i="21"/>
  <c r="G171" i="21"/>
  <c r="F171" i="21"/>
  <c r="D171" i="21"/>
  <c r="C171" i="21"/>
  <c r="A171" i="21"/>
  <c r="I170" i="21"/>
  <c r="H170" i="21"/>
  <c r="G170" i="21"/>
  <c r="F170" i="21"/>
  <c r="D170" i="21"/>
  <c r="C170" i="21"/>
  <c r="A170" i="21"/>
  <c r="I169" i="21"/>
  <c r="H169" i="21"/>
  <c r="G169" i="21"/>
  <c r="F169" i="21"/>
  <c r="D169" i="21"/>
  <c r="C169" i="21"/>
  <c r="A169" i="21"/>
  <c r="I168" i="21"/>
  <c r="H168" i="21"/>
  <c r="G168" i="21"/>
  <c r="F168" i="21"/>
  <c r="D168" i="21"/>
  <c r="C168" i="21"/>
  <c r="A168" i="21"/>
  <c r="I167" i="21"/>
  <c r="H167" i="21"/>
  <c r="G167" i="21"/>
  <c r="F167" i="21"/>
  <c r="D167" i="21"/>
  <c r="C167" i="21"/>
  <c r="A167" i="21"/>
  <c r="I166" i="21"/>
  <c r="H166" i="21"/>
  <c r="G166" i="21"/>
  <c r="F166" i="21"/>
  <c r="D166" i="21"/>
  <c r="C166" i="21"/>
  <c r="A166" i="21"/>
  <c r="I165" i="21"/>
  <c r="H165" i="21"/>
  <c r="G165" i="21"/>
  <c r="F165" i="21"/>
  <c r="D165" i="21"/>
  <c r="C165" i="21"/>
  <c r="A165" i="21"/>
  <c r="I164" i="21"/>
  <c r="H164" i="21"/>
  <c r="G164" i="21"/>
  <c r="F164" i="21"/>
  <c r="D164" i="21"/>
  <c r="C164" i="21"/>
  <c r="A164" i="21"/>
  <c r="I163" i="21"/>
  <c r="H163" i="21"/>
  <c r="G163" i="21"/>
  <c r="F163" i="21"/>
  <c r="D163" i="21"/>
  <c r="C163" i="21"/>
  <c r="A163" i="21"/>
  <c r="I162" i="21"/>
  <c r="H162" i="21"/>
  <c r="G162" i="21"/>
  <c r="F162" i="21"/>
  <c r="D162" i="21"/>
  <c r="C162" i="21"/>
  <c r="A162" i="21"/>
  <c r="I161" i="21"/>
  <c r="H161" i="21"/>
  <c r="G161" i="21"/>
  <c r="F161" i="21"/>
  <c r="D161" i="21"/>
  <c r="C161" i="21"/>
  <c r="A161" i="21"/>
  <c r="I160" i="21"/>
  <c r="H160" i="21"/>
  <c r="G160" i="21"/>
  <c r="F160" i="21"/>
  <c r="D160" i="21"/>
  <c r="C160" i="21"/>
  <c r="A160" i="21"/>
  <c r="I159" i="21"/>
  <c r="H159" i="21"/>
  <c r="G159" i="21"/>
  <c r="F159" i="21"/>
  <c r="D159" i="21"/>
  <c r="C159" i="21"/>
  <c r="A159" i="21"/>
  <c r="I158" i="21"/>
  <c r="H158" i="21"/>
  <c r="G158" i="21"/>
  <c r="F158" i="21"/>
  <c r="D158" i="21"/>
  <c r="C158" i="21"/>
  <c r="A158" i="21"/>
  <c r="I157" i="21"/>
  <c r="H157" i="21"/>
  <c r="G157" i="21"/>
  <c r="F157" i="21"/>
  <c r="D157" i="21"/>
  <c r="C157" i="21"/>
  <c r="A157" i="21"/>
  <c r="I156" i="21"/>
  <c r="H156" i="21"/>
  <c r="G156" i="21"/>
  <c r="F156" i="21"/>
  <c r="D156" i="21"/>
  <c r="C156" i="21"/>
  <c r="A156" i="21"/>
  <c r="I155" i="21"/>
  <c r="H155" i="21"/>
  <c r="G155" i="21"/>
  <c r="F155" i="21"/>
  <c r="D155" i="21"/>
  <c r="C155" i="21"/>
  <c r="A155" i="21"/>
  <c r="I154" i="21"/>
  <c r="H154" i="21"/>
  <c r="G154" i="21"/>
  <c r="F154" i="21"/>
  <c r="D154" i="21"/>
  <c r="C154" i="21"/>
  <c r="A154" i="21"/>
  <c r="I153" i="21"/>
  <c r="H153" i="21"/>
  <c r="G153" i="21"/>
  <c r="F153" i="21"/>
  <c r="D153" i="21"/>
  <c r="C153" i="21"/>
  <c r="A153" i="21"/>
  <c r="I152" i="21"/>
  <c r="H152" i="21"/>
  <c r="G152" i="21"/>
  <c r="F152" i="21"/>
  <c r="D152" i="21"/>
  <c r="C152" i="21"/>
  <c r="A152" i="21"/>
  <c r="I151" i="21"/>
  <c r="H151" i="21"/>
  <c r="G151" i="21"/>
  <c r="F151" i="21"/>
  <c r="D151" i="21"/>
  <c r="C151" i="21"/>
  <c r="A151" i="21"/>
  <c r="I150" i="21"/>
  <c r="H150" i="21"/>
  <c r="G150" i="21"/>
  <c r="F150" i="21"/>
  <c r="D150" i="21"/>
  <c r="C150" i="21"/>
  <c r="A150" i="21"/>
  <c r="I149" i="21"/>
  <c r="H149" i="21"/>
  <c r="G149" i="21"/>
  <c r="F149" i="21"/>
  <c r="D149" i="21"/>
  <c r="C149" i="21"/>
  <c r="A149" i="21"/>
  <c r="I148" i="21"/>
  <c r="H148" i="21"/>
  <c r="G148" i="21"/>
  <c r="F148" i="21"/>
  <c r="D148" i="21"/>
  <c r="C148" i="21"/>
  <c r="A148" i="21"/>
  <c r="I147" i="21"/>
  <c r="H147" i="21"/>
  <c r="G147" i="21"/>
  <c r="F147" i="21"/>
  <c r="D147" i="21"/>
  <c r="C147" i="21"/>
  <c r="A147" i="21"/>
  <c r="I146" i="21"/>
  <c r="H146" i="21"/>
  <c r="G146" i="21"/>
  <c r="F146" i="21"/>
  <c r="D146" i="21"/>
  <c r="C146" i="21"/>
  <c r="A146" i="21"/>
  <c r="I145" i="21"/>
  <c r="H145" i="21"/>
  <c r="G145" i="21"/>
  <c r="F145" i="21"/>
  <c r="D145" i="21"/>
  <c r="C145" i="21"/>
  <c r="A145" i="21"/>
  <c r="I144" i="21"/>
  <c r="H144" i="21"/>
  <c r="G144" i="21"/>
  <c r="F144" i="21"/>
  <c r="D144" i="21"/>
  <c r="C144" i="21"/>
  <c r="A144" i="21"/>
  <c r="I143" i="21"/>
  <c r="H143" i="21"/>
  <c r="G143" i="21"/>
  <c r="F143" i="21"/>
  <c r="D143" i="21"/>
  <c r="C143" i="21"/>
  <c r="A143" i="21"/>
  <c r="I142" i="21"/>
  <c r="H142" i="21"/>
  <c r="G142" i="21"/>
  <c r="F142" i="21"/>
  <c r="D142" i="21"/>
  <c r="C142" i="21"/>
  <c r="A142" i="21"/>
  <c r="I141" i="21"/>
  <c r="H141" i="21"/>
  <c r="G141" i="21"/>
  <c r="F141" i="21"/>
  <c r="D141" i="21"/>
  <c r="C141" i="21"/>
  <c r="A141" i="21"/>
  <c r="I140" i="21"/>
  <c r="H140" i="21"/>
  <c r="G140" i="21"/>
  <c r="F140" i="21"/>
  <c r="D140" i="21"/>
  <c r="C140" i="21"/>
  <c r="A140" i="21"/>
  <c r="I139" i="21"/>
  <c r="H139" i="21"/>
  <c r="G139" i="21"/>
  <c r="F139" i="21"/>
  <c r="D139" i="21"/>
  <c r="C139" i="21"/>
  <c r="A139" i="21"/>
  <c r="I138" i="21"/>
  <c r="H138" i="21"/>
  <c r="G138" i="21"/>
  <c r="F138" i="21"/>
  <c r="D138" i="21"/>
  <c r="C138" i="21"/>
  <c r="A138" i="21"/>
  <c r="I137" i="21"/>
  <c r="H137" i="21"/>
  <c r="G137" i="21"/>
  <c r="F137" i="21"/>
  <c r="D137" i="21"/>
  <c r="C137" i="21"/>
  <c r="A137" i="21"/>
  <c r="I136" i="21"/>
  <c r="H136" i="21"/>
  <c r="G136" i="21"/>
  <c r="F136" i="21"/>
  <c r="D136" i="21"/>
  <c r="C136" i="21"/>
  <c r="A136" i="21"/>
  <c r="I135" i="21"/>
  <c r="H135" i="21"/>
  <c r="G135" i="21"/>
  <c r="F135" i="21"/>
  <c r="D135" i="21"/>
  <c r="C135" i="21"/>
  <c r="A135" i="21"/>
  <c r="I134" i="21"/>
  <c r="H134" i="21"/>
  <c r="G134" i="21"/>
  <c r="F134" i="21"/>
  <c r="D134" i="21"/>
  <c r="C134" i="21"/>
  <c r="A134" i="21"/>
  <c r="I133" i="21"/>
  <c r="H133" i="21"/>
  <c r="G133" i="21"/>
  <c r="F133" i="21"/>
  <c r="D133" i="21"/>
  <c r="C133" i="21"/>
  <c r="A133" i="21"/>
  <c r="I132" i="21"/>
  <c r="H132" i="21"/>
  <c r="G132" i="21"/>
  <c r="F132" i="21"/>
  <c r="D132" i="21"/>
  <c r="C132" i="21"/>
  <c r="A132" i="21"/>
  <c r="I131" i="21"/>
  <c r="H131" i="21"/>
  <c r="G131" i="21"/>
  <c r="F131" i="21"/>
  <c r="D131" i="21"/>
  <c r="C131" i="21"/>
  <c r="A131" i="21"/>
  <c r="I130" i="21"/>
  <c r="H130" i="21"/>
  <c r="G130" i="21"/>
  <c r="F130" i="21"/>
  <c r="D130" i="21"/>
  <c r="C130" i="21"/>
  <c r="A130" i="21"/>
  <c r="I129" i="21"/>
  <c r="H129" i="21"/>
  <c r="G129" i="21"/>
  <c r="F129" i="21"/>
  <c r="D129" i="21"/>
  <c r="C129" i="21"/>
  <c r="A129" i="21"/>
  <c r="I128" i="21"/>
  <c r="H128" i="21"/>
  <c r="G128" i="21"/>
  <c r="F128" i="21"/>
  <c r="D128" i="21"/>
  <c r="C128" i="21"/>
  <c r="A128" i="21"/>
  <c r="I127" i="21"/>
  <c r="H127" i="21"/>
  <c r="G127" i="21"/>
  <c r="F127" i="21"/>
  <c r="D127" i="21"/>
  <c r="C127" i="21"/>
  <c r="A127" i="21"/>
  <c r="I126" i="21"/>
  <c r="H126" i="21"/>
  <c r="G126" i="21"/>
  <c r="F126" i="21"/>
  <c r="D126" i="21"/>
  <c r="C126" i="21"/>
  <c r="A126" i="21"/>
  <c r="I125" i="21"/>
  <c r="H125" i="21"/>
  <c r="G125" i="21"/>
  <c r="F125" i="21"/>
  <c r="D125" i="21"/>
  <c r="C125" i="21"/>
  <c r="A125" i="21"/>
  <c r="I124" i="21"/>
  <c r="H124" i="21"/>
  <c r="G124" i="21"/>
  <c r="F124" i="21"/>
  <c r="D124" i="21"/>
  <c r="C124" i="21"/>
  <c r="A124" i="21"/>
  <c r="I123" i="21"/>
  <c r="H123" i="21"/>
  <c r="G123" i="21"/>
  <c r="F123" i="21"/>
  <c r="D123" i="21"/>
  <c r="C123" i="21"/>
  <c r="A123" i="21"/>
  <c r="I122" i="21"/>
  <c r="H122" i="21"/>
  <c r="G122" i="21"/>
  <c r="F122" i="21"/>
  <c r="D122" i="21"/>
  <c r="C122" i="21"/>
  <c r="A122" i="21"/>
  <c r="I121" i="21"/>
  <c r="H121" i="21"/>
  <c r="G121" i="21"/>
  <c r="F121" i="21"/>
  <c r="D121" i="21"/>
  <c r="C121" i="21"/>
  <c r="A121" i="21"/>
  <c r="I120" i="21"/>
  <c r="H120" i="21"/>
  <c r="G120" i="21"/>
  <c r="F120" i="21"/>
  <c r="D120" i="21"/>
  <c r="C120" i="21"/>
  <c r="A120" i="21"/>
  <c r="I119" i="21"/>
  <c r="H119" i="21"/>
  <c r="G119" i="21"/>
  <c r="F119" i="21"/>
  <c r="D119" i="21"/>
  <c r="C119" i="21"/>
  <c r="A119" i="21"/>
  <c r="I118" i="21"/>
  <c r="H118" i="21"/>
  <c r="G118" i="21"/>
  <c r="F118" i="21"/>
  <c r="D118" i="21"/>
  <c r="C118" i="21"/>
  <c r="A118" i="21"/>
  <c r="I117" i="21"/>
  <c r="H117" i="21"/>
  <c r="G117" i="21"/>
  <c r="F117" i="21"/>
  <c r="D117" i="21"/>
  <c r="C117" i="21"/>
  <c r="A117" i="21"/>
  <c r="I116" i="21"/>
  <c r="H116" i="21"/>
  <c r="G116" i="21"/>
  <c r="F116" i="21"/>
  <c r="D116" i="21"/>
  <c r="C116" i="21"/>
  <c r="A116" i="21"/>
  <c r="I115" i="21"/>
  <c r="H115" i="21"/>
  <c r="G115" i="21"/>
  <c r="F115" i="21"/>
  <c r="D115" i="21"/>
  <c r="C115" i="21"/>
  <c r="A115" i="21"/>
  <c r="I114" i="21"/>
  <c r="H114" i="21"/>
  <c r="G114" i="21"/>
  <c r="F114" i="21"/>
  <c r="D114" i="21"/>
  <c r="C114" i="21"/>
  <c r="A114" i="21"/>
  <c r="I113" i="21"/>
  <c r="H113" i="21"/>
  <c r="G113" i="21"/>
  <c r="F113" i="21"/>
  <c r="D113" i="21"/>
  <c r="C113" i="21"/>
  <c r="A113" i="21"/>
  <c r="I112" i="21"/>
  <c r="H112" i="21"/>
  <c r="G112" i="21"/>
  <c r="F112" i="21"/>
  <c r="D112" i="21"/>
  <c r="C112" i="21"/>
  <c r="A112" i="21"/>
  <c r="I111" i="21"/>
  <c r="H111" i="21"/>
  <c r="G111" i="21"/>
  <c r="F111" i="21"/>
  <c r="D111" i="21"/>
  <c r="C111" i="21"/>
  <c r="A111" i="21"/>
  <c r="I110" i="21"/>
  <c r="H110" i="21"/>
  <c r="G110" i="21"/>
  <c r="F110" i="21"/>
  <c r="D110" i="21"/>
  <c r="C110" i="21"/>
  <c r="A110" i="21"/>
  <c r="I109" i="21"/>
  <c r="H109" i="21"/>
  <c r="G109" i="21"/>
  <c r="F109" i="21"/>
  <c r="D109" i="21"/>
  <c r="C109" i="21"/>
  <c r="A109" i="21"/>
  <c r="I108" i="21"/>
  <c r="H108" i="21"/>
  <c r="G108" i="21"/>
  <c r="F108" i="21"/>
  <c r="D108" i="21"/>
  <c r="C108" i="21"/>
  <c r="A108" i="21"/>
  <c r="I107" i="21"/>
  <c r="H107" i="21"/>
  <c r="G107" i="21"/>
  <c r="F107" i="21"/>
  <c r="D107" i="21"/>
  <c r="C107" i="21"/>
  <c r="A107" i="21"/>
  <c r="I106" i="21"/>
  <c r="H106" i="21"/>
  <c r="G106" i="21"/>
  <c r="F106" i="21"/>
  <c r="D106" i="21"/>
  <c r="C106" i="21"/>
  <c r="A106" i="21"/>
  <c r="I105" i="21"/>
  <c r="H105" i="21"/>
  <c r="G105" i="21"/>
  <c r="F105" i="21"/>
  <c r="D105" i="21"/>
  <c r="C105" i="21"/>
  <c r="A105" i="21"/>
  <c r="I104" i="21"/>
  <c r="H104" i="21"/>
  <c r="G104" i="21"/>
  <c r="F104" i="21"/>
  <c r="D104" i="21"/>
  <c r="C104" i="21"/>
  <c r="A104" i="21"/>
  <c r="I103" i="21"/>
  <c r="H103" i="21"/>
  <c r="G103" i="21"/>
  <c r="F103" i="21"/>
  <c r="D103" i="21"/>
  <c r="C103" i="21"/>
  <c r="A103" i="21"/>
  <c r="I102" i="21"/>
  <c r="H102" i="21"/>
  <c r="G102" i="21"/>
  <c r="F102" i="21"/>
  <c r="D102" i="21"/>
  <c r="C102" i="21"/>
  <c r="A102" i="21"/>
  <c r="I101" i="21"/>
  <c r="H101" i="21"/>
  <c r="G101" i="21"/>
  <c r="F101" i="21"/>
  <c r="D101" i="21"/>
  <c r="C101" i="21"/>
  <c r="A101" i="21"/>
  <c r="I100" i="21"/>
  <c r="H100" i="21"/>
  <c r="G100" i="21"/>
  <c r="F100" i="21"/>
  <c r="D100" i="21"/>
  <c r="C100" i="21"/>
  <c r="A100" i="21"/>
  <c r="I99" i="21"/>
  <c r="H99" i="21"/>
  <c r="G99" i="21"/>
  <c r="F99" i="21"/>
  <c r="D99" i="21"/>
  <c r="C99" i="21"/>
  <c r="A99" i="21"/>
  <c r="I98" i="21"/>
  <c r="H98" i="21"/>
  <c r="G98" i="21"/>
  <c r="F98" i="21"/>
  <c r="D98" i="21"/>
  <c r="C98" i="21"/>
  <c r="A98" i="21"/>
  <c r="I97" i="21"/>
  <c r="H97" i="21"/>
  <c r="G97" i="21"/>
  <c r="F97" i="21"/>
  <c r="D97" i="21"/>
  <c r="C97" i="21"/>
  <c r="A97" i="21"/>
  <c r="I96" i="21"/>
  <c r="H96" i="21"/>
  <c r="G96" i="21"/>
  <c r="F96" i="21"/>
  <c r="D96" i="21"/>
  <c r="C96" i="21"/>
  <c r="A96" i="21"/>
  <c r="I95" i="21"/>
  <c r="H95" i="21"/>
  <c r="G95" i="21"/>
  <c r="F95" i="21"/>
  <c r="D95" i="21"/>
  <c r="C95" i="21"/>
  <c r="A95" i="21"/>
  <c r="I94" i="21"/>
  <c r="H94" i="21"/>
  <c r="G94" i="21"/>
  <c r="F94" i="21"/>
  <c r="D94" i="21"/>
  <c r="C94" i="21"/>
  <c r="A94" i="21"/>
  <c r="I93" i="21"/>
  <c r="H93" i="21"/>
  <c r="G93" i="21"/>
  <c r="F93" i="21"/>
  <c r="D93" i="21"/>
  <c r="C93" i="21"/>
  <c r="A93" i="21"/>
  <c r="I92" i="21"/>
  <c r="H92" i="21"/>
  <c r="G92" i="21"/>
  <c r="F92" i="21"/>
  <c r="D92" i="21"/>
  <c r="C92" i="21"/>
  <c r="A92" i="21"/>
  <c r="I91" i="21"/>
  <c r="H91" i="21"/>
  <c r="G91" i="21"/>
  <c r="F91" i="21"/>
  <c r="D91" i="21"/>
  <c r="C91" i="21"/>
  <c r="A91" i="21"/>
  <c r="I90" i="21"/>
  <c r="H90" i="21"/>
  <c r="G90" i="21"/>
  <c r="F90" i="21"/>
  <c r="D90" i="21"/>
  <c r="C90" i="21"/>
  <c r="A90" i="21"/>
  <c r="I89" i="21"/>
  <c r="H89" i="21"/>
  <c r="G89" i="21"/>
  <c r="F89" i="21"/>
  <c r="D89" i="21"/>
  <c r="C89" i="21"/>
  <c r="A89" i="21"/>
  <c r="I88" i="21"/>
  <c r="H88" i="21"/>
  <c r="G88" i="21"/>
  <c r="F88" i="21"/>
  <c r="D88" i="21"/>
  <c r="C88" i="21"/>
  <c r="A88" i="21"/>
  <c r="I87" i="21"/>
  <c r="H87" i="21"/>
  <c r="G87" i="21"/>
  <c r="F87" i="21"/>
  <c r="D87" i="21"/>
  <c r="C87" i="21"/>
  <c r="A87" i="21"/>
  <c r="I86" i="21"/>
  <c r="H86" i="21"/>
  <c r="G86" i="21"/>
  <c r="F86" i="21"/>
  <c r="D86" i="21"/>
  <c r="C86" i="21"/>
  <c r="A86" i="21"/>
  <c r="I85" i="21"/>
  <c r="H85" i="21"/>
  <c r="G85" i="21"/>
  <c r="F85" i="21"/>
  <c r="D85" i="21"/>
  <c r="C85" i="21"/>
  <c r="A85" i="21"/>
  <c r="I84" i="21"/>
  <c r="H84" i="21"/>
  <c r="G84" i="21"/>
  <c r="F84" i="21"/>
  <c r="D84" i="21"/>
  <c r="C84" i="21"/>
  <c r="A84" i="21"/>
  <c r="I83" i="21"/>
  <c r="H83" i="21"/>
  <c r="G83" i="21"/>
  <c r="F83" i="21"/>
  <c r="D83" i="21"/>
  <c r="C83" i="21"/>
  <c r="A83" i="21"/>
  <c r="I82" i="21"/>
  <c r="H82" i="21"/>
  <c r="G82" i="21"/>
  <c r="F82" i="21"/>
  <c r="D82" i="21"/>
  <c r="C82" i="21"/>
  <c r="A82" i="21"/>
  <c r="I81" i="21"/>
  <c r="H81" i="21"/>
  <c r="G81" i="21"/>
  <c r="F81" i="21"/>
  <c r="D81" i="21"/>
  <c r="C81" i="21"/>
  <c r="A81" i="21"/>
  <c r="I80" i="21"/>
  <c r="H80" i="21"/>
  <c r="G80" i="21"/>
  <c r="F80" i="21"/>
  <c r="D80" i="21"/>
  <c r="C80" i="21"/>
  <c r="A80" i="21"/>
  <c r="I79" i="21"/>
  <c r="H79" i="21"/>
  <c r="G79" i="21"/>
  <c r="F79" i="21"/>
  <c r="D79" i="21"/>
  <c r="C79" i="21"/>
  <c r="A79" i="21"/>
  <c r="I78" i="21"/>
  <c r="H78" i="21"/>
  <c r="G78" i="21"/>
  <c r="F78" i="21"/>
  <c r="D78" i="21"/>
  <c r="C78" i="21"/>
  <c r="A78" i="21"/>
  <c r="I77" i="21"/>
  <c r="H77" i="21"/>
  <c r="G77" i="21"/>
  <c r="F77" i="21"/>
  <c r="D77" i="21"/>
  <c r="C77" i="21"/>
  <c r="A77" i="21"/>
  <c r="I76" i="21"/>
  <c r="H76" i="21"/>
  <c r="G76" i="21"/>
  <c r="F76" i="21"/>
  <c r="D76" i="21"/>
  <c r="C76" i="21"/>
  <c r="A76" i="21"/>
  <c r="I75" i="21"/>
  <c r="H75" i="21"/>
  <c r="G75" i="21"/>
  <c r="F75" i="21"/>
  <c r="D75" i="21"/>
  <c r="C75" i="21"/>
  <c r="A75" i="21"/>
  <c r="I74" i="21"/>
  <c r="H74" i="21"/>
  <c r="G74" i="21"/>
  <c r="F74" i="21"/>
  <c r="D74" i="21"/>
  <c r="C74" i="21"/>
  <c r="A74" i="21"/>
  <c r="I73" i="21"/>
  <c r="H73" i="21"/>
  <c r="G73" i="21"/>
  <c r="F73" i="21"/>
  <c r="D73" i="21"/>
  <c r="C73" i="21"/>
  <c r="A73" i="21"/>
  <c r="I72" i="21"/>
  <c r="H72" i="21"/>
  <c r="G72" i="21"/>
  <c r="F72" i="21"/>
  <c r="D72" i="21"/>
  <c r="C72" i="21"/>
  <c r="A72" i="21"/>
  <c r="I71" i="21"/>
  <c r="H71" i="21"/>
  <c r="G71" i="21"/>
  <c r="F71" i="21"/>
  <c r="D71" i="21"/>
  <c r="C71" i="21"/>
  <c r="A71" i="21"/>
  <c r="I70" i="21"/>
  <c r="H70" i="21"/>
  <c r="G70" i="21"/>
  <c r="F70" i="21"/>
  <c r="D70" i="21"/>
  <c r="C70" i="21"/>
  <c r="A70" i="21"/>
  <c r="I69" i="21"/>
  <c r="H69" i="21"/>
  <c r="G69" i="21"/>
  <c r="F69" i="21"/>
  <c r="D69" i="21"/>
  <c r="C69" i="21"/>
  <c r="A69" i="21"/>
  <c r="I68" i="21"/>
  <c r="H68" i="21"/>
  <c r="G68" i="21"/>
  <c r="F68" i="21"/>
  <c r="D68" i="21"/>
  <c r="C68" i="21"/>
  <c r="A68" i="21"/>
  <c r="I67" i="21"/>
  <c r="H67" i="21"/>
  <c r="G67" i="21"/>
  <c r="F67" i="21"/>
  <c r="D67" i="21"/>
  <c r="C67" i="21"/>
  <c r="A67" i="21"/>
  <c r="I66" i="21"/>
  <c r="H66" i="21"/>
  <c r="G66" i="21"/>
  <c r="F66" i="21"/>
  <c r="D66" i="21"/>
  <c r="C66" i="21"/>
  <c r="A66" i="21"/>
  <c r="I65" i="21"/>
  <c r="H65" i="21"/>
  <c r="G65" i="21"/>
  <c r="F65" i="21"/>
  <c r="D65" i="21"/>
  <c r="C65" i="21"/>
  <c r="A65" i="21"/>
  <c r="I64" i="21"/>
  <c r="H64" i="21"/>
  <c r="G64" i="21"/>
  <c r="F64" i="21"/>
  <c r="D64" i="21"/>
  <c r="C64" i="21"/>
  <c r="A64" i="21"/>
  <c r="I63" i="21"/>
  <c r="H63" i="21"/>
  <c r="G63" i="21"/>
  <c r="F63" i="21"/>
  <c r="D63" i="21"/>
  <c r="C63" i="21"/>
  <c r="A63" i="21"/>
  <c r="I62" i="21"/>
  <c r="H62" i="21"/>
  <c r="G62" i="21"/>
  <c r="F62" i="21"/>
  <c r="D62" i="21"/>
  <c r="C62" i="21"/>
  <c r="A62" i="21"/>
  <c r="I61" i="21"/>
  <c r="H61" i="21"/>
  <c r="G61" i="21"/>
  <c r="F61" i="21"/>
  <c r="D61" i="21"/>
  <c r="C61" i="21"/>
  <c r="A61" i="21"/>
  <c r="I60" i="21"/>
  <c r="H60" i="21"/>
  <c r="G60" i="21"/>
  <c r="F60" i="21"/>
  <c r="D60" i="21"/>
  <c r="C60" i="21"/>
  <c r="A60" i="21"/>
  <c r="I59" i="21"/>
  <c r="H59" i="21"/>
  <c r="G59" i="21"/>
  <c r="F59" i="21"/>
  <c r="D59" i="21"/>
  <c r="C59" i="21"/>
  <c r="A59" i="21"/>
  <c r="I58" i="21"/>
  <c r="H58" i="21"/>
  <c r="G58" i="21"/>
  <c r="F58" i="21"/>
  <c r="D58" i="21"/>
  <c r="C58" i="21"/>
  <c r="A58" i="21"/>
  <c r="I57" i="21"/>
  <c r="H57" i="21"/>
  <c r="G57" i="21"/>
  <c r="F57" i="21"/>
  <c r="D57" i="21"/>
  <c r="C57" i="21"/>
  <c r="A57" i="21"/>
  <c r="I56" i="21"/>
  <c r="H56" i="21"/>
  <c r="G56" i="21"/>
  <c r="F56" i="21"/>
  <c r="D56" i="21"/>
  <c r="C56" i="21"/>
  <c r="A56" i="21"/>
  <c r="I55" i="21"/>
  <c r="H55" i="21"/>
  <c r="G55" i="21"/>
  <c r="F55" i="21"/>
  <c r="D55" i="21"/>
  <c r="C55" i="21"/>
  <c r="A55" i="21"/>
  <c r="I54" i="21"/>
  <c r="H54" i="21"/>
  <c r="G54" i="21"/>
  <c r="F54" i="21"/>
  <c r="D54" i="21"/>
  <c r="C54" i="21"/>
  <c r="A54" i="21"/>
  <c r="I53" i="21"/>
  <c r="H53" i="21"/>
  <c r="G53" i="21"/>
  <c r="F53" i="21"/>
  <c r="D53" i="21"/>
  <c r="C53" i="21"/>
  <c r="A53" i="21"/>
  <c r="I52" i="21"/>
  <c r="H52" i="21"/>
  <c r="G52" i="21"/>
  <c r="F52" i="21"/>
  <c r="D52" i="21"/>
  <c r="C52" i="21"/>
  <c r="A52" i="21"/>
  <c r="I51" i="21"/>
  <c r="H51" i="21"/>
  <c r="G51" i="21"/>
  <c r="F51" i="21"/>
  <c r="D51" i="21"/>
  <c r="C51" i="21"/>
  <c r="A51" i="21"/>
  <c r="I50" i="21"/>
  <c r="H50" i="21"/>
  <c r="G50" i="21"/>
  <c r="F50" i="21"/>
  <c r="D50" i="21"/>
  <c r="C50" i="21"/>
  <c r="A50" i="21"/>
  <c r="I49" i="21"/>
  <c r="H49" i="21"/>
  <c r="G49" i="21"/>
  <c r="F49" i="21"/>
  <c r="D49" i="21"/>
  <c r="C49" i="21"/>
  <c r="A49" i="21"/>
  <c r="I48" i="21"/>
  <c r="H48" i="21"/>
  <c r="G48" i="21"/>
  <c r="F48" i="21"/>
  <c r="D48" i="21"/>
  <c r="C48" i="21"/>
  <c r="A48" i="21"/>
  <c r="I47" i="21"/>
  <c r="H47" i="21"/>
  <c r="G47" i="21"/>
  <c r="F47" i="21"/>
  <c r="D47" i="21"/>
  <c r="C47" i="21"/>
  <c r="A47" i="21"/>
  <c r="I46" i="21"/>
  <c r="H46" i="21"/>
  <c r="G46" i="21"/>
  <c r="F46" i="21"/>
  <c r="D46" i="21"/>
  <c r="C46" i="21"/>
  <c r="A46" i="21"/>
  <c r="I45" i="21"/>
  <c r="H45" i="21"/>
  <c r="G45" i="21"/>
  <c r="F45" i="21"/>
  <c r="D45" i="21"/>
  <c r="C45" i="21"/>
  <c r="A45" i="21"/>
  <c r="I44" i="21"/>
  <c r="H44" i="21"/>
  <c r="G44" i="21"/>
  <c r="F44" i="21"/>
  <c r="D44" i="21"/>
  <c r="C44" i="21"/>
  <c r="A44" i="21"/>
  <c r="I43" i="21"/>
  <c r="H43" i="21"/>
  <c r="G43" i="21"/>
  <c r="F43" i="21"/>
  <c r="D43" i="21"/>
  <c r="C43" i="21"/>
  <c r="A43" i="21"/>
  <c r="I42" i="21"/>
  <c r="H42" i="21"/>
  <c r="G42" i="21"/>
  <c r="F42" i="21"/>
  <c r="D42" i="21"/>
  <c r="C42" i="21"/>
  <c r="A42" i="21"/>
  <c r="I41" i="21"/>
  <c r="H41" i="21"/>
  <c r="G41" i="21"/>
  <c r="F41" i="21"/>
  <c r="D41" i="21"/>
  <c r="C41" i="21"/>
  <c r="A41" i="21"/>
  <c r="I40" i="21"/>
  <c r="H40" i="21"/>
  <c r="G40" i="21"/>
  <c r="F40" i="21"/>
  <c r="D40" i="21"/>
  <c r="C40" i="21"/>
  <c r="A40" i="21"/>
  <c r="I39" i="21"/>
  <c r="H39" i="21"/>
  <c r="G39" i="21"/>
  <c r="F39" i="21"/>
  <c r="D39" i="21"/>
  <c r="C39" i="21"/>
  <c r="A39" i="21"/>
  <c r="I38" i="21"/>
  <c r="H38" i="21"/>
  <c r="G38" i="21"/>
  <c r="F38" i="21"/>
  <c r="D38" i="21"/>
  <c r="C38" i="21"/>
  <c r="A38" i="21"/>
  <c r="I37" i="21"/>
  <c r="H37" i="21"/>
  <c r="G37" i="21"/>
  <c r="F37" i="21"/>
  <c r="D37" i="21"/>
  <c r="C37" i="21"/>
  <c r="A37" i="21"/>
  <c r="I36" i="21"/>
  <c r="H36" i="21"/>
  <c r="G36" i="21"/>
  <c r="F36" i="21"/>
  <c r="D36" i="21"/>
  <c r="C36" i="21"/>
  <c r="A36" i="21"/>
  <c r="I35" i="21"/>
  <c r="H35" i="21"/>
  <c r="G35" i="21"/>
  <c r="F35" i="21"/>
  <c r="D35" i="21"/>
  <c r="C35" i="21"/>
  <c r="A35" i="21"/>
  <c r="I34" i="21"/>
  <c r="H34" i="21"/>
  <c r="G34" i="21"/>
  <c r="F34" i="21"/>
  <c r="D34" i="21"/>
  <c r="C34" i="21"/>
  <c r="A34" i="21"/>
  <c r="I33" i="21"/>
  <c r="H33" i="21"/>
  <c r="G33" i="21"/>
  <c r="F33" i="21"/>
  <c r="D33" i="21"/>
  <c r="C33" i="21"/>
  <c r="A33" i="21"/>
  <c r="I32" i="21"/>
  <c r="H32" i="21"/>
  <c r="G32" i="21"/>
  <c r="F32" i="21"/>
  <c r="D32" i="21"/>
  <c r="C32" i="21"/>
  <c r="A32" i="21"/>
  <c r="I31" i="21"/>
  <c r="H31" i="21"/>
  <c r="G31" i="21"/>
  <c r="F31" i="21"/>
  <c r="D31" i="21"/>
  <c r="C31" i="21"/>
  <c r="A31" i="21"/>
  <c r="I30" i="21"/>
  <c r="H30" i="21"/>
  <c r="G30" i="21"/>
  <c r="F30" i="21"/>
  <c r="D30" i="21"/>
  <c r="C30" i="21"/>
  <c r="A30" i="21"/>
  <c r="I29" i="21"/>
  <c r="H29" i="21"/>
  <c r="G29" i="21"/>
  <c r="F29" i="21"/>
  <c r="D29" i="21"/>
  <c r="C29" i="21"/>
  <c r="A29" i="21"/>
  <c r="I28" i="21"/>
  <c r="H28" i="21"/>
  <c r="G28" i="21"/>
  <c r="F28" i="21"/>
  <c r="D28" i="21"/>
  <c r="C28" i="21"/>
  <c r="A28" i="21"/>
  <c r="I27" i="21"/>
  <c r="H27" i="21"/>
  <c r="G27" i="21"/>
  <c r="F27" i="21"/>
  <c r="D27" i="21"/>
  <c r="C27" i="21"/>
  <c r="A27" i="21"/>
  <c r="I26" i="21"/>
  <c r="H26" i="21"/>
  <c r="G26" i="21"/>
  <c r="F26" i="21"/>
  <c r="D26" i="21"/>
  <c r="C26" i="21"/>
  <c r="A26" i="21"/>
  <c r="I25" i="21"/>
  <c r="H25" i="21"/>
  <c r="G25" i="21"/>
  <c r="F25" i="21"/>
  <c r="D25" i="21"/>
  <c r="C25" i="21"/>
  <c r="A25" i="21"/>
  <c r="I24" i="21"/>
  <c r="H24" i="21"/>
  <c r="G24" i="21"/>
  <c r="F24" i="21"/>
  <c r="D24" i="21"/>
  <c r="C24" i="21"/>
  <c r="A24" i="21"/>
  <c r="I23" i="21"/>
  <c r="H23" i="21"/>
  <c r="G23" i="21"/>
  <c r="F23" i="21"/>
  <c r="D23" i="21"/>
  <c r="C23" i="21"/>
  <c r="A23" i="21"/>
  <c r="I22" i="21"/>
  <c r="H22" i="21"/>
  <c r="G22" i="21"/>
  <c r="F22" i="21"/>
  <c r="D22" i="21"/>
  <c r="C22" i="21"/>
  <c r="A22" i="21"/>
  <c r="I21" i="21"/>
  <c r="H21" i="21"/>
  <c r="G21" i="21"/>
  <c r="F21" i="21"/>
  <c r="D21" i="21"/>
  <c r="C21" i="21"/>
  <c r="A21" i="21"/>
  <c r="I20" i="21"/>
  <c r="H20" i="21"/>
  <c r="G20" i="21"/>
  <c r="F20" i="21"/>
  <c r="D20" i="21"/>
  <c r="C20" i="21"/>
  <c r="A20" i="21"/>
  <c r="I19" i="21"/>
  <c r="H19" i="21"/>
  <c r="G19" i="21"/>
  <c r="F19" i="21"/>
  <c r="D19" i="21"/>
  <c r="C19" i="21"/>
  <c r="A19" i="21"/>
  <c r="I18" i="21"/>
  <c r="H18" i="21"/>
  <c r="G18" i="21"/>
  <c r="F18" i="21"/>
  <c r="D18" i="21"/>
  <c r="C18" i="21"/>
  <c r="A18" i="21"/>
  <c r="I17" i="21"/>
  <c r="H17" i="21"/>
  <c r="G17" i="21"/>
  <c r="F17" i="21"/>
  <c r="D17" i="21"/>
  <c r="C17" i="21"/>
  <c r="A17" i="21"/>
  <c r="I16" i="21"/>
  <c r="H16" i="21"/>
  <c r="G16" i="21"/>
  <c r="F16" i="21"/>
  <c r="D16" i="21"/>
  <c r="C16" i="21"/>
  <c r="A16" i="21"/>
  <c r="I15" i="21"/>
  <c r="H15" i="21"/>
  <c r="G15" i="21"/>
  <c r="F15" i="21"/>
  <c r="D15" i="21"/>
  <c r="C15" i="21"/>
  <c r="A15" i="21"/>
  <c r="I14" i="21"/>
  <c r="H14" i="21"/>
  <c r="G14" i="21"/>
  <c r="F14" i="21"/>
  <c r="D14" i="21"/>
  <c r="C14" i="21"/>
  <c r="A14" i="21"/>
  <c r="I13" i="21"/>
  <c r="H13" i="21"/>
  <c r="G13" i="21"/>
  <c r="F13" i="21"/>
  <c r="D13" i="21"/>
  <c r="C13" i="21"/>
  <c r="A13" i="21"/>
  <c r="A770" i="17" l="1"/>
  <c r="D770" i="17"/>
  <c r="F770" i="17"/>
  <c r="G770" i="17"/>
  <c r="H770" i="17"/>
  <c r="I770" i="17"/>
  <c r="A771" i="17"/>
  <c r="D771" i="17"/>
  <c r="F771" i="17"/>
  <c r="G771" i="17"/>
  <c r="H771" i="17"/>
  <c r="I771" i="17"/>
  <c r="A772" i="17"/>
  <c r="D772" i="17"/>
  <c r="F772" i="17"/>
  <c r="G772" i="17"/>
  <c r="H772" i="17"/>
  <c r="I772" i="17"/>
  <c r="A770" i="18"/>
  <c r="D770" i="18"/>
  <c r="F770" i="18"/>
  <c r="G770" i="18"/>
  <c r="H770" i="18"/>
  <c r="I770" i="18"/>
  <c r="A771" i="18"/>
  <c r="D771" i="18"/>
  <c r="F771" i="18"/>
  <c r="G771" i="18"/>
  <c r="H771" i="18"/>
  <c r="I771" i="18"/>
  <c r="A772" i="18"/>
  <c r="D772" i="18"/>
  <c r="F772" i="18"/>
  <c r="G772" i="18"/>
  <c r="H772" i="18"/>
  <c r="I772" i="18"/>
  <c r="A771" i="7"/>
  <c r="C771" i="7"/>
  <c r="D771" i="7"/>
  <c r="F771" i="7"/>
  <c r="G771" i="7"/>
  <c r="H771" i="7"/>
  <c r="I771" i="7"/>
  <c r="A772" i="7"/>
  <c r="C772" i="7"/>
  <c r="D772" i="7"/>
  <c r="F772" i="7"/>
  <c r="G772" i="7"/>
  <c r="H772" i="7"/>
  <c r="I772" i="7"/>
  <c r="A773" i="7"/>
  <c r="C773" i="7"/>
  <c r="D773" i="7"/>
  <c r="F773" i="7"/>
  <c r="G773" i="7"/>
  <c r="H773" i="7"/>
  <c r="I773" i="7"/>
  <c r="A771" i="6"/>
  <c r="C771" i="6"/>
  <c r="D771" i="6"/>
  <c r="F771" i="6"/>
  <c r="G771" i="6"/>
  <c r="H771" i="6"/>
  <c r="I771" i="6"/>
  <c r="A772" i="6"/>
  <c r="C772" i="6"/>
  <c r="D772" i="6"/>
  <c r="F772" i="6"/>
  <c r="G772" i="6"/>
  <c r="H772" i="6"/>
  <c r="I772" i="6"/>
  <c r="A773" i="6"/>
  <c r="C773" i="6"/>
  <c r="D773" i="6"/>
  <c r="F773" i="6"/>
  <c r="G773" i="6"/>
  <c r="H773" i="6"/>
  <c r="I773" i="6"/>
  <c r="A771" i="5"/>
  <c r="C771" i="5"/>
  <c r="D771" i="5"/>
  <c r="F771" i="5"/>
  <c r="G771" i="5"/>
  <c r="H771" i="5"/>
  <c r="I771" i="5"/>
  <c r="A772" i="5"/>
  <c r="C772" i="5"/>
  <c r="D772" i="5"/>
  <c r="F772" i="5"/>
  <c r="G772" i="5"/>
  <c r="H772" i="5"/>
  <c r="I772" i="5"/>
  <c r="A773" i="5"/>
  <c r="C773" i="5"/>
  <c r="D773" i="5"/>
  <c r="F773" i="5"/>
  <c r="G773" i="5"/>
  <c r="H773" i="5"/>
  <c r="I773" i="5"/>
  <c r="A771" i="4"/>
  <c r="D771" i="4"/>
  <c r="F771" i="4"/>
  <c r="G771" i="4"/>
  <c r="H771" i="4"/>
  <c r="I771" i="4"/>
  <c r="A772" i="4"/>
  <c r="D772" i="4"/>
  <c r="F772" i="4"/>
  <c r="G772" i="4"/>
  <c r="H772" i="4"/>
  <c r="I772" i="4"/>
  <c r="A773" i="4"/>
  <c r="D773" i="4"/>
  <c r="F773" i="4"/>
  <c r="G773" i="4"/>
  <c r="H773" i="4"/>
  <c r="I773" i="4"/>
  <c r="A771" i="3"/>
  <c r="D771" i="3"/>
  <c r="F771" i="3"/>
  <c r="G771" i="3"/>
  <c r="H771" i="3"/>
  <c r="I771" i="3"/>
  <c r="A772" i="3"/>
  <c r="D772" i="3"/>
  <c r="F772" i="3"/>
  <c r="G772" i="3"/>
  <c r="H772" i="3"/>
  <c r="I772" i="3"/>
  <c r="A773" i="3"/>
  <c r="D773" i="3"/>
  <c r="F773" i="3"/>
  <c r="G773" i="3"/>
  <c r="H773" i="3"/>
  <c r="I773" i="3"/>
  <c r="A770" i="2"/>
  <c r="C770" i="2"/>
  <c r="D770" i="2"/>
  <c r="F770" i="2"/>
  <c r="G770" i="2"/>
  <c r="H770" i="2"/>
  <c r="I770" i="2"/>
  <c r="A771" i="2"/>
  <c r="C771" i="2"/>
  <c r="D771" i="2"/>
  <c r="F771" i="2"/>
  <c r="G771" i="2"/>
  <c r="H771" i="2"/>
  <c r="I771" i="2"/>
  <c r="A772" i="2"/>
  <c r="C772" i="2"/>
  <c r="D772" i="2"/>
  <c r="F772" i="2"/>
  <c r="G772" i="2"/>
  <c r="H772" i="2"/>
  <c r="I772" i="2"/>
  <c r="A772" i="15"/>
  <c r="C772" i="15"/>
  <c r="D772" i="15"/>
  <c r="F772" i="15"/>
  <c r="G772" i="15"/>
  <c r="H772" i="15"/>
  <c r="I772" i="15"/>
  <c r="A773" i="15"/>
  <c r="C773" i="15"/>
  <c r="D773" i="15"/>
  <c r="F773" i="15"/>
  <c r="G773" i="15"/>
  <c r="H773" i="15"/>
  <c r="I773" i="15"/>
  <c r="A774" i="15"/>
  <c r="C774" i="15"/>
  <c r="D774" i="15"/>
  <c r="F774" i="15"/>
  <c r="G774" i="15"/>
  <c r="H774" i="15"/>
  <c r="I774" i="15"/>
  <c r="AF785" i="1"/>
  <c r="K770" i="22" s="1"/>
  <c r="AE785" i="1"/>
  <c r="AG785" i="1"/>
  <c r="L770" i="22" s="1"/>
  <c r="AH785" i="1"/>
  <c r="E771" i="2"/>
  <c r="B771" i="17"/>
  <c r="E772" i="2"/>
  <c r="B773" i="6"/>
  <c r="A769" i="17"/>
  <c r="D769" i="17"/>
  <c r="F769" i="17"/>
  <c r="G769" i="17"/>
  <c r="H769" i="17"/>
  <c r="I769" i="17"/>
  <c r="A769" i="18"/>
  <c r="D769" i="18"/>
  <c r="F769" i="18"/>
  <c r="G769" i="18"/>
  <c r="H769" i="18"/>
  <c r="I769" i="18"/>
  <c r="A770" i="7"/>
  <c r="C770" i="7"/>
  <c r="D770" i="7"/>
  <c r="F770" i="7"/>
  <c r="G770" i="7"/>
  <c r="H770" i="7"/>
  <c r="I770" i="7"/>
  <c r="A770" i="6"/>
  <c r="C770" i="6"/>
  <c r="D770" i="6"/>
  <c r="F770" i="6"/>
  <c r="G770" i="6"/>
  <c r="H770" i="6"/>
  <c r="I770" i="6"/>
  <c r="A770" i="5"/>
  <c r="C770" i="5"/>
  <c r="D770" i="5"/>
  <c r="F770" i="5"/>
  <c r="G770" i="5"/>
  <c r="H770" i="5"/>
  <c r="I770" i="5"/>
  <c r="A770" i="4"/>
  <c r="D770" i="4"/>
  <c r="F770" i="4"/>
  <c r="G770" i="4"/>
  <c r="H770" i="4"/>
  <c r="I770" i="4"/>
  <c r="A770" i="3"/>
  <c r="D770" i="3"/>
  <c r="F770" i="3"/>
  <c r="G770" i="3"/>
  <c r="H770" i="3"/>
  <c r="I770" i="3"/>
  <c r="A769" i="2"/>
  <c r="C769" i="2"/>
  <c r="D769" i="2"/>
  <c r="F769" i="2"/>
  <c r="G769" i="2"/>
  <c r="H769" i="2"/>
  <c r="I769" i="2"/>
  <c r="A771" i="15"/>
  <c r="C771" i="15"/>
  <c r="D771" i="15"/>
  <c r="F771" i="15"/>
  <c r="G771" i="15"/>
  <c r="H771" i="15"/>
  <c r="I771" i="15"/>
  <c r="AG784" i="1"/>
  <c r="L769" i="22" s="1"/>
  <c r="AF784" i="1"/>
  <c r="K769" i="22" s="1"/>
  <c r="AE784" i="1"/>
  <c r="AH784" i="1"/>
  <c r="B769" i="22" s="1"/>
  <c r="A768" i="17"/>
  <c r="D768" i="17"/>
  <c r="F768" i="17"/>
  <c r="G768" i="17"/>
  <c r="H768" i="17"/>
  <c r="I768" i="17"/>
  <c r="A768" i="18"/>
  <c r="D768" i="18"/>
  <c r="F768" i="18"/>
  <c r="G768" i="18"/>
  <c r="H768" i="18"/>
  <c r="I768" i="18"/>
  <c r="A769" i="7"/>
  <c r="C769" i="7"/>
  <c r="D769" i="7"/>
  <c r="F769" i="7"/>
  <c r="G769" i="7"/>
  <c r="H769" i="7"/>
  <c r="I769" i="7"/>
  <c r="A769" i="6"/>
  <c r="C769" i="6"/>
  <c r="D769" i="6"/>
  <c r="F769" i="6"/>
  <c r="G769" i="6"/>
  <c r="H769" i="6"/>
  <c r="I769" i="6"/>
  <c r="A769" i="5"/>
  <c r="C769" i="5"/>
  <c r="D769" i="5"/>
  <c r="F769" i="5"/>
  <c r="G769" i="5"/>
  <c r="H769" i="5"/>
  <c r="I769" i="5"/>
  <c r="A769" i="4"/>
  <c r="D769" i="4"/>
  <c r="F769" i="4"/>
  <c r="G769" i="4"/>
  <c r="H769" i="4"/>
  <c r="I769" i="4"/>
  <c r="A769" i="3"/>
  <c r="D769" i="3"/>
  <c r="F769" i="3"/>
  <c r="G769" i="3"/>
  <c r="H769" i="3"/>
  <c r="I769" i="3"/>
  <c r="A768" i="2"/>
  <c r="C768" i="2"/>
  <c r="D768" i="2"/>
  <c r="F768" i="2"/>
  <c r="G768" i="2"/>
  <c r="H768" i="2"/>
  <c r="I768" i="2"/>
  <c r="A770" i="15"/>
  <c r="C770" i="15"/>
  <c r="D770" i="15"/>
  <c r="F770" i="15"/>
  <c r="G770" i="15"/>
  <c r="H770" i="15"/>
  <c r="I770" i="15"/>
  <c r="AE783" i="1"/>
  <c r="AF783" i="1"/>
  <c r="K768" i="22" s="1"/>
  <c r="AG783" i="1"/>
  <c r="L768" i="22" s="1"/>
  <c r="AH783" i="1"/>
  <c r="A764" i="17"/>
  <c r="D764" i="17"/>
  <c r="F764" i="17"/>
  <c r="G764" i="17"/>
  <c r="H764" i="17"/>
  <c r="I764" i="17"/>
  <c r="A765" i="17"/>
  <c r="D765" i="17"/>
  <c r="F765" i="17"/>
  <c r="G765" i="17"/>
  <c r="H765" i="17"/>
  <c r="I765" i="17"/>
  <c r="A766" i="17"/>
  <c r="D766" i="17"/>
  <c r="F766" i="17"/>
  <c r="G766" i="17"/>
  <c r="H766" i="17"/>
  <c r="I766" i="17"/>
  <c r="A767" i="17"/>
  <c r="D767" i="17"/>
  <c r="F767" i="17"/>
  <c r="G767" i="17"/>
  <c r="H767" i="17"/>
  <c r="I767" i="17"/>
  <c r="A764" i="18"/>
  <c r="D764" i="18"/>
  <c r="F764" i="18"/>
  <c r="G764" i="18"/>
  <c r="H764" i="18"/>
  <c r="I764" i="18"/>
  <c r="A765" i="18"/>
  <c r="D765" i="18"/>
  <c r="F765" i="18"/>
  <c r="G765" i="18"/>
  <c r="H765" i="18"/>
  <c r="I765" i="18"/>
  <c r="A766" i="18"/>
  <c r="D766" i="18"/>
  <c r="F766" i="18"/>
  <c r="G766" i="18"/>
  <c r="H766" i="18"/>
  <c r="I766" i="18"/>
  <c r="A767" i="18"/>
  <c r="D767" i="18"/>
  <c r="F767" i="18"/>
  <c r="G767" i="18"/>
  <c r="H767" i="18"/>
  <c r="I767" i="18"/>
  <c r="A765" i="7"/>
  <c r="C765" i="7"/>
  <c r="D765" i="7"/>
  <c r="F765" i="7"/>
  <c r="G765" i="7"/>
  <c r="H765" i="7"/>
  <c r="I765" i="7"/>
  <c r="A766" i="7"/>
  <c r="C766" i="7"/>
  <c r="D766" i="7"/>
  <c r="F766" i="7"/>
  <c r="G766" i="7"/>
  <c r="H766" i="7"/>
  <c r="I766" i="7"/>
  <c r="A767" i="7"/>
  <c r="C767" i="7"/>
  <c r="D767" i="7"/>
  <c r="F767" i="7"/>
  <c r="G767" i="7"/>
  <c r="H767" i="7"/>
  <c r="I767" i="7"/>
  <c r="A768" i="7"/>
  <c r="C768" i="7"/>
  <c r="D768" i="7"/>
  <c r="F768" i="7"/>
  <c r="G768" i="7"/>
  <c r="H768" i="7"/>
  <c r="I768" i="7"/>
  <c r="A765" i="6"/>
  <c r="C765" i="6"/>
  <c r="D765" i="6"/>
  <c r="F765" i="6"/>
  <c r="G765" i="6"/>
  <c r="H765" i="6"/>
  <c r="I765" i="6"/>
  <c r="A766" i="6"/>
  <c r="C766" i="6"/>
  <c r="D766" i="6"/>
  <c r="F766" i="6"/>
  <c r="G766" i="6"/>
  <c r="H766" i="6"/>
  <c r="I766" i="6"/>
  <c r="A767" i="6"/>
  <c r="C767" i="6"/>
  <c r="D767" i="6"/>
  <c r="F767" i="6"/>
  <c r="G767" i="6"/>
  <c r="H767" i="6"/>
  <c r="I767" i="6"/>
  <c r="A768" i="6"/>
  <c r="C768" i="6"/>
  <c r="D768" i="6"/>
  <c r="F768" i="6"/>
  <c r="G768" i="6"/>
  <c r="H768" i="6"/>
  <c r="I768" i="6"/>
  <c r="A765" i="5"/>
  <c r="C765" i="5"/>
  <c r="D765" i="5"/>
  <c r="F765" i="5"/>
  <c r="G765" i="5"/>
  <c r="H765" i="5"/>
  <c r="I765" i="5"/>
  <c r="A766" i="5"/>
  <c r="C766" i="5"/>
  <c r="D766" i="5"/>
  <c r="F766" i="5"/>
  <c r="G766" i="5"/>
  <c r="H766" i="5"/>
  <c r="I766" i="5"/>
  <c r="A767" i="5"/>
  <c r="C767" i="5"/>
  <c r="D767" i="5"/>
  <c r="F767" i="5"/>
  <c r="G767" i="5"/>
  <c r="H767" i="5"/>
  <c r="I767" i="5"/>
  <c r="A768" i="5"/>
  <c r="C768" i="5"/>
  <c r="D768" i="5"/>
  <c r="F768" i="5"/>
  <c r="G768" i="5"/>
  <c r="H768" i="5"/>
  <c r="I768" i="5"/>
  <c r="A765" i="4"/>
  <c r="D765" i="4"/>
  <c r="F765" i="4"/>
  <c r="G765" i="4"/>
  <c r="H765" i="4"/>
  <c r="I765" i="4"/>
  <c r="A766" i="4"/>
  <c r="D766" i="4"/>
  <c r="F766" i="4"/>
  <c r="G766" i="4"/>
  <c r="H766" i="4"/>
  <c r="I766" i="4"/>
  <c r="A767" i="4"/>
  <c r="D767" i="4"/>
  <c r="F767" i="4"/>
  <c r="G767" i="4"/>
  <c r="H767" i="4"/>
  <c r="I767" i="4"/>
  <c r="A768" i="4"/>
  <c r="D768" i="4"/>
  <c r="F768" i="4"/>
  <c r="G768" i="4"/>
  <c r="H768" i="4"/>
  <c r="I768" i="4"/>
  <c r="A765" i="3"/>
  <c r="D765" i="3"/>
  <c r="F765" i="3"/>
  <c r="G765" i="3"/>
  <c r="H765" i="3"/>
  <c r="I765" i="3"/>
  <c r="A766" i="3"/>
  <c r="D766" i="3"/>
  <c r="F766" i="3"/>
  <c r="G766" i="3"/>
  <c r="H766" i="3"/>
  <c r="I766" i="3"/>
  <c r="A767" i="3"/>
  <c r="D767" i="3"/>
  <c r="F767" i="3"/>
  <c r="G767" i="3"/>
  <c r="H767" i="3"/>
  <c r="I767" i="3"/>
  <c r="A768" i="3"/>
  <c r="D768" i="3"/>
  <c r="F768" i="3"/>
  <c r="G768" i="3"/>
  <c r="H768" i="3"/>
  <c r="I768" i="3"/>
  <c r="A764" i="2"/>
  <c r="C764" i="2"/>
  <c r="D764" i="2"/>
  <c r="F764" i="2"/>
  <c r="G764" i="2"/>
  <c r="H764" i="2"/>
  <c r="I764" i="2"/>
  <c r="A765" i="2"/>
  <c r="C765" i="2"/>
  <c r="D765" i="2"/>
  <c r="F765" i="2"/>
  <c r="G765" i="2"/>
  <c r="H765" i="2"/>
  <c r="I765" i="2"/>
  <c r="A766" i="2"/>
  <c r="C766" i="2"/>
  <c r="D766" i="2"/>
  <c r="F766" i="2"/>
  <c r="G766" i="2"/>
  <c r="H766" i="2"/>
  <c r="I766" i="2"/>
  <c r="A767" i="2"/>
  <c r="C767" i="2"/>
  <c r="D767" i="2"/>
  <c r="F767" i="2"/>
  <c r="G767" i="2"/>
  <c r="H767" i="2"/>
  <c r="I767" i="2"/>
  <c r="A766" i="15"/>
  <c r="C766" i="15"/>
  <c r="D766" i="15"/>
  <c r="F766" i="15"/>
  <c r="G766" i="15"/>
  <c r="H766" i="15"/>
  <c r="I766" i="15"/>
  <c r="A767" i="15"/>
  <c r="C767" i="15"/>
  <c r="D767" i="15"/>
  <c r="F767" i="15"/>
  <c r="G767" i="15"/>
  <c r="H767" i="15"/>
  <c r="I767" i="15"/>
  <c r="A768" i="15"/>
  <c r="C768" i="15"/>
  <c r="D768" i="15"/>
  <c r="F768" i="15"/>
  <c r="G768" i="15"/>
  <c r="H768" i="15"/>
  <c r="I768" i="15"/>
  <c r="A769" i="15"/>
  <c r="C769" i="15"/>
  <c r="D769" i="15"/>
  <c r="F769" i="15"/>
  <c r="G769" i="15"/>
  <c r="H769" i="15"/>
  <c r="I769" i="15"/>
  <c r="AE779" i="1"/>
  <c r="AF779" i="1"/>
  <c r="K764" i="22" s="1"/>
  <c r="AG779" i="1"/>
  <c r="L764" i="22" s="1"/>
  <c r="AH779" i="1"/>
  <c r="B764" i="22" s="1"/>
  <c r="AE780" i="1"/>
  <c r="AF780" i="1"/>
  <c r="K765" i="22" s="1"/>
  <c r="AG780" i="1"/>
  <c r="L765" i="22" s="1"/>
  <c r="AH780" i="1"/>
  <c r="AE781" i="1"/>
  <c r="AF781" i="1"/>
  <c r="K766" i="22" s="1"/>
  <c r="AG781" i="1"/>
  <c r="L766" i="22" s="1"/>
  <c r="AH781" i="1"/>
  <c r="AE782" i="1"/>
  <c r="AF782" i="1"/>
  <c r="K767" i="22" s="1"/>
  <c r="AG782" i="1"/>
  <c r="L767" i="22" s="1"/>
  <c r="AH782" i="1"/>
  <c r="A761" i="17"/>
  <c r="D761" i="17"/>
  <c r="F761" i="17"/>
  <c r="G761" i="17"/>
  <c r="H761" i="17"/>
  <c r="I761" i="17"/>
  <c r="A762" i="17"/>
  <c r="D762" i="17"/>
  <c r="F762" i="17"/>
  <c r="G762" i="17"/>
  <c r="H762" i="17"/>
  <c r="I762" i="17"/>
  <c r="A763" i="17"/>
  <c r="D763" i="17"/>
  <c r="F763" i="17"/>
  <c r="G763" i="17"/>
  <c r="H763" i="17"/>
  <c r="I763" i="17"/>
  <c r="A761" i="18"/>
  <c r="D761" i="18"/>
  <c r="F761" i="18"/>
  <c r="G761" i="18"/>
  <c r="H761" i="18"/>
  <c r="I761" i="18"/>
  <c r="A762" i="18"/>
  <c r="D762" i="18"/>
  <c r="F762" i="18"/>
  <c r="G762" i="18"/>
  <c r="H762" i="18"/>
  <c r="I762" i="18"/>
  <c r="A763" i="18"/>
  <c r="D763" i="18"/>
  <c r="F763" i="18"/>
  <c r="G763" i="18"/>
  <c r="H763" i="18"/>
  <c r="I763" i="18"/>
  <c r="A762" i="7"/>
  <c r="C762" i="7"/>
  <c r="D762" i="7"/>
  <c r="F762" i="7"/>
  <c r="G762" i="7"/>
  <c r="H762" i="7"/>
  <c r="I762" i="7"/>
  <c r="A763" i="7"/>
  <c r="C763" i="7"/>
  <c r="D763" i="7"/>
  <c r="F763" i="7"/>
  <c r="G763" i="7"/>
  <c r="H763" i="7"/>
  <c r="I763" i="7"/>
  <c r="A764" i="7"/>
  <c r="C764" i="7"/>
  <c r="D764" i="7"/>
  <c r="F764" i="7"/>
  <c r="G764" i="7"/>
  <c r="H764" i="7"/>
  <c r="I764" i="7"/>
  <c r="A762" i="6"/>
  <c r="C762" i="6"/>
  <c r="D762" i="6"/>
  <c r="F762" i="6"/>
  <c r="G762" i="6"/>
  <c r="H762" i="6"/>
  <c r="I762" i="6"/>
  <c r="A763" i="6"/>
  <c r="C763" i="6"/>
  <c r="D763" i="6"/>
  <c r="F763" i="6"/>
  <c r="G763" i="6"/>
  <c r="H763" i="6"/>
  <c r="I763" i="6"/>
  <c r="A764" i="6"/>
  <c r="C764" i="6"/>
  <c r="D764" i="6"/>
  <c r="F764" i="6"/>
  <c r="G764" i="6"/>
  <c r="H764" i="6"/>
  <c r="I764" i="6"/>
  <c r="A762" i="5"/>
  <c r="C762" i="5"/>
  <c r="D762" i="5"/>
  <c r="F762" i="5"/>
  <c r="G762" i="5"/>
  <c r="H762" i="5"/>
  <c r="I762" i="5"/>
  <c r="A763" i="5"/>
  <c r="C763" i="5"/>
  <c r="D763" i="5"/>
  <c r="F763" i="5"/>
  <c r="G763" i="5"/>
  <c r="H763" i="5"/>
  <c r="I763" i="5"/>
  <c r="A764" i="5"/>
  <c r="C764" i="5"/>
  <c r="D764" i="5"/>
  <c r="F764" i="5"/>
  <c r="G764" i="5"/>
  <c r="H764" i="5"/>
  <c r="I764" i="5"/>
  <c r="A762" i="4"/>
  <c r="D762" i="4"/>
  <c r="F762" i="4"/>
  <c r="G762" i="4"/>
  <c r="H762" i="4"/>
  <c r="I762" i="4"/>
  <c r="A763" i="4"/>
  <c r="D763" i="4"/>
  <c r="F763" i="4"/>
  <c r="G763" i="4"/>
  <c r="H763" i="4"/>
  <c r="I763" i="4"/>
  <c r="A764" i="4"/>
  <c r="D764" i="4"/>
  <c r="F764" i="4"/>
  <c r="G764" i="4"/>
  <c r="H764" i="4"/>
  <c r="I764" i="4"/>
  <c r="A762" i="3"/>
  <c r="D762" i="3"/>
  <c r="F762" i="3"/>
  <c r="G762" i="3"/>
  <c r="H762" i="3"/>
  <c r="I762" i="3"/>
  <c r="A763" i="3"/>
  <c r="D763" i="3"/>
  <c r="F763" i="3"/>
  <c r="G763" i="3"/>
  <c r="H763" i="3"/>
  <c r="I763" i="3"/>
  <c r="A764" i="3"/>
  <c r="D764" i="3"/>
  <c r="F764" i="3"/>
  <c r="G764" i="3"/>
  <c r="H764" i="3"/>
  <c r="I764" i="3"/>
  <c r="A761" i="2"/>
  <c r="C761" i="2"/>
  <c r="D761" i="2"/>
  <c r="F761" i="2"/>
  <c r="G761" i="2"/>
  <c r="H761" i="2"/>
  <c r="I761" i="2"/>
  <c r="A762" i="2"/>
  <c r="C762" i="2"/>
  <c r="D762" i="2"/>
  <c r="F762" i="2"/>
  <c r="G762" i="2"/>
  <c r="H762" i="2"/>
  <c r="I762" i="2"/>
  <c r="A763" i="2"/>
  <c r="C763" i="2"/>
  <c r="D763" i="2"/>
  <c r="F763" i="2"/>
  <c r="G763" i="2"/>
  <c r="H763" i="2"/>
  <c r="I763" i="2"/>
  <c r="A763" i="15"/>
  <c r="C763" i="15"/>
  <c r="D763" i="15"/>
  <c r="F763" i="15"/>
  <c r="G763" i="15"/>
  <c r="H763" i="15"/>
  <c r="I763" i="15"/>
  <c r="A764" i="15"/>
  <c r="C764" i="15"/>
  <c r="D764" i="15"/>
  <c r="F764" i="15"/>
  <c r="G764" i="15"/>
  <c r="H764" i="15"/>
  <c r="I764" i="15"/>
  <c r="A765" i="15"/>
  <c r="C765" i="15"/>
  <c r="D765" i="15"/>
  <c r="F765" i="15"/>
  <c r="G765" i="15"/>
  <c r="H765" i="15"/>
  <c r="I765" i="15"/>
  <c r="AE776" i="1"/>
  <c r="AF776" i="1"/>
  <c r="K761" i="22" s="1"/>
  <c r="AG776" i="1"/>
  <c r="L761" i="22" s="1"/>
  <c r="AH776" i="1"/>
  <c r="AE777" i="1"/>
  <c r="AF777" i="1"/>
  <c r="K762" i="22" s="1"/>
  <c r="AG777" i="1"/>
  <c r="L762" i="22" s="1"/>
  <c r="AH777" i="1"/>
  <c r="AE778" i="1"/>
  <c r="AF778" i="1"/>
  <c r="K763" i="22" s="1"/>
  <c r="AG778" i="1"/>
  <c r="L763" i="22" s="1"/>
  <c r="AH778" i="1"/>
  <c r="A760" i="17"/>
  <c r="D760" i="17"/>
  <c r="F760" i="17"/>
  <c r="G760" i="17"/>
  <c r="H760" i="17"/>
  <c r="I760" i="17"/>
  <c r="A760" i="18"/>
  <c r="D760" i="18"/>
  <c r="F760" i="18"/>
  <c r="G760" i="18"/>
  <c r="H760" i="18"/>
  <c r="I760" i="18"/>
  <c r="A761" i="7"/>
  <c r="C761" i="7"/>
  <c r="D761" i="7"/>
  <c r="F761" i="7"/>
  <c r="G761" i="7"/>
  <c r="H761" i="7"/>
  <c r="I761" i="7"/>
  <c r="A761" i="6"/>
  <c r="C761" i="6"/>
  <c r="D761" i="6"/>
  <c r="F761" i="6"/>
  <c r="G761" i="6"/>
  <c r="H761" i="6"/>
  <c r="I761" i="6"/>
  <c r="A761" i="5"/>
  <c r="C761" i="5"/>
  <c r="D761" i="5"/>
  <c r="F761" i="5"/>
  <c r="G761" i="5"/>
  <c r="H761" i="5"/>
  <c r="I761" i="5"/>
  <c r="A761" i="4"/>
  <c r="D761" i="4"/>
  <c r="F761" i="4"/>
  <c r="G761" i="4"/>
  <c r="H761" i="4"/>
  <c r="I761" i="4"/>
  <c r="A761" i="3"/>
  <c r="D761" i="3"/>
  <c r="F761" i="3"/>
  <c r="G761" i="3"/>
  <c r="H761" i="3"/>
  <c r="I761" i="3"/>
  <c r="A760" i="2"/>
  <c r="C760" i="2"/>
  <c r="D760" i="2"/>
  <c r="F760" i="2"/>
  <c r="G760" i="2"/>
  <c r="H760" i="2"/>
  <c r="I760" i="2"/>
  <c r="AE775" i="1"/>
  <c r="AF775" i="1"/>
  <c r="K760" i="22" s="1"/>
  <c r="AG775" i="1"/>
  <c r="L760" i="22" s="1"/>
  <c r="AH775" i="1"/>
  <c r="A758" i="15"/>
  <c r="A759" i="15"/>
  <c r="A760" i="15"/>
  <c r="A761" i="15"/>
  <c r="A762" i="15"/>
  <c r="C762" i="15"/>
  <c r="D762" i="15"/>
  <c r="F762" i="15"/>
  <c r="G762" i="15"/>
  <c r="H762" i="15"/>
  <c r="I762" i="15"/>
  <c r="D757" i="17"/>
  <c r="F757" i="17"/>
  <c r="G757" i="17"/>
  <c r="H757" i="17"/>
  <c r="I757" i="17"/>
  <c r="D758" i="17"/>
  <c r="F758" i="17"/>
  <c r="G758" i="17"/>
  <c r="H758" i="17"/>
  <c r="I758" i="17"/>
  <c r="D759" i="17"/>
  <c r="F759" i="17"/>
  <c r="G759" i="17"/>
  <c r="H759" i="17"/>
  <c r="I759" i="17"/>
  <c r="A757" i="17"/>
  <c r="A758" i="17"/>
  <c r="A759" i="17"/>
  <c r="D757" i="18"/>
  <c r="F757" i="18"/>
  <c r="G757" i="18"/>
  <c r="H757" i="18"/>
  <c r="I757" i="18"/>
  <c r="D758" i="18"/>
  <c r="F758" i="18"/>
  <c r="G758" i="18"/>
  <c r="H758" i="18"/>
  <c r="I758" i="18"/>
  <c r="D759" i="18"/>
  <c r="F759" i="18"/>
  <c r="G759" i="18"/>
  <c r="H759" i="18"/>
  <c r="I759" i="18"/>
  <c r="A757" i="18"/>
  <c r="A758" i="18"/>
  <c r="A759" i="18"/>
  <c r="C758" i="7"/>
  <c r="D758" i="7"/>
  <c r="F758" i="7"/>
  <c r="G758" i="7"/>
  <c r="H758" i="7"/>
  <c r="I758" i="7"/>
  <c r="C759" i="7"/>
  <c r="D759" i="7"/>
  <c r="F759" i="7"/>
  <c r="G759" i="7"/>
  <c r="H759" i="7"/>
  <c r="I759" i="7"/>
  <c r="C760" i="7"/>
  <c r="D760" i="7"/>
  <c r="F760" i="7"/>
  <c r="G760" i="7"/>
  <c r="H760" i="7"/>
  <c r="I760" i="7"/>
  <c r="A758" i="7"/>
  <c r="A759" i="7"/>
  <c r="A760" i="7"/>
  <c r="C758" i="6"/>
  <c r="D758" i="6"/>
  <c r="F758" i="6"/>
  <c r="G758" i="6"/>
  <c r="H758" i="6"/>
  <c r="I758" i="6"/>
  <c r="C759" i="6"/>
  <c r="D759" i="6"/>
  <c r="F759" i="6"/>
  <c r="G759" i="6"/>
  <c r="H759" i="6"/>
  <c r="I759" i="6"/>
  <c r="C760" i="6"/>
  <c r="D760" i="6"/>
  <c r="F760" i="6"/>
  <c r="G760" i="6"/>
  <c r="H760" i="6"/>
  <c r="I760" i="6"/>
  <c r="A758" i="6"/>
  <c r="A759" i="6"/>
  <c r="A760" i="6"/>
  <c r="C758" i="5"/>
  <c r="D758" i="5"/>
  <c r="F758" i="5"/>
  <c r="G758" i="5"/>
  <c r="H758" i="5"/>
  <c r="I758" i="5"/>
  <c r="C759" i="5"/>
  <c r="D759" i="5"/>
  <c r="F759" i="5"/>
  <c r="G759" i="5"/>
  <c r="H759" i="5"/>
  <c r="I759" i="5"/>
  <c r="C760" i="5"/>
  <c r="D760" i="5"/>
  <c r="F760" i="5"/>
  <c r="G760" i="5"/>
  <c r="H760" i="5"/>
  <c r="I760" i="5"/>
  <c r="A758" i="5"/>
  <c r="A759" i="5"/>
  <c r="A760" i="5"/>
  <c r="D758" i="4"/>
  <c r="F758" i="4"/>
  <c r="G758" i="4"/>
  <c r="H758" i="4"/>
  <c r="I758" i="4"/>
  <c r="D759" i="4"/>
  <c r="F759" i="4"/>
  <c r="G759" i="4"/>
  <c r="H759" i="4"/>
  <c r="I759" i="4"/>
  <c r="D760" i="4"/>
  <c r="F760" i="4"/>
  <c r="G760" i="4"/>
  <c r="H760" i="4"/>
  <c r="I760" i="4"/>
  <c r="A758" i="4"/>
  <c r="A759" i="4"/>
  <c r="A760" i="4"/>
  <c r="D758" i="3"/>
  <c r="F758" i="3"/>
  <c r="G758" i="3"/>
  <c r="H758" i="3"/>
  <c r="I758" i="3"/>
  <c r="D759" i="3"/>
  <c r="F759" i="3"/>
  <c r="G759" i="3"/>
  <c r="H759" i="3"/>
  <c r="I759" i="3"/>
  <c r="D760" i="3"/>
  <c r="F760" i="3"/>
  <c r="G760" i="3"/>
  <c r="H760" i="3"/>
  <c r="I760" i="3"/>
  <c r="A758" i="3"/>
  <c r="A759" i="3"/>
  <c r="A760" i="3"/>
  <c r="C757" i="2"/>
  <c r="D757" i="2"/>
  <c r="F757" i="2"/>
  <c r="G757" i="2"/>
  <c r="H757" i="2"/>
  <c r="I757" i="2"/>
  <c r="C758" i="2"/>
  <c r="D758" i="2"/>
  <c r="F758" i="2"/>
  <c r="G758" i="2"/>
  <c r="H758" i="2"/>
  <c r="I758" i="2"/>
  <c r="C759" i="2"/>
  <c r="D759" i="2"/>
  <c r="F759" i="2"/>
  <c r="G759" i="2"/>
  <c r="H759" i="2"/>
  <c r="I759" i="2"/>
  <c r="A759" i="2"/>
  <c r="C759" i="15"/>
  <c r="D759" i="15"/>
  <c r="F759" i="15"/>
  <c r="G759" i="15"/>
  <c r="H759" i="15"/>
  <c r="I759" i="15"/>
  <c r="C760" i="15"/>
  <c r="D760" i="15"/>
  <c r="F760" i="15"/>
  <c r="G760" i="15"/>
  <c r="H760" i="15"/>
  <c r="I760" i="15"/>
  <c r="C761" i="15"/>
  <c r="D761" i="15"/>
  <c r="F761" i="15"/>
  <c r="G761" i="15"/>
  <c r="H761" i="15"/>
  <c r="I761" i="15"/>
  <c r="E759" i="21"/>
  <c r="AE774" i="1"/>
  <c r="AF774" i="1"/>
  <c r="K759" i="22" s="1"/>
  <c r="AG774" i="1"/>
  <c r="L759" i="22" s="1"/>
  <c r="AH774" i="1"/>
  <c r="AE773" i="1"/>
  <c r="AF773" i="1"/>
  <c r="K758" i="22" s="1"/>
  <c r="AG773" i="1"/>
  <c r="L758" i="22" s="1"/>
  <c r="AH773" i="1"/>
  <c r="B758" i="22" s="1"/>
  <c r="AE772" i="1"/>
  <c r="AF772" i="1"/>
  <c r="K757" i="22" s="1"/>
  <c r="AG772" i="1"/>
  <c r="L757" i="22" s="1"/>
  <c r="AH772" i="1"/>
  <c r="A756" i="17"/>
  <c r="D756" i="17"/>
  <c r="F756" i="17"/>
  <c r="G756" i="17"/>
  <c r="H756" i="17"/>
  <c r="I756" i="17"/>
  <c r="A756" i="18"/>
  <c r="D756" i="18"/>
  <c r="F756" i="18"/>
  <c r="G756" i="18"/>
  <c r="H756" i="18"/>
  <c r="I756" i="18"/>
  <c r="A757" i="7"/>
  <c r="C757" i="7"/>
  <c r="D757" i="7"/>
  <c r="F757" i="7"/>
  <c r="G757" i="7"/>
  <c r="H757" i="7"/>
  <c r="I757" i="7"/>
  <c r="A757" i="6"/>
  <c r="C757" i="6"/>
  <c r="D757" i="6"/>
  <c r="F757" i="6"/>
  <c r="G757" i="6"/>
  <c r="H757" i="6"/>
  <c r="I757" i="6"/>
  <c r="A757" i="5"/>
  <c r="C757" i="5"/>
  <c r="D757" i="5"/>
  <c r="F757" i="5"/>
  <c r="G757" i="5"/>
  <c r="H757" i="5"/>
  <c r="I757" i="5"/>
  <c r="A757" i="4"/>
  <c r="D757" i="4"/>
  <c r="F757" i="4"/>
  <c r="G757" i="4"/>
  <c r="H757" i="4"/>
  <c r="I757" i="4"/>
  <c r="A757" i="3"/>
  <c r="D757" i="3"/>
  <c r="F757" i="3"/>
  <c r="G757" i="3"/>
  <c r="H757" i="3"/>
  <c r="I757" i="3"/>
  <c r="C756" i="2"/>
  <c r="D756" i="2"/>
  <c r="F756" i="2"/>
  <c r="G756" i="2"/>
  <c r="H756" i="2"/>
  <c r="I756" i="2"/>
  <c r="C756" i="15"/>
  <c r="D756" i="15"/>
  <c r="F756" i="15"/>
  <c r="G756" i="15"/>
  <c r="H756" i="15"/>
  <c r="I756" i="15"/>
  <c r="C757" i="15"/>
  <c r="D757" i="15"/>
  <c r="F757" i="15"/>
  <c r="G757" i="15"/>
  <c r="H757" i="15"/>
  <c r="I757" i="15"/>
  <c r="C758" i="15"/>
  <c r="D758" i="15"/>
  <c r="F758" i="15"/>
  <c r="G758" i="15"/>
  <c r="H758" i="15"/>
  <c r="I758" i="15"/>
  <c r="AE771" i="1"/>
  <c r="AF771" i="1"/>
  <c r="K756" i="22" s="1"/>
  <c r="AG771" i="1"/>
  <c r="L756" i="22" s="1"/>
  <c r="AH771" i="1"/>
  <c r="B756" i="22" s="1"/>
  <c r="D754" i="17"/>
  <c r="F754" i="17"/>
  <c r="G754" i="17"/>
  <c r="H754" i="17"/>
  <c r="I754" i="17"/>
  <c r="D755" i="17"/>
  <c r="F755" i="17"/>
  <c r="G755" i="17"/>
  <c r="H755" i="17"/>
  <c r="I755" i="17"/>
  <c r="D749" i="17"/>
  <c r="F749" i="17"/>
  <c r="G749" i="17"/>
  <c r="H749" i="17"/>
  <c r="I749" i="17"/>
  <c r="D750" i="17"/>
  <c r="F750" i="17"/>
  <c r="G750" i="17"/>
  <c r="H750" i="17"/>
  <c r="I750" i="17"/>
  <c r="D751" i="17"/>
  <c r="F751" i="17"/>
  <c r="G751" i="17"/>
  <c r="H751" i="17"/>
  <c r="I751" i="17"/>
  <c r="D752" i="17"/>
  <c r="F752" i="17"/>
  <c r="G752" i="17"/>
  <c r="H752" i="17"/>
  <c r="I752" i="17"/>
  <c r="D753" i="17"/>
  <c r="F753" i="17"/>
  <c r="G753" i="17"/>
  <c r="H753" i="17"/>
  <c r="I753" i="17"/>
  <c r="A754" i="17"/>
  <c r="A755" i="17"/>
  <c r="D754" i="18"/>
  <c r="F754" i="18"/>
  <c r="G754" i="18"/>
  <c r="H754" i="18"/>
  <c r="I754" i="18"/>
  <c r="D755" i="18"/>
  <c r="F755" i="18"/>
  <c r="G755" i="18"/>
  <c r="H755" i="18"/>
  <c r="I755" i="18"/>
  <c r="D749" i="18"/>
  <c r="F749" i="18"/>
  <c r="G749" i="18"/>
  <c r="H749" i="18"/>
  <c r="I749" i="18"/>
  <c r="D750" i="18"/>
  <c r="F750" i="18"/>
  <c r="G750" i="18"/>
  <c r="H750" i="18"/>
  <c r="I750" i="18"/>
  <c r="D751" i="18"/>
  <c r="F751" i="18"/>
  <c r="G751" i="18"/>
  <c r="H751" i="18"/>
  <c r="I751" i="18"/>
  <c r="D752" i="18"/>
  <c r="F752" i="18"/>
  <c r="G752" i="18"/>
  <c r="H752" i="18"/>
  <c r="I752" i="18"/>
  <c r="D753" i="18"/>
  <c r="F753" i="18"/>
  <c r="G753" i="18"/>
  <c r="H753" i="18"/>
  <c r="I753" i="18"/>
  <c r="A754" i="18"/>
  <c r="A755" i="18"/>
  <c r="C755" i="7"/>
  <c r="D755" i="7"/>
  <c r="F755" i="7"/>
  <c r="G755" i="7"/>
  <c r="H755" i="7"/>
  <c r="I755" i="7"/>
  <c r="C756" i="7"/>
  <c r="D756" i="7"/>
  <c r="F756" i="7"/>
  <c r="G756" i="7"/>
  <c r="H756" i="7"/>
  <c r="I756" i="7"/>
  <c r="D750" i="7"/>
  <c r="F750" i="7"/>
  <c r="G750" i="7"/>
  <c r="H750" i="7"/>
  <c r="I750" i="7"/>
  <c r="D751" i="7"/>
  <c r="F751" i="7"/>
  <c r="G751" i="7"/>
  <c r="H751" i="7"/>
  <c r="I751" i="7"/>
  <c r="D752" i="7"/>
  <c r="F752" i="7"/>
  <c r="G752" i="7"/>
  <c r="H752" i="7"/>
  <c r="I752" i="7"/>
  <c r="D753" i="7"/>
  <c r="F753" i="7"/>
  <c r="G753" i="7"/>
  <c r="H753" i="7"/>
  <c r="I753" i="7"/>
  <c r="D754" i="7"/>
  <c r="F754" i="7"/>
  <c r="G754" i="7"/>
  <c r="H754" i="7"/>
  <c r="I754" i="7"/>
  <c r="A755" i="7"/>
  <c r="A756" i="7"/>
  <c r="C755" i="6"/>
  <c r="D755" i="6"/>
  <c r="F755" i="6"/>
  <c r="G755" i="6"/>
  <c r="H755" i="6"/>
  <c r="I755" i="6"/>
  <c r="C756" i="6"/>
  <c r="D756" i="6"/>
  <c r="F756" i="6"/>
  <c r="G756" i="6"/>
  <c r="H756" i="6"/>
  <c r="I756" i="6"/>
  <c r="C750" i="6"/>
  <c r="D750" i="6"/>
  <c r="F750" i="6"/>
  <c r="G750" i="6"/>
  <c r="H750" i="6"/>
  <c r="I750" i="6"/>
  <c r="C751" i="6"/>
  <c r="D751" i="6"/>
  <c r="F751" i="6"/>
  <c r="G751" i="6"/>
  <c r="H751" i="6"/>
  <c r="I751" i="6"/>
  <c r="C752" i="6"/>
  <c r="D752" i="6"/>
  <c r="F752" i="6"/>
  <c r="G752" i="6"/>
  <c r="H752" i="6"/>
  <c r="I752" i="6"/>
  <c r="C753" i="6"/>
  <c r="D753" i="6"/>
  <c r="F753" i="6"/>
  <c r="G753" i="6"/>
  <c r="H753" i="6"/>
  <c r="I753" i="6"/>
  <c r="C754" i="6"/>
  <c r="D754" i="6"/>
  <c r="F754" i="6"/>
  <c r="G754" i="6"/>
  <c r="H754" i="6"/>
  <c r="I754" i="6"/>
  <c r="A755" i="6"/>
  <c r="A756" i="6"/>
  <c r="C755" i="5"/>
  <c r="D755" i="5"/>
  <c r="F755" i="5"/>
  <c r="G755" i="5"/>
  <c r="H755" i="5"/>
  <c r="I755" i="5"/>
  <c r="C756" i="5"/>
  <c r="D756" i="5"/>
  <c r="F756" i="5"/>
  <c r="G756" i="5"/>
  <c r="H756" i="5"/>
  <c r="I756" i="5"/>
  <c r="A755" i="5"/>
  <c r="A756" i="5"/>
  <c r="F750" i="5"/>
  <c r="G750" i="5"/>
  <c r="H750" i="5"/>
  <c r="I750" i="5"/>
  <c r="F751" i="5"/>
  <c r="G751" i="5"/>
  <c r="H751" i="5"/>
  <c r="I751" i="5"/>
  <c r="F752" i="5"/>
  <c r="G752" i="5"/>
  <c r="H752" i="5"/>
  <c r="I752" i="5"/>
  <c r="F753" i="5"/>
  <c r="G753" i="5"/>
  <c r="H753" i="5"/>
  <c r="I753" i="5"/>
  <c r="F754" i="5"/>
  <c r="G754" i="5"/>
  <c r="H754" i="5"/>
  <c r="I754" i="5"/>
  <c r="D755" i="4"/>
  <c r="F755" i="4"/>
  <c r="G755" i="4"/>
  <c r="H755" i="4"/>
  <c r="I755" i="4"/>
  <c r="D756" i="4"/>
  <c r="F756" i="4"/>
  <c r="G756" i="4"/>
  <c r="H756" i="4"/>
  <c r="I756" i="4"/>
  <c r="D750" i="4"/>
  <c r="F750" i="4"/>
  <c r="G750" i="4"/>
  <c r="H750" i="4"/>
  <c r="I750" i="4"/>
  <c r="D751" i="4"/>
  <c r="F751" i="4"/>
  <c r="G751" i="4"/>
  <c r="H751" i="4"/>
  <c r="I751" i="4"/>
  <c r="D752" i="4"/>
  <c r="F752" i="4"/>
  <c r="G752" i="4"/>
  <c r="H752" i="4"/>
  <c r="I752" i="4"/>
  <c r="D753" i="4"/>
  <c r="F753" i="4"/>
  <c r="G753" i="4"/>
  <c r="H753" i="4"/>
  <c r="I753" i="4"/>
  <c r="D754" i="4"/>
  <c r="F754" i="4"/>
  <c r="G754" i="4"/>
  <c r="H754" i="4"/>
  <c r="I754" i="4"/>
  <c r="A755" i="4"/>
  <c r="A756" i="4"/>
  <c r="D755" i="3"/>
  <c r="F755" i="3"/>
  <c r="G755" i="3"/>
  <c r="H755" i="3"/>
  <c r="I755" i="3"/>
  <c r="D756" i="3"/>
  <c r="F756" i="3"/>
  <c r="G756" i="3"/>
  <c r="H756" i="3"/>
  <c r="I756" i="3"/>
  <c r="D750" i="3"/>
  <c r="F750" i="3"/>
  <c r="G750" i="3"/>
  <c r="H750" i="3"/>
  <c r="I750" i="3"/>
  <c r="D751" i="3"/>
  <c r="F751" i="3"/>
  <c r="G751" i="3"/>
  <c r="H751" i="3"/>
  <c r="I751" i="3"/>
  <c r="D752" i="3"/>
  <c r="F752" i="3"/>
  <c r="G752" i="3"/>
  <c r="H752" i="3"/>
  <c r="I752" i="3"/>
  <c r="D753" i="3"/>
  <c r="F753" i="3"/>
  <c r="G753" i="3"/>
  <c r="H753" i="3"/>
  <c r="I753" i="3"/>
  <c r="D754" i="3"/>
  <c r="F754" i="3"/>
  <c r="G754" i="3"/>
  <c r="H754" i="3"/>
  <c r="I754" i="3"/>
  <c r="A755" i="3"/>
  <c r="A756" i="3"/>
  <c r="C754" i="2"/>
  <c r="D754" i="2"/>
  <c r="F754" i="2"/>
  <c r="G754" i="2"/>
  <c r="H754" i="2"/>
  <c r="I754" i="2"/>
  <c r="C755" i="2"/>
  <c r="D755" i="2"/>
  <c r="F755" i="2"/>
  <c r="G755" i="2"/>
  <c r="H755" i="2"/>
  <c r="I755" i="2"/>
  <c r="C749" i="2"/>
  <c r="D749" i="2"/>
  <c r="F749" i="2"/>
  <c r="G749" i="2"/>
  <c r="H749" i="2"/>
  <c r="I749" i="2"/>
  <c r="C750" i="2"/>
  <c r="D750" i="2"/>
  <c r="F750" i="2"/>
  <c r="G750" i="2"/>
  <c r="H750" i="2"/>
  <c r="I750" i="2"/>
  <c r="C751" i="2"/>
  <c r="D751" i="2"/>
  <c r="F751" i="2"/>
  <c r="G751" i="2"/>
  <c r="H751" i="2"/>
  <c r="I751" i="2"/>
  <c r="C752" i="2"/>
  <c r="D752" i="2"/>
  <c r="F752" i="2"/>
  <c r="G752" i="2"/>
  <c r="H752" i="2"/>
  <c r="I752" i="2"/>
  <c r="C753" i="2"/>
  <c r="D753" i="2"/>
  <c r="F753" i="2"/>
  <c r="G753" i="2"/>
  <c r="H753" i="2"/>
  <c r="I753" i="2"/>
  <c r="C751" i="15"/>
  <c r="D751" i="15"/>
  <c r="F751" i="15"/>
  <c r="G751" i="15"/>
  <c r="H751" i="15"/>
  <c r="I751" i="15"/>
  <c r="C752" i="15"/>
  <c r="D752" i="15"/>
  <c r="F752" i="15"/>
  <c r="G752" i="15"/>
  <c r="H752" i="15"/>
  <c r="I752" i="15"/>
  <c r="C753" i="15"/>
  <c r="D753" i="15"/>
  <c r="F753" i="15"/>
  <c r="G753" i="15"/>
  <c r="H753" i="15"/>
  <c r="I753" i="15"/>
  <c r="C754" i="15"/>
  <c r="D754" i="15"/>
  <c r="F754" i="15"/>
  <c r="G754" i="15"/>
  <c r="H754" i="15"/>
  <c r="I754" i="15"/>
  <c r="C755" i="15"/>
  <c r="D755" i="15"/>
  <c r="F755" i="15"/>
  <c r="G755" i="15"/>
  <c r="H755" i="15"/>
  <c r="I755" i="15"/>
  <c r="AE764" i="1"/>
  <c r="AF764" i="1"/>
  <c r="K749" i="22" s="1"/>
  <c r="M749" i="22" s="1"/>
  <c r="AG764" i="1"/>
  <c r="L749" i="22" s="1"/>
  <c r="AH764" i="1"/>
  <c r="AE765" i="1"/>
  <c r="AF765" i="1"/>
  <c r="K750" i="22" s="1"/>
  <c r="AG765" i="1"/>
  <c r="L750" i="22" s="1"/>
  <c r="AH765" i="1"/>
  <c r="AE766" i="1"/>
  <c r="AF766" i="1"/>
  <c r="K751" i="22" s="1"/>
  <c r="M751" i="22" s="1"/>
  <c r="AG766" i="1"/>
  <c r="L751" i="22" s="1"/>
  <c r="AH766" i="1"/>
  <c r="AE767" i="1"/>
  <c r="AF767" i="1"/>
  <c r="K752" i="22" s="1"/>
  <c r="AG767" i="1"/>
  <c r="L752" i="22" s="1"/>
  <c r="AH767" i="1"/>
  <c r="AE768" i="1"/>
  <c r="AF768" i="1"/>
  <c r="K753" i="22" s="1"/>
  <c r="M753" i="22" s="1"/>
  <c r="AG768" i="1"/>
  <c r="L753" i="22" s="1"/>
  <c r="AH768" i="1"/>
  <c r="AE769" i="1"/>
  <c r="AF769" i="1"/>
  <c r="K754" i="22" s="1"/>
  <c r="AG769" i="1"/>
  <c r="L754" i="22" s="1"/>
  <c r="AH769" i="1"/>
  <c r="AE770" i="1"/>
  <c r="AF770" i="1"/>
  <c r="K755" i="22" s="1"/>
  <c r="M755" i="22" s="1"/>
  <c r="AG770" i="1"/>
  <c r="L755" i="22" s="1"/>
  <c r="AH770" i="1"/>
  <c r="M757" i="22" l="1"/>
  <c r="M766" i="22"/>
  <c r="M764" i="22"/>
  <c r="M768" i="22"/>
  <c r="M767" i="22"/>
  <c r="M765" i="22"/>
  <c r="B760" i="20"/>
  <c r="B760" i="22"/>
  <c r="B763" i="20"/>
  <c r="B763" i="22"/>
  <c r="B761" i="20"/>
  <c r="B761" i="22"/>
  <c r="B766" i="20"/>
  <c r="B766" i="22"/>
  <c r="B768" i="20"/>
  <c r="B768" i="22"/>
  <c r="B752" i="20"/>
  <c r="B752" i="22"/>
  <c r="B750" i="20"/>
  <c r="B750" i="22"/>
  <c r="M758" i="22"/>
  <c r="M760" i="22"/>
  <c r="M763" i="22"/>
  <c r="M761" i="22"/>
  <c r="M769" i="22"/>
  <c r="B755" i="20"/>
  <c r="B755" i="22"/>
  <c r="B770" i="20"/>
  <c r="B770" i="22"/>
  <c r="M754" i="22"/>
  <c r="M750" i="22"/>
  <c r="B757" i="20"/>
  <c r="B757" i="22"/>
  <c r="B759" i="20"/>
  <c r="B759" i="22"/>
  <c r="B762" i="20"/>
  <c r="B762" i="22"/>
  <c r="B754" i="20"/>
  <c r="B754" i="22"/>
  <c r="M752" i="22"/>
  <c r="M756" i="22"/>
  <c r="B767" i="20"/>
  <c r="B767" i="22"/>
  <c r="B765" i="20"/>
  <c r="B765" i="22"/>
  <c r="B753" i="20"/>
  <c r="B753" i="22"/>
  <c r="B749" i="20"/>
  <c r="B749" i="22"/>
  <c r="M759" i="22"/>
  <c r="M762" i="22"/>
  <c r="M770" i="22"/>
  <c r="B751" i="20"/>
  <c r="B751" i="22"/>
  <c r="L772" i="1"/>
  <c r="L757" i="20"/>
  <c r="K778" i="1"/>
  <c r="K763" i="20"/>
  <c r="K782" i="1"/>
  <c r="K767" i="20"/>
  <c r="K783" i="1"/>
  <c r="K768" i="20"/>
  <c r="K784" i="1"/>
  <c r="K769" i="20"/>
  <c r="L767" i="1"/>
  <c r="L752" i="20"/>
  <c r="K772" i="1"/>
  <c r="K757" i="20"/>
  <c r="L776" i="1"/>
  <c r="L761" i="20"/>
  <c r="L770" i="1"/>
  <c r="L755" i="20"/>
  <c r="K767" i="1"/>
  <c r="M767" i="1" s="1"/>
  <c r="K752" i="20"/>
  <c r="M752" i="20" s="1"/>
  <c r="L774" i="1"/>
  <c r="L759" i="20"/>
  <c r="K776" i="1"/>
  <c r="K761" i="20"/>
  <c r="K780" i="1"/>
  <c r="K765" i="20"/>
  <c r="L784" i="1"/>
  <c r="L769" i="20"/>
  <c r="L780" i="1"/>
  <c r="L765" i="20"/>
  <c r="K770" i="1"/>
  <c r="K755" i="20"/>
  <c r="L765" i="1"/>
  <c r="L750" i="20"/>
  <c r="K774" i="1"/>
  <c r="M774" i="1" s="1"/>
  <c r="K759" i="20"/>
  <c r="L785" i="1"/>
  <c r="L770" i="20"/>
  <c r="L764" i="1"/>
  <c r="L749" i="20"/>
  <c r="L768" i="1"/>
  <c r="L753" i="20"/>
  <c r="K765" i="1"/>
  <c r="K750" i="20"/>
  <c r="B758" i="21"/>
  <c r="B758" i="20"/>
  <c r="L777" i="1"/>
  <c r="L762" i="20"/>
  <c r="L781" i="1"/>
  <c r="L766" i="20"/>
  <c r="B756" i="21"/>
  <c r="B756" i="20"/>
  <c r="L773" i="1"/>
  <c r="L758" i="20"/>
  <c r="K777" i="1"/>
  <c r="K762" i="20"/>
  <c r="K781" i="1"/>
  <c r="K766" i="20"/>
  <c r="M766" i="20" s="1"/>
  <c r="B764" i="21"/>
  <c r="B764" i="20"/>
  <c r="K773" i="1"/>
  <c r="K758" i="20"/>
  <c r="M758" i="20" s="1"/>
  <c r="L775" i="1"/>
  <c r="L760" i="20"/>
  <c r="L779" i="1"/>
  <c r="L764" i="20"/>
  <c r="B769" i="21"/>
  <c r="B769" i="20"/>
  <c r="K785" i="1"/>
  <c r="K770" i="20"/>
  <c r="M770" i="20" s="1"/>
  <c r="K769" i="1"/>
  <c r="K754" i="20"/>
  <c r="K764" i="1"/>
  <c r="K749" i="20"/>
  <c r="K768" i="1"/>
  <c r="M768" i="1" s="1"/>
  <c r="K753" i="20"/>
  <c r="L766" i="1"/>
  <c r="L751" i="20"/>
  <c r="L771" i="1"/>
  <c r="L756" i="20"/>
  <c r="L769" i="1"/>
  <c r="L754" i="20"/>
  <c r="K766" i="1"/>
  <c r="M766" i="1" s="1"/>
  <c r="K751" i="20"/>
  <c r="K771" i="1"/>
  <c r="K756" i="20"/>
  <c r="K775" i="1"/>
  <c r="K760" i="20"/>
  <c r="M760" i="20" s="1"/>
  <c r="L778" i="1"/>
  <c r="L763" i="20"/>
  <c r="L782" i="1"/>
  <c r="M782" i="1" s="1"/>
  <c r="L767" i="20"/>
  <c r="K779" i="1"/>
  <c r="K764" i="20"/>
  <c r="L783" i="1"/>
  <c r="M783" i="1" s="1"/>
  <c r="L768" i="20"/>
  <c r="E761" i="2"/>
  <c r="E761" i="21"/>
  <c r="E756" i="3"/>
  <c r="J756" i="3" s="1"/>
  <c r="K756" i="3" s="1"/>
  <c r="E755" i="21"/>
  <c r="B751" i="18"/>
  <c r="B751" i="21"/>
  <c r="B762" i="15"/>
  <c r="B760" i="21"/>
  <c r="E770" i="2"/>
  <c r="J770" i="2" s="1"/>
  <c r="L770" i="2" s="1"/>
  <c r="E770" i="21"/>
  <c r="E753" i="4"/>
  <c r="J753" i="4" s="1"/>
  <c r="K753" i="4" s="1"/>
  <c r="E752" i="21"/>
  <c r="B754" i="2"/>
  <c r="B754" i="21"/>
  <c r="E751" i="6"/>
  <c r="J751" i="6" s="1"/>
  <c r="L751" i="6" s="1"/>
  <c r="E750" i="21"/>
  <c r="B764" i="7"/>
  <c r="B763" i="21"/>
  <c r="B768" i="5"/>
  <c r="B767" i="21"/>
  <c r="B768" i="2"/>
  <c r="B768" i="21"/>
  <c r="E754" i="3"/>
  <c r="J754" i="3" s="1"/>
  <c r="K754" i="3" s="1"/>
  <c r="E753" i="21"/>
  <c r="B750" i="6"/>
  <c r="B749" i="21"/>
  <c r="B758" i="3"/>
  <c r="B757" i="21"/>
  <c r="E762" i="21"/>
  <c r="E767" i="3"/>
  <c r="J767" i="3" s="1"/>
  <c r="K767" i="3" s="1"/>
  <c r="E766" i="21"/>
  <c r="E766" i="7"/>
  <c r="J766" i="7" s="1"/>
  <c r="L766" i="7" s="1"/>
  <c r="E765" i="21"/>
  <c r="B752" i="17"/>
  <c r="B752" i="21"/>
  <c r="E758" i="2"/>
  <c r="E758" i="21"/>
  <c r="B762" i="7"/>
  <c r="B761" i="21"/>
  <c r="B765" i="17"/>
  <c r="B765" i="21"/>
  <c r="E770" i="3"/>
  <c r="J770" i="3" s="1"/>
  <c r="K770" i="3" s="1"/>
  <c r="E769" i="21"/>
  <c r="B756" i="3"/>
  <c r="B755" i="21"/>
  <c r="E751" i="21"/>
  <c r="E756" i="21"/>
  <c r="B760" i="7"/>
  <c r="B759" i="21"/>
  <c r="E761" i="4"/>
  <c r="J761" i="4" s="1"/>
  <c r="K761" i="4" s="1"/>
  <c r="E760" i="21"/>
  <c r="E764" i="21"/>
  <c r="E755" i="3"/>
  <c r="E754" i="21"/>
  <c r="B750" i="18"/>
  <c r="B750" i="21"/>
  <c r="E763" i="21"/>
  <c r="E767" i="2"/>
  <c r="J767" i="2" s="1"/>
  <c r="K767" i="2" s="1"/>
  <c r="E767" i="21"/>
  <c r="E769" i="6"/>
  <c r="J769" i="6" s="1"/>
  <c r="L769" i="6" s="1"/>
  <c r="E768" i="21"/>
  <c r="B771" i="3"/>
  <c r="B770" i="21"/>
  <c r="B753" i="17"/>
  <c r="B753" i="21"/>
  <c r="E750" i="3"/>
  <c r="J750" i="3" s="1"/>
  <c r="L750" i="3" s="1"/>
  <c r="E749" i="21"/>
  <c r="E757" i="2"/>
  <c r="E757" i="21"/>
  <c r="B763" i="7"/>
  <c r="B762" i="21"/>
  <c r="B766" i="17"/>
  <c r="B766" i="21"/>
  <c r="J772" i="2"/>
  <c r="L772" i="2" s="1"/>
  <c r="J771" i="2"/>
  <c r="L771" i="2" s="1"/>
  <c r="E773" i="4"/>
  <c r="J773" i="4" s="1"/>
  <c r="K773" i="4" s="1"/>
  <c r="B773" i="5"/>
  <c r="B773" i="3"/>
  <c r="B772" i="18"/>
  <c r="E772" i="18"/>
  <c r="J772" i="18" s="1"/>
  <c r="E772" i="17"/>
  <c r="J772" i="17" s="1"/>
  <c r="B772" i="2"/>
  <c r="B773" i="4"/>
  <c r="B773" i="7"/>
  <c r="B772" i="17"/>
  <c r="B774" i="15"/>
  <c r="B772" i="3"/>
  <c r="B770" i="18"/>
  <c r="B773" i="15"/>
  <c r="B772" i="15"/>
  <c r="B771" i="2"/>
  <c r="B770" i="2"/>
  <c r="B771" i="18"/>
  <c r="B771" i="4"/>
  <c r="B772" i="5"/>
  <c r="B771" i="5"/>
  <c r="B772" i="6"/>
  <c r="B771" i="6"/>
  <c r="B772" i="7"/>
  <c r="B771" i="7"/>
  <c r="B772" i="4"/>
  <c r="B770" i="17"/>
  <c r="E772" i="15"/>
  <c r="J772" i="15" s="1"/>
  <c r="V785" i="1"/>
  <c r="E771" i="7"/>
  <c r="J771" i="7" s="1"/>
  <c r="L771" i="7" s="1"/>
  <c r="E770" i="17"/>
  <c r="J770" i="17" s="1"/>
  <c r="K770" i="17" s="1"/>
  <c r="E773" i="15"/>
  <c r="J773" i="15" s="1"/>
  <c r="L773" i="15" s="1"/>
  <c r="E773" i="5"/>
  <c r="J773" i="5" s="1"/>
  <c r="L773" i="5" s="1"/>
  <c r="E772" i="7"/>
  <c r="J772" i="7" s="1"/>
  <c r="L772" i="7" s="1"/>
  <c r="E773" i="3"/>
  <c r="J773" i="3" s="1"/>
  <c r="E772" i="6"/>
  <c r="J772" i="6" s="1"/>
  <c r="K772" i="6" s="1"/>
  <c r="E771" i="18"/>
  <c r="J771" i="18" s="1"/>
  <c r="K771" i="18" s="1"/>
  <c r="E772" i="5"/>
  <c r="J772" i="5" s="1"/>
  <c r="E771" i="17"/>
  <c r="J771" i="17" s="1"/>
  <c r="L771" i="17" s="1"/>
  <c r="E772" i="4"/>
  <c r="J772" i="4" s="1"/>
  <c r="K772" i="4" s="1"/>
  <c r="E773" i="7"/>
  <c r="J773" i="7" s="1"/>
  <c r="E772" i="3"/>
  <c r="J772" i="3" s="1"/>
  <c r="L772" i="3" s="1"/>
  <c r="E771" i="6"/>
  <c r="J771" i="6" s="1"/>
  <c r="E773" i="6"/>
  <c r="J773" i="6" s="1"/>
  <c r="E771" i="5"/>
  <c r="J771" i="5" s="1"/>
  <c r="E771" i="4"/>
  <c r="J771" i="4" s="1"/>
  <c r="E771" i="3"/>
  <c r="J771" i="3" s="1"/>
  <c r="E774" i="15"/>
  <c r="J774" i="15" s="1"/>
  <c r="M785" i="1"/>
  <c r="B769" i="18"/>
  <c r="B770" i="4"/>
  <c r="B770" i="5"/>
  <c r="B770" i="6"/>
  <c r="B770" i="7"/>
  <c r="B770" i="3"/>
  <c r="B771" i="15"/>
  <c r="B769" i="2"/>
  <c r="B769" i="17"/>
  <c r="E771" i="15"/>
  <c r="J771" i="15" s="1"/>
  <c r="K771" i="15" s="1"/>
  <c r="V784" i="1"/>
  <c r="E770" i="7"/>
  <c r="J770" i="7" s="1"/>
  <c r="E769" i="2"/>
  <c r="J769" i="2" s="1"/>
  <c r="E769" i="17"/>
  <c r="J769" i="17" s="1"/>
  <c r="K769" i="17" s="1"/>
  <c r="E770" i="6"/>
  <c r="J770" i="6" s="1"/>
  <c r="E770" i="5"/>
  <c r="J770" i="5" s="1"/>
  <c r="E770" i="4"/>
  <c r="J770" i="4" s="1"/>
  <c r="B768" i="17"/>
  <c r="B768" i="18"/>
  <c r="B769" i="4"/>
  <c r="B769" i="5"/>
  <c r="B769" i="6"/>
  <c r="B769" i="7"/>
  <c r="B769" i="3"/>
  <c r="B770" i="15"/>
  <c r="E769" i="5"/>
  <c r="J769" i="5" s="1"/>
  <c r="K769" i="5" s="1"/>
  <c r="E768" i="2"/>
  <c r="J768" i="2" s="1"/>
  <c r="K768" i="2" s="1"/>
  <c r="E768" i="17"/>
  <c r="J768" i="17" s="1"/>
  <c r="K768" i="17" s="1"/>
  <c r="E770" i="15"/>
  <c r="J770" i="15" s="1"/>
  <c r="K770" i="15" s="1"/>
  <c r="V783" i="1"/>
  <c r="E769" i="7"/>
  <c r="J769" i="7" s="1"/>
  <c r="E769" i="4"/>
  <c r="J769" i="4" s="1"/>
  <c r="E769" i="3"/>
  <c r="J769" i="3" s="1"/>
  <c r="E764" i="17"/>
  <c r="J764" i="17" s="1"/>
  <c r="K764" i="17" s="1"/>
  <c r="E766" i="15"/>
  <c r="J766" i="15" s="1"/>
  <c r="L766" i="15" s="1"/>
  <c r="V779" i="1"/>
  <c r="E765" i="7"/>
  <c r="J765" i="7" s="1"/>
  <c r="K765" i="7" s="1"/>
  <c r="E765" i="6"/>
  <c r="J765" i="6" s="1"/>
  <c r="E765" i="5"/>
  <c r="J765" i="5" s="1"/>
  <c r="K765" i="5" s="1"/>
  <c r="E765" i="4"/>
  <c r="J765" i="4" s="1"/>
  <c r="K765" i="4" s="1"/>
  <c r="E765" i="3"/>
  <c r="J765" i="3" s="1"/>
  <c r="K765" i="3" s="1"/>
  <c r="E764" i="2"/>
  <c r="J764" i="2" s="1"/>
  <c r="L764" i="2" s="1"/>
  <c r="M779" i="1"/>
  <c r="E765" i="17"/>
  <c r="J765" i="17" s="1"/>
  <c r="K765" i="17" s="1"/>
  <c r="B767" i="2"/>
  <c r="E768" i="15"/>
  <c r="J768" i="15" s="1"/>
  <c r="B768" i="7"/>
  <c r="B769" i="15"/>
  <c r="B768" i="3"/>
  <c r="B768" i="6"/>
  <c r="M780" i="1"/>
  <c r="B768" i="4"/>
  <c r="B767" i="18"/>
  <c r="M781" i="1"/>
  <c r="B767" i="17"/>
  <c r="B765" i="3"/>
  <c r="B764" i="18"/>
  <c r="B766" i="3"/>
  <c r="B765" i="18"/>
  <c r="B767" i="3"/>
  <c r="B766" i="18"/>
  <c r="B768" i="15"/>
  <c r="B767" i="15"/>
  <c r="B766" i="15"/>
  <c r="B766" i="2"/>
  <c r="B765" i="2"/>
  <c r="B764" i="2"/>
  <c r="B765" i="4"/>
  <c r="B767" i="5"/>
  <c r="B766" i="5"/>
  <c r="B765" i="5"/>
  <c r="B767" i="6"/>
  <c r="B766" i="6"/>
  <c r="B765" i="6"/>
  <c r="B767" i="7"/>
  <c r="B766" i="7"/>
  <c r="B765" i="7"/>
  <c r="B764" i="17"/>
  <c r="B766" i="4"/>
  <c r="B767" i="4"/>
  <c r="V781" i="1"/>
  <c r="V780" i="1"/>
  <c r="E766" i="6"/>
  <c r="J766" i="6" s="1"/>
  <c r="L766" i="6" s="1"/>
  <c r="E767" i="4"/>
  <c r="J767" i="4" s="1"/>
  <c r="E766" i="17"/>
  <c r="J766" i="17" s="1"/>
  <c r="L766" i="17" s="1"/>
  <c r="E766" i="2"/>
  <c r="J766" i="2" s="1"/>
  <c r="V782" i="1"/>
  <c r="E767" i="7"/>
  <c r="J767" i="7" s="1"/>
  <c r="E768" i="6"/>
  <c r="J768" i="6" s="1"/>
  <c r="E767" i="6"/>
  <c r="J767" i="6" s="1"/>
  <c r="E766" i="4"/>
  <c r="J766" i="4" s="1"/>
  <c r="L766" i="4" s="1"/>
  <c r="E768" i="5"/>
  <c r="J768" i="5" s="1"/>
  <c r="E767" i="5"/>
  <c r="J767" i="5" s="1"/>
  <c r="E766" i="3"/>
  <c r="J766" i="3" s="1"/>
  <c r="E768" i="7"/>
  <c r="J768" i="7" s="1"/>
  <c r="E766" i="5"/>
  <c r="J766" i="5" s="1"/>
  <c r="L766" i="5" s="1"/>
  <c r="E767" i="17"/>
  <c r="J767" i="17" s="1"/>
  <c r="L767" i="17" s="1"/>
  <c r="E768" i="4"/>
  <c r="J768" i="4" s="1"/>
  <c r="K768" i="4" s="1"/>
  <c r="E767" i="15"/>
  <c r="J767" i="15" s="1"/>
  <c r="K767" i="15" s="1"/>
  <c r="E765" i="2"/>
  <c r="J765" i="2" s="1"/>
  <c r="L765" i="2" s="1"/>
  <c r="E768" i="3"/>
  <c r="J768" i="3" s="1"/>
  <c r="E769" i="15"/>
  <c r="J769" i="15" s="1"/>
  <c r="L769" i="15" s="1"/>
  <c r="B763" i="4"/>
  <c r="B764" i="4"/>
  <c r="B761" i="17"/>
  <c r="B762" i="3"/>
  <c r="B762" i="17"/>
  <c r="B763" i="3"/>
  <c r="B763" i="17"/>
  <c r="B764" i="3"/>
  <c r="B761" i="18"/>
  <c r="B765" i="15"/>
  <c r="B764" i="15"/>
  <c r="B763" i="15"/>
  <c r="B763" i="2"/>
  <c r="B762" i="2"/>
  <c r="B761" i="2"/>
  <c r="B762" i="18"/>
  <c r="B763" i="18"/>
  <c r="B762" i="4"/>
  <c r="B764" i="5"/>
  <c r="B763" i="5"/>
  <c r="B762" i="5"/>
  <c r="B764" i="6"/>
  <c r="B763" i="6"/>
  <c r="B762" i="6"/>
  <c r="E763" i="17"/>
  <c r="J763" i="17" s="1"/>
  <c r="V777" i="1"/>
  <c r="E763" i="7"/>
  <c r="J763" i="7" s="1"/>
  <c r="K763" i="7" s="1"/>
  <c r="E763" i="6"/>
  <c r="J763" i="6" s="1"/>
  <c r="E763" i="15"/>
  <c r="J763" i="15" s="1"/>
  <c r="V778" i="1"/>
  <c r="E763" i="5"/>
  <c r="J763" i="5" s="1"/>
  <c r="L763" i="5" s="1"/>
  <c r="V776" i="1"/>
  <c r="E764" i="7"/>
  <c r="J764" i="7" s="1"/>
  <c r="E762" i="17"/>
  <c r="J762" i="17" s="1"/>
  <c r="K762" i="17" s="1"/>
  <c r="E763" i="4"/>
  <c r="J763" i="4" s="1"/>
  <c r="K763" i="4" s="1"/>
  <c r="J761" i="2"/>
  <c r="K761" i="2" s="1"/>
  <c r="E764" i="6"/>
  <c r="J764" i="6" s="1"/>
  <c r="L764" i="6" s="1"/>
  <c r="E763" i="3"/>
  <c r="J763" i="3" s="1"/>
  <c r="L763" i="3" s="1"/>
  <c r="E762" i="7"/>
  <c r="J762" i="7" s="1"/>
  <c r="E764" i="5"/>
  <c r="J764" i="5" s="1"/>
  <c r="E764" i="15"/>
  <c r="J764" i="15" s="1"/>
  <c r="K764" i="15" s="1"/>
  <c r="E762" i="2"/>
  <c r="J762" i="2" s="1"/>
  <c r="E762" i="6"/>
  <c r="J762" i="6" s="1"/>
  <c r="E764" i="4"/>
  <c r="J764" i="4" s="1"/>
  <c r="E762" i="5"/>
  <c r="J762" i="5" s="1"/>
  <c r="L762" i="5" s="1"/>
  <c r="E764" i="3"/>
  <c r="J764" i="3" s="1"/>
  <c r="E761" i="17"/>
  <c r="J761" i="17" s="1"/>
  <c r="E762" i="4"/>
  <c r="J762" i="4" s="1"/>
  <c r="M776" i="1"/>
  <c r="M777" i="1"/>
  <c r="E762" i="3"/>
  <c r="J762" i="3" s="1"/>
  <c r="E765" i="15"/>
  <c r="J765" i="15" s="1"/>
  <c r="E763" i="2"/>
  <c r="J763" i="2" s="1"/>
  <c r="L763" i="2" s="1"/>
  <c r="B760" i="18"/>
  <c r="B761" i="4"/>
  <c r="B761" i="5"/>
  <c r="B761" i="6"/>
  <c r="B761" i="7"/>
  <c r="B761" i="3"/>
  <c r="B760" i="2"/>
  <c r="B760" i="17"/>
  <c r="B760" i="15"/>
  <c r="B759" i="15"/>
  <c r="B761" i="15"/>
  <c r="E761" i="3"/>
  <c r="J761" i="3" s="1"/>
  <c r="K761" i="3" s="1"/>
  <c r="E760" i="17"/>
  <c r="J760" i="17" s="1"/>
  <c r="E762" i="15"/>
  <c r="J762" i="15" s="1"/>
  <c r="K762" i="15" s="1"/>
  <c r="E760" i="2"/>
  <c r="J760" i="2" s="1"/>
  <c r="K760" i="2" s="1"/>
  <c r="E761" i="7"/>
  <c r="J761" i="7" s="1"/>
  <c r="E761" i="6"/>
  <c r="J761" i="6" s="1"/>
  <c r="V775" i="1"/>
  <c r="E761" i="5"/>
  <c r="J761" i="5" s="1"/>
  <c r="M775" i="1"/>
  <c r="E761" i="15"/>
  <c r="J761" i="15" s="1"/>
  <c r="L761" i="15" s="1"/>
  <c r="V774" i="1"/>
  <c r="E760" i="5"/>
  <c r="J760" i="5" s="1"/>
  <c r="K760" i="5" s="1"/>
  <c r="E759" i="17"/>
  <c r="J759" i="17" s="1"/>
  <c r="L759" i="17" s="1"/>
  <c r="E760" i="4"/>
  <c r="J760" i="4" s="1"/>
  <c r="E760" i="3"/>
  <c r="J760" i="3" s="1"/>
  <c r="E759" i="2"/>
  <c r="J759" i="2" s="1"/>
  <c r="K759" i="2" s="1"/>
  <c r="E760" i="7"/>
  <c r="J760" i="7" s="1"/>
  <c r="L760" i="7" s="1"/>
  <c r="E760" i="6"/>
  <c r="J760" i="6" s="1"/>
  <c r="K760" i="6" s="1"/>
  <c r="J758" i="2"/>
  <c r="K758" i="2" s="1"/>
  <c r="B760" i="4"/>
  <c r="B758" i="17"/>
  <c r="B759" i="3"/>
  <c r="B757" i="18"/>
  <c r="B757" i="2"/>
  <c r="B759" i="17"/>
  <c r="B758" i="2"/>
  <c r="B760" i="3"/>
  <c r="B758" i="18"/>
  <c r="B759" i="2"/>
  <c r="B758" i="4"/>
  <c r="B758" i="5"/>
  <c r="B758" i="6"/>
  <c r="B758" i="7"/>
  <c r="B759" i="5"/>
  <c r="B759" i="6"/>
  <c r="B759" i="7"/>
  <c r="B759" i="18"/>
  <c r="B759" i="4"/>
  <c r="B760" i="5"/>
  <c r="B760" i="6"/>
  <c r="B757" i="17"/>
  <c r="E758" i="17"/>
  <c r="J758" i="17" s="1"/>
  <c r="J757" i="2"/>
  <c r="K757" i="2" s="1"/>
  <c r="E759" i="5"/>
  <c r="J759" i="5" s="1"/>
  <c r="L759" i="5" s="1"/>
  <c r="E760" i="15"/>
  <c r="J760" i="15" s="1"/>
  <c r="K760" i="15" s="1"/>
  <c r="V773" i="1"/>
  <c r="E759" i="7"/>
  <c r="J759" i="7" s="1"/>
  <c r="K759" i="7" s="1"/>
  <c r="E759" i="6"/>
  <c r="J759" i="6" s="1"/>
  <c r="E759" i="4"/>
  <c r="J759" i="4" s="1"/>
  <c r="E759" i="3"/>
  <c r="J759" i="3" s="1"/>
  <c r="K759" i="3" s="1"/>
  <c r="E758" i="4"/>
  <c r="J758" i="4" s="1"/>
  <c r="K758" i="4" s="1"/>
  <c r="M773" i="1"/>
  <c r="E757" i="17"/>
  <c r="J757" i="17" s="1"/>
  <c r="K757" i="17" s="1"/>
  <c r="E759" i="15"/>
  <c r="J759" i="15" s="1"/>
  <c r="E758" i="7"/>
  <c r="J758" i="7" s="1"/>
  <c r="V772" i="1"/>
  <c r="E756" i="17"/>
  <c r="J756" i="17" s="1"/>
  <c r="L756" i="17" s="1"/>
  <c r="E758" i="6"/>
  <c r="J758" i="6" s="1"/>
  <c r="E758" i="5"/>
  <c r="J758" i="5" s="1"/>
  <c r="E758" i="3"/>
  <c r="J758" i="3" s="1"/>
  <c r="K758" i="3" s="1"/>
  <c r="M772" i="1"/>
  <c r="M770" i="1"/>
  <c r="E758" i="15"/>
  <c r="J758" i="15" s="1"/>
  <c r="M771" i="1"/>
  <c r="V771" i="1"/>
  <c r="E757" i="7"/>
  <c r="J757" i="7" s="1"/>
  <c r="E757" i="6"/>
  <c r="J757" i="6" s="1"/>
  <c r="E757" i="5"/>
  <c r="J757" i="5" s="1"/>
  <c r="E756" i="2"/>
  <c r="J756" i="2" s="1"/>
  <c r="B757" i="5"/>
  <c r="B756" i="15"/>
  <c r="B756" i="2"/>
  <c r="B758" i="15"/>
  <c r="B757" i="3"/>
  <c r="B757" i="4"/>
  <c r="B757" i="6"/>
  <c r="B757" i="7"/>
  <c r="B756" i="18"/>
  <c r="B756" i="17"/>
  <c r="B757" i="15"/>
  <c r="E757" i="4"/>
  <c r="J757" i="4" s="1"/>
  <c r="E757" i="3"/>
  <c r="J757" i="3" s="1"/>
  <c r="E749" i="17"/>
  <c r="J749" i="17" s="1"/>
  <c r="L749" i="17" s="1"/>
  <c r="E751" i="15"/>
  <c r="J751" i="15" s="1"/>
  <c r="L751" i="15" s="1"/>
  <c r="V764" i="1"/>
  <c r="E750" i="4"/>
  <c r="J750" i="4" s="1"/>
  <c r="K750" i="4" s="1"/>
  <c r="M769" i="1"/>
  <c r="E749" i="2"/>
  <c r="J749" i="2" s="1"/>
  <c r="L749" i="2" s="1"/>
  <c r="E752" i="17"/>
  <c r="J752" i="17" s="1"/>
  <c r="K752" i="17" s="1"/>
  <c r="M764" i="1"/>
  <c r="J755" i="3"/>
  <c r="L755" i="3" s="1"/>
  <c r="B753" i="15"/>
  <c r="B755" i="2"/>
  <c r="B755" i="3"/>
  <c r="B752" i="4"/>
  <c r="B754" i="5"/>
  <c r="B755" i="5"/>
  <c r="B756" i="6"/>
  <c r="B752" i="7"/>
  <c r="B749" i="18"/>
  <c r="B751" i="17"/>
  <c r="B754" i="15"/>
  <c r="B749" i="2"/>
  <c r="B751" i="4"/>
  <c r="B753" i="5"/>
  <c r="B756" i="5"/>
  <c r="B755" i="6"/>
  <c r="B751" i="7"/>
  <c r="B755" i="18"/>
  <c r="B750" i="17"/>
  <c r="B755" i="15"/>
  <c r="B750" i="2"/>
  <c r="B754" i="3"/>
  <c r="B750" i="4"/>
  <c r="B752" i="5"/>
  <c r="B750" i="7"/>
  <c r="B754" i="18"/>
  <c r="B749" i="17"/>
  <c r="B751" i="2"/>
  <c r="B753" i="3"/>
  <c r="B756" i="4"/>
  <c r="B751" i="5"/>
  <c r="B754" i="6"/>
  <c r="B756" i="7"/>
  <c r="B752" i="2"/>
  <c r="B752" i="3"/>
  <c r="B755" i="4"/>
  <c r="B750" i="5"/>
  <c r="B753" i="6"/>
  <c r="B755" i="7"/>
  <c r="B753" i="18"/>
  <c r="B753" i="2"/>
  <c r="B751" i="3"/>
  <c r="B752" i="6"/>
  <c r="B752" i="18"/>
  <c r="B755" i="17"/>
  <c r="B751" i="15"/>
  <c r="B750" i="3"/>
  <c r="B754" i="4"/>
  <c r="B751" i="6"/>
  <c r="B754" i="7"/>
  <c r="B754" i="17"/>
  <c r="B752" i="15"/>
  <c r="B753" i="4"/>
  <c r="B753" i="7"/>
  <c r="E750" i="7"/>
  <c r="J750" i="7" s="1"/>
  <c r="K750" i="7" s="1"/>
  <c r="E750" i="6"/>
  <c r="J750" i="6" s="1"/>
  <c r="L750" i="6" s="1"/>
  <c r="E750" i="5"/>
  <c r="J750" i="5" s="1"/>
  <c r="K750" i="5" s="1"/>
  <c r="E753" i="2"/>
  <c r="J753" i="2" s="1"/>
  <c r="K753" i="2" s="1"/>
  <c r="E754" i="15"/>
  <c r="J754" i="15" s="1"/>
  <c r="K754" i="15" s="1"/>
  <c r="E757" i="15"/>
  <c r="J757" i="15" s="1"/>
  <c r="K757" i="15" s="1"/>
  <c r="V767" i="1"/>
  <c r="E753" i="7"/>
  <c r="J753" i="7" s="1"/>
  <c r="K753" i="7" s="1"/>
  <c r="E753" i="6"/>
  <c r="J753" i="6" s="1"/>
  <c r="L753" i="6" s="1"/>
  <c r="E753" i="3"/>
  <c r="J753" i="3" s="1"/>
  <c r="K753" i="3" s="1"/>
  <c r="E756" i="7"/>
  <c r="J756" i="7" s="1"/>
  <c r="K756" i="7" s="1"/>
  <c r="V766" i="1"/>
  <c r="E756" i="5"/>
  <c r="J756" i="5" s="1"/>
  <c r="K756" i="5" s="1"/>
  <c r="E755" i="15"/>
  <c r="J755" i="15" s="1"/>
  <c r="E752" i="6"/>
  <c r="J752" i="6" s="1"/>
  <c r="L752" i="6" s="1"/>
  <c r="E752" i="15"/>
  <c r="J752" i="15" s="1"/>
  <c r="L752" i="15" s="1"/>
  <c r="V768" i="1"/>
  <c r="V765" i="1"/>
  <c r="E754" i="17"/>
  <c r="J754" i="17" s="1"/>
  <c r="L754" i="17" s="1"/>
  <c r="E753" i="17"/>
  <c r="J753" i="17" s="1"/>
  <c r="E755" i="7"/>
  <c r="J755" i="7" s="1"/>
  <c r="K755" i="7" s="1"/>
  <c r="E754" i="7"/>
  <c r="J754" i="7" s="1"/>
  <c r="E750" i="2"/>
  <c r="J750" i="2" s="1"/>
  <c r="L750" i="2" s="1"/>
  <c r="E754" i="4"/>
  <c r="J754" i="4" s="1"/>
  <c r="L754" i="4" s="1"/>
  <c r="E751" i="5"/>
  <c r="J751" i="5" s="1"/>
  <c r="V770" i="1"/>
  <c r="E754" i="6"/>
  <c r="J754" i="6" s="1"/>
  <c r="E752" i="2"/>
  <c r="J752" i="2" s="1"/>
  <c r="E750" i="17"/>
  <c r="J750" i="17" s="1"/>
  <c r="K750" i="17" s="1"/>
  <c r="E751" i="4"/>
  <c r="J751" i="4" s="1"/>
  <c r="E754" i="5"/>
  <c r="J754" i="5" s="1"/>
  <c r="E751" i="17"/>
  <c r="J751" i="17" s="1"/>
  <c r="K751" i="17" s="1"/>
  <c r="E751" i="3"/>
  <c r="J751" i="3" s="1"/>
  <c r="E756" i="6"/>
  <c r="J756" i="6" s="1"/>
  <c r="K756" i="6" s="1"/>
  <c r="V769" i="1"/>
  <c r="E756" i="4"/>
  <c r="J756" i="4" s="1"/>
  <c r="E755" i="6"/>
  <c r="J755" i="6" s="1"/>
  <c r="K755" i="6" s="1"/>
  <c r="E753" i="5"/>
  <c r="J753" i="5" s="1"/>
  <c r="E752" i="4"/>
  <c r="J752" i="4" s="1"/>
  <c r="L752" i="4" s="1"/>
  <c r="E751" i="7"/>
  <c r="J751" i="7" s="1"/>
  <c r="L751" i="7" s="1"/>
  <c r="E755" i="17"/>
  <c r="J755" i="17" s="1"/>
  <c r="K755" i="17" s="1"/>
  <c r="E755" i="2"/>
  <c r="J755" i="2" s="1"/>
  <c r="K755" i="2" s="1"/>
  <c r="E755" i="5"/>
  <c r="J755" i="5" s="1"/>
  <c r="E752" i="3"/>
  <c r="J752" i="3" s="1"/>
  <c r="E756" i="15"/>
  <c r="J756" i="15" s="1"/>
  <c r="E754" i="2"/>
  <c r="J754" i="2" s="1"/>
  <c r="E752" i="7"/>
  <c r="J752" i="7" s="1"/>
  <c r="E752" i="5"/>
  <c r="J752" i="5" s="1"/>
  <c r="K752" i="5" s="1"/>
  <c r="E753" i="15"/>
  <c r="J753" i="15" s="1"/>
  <c r="E751" i="2"/>
  <c r="J751" i="2" s="1"/>
  <c r="E755" i="4"/>
  <c r="J755" i="4" s="1"/>
  <c r="L755" i="4" s="1"/>
  <c r="A730" i="17"/>
  <c r="C730" i="17"/>
  <c r="D730" i="17"/>
  <c r="F730" i="17"/>
  <c r="G730" i="17"/>
  <c r="H730" i="17"/>
  <c r="I730" i="17"/>
  <c r="A731" i="17"/>
  <c r="C731" i="17"/>
  <c r="D731" i="17"/>
  <c r="F731" i="17"/>
  <c r="G731" i="17"/>
  <c r="H731" i="17"/>
  <c r="I731" i="17"/>
  <c r="A732" i="17"/>
  <c r="C732" i="17"/>
  <c r="D732" i="17"/>
  <c r="F732" i="17"/>
  <c r="G732" i="17"/>
  <c r="H732" i="17"/>
  <c r="I732" i="17"/>
  <c r="A733" i="17"/>
  <c r="C733" i="17"/>
  <c r="D733" i="17"/>
  <c r="F733" i="17"/>
  <c r="G733" i="17"/>
  <c r="H733" i="17"/>
  <c r="I733" i="17"/>
  <c r="A734" i="17"/>
  <c r="C734" i="17"/>
  <c r="D734" i="17"/>
  <c r="F734" i="17"/>
  <c r="G734" i="17"/>
  <c r="H734" i="17"/>
  <c r="I734" i="17"/>
  <c r="A735" i="17"/>
  <c r="C735" i="17"/>
  <c r="D735" i="17"/>
  <c r="F735" i="17"/>
  <c r="G735" i="17"/>
  <c r="H735" i="17"/>
  <c r="I735" i="17"/>
  <c r="A736" i="17"/>
  <c r="C736" i="17"/>
  <c r="D736" i="17"/>
  <c r="F736" i="17"/>
  <c r="G736" i="17"/>
  <c r="H736" i="17"/>
  <c r="I736" i="17"/>
  <c r="A737" i="17"/>
  <c r="C737" i="17"/>
  <c r="D737" i="17"/>
  <c r="F737" i="17"/>
  <c r="G737" i="17"/>
  <c r="H737" i="17"/>
  <c r="I737" i="17"/>
  <c r="A738" i="17"/>
  <c r="C738" i="17"/>
  <c r="D738" i="17"/>
  <c r="F738" i="17"/>
  <c r="G738" i="17"/>
  <c r="H738" i="17"/>
  <c r="I738" i="17"/>
  <c r="A739" i="17"/>
  <c r="C739" i="17"/>
  <c r="D739" i="17"/>
  <c r="F739" i="17"/>
  <c r="G739" i="17"/>
  <c r="H739" i="17"/>
  <c r="I739" i="17"/>
  <c r="A740" i="17"/>
  <c r="C740" i="17"/>
  <c r="D740" i="17"/>
  <c r="F740" i="17"/>
  <c r="G740" i="17"/>
  <c r="H740" i="17"/>
  <c r="I740" i="17"/>
  <c r="A741" i="17"/>
  <c r="C741" i="17"/>
  <c r="D741" i="17"/>
  <c r="F741" i="17"/>
  <c r="G741" i="17"/>
  <c r="H741" i="17"/>
  <c r="I741" i="17"/>
  <c r="A742" i="17"/>
  <c r="C742" i="17"/>
  <c r="D742" i="17"/>
  <c r="F742" i="17"/>
  <c r="G742" i="17"/>
  <c r="H742" i="17"/>
  <c r="I742" i="17"/>
  <c r="A743" i="17"/>
  <c r="C743" i="17"/>
  <c r="D743" i="17"/>
  <c r="F743" i="17"/>
  <c r="G743" i="17"/>
  <c r="H743" i="17"/>
  <c r="I743" i="17"/>
  <c r="A744" i="17"/>
  <c r="C744" i="17"/>
  <c r="D744" i="17"/>
  <c r="F744" i="17"/>
  <c r="G744" i="17"/>
  <c r="H744" i="17"/>
  <c r="I744" i="17"/>
  <c r="A745" i="17"/>
  <c r="C745" i="17"/>
  <c r="D745" i="17"/>
  <c r="F745" i="17"/>
  <c r="G745" i="17"/>
  <c r="H745" i="17"/>
  <c r="I745" i="17"/>
  <c r="A746" i="17"/>
  <c r="C746" i="17"/>
  <c r="D746" i="17"/>
  <c r="F746" i="17"/>
  <c r="G746" i="17"/>
  <c r="H746" i="17"/>
  <c r="I746" i="17"/>
  <c r="A747" i="17"/>
  <c r="C747" i="17"/>
  <c r="D747" i="17"/>
  <c r="F747" i="17"/>
  <c r="G747" i="17"/>
  <c r="H747" i="17"/>
  <c r="I747" i="17"/>
  <c r="A748" i="17"/>
  <c r="C748" i="17"/>
  <c r="D748" i="17"/>
  <c r="F748" i="17"/>
  <c r="G748" i="17"/>
  <c r="H748" i="17"/>
  <c r="I748" i="17"/>
  <c r="A749" i="17"/>
  <c r="C749" i="17"/>
  <c r="A750" i="17"/>
  <c r="C750" i="17"/>
  <c r="A751" i="17"/>
  <c r="C751" i="17"/>
  <c r="A752" i="17"/>
  <c r="C752" i="17"/>
  <c r="A753" i="17"/>
  <c r="C753" i="17"/>
  <c r="A730" i="18"/>
  <c r="C730" i="18"/>
  <c r="D730" i="18"/>
  <c r="F730" i="18"/>
  <c r="G730" i="18"/>
  <c r="H730" i="18"/>
  <c r="I730" i="18"/>
  <c r="A731" i="18"/>
  <c r="C731" i="18"/>
  <c r="D731" i="18"/>
  <c r="F731" i="18"/>
  <c r="G731" i="18"/>
  <c r="H731" i="18"/>
  <c r="I731" i="18"/>
  <c r="A732" i="18"/>
  <c r="C732" i="18"/>
  <c r="D732" i="18"/>
  <c r="F732" i="18"/>
  <c r="G732" i="18"/>
  <c r="H732" i="18"/>
  <c r="I732" i="18"/>
  <c r="A733" i="18"/>
  <c r="C733" i="18"/>
  <c r="D733" i="18"/>
  <c r="F733" i="18"/>
  <c r="G733" i="18"/>
  <c r="H733" i="18"/>
  <c r="I733" i="18"/>
  <c r="A734" i="18"/>
  <c r="C734" i="18"/>
  <c r="D734" i="18"/>
  <c r="F734" i="18"/>
  <c r="G734" i="18"/>
  <c r="H734" i="18"/>
  <c r="I734" i="18"/>
  <c r="A735" i="18"/>
  <c r="C735" i="18"/>
  <c r="D735" i="18"/>
  <c r="F735" i="18"/>
  <c r="G735" i="18"/>
  <c r="H735" i="18"/>
  <c r="I735" i="18"/>
  <c r="A736" i="18"/>
  <c r="C736" i="18"/>
  <c r="D736" i="18"/>
  <c r="F736" i="18"/>
  <c r="G736" i="18"/>
  <c r="H736" i="18"/>
  <c r="I736" i="18"/>
  <c r="A737" i="18"/>
  <c r="C737" i="18"/>
  <c r="D737" i="18"/>
  <c r="F737" i="18"/>
  <c r="G737" i="18"/>
  <c r="H737" i="18"/>
  <c r="I737" i="18"/>
  <c r="A738" i="18"/>
  <c r="C738" i="18"/>
  <c r="D738" i="18"/>
  <c r="F738" i="18"/>
  <c r="G738" i="18"/>
  <c r="H738" i="18"/>
  <c r="I738" i="18"/>
  <c r="A739" i="18"/>
  <c r="C739" i="18"/>
  <c r="D739" i="18"/>
  <c r="F739" i="18"/>
  <c r="G739" i="18"/>
  <c r="H739" i="18"/>
  <c r="I739" i="18"/>
  <c r="A740" i="18"/>
  <c r="C740" i="18"/>
  <c r="D740" i="18"/>
  <c r="F740" i="18"/>
  <c r="G740" i="18"/>
  <c r="H740" i="18"/>
  <c r="I740" i="18"/>
  <c r="A741" i="18"/>
  <c r="C741" i="18"/>
  <c r="D741" i="18"/>
  <c r="F741" i="18"/>
  <c r="G741" i="18"/>
  <c r="H741" i="18"/>
  <c r="I741" i="18"/>
  <c r="A742" i="18"/>
  <c r="C742" i="18"/>
  <c r="D742" i="18"/>
  <c r="F742" i="18"/>
  <c r="G742" i="18"/>
  <c r="H742" i="18"/>
  <c r="I742" i="18"/>
  <c r="A743" i="18"/>
  <c r="C743" i="18"/>
  <c r="D743" i="18"/>
  <c r="F743" i="18"/>
  <c r="G743" i="18"/>
  <c r="H743" i="18"/>
  <c r="I743" i="18"/>
  <c r="A744" i="18"/>
  <c r="C744" i="18"/>
  <c r="D744" i="18"/>
  <c r="F744" i="18"/>
  <c r="G744" i="18"/>
  <c r="H744" i="18"/>
  <c r="I744" i="18"/>
  <c r="A745" i="18"/>
  <c r="C745" i="18"/>
  <c r="D745" i="18"/>
  <c r="F745" i="18"/>
  <c r="G745" i="18"/>
  <c r="H745" i="18"/>
  <c r="I745" i="18"/>
  <c r="A746" i="18"/>
  <c r="C746" i="18"/>
  <c r="D746" i="18"/>
  <c r="F746" i="18"/>
  <c r="G746" i="18"/>
  <c r="H746" i="18"/>
  <c r="I746" i="18"/>
  <c r="A747" i="18"/>
  <c r="C747" i="18"/>
  <c r="D747" i="18"/>
  <c r="F747" i="18"/>
  <c r="G747" i="18"/>
  <c r="H747" i="18"/>
  <c r="I747" i="18"/>
  <c r="A748" i="18"/>
  <c r="C748" i="18"/>
  <c r="D748" i="18"/>
  <c r="F748" i="18"/>
  <c r="G748" i="18"/>
  <c r="H748" i="18"/>
  <c r="I748" i="18"/>
  <c r="A749" i="18"/>
  <c r="C749" i="18"/>
  <c r="A750" i="18"/>
  <c r="C750" i="18"/>
  <c r="A751" i="18"/>
  <c r="C751" i="18"/>
  <c r="A752" i="18"/>
  <c r="C752" i="18"/>
  <c r="A753" i="18"/>
  <c r="C753" i="18"/>
  <c r="A731" i="7"/>
  <c r="C731" i="7"/>
  <c r="D731" i="7"/>
  <c r="F731" i="7"/>
  <c r="G731" i="7"/>
  <c r="H731" i="7"/>
  <c r="I731" i="7"/>
  <c r="A732" i="7"/>
  <c r="C732" i="7"/>
  <c r="D732" i="7"/>
  <c r="F732" i="7"/>
  <c r="G732" i="7"/>
  <c r="H732" i="7"/>
  <c r="I732" i="7"/>
  <c r="A733" i="7"/>
  <c r="C733" i="7"/>
  <c r="D733" i="7"/>
  <c r="F733" i="7"/>
  <c r="G733" i="7"/>
  <c r="H733" i="7"/>
  <c r="I733" i="7"/>
  <c r="A734" i="7"/>
  <c r="C734" i="7"/>
  <c r="D734" i="7"/>
  <c r="F734" i="7"/>
  <c r="G734" i="7"/>
  <c r="H734" i="7"/>
  <c r="I734" i="7"/>
  <c r="A735" i="7"/>
  <c r="C735" i="7"/>
  <c r="D735" i="7"/>
  <c r="F735" i="7"/>
  <c r="G735" i="7"/>
  <c r="H735" i="7"/>
  <c r="I735" i="7"/>
  <c r="A736" i="7"/>
  <c r="C736" i="7"/>
  <c r="D736" i="7"/>
  <c r="F736" i="7"/>
  <c r="G736" i="7"/>
  <c r="H736" i="7"/>
  <c r="I736" i="7"/>
  <c r="A737" i="7"/>
  <c r="C737" i="7"/>
  <c r="D737" i="7"/>
  <c r="F737" i="7"/>
  <c r="G737" i="7"/>
  <c r="H737" i="7"/>
  <c r="I737" i="7"/>
  <c r="A738" i="7"/>
  <c r="C738" i="7"/>
  <c r="D738" i="7"/>
  <c r="F738" i="7"/>
  <c r="G738" i="7"/>
  <c r="H738" i="7"/>
  <c r="I738" i="7"/>
  <c r="A739" i="7"/>
  <c r="C739" i="7"/>
  <c r="D739" i="7"/>
  <c r="F739" i="7"/>
  <c r="G739" i="7"/>
  <c r="H739" i="7"/>
  <c r="I739" i="7"/>
  <c r="A740" i="7"/>
  <c r="C740" i="7"/>
  <c r="D740" i="7"/>
  <c r="F740" i="7"/>
  <c r="G740" i="7"/>
  <c r="H740" i="7"/>
  <c r="I740" i="7"/>
  <c r="A741" i="7"/>
  <c r="C741" i="7"/>
  <c r="D741" i="7"/>
  <c r="F741" i="7"/>
  <c r="G741" i="7"/>
  <c r="H741" i="7"/>
  <c r="I741" i="7"/>
  <c r="A742" i="7"/>
  <c r="C742" i="7"/>
  <c r="D742" i="7"/>
  <c r="F742" i="7"/>
  <c r="G742" i="7"/>
  <c r="H742" i="7"/>
  <c r="I742" i="7"/>
  <c r="A743" i="7"/>
  <c r="C743" i="7"/>
  <c r="D743" i="7"/>
  <c r="F743" i="7"/>
  <c r="G743" i="7"/>
  <c r="H743" i="7"/>
  <c r="I743" i="7"/>
  <c r="A744" i="7"/>
  <c r="C744" i="7"/>
  <c r="D744" i="7"/>
  <c r="F744" i="7"/>
  <c r="G744" i="7"/>
  <c r="H744" i="7"/>
  <c r="I744" i="7"/>
  <c r="A745" i="7"/>
  <c r="C745" i="7"/>
  <c r="D745" i="7"/>
  <c r="F745" i="7"/>
  <c r="G745" i="7"/>
  <c r="H745" i="7"/>
  <c r="I745" i="7"/>
  <c r="A746" i="7"/>
  <c r="C746" i="7"/>
  <c r="D746" i="7"/>
  <c r="F746" i="7"/>
  <c r="G746" i="7"/>
  <c r="H746" i="7"/>
  <c r="I746" i="7"/>
  <c r="A747" i="7"/>
  <c r="C747" i="7"/>
  <c r="D747" i="7"/>
  <c r="F747" i="7"/>
  <c r="G747" i="7"/>
  <c r="H747" i="7"/>
  <c r="I747" i="7"/>
  <c r="A748" i="7"/>
  <c r="C748" i="7"/>
  <c r="D748" i="7"/>
  <c r="F748" i="7"/>
  <c r="G748" i="7"/>
  <c r="H748" i="7"/>
  <c r="I748" i="7"/>
  <c r="A749" i="7"/>
  <c r="C749" i="7"/>
  <c r="D749" i="7"/>
  <c r="F749" i="7"/>
  <c r="G749" i="7"/>
  <c r="H749" i="7"/>
  <c r="I749" i="7"/>
  <c r="A750" i="7"/>
  <c r="C750" i="7"/>
  <c r="A751" i="7"/>
  <c r="C751" i="7"/>
  <c r="A752" i="7"/>
  <c r="C752" i="7"/>
  <c r="A753" i="7"/>
  <c r="C753" i="7"/>
  <c r="A754" i="7"/>
  <c r="C754" i="7"/>
  <c r="AH750" i="1"/>
  <c r="B735" i="22" s="1"/>
  <c r="AH751" i="1"/>
  <c r="B736" i="22" s="1"/>
  <c r="AH752" i="1"/>
  <c r="B737" i="22" s="1"/>
  <c r="AH753" i="1"/>
  <c r="B738" i="22" s="1"/>
  <c r="AH754" i="1"/>
  <c r="B739" i="22" s="1"/>
  <c r="AH755" i="1"/>
  <c r="B740" i="22" s="1"/>
  <c r="AH756" i="1"/>
  <c r="B741" i="22" s="1"/>
  <c r="AH757" i="1"/>
  <c r="B742" i="22" s="1"/>
  <c r="AH758" i="1"/>
  <c r="B743" i="22" s="1"/>
  <c r="AH759" i="1"/>
  <c r="B744" i="22" s="1"/>
  <c r="AH760" i="1"/>
  <c r="B745" i="22" s="1"/>
  <c r="AH761" i="1"/>
  <c r="B746" i="22" s="1"/>
  <c r="AH762" i="1"/>
  <c r="B747" i="22" s="1"/>
  <c r="AH763" i="1"/>
  <c r="B748" i="22" s="1"/>
  <c r="A731" i="6"/>
  <c r="C731" i="6"/>
  <c r="D731" i="6"/>
  <c r="F731" i="6"/>
  <c r="G731" i="6"/>
  <c r="H731" i="6"/>
  <c r="I731" i="6"/>
  <c r="A732" i="6"/>
  <c r="C732" i="6"/>
  <c r="D732" i="6"/>
  <c r="F732" i="6"/>
  <c r="G732" i="6"/>
  <c r="H732" i="6"/>
  <c r="I732" i="6"/>
  <c r="A733" i="6"/>
  <c r="C733" i="6"/>
  <c r="D733" i="6"/>
  <c r="F733" i="6"/>
  <c r="G733" i="6"/>
  <c r="H733" i="6"/>
  <c r="I733" i="6"/>
  <c r="A734" i="6"/>
  <c r="C734" i="6"/>
  <c r="D734" i="6"/>
  <c r="F734" i="6"/>
  <c r="G734" i="6"/>
  <c r="H734" i="6"/>
  <c r="I734" i="6"/>
  <c r="A735" i="6"/>
  <c r="C735" i="6"/>
  <c r="D735" i="6"/>
  <c r="F735" i="6"/>
  <c r="G735" i="6"/>
  <c r="H735" i="6"/>
  <c r="I735" i="6"/>
  <c r="A736" i="6"/>
  <c r="C736" i="6"/>
  <c r="D736" i="6"/>
  <c r="F736" i="6"/>
  <c r="G736" i="6"/>
  <c r="H736" i="6"/>
  <c r="I736" i="6"/>
  <c r="A737" i="6"/>
  <c r="C737" i="6"/>
  <c r="D737" i="6"/>
  <c r="F737" i="6"/>
  <c r="G737" i="6"/>
  <c r="H737" i="6"/>
  <c r="I737" i="6"/>
  <c r="A738" i="6"/>
  <c r="C738" i="6"/>
  <c r="D738" i="6"/>
  <c r="F738" i="6"/>
  <c r="G738" i="6"/>
  <c r="H738" i="6"/>
  <c r="I738" i="6"/>
  <c r="A739" i="6"/>
  <c r="C739" i="6"/>
  <c r="D739" i="6"/>
  <c r="F739" i="6"/>
  <c r="G739" i="6"/>
  <c r="H739" i="6"/>
  <c r="I739" i="6"/>
  <c r="A740" i="6"/>
  <c r="C740" i="6"/>
  <c r="D740" i="6"/>
  <c r="F740" i="6"/>
  <c r="G740" i="6"/>
  <c r="H740" i="6"/>
  <c r="I740" i="6"/>
  <c r="A741" i="6"/>
  <c r="C741" i="6"/>
  <c r="D741" i="6"/>
  <c r="F741" i="6"/>
  <c r="G741" i="6"/>
  <c r="H741" i="6"/>
  <c r="I741" i="6"/>
  <c r="A742" i="6"/>
  <c r="C742" i="6"/>
  <c r="D742" i="6"/>
  <c r="F742" i="6"/>
  <c r="G742" i="6"/>
  <c r="H742" i="6"/>
  <c r="I742" i="6"/>
  <c r="A743" i="6"/>
  <c r="C743" i="6"/>
  <c r="D743" i="6"/>
  <c r="F743" i="6"/>
  <c r="G743" i="6"/>
  <c r="H743" i="6"/>
  <c r="I743" i="6"/>
  <c r="A744" i="6"/>
  <c r="C744" i="6"/>
  <c r="D744" i="6"/>
  <c r="F744" i="6"/>
  <c r="G744" i="6"/>
  <c r="H744" i="6"/>
  <c r="I744" i="6"/>
  <c r="A745" i="6"/>
  <c r="C745" i="6"/>
  <c r="D745" i="6"/>
  <c r="F745" i="6"/>
  <c r="G745" i="6"/>
  <c r="H745" i="6"/>
  <c r="I745" i="6"/>
  <c r="A746" i="6"/>
  <c r="C746" i="6"/>
  <c r="D746" i="6"/>
  <c r="F746" i="6"/>
  <c r="G746" i="6"/>
  <c r="H746" i="6"/>
  <c r="I746" i="6"/>
  <c r="A747" i="6"/>
  <c r="C747" i="6"/>
  <c r="D747" i="6"/>
  <c r="F747" i="6"/>
  <c r="G747" i="6"/>
  <c r="H747" i="6"/>
  <c r="I747" i="6"/>
  <c r="A748" i="6"/>
  <c r="C748" i="6"/>
  <c r="D748" i="6"/>
  <c r="F748" i="6"/>
  <c r="G748" i="6"/>
  <c r="H748" i="6"/>
  <c r="I748" i="6"/>
  <c r="A749" i="6"/>
  <c r="C749" i="6"/>
  <c r="D749" i="6"/>
  <c r="F749" i="6"/>
  <c r="G749" i="6"/>
  <c r="H749" i="6"/>
  <c r="I749" i="6"/>
  <c r="A750" i="6"/>
  <c r="A751" i="6"/>
  <c r="A752" i="6"/>
  <c r="A753" i="6"/>
  <c r="A754" i="6"/>
  <c r="A731" i="5"/>
  <c r="C731" i="5"/>
  <c r="D731" i="5"/>
  <c r="F731" i="5"/>
  <c r="G731" i="5"/>
  <c r="H731" i="5"/>
  <c r="I731" i="5"/>
  <c r="A732" i="5"/>
  <c r="C732" i="5"/>
  <c r="D732" i="5"/>
  <c r="F732" i="5"/>
  <c r="G732" i="5"/>
  <c r="H732" i="5"/>
  <c r="I732" i="5"/>
  <c r="A733" i="5"/>
  <c r="C733" i="5"/>
  <c r="D733" i="5"/>
  <c r="F733" i="5"/>
  <c r="G733" i="5"/>
  <c r="H733" i="5"/>
  <c r="I733" i="5"/>
  <c r="A734" i="5"/>
  <c r="C734" i="5"/>
  <c r="D734" i="5"/>
  <c r="F734" i="5"/>
  <c r="G734" i="5"/>
  <c r="H734" i="5"/>
  <c r="I734" i="5"/>
  <c r="A735" i="5"/>
  <c r="C735" i="5"/>
  <c r="D735" i="5"/>
  <c r="F735" i="5"/>
  <c r="G735" i="5"/>
  <c r="H735" i="5"/>
  <c r="I735" i="5"/>
  <c r="A736" i="5"/>
  <c r="C736" i="5"/>
  <c r="D736" i="5"/>
  <c r="F736" i="5"/>
  <c r="G736" i="5"/>
  <c r="H736" i="5"/>
  <c r="I736" i="5"/>
  <c r="A737" i="5"/>
  <c r="C737" i="5"/>
  <c r="D737" i="5"/>
  <c r="F737" i="5"/>
  <c r="G737" i="5"/>
  <c r="H737" i="5"/>
  <c r="I737" i="5"/>
  <c r="A738" i="5"/>
  <c r="C738" i="5"/>
  <c r="D738" i="5"/>
  <c r="F738" i="5"/>
  <c r="G738" i="5"/>
  <c r="H738" i="5"/>
  <c r="I738" i="5"/>
  <c r="A739" i="5"/>
  <c r="C739" i="5"/>
  <c r="D739" i="5"/>
  <c r="F739" i="5"/>
  <c r="G739" i="5"/>
  <c r="H739" i="5"/>
  <c r="I739" i="5"/>
  <c r="A740" i="5"/>
  <c r="C740" i="5"/>
  <c r="D740" i="5"/>
  <c r="F740" i="5"/>
  <c r="G740" i="5"/>
  <c r="H740" i="5"/>
  <c r="I740" i="5"/>
  <c r="A741" i="5"/>
  <c r="C741" i="5"/>
  <c r="D741" i="5"/>
  <c r="F741" i="5"/>
  <c r="G741" i="5"/>
  <c r="H741" i="5"/>
  <c r="I741" i="5"/>
  <c r="A742" i="5"/>
  <c r="C742" i="5"/>
  <c r="D742" i="5"/>
  <c r="F742" i="5"/>
  <c r="G742" i="5"/>
  <c r="H742" i="5"/>
  <c r="I742" i="5"/>
  <c r="A743" i="5"/>
  <c r="C743" i="5"/>
  <c r="D743" i="5"/>
  <c r="F743" i="5"/>
  <c r="G743" i="5"/>
  <c r="H743" i="5"/>
  <c r="I743" i="5"/>
  <c r="A744" i="5"/>
  <c r="C744" i="5"/>
  <c r="D744" i="5"/>
  <c r="F744" i="5"/>
  <c r="G744" i="5"/>
  <c r="H744" i="5"/>
  <c r="I744" i="5"/>
  <c r="A745" i="5"/>
  <c r="C745" i="5"/>
  <c r="D745" i="5"/>
  <c r="F745" i="5"/>
  <c r="G745" i="5"/>
  <c r="H745" i="5"/>
  <c r="I745" i="5"/>
  <c r="A746" i="5"/>
  <c r="C746" i="5"/>
  <c r="D746" i="5"/>
  <c r="F746" i="5"/>
  <c r="G746" i="5"/>
  <c r="H746" i="5"/>
  <c r="I746" i="5"/>
  <c r="A747" i="5"/>
  <c r="C747" i="5"/>
  <c r="D747" i="5"/>
  <c r="F747" i="5"/>
  <c r="G747" i="5"/>
  <c r="H747" i="5"/>
  <c r="I747" i="5"/>
  <c r="A748" i="5"/>
  <c r="C748" i="5"/>
  <c r="D748" i="5"/>
  <c r="F748" i="5"/>
  <c r="G748" i="5"/>
  <c r="H748" i="5"/>
  <c r="I748" i="5"/>
  <c r="A749" i="5"/>
  <c r="C749" i="5"/>
  <c r="D749" i="5"/>
  <c r="F749" i="5"/>
  <c r="G749" i="5"/>
  <c r="H749" i="5"/>
  <c r="I749" i="5"/>
  <c r="A750" i="5"/>
  <c r="C750" i="5"/>
  <c r="D750" i="5"/>
  <c r="A751" i="5"/>
  <c r="C751" i="5"/>
  <c r="D751" i="5"/>
  <c r="A752" i="5"/>
  <c r="C752" i="5"/>
  <c r="D752" i="5"/>
  <c r="A753" i="5"/>
  <c r="C753" i="5"/>
  <c r="D753" i="5"/>
  <c r="A754" i="5"/>
  <c r="C754" i="5"/>
  <c r="D754" i="5"/>
  <c r="A731" i="4"/>
  <c r="C731" i="4"/>
  <c r="D731" i="4"/>
  <c r="F731" i="4"/>
  <c r="G731" i="4"/>
  <c r="H731" i="4"/>
  <c r="I731" i="4"/>
  <c r="A732" i="4"/>
  <c r="C732" i="4"/>
  <c r="D732" i="4"/>
  <c r="F732" i="4"/>
  <c r="G732" i="4"/>
  <c r="H732" i="4"/>
  <c r="I732" i="4"/>
  <c r="A733" i="4"/>
  <c r="C733" i="4"/>
  <c r="D733" i="4"/>
  <c r="F733" i="4"/>
  <c r="G733" i="4"/>
  <c r="H733" i="4"/>
  <c r="I733" i="4"/>
  <c r="A734" i="4"/>
  <c r="C734" i="4"/>
  <c r="D734" i="4"/>
  <c r="F734" i="4"/>
  <c r="G734" i="4"/>
  <c r="H734" i="4"/>
  <c r="I734" i="4"/>
  <c r="A735" i="4"/>
  <c r="C735" i="4"/>
  <c r="D735" i="4"/>
  <c r="F735" i="4"/>
  <c r="G735" i="4"/>
  <c r="H735" i="4"/>
  <c r="I735" i="4"/>
  <c r="A736" i="4"/>
  <c r="C736" i="4"/>
  <c r="D736" i="4"/>
  <c r="F736" i="4"/>
  <c r="G736" i="4"/>
  <c r="H736" i="4"/>
  <c r="I736" i="4"/>
  <c r="A737" i="4"/>
  <c r="C737" i="4"/>
  <c r="D737" i="4"/>
  <c r="F737" i="4"/>
  <c r="G737" i="4"/>
  <c r="H737" i="4"/>
  <c r="I737" i="4"/>
  <c r="A738" i="4"/>
  <c r="C738" i="4"/>
  <c r="D738" i="4"/>
  <c r="F738" i="4"/>
  <c r="G738" i="4"/>
  <c r="H738" i="4"/>
  <c r="I738" i="4"/>
  <c r="A739" i="4"/>
  <c r="C739" i="4"/>
  <c r="D739" i="4"/>
  <c r="F739" i="4"/>
  <c r="G739" i="4"/>
  <c r="H739" i="4"/>
  <c r="I739" i="4"/>
  <c r="A740" i="4"/>
  <c r="C740" i="4"/>
  <c r="D740" i="4"/>
  <c r="F740" i="4"/>
  <c r="G740" i="4"/>
  <c r="H740" i="4"/>
  <c r="I740" i="4"/>
  <c r="A741" i="4"/>
  <c r="C741" i="4"/>
  <c r="D741" i="4"/>
  <c r="F741" i="4"/>
  <c r="G741" i="4"/>
  <c r="H741" i="4"/>
  <c r="I741" i="4"/>
  <c r="A742" i="4"/>
  <c r="C742" i="4"/>
  <c r="D742" i="4"/>
  <c r="F742" i="4"/>
  <c r="G742" i="4"/>
  <c r="H742" i="4"/>
  <c r="I742" i="4"/>
  <c r="A743" i="4"/>
  <c r="C743" i="4"/>
  <c r="D743" i="4"/>
  <c r="F743" i="4"/>
  <c r="G743" i="4"/>
  <c r="H743" i="4"/>
  <c r="I743" i="4"/>
  <c r="A744" i="4"/>
  <c r="C744" i="4"/>
  <c r="D744" i="4"/>
  <c r="F744" i="4"/>
  <c r="G744" i="4"/>
  <c r="H744" i="4"/>
  <c r="I744" i="4"/>
  <c r="A745" i="4"/>
  <c r="C745" i="4"/>
  <c r="D745" i="4"/>
  <c r="F745" i="4"/>
  <c r="G745" i="4"/>
  <c r="H745" i="4"/>
  <c r="I745" i="4"/>
  <c r="A746" i="4"/>
  <c r="C746" i="4"/>
  <c r="D746" i="4"/>
  <c r="F746" i="4"/>
  <c r="G746" i="4"/>
  <c r="H746" i="4"/>
  <c r="I746" i="4"/>
  <c r="A747" i="4"/>
  <c r="C747" i="4"/>
  <c r="D747" i="4"/>
  <c r="F747" i="4"/>
  <c r="G747" i="4"/>
  <c r="H747" i="4"/>
  <c r="I747" i="4"/>
  <c r="A748" i="4"/>
  <c r="C748" i="4"/>
  <c r="D748" i="4"/>
  <c r="F748" i="4"/>
  <c r="G748" i="4"/>
  <c r="H748" i="4"/>
  <c r="I748" i="4"/>
  <c r="A749" i="4"/>
  <c r="C749" i="4"/>
  <c r="D749" i="4"/>
  <c r="F749" i="4"/>
  <c r="G749" i="4"/>
  <c r="H749" i="4"/>
  <c r="I749" i="4"/>
  <c r="A750" i="4"/>
  <c r="C750" i="4"/>
  <c r="A751" i="4"/>
  <c r="C751" i="4"/>
  <c r="A752" i="4"/>
  <c r="C752" i="4"/>
  <c r="A753" i="4"/>
  <c r="C753" i="4"/>
  <c r="A754" i="4"/>
  <c r="C754" i="4"/>
  <c r="C731" i="3"/>
  <c r="D731" i="3"/>
  <c r="F731" i="3"/>
  <c r="G731" i="3"/>
  <c r="H731" i="3"/>
  <c r="I731" i="3"/>
  <c r="C732" i="3"/>
  <c r="D732" i="3"/>
  <c r="F732" i="3"/>
  <c r="G732" i="3"/>
  <c r="H732" i="3"/>
  <c r="I732" i="3"/>
  <c r="C733" i="3"/>
  <c r="D733" i="3"/>
  <c r="F733" i="3"/>
  <c r="G733" i="3"/>
  <c r="H733" i="3"/>
  <c r="I733" i="3"/>
  <c r="C734" i="3"/>
  <c r="D734" i="3"/>
  <c r="F734" i="3"/>
  <c r="G734" i="3"/>
  <c r="H734" i="3"/>
  <c r="I734" i="3"/>
  <c r="C735" i="3"/>
  <c r="D735" i="3"/>
  <c r="F735" i="3"/>
  <c r="G735" i="3"/>
  <c r="H735" i="3"/>
  <c r="I735" i="3"/>
  <c r="C736" i="3"/>
  <c r="D736" i="3"/>
  <c r="F736" i="3"/>
  <c r="G736" i="3"/>
  <c r="H736" i="3"/>
  <c r="I736" i="3"/>
  <c r="C737" i="3"/>
  <c r="D737" i="3"/>
  <c r="F737" i="3"/>
  <c r="G737" i="3"/>
  <c r="H737" i="3"/>
  <c r="I737" i="3"/>
  <c r="C738" i="3"/>
  <c r="D738" i="3"/>
  <c r="F738" i="3"/>
  <c r="G738" i="3"/>
  <c r="H738" i="3"/>
  <c r="I738" i="3"/>
  <c r="C739" i="3"/>
  <c r="D739" i="3"/>
  <c r="F739" i="3"/>
  <c r="G739" i="3"/>
  <c r="H739" i="3"/>
  <c r="I739" i="3"/>
  <c r="C740" i="3"/>
  <c r="D740" i="3"/>
  <c r="F740" i="3"/>
  <c r="G740" i="3"/>
  <c r="H740" i="3"/>
  <c r="I740" i="3"/>
  <c r="C741" i="3"/>
  <c r="D741" i="3"/>
  <c r="F741" i="3"/>
  <c r="G741" i="3"/>
  <c r="H741" i="3"/>
  <c r="I741" i="3"/>
  <c r="C742" i="3"/>
  <c r="D742" i="3"/>
  <c r="F742" i="3"/>
  <c r="G742" i="3"/>
  <c r="H742" i="3"/>
  <c r="I742" i="3"/>
  <c r="C743" i="3"/>
  <c r="D743" i="3"/>
  <c r="F743" i="3"/>
  <c r="G743" i="3"/>
  <c r="H743" i="3"/>
  <c r="I743" i="3"/>
  <c r="C744" i="3"/>
  <c r="D744" i="3"/>
  <c r="F744" i="3"/>
  <c r="G744" i="3"/>
  <c r="H744" i="3"/>
  <c r="I744" i="3"/>
  <c r="C745" i="3"/>
  <c r="D745" i="3"/>
  <c r="F745" i="3"/>
  <c r="G745" i="3"/>
  <c r="H745" i="3"/>
  <c r="I745" i="3"/>
  <c r="C746" i="3"/>
  <c r="D746" i="3"/>
  <c r="F746" i="3"/>
  <c r="G746" i="3"/>
  <c r="H746" i="3"/>
  <c r="I746" i="3"/>
  <c r="C747" i="3"/>
  <c r="D747" i="3"/>
  <c r="F747" i="3"/>
  <c r="G747" i="3"/>
  <c r="H747" i="3"/>
  <c r="I747" i="3"/>
  <c r="C748" i="3"/>
  <c r="D748" i="3"/>
  <c r="F748" i="3"/>
  <c r="G748" i="3"/>
  <c r="H748" i="3"/>
  <c r="I748" i="3"/>
  <c r="C749" i="3"/>
  <c r="D749" i="3"/>
  <c r="F749" i="3"/>
  <c r="G749" i="3"/>
  <c r="H749" i="3"/>
  <c r="I749" i="3"/>
  <c r="C750" i="3"/>
  <c r="C751" i="3"/>
  <c r="C752" i="3"/>
  <c r="C753" i="3"/>
  <c r="C754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C730" i="2"/>
  <c r="D730" i="2"/>
  <c r="F730" i="2"/>
  <c r="G730" i="2"/>
  <c r="H730" i="2"/>
  <c r="I730" i="2"/>
  <c r="C731" i="2"/>
  <c r="D731" i="2"/>
  <c r="F731" i="2"/>
  <c r="G731" i="2"/>
  <c r="H731" i="2"/>
  <c r="I731" i="2"/>
  <c r="C732" i="2"/>
  <c r="D732" i="2"/>
  <c r="F732" i="2"/>
  <c r="G732" i="2"/>
  <c r="H732" i="2"/>
  <c r="I732" i="2"/>
  <c r="C733" i="2"/>
  <c r="D733" i="2"/>
  <c r="F733" i="2"/>
  <c r="G733" i="2"/>
  <c r="H733" i="2"/>
  <c r="I733" i="2"/>
  <c r="C734" i="2"/>
  <c r="D734" i="2"/>
  <c r="F734" i="2"/>
  <c r="G734" i="2"/>
  <c r="H734" i="2"/>
  <c r="I734" i="2"/>
  <c r="C735" i="2"/>
  <c r="D735" i="2"/>
  <c r="F735" i="2"/>
  <c r="G735" i="2"/>
  <c r="H735" i="2"/>
  <c r="I735" i="2"/>
  <c r="C736" i="2"/>
  <c r="D736" i="2"/>
  <c r="F736" i="2"/>
  <c r="G736" i="2"/>
  <c r="H736" i="2"/>
  <c r="I736" i="2"/>
  <c r="C737" i="2"/>
  <c r="D737" i="2"/>
  <c r="F737" i="2"/>
  <c r="G737" i="2"/>
  <c r="H737" i="2"/>
  <c r="I737" i="2"/>
  <c r="C738" i="2"/>
  <c r="D738" i="2"/>
  <c r="F738" i="2"/>
  <c r="G738" i="2"/>
  <c r="H738" i="2"/>
  <c r="I738" i="2"/>
  <c r="C739" i="2"/>
  <c r="D739" i="2"/>
  <c r="F739" i="2"/>
  <c r="G739" i="2"/>
  <c r="H739" i="2"/>
  <c r="I739" i="2"/>
  <c r="C740" i="2"/>
  <c r="D740" i="2"/>
  <c r="F740" i="2"/>
  <c r="G740" i="2"/>
  <c r="H740" i="2"/>
  <c r="I740" i="2"/>
  <c r="C741" i="2"/>
  <c r="D741" i="2"/>
  <c r="F741" i="2"/>
  <c r="G741" i="2"/>
  <c r="H741" i="2"/>
  <c r="I741" i="2"/>
  <c r="C742" i="2"/>
  <c r="D742" i="2"/>
  <c r="F742" i="2"/>
  <c r="G742" i="2"/>
  <c r="H742" i="2"/>
  <c r="I742" i="2"/>
  <c r="C743" i="2"/>
  <c r="D743" i="2"/>
  <c r="F743" i="2"/>
  <c r="G743" i="2"/>
  <c r="H743" i="2"/>
  <c r="I743" i="2"/>
  <c r="C744" i="2"/>
  <c r="D744" i="2"/>
  <c r="F744" i="2"/>
  <c r="G744" i="2"/>
  <c r="H744" i="2"/>
  <c r="I744" i="2"/>
  <c r="C745" i="2"/>
  <c r="D745" i="2"/>
  <c r="F745" i="2"/>
  <c r="G745" i="2"/>
  <c r="H745" i="2"/>
  <c r="I745" i="2"/>
  <c r="C746" i="2"/>
  <c r="D746" i="2"/>
  <c r="F746" i="2"/>
  <c r="G746" i="2"/>
  <c r="H746" i="2"/>
  <c r="I746" i="2"/>
  <c r="C747" i="2"/>
  <c r="D747" i="2"/>
  <c r="F747" i="2"/>
  <c r="G747" i="2"/>
  <c r="H747" i="2"/>
  <c r="I747" i="2"/>
  <c r="C748" i="2"/>
  <c r="D748" i="2"/>
  <c r="F748" i="2"/>
  <c r="G748" i="2"/>
  <c r="H748" i="2"/>
  <c r="I748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F732" i="15"/>
  <c r="G732" i="15"/>
  <c r="H732" i="15"/>
  <c r="I732" i="15"/>
  <c r="F733" i="15"/>
  <c r="G733" i="15"/>
  <c r="H733" i="15"/>
  <c r="I733" i="15"/>
  <c r="F734" i="15"/>
  <c r="G734" i="15"/>
  <c r="H734" i="15"/>
  <c r="I734" i="15"/>
  <c r="F735" i="15"/>
  <c r="G735" i="15"/>
  <c r="H735" i="15"/>
  <c r="I735" i="15"/>
  <c r="F736" i="15"/>
  <c r="G736" i="15"/>
  <c r="H736" i="15"/>
  <c r="I736" i="15"/>
  <c r="F737" i="15"/>
  <c r="G737" i="15"/>
  <c r="H737" i="15"/>
  <c r="I737" i="15"/>
  <c r="F738" i="15"/>
  <c r="G738" i="15"/>
  <c r="H738" i="15"/>
  <c r="I738" i="15"/>
  <c r="F739" i="15"/>
  <c r="G739" i="15"/>
  <c r="H739" i="15"/>
  <c r="I739" i="15"/>
  <c r="F740" i="15"/>
  <c r="G740" i="15"/>
  <c r="H740" i="15"/>
  <c r="I740" i="15"/>
  <c r="F741" i="15"/>
  <c r="G741" i="15"/>
  <c r="H741" i="15"/>
  <c r="I741" i="15"/>
  <c r="F742" i="15"/>
  <c r="G742" i="15"/>
  <c r="H742" i="15"/>
  <c r="I742" i="15"/>
  <c r="F743" i="15"/>
  <c r="G743" i="15"/>
  <c r="H743" i="15"/>
  <c r="I743" i="15"/>
  <c r="F744" i="15"/>
  <c r="G744" i="15"/>
  <c r="H744" i="15"/>
  <c r="I744" i="15"/>
  <c r="F745" i="15"/>
  <c r="G745" i="15"/>
  <c r="H745" i="15"/>
  <c r="I745" i="15"/>
  <c r="F746" i="15"/>
  <c r="G746" i="15"/>
  <c r="H746" i="15"/>
  <c r="I746" i="15"/>
  <c r="F747" i="15"/>
  <c r="G747" i="15"/>
  <c r="H747" i="15"/>
  <c r="I747" i="15"/>
  <c r="F748" i="15"/>
  <c r="G748" i="15"/>
  <c r="H748" i="15"/>
  <c r="I748" i="15"/>
  <c r="F749" i="15"/>
  <c r="G749" i="15"/>
  <c r="H749" i="15"/>
  <c r="I749" i="15"/>
  <c r="F750" i="15"/>
  <c r="G750" i="15"/>
  <c r="H750" i="15"/>
  <c r="I750" i="15"/>
  <c r="D732" i="15"/>
  <c r="D733" i="15"/>
  <c r="D734" i="15"/>
  <c r="D735" i="15"/>
  <c r="D736" i="15"/>
  <c r="D737" i="15"/>
  <c r="D738" i="15"/>
  <c r="D739" i="15"/>
  <c r="D740" i="15"/>
  <c r="D741" i="15"/>
  <c r="D742" i="15"/>
  <c r="D743" i="15"/>
  <c r="D744" i="15"/>
  <c r="D745" i="15"/>
  <c r="D746" i="15"/>
  <c r="D747" i="15"/>
  <c r="D748" i="15"/>
  <c r="D749" i="15"/>
  <c r="D750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G761" i="1"/>
  <c r="L746" i="22" s="1"/>
  <c r="AG762" i="1"/>
  <c r="L747" i="22" s="1"/>
  <c r="AG763" i="1"/>
  <c r="L748" i="22" s="1"/>
  <c r="AF761" i="1"/>
  <c r="K746" i="22" s="1"/>
  <c r="AF762" i="1"/>
  <c r="K747" i="22" s="1"/>
  <c r="AF763" i="1"/>
  <c r="K748" i="22" s="1"/>
  <c r="E736" i="21"/>
  <c r="E737" i="21"/>
  <c r="E738" i="21"/>
  <c r="E739" i="21"/>
  <c r="E740" i="21"/>
  <c r="E742" i="21"/>
  <c r="E744" i="21"/>
  <c r="E747" i="21"/>
  <c r="E748" i="2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F750" i="1"/>
  <c r="K735" i="22" s="1"/>
  <c r="AF751" i="1"/>
  <c r="K736" i="22" s="1"/>
  <c r="AF752" i="1"/>
  <c r="K737" i="22" s="1"/>
  <c r="AF753" i="1"/>
  <c r="K738" i="22" s="1"/>
  <c r="AF754" i="1"/>
  <c r="K739" i="22" s="1"/>
  <c r="AF755" i="1"/>
  <c r="K740" i="22" s="1"/>
  <c r="AF756" i="1"/>
  <c r="K741" i="22" s="1"/>
  <c r="AF757" i="1"/>
  <c r="K742" i="22" s="1"/>
  <c r="AF758" i="1"/>
  <c r="K743" i="22" s="1"/>
  <c r="AF759" i="1"/>
  <c r="K744" i="22" s="1"/>
  <c r="AF760" i="1"/>
  <c r="K745" i="22" s="1"/>
  <c r="AG750" i="1"/>
  <c r="L735" i="22" s="1"/>
  <c r="AG751" i="1"/>
  <c r="L736" i="22" s="1"/>
  <c r="AG752" i="1"/>
  <c r="L737" i="22" s="1"/>
  <c r="AG753" i="1"/>
  <c r="L738" i="22" s="1"/>
  <c r="AG754" i="1"/>
  <c r="L739" i="22" s="1"/>
  <c r="AG755" i="1"/>
  <c r="L740" i="22" s="1"/>
  <c r="AG756" i="1"/>
  <c r="L741" i="22" s="1"/>
  <c r="AG757" i="1"/>
  <c r="L742" i="22" s="1"/>
  <c r="AG758" i="1"/>
  <c r="L743" i="22" s="1"/>
  <c r="AG759" i="1"/>
  <c r="L744" i="22" s="1"/>
  <c r="AG760" i="1"/>
  <c r="L745" i="22" s="1"/>
  <c r="M765" i="1" l="1"/>
  <c r="M784" i="1"/>
  <c r="M778" i="1"/>
  <c r="M764" i="20"/>
  <c r="M757" i="20"/>
  <c r="M748" i="22"/>
  <c r="M744" i="22"/>
  <c r="M736" i="22"/>
  <c r="M747" i="22"/>
  <c r="M741" i="22"/>
  <c r="M746" i="22"/>
  <c r="M754" i="20"/>
  <c r="M740" i="22"/>
  <c r="M739" i="22"/>
  <c r="M738" i="22"/>
  <c r="M745" i="22"/>
  <c r="M737" i="22"/>
  <c r="M743" i="22"/>
  <c r="M735" i="22"/>
  <c r="M742" i="22"/>
  <c r="M755" i="20"/>
  <c r="M761" i="20"/>
  <c r="M762" i="20"/>
  <c r="M769" i="20"/>
  <c r="L753" i="1"/>
  <c r="L738" i="20"/>
  <c r="K756" i="1"/>
  <c r="K741" i="20"/>
  <c r="L761" i="1"/>
  <c r="L746" i="20"/>
  <c r="B748" i="21"/>
  <c r="B748" i="20"/>
  <c r="B740" i="21"/>
  <c r="B740" i="20"/>
  <c r="K755" i="1"/>
  <c r="K740" i="20"/>
  <c r="B747" i="21"/>
  <c r="B747" i="20"/>
  <c r="B739" i="21"/>
  <c r="B739" i="20"/>
  <c r="M756" i="20"/>
  <c r="M767" i="20"/>
  <c r="L762" i="1"/>
  <c r="L747" i="20"/>
  <c r="L752" i="1"/>
  <c r="L737" i="20"/>
  <c r="L759" i="1"/>
  <c r="L744" i="20"/>
  <c r="L751" i="1"/>
  <c r="L736" i="20"/>
  <c r="K754" i="1"/>
  <c r="K739" i="20"/>
  <c r="B746" i="21"/>
  <c r="B746" i="20"/>
  <c r="B738" i="21"/>
  <c r="B738" i="20"/>
  <c r="L760" i="1"/>
  <c r="L745" i="20"/>
  <c r="L750" i="1"/>
  <c r="L735" i="20"/>
  <c r="K763" i="1"/>
  <c r="K748" i="20"/>
  <c r="B745" i="21"/>
  <c r="B745" i="20"/>
  <c r="B737" i="21"/>
  <c r="B737" i="20"/>
  <c r="M751" i="20"/>
  <c r="M753" i="20"/>
  <c r="M750" i="20"/>
  <c r="M759" i="20"/>
  <c r="M763" i="20"/>
  <c r="K757" i="1"/>
  <c r="M757" i="1" s="1"/>
  <c r="K742" i="20"/>
  <c r="B741" i="21"/>
  <c r="B741" i="20"/>
  <c r="M768" i="20"/>
  <c r="L758" i="1"/>
  <c r="L743" i="20"/>
  <c r="K753" i="1"/>
  <c r="K738" i="20"/>
  <c r="L757" i="1"/>
  <c r="L742" i="20"/>
  <c r="K760" i="1"/>
  <c r="K745" i="20"/>
  <c r="K752" i="1"/>
  <c r="M752" i="1" s="1"/>
  <c r="K737" i="20"/>
  <c r="M737" i="20" s="1"/>
  <c r="K762" i="1"/>
  <c r="K747" i="20"/>
  <c r="B744" i="21"/>
  <c r="B744" i="20"/>
  <c r="B736" i="21"/>
  <c r="B736" i="20"/>
  <c r="L756" i="1"/>
  <c r="L741" i="20"/>
  <c r="K759" i="1"/>
  <c r="M759" i="1" s="1"/>
  <c r="K744" i="20"/>
  <c r="M744" i="20" s="1"/>
  <c r="K751" i="1"/>
  <c r="K736" i="20"/>
  <c r="M736" i="20" s="1"/>
  <c r="K761" i="1"/>
  <c r="K746" i="20"/>
  <c r="B743" i="21"/>
  <c r="B743" i="20"/>
  <c r="B735" i="21"/>
  <c r="B735" i="20"/>
  <c r="M749" i="20"/>
  <c r="M765" i="20"/>
  <c r="L754" i="1"/>
  <c r="L739" i="20"/>
  <c r="L755" i="1"/>
  <c r="L740" i="20"/>
  <c r="K758" i="1"/>
  <c r="K743" i="20"/>
  <c r="K750" i="1"/>
  <c r="K735" i="20"/>
  <c r="L763" i="1"/>
  <c r="L748" i="20"/>
  <c r="B742" i="21"/>
  <c r="B742" i="20"/>
  <c r="E752" i="18"/>
  <c r="J752" i="18" s="1"/>
  <c r="K752" i="18" s="1"/>
  <c r="J752" i="21"/>
  <c r="E767" i="18"/>
  <c r="J767" i="18" s="1"/>
  <c r="L767" i="18" s="1"/>
  <c r="J767" i="21"/>
  <c r="E741" i="18"/>
  <c r="J741" i="18" s="1"/>
  <c r="L741" i="18" s="1"/>
  <c r="E741" i="21"/>
  <c r="E749" i="18"/>
  <c r="J749" i="18" s="1"/>
  <c r="L749" i="18" s="1"/>
  <c r="J749" i="21"/>
  <c r="E755" i="18"/>
  <c r="J755" i="18" s="1"/>
  <c r="L755" i="18" s="1"/>
  <c r="J755" i="21"/>
  <c r="E753" i="18"/>
  <c r="J753" i="18" s="1"/>
  <c r="L753" i="18" s="1"/>
  <c r="J753" i="21"/>
  <c r="E765" i="18"/>
  <c r="J765" i="18" s="1"/>
  <c r="L765" i="18" s="1"/>
  <c r="J765" i="21"/>
  <c r="E766" i="18"/>
  <c r="J766" i="18" s="1"/>
  <c r="K766" i="18" s="1"/>
  <c r="J766" i="21"/>
  <c r="E764" i="18"/>
  <c r="J764" i="18" s="1"/>
  <c r="K764" i="18" s="1"/>
  <c r="J764" i="21"/>
  <c r="E746" i="21"/>
  <c r="E750" i="18"/>
  <c r="J750" i="18" s="1"/>
  <c r="K750" i="18" s="1"/>
  <c r="J750" i="21"/>
  <c r="E756" i="18"/>
  <c r="J756" i="18" s="1"/>
  <c r="K756" i="18" s="1"/>
  <c r="J756" i="21"/>
  <c r="E763" i="18"/>
  <c r="J763" i="18" s="1"/>
  <c r="K763" i="18" s="1"/>
  <c r="J763" i="21"/>
  <c r="E770" i="18"/>
  <c r="J770" i="18" s="1"/>
  <c r="K770" i="18" s="1"/>
  <c r="J770" i="21"/>
  <c r="E754" i="18"/>
  <c r="J754" i="18" s="1"/>
  <c r="L754" i="18" s="1"/>
  <c r="J754" i="21"/>
  <c r="E745" i="18"/>
  <c r="J745" i="18" s="1"/>
  <c r="L745" i="18" s="1"/>
  <c r="E745" i="21"/>
  <c r="E760" i="18"/>
  <c r="J760" i="18" s="1"/>
  <c r="K760" i="18" s="1"/>
  <c r="J760" i="21"/>
  <c r="E769" i="18"/>
  <c r="J769" i="18" s="1"/>
  <c r="K769" i="18" s="1"/>
  <c r="J769" i="21"/>
  <c r="E757" i="18"/>
  <c r="J757" i="18" s="1"/>
  <c r="K757" i="18" s="1"/>
  <c r="J757" i="21"/>
  <c r="E758" i="18"/>
  <c r="J758" i="18" s="1"/>
  <c r="L758" i="18" s="1"/>
  <c r="J758" i="21"/>
  <c r="E759" i="18"/>
  <c r="J759" i="18" s="1"/>
  <c r="L759" i="18" s="1"/>
  <c r="J759" i="21"/>
  <c r="E761" i="18"/>
  <c r="J761" i="18" s="1"/>
  <c r="L761" i="18" s="1"/>
  <c r="J761" i="21"/>
  <c r="E743" i="21"/>
  <c r="E736" i="6"/>
  <c r="J736" i="6" s="1"/>
  <c r="K736" i="6" s="1"/>
  <c r="E735" i="21"/>
  <c r="E751" i="18"/>
  <c r="J751" i="18" s="1"/>
  <c r="K751" i="18" s="1"/>
  <c r="J751" i="21"/>
  <c r="E762" i="18"/>
  <c r="J762" i="18" s="1"/>
  <c r="K762" i="18" s="1"/>
  <c r="J762" i="21"/>
  <c r="E768" i="18"/>
  <c r="J768" i="18" s="1"/>
  <c r="K768" i="18" s="1"/>
  <c r="J768" i="21"/>
  <c r="K772" i="2"/>
  <c r="M772" i="2" s="1"/>
  <c r="K773" i="5"/>
  <c r="M773" i="5" s="1"/>
  <c r="K773" i="15"/>
  <c r="M773" i="15" s="1"/>
  <c r="K771" i="2"/>
  <c r="M771" i="2" s="1"/>
  <c r="L773" i="4"/>
  <c r="M773" i="4" s="1"/>
  <c r="K772" i="17"/>
  <c r="L772" i="17"/>
  <c r="L772" i="18"/>
  <c r="K772" i="18"/>
  <c r="L770" i="17"/>
  <c r="M770" i="17" s="1"/>
  <c r="K770" i="2"/>
  <c r="M770" i="2" s="1"/>
  <c r="L772" i="15"/>
  <c r="K772" i="15"/>
  <c r="K771" i="17"/>
  <c r="M771" i="17" s="1"/>
  <c r="L772" i="6"/>
  <c r="M772" i="6" s="1"/>
  <c r="K772" i="3"/>
  <c r="M772" i="3" s="1"/>
  <c r="L771" i="18"/>
  <c r="M771" i="18" s="1"/>
  <c r="K771" i="6"/>
  <c r="L771" i="6"/>
  <c r="K773" i="7"/>
  <c r="L773" i="7"/>
  <c r="K771" i="3"/>
  <c r="L771" i="3"/>
  <c r="L771" i="4"/>
  <c r="K771" i="4"/>
  <c r="L773" i="3"/>
  <c r="K773" i="3"/>
  <c r="L771" i="5"/>
  <c r="K771" i="5"/>
  <c r="K773" i="6"/>
  <c r="L773" i="6"/>
  <c r="K771" i="7"/>
  <c r="M771" i="7" s="1"/>
  <c r="K772" i="7"/>
  <c r="M772" i="7" s="1"/>
  <c r="K774" i="15"/>
  <c r="L774" i="15"/>
  <c r="L772" i="5"/>
  <c r="K772" i="5"/>
  <c r="L772" i="4"/>
  <c r="M772" i="4" s="1"/>
  <c r="L770" i="3"/>
  <c r="M770" i="3" s="1"/>
  <c r="K770" i="5"/>
  <c r="L770" i="5"/>
  <c r="L770" i="6"/>
  <c r="K770" i="6"/>
  <c r="L769" i="2"/>
  <c r="K769" i="2"/>
  <c r="K770" i="7"/>
  <c r="L770" i="7"/>
  <c r="K770" i="4"/>
  <c r="L770" i="4"/>
  <c r="L771" i="15"/>
  <c r="M771" i="15" s="1"/>
  <c r="L769" i="17"/>
  <c r="M769" i="17" s="1"/>
  <c r="L767" i="2"/>
  <c r="M767" i="2" s="1"/>
  <c r="K769" i="6"/>
  <c r="M769" i="6" s="1"/>
  <c r="K769" i="7"/>
  <c r="L769" i="7"/>
  <c r="K766" i="6"/>
  <c r="M766" i="6" s="1"/>
  <c r="L770" i="15"/>
  <c r="M770" i="15" s="1"/>
  <c r="L768" i="2"/>
  <c r="M768" i="2" s="1"/>
  <c r="L769" i="5"/>
  <c r="M769" i="5" s="1"/>
  <c r="L769" i="3"/>
  <c r="K769" i="3"/>
  <c r="K769" i="4"/>
  <c r="L769" i="4"/>
  <c r="L768" i="17"/>
  <c r="M768" i="17" s="1"/>
  <c r="K766" i="15"/>
  <c r="M766" i="15" s="1"/>
  <c r="K766" i="7"/>
  <c r="M766" i="7" s="1"/>
  <c r="K765" i="6"/>
  <c r="L765" i="6"/>
  <c r="L765" i="17"/>
  <c r="M765" i="17" s="1"/>
  <c r="L765" i="5"/>
  <c r="M765" i="5" s="1"/>
  <c r="K764" i="2"/>
  <c r="M764" i="2" s="1"/>
  <c r="K768" i="15"/>
  <c r="L768" i="15"/>
  <c r="L765" i="7"/>
  <c r="M765" i="7" s="1"/>
  <c r="L764" i="17"/>
  <c r="M764" i="17" s="1"/>
  <c r="L765" i="3"/>
  <c r="M765" i="3" s="1"/>
  <c r="K766" i="4"/>
  <c r="M766" i="4" s="1"/>
  <c r="L767" i="15"/>
  <c r="M767" i="15" s="1"/>
  <c r="K767" i="17"/>
  <c r="M767" i="17" s="1"/>
  <c r="L765" i="4"/>
  <c r="M765" i="4" s="1"/>
  <c r="L767" i="3"/>
  <c r="M767" i="3" s="1"/>
  <c r="K768" i="7"/>
  <c r="L768" i="7"/>
  <c r="K766" i="3"/>
  <c r="L766" i="3"/>
  <c r="K769" i="15"/>
  <c r="M769" i="15" s="1"/>
  <c r="K765" i="2"/>
  <c r="M765" i="2" s="1"/>
  <c r="K766" i="17"/>
  <c r="M766" i="17" s="1"/>
  <c r="K766" i="5"/>
  <c r="M766" i="5" s="1"/>
  <c r="L766" i="2"/>
  <c r="K766" i="2"/>
  <c r="K767" i="5"/>
  <c r="L767" i="5"/>
  <c r="K767" i="4"/>
  <c r="L767" i="4"/>
  <c r="K767" i="6"/>
  <c r="L767" i="6"/>
  <c r="K768" i="3"/>
  <c r="L768" i="3"/>
  <c r="K768" i="5"/>
  <c r="L768" i="5"/>
  <c r="K768" i="6"/>
  <c r="L768" i="6"/>
  <c r="K767" i="7"/>
  <c r="L767" i="7"/>
  <c r="L768" i="4"/>
  <c r="M768" i="4" s="1"/>
  <c r="K763" i="3"/>
  <c r="M763" i="3" s="1"/>
  <c r="K763" i="5"/>
  <c r="M763" i="5" s="1"/>
  <c r="L763" i="7"/>
  <c r="M763" i="7" s="1"/>
  <c r="L762" i="17"/>
  <c r="M762" i="17" s="1"/>
  <c r="L761" i="2"/>
  <c r="M761" i="2" s="1"/>
  <c r="K763" i="17"/>
  <c r="L763" i="17"/>
  <c r="L764" i="15"/>
  <c r="M764" i="15" s="1"/>
  <c r="K763" i="15"/>
  <c r="L763" i="15"/>
  <c r="L764" i="7"/>
  <c r="K764" i="7"/>
  <c r="L762" i="6"/>
  <c r="K762" i="6"/>
  <c r="L763" i="4"/>
  <c r="M763" i="4" s="1"/>
  <c r="K762" i="5"/>
  <c r="M762" i="5" s="1"/>
  <c r="L765" i="15"/>
  <c r="K765" i="15"/>
  <c r="L764" i="5"/>
  <c r="K764" i="5"/>
  <c r="L762" i="3"/>
  <c r="K762" i="3"/>
  <c r="K762" i="4"/>
  <c r="L762" i="4"/>
  <c r="K764" i="4"/>
  <c r="L764" i="4"/>
  <c r="K761" i="17"/>
  <c r="L761" i="17"/>
  <c r="K762" i="7"/>
  <c r="L762" i="7"/>
  <c r="K764" i="3"/>
  <c r="L764" i="3"/>
  <c r="K763" i="2"/>
  <c r="M763" i="2" s="1"/>
  <c r="K764" i="6"/>
  <c r="M764" i="6" s="1"/>
  <c r="L762" i="2"/>
  <c r="K762" i="2"/>
  <c r="L763" i="6"/>
  <c r="K763" i="6"/>
  <c r="L754" i="3"/>
  <c r="M754" i="3" s="1"/>
  <c r="K759" i="17"/>
  <c r="M759" i="17" s="1"/>
  <c r="K761" i="7"/>
  <c r="L761" i="7"/>
  <c r="L761" i="5"/>
  <c r="K761" i="5"/>
  <c r="L760" i="17"/>
  <c r="K760" i="17"/>
  <c r="K761" i="6"/>
  <c r="L761" i="6"/>
  <c r="L760" i="2"/>
  <c r="M760" i="2" s="1"/>
  <c r="L761" i="3"/>
  <c r="M761" i="3" s="1"/>
  <c r="L761" i="4"/>
  <c r="M761" i="4" s="1"/>
  <c r="L762" i="15"/>
  <c r="M762" i="15" s="1"/>
  <c r="L760" i="3"/>
  <c r="K760" i="3"/>
  <c r="L760" i="4"/>
  <c r="K760" i="4"/>
  <c r="L758" i="2"/>
  <c r="M758" i="2" s="1"/>
  <c r="K760" i="7"/>
  <c r="M760" i="7" s="1"/>
  <c r="L759" i="2"/>
  <c r="M759" i="2" s="1"/>
  <c r="L760" i="6"/>
  <c r="M760" i="6" s="1"/>
  <c r="K761" i="15"/>
  <c r="M761" i="15" s="1"/>
  <c r="K759" i="5"/>
  <c r="M759" i="5" s="1"/>
  <c r="L760" i="5"/>
  <c r="M760" i="5" s="1"/>
  <c r="L758" i="3"/>
  <c r="M758" i="3" s="1"/>
  <c r="K758" i="5"/>
  <c r="L758" i="5"/>
  <c r="L759" i="4"/>
  <c r="K759" i="4"/>
  <c r="L758" i="17"/>
  <c r="K758" i="17"/>
  <c r="K758" i="6"/>
  <c r="L758" i="6"/>
  <c r="K758" i="7"/>
  <c r="L758" i="7"/>
  <c r="L759" i="15"/>
  <c r="K759" i="15"/>
  <c r="L759" i="6"/>
  <c r="L759" i="7"/>
  <c r="M759" i="7" s="1"/>
  <c r="L760" i="15"/>
  <c r="M760" i="15" s="1"/>
  <c r="K759" i="6"/>
  <c r="L757" i="2"/>
  <c r="M757" i="2" s="1"/>
  <c r="L759" i="3"/>
  <c r="M759" i="3" s="1"/>
  <c r="L757" i="17"/>
  <c r="M757" i="17" s="1"/>
  <c r="L758" i="4"/>
  <c r="M758" i="4" s="1"/>
  <c r="K752" i="15"/>
  <c r="M752" i="15" s="1"/>
  <c r="L753" i="4"/>
  <c r="M753" i="4" s="1"/>
  <c r="K750" i="3"/>
  <c r="M750" i="3" s="1"/>
  <c r="L750" i="4"/>
  <c r="M750" i="4" s="1"/>
  <c r="L753" i="2"/>
  <c r="M753" i="2" s="1"/>
  <c r="L752" i="17"/>
  <c r="M752" i="17" s="1"/>
  <c r="L758" i="15"/>
  <c r="K758" i="15"/>
  <c r="K751" i="6"/>
  <c r="M751" i="6" s="1"/>
  <c r="L757" i="15"/>
  <c r="M757" i="15" s="1"/>
  <c r="K755" i="3"/>
  <c r="M755" i="3" s="1"/>
  <c r="K757" i="6"/>
  <c r="L757" i="6"/>
  <c r="K757" i="3"/>
  <c r="L757" i="3"/>
  <c r="K757" i="4"/>
  <c r="L757" i="4"/>
  <c r="K757" i="7"/>
  <c r="L757" i="7"/>
  <c r="K756" i="2"/>
  <c r="L756" i="2"/>
  <c r="L757" i="5"/>
  <c r="K757" i="5"/>
  <c r="K756" i="15"/>
  <c r="L756" i="15"/>
  <c r="L756" i="7"/>
  <c r="M756" i="7" s="1"/>
  <c r="K756" i="17"/>
  <c r="M756" i="17" s="1"/>
  <c r="K753" i="6"/>
  <c r="M753" i="6" s="1"/>
  <c r="L750" i="5"/>
  <c r="M750" i="5" s="1"/>
  <c r="L753" i="3"/>
  <c r="M753" i="3" s="1"/>
  <c r="K749" i="17"/>
  <c r="M749" i="17" s="1"/>
  <c r="L754" i="15"/>
  <c r="M754" i="15" s="1"/>
  <c r="L756" i="6"/>
  <c r="M756" i="6" s="1"/>
  <c r="L751" i="4"/>
  <c r="K751" i="4"/>
  <c r="K749" i="2"/>
  <c r="M749" i="2" s="1"/>
  <c r="K753" i="18"/>
  <c r="M753" i="18" s="1"/>
  <c r="L750" i="17"/>
  <c r="M750" i="17" s="1"/>
  <c r="L756" i="5"/>
  <c r="M756" i="5" s="1"/>
  <c r="K751" i="7"/>
  <c r="M751" i="7" s="1"/>
  <c r="K752" i="6"/>
  <c r="M752" i="6" s="1"/>
  <c r="L755" i="7"/>
  <c r="M755" i="7" s="1"/>
  <c r="K754" i="7"/>
  <c r="L754" i="7"/>
  <c r="K755" i="15"/>
  <c r="L755" i="15"/>
  <c r="L756" i="3"/>
  <c r="M756" i="3" s="1"/>
  <c r="K750" i="6"/>
  <c r="M750" i="6" s="1"/>
  <c r="K751" i="15"/>
  <c r="M751" i="15" s="1"/>
  <c r="K752" i="4"/>
  <c r="M752" i="4" s="1"/>
  <c r="L750" i="7"/>
  <c r="M750" i="7" s="1"/>
  <c r="L753" i="7"/>
  <c r="M753" i="7" s="1"/>
  <c r="K753" i="17"/>
  <c r="L753" i="17"/>
  <c r="K752" i="2"/>
  <c r="L752" i="2"/>
  <c r="L751" i="17"/>
  <c r="M751" i="17" s="1"/>
  <c r="K754" i="4"/>
  <c r="M754" i="4" s="1"/>
  <c r="K750" i="2"/>
  <c r="M750" i="2" s="1"/>
  <c r="K754" i="2"/>
  <c r="L754" i="2"/>
  <c r="L756" i="4"/>
  <c r="K756" i="4"/>
  <c r="K754" i="5"/>
  <c r="L754" i="5"/>
  <c r="K754" i="6"/>
  <c r="L754" i="6"/>
  <c r="K751" i="2"/>
  <c r="L751" i="2"/>
  <c r="K755" i="5"/>
  <c r="L755" i="5"/>
  <c r="K753" i="15"/>
  <c r="L753" i="15"/>
  <c r="L753" i="5"/>
  <c r="K753" i="5"/>
  <c r="K752" i="3"/>
  <c r="L752" i="3"/>
  <c r="K751" i="3"/>
  <c r="L751" i="3"/>
  <c r="K754" i="17"/>
  <c r="M754" i="17" s="1"/>
  <c r="L755" i="2"/>
  <c r="M755" i="2" s="1"/>
  <c r="L752" i="5"/>
  <c r="M752" i="5" s="1"/>
  <c r="L755" i="6"/>
  <c r="M755" i="6" s="1"/>
  <c r="K755" i="4"/>
  <c r="M755" i="4" s="1"/>
  <c r="L752" i="7"/>
  <c r="K752" i="7"/>
  <c r="L755" i="17"/>
  <c r="M755" i="17" s="1"/>
  <c r="L751" i="5"/>
  <c r="K751" i="5"/>
  <c r="B746" i="17"/>
  <c r="B738" i="17"/>
  <c r="B740" i="5"/>
  <c r="B738" i="5"/>
  <c r="B745" i="6"/>
  <c r="B737" i="5"/>
  <c r="B743" i="17"/>
  <c r="B735" i="17"/>
  <c r="B743" i="5"/>
  <c r="B742" i="5"/>
  <c r="B748" i="4"/>
  <c r="B746" i="4"/>
  <c r="B748" i="17"/>
  <c r="B740" i="17"/>
  <c r="E738" i="3"/>
  <c r="J738" i="3" s="1"/>
  <c r="K738" i="3" s="1"/>
  <c r="E746" i="3"/>
  <c r="J746" i="3" s="1"/>
  <c r="K746" i="3" s="1"/>
  <c r="E748" i="15"/>
  <c r="J748" i="15" s="1"/>
  <c r="L748" i="15" s="1"/>
  <c r="E750" i="15"/>
  <c r="J750" i="15" s="1"/>
  <c r="K750" i="15" s="1"/>
  <c r="E741" i="3"/>
  <c r="J741" i="3" s="1"/>
  <c r="L741" i="3" s="1"/>
  <c r="E748" i="3"/>
  <c r="J748" i="3" s="1"/>
  <c r="L748" i="3" s="1"/>
  <c r="E740" i="4"/>
  <c r="J740" i="4" s="1"/>
  <c r="L740" i="4" s="1"/>
  <c r="B742" i="3"/>
  <c r="E737" i="4"/>
  <c r="J737" i="4" s="1"/>
  <c r="K737" i="4" s="1"/>
  <c r="E735" i="2"/>
  <c r="J735" i="2" s="1"/>
  <c r="K735" i="2" s="1"/>
  <c r="B747" i="3"/>
  <c r="E743" i="17"/>
  <c r="J743" i="17" s="1"/>
  <c r="L743" i="17" s="1"/>
  <c r="E737" i="15"/>
  <c r="J737" i="15" s="1"/>
  <c r="K737" i="15" s="1"/>
  <c r="V758" i="1"/>
  <c r="E736" i="7"/>
  <c r="J736" i="7" s="1"/>
  <c r="K736" i="7" s="1"/>
  <c r="E744" i="6"/>
  <c r="J744" i="6" s="1"/>
  <c r="L744" i="6" s="1"/>
  <c r="E736" i="17"/>
  <c r="J736" i="17" s="1"/>
  <c r="L736" i="17" s="1"/>
  <c r="B748" i="6"/>
  <c r="B740" i="3"/>
  <c r="B744" i="4"/>
  <c r="B747" i="2"/>
  <c r="B744" i="3"/>
  <c r="B737" i="15"/>
  <c r="B743" i="2"/>
  <c r="B735" i="2"/>
  <c r="B745" i="15"/>
  <c r="B738" i="3"/>
  <c r="B739" i="15"/>
  <c r="B745" i="2"/>
  <c r="B736" i="3"/>
  <c r="B746" i="6"/>
  <c r="B738" i="6"/>
  <c r="B746" i="5"/>
  <c r="E738" i="17"/>
  <c r="J738" i="17" s="1"/>
  <c r="L738" i="17" s="1"/>
  <c r="E739" i="3"/>
  <c r="J739" i="3" s="1"/>
  <c r="K739" i="3" s="1"/>
  <c r="E736" i="2"/>
  <c r="J736" i="2" s="1"/>
  <c r="K736" i="2" s="1"/>
  <c r="E740" i="15"/>
  <c r="J740" i="15" s="1"/>
  <c r="K740" i="15" s="1"/>
  <c r="E738" i="2"/>
  <c r="J738" i="2" s="1"/>
  <c r="K738" i="2" s="1"/>
  <c r="E739" i="6"/>
  <c r="J739" i="6" s="1"/>
  <c r="K739" i="6" s="1"/>
  <c r="E739" i="5"/>
  <c r="J739" i="5" s="1"/>
  <c r="K739" i="5" s="1"/>
  <c r="V753" i="1"/>
  <c r="E739" i="4"/>
  <c r="J739" i="4" s="1"/>
  <c r="K739" i="4" s="1"/>
  <c r="E739" i="7"/>
  <c r="J739" i="7" s="1"/>
  <c r="K739" i="7" s="1"/>
  <c r="E747" i="4"/>
  <c r="J747" i="4" s="1"/>
  <c r="K747" i="4" s="1"/>
  <c r="E747" i="5"/>
  <c r="J747" i="5" s="1"/>
  <c r="K747" i="5" s="1"/>
  <c r="E747" i="7"/>
  <c r="J747" i="7" s="1"/>
  <c r="L747" i="7" s="1"/>
  <c r="B736" i="4"/>
  <c r="B744" i="5"/>
  <c r="B744" i="6"/>
  <c r="B736" i="5"/>
  <c r="B736" i="6"/>
  <c r="B750" i="15"/>
  <c r="B741" i="3"/>
  <c r="B748" i="15"/>
  <c r="B738" i="2"/>
  <c r="B739" i="5"/>
  <c r="B739" i="3"/>
  <c r="B747" i="4"/>
  <c r="B749" i="6"/>
  <c r="B747" i="6"/>
  <c r="B740" i="15"/>
  <c r="B739" i="4"/>
  <c r="B739" i="6"/>
  <c r="B746" i="2"/>
  <c r="B741" i="4"/>
  <c r="B747" i="5"/>
  <c r="E741" i="2"/>
  <c r="J741" i="2" s="1"/>
  <c r="L741" i="2" s="1"/>
  <c r="E749" i="5"/>
  <c r="J749" i="5" s="1"/>
  <c r="K749" i="5" s="1"/>
  <c r="E748" i="2"/>
  <c r="J748" i="2" s="1"/>
  <c r="K748" i="2" s="1"/>
  <c r="V755" i="1"/>
  <c r="E749" i="6"/>
  <c r="J749" i="6" s="1"/>
  <c r="L749" i="6" s="1"/>
  <c r="E747" i="6"/>
  <c r="J747" i="6" s="1"/>
  <c r="K747" i="6" s="1"/>
  <c r="E743" i="5"/>
  <c r="J743" i="5" s="1"/>
  <c r="L743" i="5" s="1"/>
  <c r="E743" i="4"/>
  <c r="J743" i="4" s="1"/>
  <c r="L743" i="4" s="1"/>
  <c r="E744" i="15"/>
  <c r="J744" i="15" s="1"/>
  <c r="K744" i="15" s="1"/>
  <c r="E742" i="15"/>
  <c r="J742" i="15" s="1"/>
  <c r="E749" i="7"/>
  <c r="J749" i="7" s="1"/>
  <c r="L749" i="7" s="1"/>
  <c r="E741" i="4"/>
  <c r="J741" i="4" s="1"/>
  <c r="K741" i="4" s="1"/>
  <c r="E748" i="17"/>
  <c r="J748" i="17" s="1"/>
  <c r="K748" i="17" s="1"/>
  <c r="E743" i="7"/>
  <c r="J743" i="7" s="1"/>
  <c r="L743" i="7" s="1"/>
  <c r="E743" i="6"/>
  <c r="J743" i="6" s="1"/>
  <c r="E741" i="5"/>
  <c r="J741" i="5" s="1"/>
  <c r="L741" i="5" s="1"/>
  <c r="E741" i="7"/>
  <c r="J741" i="7" s="1"/>
  <c r="K741" i="7" s="1"/>
  <c r="E741" i="6"/>
  <c r="J741" i="6" s="1"/>
  <c r="K741" i="6" s="1"/>
  <c r="E740" i="2"/>
  <c r="J740" i="2" s="1"/>
  <c r="E742" i="17"/>
  <c r="J742" i="17" s="1"/>
  <c r="K742" i="17" s="1"/>
  <c r="V763" i="1"/>
  <c r="E749" i="3"/>
  <c r="J749" i="3" s="1"/>
  <c r="E740" i="17"/>
  <c r="J740" i="17" s="1"/>
  <c r="K740" i="17" s="1"/>
  <c r="E749" i="4"/>
  <c r="J749" i="4" s="1"/>
  <c r="L749" i="4" s="1"/>
  <c r="V757" i="1"/>
  <c r="V761" i="1"/>
  <c r="B743" i="15"/>
  <c r="B740" i="2"/>
  <c r="B742" i="15"/>
  <c r="B741" i="2"/>
  <c r="B748" i="2"/>
  <c r="B749" i="3"/>
  <c r="B742" i="6"/>
  <c r="E737" i="17"/>
  <c r="J737" i="17" s="1"/>
  <c r="K737" i="17" s="1"/>
  <c r="B741" i="5"/>
  <c r="B741" i="6"/>
  <c r="B740" i="6"/>
  <c r="M751" i="1"/>
  <c r="E739" i="2"/>
  <c r="J739" i="2" s="1"/>
  <c r="B749" i="4"/>
  <c r="B749" i="5"/>
  <c r="B748" i="5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47" i="17"/>
  <c r="B745" i="17"/>
  <c r="B744" i="17"/>
  <c r="B742" i="17"/>
  <c r="B741" i="17"/>
  <c r="B739" i="17"/>
  <c r="B737" i="17"/>
  <c r="B736" i="17"/>
  <c r="B737" i="6"/>
  <c r="B744" i="15"/>
  <c r="B736" i="2"/>
  <c r="B749" i="15"/>
  <c r="B741" i="15"/>
  <c r="B744" i="2"/>
  <c r="B737" i="2"/>
  <c r="B748" i="3"/>
  <c r="B742" i="4"/>
  <c r="B740" i="4"/>
  <c r="B738" i="4"/>
  <c r="B747" i="15"/>
  <c r="B739" i="2"/>
  <c r="B746" i="3"/>
  <c r="B737" i="3"/>
  <c r="B746" i="15"/>
  <c r="B738" i="15"/>
  <c r="B745" i="3"/>
  <c r="E747" i="15"/>
  <c r="J747" i="15" s="1"/>
  <c r="K747" i="15" s="1"/>
  <c r="V752" i="1"/>
  <c r="E746" i="5"/>
  <c r="J746" i="5" s="1"/>
  <c r="K746" i="5" s="1"/>
  <c r="E746" i="7"/>
  <c r="J746" i="7" s="1"/>
  <c r="L746" i="7" s="1"/>
  <c r="E738" i="6"/>
  <c r="J738" i="6" s="1"/>
  <c r="L738" i="6" s="1"/>
  <c r="E745" i="17"/>
  <c r="J745" i="17" s="1"/>
  <c r="L745" i="17" s="1"/>
  <c r="E745" i="2"/>
  <c r="J745" i="2" s="1"/>
  <c r="K745" i="2" s="1"/>
  <c r="V760" i="1"/>
  <c r="E739" i="15"/>
  <c r="J739" i="15" s="1"/>
  <c r="L739" i="15" s="1"/>
  <c r="E746" i="6"/>
  <c r="J746" i="6" s="1"/>
  <c r="K746" i="6" s="1"/>
  <c r="E738" i="5"/>
  <c r="J738" i="5" s="1"/>
  <c r="K738" i="5" s="1"/>
  <c r="E738" i="7"/>
  <c r="J738" i="7" s="1"/>
  <c r="K738" i="7" s="1"/>
  <c r="E737" i="2"/>
  <c r="J737" i="2" s="1"/>
  <c r="L737" i="2" s="1"/>
  <c r="E738" i="4"/>
  <c r="J738" i="4" s="1"/>
  <c r="K738" i="4" s="1"/>
  <c r="E735" i="17"/>
  <c r="J735" i="17" s="1"/>
  <c r="K735" i="17" s="1"/>
  <c r="E744" i="5"/>
  <c r="J744" i="5" s="1"/>
  <c r="K744" i="5" s="1"/>
  <c r="E744" i="3"/>
  <c r="J744" i="3" s="1"/>
  <c r="L744" i="3" s="1"/>
  <c r="E736" i="4"/>
  <c r="J736" i="4" s="1"/>
  <c r="L736" i="4" s="1"/>
  <c r="E743" i="2"/>
  <c r="J743" i="2" s="1"/>
  <c r="K743" i="2" s="1"/>
  <c r="E745" i="15"/>
  <c r="J745" i="15" s="1"/>
  <c r="E744" i="7"/>
  <c r="J744" i="7" s="1"/>
  <c r="L744" i="7" s="1"/>
  <c r="E736" i="5"/>
  <c r="J736" i="5" s="1"/>
  <c r="K736" i="5" s="1"/>
  <c r="E744" i="4"/>
  <c r="J744" i="4" s="1"/>
  <c r="K744" i="4" s="1"/>
  <c r="E736" i="3"/>
  <c r="J736" i="3" s="1"/>
  <c r="K736" i="3" s="1"/>
  <c r="V750" i="1"/>
  <c r="E746" i="17"/>
  <c r="J746" i="17" s="1"/>
  <c r="E745" i="5"/>
  <c r="J745" i="5" s="1"/>
  <c r="K745" i="5" s="1"/>
  <c r="V759" i="1"/>
  <c r="B745" i="4"/>
  <c r="B743" i="6"/>
  <c r="B743" i="3"/>
  <c r="B737" i="4"/>
  <c r="B745" i="5"/>
  <c r="B743" i="4"/>
  <c r="B742" i="2"/>
  <c r="E746" i="4"/>
  <c r="J746" i="4" s="1"/>
  <c r="K746" i="4" s="1"/>
  <c r="E744" i="2"/>
  <c r="J744" i="2" s="1"/>
  <c r="E744" i="17"/>
  <c r="J744" i="17" s="1"/>
  <c r="E737" i="7"/>
  <c r="J737" i="7" s="1"/>
  <c r="K737" i="7" s="1"/>
  <c r="E745" i="4"/>
  <c r="J745" i="4" s="1"/>
  <c r="K745" i="4" s="1"/>
  <c r="E745" i="3"/>
  <c r="J745" i="3" s="1"/>
  <c r="E738" i="15"/>
  <c r="J738" i="15" s="1"/>
  <c r="L738" i="15" s="1"/>
  <c r="E745" i="7"/>
  <c r="J745" i="7" s="1"/>
  <c r="K745" i="7" s="1"/>
  <c r="E737" i="6"/>
  <c r="J737" i="6" s="1"/>
  <c r="K737" i="6" s="1"/>
  <c r="E746" i="15"/>
  <c r="J746" i="15" s="1"/>
  <c r="V751" i="1"/>
  <c r="E745" i="6"/>
  <c r="J745" i="6" s="1"/>
  <c r="E737" i="5"/>
  <c r="J737" i="5" s="1"/>
  <c r="E737" i="3"/>
  <c r="J737" i="3" s="1"/>
  <c r="E741" i="17"/>
  <c r="J741" i="17" s="1"/>
  <c r="E743" i="15"/>
  <c r="J743" i="15" s="1"/>
  <c r="V756" i="1"/>
  <c r="E742" i="7"/>
  <c r="J742" i="7" s="1"/>
  <c r="E742" i="6"/>
  <c r="J742" i="6" s="1"/>
  <c r="K742" i="6" s="1"/>
  <c r="E742" i="5"/>
  <c r="J742" i="5" s="1"/>
  <c r="E742" i="4"/>
  <c r="J742" i="4" s="1"/>
  <c r="E740" i="3"/>
  <c r="J740" i="3" s="1"/>
  <c r="E747" i="2"/>
  <c r="J747" i="2" s="1"/>
  <c r="L747" i="2" s="1"/>
  <c r="E742" i="3"/>
  <c r="J742" i="3" s="1"/>
  <c r="K742" i="3" s="1"/>
  <c r="E747" i="17"/>
  <c r="J747" i="17" s="1"/>
  <c r="E739" i="17"/>
  <c r="J739" i="17" s="1"/>
  <c r="K739" i="17" s="1"/>
  <c r="E749" i="15"/>
  <c r="J749" i="15" s="1"/>
  <c r="L749" i="15" s="1"/>
  <c r="E741" i="15"/>
  <c r="J741" i="15" s="1"/>
  <c r="L741" i="15" s="1"/>
  <c r="V762" i="1"/>
  <c r="V754" i="1"/>
  <c r="E748" i="7"/>
  <c r="J748" i="7" s="1"/>
  <c r="E740" i="7"/>
  <c r="J740" i="7" s="1"/>
  <c r="E748" i="6"/>
  <c r="J748" i="6" s="1"/>
  <c r="L748" i="6" s="1"/>
  <c r="E740" i="6"/>
  <c r="J740" i="6" s="1"/>
  <c r="E748" i="5"/>
  <c r="J748" i="5" s="1"/>
  <c r="E740" i="5"/>
  <c r="J740" i="5" s="1"/>
  <c r="L740" i="5" s="1"/>
  <c r="E748" i="4"/>
  <c r="J748" i="4" s="1"/>
  <c r="L748" i="4" s="1"/>
  <c r="E747" i="3"/>
  <c r="J747" i="3" s="1"/>
  <c r="K747" i="3" s="1"/>
  <c r="E746" i="18"/>
  <c r="J746" i="18" s="1"/>
  <c r="E746" i="2"/>
  <c r="J746" i="2" s="1"/>
  <c r="E742" i="2"/>
  <c r="J742" i="2" s="1"/>
  <c r="K742" i="2" s="1"/>
  <c r="E743" i="3"/>
  <c r="J743" i="3" s="1"/>
  <c r="K743" i="3" s="1"/>
  <c r="AH27" i="1"/>
  <c r="AH248" i="1"/>
  <c r="B233" i="22" s="1"/>
  <c r="AH249" i="1"/>
  <c r="B234" i="22" s="1"/>
  <c r="AH250" i="1"/>
  <c r="B235" i="22" s="1"/>
  <c r="AH251" i="1"/>
  <c r="B236" i="22" s="1"/>
  <c r="AH252" i="1"/>
  <c r="B237" i="22" s="1"/>
  <c r="AH253" i="1"/>
  <c r="B238" i="22" s="1"/>
  <c r="AH254" i="1"/>
  <c r="B239" i="22" s="1"/>
  <c r="AH255" i="1"/>
  <c r="B240" i="22" s="1"/>
  <c r="AH28" i="1"/>
  <c r="B13" i="22" s="1"/>
  <c r="AH29" i="1"/>
  <c r="B14" i="22" s="1"/>
  <c r="AH30" i="1"/>
  <c r="B15" i="22" s="1"/>
  <c r="AH31" i="1"/>
  <c r="B16" i="22" s="1"/>
  <c r="AH32" i="1"/>
  <c r="B17" i="22" s="1"/>
  <c r="AH531" i="1"/>
  <c r="B516" i="22" s="1"/>
  <c r="AH532" i="1"/>
  <c r="B517" i="22" s="1"/>
  <c r="AH256" i="1"/>
  <c r="B241" i="22" s="1"/>
  <c r="AH257" i="1"/>
  <c r="B242" i="22" s="1"/>
  <c r="AH258" i="1"/>
  <c r="B243" i="22" s="1"/>
  <c r="AH259" i="1"/>
  <c r="B244" i="22" s="1"/>
  <c r="AH260" i="1"/>
  <c r="B245" i="22" s="1"/>
  <c r="AH261" i="1"/>
  <c r="B246" i="22" s="1"/>
  <c r="AH262" i="1"/>
  <c r="B247" i="22" s="1"/>
  <c r="AH263" i="1"/>
  <c r="B248" i="22" s="1"/>
  <c r="AH264" i="1"/>
  <c r="B249" i="22" s="1"/>
  <c r="AH265" i="1"/>
  <c r="B250" i="22" s="1"/>
  <c r="AH496" i="1"/>
  <c r="B481" i="22" s="1"/>
  <c r="AH533" i="1"/>
  <c r="B518" i="22" s="1"/>
  <c r="AH534" i="1"/>
  <c r="B519" i="22" s="1"/>
  <c r="AH535" i="1"/>
  <c r="B520" i="22" s="1"/>
  <c r="AH266" i="1"/>
  <c r="B251" i="22" s="1"/>
  <c r="AH267" i="1"/>
  <c r="B252" i="22" s="1"/>
  <c r="AH268" i="1"/>
  <c r="B253" i="22" s="1"/>
  <c r="AH33" i="1"/>
  <c r="B18" i="22" s="1"/>
  <c r="AH536" i="1"/>
  <c r="B521" i="22" s="1"/>
  <c r="AH537" i="1"/>
  <c r="B522" i="22" s="1"/>
  <c r="AH538" i="1"/>
  <c r="B523" i="22" s="1"/>
  <c r="AH539" i="1"/>
  <c r="B524" i="22" s="1"/>
  <c r="AH540" i="1"/>
  <c r="B525" i="22" s="1"/>
  <c r="AH541" i="1"/>
  <c r="B526" i="22" s="1"/>
  <c r="AH542" i="1"/>
  <c r="B527" i="22" s="1"/>
  <c r="AH543" i="1"/>
  <c r="B528" i="22" s="1"/>
  <c r="AH269" i="1"/>
  <c r="B254" i="22" s="1"/>
  <c r="AH270" i="1"/>
  <c r="B255" i="22" s="1"/>
  <c r="AH271" i="1"/>
  <c r="B256" i="22" s="1"/>
  <c r="AH272" i="1"/>
  <c r="B257" i="22" s="1"/>
  <c r="AH273" i="1"/>
  <c r="B258" i="22" s="1"/>
  <c r="AH34" i="1"/>
  <c r="B19" i="22" s="1"/>
  <c r="AH35" i="1"/>
  <c r="B20" i="22" s="1"/>
  <c r="AH36" i="1"/>
  <c r="B21" i="22" s="1"/>
  <c r="AH37" i="1"/>
  <c r="B22" i="22" s="1"/>
  <c r="AH38" i="1"/>
  <c r="B23" i="22" s="1"/>
  <c r="AH39" i="1"/>
  <c r="B24" i="22" s="1"/>
  <c r="AH40" i="1"/>
  <c r="B25" i="22" s="1"/>
  <c r="AH41" i="1"/>
  <c r="B26" i="22" s="1"/>
  <c r="AH42" i="1"/>
  <c r="B27" i="22" s="1"/>
  <c r="AH43" i="1"/>
  <c r="B28" i="22" s="1"/>
  <c r="AH44" i="1"/>
  <c r="B29" i="22" s="1"/>
  <c r="AH45" i="1"/>
  <c r="B30" i="22" s="1"/>
  <c r="AH46" i="1"/>
  <c r="B31" i="22" s="1"/>
  <c r="AH47" i="1"/>
  <c r="B32" i="22" s="1"/>
  <c r="AH48" i="1"/>
  <c r="B33" i="22" s="1"/>
  <c r="AH544" i="1"/>
  <c r="B529" i="22" s="1"/>
  <c r="AH545" i="1"/>
  <c r="B530" i="22" s="1"/>
  <c r="AH546" i="1"/>
  <c r="B531" i="22" s="1"/>
  <c r="AH547" i="1"/>
  <c r="B532" i="22" s="1"/>
  <c r="AH548" i="1"/>
  <c r="B533" i="22" s="1"/>
  <c r="AH549" i="1"/>
  <c r="B534" i="22" s="1"/>
  <c r="AH498" i="1"/>
  <c r="B483" i="22" s="1"/>
  <c r="AH499" i="1"/>
  <c r="B484" i="22" s="1"/>
  <c r="AH500" i="1"/>
  <c r="B485" i="22" s="1"/>
  <c r="AH501" i="1"/>
  <c r="B486" i="22" s="1"/>
  <c r="AH502" i="1"/>
  <c r="B487" i="22" s="1"/>
  <c r="AH497" i="1"/>
  <c r="B482" i="22" s="1"/>
  <c r="AH274" i="1"/>
  <c r="B259" i="22" s="1"/>
  <c r="AH275" i="1"/>
  <c r="B260" i="22" s="1"/>
  <c r="AH276" i="1"/>
  <c r="B261" i="22" s="1"/>
  <c r="AH277" i="1"/>
  <c r="B262" i="22" s="1"/>
  <c r="AH278" i="1"/>
  <c r="B263" i="22" s="1"/>
  <c r="AH49" i="1"/>
  <c r="B34" i="22" s="1"/>
  <c r="AH50" i="1"/>
  <c r="B35" i="22" s="1"/>
  <c r="AH51" i="1"/>
  <c r="B36" i="22" s="1"/>
  <c r="AH52" i="1"/>
  <c r="B37" i="22" s="1"/>
  <c r="AH53" i="1"/>
  <c r="B38" i="22" s="1"/>
  <c r="AH54" i="1"/>
  <c r="B39" i="22" s="1"/>
  <c r="AH55" i="1"/>
  <c r="B40" i="22" s="1"/>
  <c r="AH56" i="1"/>
  <c r="B41" i="22" s="1"/>
  <c r="AH57" i="1"/>
  <c r="B42" i="22" s="1"/>
  <c r="AH58" i="1"/>
  <c r="B43" i="22" s="1"/>
  <c r="AH59" i="1"/>
  <c r="B44" i="22" s="1"/>
  <c r="AH60" i="1"/>
  <c r="B45" i="22" s="1"/>
  <c r="AH61" i="1"/>
  <c r="B46" i="22" s="1"/>
  <c r="AH62" i="1"/>
  <c r="B47" i="22" s="1"/>
  <c r="AH63" i="1"/>
  <c r="B48" i="22" s="1"/>
  <c r="AH64" i="1"/>
  <c r="B49" i="22" s="1"/>
  <c r="AH70" i="1"/>
  <c r="B55" i="22" s="1"/>
  <c r="AH71" i="1"/>
  <c r="B56" i="22" s="1"/>
  <c r="AH72" i="1"/>
  <c r="B57" i="22" s="1"/>
  <c r="AH73" i="1"/>
  <c r="B58" i="22" s="1"/>
  <c r="AH74" i="1"/>
  <c r="B59" i="22" s="1"/>
  <c r="AH75" i="1"/>
  <c r="B60" i="22" s="1"/>
  <c r="AH76" i="1"/>
  <c r="B61" i="22" s="1"/>
  <c r="AH77" i="1"/>
  <c r="B62" i="22" s="1"/>
  <c r="AH78" i="1"/>
  <c r="B63" i="22" s="1"/>
  <c r="AH79" i="1"/>
  <c r="B64" i="22" s="1"/>
  <c r="AH80" i="1"/>
  <c r="B65" i="22" s="1"/>
  <c r="AH81" i="1"/>
  <c r="B66" i="22" s="1"/>
  <c r="AH82" i="1"/>
  <c r="B67" i="22" s="1"/>
  <c r="AH83" i="1"/>
  <c r="B68" i="22" s="1"/>
  <c r="AH84" i="1"/>
  <c r="B69" i="22" s="1"/>
  <c r="AH85" i="1"/>
  <c r="B70" i="22" s="1"/>
  <c r="AH86" i="1"/>
  <c r="B71" i="22" s="1"/>
  <c r="AH87" i="1"/>
  <c r="B72" i="22" s="1"/>
  <c r="AH88" i="1"/>
  <c r="B73" i="22" s="1"/>
  <c r="AH89" i="1"/>
  <c r="B74" i="22" s="1"/>
  <c r="AH65" i="1"/>
  <c r="B50" i="22" s="1"/>
  <c r="AH66" i="1"/>
  <c r="B51" i="22" s="1"/>
  <c r="AH67" i="1"/>
  <c r="B52" i="22" s="1"/>
  <c r="AH68" i="1"/>
  <c r="B53" i="22" s="1"/>
  <c r="AH69" i="1"/>
  <c r="B54" i="22" s="1"/>
  <c r="AH90" i="1"/>
  <c r="B75" i="22" s="1"/>
  <c r="AH91" i="1"/>
  <c r="B76" i="22" s="1"/>
  <c r="AH279" i="1"/>
  <c r="B264" i="22" s="1"/>
  <c r="AH280" i="1"/>
  <c r="B265" i="22" s="1"/>
  <c r="AH281" i="1"/>
  <c r="B266" i="22" s="1"/>
  <c r="AH282" i="1"/>
  <c r="B267" i="22" s="1"/>
  <c r="AH283" i="1"/>
  <c r="B268" i="22" s="1"/>
  <c r="AH284" i="1"/>
  <c r="B269" i="22" s="1"/>
  <c r="AH550" i="1"/>
  <c r="B535" i="22" s="1"/>
  <c r="AH551" i="1"/>
  <c r="B536" i="22" s="1"/>
  <c r="AH552" i="1"/>
  <c r="B537" i="22" s="1"/>
  <c r="AH285" i="1"/>
  <c r="B270" i="22" s="1"/>
  <c r="AH286" i="1"/>
  <c r="B271" i="22" s="1"/>
  <c r="AH287" i="1"/>
  <c r="B272" i="22" s="1"/>
  <c r="AH288" i="1"/>
  <c r="B273" i="22" s="1"/>
  <c r="AH289" i="1"/>
  <c r="B274" i="22" s="1"/>
  <c r="AH290" i="1"/>
  <c r="B275" i="22" s="1"/>
  <c r="AH291" i="1"/>
  <c r="B276" i="22" s="1"/>
  <c r="AH292" i="1"/>
  <c r="B277" i="22" s="1"/>
  <c r="AH293" i="1"/>
  <c r="B278" i="22" s="1"/>
  <c r="AH294" i="1"/>
  <c r="B279" i="22" s="1"/>
  <c r="AH295" i="1"/>
  <c r="B280" i="22" s="1"/>
  <c r="AH296" i="1"/>
  <c r="B281" i="22" s="1"/>
  <c r="AH92" i="1"/>
  <c r="B77" i="22" s="1"/>
  <c r="AH93" i="1"/>
  <c r="B78" i="22" s="1"/>
  <c r="AH94" i="1"/>
  <c r="B79" i="22" s="1"/>
  <c r="AH95" i="1"/>
  <c r="B80" i="22" s="1"/>
  <c r="AH297" i="1"/>
  <c r="B282" i="22" s="1"/>
  <c r="AH298" i="1"/>
  <c r="B283" i="22" s="1"/>
  <c r="AH299" i="1"/>
  <c r="B284" i="22" s="1"/>
  <c r="AH300" i="1"/>
  <c r="B285" i="22" s="1"/>
  <c r="AH301" i="1"/>
  <c r="B286" i="22" s="1"/>
  <c r="AH302" i="1"/>
  <c r="B287" i="22" s="1"/>
  <c r="AH303" i="1"/>
  <c r="B288" i="22" s="1"/>
  <c r="AH304" i="1"/>
  <c r="B289" i="22" s="1"/>
  <c r="AH305" i="1"/>
  <c r="B290" i="22" s="1"/>
  <c r="AH306" i="1"/>
  <c r="B291" i="22" s="1"/>
  <c r="AH553" i="1"/>
  <c r="B538" i="22" s="1"/>
  <c r="AH554" i="1"/>
  <c r="B539" i="22" s="1"/>
  <c r="AH555" i="1"/>
  <c r="B540" i="22" s="1"/>
  <c r="AH556" i="1"/>
  <c r="B541" i="22" s="1"/>
  <c r="AH557" i="1"/>
  <c r="B542" i="22" s="1"/>
  <c r="AH96" i="1"/>
  <c r="B81" i="22" s="1"/>
  <c r="AH97" i="1"/>
  <c r="B82" i="22" s="1"/>
  <c r="AH558" i="1"/>
  <c r="B543" i="22" s="1"/>
  <c r="AH559" i="1"/>
  <c r="B544" i="22" s="1"/>
  <c r="AH560" i="1"/>
  <c r="B545" i="22" s="1"/>
  <c r="AH307" i="1"/>
  <c r="B292" i="22" s="1"/>
  <c r="AH308" i="1"/>
  <c r="B293" i="22" s="1"/>
  <c r="AH309" i="1"/>
  <c r="B294" i="22" s="1"/>
  <c r="AH310" i="1"/>
  <c r="B295" i="22" s="1"/>
  <c r="AH311" i="1"/>
  <c r="B296" i="22" s="1"/>
  <c r="AH312" i="1"/>
  <c r="B297" i="22" s="1"/>
  <c r="AH313" i="1"/>
  <c r="B298" i="22" s="1"/>
  <c r="AH314" i="1"/>
  <c r="B299" i="22" s="1"/>
  <c r="AH315" i="1"/>
  <c r="B300" i="22" s="1"/>
  <c r="AH316" i="1"/>
  <c r="B301" i="22" s="1"/>
  <c r="AH719" i="1"/>
  <c r="B704" i="22" s="1"/>
  <c r="AH720" i="1"/>
  <c r="B705" i="22" s="1"/>
  <c r="AH317" i="1"/>
  <c r="B302" i="22" s="1"/>
  <c r="AH318" i="1"/>
  <c r="B303" i="22" s="1"/>
  <c r="AH319" i="1"/>
  <c r="B304" i="22" s="1"/>
  <c r="AH320" i="1"/>
  <c r="B305" i="22" s="1"/>
  <c r="AH321" i="1"/>
  <c r="B306" i="22" s="1"/>
  <c r="AH708" i="1"/>
  <c r="B693" i="22" s="1"/>
  <c r="AH709" i="1"/>
  <c r="B694" i="22" s="1"/>
  <c r="AH98" i="1"/>
  <c r="B83" i="22" s="1"/>
  <c r="AH99" i="1"/>
  <c r="B84" i="22" s="1"/>
  <c r="AH100" i="1"/>
  <c r="B85" i="22" s="1"/>
  <c r="AH101" i="1"/>
  <c r="B86" i="22" s="1"/>
  <c r="AH710" i="1"/>
  <c r="B695" i="22" s="1"/>
  <c r="AH711" i="1"/>
  <c r="B696" i="22" s="1"/>
  <c r="AH561" i="1"/>
  <c r="B546" i="22" s="1"/>
  <c r="AH562" i="1"/>
  <c r="B547" i="22" s="1"/>
  <c r="AH563" i="1"/>
  <c r="B548" i="22" s="1"/>
  <c r="AH564" i="1"/>
  <c r="B549" i="22" s="1"/>
  <c r="AH565" i="1"/>
  <c r="B550" i="22" s="1"/>
  <c r="AH566" i="1"/>
  <c r="B551" i="22" s="1"/>
  <c r="AH567" i="1"/>
  <c r="B552" i="22" s="1"/>
  <c r="AH568" i="1"/>
  <c r="B553" i="22" s="1"/>
  <c r="AH569" i="1"/>
  <c r="B554" i="22" s="1"/>
  <c r="AH570" i="1"/>
  <c r="B555" i="22" s="1"/>
  <c r="AH571" i="1"/>
  <c r="B556" i="22" s="1"/>
  <c r="AH102" i="1"/>
  <c r="B87" i="22" s="1"/>
  <c r="AH103" i="1"/>
  <c r="B88" i="22" s="1"/>
  <c r="AH104" i="1"/>
  <c r="B89" i="22" s="1"/>
  <c r="AH105" i="1"/>
  <c r="B90" i="22" s="1"/>
  <c r="AH106" i="1"/>
  <c r="B91" i="22" s="1"/>
  <c r="AH107" i="1"/>
  <c r="B92" i="22" s="1"/>
  <c r="AH108" i="1"/>
  <c r="B93" i="22" s="1"/>
  <c r="AH109" i="1"/>
  <c r="B94" i="22" s="1"/>
  <c r="AH110" i="1"/>
  <c r="B95" i="22" s="1"/>
  <c r="AH111" i="1"/>
  <c r="B96" i="22" s="1"/>
  <c r="AH112" i="1"/>
  <c r="B97" i="22" s="1"/>
  <c r="AH113" i="1"/>
  <c r="B98" i="22" s="1"/>
  <c r="AH114" i="1"/>
  <c r="B99" i="22" s="1"/>
  <c r="AH115" i="1"/>
  <c r="B100" i="22" s="1"/>
  <c r="AH116" i="1"/>
  <c r="B101" i="22" s="1"/>
  <c r="AH117" i="1"/>
  <c r="B102" i="22" s="1"/>
  <c r="AH118" i="1"/>
  <c r="B103" i="22" s="1"/>
  <c r="AH119" i="1"/>
  <c r="B104" i="22" s="1"/>
  <c r="AH120" i="1"/>
  <c r="B105" i="22" s="1"/>
  <c r="AH121" i="1"/>
  <c r="B106" i="22" s="1"/>
  <c r="AH122" i="1"/>
  <c r="B107" i="22" s="1"/>
  <c r="AH123" i="1"/>
  <c r="B108" i="22" s="1"/>
  <c r="AH124" i="1"/>
  <c r="B109" i="22" s="1"/>
  <c r="AH125" i="1"/>
  <c r="B110" i="22" s="1"/>
  <c r="AH126" i="1"/>
  <c r="B111" i="22" s="1"/>
  <c r="AH127" i="1"/>
  <c r="B112" i="22" s="1"/>
  <c r="AH128" i="1"/>
  <c r="B113" i="22" s="1"/>
  <c r="AH572" i="1"/>
  <c r="B557" i="22" s="1"/>
  <c r="AH573" i="1"/>
  <c r="B558" i="22" s="1"/>
  <c r="AH574" i="1"/>
  <c r="B559" i="22" s="1"/>
  <c r="AH575" i="1"/>
  <c r="B560" i="22" s="1"/>
  <c r="AH576" i="1"/>
  <c r="B561" i="22" s="1"/>
  <c r="AH577" i="1"/>
  <c r="B562" i="22" s="1"/>
  <c r="AH129" i="1"/>
  <c r="B114" i="22" s="1"/>
  <c r="AH130" i="1"/>
  <c r="B115" i="22" s="1"/>
  <c r="AH131" i="1"/>
  <c r="B116" i="22" s="1"/>
  <c r="AH328" i="1"/>
  <c r="B313" i="22" s="1"/>
  <c r="AH329" i="1"/>
  <c r="B314" i="22" s="1"/>
  <c r="AH330" i="1"/>
  <c r="B315" i="22" s="1"/>
  <c r="AH331" i="1"/>
  <c r="B316" i="22" s="1"/>
  <c r="AH332" i="1"/>
  <c r="B317" i="22" s="1"/>
  <c r="AH333" i="1"/>
  <c r="B318" i="22" s="1"/>
  <c r="AH334" i="1"/>
  <c r="B319" i="22" s="1"/>
  <c r="AH322" i="1"/>
  <c r="B307" i="22" s="1"/>
  <c r="AH323" i="1"/>
  <c r="B308" i="22" s="1"/>
  <c r="AH324" i="1"/>
  <c r="B309" i="22" s="1"/>
  <c r="AH325" i="1"/>
  <c r="B310" i="22" s="1"/>
  <c r="AH326" i="1"/>
  <c r="B311" i="22" s="1"/>
  <c r="AH327" i="1"/>
  <c r="B312" i="22" s="1"/>
  <c r="AH335" i="1"/>
  <c r="B320" i="22" s="1"/>
  <c r="AH336" i="1"/>
  <c r="B321" i="22" s="1"/>
  <c r="AH337" i="1"/>
  <c r="B322" i="22" s="1"/>
  <c r="AH338" i="1"/>
  <c r="B323" i="22" s="1"/>
  <c r="AH339" i="1"/>
  <c r="B324" i="22" s="1"/>
  <c r="AH340" i="1"/>
  <c r="B325" i="22" s="1"/>
  <c r="AH341" i="1"/>
  <c r="B326" i="22" s="1"/>
  <c r="AH342" i="1"/>
  <c r="B327" i="22" s="1"/>
  <c r="AH343" i="1"/>
  <c r="B328" i="22" s="1"/>
  <c r="AH344" i="1"/>
  <c r="B329" i="22" s="1"/>
  <c r="AH345" i="1"/>
  <c r="B330" i="22" s="1"/>
  <c r="AH346" i="1"/>
  <c r="B331" i="22" s="1"/>
  <c r="AH347" i="1"/>
  <c r="B332" i="22" s="1"/>
  <c r="AH348" i="1"/>
  <c r="B333" i="22" s="1"/>
  <c r="AH349" i="1"/>
  <c r="B334" i="22" s="1"/>
  <c r="AH350" i="1"/>
  <c r="B335" i="22" s="1"/>
  <c r="AH351" i="1"/>
  <c r="B336" i="22" s="1"/>
  <c r="AH578" i="1"/>
  <c r="B563" i="22" s="1"/>
  <c r="AH579" i="1"/>
  <c r="B564" i="22" s="1"/>
  <c r="AH580" i="1"/>
  <c r="B565" i="22" s="1"/>
  <c r="AH132" i="1"/>
  <c r="B117" i="22" s="1"/>
  <c r="AH133" i="1"/>
  <c r="B118" i="22" s="1"/>
  <c r="AH134" i="1"/>
  <c r="B119" i="22" s="1"/>
  <c r="AH135" i="1"/>
  <c r="B120" i="22" s="1"/>
  <c r="AH136" i="1"/>
  <c r="B121" i="22" s="1"/>
  <c r="AH137" i="1"/>
  <c r="B122" i="22" s="1"/>
  <c r="AH721" i="1"/>
  <c r="B706" i="22" s="1"/>
  <c r="AH722" i="1"/>
  <c r="B707" i="22" s="1"/>
  <c r="AH581" i="1"/>
  <c r="B566" i="22" s="1"/>
  <c r="AH582" i="1"/>
  <c r="B567" i="22" s="1"/>
  <c r="AH583" i="1"/>
  <c r="B568" i="22" s="1"/>
  <c r="AH503" i="1"/>
  <c r="B488" i="22" s="1"/>
  <c r="AH504" i="1"/>
  <c r="B489" i="22" s="1"/>
  <c r="AH505" i="1"/>
  <c r="B490" i="22" s="1"/>
  <c r="AH506" i="1"/>
  <c r="B491" i="22" s="1"/>
  <c r="AH507" i="1"/>
  <c r="B492" i="22" s="1"/>
  <c r="AH584" i="1"/>
  <c r="B569" i="22" s="1"/>
  <c r="AH585" i="1"/>
  <c r="B570" i="22" s="1"/>
  <c r="AH586" i="1"/>
  <c r="B571" i="22" s="1"/>
  <c r="AH587" i="1"/>
  <c r="B572" i="22" s="1"/>
  <c r="AH588" i="1"/>
  <c r="B573" i="22" s="1"/>
  <c r="AH589" i="1"/>
  <c r="B574" i="22" s="1"/>
  <c r="AH590" i="1"/>
  <c r="B575" i="22" s="1"/>
  <c r="AH138" i="1"/>
  <c r="B123" i="22" s="1"/>
  <c r="AH139" i="1"/>
  <c r="B124" i="22" s="1"/>
  <c r="AH140" i="1"/>
  <c r="B125" i="22" s="1"/>
  <c r="AH141" i="1"/>
  <c r="B126" i="22" s="1"/>
  <c r="AH142" i="1"/>
  <c r="B127" i="22" s="1"/>
  <c r="AH143" i="1"/>
  <c r="B128" i="22" s="1"/>
  <c r="AH144" i="1"/>
  <c r="B129" i="22" s="1"/>
  <c r="AH352" i="1"/>
  <c r="B337" i="22" s="1"/>
  <c r="AH353" i="1"/>
  <c r="B338" i="22" s="1"/>
  <c r="AH354" i="1"/>
  <c r="B339" i="22" s="1"/>
  <c r="AH355" i="1"/>
  <c r="B340" i="22" s="1"/>
  <c r="AH356" i="1"/>
  <c r="B341" i="22" s="1"/>
  <c r="AH357" i="1"/>
  <c r="B342" i="22" s="1"/>
  <c r="AH358" i="1"/>
  <c r="B343" i="22" s="1"/>
  <c r="AH359" i="1"/>
  <c r="B344" i="22" s="1"/>
  <c r="AH360" i="1"/>
  <c r="B345" i="22" s="1"/>
  <c r="AH361" i="1"/>
  <c r="B346" i="22" s="1"/>
  <c r="AH362" i="1"/>
  <c r="B347" i="22" s="1"/>
  <c r="AH363" i="1"/>
  <c r="B348" i="22" s="1"/>
  <c r="AH145" i="1"/>
  <c r="B130" i="22" s="1"/>
  <c r="AH146" i="1"/>
  <c r="B131" i="22" s="1"/>
  <c r="AH147" i="1"/>
  <c r="B132" i="22" s="1"/>
  <c r="AH148" i="1"/>
  <c r="B133" i="22" s="1"/>
  <c r="AH149" i="1"/>
  <c r="B134" i="22" s="1"/>
  <c r="AH150" i="1"/>
  <c r="B135" i="22" s="1"/>
  <c r="AH364" i="1"/>
  <c r="B349" i="22" s="1"/>
  <c r="AH365" i="1"/>
  <c r="B350" i="22" s="1"/>
  <c r="AH366" i="1"/>
  <c r="B351" i="22" s="1"/>
  <c r="AH591" i="1"/>
  <c r="B576" i="22" s="1"/>
  <c r="AH592" i="1"/>
  <c r="B577" i="22" s="1"/>
  <c r="AH593" i="1"/>
  <c r="B578" i="22" s="1"/>
  <c r="AH594" i="1"/>
  <c r="B579" i="22" s="1"/>
  <c r="AH595" i="1"/>
  <c r="B580" i="22" s="1"/>
  <c r="AH596" i="1"/>
  <c r="B581" i="22" s="1"/>
  <c r="AH376" i="1"/>
  <c r="B361" i="22" s="1"/>
  <c r="AH377" i="1"/>
  <c r="B362" i="22" s="1"/>
  <c r="AH378" i="1"/>
  <c r="B363" i="22" s="1"/>
  <c r="AH379" i="1"/>
  <c r="B364" i="22" s="1"/>
  <c r="AH380" i="1"/>
  <c r="B365" i="22" s="1"/>
  <c r="AH381" i="1"/>
  <c r="B366" i="22" s="1"/>
  <c r="AH371" i="1"/>
  <c r="B356" i="22" s="1"/>
  <c r="AH372" i="1"/>
  <c r="B357" i="22" s="1"/>
  <c r="AH373" i="1"/>
  <c r="B358" i="22" s="1"/>
  <c r="AH374" i="1"/>
  <c r="B359" i="22" s="1"/>
  <c r="AH375" i="1"/>
  <c r="B360" i="22" s="1"/>
  <c r="AH367" i="1"/>
  <c r="B352" i="22" s="1"/>
  <c r="AH368" i="1"/>
  <c r="B353" i="22" s="1"/>
  <c r="AH369" i="1"/>
  <c r="B354" i="22" s="1"/>
  <c r="AH370" i="1"/>
  <c r="B355" i="22" s="1"/>
  <c r="AH151" i="1"/>
  <c r="B136" i="22" s="1"/>
  <c r="AH152" i="1"/>
  <c r="B137" i="22" s="1"/>
  <c r="AH382" i="1"/>
  <c r="B367" i="22" s="1"/>
  <c r="AH383" i="1"/>
  <c r="B368" i="22" s="1"/>
  <c r="AH384" i="1"/>
  <c r="B369" i="22" s="1"/>
  <c r="AH385" i="1"/>
  <c r="B370" i="22" s="1"/>
  <c r="AH386" i="1"/>
  <c r="B371" i="22" s="1"/>
  <c r="AH597" i="1"/>
  <c r="B582" i="22" s="1"/>
  <c r="AH598" i="1"/>
  <c r="B583" i="22" s="1"/>
  <c r="AH599" i="1"/>
  <c r="B584" i="22" s="1"/>
  <c r="AH153" i="1"/>
  <c r="B138" i="22" s="1"/>
  <c r="AH154" i="1"/>
  <c r="B139" i="22" s="1"/>
  <c r="AH155" i="1"/>
  <c r="B140" i="22" s="1"/>
  <c r="AH156" i="1"/>
  <c r="B141" i="22" s="1"/>
  <c r="AH157" i="1"/>
  <c r="B142" i="22" s="1"/>
  <c r="AH158" i="1"/>
  <c r="B143" i="22" s="1"/>
  <c r="AH159" i="1"/>
  <c r="B144" i="22" s="1"/>
  <c r="AH160" i="1"/>
  <c r="B145" i="22" s="1"/>
  <c r="AH161" i="1"/>
  <c r="B146" i="22" s="1"/>
  <c r="AH387" i="1"/>
  <c r="B372" i="22" s="1"/>
  <c r="AH388" i="1"/>
  <c r="B373" i="22" s="1"/>
  <c r="AH389" i="1"/>
  <c r="B374" i="22" s="1"/>
  <c r="AH390" i="1"/>
  <c r="B375" i="22" s="1"/>
  <c r="AH391" i="1"/>
  <c r="B376" i="22" s="1"/>
  <c r="AH162" i="1"/>
  <c r="B147" i="22" s="1"/>
  <c r="AH163" i="1"/>
  <c r="B148" i="22" s="1"/>
  <c r="AH164" i="1"/>
  <c r="B149" i="22" s="1"/>
  <c r="AH165" i="1"/>
  <c r="B150" i="22" s="1"/>
  <c r="AH166" i="1"/>
  <c r="B151" i="22" s="1"/>
  <c r="AH167" i="1"/>
  <c r="B152" i="22" s="1"/>
  <c r="AH168" i="1"/>
  <c r="B153" i="22" s="1"/>
  <c r="AH169" i="1"/>
  <c r="B154" i="22" s="1"/>
  <c r="AH170" i="1"/>
  <c r="B155" i="22" s="1"/>
  <c r="AH171" i="1"/>
  <c r="B156" i="22" s="1"/>
  <c r="AH172" i="1"/>
  <c r="B157" i="22" s="1"/>
  <c r="AH173" i="1"/>
  <c r="B158" i="22" s="1"/>
  <c r="AH174" i="1"/>
  <c r="B159" i="22" s="1"/>
  <c r="AH600" i="1"/>
  <c r="B585" i="22" s="1"/>
  <c r="AH601" i="1"/>
  <c r="B586" i="22" s="1"/>
  <c r="AH602" i="1"/>
  <c r="B587" i="22" s="1"/>
  <c r="AH392" i="1"/>
  <c r="B377" i="22" s="1"/>
  <c r="AH393" i="1"/>
  <c r="B378" i="22" s="1"/>
  <c r="AH394" i="1"/>
  <c r="B379" i="22" s="1"/>
  <c r="AH395" i="1"/>
  <c r="B380" i="22" s="1"/>
  <c r="AH396" i="1"/>
  <c r="B381" i="22" s="1"/>
  <c r="AH603" i="1"/>
  <c r="B588" i="22" s="1"/>
  <c r="AH397" i="1"/>
  <c r="B382" i="22" s="1"/>
  <c r="AH398" i="1"/>
  <c r="B383" i="22" s="1"/>
  <c r="AH399" i="1"/>
  <c r="B384" i="22" s="1"/>
  <c r="AH400" i="1"/>
  <c r="B385" i="22" s="1"/>
  <c r="AH401" i="1"/>
  <c r="B386" i="22" s="1"/>
  <c r="AH723" i="1"/>
  <c r="B708" i="22" s="1"/>
  <c r="AH724" i="1"/>
  <c r="B709" i="22" s="1"/>
  <c r="AH725" i="1"/>
  <c r="B710" i="22" s="1"/>
  <c r="AH175" i="1"/>
  <c r="B160" i="22" s="1"/>
  <c r="AH176" i="1"/>
  <c r="B161" i="22" s="1"/>
  <c r="AH177" i="1"/>
  <c r="B162" i="22" s="1"/>
  <c r="AH178" i="1"/>
  <c r="B163" i="22" s="1"/>
  <c r="AH179" i="1"/>
  <c r="B164" i="22" s="1"/>
  <c r="AH180" i="1"/>
  <c r="B165" i="22" s="1"/>
  <c r="AH407" i="1"/>
  <c r="B392" i="22" s="1"/>
  <c r="AH408" i="1"/>
  <c r="B393" i="22" s="1"/>
  <c r="AH409" i="1"/>
  <c r="B394" i="22" s="1"/>
  <c r="AH410" i="1"/>
  <c r="B395" i="22" s="1"/>
  <c r="AH402" i="1"/>
  <c r="B387" i="22" s="1"/>
  <c r="AH403" i="1"/>
  <c r="B388" i="22" s="1"/>
  <c r="AH404" i="1"/>
  <c r="B389" i="22" s="1"/>
  <c r="AH405" i="1"/>
  <c r="B390" i="22" s="1"/>
  <c r="AH406" i="1"/>
  <c r="B391" i="22" s="1"/>
  <c r="AH411" i="1"/>
  <c r="B396" i="22" s="1"/>
  <c r="AH412" i="1"/>
  <c r="B397" i="22" s="1"/>
  <c r="AH413" i="1"/>
  <c r="B398" i="22" s="1"/>
  <c r="AH414" i="1"/>
  <c r="B399" i="22" s="1"/>
  <c r="AH415" i="1"/>
  <c r="B400" i="22" s="1"/>
  <c r="AH604" i="1"/>
  <c r="B589" i="22" s="1"/>
  <c r="AH605" i="1"/>
  <c r="B590" i="22" s="1"/>
  <c r="AH617" i="1"/>
  <c r="B602" i="22" s="1"/>
  <c r="AH618" i="1"/>
  <c r="B603" i="22" s="1"/>
  <c r="AH619" i="1"/>
  <c r="B604" i="22" s="1"/>
  <c r="AH620" i="1"/>
  <c r="B605" i="22" s="1"/>
  <c r="AH621" i="1"/>
  <c r="B606" i="22" s="1"/>
  <c r="AH606" i="1"/>
  <c r="B591" i="22" s="1"/>
  <c r="AH607" i="1"/>
  <c r="B592" i="22" s="1"/>
  <c r="AH608" i="1"/>
  <c r="B593" i="22" s="1"/>
  <c r="AH609" i="1"/>
  <c r="B594" i="22" s="1"/>
  <c r="AH610" i="1"/>
  <c r="B595" i="22" s="1"/>
  <c r="AH622" i="1"/>
  <c r="B607" i="22" s="1"/>
  <c r="AH623" i="1"/>
  <c r="B608" i="22" s="1"/>
  <c r="AH624" i="1"/>
  <c r="B609" i="22" s="1"/>
  <c r="AH625" i="1"/>
  <c r="B610" i="22" s="1"/>
  <c r="AH626" i="1"/>
  <c r="B611" i="22" s="1"/>
  <c r="AH611" i="1"/>
  <c r="B596" i="22" s="1"/>
  <c r="AH612" i="1"/>
  <c r="B597" i="22" s="1"/>
  <c r="AH613" i="1"/>
  <c r="B598" i="22" s="1"/>
  <c r="AH614" i="1"/>
  <c r="B599" i="22" s="1"/>
  <c r="AH615" i="1"/>
  <c r="B600" i="22" s="1"/>
  <c r="AH616" i="1"/>
  <c r="B601" i="22" s="1"/>
  <c r="AH627" i="1"/>
  <c r="B612" i="22" s="1"/>
  <c r="AH628" i="1"/>
  <c r="B613" i="22" s="1"/>
  <c r="AH629" i="1"/>
  <c r="B614" i="22" s="1"/>
  <c r="AH630" i="1"/>
  <c r="B615" i="22" s="1"/>
  <c r="AH631" i="1"/>
  <c r="B616" i="22" s="1"/>
  <c r="AH508" i="1"/>
  <c r="B493" i="22" s="1"/>
  <c r="AH509" i="1"/>
  <c r="B494" i="22" s="1"/>
  <c r="AH510" i="1"/>
  <c r="B495" i="22" s="1"/>
  <c r="AH632" i="1"/>
  <c r="B617" i="22" s="1"/>
  <c r="AH416" i="1"/>
  <c r="B401" i="22" s="1"/>
  <c r="AH417" i="1"/>
  <c r="B402" i="22" s="1"/>
  <c r="AH418" i="1"/>
  <c r="B403" i="22" s="1"/>
  <c r="AH419" i="1"/>
  <c r="B404" i="22" s="1"/>
  <c r="AH633" i="1"/>
  <c r="B618" i="22" s="1"/>
  <c r="AH634" i="1"/>
  <c r="B619" i="22" s="1"/>
  <c r="AH635" i="1"/>
  <c r="B620" i="22" s="1"/>
  <c r="AH636" i="1"/>
  <c r="B621" i="22" s="1"/>
  <c r="AH637" i="1"/>
  <c r="B622" i="22" s="1"/>
  <c r="AH638" i="1"/>
  <c r="B623" i="22" s="1"/>
  <c r="AH639" i="1"/>
  <c r="B624" i="22" s="1"/>
  <c r="AH640" i="1"/>
  <c r="B625" i="22" s="1"/>
  <c r="AH641" i="1"/>
  <c r="B626" i="22" s="1"/>
  <c r="AH642" i="1"/>
  <c r="B627" i="22" s="1"/>
  <c r="AH643" i="1"/>
  <c r="B628" i="22" s="1"/>
  <c r="AH644" i="1"/>
  <c r="B629" i="22" s="1"/>
  <c r="AH645" i="1"/>
  <c r="B630" i="22" s="1"/>
  <c r="AH646" i="1"/>
  <c r="B631" i="22" s="1"/>
  <c r="AH647" i="1"/>
  <c r="B632" i="22" s="1"/>
  <c r="AH181" i="1"/>
  <c r="B166" i="22" s="1"/>
  <c r="AH182" i="1"/>
  <c r="B167" i="22" s="1"/>
  <c r="AH183" i="1"/>
  <c r="B168" i="22" s="1"/>
  <c r="AH184" i="1"/>
  <c r="B169" i="22" s="1"/>
  <c r="AH185" i="1"/>
  <c r="B170" i="22" s="1"/>
  <c r="AH648" i="1"/>
  <c r="B633" i="22" s="1"/>
  <c r="AH649" i="1"/>
  <c r="B634" i="22" s="1"/>
  <c r="AH511" i="1"/>
  <c r="B496" i="22" s="1"/>
  <c r="AH186" i="1"/>
  <c r="B171" i="22" s="1"/>
  <c r="AH187" i="1"/>
  <c r="B172" i="22" s="1"/>
  <c r="AH188" i="1"/>
  <c r="B173" i="22" s="1"/>
  <c r="AH189" i="1"/>
  <c r="B174" i="22" s="1"/>
  <c r="AH190" i="1"/>
  <c r="B175" i="22" s="1"/>
  <c r="AH420" i="1"/>
  <c r="B405" i="22" s="1"/>
  <c r="AH421" i="1"/>
  <c r="B406" i="22" s="1"/>
  <c r="AH422" i="1"/>
  <c r="B407" i="22" s="1"/>
  <c r="AH423" i="1"/>
  <c r="B408" i="22" s="1"/>
  <c r="AH424" i="1"/>
  <c r="B409" i="22" s="1"/>
  <c r="AH425" i="1"/>
  <c r="B410" i="22" s="1"/>
  <c r="AH426" i="1"/>
  <c r="B411" i="22" s="1"/>
  <c r="AH427" i="1"/>
  <c r="B412" i="22" s="1"/>
  <c r="AH428" i="1"/>
  <c r="B413" i="22" s="1"/>
  <c r="AH429" i="1"/>
  <c r="B414" i="22" s="1"/>
  <c r="AH430" i="1"/>
  <c r="B415" i="22" s="1"/>
  <c r="AH431" i="1"/>
  <c r="B416" i="22" s="1"/>
  <c r="AH512" i="1"/>
  <c r="B497" i="22" s="1"/>
  <c r="AH513" i="1"/>
  <c r="B498" i="22" s="1"/>
  <c r="AH432" i="1"/>
  <c r="B417" i="22" s="1"/>
  <c r="AH433" i="1"/>
  <c r="B418" i="22" s="1"/>
  <c r="AH434" i="1"/>
  <c r="B419" i="22" s="1"/>
  <c r="AH435" i="1"/>
  <c r="B420" i="22" s="1"/>
  <c r="AH436" i="1"/>
  <c r="B421" i="22" s="1"/>
  <c r="AH453" i="1"/>
  <c r="B438" i="22" s="1"/>
  <c r="AH454" i="1"/>
  <c r="B439" i="22" s="1"/>
  <c r="AH455" i="1"/>
  <c r="B440" i="22" s="1"/>
  <c r="AH456" i="1"/>
  <c r="B441" i="22" s="1"/>
  <c r="AH457" i="1"/>
  <c r="B442" i="22" s="1"/>
  <c r="AH458" i="1"/>
  <c r="B443" i="22" s="1"/>
  <c r="AH447" i="1"/>
  <c r="B432" i="22" s="1"/>
  <c r="AH448" i="1"/>
  <c r="B433" i="22" s="1"/>
  <c r="AH449" i="1"/>
  <c r="B434" i="22" s="1"/>
  <c r="AH450" i="1"/>
  <c r="B435" i="22" s="1"/>
  <c r="AH451" i="1"/>
  <c r="B436" i="22" s="1"/>
  <c r="AH452" i="1"/>
  <c r="B437" i="22" s="1"/>
  <c r="AH443" i="1"/>
  <c r="B428" i="22" s="1"/>
  <c r="AH444" i="1"/>
  <c r="B429" i="22" s="1"/>
  <c r="AH445" i="1"/>
  <c r="B430" i="22" s="1"/>
  <c r="AH446" i="1"/>
  <c r="B431" i="22" s="1"/>
  <c r="AH437" i="1"/>
  <c r="B422" i="22" s="1"/>
  <c r="AH438" i="1"/>
  <c r="B423" i="22" s="1"/>
  <c r="AH439" i="1"/>
  <c r="B424" i="22" s="1"/>
  <c r="AH440" i="1"/>
  <c r="B425" i="22" s="1"/>
  <c r="AH441" i="1"/>
  <c r="B426" i="22" s="1"/>
  <c r="AH442" i="1"/>
  <c r="B427" i="22" s="1"/>
  <c r="AH459" i="1"/>
  <c r="B444" i="22" s="1"/>
  <c r="AH460" i="1"/>
  <c r="B445" i="22" s="1"/>
  <c r="AH461" i="1"/>
  <c r="B446" i="22" s="1"/>
  <c r="AH462" i="1"/>
  <c r="B447" i="22" s="1"/>
  <c r="AH463" i="1"/>
  <c r="B448" i="22" s="1"/>
  <c r="AH191" i="1"/>
  <c r="B176" i="22" s="1"/>
  <c r="AH192" i="1"/>
  <c r="B177" i="22" s="1"/>
  <c r="AH193" i="1"/>
  <c r="B178" i="22" s="1"/>
  <c r="AH194" i="1"/>
  <c r="B179" i="22" s="1"/>
  <c r="AH195" i="1"/>
  <c r="B180" i="22" s="1"/>
  <c r="AH196" i="1"/>
  <c r="B181" i="22" s="1"/>
  <c r="AH197" i="1"/>
  <c r="B182" i="22" s="1"/>
  <c r="AH198" i="1"/>
  <c r="B183" i="22" s="1"/>
  <c r="AH199" i="1"/>
  <c r="B184" i="22" s="1"/>
  <c r="AH200" i="1"/>
  <c r="B185" i="22" s="1"/>
  <c r="AH201" i="1"/>
  <c r="B186" i="22" s="1"/>
  <c r="AH202" i="1"/>
  <c r="B187" i="22" s="1"/>
  <c r="AH203" i="1"/>
  <c r="B188" i="22" s="1"/>
  <c r="AH204" i="1"/>
  <c r="B189" i="22" s="1"/>
  <c r="AH205" i="1"/>
  <c r="B190" i="22" s="1"/>
  <c r="AH206" i="1"/>
  <c r="B191" i="22" s="1"/>
  <c r="AH731" i="1"/>
  <c r="B716" i="22" s="1"/>
  <c r="AH732" i="1"/>
  <c r="B717" i="22" s="1"/>
  <c r="AH733" i="1"/>
  <c r="B718" i="22" s="1"/>
  <c r="AH734" i="1"/>
  <c r="B719" i="22" s="1"/>
  <c r="AH735" i="1"/>
  <c r="B720" i="22" s="1"/>
  <c r="AH736" i="1"/>
  <c r="B721" i="22" s="1"/>
  <c r="AH737" i="1"/>
  <c r="B722" i="22" s="1"/>
  <c r="AH738" i="1"/>
  <c r="B723" i="22" s="1"/>
  <c r="AH726" i="1"/>
  <c r="B711" i="22" s="1"/>
  <c r="AH727" i="1"/>
  <c r="B712" i="22" s="1"/>
  <c r="AH728" i="1"/>
  <c r="B713" i="22" s="1"/>
  <c r="AH729" i="1"/>
  <c r="B714" i="22" s="1"/>
  <c r="AH730" i="1"/>
  <c r="B715" i="22" s="1"/>
  <c r="AH650" i="1"/>
  <c r="B635" i="22" s="1"/>
  <c r="AH651" i="1"/>
  <c r="B636" i="22" s="1"/>
  <c r="AH652" i="1"/>
  <c r="B637" i="22" s="1"/>
  <c r="AH653" i="1"/>
  <c r="B638" i="22" s="1"/>
  <c r="AH654" i="1"/>
  <c r="B639" i="22" s="1"/>
  <c r="AH207" i="1"/>
  <c r="B192" i="22" s="1"/>
  <c r="AH208" i="1"/>
  <c r="B193" i="22" s="1"/>
  <c r="AH209" i="1"/>
  <c r="B194" i="22" s="1"/>
  <c r="AH210" i="1"/>
  <c r="B195" i="22" s="1"/>
  <c r="AH712" i="1"/>
  <c r="B697" i="22" s="1"/>
  <c r="AH713" i="1"/>
  <c r="B698" i="22" s="1"/>
  <c r="AH464" i="1"/>
  <c r="B449" i="22" s="1"/>
  <c r="AH465" i="1"/>
  <c r="B450" i="22" s="1"/>
  <c r="AH466" i="1"/>
  <c r="B451" i="22" s="1"/>
  <c r="AH467" i="1"/>
  <c r="B452" i="22" s="1"/>
  <c r="AH655" i="1"/>
  <c r="B640" i="22" s="1"/>
  <c r="AH739" i="1"/>
  <c r="B724" i="22" s="1"/>
  <c r="AH740" i="1"/>
  <c r="B725" i="22" s="1"/>
  <c r="AH741" i="1"/>
  <c r="B726" i="22" s="1"/>
  <c r="AH742" i="1"/>
  <c r="B727" i="22" s="1"/>
  <c r="AH743" i="1"/>
  <c r="B728" i="22" s="1"/>
  <c r="AH656" i="1"/>
  <c r="B641" i="22" s="1"/>
  <c r="AH657" i="1"/>
  <c r="B642" i="22" s="1"/>
  <c r="AH658" i="1"/>
  <c r="B643" i="22" s="1"/>
  <c r="AH659" i="1"/>
  <c r="B644" i="22" s="1"/>
  <c r="AH660" i="1"/>
  <c r="B645" i="22" s="1"/>
  <c r="AH661" i="1"/>
  <c r="B646" i="22" s="1"/>
  <c r="AH662" i="1"/>
  <c r="B647" i="22" s="1"/>
  <c r="AH211" i="1"/>
  <c r="B196" i="22" s="1"/>
  <c r="AH212" i="1"/>
  <c r="B197" i="22" s="1"/>
  <c r="AH213" i="1"/>
  <c r="B198" i="22" s="1"/>
  <c r="AH468" i="1"/>
  <c r="B453" i="22" s="1"/>
  <c r="AH469" i="1"/>
  <c r="B454" i="22" s="1"/>
  <c r="AH470" i="1"/>
  <c r="B455" i="22" s="1"/>
  <c r="AH471" i="1"/>
  <c r="B456" i="22" s="1"/>
  <c r="AH472" i="1"/>
  <c r="B457" i="22" s="1"/>
  <c r="AH473" i="1"/>
  <c r="B458" i="22" s="1"/>
  <c r="AH474" i="1"/>
  <c r="B459" i="22" s="1"/>
  <c r="AH663" i="1"/>
  <c r="B648" i="22" s="1"/>
  <c r="AH664" i="1"/>
  <c r="B649" i="22" s="1"/>
  <c r="AH665" i="1"/>
  <c r="B650" i="22" s="1"/>
  <c r="AH214" i="1"/>
  <c r="B199" i="22" s="1"/>
  <c r="AH215" i="1"/>
  <c r="B200" i="22" s="1"/>
  <c r="AH216" i="1"/>
  <c r="B201" i="22" s="1"/>
  <c r="AH217" i="1"/>
  <c r="B202" i="22" s="1"/>
  <c r="AH475" i="1"/>
  <c r="B460" i="22" s="1"/>
  <c r="AH476" i="1"/>
  <c r="B461" i="22" s="1"/>
  <c r="AH477" i="1"/>
  <c r="B462" i="22" s="1"/>
  <c r="AH478" i="1"/>
  <c r="B463" i="22" s="1"/>
  <c r="AH479" i="1"/>
  <c r="B464" i="22" s="1"/>
  <c r="AH666" i="1"/>
  <c r="B651" i="22" s="1"/>
  <c r="AH667" i="1"/>
  <c r="B652" i="22" s="1"/>
  <c r="AH668" i="1"/>
  <c r="B653" i="22" s="1"/>
  <c r="AH669" i="1"/>
  <c r="B654" i="22" s="1"/>
  <c r="AH218" i="1"/>
  <c r="B203" i="22" s="1"/>
  <c r="AH219" i="1"/>
  <c r="B204" i="22" s="1"/>
  <c r="AH220" i="1"/>
  <c r="B205" i="22" s="1"/>
  <c r="AH221" i="1"/>
  <c r="B206" i="22" s="1"/>
  <c r="AH222" i="1"/>
  <c r="B207" i="22" s="1"/>
  <c r="AH223" i="1"/>
  <c r="B208" i="22" s="1"/>
  <c r="AH714" i="1"/>
  <c r="B699" i="22" s="1"/>
  <c r="AH715" i="1"/>
  <c r="B700" i="22" s="1"/>
  <c r="AH716" i="1"/>
  <c r="B701" i="22" s="1"/>
  <c r="AH670" i="1"/>
  <c r="B655" i="22" s="1"/>
  <c r="AH224" i="1"/>
  <c r="B209" i="22" s="1"/>
  <c r="AH225" i="1"/>
  <c r="B210" i="22" s="1"/>
  <c r="AH226" i="1"/>
  <c r="B211" i="22" s="1"/>
  <c r="AH227" i="1"/>
  <c r="B212" i="22" s="1"/>
  <c r="AH228" i="1"/>
  <c r="B213" i="22" s="1"/>
  <c r="AH229" i="1"/>
  <c r="B214" i="22" s="1"/>
  <c r="AH230" i="1"/>
  <c r="B215" i="22" s="1"/>
  <c r="AH480" i="1"/>
  <c r="B465" i="22" s="1"/>
  <c r="AH481" i="1"/>
  <c r="B466" i="22" s="1"/>
  <c r="AH482" i="1"/>
  <c r="B467" i="22" s="1"/>
  <c r="AH744" i="1"/>
  <c r="B729" i="22" s="1"/>
  <c r="AH745" i="1"/>
  <c r="B730" i="22" s="1"/>
  <c r="AH746" i="1"/>
  <c r="B731" i="22" s="1"/>
  <c r="AH747" i="1"/>
  <c r="B732" i="22" s="1"/>
  <c r="AH748" i="1"/>
  <c r="B733" i="22" s="1"/>
  <c r="AH749" i="1"/>
  <c r="B734" i="22" s="1"/>
  <c r="AH717" i="1"/>
  <c r="B702" i="22" s="1"/>
  <c r="AH718" i="1"/>
  <c r="B703" i="22" s="1"/>
  <c r="AH671" i="1"/>
  <c r="B656" i="22" s="1"/>
  <c r="AH672" i="1"/>
  <c r="B657" i="22" s="1"/>
  <c r="AH483" i="1"/>
  <c r="B468" i="22" s="1"/>
  <c r="AH484" i="1"/>
  <c r="B469" i="22" s="1"/>
  <c r="AH673" i="1"/>
  <c r="B658" i="22" s="1"/>
  <c r="AH674" i="1"/>
  <c r="B659" i="22" s="1"/>
  <c r="AH675" i="1"/>
  <c r="B660" i="22" s="1"/>
  <c r="AH676" i="1"/>
  <c r="B661" i="22" s="1"/>
  <c r="AH677" i="1"/>
  <c r="B662" i="22" s="1"/>
  <c r="AH678" i="1"/>
  <c r="B663" i="22" s="1"/>
  <c r="AH679" i="1"/>
  <c r="B664" i="22" s="1"/>
  <c r="AH680" i="1"/>
  <c r="B665" i="22" s="1"/>
  <c r="AH681" i="1"/>
  <c r="B666" i="22" s="1"/>
  <c r="AH682" i="1"/>
  <c r="B667" i="22" s="1"/>
  <c r="AH683" i="1"/>
  <c r="B668" i="22" s="1"/>
  <c r="AH684" i="1"/>
  <c r="B669" i="22" s="1"/>
  <c r="AH685" i="1"/>
  <c r="B670" i="22" s="1"/>
  <c r="AH686" i="1"/>
  <c r="B671" i="22" s="1"/>
  <c r="AH231" i="1"/>
  <c r="B216" i="22" s="1"/>
  <c r="AH232" i="1"/>
  <c r="B217" i="22" s="1"/>
  <c r="AH233" i="1"/>
  <c r="B218" i="22" s="1"/>
  <c r="AH234" i="1"/>
  <c r="B219" i="22" s="1"/>
  <c r="AH485" i="1"/>
  <c r="B470" i="22" s="1"/>
  <c r="AH486" i="1"/>
  <c r="B471" i="22" s="1"/>
  <c r="AH487" i="1"/>
  <c r="B472" i="22" s="1"/>
  <c r="AH488" i="1"/>
  <c r="B473" i="22" s="1"/>
  <c r="AH489" i="1"/>
  <c r="B474" i="22" s="1"/>
  <c r="AH490" i="1"/>
  <c r="B475" i="22" s="1"/>
  <c r="AH235" i="1"/>
  <c r="B220" i="22" s="1"/>
  <c r="AH236" i="1"/>
  <c r="B221" i="22" s="1"/>
  <c r="AH237" i="1"/>
  <c r="B222" i="22" s="1"/>
  <c r="AH687" i="1"/>
  <c r="B672" i="22" s="1"/>
  <c r="AH688" i="1"/>
  <c r="B673" i="22" s="1"/>
  <c r="AH689" i="1"/>
  <c r="B674" i="22" s="1"/>
  <c r="AH690" i="1"/>
  <c r="B675" i="22" s="1"/>
  <c r="AH691" i="1"/>
  <c r="B676" i="22" s="1"/>
  <c r="AH238" i="1"/>
  <c r="B223" i="22" s="1"/>
  <c r="AH239" i="1"/>
  <c r="B224" i="22" s="1"/>
  <c r="AH240" i="1"/>
  <c r="B225" i="22" s="1"/>
  <c r="AH241" i="1"/>
  <c r="B226" i="22" s="1"/>
  <c r="AH692" i="1"/>
  <c r="B677" i="22" s="1"/>
  <c r="AH693" i="1"/>
  <c r="B678" i="22" s="1"/>
  <c r="AH694" i="1"/>
  <c r="B679" i="22" s="1"/>
  <c r="AH695" i="1"/>
  <c r="B680" i="22" s="1"/>
  <c r="AH696" i="1"/>
  <c r="B681" i="22" s="1"/>
  <c r="AH242" i="1"/>
  <c r="B227" i="22" s="1"/>
  <c r="AH243" i="1"/>
  <c r="B228" i="22" s="1"/>
  <c r="AH244" i="1"/>
  <c r="B229" i="22" s="1"/>
  <c r="AH245" i="1"/>
  <c r="B230" i="22" s="1"/>
  <c r="AH246" i="1"/>
  <c r="B231" i="22" s="1"/>
  <c r="AH491" i="1"/>
  <c r="B476" i="22" s="1"/>
  <c r="AH492" i="1"/>
  <c r="B477" i="22" s="1"/>
  <c r="AH493" i="1"/>
  <c r="B478" i="22" s="1"/>
  <c r="AH494" i="1"/>
  <c r="B479" i="22" s="1"/>
  <c r="AH495" i="1"/>
  <c r="B480" i="22" s="1"/>
  <c r="AH697" i="1"/>
  <c r="B682" i="22" s="1"/>
  <c r="AH698" i="1"/>
  <c r="B683" i="22" s="1"/>
  <c r="AH699" i="1"/>
  <c r="B684" i="22" s="1"/>
  <c r="AH700" i="1"/>
  <c r="B685" i="22" s="1"/>
  <c r="AH701" i="1"/>
  <c r="B686" i="22" s="1"/>
  <c r="AH702" i="1"/>
  <c r="B687" i="22" s="1"/>
  <c r="AH703" i="1"/>
  <c r="B688" i="22" s="1"/>
  <c r="AH704" i="1"/>
  <c r="B689" i="22" s="1"/>
  <c r="AH705" i="1"/>
  <c r="B690" i="22" s="1"/>
  <c r="AH519" i="1"/>
  <c r="B504" i="22" s="1"/>
  <c r="AH520" i="1"/>
  <c r="B505" i="22" s="1"/>
  <c r="AH521" i="1"/>
  <c r="B506" i="22" s="1"/>
  <c r="AH522" i="1"/>
  <c r="B507" i="22" s="1"/>
  <c r="AH523" i="1"/>
  <c r="B508" i="22" s="1"/>
  <c r="AH524" i="1"/>
  <c r="B509" i="22" s="1"/>
  <c r="AH525" i="1"/>
  <c r="B510" i="22" s="1"/>
  <c r="AH526" i="1"/>
  <c r="B511" i="22" s="1"/>
  <c r="AH527" i="1"/>
  <c r="B512" i="22" s="1"/>
  <c r="AH528" i="1"/>
  <c r="B513" i="22" s="1"/>
  <c r="AH529" i="1"/>
  <c r="B514" i="22" s="1"/>
  <c r="AH530" i="1"/>
  <c r="B515" i="22" s="1"/>
  <c r="AH516" i="1"/>
  <c r="B501" i="22" s="1"/>
  <c r="AH517" i="1"/>
  <c r="B502" i="22" s="1"/>
  <c r="AH518" i="1"/>
  <c r="B503" i="22" s="1"/>
  <c r="AH514" i="1"/>
  <c r="B499" i="22" s="1"/>
  <c r="AH515" i="1"/>
  <c r="B500" i="22" s="1"/>
  <c r="AH706" i="1"/>
  <c r="B691" i="22" s="1"/>
  <c r="AH707" i="1"/>
  <c r="B692" i="22" s="1"/>
  <c r="AH247" i="1"/>
  <c r="B232" i="22" s="1"/>
  <c r="M760" i="1" l="1"/>
  <c r="M750" i="1"/>
  <c r="M753" i="1"/>
  <c r="M754" i="1"/>
  <c r="M745" i="20"/>
  <c r="M738" i="20"/>
  <c r="L763" i="18"/>
  <c r="M755" i="1"/>
  <c r="M756" i="1"/>
  <c r="M763" i="1"/>
  <c r="M761" i="1"/>
  <c r="M758" i="1"/>
  <c r="M762" i="1"/>
  <c r="K754" i="18"/>
  <c r="M754" i="18" s="1"/>
  <c r="M746" i="20"/>
  <c r="M735" i="20"/>
  <c r="M743" i="20"/>
  <c r="M747" i="20"/>
  <c r="K755" i="18"/>
  <c r="M755" i="18" s="1"/>
  <c r="L751" i="18"/>
  <c r="L760" i="18"/>
  <c r="M760" i="18" s="1"/>
  <c r="L752" i="18"/>
  <c r="M752" i="18" s="1"/>
  <c r="B509" i="21"/>
  <c r="B509" i="20"/>
  <c r="B224" i="21"/>
  <c r="B224" i="20"/>
  <c r="B465" i="21"/>
  <c r="B465" i="20"/>
  <c r="B453" i="21"/>
  <c r="B453" i="20"/>
  <c r="B431" i="21"/>
  <c r="B431" i="20"/>
  <c r="B415" i="21"/>
  <c r="B415" i="20"/>
  <c r="B403" i="21"/>
  <c r="B403" i="20"/>
  <c r="B391" i="21"/>
  <c r="B391" i="20"/>
  <c r="B369" i="21"/>
  <c r="B369" i="20"/>
  <c r="B573" i="21"/>
  <c r="B573" i="20"/>
  <c r="B318" i="21"/>
  <c r="B318" i="20"/>
  <c r="B104" i="21"/>
  <c r="B104" i="20"/>
  <c r="B271" i="21"/>
  <c r="B271" i="20"/>
  <c r="B506" i="21"/>
  <c r="B506" i="20"/>
  <c r="B499" i="21"/>
  <c r="B499" i="20"/>
  <c r="B511" i="21"/>
  <c r="B511" i="20"/>
  <c r="B690" i="21"/>
  <c r="B690" i="20"/>
  <c r="B682" i="21"/>
  <c r="B682" i="20"/>
  <c r="B229" i="21"/>
  <c r="B229" i="20"/>
  <c r="B226" i="21"/>
  <c r="B226" i="20"/>
  <c r="B672" i="21"/>
  <c r="B672" i="20"/>
  <c r="B471" i="21"/>
  <c r="B471" i="20"/>
  <c r="B669" i="21"/>
  <c r="B669" i="20"/>
  <c r="B661" i="21"/>
  <c r="B661" i="20"/>
  <c r="B703" i="21"/>
  <c r="B703" i="20"/>
  <c r="B467" i="21"/>
  <c r="B467" i="20"/>
  <c r="B210" i="21"/>
  <c r="B210" i="20"/>
  <c r="B206" i="21"/>
  <c r="B206" i="20"/>
  <c r="B464" i="21"/>
  <c r="B464" i="20"/>
  <c r="B199" i="21"/>
  <c r="B199" i="20"/>
  <c r="B455" i="21"/>
  <c r="B455" i="20"/>
  <c r="B645" i="21"/>
  <c r="B645" i="20"/>
  <c r="B725" i="21"/>
  <c r="B725" i="20"/>
  <c r="B697" i="21"/>
  <c r="B697" i="20"/>
  <c r="B636" i="21"/>
  <c r="B636" i="20"/>
  <c r="B722" i="21"/>
  <c r="B722" i="20"/>
  <c r="B190" i="21"/>
  <c r="B190" i="20"/>
  <c r="B182" i="21"/>
  <c r="B182" i="20"/>
  <c r="B447" i="21"/>
  <c r="B447" i="20"/>
  <c r="B423" i="21"/>
  <c r="B423" i="20"/>
  <c r="B435" i="21"/>
  <c r="B435" i="20"/>
  <c r="B439" i="21"/>
  <c r="B439" i="20"/>
  <c r="B497" i="21"/>
  <c r="B497" i="20"/>
  <c r="B409" i="21"/>
  <c r="B409" i="20"/>
  <c r="B172" i="21"/>
  <c r="B172" i="20"/>
  <c r="B167" i="21"/>
  <c r="B167" i="20"/>
  <c r="B626" i="21"/>
  <c r="B626" i="20"/>
  <c r="B618" i="21"/>
  <c r="B618" i="20"/>
  <c r="B493" i="21"/>
  <c r="B493" i="20"/>
  <c r="B599" i="21"/>
  <c r="B599" i="20"/>
  <c r="B607" i="21"/>
  <c r="B607" i="20"/>
  <c r="B604" i="21"/>
  <c r="B604" i="20"/>
  <c r="B397" i="21"/>
  <c r="B397" i="20"/>
  <c r="B394" i="21"/>
  <c r="B394" i="20"/>
  <c r="B160" i="21"/>
  <c r="B160" i="20"/>
  <c r="B382" i="21"/>
  <c r="B382" i="20"/>
  <c r="B586" i="21"/>
  <c r="B586" i="20"/>
  <c r="B153" i="21"/>
  <c r="B153" i="20"/>
  <c r="B375" i="21"/>
  <c r="B375" i="20"/>
  <c r="B142" i="21"/>
  <c r="B142" i="20"/>
  <c r="B371" i="21"/>
  <c r="B371" i="20"/>
  <c r="B354" i="21"/>
  <c r="B354" i="20"/>
  <c r="B366" i="21"/>
  <c r="B366" i="20"/>
  <c r="B579" i="21"/>
  <c r="B579" i="20"/>
  <c r="B134" i="21"/>
  <c r="B134" i="20"/>
  <c r="B345" i="21"/>
  <c r="B345" i="20"/>
  <c r="B337" i="21"/>
  <c r="B337" i="20"/>
  <c r="B575" i="21"/>
  <c r="B575" i="20"/>
  <c r="B491" i="21"/>
  <c r="B491" i="20"/>
  <c r="B706" i="21"/>
  <c r="B706" i="20"/>
  <c r="B564" i="21"/>
  <c r="B564" i="20"/>
  <c r="B330" i="21"/>
  <c r="B330" i="20"/>
  <c r="B322" i="21"/>
  <c r="B322" i="20"/>
  <c r="B307" i="21"/>
  <c r="B307" i="20"/>
  <c r="B116" i="21"/>
  <c r="B116" i="20"/>
  <c r="B557" i="21"/>
  <c r="B557" i="20"/>
  <c r="B106" i="21"/>
  <c r="B106" i="20"/>
  <c r="B98" i="21"/>
  <c r="B98" i="20"/>
  <c r="B90" i="21"/>
  <c r="B90" i="20"/>
  <c r="B552" i="21"/>
  <c r="B552" i="20"/>
  <c r="B695" i="21"/>
  <c r="B695" i="20"/>
  <c r="B305" i="21"/>
  <c r="B305" i="20"/>
  <c r="B299" i="21"/>
  <c r="B299" i="20"/>
  <c r="B545" i="21"/>
  <c r="B545" i="20"/>
  <c r="B539" i="21"/>
  <c r="B539" i="20"/>
  <c r="B285" i="21"/>
  <c r="B285" i="20"/>
  <c r="B281" i="21"/>
  <c r="B281" i="20"/>
  <c r="B273" i="21"/>
  <c r="B273" i="20"/>
  <c r="B268" i="21"/>
  <c r="B268" i="20"/>
  <c r="B53" i="21"/>
  <c r="B53" i="20"/>
  <c r="B70" i="21"/>
  <c r="B70" i="20"/>
  <c r="B62" i="21"/>
  <c r="B62" i="20"/>
  <c r="B49" i="21"/>
  <c r="B49" i="20"/>
  <c r="B41" i="21"/>
  <c r="B41" i="20"/>
  <c r="B263" i="21"/>
  <c r="B263" i="20"/>
  <c r="B485" i="21"/>
  <c r="B485" i="20"/>
  <c r="B529" i="21"/>
  <c r="B529" i="20"/>
  <c r="B26" i="21"/>
  <c r="B26" i="20"/>
  <c r="B258" i="21"/>
  <c r="B258" i="20"/>
  <c r="B525" i="21"/>
  <c r="B525" i="20"/>
  <c r="B251" i="21"/>
  <c r="B251" i="20"/>
  <c r="B247" i="21"/>
  <c r="B247" i="20"/>
  <c r="B516" i="21"/>
  <c r="B516" i="20"/>
  <c r="B238" i="21"/>
  <c r="B238" i="20"/>
  <c r="B502" i="21"/>
  <c r="B502" i="20"/>
  <c r="B659" i="21"/>
  <c r="B659" i="20"/>
  <c r="B643" i="21"/>
  <c r="B643" i="20"/>
  <c r="B188" i="21"/>
  <c r="B188" i="20"/>
  <c r="B624" i="21"/>
  <c r="B624" i="20"/>
  <c r="B381" i="21"/>
  <c r="B381" i="20"/>
  <c r="B503" i="21"/>
  <c r="B503" i="20"/>
  <c r="B510" i="21"/>
  <c r="B510" i="20"/>
  <c r="B689" i="21"/>
  <c r="B689" i="20"/>
  <c r="B480" i="21"/>
  <c r="B480" i="20"/>
  <c r="B228" i="21"/>
  <c r="B228" i="20"/>
  <c r="B225" i="21"/>
  <c r="B225" i="20"/>
  <c r="B222" i="21"/>
  <c r="B222" i="20"/>
  <c r="B470" i="21"/>
  <c r="B470" i="20"/>
  <c r="B668" i="21"/>
  <c r="B668" i="20"/>
  <c r="B660" i="21"/>
  <c r="B660" i="20"/>
  <c r="B702" i="21"/>
  <c r="B702" i="20"/>
  <c r="B466" i="21"/>
  <c r="B466" i="20"/>
  <c r="B209" i="21"/>
  <c r="B209" i="20"/>
  <c r="B205" i="21"/>
  <c r="B205" i="20"/>
  <c r="B463" i="21"/>
  <c r="B463" i="20"/>
  <c r="B650" i="21"/>
  <c r="B650" i="20"/>
  <c r="B454" i="21"/>
  <c r="B454" i="20"/>
  <c r="B644" i="21"/>
  <c r="B644" i="20"/>
  <c r="B724" i="21"/>
  <c r="B724" i="20"/>
  <c r="B195" i="21"/>
  <c r="B195" i="20"/>
  <c r="B635" i="21"/>
  <c r="B635" i="20"/>
  <c r="B721" i="21"/>
  <c r="B721" i="20"/>
  <c r="B189" i="21"/>
  <c r="B189" i="20"/>
  <c r="B181" i="21"/>
  <c r="B181" i="20"/>
  <c r="B446" i="21"/>
  <c r="B446" i="20"/>
  <c r="B422" i="21"/>
  <c r="B422" i="20"/>
  <c r="B434" i="21"/>
  <c r="B434" i="20"/>
  <c r="B438" i="21"/>
  <c r="B438" i="20"/>
  <c r="B416" i="21"/>
  <c r="B416" i="20"/>
  <c r="B408" i="21"/>
  <c r="B408" i="20"/>
  <c r="B171" i="21"/>
  <c r="B171" i="20"/>
  <c r="B166" i="21"/>
  <c r="B166" i="20"/>
  <c r="B625" i="21"/>
  <c r="B625" i="20"/>
  <c r="B404" i="21"/>
  <c r="B404" i="20"/>
  <c r="B616" i="21"/>
  <c r="B616" i="20"/>
  <c r="B598" i="21"/>
  <c r="B598" i="20"/>
  <c r="B595" i="21"/>
  <c r="B595" i="20"/>
  <c r="B603" i="21"/>
  <c r="B603" i="20"/>
  <c r="B396" i="21"/>
  <c r="B396" i="20"/>
  <c r="B393" i="21"/>
  <c r="B393" i="20"/>
  <c r="B710" i="21"/>
  <c r="B710" i="20"/>
  <c r="B588" i="21"/>
  <c r="B588" i="20"/>
  <c r="B585" i="21"/>
  <c r="B585" i="20"/>
  <c r="B152" i="21"/>
  <c r="B152" i="20"/>
  <c r="B374" i="21"/>
  <c r="B374" i="20"/>
  <c r="B141" i="21"/>
  <c r="B141" i="20"/>
  <c r="B370" i="21"/>
  <c r="B370" i="20"/>
  <c r="B353" i="21"/>
  <c r="B353" i="20"/>
  <c r="B365" i="21"/>
  <c r="B365" i="20"/>
  <c r="B578" i="21"/>
  <c r="B578" i="20"/>
  <c r="B133" i="21"/>
  <c r="B133" i="20"/>
  <c r="B344" i="21"/>
  <c r="B344" i="20"/>
  <c r="B129" i="21"/>
  <c r="B129" i="20"/>
  <c r="B574" i="21"/>
  <c r="B574" i="20"/>
  <c r="B490" i="21"/>
  <c r="B490" i="20"/>
  <c r="B122" i="21"/>
  <c r="B122" i="20"/>
  <c r="B563" i="21"/>
  <c r="B563" i="20"/>
  <c r="B329" i="21"/>
  <c r="B329" i="20"/>
  <c r="B321" i="21"/>
  <c r="B321" i="20"/>
  <c r="B319" i="21"/>
  <c r="B319" i="20"/>
  <c r="B115" i="21"/>
  <c r="B115" i="20"/>
  <c r="B113" i="21"/>
  <c r="B113" i="20"/>
  <c r="B105" i="21"/>
  <c r="B105" i="20"/>
  <c r="B97" i="21"/>
  <c r="B97" i="20"/>
  <c r="B89" i="21"/>
  <c r="B89" i="20"/>
  <c r="B551" i="21"/>
  <c r="B551" i="20"/>
  <c r="B86" i="21"/>
  <c r="B86" i="20"/>
  <c r="B304" i="21"/>
  <c r="B304" i="20"/>
  <c r="B298" i="21"/>
  <c r="B298" i="20"/>
  <c r="B544" i="21"/>
  <c r="B544" i="20"/>
  <c r="B538" i="21"/>
  <c r="B538" i="20"/>
  <c r="B284" i="21"/>
  <c r="B284" i="20"/>
  <c r="B280" i="21"/>
  <c r="B280" i="20"/>
  <c r="B272" i="21"/>
  <c r="B272" i="20"/>
  <c r="B267" i="21"/>
  <c r="B267" i="20"/>
  <c r="B52" i="21"/>
  <c r="B52" i="20"/>
  <c r="B69" i="21"/>
  <c r="B69" i="20"/>
  <c r="B61" i="21"/>
  <c r="B61" i="20"/>
  <c r="B48" i="21"/>
  <c r="B48" i="20"/>
  <c r="B40" i="21"/>
  <c r="B40" i="20"/>
  <c r="B262" i="21"/>
  <c r="B262" i="20"/>
  <c r="B484" i="21"/>
  <c r="B484" i="20"/>
  <c r="B33" i="21"/>
  <c r="B33" i="20"/>
  <c r="B25" i="21"/>
  <c r="B25" i="20"/>
  <c r="B257" i="21"/>
  <c r="B257" i="20"/>
  <c r="B524" i="21"/>
  <c r="B524" i="20"/>
  <c r="B520" i="21"/>
  <c r="B520" i="20"/>
  <c r="B246" i="21"/>
  <c r="B246" i="20"/>
  <c r="B17" i="21"/>
  <c r="B17" i="20"/>
  <c r="B237" i="21"/>
  <c r="B237" i="20"/>
  <c r="B523" i="21"/>
  <c r="B523" i="20"/>
  <c r="B519" i="21"/>
  <c r="B519" i="20"/>
  <c r="B245" i="21"/>
  <c r="B245" i="20"/>
  <c r="B16" i="21"/>
  <c r="B16" i="20"/>
  <c r="B236" i="21"/>
  <c r="B236" i="20"/>
  <c r="M748" i="20"/>
  <c r="B688" i="21"/>
  <c r="B688" i="20"/>
  <c r="B221" i="21"/>
  <c r="B221" i="20"/>
  <c r="B649" i="21"/>
  <c r="B649" i="20"/>
  <c r="B445" i="21"/>
  <c r="B445" i="20"/>
  <c r="B407" i="21"/>
  <c r="B407" i="20"/>
  <c r="B594" i="21"/>
  <c r="B594" i="20"/>
  <c r="B159" i="21"/>
  <c r="B159" i="20"/>
  <c r="B364" i="21"/>
  <c r="B364" i="20"/>
  <c r="B132" i="21"/>
  <c r="B132" i="20"/>
  <c r="B336" i="21"/>
  <c r="B336" i="20"/>
  <c r="B550" i="21"/>
  <c r="B550" i="20"/>
  <c r="B303" i="21"/>
  <c r="B303" i="20"/>
  <c r="B283" i="21"/>
  <c r="B283" i="20"/>
  <c r="B51" i="21"/>
  <c r="B51" i="20"/>
  <c r="B60" i="21"/>
  <c r="B60" i="20"/>
  <c r="B39" i="21"/>
  <c r="B39" i="20"/>
  <c r="B483" i="21"/>
  <c r="B483" i="20"/>
  <c r="B32" i="21"/>
  <c r="B32" i="20"/>
  <c r="B256" i="21"/>
  <c r="B256" i="20"/>
  <c r="B501" i="21"/>
  <c r="B501" i="20"/>
  <c r="B508" i="21"/>
  <c r="B508" i="20"/>
  <c r="B687" i="21"/>
  <c r="B687" i="20"/>
  <c r="B478" i="21"/>
  <c r="B478" i="20"/>
  <c r="B681" i="21"/>
  <c r="B681" i="20"/>
  <c r="B223" i="21"/>
  <c r="B223" i="20"/>
  <c r="B220" i="21"/>
  <c r="B220" i="20"/>
  <c r="B218" i="21"/>
  <c r="B218" i="20"/>
  <c r="B666" i="21"/>
  <c r="B666" i="20"/>
  <c r="B658" i="21"/>
  <c r="B658" i="20"/>
  <c r="B733" i="21"/>
  <c r="B733" i="20"/>
  <c r="B215" i="21"/>
  <c r="B215" i="20"/>
  <c r="B701" i="21"/>
  <c r="B701" i="20"/>
  <c r="B203" i="21"/>
  <c r="B203" i="20"/>
  <c r="B461" i="21"/>
  <c r="B461" i="20"/>
  <c r="B648" i="21"/>
  <c r="B648" i="20"/>
  <c r="B198" i="21"/>
  <c r="B198" i="20"/>
  <c r="B642" i="21"/>
  <c r="B642" i="20"/>
  <c r="B452" i="21"/>
  <c r="B452" i="20"/>
  <c r="B193" i="21"/>
  <c r="B193" i="20"/>
  <c r="B714" i="21"/>
  <c r="B714" i="20"/>
  <c r="B719" i="21"/>
  <c r="B719" i="20"/>
  <c r="B187" i="21"/>
  <c r="B187" i="20"/>
  <c r="B179" i="21"/>
  <c r="B179" i="20"/>
  <c r="B444" i="21"/>
  <c r="B444" i="20"/>
  <c r="B430" i="21"/>
  <c r="B430" i="20"/>
  <c r="B432" i="21"/>
  <c r="B432" i="20"/>
  <c r="B420" i="21"/>
  <c r="B420" i="20"/>
  <c r="B414" i="21"/>
  <c r="B414" i="20"/>
  <c r="B406" i="21"/>
  <c r="B406" i="20"/>
  <c r="B634" i="21"/>
  <c r="B634" i="20"/>
  <c r="B631" i="21"/>
  <c r="B631" i="20"/>
  <c r="B623" i="21"/>
  <c r="B623" i="20"/>
  <c r="B402" i="21"/>
  <c r="B402" i="20"/>
  <c r="B614" i="21"/>
  <c r="B614" i="20"/>
  <c r="B596" i="21"/>
  <c r="B596" i="20"/>
  <c r="B593" i="21"/>
  <c r="B593" i="20"/>
  <c r="B590" i="21"/>
  <c r="B590" i="20"/>
  <c r="B390" i="21"/>
  <c r="B390" i="20"/>
  <c r="B165" i="21"/>
  <c r="B165" i="20"/>
  <c r="B708" i="21"/>
  <c r="B708" i="20"/>
  <c r="B380" i="21"/>
  <c r="B380" i="20"/>
  <c r="B158" i="21"/>
  <c r="B158" i="20"/>
  <c r="B150" i="21"/>
  <c r="B150" i="20"/>
  <c r="B372" i="21"/>
  <c r="B372" i="20"/>
  <c r="B139" i="21"/>
  <c r="B139" i="20"/>
  <c r="B368" i="21"/>
  <c r="B368" i="20"/>
  <c r="B360" i="21"/>
  <c r="B360" i="20"/>
  <c r="B363" i="21"/>
  <c r="B363" i="20"/>
  <c r="B576" i="21"/>
  <c r="B576" i="20"/>
  <c r="B131" i="21"/>
  <c r="B131" i="20"/>
  <c r="B342" i="21"/>
  <c r="B342" i="20"/>
  <c r="B127" i="21"/>
  <c r="B127" i="20"/>
  <c r="B572" i="21"/>
  <c r="B572" i="20"/>
  <c r="B488" i="21"/>
  <c r="B488" i="20"/>
  <c r="B120" i="21"/>
  <c r="B120" i="20"/>
  <c r="B335" i="21"/>
  <c r="B335" i="20"/>
  <c r="B327" i="21"/>
  <c r="B327" i="20"/>
  <c r="B312" i="21"/>
  <c r="B312" i="20"/>
  <c r="B317" i="21"/>
  <c r="B317" i="20"/>
  <c r="B562" i="21"/>
  <c r="B562" i="20"/>
  <c r="B111" i="21"/>
  <c r="B111" i="20"/>
  <c r="B103" i="21"/>
  <c r="B103" i="20"/>
  <c r="B95" i="21"/>
  <c r="B95" i="20"/>
  <c r="B87" i="21"/>
  <c r="B87" i="20"/>
  <c r="B549" i="21"/>
  <c r="B549" i="20"/>
  <c r="B84" i="21"/>
  <c r="B84" i="20"/>
  <c r="B302" i="21"/>
  <c r="B302" i="20"/>
  <c r="B296" i="21"/>
  <c r="B296" i="20"/>
  <c r="B82" i="21"/>
  <c r="B82" i="20"/>
  <c r="B290" i="21"/>
  <c r="B290" i="20"/>
  <c r="B282" i="21"/>
  <c r="B282" i="20"/>
  <c r="B278" i="21"/>
  <c r="B278" i="20"/>
  <c r="B270" i="21"/>
  <c r="B270" i="20"/>
  <c r="B265" i="21"/>
  <c r="B265" i="20"/>
  <c r="B50" i="21"/>
  <c r="B50" i="20"/>
  <c r="B67" i="21"/>
  <c r="B67" i="20"/>
  <c r="B59" i="21"/>
  <c r="B59" i="20"/>
  <c r="B46" i="21"/>
  <c r="B46" i="20"/>
  <c r="B38" i="21"/>
  <c r="B38" i="20"/>
  <c r="B260" i="21"/>
  <c r="B260" i="20"/>
  <c r="B534" i="21"/>
  <c r="B534" i="20"/>
  <c r="B31" i="21"/>
  <c r="B31" i="20"/>
  <c r="B23" i="21"/>
  <c r="B23" i="20"/>
  <c r="B255" i="21"/>
  <c r="B255" i="20"/>
  <c r="B522" i="21"/>
  <c r="B522" i="20"/>
  <c r="B518" i="21"/>
  <c r="B518" i="20"/>
  <c r="B244" i="21"/>
  <c r="B244" i="20"/>
  <c r="B15" i="21"/>
  <c r="B15" i="20"/>
  <c r="B235" i="21"/>
  <c r="B235" i="20"/>
  <c r="B479" i="21"/>
  <c r="B479" i="20"/>
  <c r="B219" i="21"/>
  <c r="B219" i="20"/>
  <c r="B204" i="21"/>
  <c r="B204" i="20"/>
  <c r="B715" i="21"/>
  <c r="B715" i="20"/>
  <c r="B421" i="21"/>
  <c r="B421" i="20"/>
  <c r="B597" i="21"/>
  <c r="B597" i="20"/>
  <c r="B373" i="21"/>
  <c r="B373" i="20"/>
  <c r="B121" i="21"/>
  <c r="B121" i="20"/>
  <c r="B85" i="21"/>
  <c r="B85" i="20"/>
  <c r="B543" i="21"/>
  <c r="B543" i="20"/>
  <c r="B266" i="21"/>
  <c r="B266" i="20"/>
  <c r="B68" i="21"/>
  <c r="B68" i="20"/>
  <c r="B47" i="21"/>
  <c r="B47" i="20"/>
  <c r="B261" i="21"/>
  <c r="B261" i="20"/>
  <c r="B24" i="21"/>
  <c r="B24" i="20"/>
  <c r="B232" i="21"/>
  <c r="B232" i="20"/>
  <c r="B515" i="21"/>
  <c r="B515" i="20"/>
  <c r="B507" i="21"/>
  <c r="B507" i="20"/>
  <c r="B686" i="21"/>
  <c r="B686" i="20"/>
  <c r="B477" i="21"/>
  <c r="B477" i="20"/>
  <c r="B680" i="21"/>
  <c r="B680" i="20"/>
  <c r="B676" i="21"/>
  <c r="B676" i="20"/>
  <c r="B475" i="21"/>
  <c r="B475" i="20"/>
  <c r="B217" i="21"/>
  <c r="B217" i="20"/>
  <c r="B665" i="21"/>
  <c r="B665" i="20"/>
  <c r="B469" i="21"/>
  <c r="B469" i="20"/>
  <c r="B732" i="21"/>
  <c r="B732" i="20"/>
  <c r="B214" i="21"/>
  <c r="B214" i="20"/>
  <c r="B700" i="21"/>
  <c r="B700" i="20"/>
  <c r="B654" i="21"/>
  <c r="B654" i="20"/>
  <c r="B460" i="21"/>
  <c r="B460" i="20"/>
  <c r="B459" i="21"/>
  <c r="B459" i="20"/>
  <c r="B197" i="21"/>
  <c r="B197" i="20"/>
  <c r="B641" i="21"/>
  <c r="B641" i="20"/>
  <c r="B451" i="21"/>
  <c r="B451" i="20"/>
  <c r="B192" i="21"/>
  <c r="B192" i="20"/>
  <c r="B713" i="21"/>
  <c r="B713" i="20"/>
  <c r="B718" i="21"/>
  <c r="B718" i="20"/>
  <c r="B186" i="21"/>
  <c r="B186" i="20"/>
  <c r="B178" i="21"/>
  <c r="B178" i="20"/>
  <c r="B427" i="21"/>
  <c r="B427" i="20"/>
  <c r="B429" i="21"/>
  <c r="B429" i="20"/>
  <c r="B443" i="21"/>
  <c r="B443" i="20"/>
  <c r="B419" i="21"/>
  <c r="B419" i="20"/>
  <c r="B413" i="21"/>
  <c r="B413" i="20"/>
  <c r="B405" i="21"/>
  <c r="B405" i="20"/>
  <c r="B633" i="21"/>
  <c r="B633" i="20"/>
  <c r="B630" i="21"/>
  <c r="B630" i="20"/>
  <c r="B622" i="21"/>
  <c r="B622" i="20"/>
  <c r="B401" i="21"/>
  <c r="B401" i="20"/>
  <c r="B613" i="21"/>
  <c r="B613" i="20"/>
  <c r="B611" i="21"/>
  <c r="B611" i="20"/>
  <c r="B592" i="21"/>
  <c r="B592" i="20"/>
  <c r="B589" i="21"/>
  <c r="B589" i="20"/>
  <c r="B389" i="21"/>
  <c r="B389" i="20"/>
  <c r="B164" i="21"/>
  <c r="B164" i="20"/>
  <c r="B386" i="21"/>
  <c r="B386" i="20"/>
  <c r="B379" i="21"/>
  <c r="B379" i="20"/>
  <c r="B157" i="21"/>
  <c r="B157" i="20"/>
  <c r="B149" i="21"/>
  <c r="B149" i="20"/>
  <c r="B146" i="21"/>
  <c r="B146" i="20"/>
  <c r="B138" i="21"/>
  <c r="B138" i="20"/>
  <c r="B367" i="21"/>
  <c r="B367" i="20"/>
  <c r="B359" i="21"/>
  <c r="B359" i="20"/>
  <c r="B362" i="21"/>
  <c r="B362" i="20"/>
  <c r="B351" i="21"/>
  <c r="B351" i="20"/>
  <c r="B130" i="21"/>
  <c r="B130" i="20"/>
  <c r="B341" i="21"/>
  <c r="B341" i="20"/>
  <c r="B126" i="21"/>
  <c r="B126" i="20"/>
  <c r="B571" i="21"/>
  <c r="B571" i="20"/>
  <c r="B568" i="21"/>
  <c r="B568" i="20"/>
  <c r="B119" i="21"/>
  <c r="B119" i="20"/>
  <c r="B334" i="21"/>
  <c r="B334" i="20"/>
  <c r="B326" i="21"/>
  <c r="B326" i="20"/>
  <c r="B311" i="21"/>
  <c r="B311" i="20"/>
  <c r="B316" i="21"/>
  <c r="B316" i="20"/>
  <c r="B561" i="21"/>
  <c r="B561" i="20"/>
  <c r="B110" i="21"/>
  <c r="B110" i="20"/>
  <c r="B102" i="21"/>
  <c r="B102" i="20"/>
  <c r="B94" i="21"/>
  <c r="B94" i="20"/>
  <c r="B556" i="21"/>
  <c r="B556" i="20"/>
  <c r="B548" i="21"/>
  <c r="B548" i="20"/>
  <c r="B83" i="21"/>
  <c r="B83" i="20"/>
  <c r="B705" i="21"/>
  <c r="B705" i="20"/>
  <c r="B295" i="21"/>
  <c r="B295" i="20"/>
  <c r="B81" i="21"/>
  <c r="B81" i="20"/>
  <c r="B289" i="21"/>
  <c r="B289" i="20"/>
  <c r="B80" i="21"/>
  <c r="B80" i="20"/>
  <c r="B277" i="21"/>
  <c r="B277" i="20"/>
  <c r="B537" i="21"/>
  <c r="B537" i="20"/>
  <c r="B264" i="21"/>
  <c r="B264" i="20"/>
  <c r="B74" i="21"/>
  <c r="B74" i="20"/>
  <c r="B66" i="21"/>
  <c r="B66" i="20"/>
  <c r="B58" i="21"/>
  <c r="B58" i="20"/>
  <c r="B45" i="21"/>
  <c r="B45" i="20"/>
  <c r="B37" i="21"/>
  <c r="B37" i="20"/>
  <c r="B259" i="21"/>
  <c r="B259" i="20"/>
  <c r="B533" i="21"/>
  <c r="B533" i="20"/>
  <c r="B30" i="21"/>
  <c r="B30" i="20"/>
  <c r="B22" i="21"/>
  <c r="B22" i="20"/>
  <c r="B254" i="21"/>
  <c r="B254" i="20"/>
  <c r="B521" i="21"/>
  <c r="B521" i="20"/>
  <c r="B481" i="21"/>
  <c r="B481" i="20"/>
  <c r="B243" i="21"/>
  <c r="B243" i="20"/>
  <c r="B14" i="21"/>
  <c r="B14" i="20"/>
  <c r="B234" i="21"/>
  <c r="B234" i="20"/>
  <c r="M739" i="20"/>
  <c r="M740" i="20"/>
  <c r="M741" i="20"/>
  <c r="B734" i="21"/>
  <c r="B734" i="20"/>
  <c r="B640" i="21"/>
  <c r="B640" i="20"/>
  <c r="B433" i="21"/>
  <c r="B433" i="20"/>
  <c r="B615" i="21"/>
  <c r="B615" i="20"/>
  <c r="B392" i="21"/>
  <c r="B392" i="20"/>
  <c r="B352" i="21"/>
  <c r="B352" i="20"/>
  <c r="B489" i="21"/>
  <c r="B489" i="20"/>
  <c r="B114" i="21"/>
  <c r="B114" i="20"/>
  <c r="B297" i="21"/>
  <c r="B297" i="20"/>
  <c r="B692" i="21"/>
  <c r="B692" i="20"/>
  <c r="B476" i="21"/>
  <c r="B476" i="20"/>
  <c r="B474" i="21"/>
  <c r="B474" i="20"/>
  <c r="B731" i="21"/>
  <c r="B731" i="20"/>
  <c r="B699" i="21"/>
  <c r="B699" i="20"/>
  <c r="B653" i="21"/>
  <c r="B653" i="20"/>
  <c r="B202" i="21"/>
  <c r="B202" i="20"/>
  <c r="B458" i="21"/>
  <c r="B458" i="20"/>
  <c r="B196" i="21"/>
  <c r="B196" i="20"/>
  <c r="B728" i="21"/>
  <c r="B728" i="20"/>
  <c r="B450" i="21"/>
  <c r="B450" i="20"/>
  <c r="B639" i="21"/>
  <c r="B639" i="20"/>
  <c r="B712" i="21"/>
  <c r="B712" i="20"/>
  <c r="B717" i="21"/>
  <c r="B717" i="20"/>
  <c r="B185" i="21"/>
  <c r="B185" i="20"/>
  <c r="B177" i="21"/>
  <c r="B177" i="20"/>
  <c r="B426" i="21"/>
  <c r="B426" i="20"/>
  <c r="B428" i="21"/>
  <c r="B428" i="20"/>
  <c r="B442" i="21"/>
  <c r="B442" i="20"/>
  <c r="B418" i="21"/>
  <c r="B418" i="20"/>
  <c r="B412" i="21"/>
  <c r="B412" i="20"/>
  <c r="B175" i="21"/>
  <c r="B175" i="20"/>
  <c r="B170" i="21"/>
  <c r="B170" i="20"/>
  <c r="B629" i="21"/>
  <c r="B629" i="20"/>
  <c r="B621" i="21"/>
  <c r="B621" i="20"/>
  <c r="B617" i="21"/>
  <c r="B617" i="20"/>
  <c r="B612" i="21"/>
  <c r="B612" i="20"/>
  <c r="B610" i="21"/>
  <c r="B610" i="20"/>
  <c r="B591" i="21"/>
  <c r="B591" i="20"/>
  <c r="B400" i="21"/>
  <c r="B400" i="20"/>
  <c r="B388" i="21"/>
  <c r="B388" i="20"/>
  <c r="B163" i="21"/>
  <c r="B163" i="20"/>
  <c r="B385" i="21"/>
  <c r="B385" i="20"/>
  <c r="B378" i="21"/>
  <c r="B378" i="20"/>
  <c r="B156" i="21"/>
  <c r="B156" i="20"/>
  <c r="B148" i="21"/>
  <c r="B148" i="20"/>
  <c r="B145" i="21"/>
  <c r="B145" i="20"/>
  <c r="B584" i="21"/>
  <c r="B584" i="20"/>
  <c r="B137" i="21"/>
  <c r="B137" i="20"/>
  <c r="B358" i="21"/>
  <c r="B358" i="20"/>
  <c r="B361" i="21"/>
  <c r="B361" i="20"/>
  <c r="B350" i="21"/>
  <c r="B350" i="20"/>
  <c r="B348" i="21"/>
  <c r="B348" i="20"/>
  <c r="B340" i="21"/>
  <c r="B340" i="20"/>
  <c r="B125" i="21"/>
  <c r="B125" i="20"/>
  <c r="B570" i="21"/>
  <c r="B570" i="20"/>
  <c r="B567" i="21"/>
  <c r="B567" i="20"/>
  <c r="B118" i="21"/>
  <c r="B118" i="20"/>
  <c r="B333" i="21"/>
  <c r="B333" i="20"/>
  <c r="B325" i="21"/>
  <c r="B325" i="20"/>
  <c r="B310" i="21"/>
  <c r="B310" i="20"/>
  <c r="B315" i="21"/>
  <c r="B315" i="20"/>
  <c r="B560" i="21"/>
  <c r="B560" i="20"/>
  <c r="B109" i="21"/>
  <c r="B109" i="20"/>
  <c r="B101" i="21"/>
  <c r="B101" i="20"/>
  <c r="B93" i="21"/>
  <c r="B93" i="20"/>
  <c r="B555" i="21"/>
  <c r="B555" i="20"/>
  <c r="B547" i="21"/>
  <c r="B547" i="20"/>
  <c r="B694" i="21"/>
  <c r="B694" i="20"/>
  <c r="B704" i="21"/>
  <c r="B704" i="20"/>
  <c r="B294" i="21"/>
  <c r="B294" i="20"/>
  <c r="B542" i="21"/>
  <c r="B542" i="20"/>
  <c r="B288" i="21"/>
  <c r="B288" i="20"/>
  <c r="B79" i="21"/>
  <c r="B79" i="20"/>
  <c r="B276" i="21"/>
  <c r="B276" i="20"/>
  <c r="B536" i="21"/>
  <c r="B536" i="20"/>
  <c r="B76" i="21"/>
  <c r="B76" i="20"/>
  <c r="B73" i="21"/>
  <c r="B73" i="20"/>
  <c r="B65" i="21"/>
  <c r="B65" i="20"/>
  <c r="B57" i="21"/>
  <c r="B57" i="20"/>
  <c r="B44" i="21"/>
  <c r="B44" i="20"/>
  <c r="B36" i="21"/>
  <c r="B36" i="20"/>
  <c r="B482" i="21"/>
  <c r="B482" i="20"/>
  <c r="B532" i="21"/>
  <c r="B532" i="20"/>
  <c r="B29" i="21"/>
  <c r="B29" i="20"/>
  <c r="B21" i="21"/>
  <c r="B21" i="20"/>
  <c r="B528" i="21"/>
  <c r="B528" i="20"/>
  <c r="B18" i="21"/>
  <c r="B18" i="20"/>
  <c r="B250" i="21"/>
  <c r="B250" i="20"/>
  <c r="B242" i="21"/>
  <c r="B242" i="20"/>
  <c r="B13" i="21"/>
  <c r="B13" i="20"/>
  <c r="B233" i="21"/>
  <c r="B233" i="20"/>
  <c r="B667" i="21"/>
  <c r="B667" i="20"/>
  <c r="B462" i="21"/>
  <c r="B462" i="20"/>
  <c r="B194" i="21"/>
  <c r="B194" i="20"/>
  <c r="B180" i="21"/>
  <c r="B180" i="20"/>
  <c r="B632" i="21"/>
  <c r="B632" i="20"/>
  <c r="B709" i="21"/>
  <c r="B709" i="20"/>
  <c r="B577" i="21"/>
  <c r="B577" i="20"/>
  <c r="B128" i="21"/>
  <c r="B128" i="20"/>
  <c r="B320" i="21"/>
  <c r="B320" i="20"/>
  <c r="B96" i="21"/>
  <c r="B96" i="20"/>
  <c r="B291" i="21"/>
  <c r="B291" i="20"/>
  <c r="B685" i="21"/>
  <c r="B685" i="20"/>
  <c r="B675" i="21"/>
  <c r="B675" i="20"/>
  <c r="B664" i="21"/>
  <c r="B664" i="20"/>
  <c r="B213" i="21"/>
  <c r="B213" i="20"/>
  <c r="B513" i="21"/>
  <c r="B513" i="20"/>
  <c r="B505" i="21"/>
  <c r="B505" i="20"/>
  <c r="B684" i="21"/>
  <c r="B684" i="20"/>
  <c r="B231" i="21"/>
  <c r="B231" i="20"/>
  <c r="B678" i="21"/>
  <c r="B678" i="20"/>
  <c r="B674" i="21"/>
  <c r="B674" i="20"/>
  <c r="B473" i="21"/>
  <c r="B473" i="20"/>
  <c r="B671" i="21"/>
  <c r="B671" i="20"/>
  <c r="B663" i="21"/>
  <c r="B663" i="20"/>
  <c r="B657" i="21"/>
  <c r="B657" i="20"/>
  <c r="B730" i="21"/>
  <c r="B730" i="20"/>
  <c r="B212" i="21"/>
  <c r="B212" i="20"/>
  <c r="B208" i="21"/>
  <c r="B208" i="20"/>
  <c r="B652" i="21"/>
  <c r="B652" i="20"/>
  <c r="B201" i="21"/>
  <c r="B201" i="20"/>
  <c r="B457" i="21"/>
  <c r="B457" i="20"/>
  <c r="B647" i="21"/>
  <c r="B647" i="20"/>
  <c r="B727" i="21"/>
  <c r="B727" i="20"/>
  <c r="B449" i="21"/>
  <c r="B449" i="20"/>
  <c r="B638" i="21"/>
  <c r="B638" i="20"/>
  <c r="B711" i="21"/>
  <c r="B711" i="20"/>
  <c r="B716" i="21"/>
  <c r="B716" i="20"/>
  <c r="B184" i="21"/>
  <c r="B184" i="20"/>
  <c r="B176" i="21"/>
  <c r="B176" i="20"/>
  <c r="B425" i="21"/>
  <c r="B425" i="20"/>
  <c r="B437" i="21"/>
  <c r="B437" i="20"/>
  <c r="B441" i="21"/>
  <c r="B441" i="20"/>
  <c r="B417" i="21"/>
  <c r="B417" i="20"/>
  <c r="B411" i="21"/>
  <c r="B411" i="20"/>
  <c r="B174" i="21"/>
  <c r="B174" i="20"/>
  <c r="B169" i="21"/>
  <c r="B169" i="20"/>
  <c r="B628" i="21"/>
  <c r="B628" i="20"/>
  <c r="B620" i="21"/>
  <c r="B620" i="20"/>
  <c r="B495" i="21"/>
  <c r="B495" i="20"/>
  <c r="B601" i="21"/>
  <c r="B601" i="20"/>
  <c r="B609" i="21"/>
  <c r="B609" i="20"/>
  <c r="B606" i="21"/>
  <c r="B606" i="20"/>
  <c r="B399" i="21"/>
  <c r="B399" i="20"/>
  <c r="B387" i="21"/>
  <c r="B387" i="20"/>
  <c r="B162" i="21"/>
  <c r="B162" i="20"/>
  <c r="B384" i="21"/>
  <c r="B384" i="20"/>
  <c r="B377" i="21"/>
  <c r="B377" i="20"/>
  <c r="B155" i="21"/>
  <c r="B155" i="20"/>
  <c r="B147" i="21"/>
  <c r="B147" i="20"/>
  <c r="B144" i="21"/>
  <c r="B144" i="20"/>
  <c r="B583" i="21"/>
  <c r="B583" i="20"/>
  <c r="B136" i="21"/>
  <c r="B136" i="20"/>
  <c r="B357" i="21"/>
  <c r="B357" i="20"/>
  <c r="B581" i="21"/>
  <c r="B581" i="20"/>
  <c r="B349" i="21"/>
  <c r="B349" i="20"/>
  <c r="B347" i="21"/>
  <c r="B347" i="20"/>
  <c r="B339" i="21"/>
  <c r="B339" i="20"/>
  <c r="B124" i="21"/>
  <c r="B124" i="20"/>
  <c r="B569" i="21"/>
  <c r="B569" i="20"/>
  <c r="B566" i="21"/>
  <c r="B566" i="20"/>
  <c r="B117" i="21"/>
  <c r="B117" i="20"/>
  <c r="B332" i="21"/>
  <c r="B332" i="20"/>
  <c r="B324" i="21"/>
  <c r="B324" i="20"/>
  <c r="B309" i="21"/>
  <c r="B309" i="20"/>
  <c r="B314" i="21"/>
  <c r="B314" i="20"/>
  <c r="B559" i="21"/>
  <c r="B559" i="20"/>
  <c r="B108" i="21"/>
  <c r="B108" i="20"/>
  <c r="B100" i="21"/>
  <c r="B100" i="20"/>
  <c r="B92" i="21"/>
  <c r="B92" i="20"/>
  <c r="B554" i="21"/>
  <c r="B554" i="20"/>
  <c r="B546" i="21"/>
  <c r="B546" i="20"/>
  <c r="B693" i="21"/>
  <c r="B693" i="20"/>
  <c r="B301" i="21"/>
  <c r="B301" i="20"/>
  <c r="B293" i="21"/>
  <c r="B293" i="20"/>
  <c r="B541" i="21"/>
  <c r="B541" i="20"/>
  <c r="B287" i="21"/>
  <c r="B287" i="20"/>
  <c r="B78" i="21"/>
  <c r="B78" i="20"/>
  <c r="B275" i="21"/>
  <c r="B275" i="20"/>
  <c r="B535" i="21"/>
  <c r="B535" i="20"/>
  <c r="B75" i="21"/>
  <c r="B75" i="20"/>
  <c r="B72" i="21"/>
  <c r="B72" i="20"/>
  <c r="B64" i="21"/>
  <c r="B64" i="20"/>
  <c r="B56" i="21"/>
  <c r="B56" i="20"/>
  <c r="B43" i="21"/>
  <c r="B43" i="20"/>
  <c r="B35" i="21"/>
  <c r="B35" i="20"/>
  <c r="B487" i="21"/>
  <c r="B487" i="20"/>
  <c r="B531" i="21"/>
  <c r="B531" i="20"/>
  <c r="B28" i="21"/>
  <c r="B28" i="20"/>
  <c r="B20" i="21"/>
  <c r="B20" i="20"/>
  <c r="B527" i="21"/>
  <c r="B527" i="20"/>
  <c r="B253" i="21"/>
  <c r="B253" i="20"/>
  <c r="B249" i="21"/>
  <c r="B249" i="20"/>
  <c r="B241" i="21"/>
  <c r="B241" i="20"/>
  <c r="B240" i="21"/>
  <c r="B240" i="20"/>
  <c r="B227" i="21"/>
  <c r="B227" i="20"/>
  <c r="B655" i="21"/>
  <c r="B655" i="20"/>
  <c r="B720" i="21"/>
  <c r="B720" i="20"/>
  <c r="B496" i="21"/>
  <c r="B496" i="20"/>
  <c r="B602" i="21"/>
  <c r="B602" i="20"/>
  <c r="B151" i="21"/>
  <c r="B151" i="20"/>
  <c r="B140" i="21"/>
  <c r="B140" i="20"/>
  <c r="B343" i="21"/>
  <c r="B343" i="20"/>
  <c r="B328" i="21"/>
  <c r="B328" i="20"/>
  <c r="B112" i="21"/>
  <c r="B112" i="20"/>
  <c r="B88" i="21"/>
  <c r="B88" i="20"/>
  <c r="B279" i="21"/>
  <c r="B279" i="20"/>
  <c r="B514" i="21"/>
  <c r="B514" i="20"/>
  <c r="B679" i="21"/>
  <c r="B679" i="20"/>
  <c r="B216" i="21"/>
  <c r="B216" i="20"/>
  <c r="B468" i="21"/>
  <c r="B468" i="20"/>
  <c r="B691" i="21"/>
  <c r="B691" i="20"/>
  <c r="B500" i="21"/>
  <c r="B500" i="20"/>
  <c r="B512" i="21"/>
  <c r="B512" i="20"/>
  <c r="B504" i="21"/>
  <c r="B504" i="20"/>
  <c r="B683" i="21"/>
  <c r="B683" i="20"/>
  <c r="B230" i="21"/>
  <c r="B230" i="20"/>
  <c r="B677" i="21"/>
  <c r="B677" i="20"/>
  <c r="B673" i="21"/>
  <c r="B673" i="20"/>
  <c r="B472" i="21"/>
  <c r="B472" i="20"/>
  <c r="B670" i="21"/>
  <c r="B670" i="20"/>
  <c r="B662" i="21"/>
  <c r="B662" i="20"/>
  <c r="B656" i="21"/>
  <c r="B656" i="20"/>
  <c r="B729" i="21"/>
  <c r="B729" i="20"/>
  <c r="B211" i="21"/>
  <c r="B211" i="20"/>
  <c r="B207" i="21"/>
  <c r="B207" i="20"/>
  <c r="B651" i="21"/>
  <c r="B651" i="20"/>
  <c r="B200" i="21"/>
  <c r="B200" i="20"/>
  <c r="B456" i="21"/>
  <c r="B456" i="20"/>
  <c r="B646" i="21"/>
  <c r="B646" i="20"/>
  <c r="B726" i="21"/>
  <c r="B726" i="20"/>
  <c r="B698" i="21"/>
  <c r="B698" i="20"/>
  <c r="B637" i="21"/>
  <c r="B637" i="20"/>
  <c r="B723" i="21"/>
  <c r="B723" i="20"/>
  <c r="B191" i="21"/>
  <c r="B191" i="20"/>
  <c r="B183" i="21"/>
  <c r="B183" i="20"/>
  <c r="B448" i="21"/>
  <c r="B448" i="20"/>
  <c r="B424" i="21"/>
  <c r="B424" i="20"/>
  <c r="B436" i="21"/>
  <c r="B436" i="20"/>
  <c r="B440" i="21"/>
  <c r="B440" i="20"/>
  <c r="B498" i="21"/>
  <c r="B498" i="20"/>
  <c r="B410" i="21"/>
  <c r="B410" i="20"/>
  <c r="B173" i="21"/>
  <c r="B173" i="20"/>
  <c r="B168" i="21"/>
  <c r="B168" i="20"/>
  <c r="B627" i="21"/>
  <c r="B627" i="20"/>
  <c r="B619" i="21"/>
  <c r="B619" i="20"/>
  <c r="B494" i="21"/>
  <c r="B494" i="20"/>
  <c r="B600" i="21"/>
  <c r="B600" i="20"/>
  <c r="B608" i="21"/>
  <c r="B608" i="20"/>
  <c r="B605" i="21"/>
  <c r="B605" i="20"/>
  <c r="B398" i="21"/>
  <c r="B398" i="20"/>
  <c r="B395" i="21"/>
  <c r="B395" i="20"/>
  <c r="B161" i="21"/>
  <c r="B161" i="20"/>
  <c r="B383" i="21"/>
  <c r="B383" i="20"/>
  <c r="B587" i="21"/>
  <c r="B587" i="20"/>
  <c r="B154" i="21"/>
  <c r="B154" i="20"/>
  <c r="B376" i="21"/>
  <c r="B376" i="20"/>
  <c r="B143" i="21"/>
  <c r="B143" i="20"/>
  <c r="B582" i="21"/>
  <c r="B582" i="20"/>
  <c r="B355" i="21"/>
  <c r="B355" i="20"/>
  <c r="B356" i="21"/>
  <c r="B356" i="20"/>
  <c r="B580" i="21"/>
  <c r="B580" i="20"/>
  <c r="B135" i="21"/>
  <c r="B135" i="20"/>
  <c r="B346" i="21"/>
  <c r="B346" i="20"/>
  <c r="B338" i="21"/>
  <c r="B338" i="20"/>
  <c r="B123" i="21"/>
  <c r="B123" i="20"/>
  <c r="B492" i="21"/>
  <c r="B492" i="20"/>
  <c r="B707" i="21"/>
  <c r="B707" i="20"/>
  <c r="B565" i="21"/>
  <c r="B565" i="20"/>
  <c r="B331" i="21"/>
  <c r="B331" i="20"/>
  <c r="B323" i="21"/>
  <c r="B323" i="20"/>
  <c r="B308" i="21"/>
  <c r="B308" i="20"/>
  <c r="B313" i="21"/>
  <c r="B313" i="20"/>
  <c r="B558" i="21"/>
  <c r="B558" i="20"/>
  <c r="B107" i="21"/>
  <c r="B107" i="20"/>
  <c r="B99" i="21"/>
  <c r="B99" i="20"/>
  <c r="B91" i="21"/>
  <c r="B91" i="20"/>
  <c r="B553" i="21"/>
  <c r="B553" i="20"/>
  <c r="B696" i="21"/>
  <c r="B696" i="20"/>
  <c r="B306" i="21"/>
  <c r="B306" i="20"/>
  <c r="B300" i="21"/>
  <c r="B300" i="20"/>
  <c r="B292" i="21"/>
  <c r="B292" i="20"/>
  <c r="B540" i="21"/>
  <c r="B540" i="20"/>
  <c r="B286" i="21"/>
  <c r="B286" i="20"/>
  <c r="B77" i="21"/>
  <c r="B77" i="20"/>
  <c r="B274" i="21"/>
  <c r="B274" i="20"/>
  <c r="B269" i="21"/>
  <c r="B269" i="20"/>
  <c r="B54" i="21"/>
  <c r="B54" i="20"/>
  <c r="B71" i="21"/>
  <c r="B71" i="20"/>
  <c r="B63" i="21"/>
  <c r="B63" i="20"/>
  <c r="B55" i="21"/>
  <c r="B55" i="20"/>
  <c r="B42" i="21"/>
  <c r="B42" i="20"/>
  <c r="B34" i="21"/>
  <c r="B34" i="20"/>
  <c r="B486" i="21"/>
  <c r="B486" i="20"/>
  <c r="B530" i="21"/>
  <c r="B530" i="20"/>
  <c r="B27" i="21"/>
  <c r="B27" i="20"/>
  <c r="B19" i="21"/>
  <c r="B19" i="20"/>
  <c r="B526" i="21"/>
  <c r="B526" i="20"/>
  <c r="B252" i="21"/>
  <c r="B252" i="20"/>
  <c r="B248" i="21"/>
  <c r="B248" i="20"/>
  <c r="B517" i="21"/>
  <c r="B517" i="20"/>
  <c r="B239" i="21"/>
  <c r="B239" i="20"/>
  <c r="M742" i="20"/>
  <c r="K767" i="18"/>
  <c r="M767" i="18" s="1"/>
  <c r="K759" i="18"/>
  <c r="M759" i="18" s="1"/>
  <c r="L764" i="18"/>
  <c r="M764" i="18" s="1"/>
  <c r="K761" i="18"/>
  <c r="M761" i="18" s="1"/>
  <c r="L750" i="18"/>
  <c r="M750" i="18" s="1"/>
  <c r="L757" i="18"/>
  <c r="M757" i="18" s="1"/>
  <c r="K765" i="18"/>
  <c r="M765" i="18" s="1"/>
  <c r="K749" i="18"/>
  <c r="M749" i="18" s="1"/>
  <c r="K758" i="18"/>
  <c r="M758" i="18" s="1"/>
  <c r="L756" i="18"/>
  <c r="M756" i="18" s="1"/>
  <c r="L766" i="18"/>
  <c r="M766" i="18" s="1"/>
  <c r="L762" i="18"/>
  <c r="M762" i="18" s="1"/>
  <c r="J745" i="21"/>
  <c r="K745" i="21" s="1"/>
  <c r="J746" i="21"/>
  <c r="K746" i="21" s="1"/>
  <c r="L768" i="18"/>
  <c r="M768" i="18" s="1"/>
  <c r="L770" i="18"/>
  <c r="M770" i="18" s="1"/>
  <c r="J741" i="21"/>
  <c r="K741" i="21" s="1"/>
  <c r="E742" i="18"/>
  <c r="J742" i="18" s="1"/>
  <c r="L742" i="18" s="1"/>
  <c r="J742" i="21"/>
  <c r="L766" i="21"/>
  <c r="K766" i="21"/>
  <c r="E740" i="18"/>
  <c r="J740" i="18" s="1"/>
  <c r="L740" i="18" s="1"/>
  <c r="J740" i="21"/>
  <c r="E736" i="18"/>
  <c r="J736" i="18" s="1"/>
  <c r="K736" i="18" s="1"/>
  <c r="J736" i="21"/>
  <c r="L749" i="21"/>
  <c r="K749" i="21"/>
  <c r="E748" i="18"/>
  <c r="J748" i="18" s="1"/>
  <c r="L748" i="18" s="1"/>
  <c r="J748" i="21"/>
  <c r="E744" i="18"/>
  <c r="J744" i="18" s="1"/>
  <c r="K744" i="18" s="1"/>
  <c r="J744" i="21"/>
  <c r="L768" i="21"/>
  <c r="K768" i="21"/>
  <c r="L757" i="21"/>
  <c r="K757" i="21"/>
  <c r="L754" i="21"/>
  <c r="K754" i="21"/>
  <c r="L750" i="21"/>
  <c r="K750" i="21"/>
  <c r="L765" i="21"/>
  <c r="K765" i="21"/>
  <c r="E735" i="18"/>
  <c r="J735" i="18" s="1"/>
  <c r="K735" i="18" s="1"/>
  <c r="J735" i="21"/>
  <c r="L758" i="21"/>
  <c r="K758" i="21"/>
  <c r="E743" i="18"/>
  <c r="J743" i="18" s="1"/>
  <c r="L743" i="18" s="1"/>
  <c r="J743" i="21"/>
  <c r="L762" i="21"/>
  <c r="K762" i="21"/>
  <c r="L761" i="21"/>
  <c r="K761" i="21"/>
  <c r="L769" i="21"/>
  <c r="K769" i="21"/>
  <c r="L770" i="21"/>
  <c r="K770" i="21"/>
  <c r="L753" i="21"/>
  <c r="K753" i="21"/>
  <c r="L767" i="21"/>
  <c r="K767" i="21"/>
  <c r="E739" i="18"/>
  <c r="J739" i="18" s="1"/>
  <c r="L739" i="18" s="1"/>
  <c r="J739" i="21"/>
  <c r="L746" i="21"/>
  <c r="L756" i="21"/>
  <c r="K756" i="21"/>
  <c r="E747" i="18"/>
  <c r="J747" i="18" s="1"/>
  <c r="L747" i="18" s="1"/>
  <c r="J747" i="21"/>
  <c r="E738" i="18"/>
  <c r="J738" i="18" s="1"/>
  <c r="L738" i="18" s="1"/>
  <c r="J738" i="21"/>
  <c r="E737" i="18"/>
  <c r="J737" i="18" s="1"/>
  <c r="K737" i="18" s="1"/>
  <c r="J737" i="21"/>
  <c r="L769" i="18"/>
  <c r="M769" i="18" s="1"/>
  <c r="K751" i="21"/>
  <c r="L751" i="21"/>
  <c r="L759" i="21"/>
  <c r="K759" i="21"/>
  <c r="L760" i="21"/>
  <c r="K760" i="21"/>
  <c r="L763" i="21"/>
  <c r="K763" i="21"/>
  <c r="L764" i="21"/>
  <c r="K764" i="21"/>
  <c r="L755" i="21"/>
  <c r="K755" i="21"/>
  <c r="L752" i="21"/>
  <c r="K752" i="21"/>
  <c r="M772" i="18"/>
  <c r="M772" i="15"/>
  <c r="M772" i="17"/>
  <c r="M772" i="5"/>
  <c r="M773" i="7"/>
  <c r="M773" i="6"/>
  <c r="M774" i="15"/>
  <c r="M773" i="3"/>
  <c r="M771" i="6"/>
  <c r="M771" i="3"/>
  <c r="M771" i="5"/>
  <c r="M771" i="4"/>
  <c r="M770" i="5"/>
  <c r="M770" i="6"/>
  <c r="M769" i="2"/>
  <c r="M770" i="4"/>
  <c r="M770" i="7"/>
  <c r="M769" i="3"/>
  <c r="M769" i="7"/>
  <c r="M769" i="4"/>
  <c r="M765" i="6"/>
  <c r="M768" i="15"/>
  <c r="M767" i="7"/>
  <c r="M766" i="2"/>
  <c r="M768" i="5"/>
  <c r="M767" i="4"/>
  <c r="M767" i="5"/>
  <c r="M766" i="3"/>
  <c r="M768" i="7"/>
  <c r="M768" i="3"/>
  <c r="M768" i="6"/>
  <c r="M767" i="6"/>
  <c r="M763" i="17"/>
  <c r="M763" i="15"/>
  <c r="M762" i="6"/>
  <c r="M762" i="2"/>
  <c r="M762" i="3"/>
  <c r="M764" i="7"/>
  <c r="M761" i="17"/>
  <c r="M764" i="4"/>
  <c r="M765" i="15"/>
  <c r="M762" i="4"/>
  <c r="M764" i="5"/>
  <c r="M764" i="3"/>
  <c r="M762" i="7"/>
  <c r="M763" i="6"/>
  <c r="M763" i="18"/>
  <c r="M760" i="3"/>
  <c r="M761" i="5"/>
  <c r="M760" i="4"/>
  <c r="M761" i="7"/>
  <c r="M761" i="6"/>
  <c r="M760" i="17"/>
  <c r="M758" i="6"/>
  <c r="M759" i="15"/>
  <c r="M759" i="6"/>
  <c r="M758" i="5"/>
  <c r="M758" i="17"/>
  <c r="M759" i="4"/>
  <c r="M758" i="7"/>
  <c r="M757" i="7"/>
  <c r="M756" i="15"/>
  <c r="M757" i="4"/>
  <c r="M758" i="15"/>
  <c r="M757" i="3"/>
  <c r="M757" i="5"/>
  <c r="M756" i="2"/>
  <c r="M757" i="6"/>
  <c r="M751" i="4"/>
  <c r="M753" i="15"/>
  <c r="M752" i="7"/>
  <c r="M755" i="5"/>
  <c r="M755" i="15"/>
  <c r="M754" i="7"/>
  <c r="M752" i="2"/>
  <c r="M751" i="18"/>
  <c r="M753" i="17"/>
  <c r="M754" i="5"/>
  <c r="M754" i="6"/>
  <c r="M751" i="2"/>
  <c r="M751" i="5"/>
  <c r="M752" i="3"/>
  <c r="M753" i="5"/>
  <c r="M756" i="4"/>
  <c r="M751" i="3"/>
  <c r="M754" i="2"/>
  <c r="K744" i="7"/>
  <c r="M744" i="7" s="1"/>
  <c r="K742" i="15"/>
  <c r="L742" i="15"/>
  <c r="L738" i="7"/>
  <c r="M738" i="7" s="1"/>
  <c r="L738" i="3"/>
  <c r="M738" i="3" s="1"/>
  <c r="K741" i="2"/>
  <c r="M741" i="2" s="1"/>
  <c r="L745" i="2"/>
  <c r="M745" i="2" s="1"/>
  <c r="K748" i="3"/>
  <c r="M748" i="3" s="1"/>
  <c r="K737" i="2"/>
  <c r="M737" i="2" s="1"/>
  <c r="L737" i="15"/>
  <c r="M737" i="15" s="1"/>
  <c r="K749" i="3"/>
  <c r="L749" i="3"/>
  <c r="L740" i="2"/>
  <c r="K740" i="2"/>
  <c r="L743" i="6"/>
  <c r="K743" i="6"/>
  <c r="L737" i="4"/>
  <c r="M737" i="4" s="1"/>
  <c r="K743" i="5"/>
  <c r="M743" i="5" s="1"/>
  <c r="K748" i="15"/>
  <c r="M748" i="15" s="1"/>
  <c r="K741" i="5"/>
  <c r="M741" i="5" s="1"/>
  <c r="L738" i="2"/>
  <c r="M738" i="2" s="1"/>
  <c r="L740" i="15"/>
  <c r="M740" i="15" s="1"/>
  <c r="K749" i="6"/>
  <c r="M749" i="6" s="1"/>
  <c r="L743" i="2"/>
  <c r="M743" i="2" s="1"/>
  <c r="K736" i="17"/>
  <c r="M736" i="17" s="1"/>
  <c r="K743" i="4"/>
  <c r="M743" i="4" s="1"/>
  <c r="L735" i="2"/>
  <c r="M735" i="2" s="1"/>
  <c r="L744" i="4"/>
  <c r="M744" i="4" s="1"/>
  <c r="L741" i="6"/>
  <c r="M741" i="6" s="1"/>
  <c r="L750" i="15"/>
  <c r="M750" i="15" s="1"/>
  <c r="K738" i="17"/>
  <c r="M738" i="17" s="1"/>
  <c r="L739" i="2"/>
  <c r="K739" i="2"/>
  <c r="K739" i="15"/>
  <c r="M739" i="15" s="1"/>
  <c r="K744" i="3"/>
  <c r="M744" i="3" s="1"/>
  <c r="L747" i="15"/>
  <c r="M747" i="15" s="1"/>
  <c r="L747" i="4"/>
  <c r="M747" i="4" s="1"/>
  <c r="L746" i="3"/>
  <c r="M746" i="3" s="1"/>
  <c r="K745" i="17"/>
  <c r="M745" i="17" s="1"/>
  <c r="L736" i="2"/>
  <c r="M736" i="2" s="1"/>
  <c r="L742" i="17"/>
  <c r="M742" i="17" s="1"/>
  <c r="K746" i="7"/>
  <c r="M746" i="7" s="1"/>
  <c r="L739" i="3"/>
  <c r="M739" i="3" s="1"/>
  <c r="L739" i="5"/>
  <c r="M739" i="5" s="1"/>
  <c r="L736" i="3"/>
  <c r="M736" i="3" s="1"/>
  <c r="K743" i="17"/>
  <c r="M743" i="17" s="1"/>
  <c r="K745" i="15"/>
  <c r="L745" i="15"/>
  <c r="B732" i="2"/>
  <c r="B733" i="5"/>
  <c r="B734" i="15"/>
  <c r="B733" i="4"/>
  <c r="B733" i="3"/>
  <c r="B733" i="6"/>
  <c r="B732" i="17"/>
  <c r="B732" i="18"/>
  <c r="B733" i="7"/>
  <c r="L744" i="15"/>
  <c r="M744" i="15" s="1"/>
  <c r="L739" i="6"/>
  <c r="M739" i="6" s="1"/>
  <c r="B731" i="2"/>
  <c r="B732" i="5"/>
  <c r="B732" i="4"/>
  <c r="B732" i="3"/>
  <c r="B733" i="15"/>
  <c r="B732" i="6"/>
  <c r="B731" i="17"/>
  <c r="B731" i="18"/>
  <c r="B732" i="7"/>
  <c r="B731" i="5"/>
  <c r="B730" i="2"/>
  <c r="B731" i="3"/>
  <c r="B732" i="15"/>
  <c r="B731" i="4"/>
  <c r="B731" i="6"/>
  <c r="B730" i="17"/>
  <c r="B730" i="18"/>
  <c r="B731" i="7"/>
  <c r="L748" i="2"/>
  <c r="M748" i="2" s="1"/>
  <c r="K741" i="18"/>
  <c r="M741" i="18" s="1"/>
  <c r="K747" i="7"/>
  <c r="M747" i="7" s="1"/>
  <c r="B736" i="15"/>
  <c r="B735" i="5"/>
  <c r="B735" i="4"/>
  <c r="B734" i="2"/>
  <c r="B735" i="6"/>
  <c r="B735" i="3"/>
  <c r="B734" i="17"/>
  <c r="B734" i="18"/>
  <c r="B735" i="7"/>
  <c r="B735" i="15"/>
  <c r="B734" i="5"/>
  <c r="B734" i="4"/>
  <c r="B734" i="3"/>
  <c r="B734" i="6"/>
  <c r="B733" i="2"/>
  <c r="B733" i="17"/>
  <c r="B733" i="18"/>
  <c r="B734" i="7"/>
  <c r="K744" i="6"/>
  <c r="M744" i="6" s="1"/>
  <c r="K749" i="7"/>
  <c r="M749" i="7" s="1"/>
  <c r="K741" i="3"/>
  <c r="M741" i="3" s="1"/>
  <c r="K749" i="4"/>
  <c r="M749" i="4" s="1"/>
  <c r="L747" i="6"/>
  <c r="M747" i="6" s="1"/>
  <c r="L741" i="7"/>
  <c r="M741" i="7" s="1"/>
  <c r="L735" i="17"/>
  <c r="M735" i="17" s="1"/>
  <c r="L746" i="17"/>
  <c r="K746" i="17"/>
  <c r="K738" i="6"/>
  <c r="M738" i="6" s="1"/>
  <c r="L742" i="3"/>
  <c r="M742" i="3" s="1"/>
  <c r="L746" i="4"/>
  <c r="M746" i="4" s="1"/>
  <c r="K736" i="4"/>
  <c r="M736" i="4" s="1"/>
  <c r="L744" i="5"/>
  <c r="M744" i="5" s="1"/>
  <c r="K742" i="5"/>
  <c r="L742" i="5"/>
  <c r="K737" i="3"/>
  <c r="L737" i="3"/>
  <c r="K740" i="7"/>
  <c r="L740" i="7"/>
  <c r="K737" i="5"/>
  <c r="L737" i="5"/>
  <c r="L746" i="2"/>
  <c r="K746" i="2"/>
  <c r="L748" i="7"/>
  <c r="K748" i="7"/>
  <c r="K745" i="6"/>
  <c r="L745" i="6"/>
  <c r="L746" i="18"/>
  <c r="K746" i="18"/>
  <c r="K740" i="3"/>
  <c r="L740" i="3"/>
  <c r="K744" i="17"/>
  <c r="L744" i="17"/>
  <c r="L748" i="5"/>
  <c r="K748" i="5"/>
  <c r="L742" i="4"/>
  <c r="K742" i="4"/>
  <c r="L741" i="17"/>
  <c r="K741" i="17"/>
  <c r="L745" i="3"/>
  <c r="K745" i="3"/>
  <c r="L744" i="2"/>
  <c r="K744" i="2"/>
  <c r="L742" i="7"/>
  <c r="K742" i="7"/>
  <c r="L746" i="15"/>
  <c r="K746" i="15"/>
  <c r="L740" i="6"/>
  <c r="K740" i="6"/>
  <c r="K743" i="15"/>
  <c r="L743" i="15"/>
  <c r="K738" i="15"/>
  <c r="M738" i="15" s="1"/>
  <c r="K749" i="15"/>
  <c r="M749" i="15" s="1"/>
  <c r="K747" i="2"/>
  <c r="M747" i="2" s="1"/>
  <c r="L743" i="3"/>
  <c r="M743" i="3" s="1"/>
  <c r="L737" i="6"/>
  <c r="M737" i="6" s="1"/>
  <c r="L737" i="7"/>
  <c r="M737" i="7" s="1"/>
  <c r="L739" i="7"/>
  <c r="M739" i="7" s="1"/>
  <c r="L739" i="17"/>
  <c r="M739" i="17" s="1"/>
  <c r="L745" i="4"/>
  <c r="M745" i="4" s="1"/>
  <c r="L745" i="7"/>
  <c r="M745" i="7" s="1"/>
  <c r="L736" i="7"/>
  <c r="M736" i="7" s="1"/>
  <c r="L737" i="17"/>
  <c r="M737" i="17" s="1"/>
  <c r="K741" i="15"/>
  <c r="M741" i="15" s="1"/>
  <c r="L747" i="3"/>
  <c r="M747" i="3" s="1"/>
  <c r="L747" i="5"/>
  <c r="M747" i="5" s="1"/>
  <c r="K748" i="6"/>
  <c r="M748" i="6" s="1"/>
  <c r="L747" i="17"/>
  <c r="K747" i="17"/>
  <c r="L745" i="5"/>
  <c r="M745" i="5" s="1"/>
  <c r="L746" i="5"/>
  <c r="M746" i="5" s="1"/>
  <c r="L748" i="17"/>
  <c r="M748" i="17" s="1"/>
  <c r="L742" i="2"/>
  <c r="M742" i="2" s="1"/>
  <c r="L738" i="4"/>
  <c r="M738" i="4" s="1"/>
  <c r="K740" i="4"/>
  <c r="M740" i="4" s="1"/>
  <c r="L749" i="5"/>
  <c r="M749" i="5" s="1"/>
  <c r="K743" i="7"/>
  <c r="M743" i="7" s="1"/>
  <c r="L740" i="17"/>
  <c r="M740" i="17" s="1"/>
  <c r="K745" i="18"/>
  <c r="M745" i="18" s="1"/>
  <c r="L742" i="6"/>
  <c r="M742" i="6" s="1"/>
  <c r="L746" i="6"/>
  <c r="M746" i="6" s="1"/>
  <c r="L736" i="6"/>
  <c r="M736" i="6" s="1"/>
  <c r="K740" i="5"/>
  <c r="M740" i="5" s="1"/>
  <c r="L738" i="5"/>
  <c r="M738" i="5" s="1"/>
  <c r="L736" i="5"/>
  <c r="M736" i="5" s="1"/>
  <c r="L739" i="4"/>
  <c r="M739" i="4" s="1"/>
  <c r="K748" i="4"/>
  <c r="M748" i="4" s="1"/>
  <c r="L741" i="4"/>
  <c r="M741" i="4" s="1"/>
  <c r="AG248" i="1"/>
  <c r="AG249" i="1"/>
  <c r="AG250" i="1"/>
  <c r="AG251" i="1"/>
  <c r="AG252" i="1"/>
  <c r="AG253" i="1"/>
  <c r="AG254" i="1"/>
  <c r="AG255" i="1"/>
  <c r="AG28" i="1"/>
  <c r="AG29" i="1"/>
  <c r="AG30" i="1"/>
  <c r="AG31" i="1"/>
  <c r="AG32" i="1"/>
  <c r="AG531" i="1"/>
  <c r="AG532" i="1"/>
  <c r="AG256" i="1"/>
  <c r="AG257" i="1"/>
  <c r="AG258" i="1"/>
  <c r="AG259" i="1"/>
  <c r="AG260" i="1"/>
  <c r="AG261" i="1"/>
  <c r="AG262" i="1"/>
  <c r="AG263" i="1"/>
  <c r="AG264" i="1"/>
  <c r="AG265" i="1"/>
  <c r="AG496" i="1"/>
  <c r="AG533" i="1"/>
  <c r="AG534" i="1"/>
  <c r="AG535" i="1"/>
  <c r="AG266" i="1"/>
  <c r="AG267" i="1"/>
  <c r="AG268" i="1"/>
  <c r="AG33" i="1"/>
  <c r="AG536" i="1"/>
  <c r="AG537" i="1"/>
  <c r="AG538" i="1"/>
  <c r="AG539" i="1"/>
  <c r="AG540" i="1"/>
  <c r="AG541" i="1"/>
  <c r="AG542" i="1"/>
  <c r="AG543" i="1"/>
  <c r="AG269" i="1"/>
  <c r="AG270" i="1"/>
  <c r="AG271" i="1"/>
  <c r="AG272" i="1"/>
  <c r="AG27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544" i="1"/>
  <c r="AG545" i="1"/>
  <c r="AG546" i="1"/>
  <c r="AG547" i="1"/>
  <c r="AG548" i="1"/>
  <c r="AG549" i="1"/>
  <c r="AG498" i="1"/>
  <c r="AG499" i="1"/>
  <c r="AG500" i="1"/>
  <c r="AG501" i="1"/>
  <c r="AG502" i="1"/>
  <c r="AG497" i="1"/>
  <c r="AG274" i="1"/>
  <c r="AG275" i="1"/>
  <c r="AG276" i="1"/>
  <c r="AG277" i="1"/>
  <c r="AG27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65" i="1"/>
  <c r="AG66" i="1"/>
  <c r="AG67" i="1"/>
  <c r="AG68" i="1"/>
  <c r="AG69" i="1"/>
  <c r="AG90" i="1"/>
  <c r="AG91" i="1"/>
  <c r="AG279" i="1"/>
  <c r="AG280" i="1"/>
  <c r="AG281" i="1"/>
  <c r="AG282" i="1"/>
  <c r="AG283" i="1"/>
  <c r="AG284" i="1"/>
  <c r="AG550" i="1"/>
  <c r="AG551" i="1"/>
  <c r="AG552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92" i="1"/>
  <c r="AG93" i="1"/>
  <c r="AG94" i="1"/>
  <c r="AG95" i="1"/>
  <c r="AG297" i="1"/>
  <c r="AG298" i="1"/>
  <c r="AG299" i="1"/>
  <c r="AG300" i="1"/>
  <c r="AG301" i="1"/>
  <c r="AG302" i="1"/>
  <c r="AG303" i="1"/>
  <c r="AG304" i="1"/>
  <c r="AG305" i="1"/>
  <c r="AG306" i="1"/>
  <c r="AG553" i="1"/>
  <c r="AG554" i="1"/>
  <c r="AG555" i="1"/>
  <c r="AG556" i="1"/>
  <c r="AG557" i="1"/>
  <c r="AG96" i="1"/>
  <c r="AG97" i="1"/>
  <c r="AG558" i="1"/>
  <c r="AG559" i="1"/>
  <c r="AG560" i="1"/>
  <c r="AG307" i="1"/>
  <c r="AG308" i="1"/>
  <c r="AG309" i="1"/>
  <c r="AG310" i="1"/>
  <c r="AG311" i="1"/>
  <c r="AG312" i="1"/>
  <c r="AG313" i="1"/>
  <c r="AG314" i="1"/>
  <c r="AG315" i="1"/>
  <c r="AG316" i="1"/>
  <c r="AG719" i="1"/>
  <c r="AG720" i="1"/>
  <c r="AG317" i="1"/>
  <c r="AG318" i="1"/>
  <c r="AG319" i="1"/>
  <c r="AG320" i="1"/>
  <c r="AG321" i="1"/>
  <c r="AG708" i="1"/>
  <c r="AG709" i="1"/>
  <c r="AG98" i="1"/>
  <c r="AG99" i="1"/>
  <c r="AG100" i="1"/>
  <c r="AG101" i="1"/>
  <c r="AG710" i="1"/>
  <c r="AG711" i="1"/>
  <c r="AG561" i="1"/>
  <c r="AG562" i="1"/>
  <c r="AG563" i="1"/>
  <c r="AG564" i="1"/>
  <c r="AG565" i="1"/>
  <c r="AG566" i="1"/>
  <c r="AG567" i="1"/>
  <c r="AG568" i="1"/>
  <c r="AG569" i="1"/>
  <c r="AG570" i="1"/>
  <c r="AG57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572" i="1"/>
  <c r="AG573" i="1"/>
  <c r="AG574" i="1"/>
  <c r="AG575" i="1"/>
  <c r="AG576" i="1"/>
  <c r="AG577" i="1"/>
  <c r="AG129" i="1"/>
  <c r="AG130" i="1"/>
  <c r="AG131" i="1"/>
  <c r="AG328" i="1"/>
  <c r="AG329" i="1"/>
  <c r="AG330" i="1"/>
  <c r="AG331" i="1"/>
  <c r="AG332" i="1"/>
  <c r="AG333" i="1"/>
  <c r="AG334" i="1"/>
  <c r="AG322" i="1"/>
  <c r="AG323" i="1"/>
  <c r="AG324" i="1"/>
  <c r="AG325" i="1"/>
  <c r="AG326" i="1"/>
  <c r="AG327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578" i="1"/>
  <c r="AG579" i="1"/>
  <c r="AG580" i="1"/>
  <c r="AG132" i="1"/>
  <c r="AG133" i="1"/>
  <c r="AG134" i="1"/>
  <c r="AG135" i="1"/>
  <c r="AG136" i="1"/>
  <c r="AG137" i="1"/>
  <c r="AG721" i="1"/>
  <c r="AG722" i="1"/>
  <c r="AG581" i="1"/>
  <c r="AG582" i="1"/>
  <c r="AG583" i="1"/>
  <c r="AG503" i="1"/>
  <c r="AG504" i="1"/>
  <c r="AG505" i="1"/>
  <c r="AG506" i="1"/>
  <c r="AG507" i="1"/>
  <c r="AG584" i="1"/>
  <c r="AG585" i="1"/>
  <c r="AG586" i="1"/>
  <c r="AG587" i="1"/>
  <c r="AG588" i="1"/>
  <c r="AG589" i="1"/>
  <c r="AG590" i="1"/>
  <c r="AG138" i="1"/>
  <c r="AG139" i="1"/>
  <c r="AG140" i="1"/>
  <c r="AG141" i="1"/>
  <c r="AG142" i="1"/>
  <c r="AG143" i="1"/>
  <c r="AG144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145" i="1"/>
  <c r="AG146" i="1"/>
  <c r="AG147" i="1"/>
  <c r="AG148" i="1"/>
  <c r="AG149" i="1"/>
  <c r="AG150" i="1"/>
  <c r="AG364" i="1"/>
  <c r="AG365" i="1"/>
  <c r="AG366" i="1"/>
  <c r="AG591" i="1"/>
  <c r="AG592" i="1"/>
  <c r="AG593" i="1"/>
  <c r="AG594" i="1"/>
  <c r="AG595" i="1"/>
  <c r="AG596" i="1"/>
  <c r="AG376" i="1"/>
  <c r="AG377" i="1"/>
  <c r="AG378" i="1"/>
  <c r="AG379" i="1"/>
  <c r="AG380" i="1"/>
  <c r="AG381" i="1"/>
  <c r="AG371" i="1"/>
  <c r="AG372" i="1"/>
  <c r="AG373" i="1"/>
  <c r="AG374" i="1"/>
  <c r="AG375" i="1"/>
  <c r="AG367" i="1"/>
  <c r="AG368" i="1"/>
  <c r="AG369" i="1"/>
  <c r="AG370" i="1"/>
  <c r="AG151" i="1"/>
  <c r="AG152" i="1"/>
  <c r="AG382" i="1"/>
  <c r="AG383" i="1"/>
  <c r="AG384" i="1"/>
  <c r="AG385" i="1"/>
  <c r="AG386" i="1"/>
  <c r="AG597" i="1"/>
  <c r="AG598" i="1"/>
  <c r="AG599" i="1"/>
  <c r="AG153" i="1"/>
  <c r="AG154" i="1"/>
  <c r="AG155" i="1"/>
  <c r="AG156" i="1"/>
  <c r="AG157" i="1"/>
  <c r="AG158" i="1"/>
  <c r="AG159" i="1"/>
  <c r="AG160" i="1"/>
  <c r="AG161" i="1"/>
  <c r="AG387" i="1"/>
  <c r="AG388" i="1"/>
  <c r="AG389" i="1"/>
  <c r="AG390" i="1"/>
  <c r="AG39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600" i="1"/>
  <c r="AG601" i="1"/>
  <c r="AG602" i="1"/>
  <c r="AG392" i="1"/>
  <c r="AG393" i="1"/>
  <c r="AG394" i="1"/>
  <c r="AG395" i="1"/>
  <c r="AG396" i="1"/>
  <c r="AG603" i="1"/>
  <c r="AG397" i="1"/>
  <c r="AG398" i="1"/>
  <c r="AG399" i="1"/>
  <c r="AG400" i="1"/>
  <c r="AG401" i="1"/>
  <c r="AG723" i="1"/>
  <c r="AG724" i="1"/>
  <c r="AG725" i="1"/>
  <c r="AG175" i="1"/>
  <c r="AG176" i="1"/>
  <c r="AG177" i="1"/>
  <c r="AG178" i="1"/>
  <c r="AG179" i="1"/>
  <c r="AG180" i="1"/>
  <c r="AG407" i="1"/>
  <c r="AG408" i="1"/>
  <c r="AG409" i="1"/>
  <c r="AG410" i="1"/>
  <c r="AG402" i="1"/>
  <c r="AG403" i="1"/>
  <c r="AG404" i="1"/>
  <c r="AG405" i="1"/>
  <c r="AG406" i="1"/>
  <c r="AG411" i="1"/>
  <c r="AG412" i="1"/>
  <c r="AG413" i="1"/>
  <c r="AG414" i="1"/>
  <c r="AG415" i="1"/>
  <c r="AG604" i="1"/>
  <c r="AG605" i="1"/>
  <c r="AG617" i="1"/>
  <c r="AG618" i="1"/>
  <c r="AG619" i="1"/>
  <c r="AG620" i="1"/>
  <c r="AG621" i="1"/>
  <c r="AG606" i="1"/>
  <c r="AG607" i="1"/>
  <c r="AG608" i="1"/>
  <c r="AG609" i="1"/>
  <c r="AG610" i="1"/>
  <c r="AG622" i="1"/>
  <c r="AG623" i="1"/>
  <c r="AG624" i="1"/>
  <c r="AG625" i="1"/>
  <c r="AG626" i="1"/>
  <c r="AG611" i="1"/>
  <c r="AG612" i="1"/>
  <c r="AG613" i="1"/>
  <c r="AG614" i="1"/>
  <c r="AG615" i="1"/>
  <c r="AG616" i="1"/>
  <c r="AG627" i="1"/>
  <c r="AG628" i="1"/>
  <c r="AG629" i="1"/>
  <c r="AG630" i="1"/>
  <c r="AG631" i="1"/>
  <c r="AG508" i="1"/>
  <c r="AG509" i="1"/>
  <c r="AG510" i="1"/>
  <c r="AG632" i="1"/>
  <c r="AG416" i="1"/>
  <c r="AG417" i="1"/>
  <c r="AG418" i="1"/>
  <c r="AG419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181" i="1"/>
  <c r="AG182" i="1"/>
  <c r="AG183" i="1"/>
  <c r="AG184" i="1"/>
  <c r="AG185" i="1"/>
  <c r="AG648" i="1"/>
  <c r="AG649" i="1"/>
  <c r="AG511" i="1"/>
  <c r="AG186" i="1"/>
  <c r="AG187" i="1"/>
  <c r="AG188" i="1"/>
  <c r="AG189" i="1"/>
  <c r="AG190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512" i="1"/>
  <c r="AG513" i="1"/>
  <c r="AG432" i="1"/>
  <c r="AG433" i="1"/>
  <c r="AG434" i="1"/>
  <c r="AG435" i="1"/>
  <c r="AG436" i="1"/>
  <c r="AG453" i="1"/>
  <c r="AG454" i="1"/>
  <c r="AG455" i="1"/>
  <c r="AG456" i="1"/>
  <c r="AG457" i="1"/>
  <c r="AG458" i="1"/>
  <c r="AG447" i="1"/>
  <c r="AG448" i="1"/>
  <c r="AG449" i="1"/>
  <c r="AG450" i="1"/>
  <c r="AG451" i="1"/>
  <c r="AG452" i="1"/>
  <c r="AG443" i="1"/>
  <c r="AG444" i="1"/>
  <c r="AG445" i="1"/>
  <c r="AG446" i="1"/>
  <c r="AG437" i="1"/>
  <c r="AG438" i="1"/>
  <c r="AG439" i="1"/>
  <c r="AG440" i="1"/>
  <c r="AG441" i="1"/>
  <c r="AG442" i="1"/>
  <c r="AG459" i="1"/>
  <c r="AG460" i="1"/>
  <c r="AG461" i="1"/>
  <c r="AG462" i="1"/>
  <c r="AG463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731" i="1"/>
  <c r="AG732" i="1"/>
  <c r="AG733" i="1"/>
  <c r="AG734" i="1"/>
  <c r="AG735" i="1"/>
  <c r="AG736" i="1"/>
  <c r="AG737" i="1"/>
  <c r="AG738" i="1"/>
  <c r="AG726" i="1"/>
  <c r="AG727" i="1"/>
  <c r="AG728" i="1"/>
  <c r="AG729" i="1"/>
  <c r="AG730" i="1"/>
  <c r="AG650" i="1"/>
  <c r="AG651" i="1"/>
  <c r="AG652" i="1"/>
  <c r="AG653" i="1"/>
  <c r="AG654" i="1"/>
  <c r="AG207" i="1"/>
  <c r="AG208" i="1"/>
  <c r="AG209" i="1"/>
  <c r="AG210" i="1"/>
  <c r="AG712" i="1"/>
  <c r="AG713" i="1"/>
  <c r="AG464" i="1"/>
  <c r="AG465" i="1"/>
  <c r="AG466" i="1"/>
  <c r="AG467" i="1"/>
  <c r="AG655" i="1"/>
  <c r="AG739" i="1"/>
  <c r="AG740" i="1"/>
  <c r="AG741" i="1"/>
  <c r="AG742" i="1"/>
  <c r="AG743" i="1"/>
  <c r="AG656" i="1"/>
  <c r="AG657" i="1"/>
  <c r="AG658" i="1"/>
  <c r="AG659" i="1"/>
  <c r="AG660" i="1"/>
  <c r="AG661" i="1"/>
  <c r="AG662" i="1"/>
  <c r="AG211" i="1"/>
  <c r="AG212" i="1"/>
  <c r="AG213" i="1"/>
  <c r="AG468" i="1"/>
  <c r="AG469" i="1"/>
  <c r="AG470" i="1"/>
  <c r="AG471" i="1"/>
  <c r="AG472" i="1"/>
  <c r="AG473" i="1"/>
  <c r="AG474" i="1"/>
  <c r="AG663" i="1"/>
  <c r="AG664" i="1"/>
  <c r="AG665" i="1"/>
  <c r="AG214" i="1"/>
  <c r="AG215" i="1"/>
  <c r="AG216" i="1"/>
  <c r="AG217" i="1"/>
  <c r="AG475" i="1"/>
  <c r="AG476" i="1"/>
  <c r="AG477" i="1"/>
  <c r="AG478" i="1"/>
  <c r="AG479" i="1"/>
  <c r="AG666" i="1"/>
  <c r="AG667" i="1"/>
  <c r="AG668" i="1"/>
  <c r="AG669" i="1"/>
  <c r="AG218" i="1"/>
  <c r="AG219" i="1"/>
  <c r="AG220" i="1"/>
  <c r="AG221" i="1"/>
  <c r="AG222" i="1"/>
  <c r="AG223" i="1"/>
  <c r="AG714" i="1"/>
  <c r="AG715" i="1"/>
  <c r="AG716" i="1"/>
  <c r="AG670" i="1"/>
  <c r="AG224" i="1"/>
  <c r="AG225" i="1"/>
  <c r="AG226" i="1"/>
  <c r="AG227" i="1"/>
  <c r="AG228" i="1"/>
  <c r="AG229" i="1"/>
  <c r="AG230" i="1"/>
  <c r="AG480" i="1"/>
  <c r="AG481" i="1"/>
  <c r="AG482" i="1"/>
  <c r="AG744" i="1"/>
  <c r="AG745" i="1"/>
  <c r="AG746" i="1"/>
  <c r="AG747" i="1"/>
  <c r="AG748" i="1"/>
  <c r="AG749" i="1"/>
  <c r="AG717" i="1"/>
  <c r="AG718" i="1"/>
  <c r="AG671" i="1"/>
  <c r="AG672" i="1"/>
  <c r="AG483" i="1"/>
  <c r="AG484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231" i="1"/>
  <c r="AG232" i="1"/>
  <c r="AG233" i="1"/>
  <c r="AG234" i="1"/>
  <c r="AG485" i="1"/>
  <c r="AG486" i="1"/>
  <c r="AG487" i="1"/>
  <c r="AG488" i="1"/>
  <c r="AG489" i="1"/>
  <c r="AG490" i="1"/>
  <c r="AG235" i="1"/>
  <c r="AG236" i="1"/>
  <c r="AG237" i="1"/>
  <c r="AG687" i="1"/>
  <c r="AG688" i="1"/>
  <c r="AG689" i="1"/>
  <c r="AG690" i="1"/>
  <c r="AG691" i="1"/>
  <c r="AG238" i="1"/>
  <c r="AG239" i="1"/>
  <c r="AG240" i="1"/>
  <c r="AG241" i="1"/>
  <c r="AG692" i="1"/>
  <c r="AG693" i="1"/>
  <c r="AG694" i="1"/>
  <c r="AG695" i="1"/>
  <c r="AG696" i="1"/>
  <c r="AG242" i="1"/>
  <c r="AG243" i="1"/>
  <c r="AG244" i="1"/>
  <c r="AG245" i="1"/>
  <c r="AG246" i="1"/>
  <c r="AG491" i="1"/>
  <c r="AG492" i="1"/>
  <c r="AG493" i="1"/>
  <c r="AG494" i="1"/>
  <c r="AG495" i="1"/>
  <c r="AG697" i="1"/>
  <c r="AG698" i="1"/>
  <c r="AG699" i="1"/>
  <c r="AG700" i="1"/>
  <c r="AG701" i="1"/>
  <c r="AG702" i="1"/>
  <c r="AG703" i="1"/>
  <c r="AG704" i="1"/>
  <c r="AG705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16" i="1"/>
  <c r="AG517" i="1"/>
  <c r="AG518" i="1"/>
  <c r="AG514" i="1"/>
  <c r="AG515" i="1"/>
  <c r="AG706" i="1"/>
  <c r="AG707" i="1"/>
  <c r="AG247" i="1"/>
  <c r="AE248" i="1"/>
  <c r="AE249" i="1"/>
  <c r="AE250" i="1"/>
  <c r="AE251" i="1"/>
  <c r="AE252" i="1"/>
  <c r="AE253" i="1"/>
  <c r="AE254" i="1"/>
  <c r="AE255" i="1"/>
  <c r="AE28" i="1"/>
  <c r="AE29" i="1"/>
  <c r="AE30" i="1"/>
  <c r="AE31" i="1"/>
  <c r="AE32" i="1"/>
  <c r="AE531" i="1"/>
  <c r="AE532" i="1"/>
  <c r="AE256" i="1"/>
  <c r="AE257" i="1"/>
  <c r="AE258" i="1"/>
  <c r="AE259" i="1"/>
  <c r="AE260" i="1"/>
  <c r="AE261" i="1"/>
  <c r="AE262" i="1"/>
  <c r="AE263" i="1"/>
  <c r="AE264" i="1"/>
  <c r="AE265" i="1"/>
  <c r="AE496" i="1"/>
  <c r="AE533" i="1"/>
  <c r="AE534" i="1"/>
  <c r="AE535" i="1"/>
  <c r="AE266" i="1"/>
  <c r="AE267" i="1"/>
  <c r="AE268" i="1"/>
  <c r="AE33" i="1"/>
  <c r="AE536" i="1"/>
  <c r="AE537" i="1"/>
  <c r="AE538" i="1"/>
  <c r="AE539" i="1"/>
  <c r="AE540" i="1"/>
  <c r="AE541" i="1"/>
  <c r="AE542" i="1"/>
  <c r="AE543" i="1"/>
  <c r="AE269" i="1"/>
  <c r="AE270" i="1"/>
  <c r="AE271" i="1"/>
  <c r="AE272" i="1"/>
  <c r="AE27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544" i="1"/>
  <c r="AE545" i="1"/>
  <c r="AE546" i="1"/>
  <c r="AE547" i="1"/>
  <c r="AE548" i="1"/>
  <c r="AE549" i="1"/>
  <c r="AE498" i="1"/>
  <c r="AE499" i="1"/>
  <c r="AE500" i="1"/>
  <c r="AE501" i="1"/>
  <c r="AE502" i="1"/>
  <c r="AE497" i="1"/>
  <c r="AE274" i="1"/>
  <c r="AE275" i="1"/>
  <c r="AE276" i="1"/>
  <c r="AE277" i="1"/>
  <c r="AE27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65" i="1"/>
  <c r="AE66" i="1"/>
  <c r="AE67" i="1"/>
  <c r="AE68" i="1"/>
  <c r="AE69" i="1"/>
  <c r="AE90" i="1"/>
  <c r="AE91" i="1"/>
  <c r="AE279" i="1"/>
  <c r="AE280" i="1"/>
  <c r="AE281" i="1"/>
  <c r="AE282" i="1"/>
  <c r="AE283" i="1"/>
  <c r="AE284" i="1"/>
  <c r="AE550" i="1"/>
  <c r="AE551" i="1"/>
  <c r="AE552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92" i="1"/>
  <c r="AE93" i="1"/>
  <c r="AE94" i="1"/>
  <c r="AE95" i="1"/>
  <c r="AE297" i="1"/>
  <c r="AE298" i="1"/>
  <c r="AE299" i="1"/>
  <c r="AE300" i="1"/>
  <c r="AE301" i="1"/>
  <c r="AE302" i="1"/>
  <c r="AE303" i="1"/>
  <c r="AE304" i="1"/>
  <c r="AE305" i="1"/>
  <c r="AE306" i="1"/>
  <c r="AE553" i="1"/>
  <c r="AE554" i="1"/>
  <c r="AE555" i="1"/>
  <c r="AE556" i="1"/>
  <c r="AE557" i="1"/>
  <c r="AE96" i="1"/>
  <c r="AE97" i="1"/>
  <c r="AE558" i="1"/>
  <c r="AE559" i="1"/>
  <c r="AE560" i="1"/>
  <c r="AE307" i="1"/>
  <c r="AE308" i="1"/>
  <c r="AE309" i="1"/>
  <c r="AE310" i="1"/>
  <c r="AE311" i="1"/>
  <c r="AE312" i="1"/>
  <c r="AE313" i="1"/>
  <c r="AE314" i="1"/>
  <c r="AE315" i="1"/>
  <c r="AE316" i="1"/>
  <c r="AE719" i="1"/>
  <c r="AE720" i="1"/>
  <c r="AE317" i="1"/>
  <c r="AE318" i="1"/>
  <c r="AE319" i="1"/>
  <c r="AE320" i="1"/>
  <c r="AE321" i="1"/>
  <c r="AE708" i="1"/>
  <c r="AE709" i="1"/>
  <c r="AE98" i="1"/>
  <c r="AE99" i="1"/>
  <c r="AE100" i="1"/>
  <c r="AE101" i="1"/>
  <c r="AE710" i="1"/>
  <c r="AE711" i="1"/>
  <c r="AE561" i="1"/>
  <c r="AE562" i="1"/>
  <c r="AE563" i="1"/>
  <c r="AE564" i="1"/>
  <c r="AE565" i="1"/>
  <c r="AE566" i="1"/>
  <c r="AE567" i="1"/>
  <c r="AE568" i="1"/>
  <c r="AE569" i="1"/>
  <c r="AE570" i="1"/>
  <c r="AE57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572" i="1"/>
  <c r="AE573" i="1"/>
  <c r="AE574" i="1"/>
  <c r="AE575" i="1"/>
  <c r="AE576" i="1"/>
  <c r="AE577" i="1"/>
  <c r="AE129" i="1"/>
  <c r="AE130" i="1"/>
  <c r="AE131" i="1"/>
  <c r="AE328" i="1"/>
  <c r="AE329" i="1"/>
  <c r="AE330" i="1"/>
  <c r="AE331" i="1"/>
  <c r="AE332" i="1"/>
  <c r="AE333" i="1"/>
  <c r="AE334" i="1"/>
  <c r="AE322" i="1"/>
  <c r="AE323" i="1"/>
  <c r="AE324" i="1"/>
  <c r="AE325" i="1"/>
  <c r="AE326" i="1"/>
  <c r="AE327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578" i="1"/>
  <c r="AE579" i="1"/>
  <c r="AE580" i="1"/>
  <c r="AE132" i="1"/>
  <c r="AE133" i="1"/>
  <c r="AE134" i="1"/>
  <c r="AE135" i="1"/>
  <c r="AE136" i="1"/>
  <c r="AE137" i="1"/>
  <c r="AE721" i="1"/>
  <c r="AE722" i="1"/>
  <c r="AE581" i="1"/>
  <c r="AE582" i="1"/>
  <c r="AE583" i="1"/>
  <c r="AE503" i="1"/>
  <c r="AE504" i="1"/>
  <c r="AE505" i="1"/>
  <c r="AE506" i="1"/>
  <c r="AE507" i="1"/>
  <c r="AE584" i="1"/>
  <c r="AE585" i="1"/>
  <c r="AE586" i="1"/>
  <c r="AE587" i="1"/>
  <c r="AE588" i="1"/>
  <c r="AE589" i="1"/>
  <c r="AE590" i="1"/>
  <c r="AE138" i="1"/>
  <c r="AE139" i="1"/>
  <c r="AE140" i="1"/>
  <c r="AE141" i="1"/>
  <c r="AE142" i="1"/>
  <c r="AE143" i="1"/>
  <c r="AE144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145" i="1"/>
  <c r="AE146" i="1"/>
  <c r="AE147" i="1"/>
  <c r="AE148" i="1"/>
  <c r="AE149" i="1"/>
  <c r="AE150" i="1"/>
  <c r="AE364" i="1"/>
  <c r="AE365" i="1"/>
  <c r="AE366" i="1"/>
  <c r="AE591" i="1"/>
  <c r="AE592" i="1"/>
  <c r="AE593" i="1"/>
  <c r="AE594" i="1"/>
  <c r="AE595" i="1"/>
  <c r="AE596" i="1"/>
  <c r="AE376" i="1"/>
  <c r="AE377" i="1"/>
  <c r="AE378" i="1"/>
  <c r="AE379" i="1"/>
  <c r="AE380" i="1"/>
  <c r="AE381" i="1"/>
  <c r="AE371" i="1"/>
  <c r="AE372" i="1"/>
  <c r="AE373" i="1"/>
  <c r="AE374" i="1"/>
  <c r="AE375" i="1"/>
  <c r="AE367" i="1"/>
  <c r="AE368" i="1"/>
  <c r="AE369" i="1"/>
  <c r="AE370" i="1"/>
  <c r="AE151" i="1"/>
  <c r="AE152" i="1"/>
  <c r="AE382" i="1"/>
  <c r="AE383" i="1"/>
  <c r="AE384" i="1"/>
  <c r="AE385" i="1"/>
  <c r="AE386" i="1"/>
  <c r="AE597" i="1"/>
  <c r="AE598" i="1"/>
  <c r="AE599" i="1"/>
  <c r="AE153" i="1"/>
  <c r="AE154" i="1"/>
  <c r="AE155" i="1"/>
  <c r="AE156" i="1"/>
  <c r="AE157" i="1"/>
  <c r="AE158" i="1"/>
  <c r="AE159" i="1"/>
  <c r="AE160" i="1"/>
  <c r="AE161" i="1"/>
  <c r="AE387" i="1"/>
  <c r="AE388" i="1"/>
  <c r="AE389" i="1"/>
  <c r="AE390" i="1"/>
  <c r="AE39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600" i="1"/>
  <c r="AE601" i="1"/>
  <c r="AE602" i="1"/>
  <c r="AE392" i="1"/>
  <c r="AE393" i="1"/>
  <c r="AE394" i="1"/>
  <c r="AE395" i="1"/>
  <c r="AE396" i="1"/>
  <c r="AE603" i="1"/>
  <c r="AE397" i="1"/>
  <c r="AE398" i="1"/>
  <c r="AE399" i="1"/>
  <c r="AE400" i="1"/>
  <c r="AE401" i="1"/>
  <c r="AE723" i="1"/>
  <c r="AE724" i="1"/>
  <c r="AE725" i="1"/>
  <c r="AE175" i="1"/>
  <c r="AE176" i="1"/>
  <c r="AE177" i="1"/>
  <c r="AE178" i="1"/>
  <c r="AE179" i="1"/>
  <c r="AE180" i="1"/>
  <c r="AE407" i="1"/>
  <c r="AE408" i="1"/>
  <c r="AE409" i="1"/>
  <c r="AE410" i="1"/>
  <c r="AE402" i="1"/>
  <c r="AE403" i="1"/>
  <c r="AE404" i="1"/>
  <c r="AE405" i="1"/>
  <c r="AE406" i="1"/>
  <c r="AE411" i="1"/>
  <c r="AE412" i="1"/>
  <c r="AE413" i="1"/>
  <c r="AE414" i="1"/>
  <c r="AE415" i="1"/>
  <c r="AE604" i="1"/>
  <c r="AE605" i="1"/>
  <c r="AE617" i="1"/>
  <c r="AE618" i="1"/>
  <c r="AE619" i="1"/>
  <c r="AE620" i="1"/>
  <c r="AE621" i="1"/>
  <c r="AE606" i="1"/>
  <c r="AE607" i="1"/>
  <c r="AE608" i="1"/>
  <c r="AE609" i="1"/>
  <c r="AE610" i="1"/>
  <c r="AE622" i="1"/>
  <c r="AE623" i="1"/>
  <c r="AE624" i="1"/>
  <c r="AE625" i="1"/>
  <c r="AE626" i="1"/>
  <c r="AE611" i="1"/>
  <c r="AE612" i="1"/>
  <c r="AE613" i="1"/>
  <c r="AE614" i="1"/>
  <c r="AE615" i="1"/>
  <c r="AE616" i="1"/>
  <c r="AE627" i="1"/>
  <c r="AE628" i="1"/>
  <c r="AE629" i="1"/>
  <c r="AE630" i="1"/>
  <c r="AE631" i="1"/>
  <c r="AE508" i="1"/>
  <c r="AE509" i="1"/>
  <c r="AE510" i="1"/>
  <c r="AE632" i="1"/>
  <c r="AE416" i="1"/>
  <c r="AE417" i="1"/>
  <c r="AE418" i="1"/>
  <c r="AE419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181" i="1"/>
  <c r="AE182" i="1"/>
  <c r="AE183" i="1"/>
  <c r="AE184" i="1"/>
  <c r="AE185" i="1"/>
  <c r="AE648" i="1"/>
  <c r="AE649" i="1"/>
  <c r="AE511" i="1"/>
  <c r="AE186" i="1"/>
  <c r="AE187" i="1"/>
  <c r="AE188" i="1"/>
  <c r="AE189" i="1"/>
  <c r="AE190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512" i="1"/>
  <c r="AE513" i="1"/>
  <c r="AE432" i="1"/>
  <c r="AE433" i="1"/>
  <c r="AE434" i="1"/>
  <c r="AE435" i="1"/>
  <c r="AE436" i="1"/>
  <c r="AE453" i="1"/>
  <c r="AE454" i="1"/>
  <c r="AE455" i="1"/>
  <c r="AE456" i="1"/>
  <c r="AE457" i="1"/>
  <c r="AE458" i="1"/>
  <c r="AE447" i="1"/>
  <c r="AE448" i="1"/>
  <c r="AE449" i="1"/>
  <c r="AE450" i="1"/>
  <c r="AE451" i="1"/>
  <c r="AE452" i="1"/>
  <c r="AE443" i="1"/>
  <c r="AE444" i="1"/>
  <c r="AE445" i="1"/>
  <c r="AE446" i="1"/>
  <c r="AE437" i="1"/>
  <c r="AE438" i="1"/>
  <c r="AE439" i="1"/>
  <c r="AE440" i="1"/>
  <c r="AE441" i="1"/>
  <c r="AE442" i="1"/>
  <c r="AE459" i="1"/>
  <c r="AE460" i="1"/>
  <c r="AE461" i="1"/>
  <c r="AE462" i="1"/>
  <c r="AE463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731" i="1"/>
  <c r="AE732" i="1"/>
  <c r="AE733" i="1"/>
  <c r="AE734" i="1"/>
  <c r="AE735" i="1"/>
  <c r="AE736" i="1"/>
  <c r="AE737" i="1"/>
  <c r="AE738" i="1"/>
  <c r="AE726" i="1"/>
  <c r="AE727" i="1"/>
  <c r="AE728" i="1"/>
  <c r="AE729" i="1"/>
  <c r="AE730" i="1"/>
  <c r="AE650" i="1"/>
  <c r="AE651" i="1"/>
  <c r="AE652" i="1"/>
  <c r="AE653" i="1"/>
  <c r="AE654" i="1"/>
  <c r="AE207" i="1"/>
  <c r="AE208" i="1"/>
  <c r="AE209" i="1"/>
  <c r="AE210" i="1"/>
  <c r="AE712" i="1"/>
  <c r="AE713" i="1"/>
  <c r="AE464" i="1"/>
  <c r="AE465" i="1"/>
  <c r="AE466" i="1"/>
  <c r="AE467" i="1"/>
  <c r="AE655" i="1"/>
  <c r="AE739" i="1"/>
  <c r="AE740" i="1"/>
  <c r="AE741" i="1"/>
  <c r="AE742" i="1"/>
  <c r="AE743" i="1"/>
  <c r="AE656" i="1"/>
  <c r="AE657" i="1"/>
  <c r="AE658" i="1"/>
  <c r="AE659" i="1"/>
  <c r="AE660" i="1"/>
  <c r="AE661" i="1"/>
  <c r="AE662" i="1"/>
  <c r="AE211" i="1"/>
  <c r="AE212" i="1"/>
  <c r="AE213" i="1"/>
  <c r="AE468" i="1"/>
  <c r="AE469" i="1"/>
  <c r="AE470" i="1"/>
  <c r="AE471" i="1"/>
  <c r="AE472" i="1"/>
  <c r="AE473" i="1"/>
  <c r="AE474" i="1"/>
  <c r="AE663" i="1"/>
  <c r="AE664" i="1"/>
  <c r="AE665" i="1"/>
  <c r="AE214" i="1"/>
  <c r="AE215" i="1"/>
  <c r="AE216" i="1"/>
  <c r="AE217" i="1"/>
  <c r="AE475" i="1"/>
  <c r="AE476" i="1"/>
  <c r="AE477" i="1"/>
  <c r="AE478" i="1"/>
  <c r="AE479" i="1"/>
  <c r="AE666" i="1"/>
  <c r="AE667" i="1"/>
  <c r="AE668" i="1"/>
  <c r="AE669" i="1"/>
  <c r="AE218" i="1"/>
  <c r="AE219" i="1"/>
  <c r="AE220" i="1"/>
  <c r="AE221" i="1"/>
  <c r="AE222" i="1"/>
  <c r="AE223" i="1"/>
  <c r="AE714" i="1"/>
  <c r="AE715" i="1"/>
  <c r="AE716" i="1"/>
  <c r="AE670" i="1"/>
  <c r="AE224" i="1"/>
  <c r="AE225" i="1"/>
  <c r="AE226" i="1"/>
  <c r="AE227" i="1"/>
  <c r="AE228" i="1"/>
  <c r="AE229" i="1"/>
  <c r="AE230" i="1"/>
  <c r="AE480" i="1"/>
  <c r="AE481" i="1"/>
  <c r="AE482" i="1"/>
  <c r="AE744" i="1"/>
  <c r="AE745" i="1"/>
  <c r="AE746" i="1"/>
  <c r="AE747" i="1"/>
  <c r="AE748" i="1"/>
  <c r="AE749" i="1"/>
  <c r="AE717" i="1"/>
  <c r="AE718" i="1"/>
  <c r="AE671" i="1"/>
  <c r="AE672" i="1"/>
  <c r="AE483" i="1"/>
  <c r="AE484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231" i="1"/>
  <c r="AE232" i="1"/>
  <c r="AE233" i="1"/>
  <c r="AE234" i="1"/>
  <c r="AE485" i="1"/>
  <c r="AE486" i="1"/>
  <c r="AE487" i="1"/>
  <c r="AE488" i="1"/>
  <c r="AE489" i="1"/>
  <c r="AE490" i="1"/>
  <c r="AE235" i="1"/>
  <c r="AE236" i="1"/>
  <c r="AE237" i="1"/>
  <c r="AE687" i="1"/>
  <c r="AE688" i="1"/>
  <c r="AE689" i="1"/>
  <c r="AE690" i="1"/>
  <c r="AE691" i="1"/>
  <c r="AE238" i="1"/>
  <c r="AE239" i="1"/>
  <c r="AE240" i="1"/>
  <c r="AE241" i="1"/>
  <c r="AE692" i="1"/>
  <c r="AE693" i="1"/>
  <c r="AE694" i="1"/>
  <c r="AE695" i="1"/>
  <c r="AE696" i="1"/>
  <c r="AE242" i="1"/>
  <c r="AE243" i="1"/>
  <c r="AE244" i="1"/>
  <c r="AE245" i="1"/>
  <c r="AE246" i="1"/>
  <c r="AE491" i="1"/>
  <c r="AE492" i="1"/>
  <c r="AE493" i="1"/>
  <c r="AE494" i="1"/>
  <c r="AE495" i="1"/>
  <c r="AE697" i="1"/>
  <c r="AE698" i="1"/>
  <c r="AE699" i="1"/>
  <c r="AE700" i="1"/>
  <c r="AE701" i="1"/>
  <c r="AE702" i="1"/>
  <c r="AE703" i="1"/>
  <c r="AE704" i="1"/>
  <c r="AE705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16" i="1"/>
  <c r="AE517" i="1"/>
  <c r="AE518" i="1"/>
  <c r="AE514" i="1"/>
  <c r="AE515" i="1"/>
  <c r="AE706" i="1"/>
  <c r="AE707" i="1"/>
  <c r="AF248" i="1"/>
  <c r="K233" i="22" s="1"/>
  <c r="AF249" i="1"/>
  <c r="K234" i="22" s="1"/>
  <c r="AF250" i="1"/>
  <c r="K235" i="22" s="1"/>
  <c r="AF251" i="1"/>
  <c r="K236" i="22" s="1"/>
  <c r="AF252" i="1"/>
  <c r="K237" i="22" s="1"/>
  <c r="AF253" i="1"/>
  <c r="K238" i="22" s="1"/>
  <c r="AF254" i="1"/>
  <c r="K239" i="22" s="1"/>
  <c r="AF255" i="1"/>
  <c r="K240" i="22" s="1"/>
  <c r="AF28" i="1"/>
  <c r="AF29" i="1"/>
  <c r="K14" i="22" s="1"/>
  <c r="AF30" i="1"/>
  <c r="K15" i="22" s="1"/>
  <c r="AF31" i="1"/>
  <c r="K16" i="22" s="1"/>
  <c r="AF32" i="1"/>
  <c r="K17" i="22" s="1"/>
  <c r="AF531" i="1"/>
  <c r="K516" i="22" s="1"/>
  <c r="AF532" i="1"/>
  <c r="K517" i="22" s="1"/>
  <c r="AF256" i="1"/>
  <c r="K241" i="22" s="1"/>
  <c r="AF257" i="1"/>
  <c r="K242" i="22" s="1"/>
  <c r="AF258" i="1"/>
  <c r="K243" i="22" s="1"/>
  <c r="AF259" i="1"/>
  <c r="K244" i="22" s="1"/>
  <c r="AF260" i="1"/>
  <c r="K245" i="22" s="1"/>
  <c r="AF261" i="1"/>
  <c r="K246" i="22" s="1"/>
  <c r="AF262" i="1"/>
  <c r="K247" i="22" s="1"/>
  <c r="AF263" i="1"/>
  <c r="K248" i="22" s="1"/>
  <c r="AF264" i="1"/>
  <c r="K249" i="22" s="1"/>
  <c r="AF265" i="1"/>
  <c r="K250" i="22" s="1"/>
  <c r="AF496" i="1"/>
  <c r="K481" i="22" s="1"/>
  <c r="AF533" i="1"/>
  <c r="K518" i="22" s="1"/>
  <c r="AF534" i="1"/>
  <c r="K519" i="22" s="1"/>
  <c r="AF535" i="1"/>
  <c r="K520" i="22" s="1"/>
  <c r="AF266" i="1"/>
  <c r="K251" i="22" s="1"/>
  <c r="AF267" i="1"/>
  <c r="K252" i="22" s="1"/>
  <c r="AF268" i="1"/>
  <c r="K253" i="22" s="1"/>
  <c r="AF33" i="1"/>
  <c r="K18" i="22" s="1"/>
  <c r="AF536" i="1"/>
  <c r="K521" i="22" s="1"/>
  <c r="AF537" i="1"/>
  <c r="K522" i="22" s="1"/>
  <c r="AF538" i="1"/>
  <c r="K523" i="22" s="1"/>
  <c r="AF539" i="1"/>
  <c r="K524" i="22" s="1"/>
  <c r="AF540" i="1"/>
  <c r="K525" i="22" s="1"/>
  <c r="AF541" i="1"/>
  <c r="K526" i="22" s="1"/>
  <c r="AF542" i="1"/>
  <c r="K527" i="22" s="1"/>
  <c r="AF543" i="1"/>
  <c r="K528" i="22" s="1"/>
  <c r="AF269" i="1"/>
  <c r="K254" i="22" s="1"/>
  <c r="AF270" i="1"/>
  <c r="K255" i="22" s="1"/>
  <c r="AF271" i="1"/>
  <c r="K256" i="22" s="1"/>
  <c r="AF272" i="1"/>
  <c r="K257" i="22" s="1"/>
  <c r="AF273" i="1"/>
  <c r="K258" i="22" s="1"/>
  <c r="AF34" i="1"/>
  <c r="K19" i="22" s="1"/>
  <c r="AF35" i="1"/>
  <c r="K20" i="22" s="1"/>
  <c r="AF36" i="1"/>
  <c r="K21" i="22" s="1"/>
  <c r="AF37" i="1"/>
  <c r="K22" i="22" s="1"/>
  <c r="AF38" i="1"/>
  <c r="K23" i="22" s="1"/>
  <c r="AF39" i="1"/>
  <c r="K24" i="22" s="1"/>
  <c r="AF40" i="1"/>
  <c r="K25" i="22" s="1"/>
  <c r="AF41" i="1"/>
  <c r="K26" i="22" s="1"/>
  <c r="AF42" i="1"/>
  <c r="K27" i="22" s="1"/>
  <c r="AF43" i="1"/>
  <c r="K28" i="22" s="1"/>
  <c r="AF44" i="1"/>
  <c r="K29" i="22" s="1"/>
  <c r="AF45" i="1"/>
  <c r="K30" i="22" s="1"/>
  <c r="AF46" i="1"/>
  <c r="K31" i="22" s="1"/>
  <c r="AF47" i="1"/>
  <c r="K32" i="22" s="1"/>
  <c r="AF48" i="1"/>
  <c r="K33" i="22" s="1"/>
  <c r="AF544" i="1"/>
  <c r="K529" i="22" s="1"/>
  <c r="AF545" i="1"/>
  <c r="K530" i="22" s="1"/>
  <c r="AF546" i="1"/>
  <c r="K531" i="22" s="1"/>
  <c r="AF547" i="1"/>
  <c r="K532" i="22" s="1"/>
  <c r="AF548" i="1"/>
  <c r="K533" i="22" s="1"/>
  <c r="AF549" i="1"/>
  <c r="K534" i="22" s="1"/>
  <c r="AF498" i="1"/>
  <c r="K483" i="22" s="1"/>
  <c r="AF499" i="1"/>
  <c r="K484" i="22" s="1"/>
  <c r="AF500" i="1"/>
  <c r="K485" i="22" s="1"/>
  <c r="AF501" i="1"/>
  <c r="K486" i="22" s="1"/>
  <c r="AF502" i="1"/>
  <c r="K487" i="22" s="1"/>
  <c r="AF497" i="1"/>
  <c r="K482" i="22" s="1"/>
  <c r="AF274" i="1"/>
  <c r="K259" i="22" s="1"/>
  <c r="AF275" i="1"/>
  <c r="K260" i="22" s="1"/>
  <c r="AF276" i="1"/>
  <c r="K261" i="22" s="1"/>
  <c r="AF277" i="1"/>
  <c r="K262" i="22" s="1"/>
  <c r="AF278" i="1"/>
  <c r="K263" i="22" s="1"/>
  <c r="AF49" i="1"/>
  <c r="K34" i="22" s="1"/>
  <c r="AF50" i="1"/>
  <c r="K35" i="22" s="1"/>
  <c r="AF51" i="1"/>
  <c r="K36" i="22" s="1"/>
  <c r="AF52" i="1"/>
  <c r="K37" i="22" s="1"/>
  <c r="AF53" i="1"/>
  <c r="K38" i="22" s="1"/>
  <c r="AF54" i="1"/>
  <c r="K39" i="22" s="1"/>
  <c r="AF55" i="1"/>
  <c r="K40" i="22" s="1"/>
  <c r="AF56" i="1"/>
  <c r="K41" i="22" s="1"/>
  <c r="AF57" i="1"/>
  <c r="K42" i="22" s="1"/>
  <c r="AF58" i="1"/>
  <c r="K43" i="22" s="1"/>
  <c r="AF59" i="1"/>
  <c r="K44" i="22" s="1"/>
  <c r="AF60" i="1"/>
  <c r="K45" i="22" s="1"/>
  <c r="AF61" i="1"/>
  <c r="K46" i="22" s="1"/>
  <c r="AF62" i="1"/>
  <c r="K47" i="22" s="1"/>
  <c r="AF63" i="1"/>
  <c r="K48" i="22" s="1"/>
  <c r="AF64" i="1"/>
  <c r="K49" i="22" s="1"/>
  <c r="AF70" i="1"/>
  <c r="K55" i="22" s="1"/>
  <c r="AF71" i="1"/>
  <c r="K56" i="22" s="1"/>
  <c r="AF72" i="1"/>
  <c r="K57" i="22" s="1"/>
  <c r="AF73" i="1"/>
  <c r="K58" i="22" s="1"/>
  <c r="AF74" i="1"/>
  <c r="K59" i="22" s="1"/>
  <c r="AF75" i="1"/>
  <c r="K60" i="22" s="1"/>
  <c r="AF76" i="1"/>
  <c r="K61" i="22" s="1"/>
  <c r="AF77" i="1"/>
  <c r="K62" i="22" s="1"/>
  <c r="AF78" i="1"/>
  <c r="K63" i="22" s="1"/>
  <c r="AF79" i="1"/>
  <c r="K64" i="22" s="1"/>
  <c r="AF80" i="1"/>
  <c r="K65" i="22" s="1"/>
  <c r="AF81" i="1"/>
  <c r="K66" i="22" s="1"/>
  <c r="AF82" i="1"/>
  <c r="K67" i="22" s="1"/>
  <c r="AF83" i="1"/>
  <c r="K68" i="22" s="1"/>
  <c r="AF84" i="1"/>
  <c r="K69" i="22" s="1"/>
  <c r="AF85" i="1"/>
  <c r="K70" i="22" s="1"/>
  <c r="AF86" i="1"/>
  <c r="K71" i="22" s="1"/>
  <c r="AF87" i="1"/>
  <c r="K72" i="22" s="1"/>
  <c r="AF88" i="1"/>
  <c r="K73" i="22" s="1"/>
  <c r="AF89" i="1"/>
  <c r="K74" i="22" s="1"/>
  <c r="AF65" i="1"/>
  <c r="K50" i="22" s="1"/>
  <c r="AF66" i="1"/>
  <c r="K51" i="22" s="1"/>
  <c r="AF67" i="1"/>
  <c r="K52" i="22" s="1"/>
  <c r="AF68" i="1"/>
  <c r="K53" i="22" s="1"/>
  <c r="AF69" i="1"/>
  <c r="K54" i="22" s="1"/>
  <c r="AF90" i="1"/>
  <c r="K75" i="22" s="1"/>
  <c r="AF91" i="1"/>
  <c r="K76" i="22" s="1"/>
  <c r="AF279" i="1"/>
  <c r="K264" i="22" s="1"/>
  <c r="AF280" i="1"/>
  <c r="K265" i="22" s="1"/>
  <c r="AF281" i="1"/>
  <c r="K266" i="22" s="1"/>
  <c r="AF282" i="1"/>
  <c r="K267" i="22" s="1"/>
  <c r="AF283" i="1"/>
  <c r="K268" i="22" s="1"/>
  <c r="AF284" i="1"/>
  <c r="K269" i="22" s="1"/>
  <c r="AF550" i="1"/>
  <c r="K535" i="22" s="1"/>
  <c r="AF551" i="1"/>
  <c r="K536" i="22" s="1"/>
  <c r="AF552" i="1"/>
  <c r="K537" i="22" s="1"/>
  <c r="AF285" i="1"/>
  <c r="K270" i="22" s="1"/>
  <c r="AF286" i="1"/>
  <c r="K271" i="22" s="1"/>
  <c r="AF287" i="1"/>
  <c r="K272" i="22" s="1"/>
  <c r="AF288" i="1"/>
  <c r="K273" i="22" s="1"/>
  <c r="AF289" i="1"/>
  <c r="K274" i="22" s="1"/>
  <c r="AF290" i="1"/>
  <c r="K275" i="22" s="1"/>
  <c r="AF291" i="1"/>
  <c r="K276" i="22" s="1"/>
  <c r="AF292" i="1"/>
  <c r="K277" i="22" s="1"/>
  <c r="AF293" i="1"/>
  <c r="K278" i="22" s="1"/>
  <c r="AF294" i="1"/>
  <c r="K279" i="22" s="1"/>
  <c r="AF295" i="1"/>
  <c r="K280" i="22" s="1"/>
  <c r="AF296" i="1"/>
  <c r="K281" i="22" s="1"/>
  <c r="AF92" i="1"/>
  <c r="K77" i="22" s="1"/>
  <c r="AF93" i="1"/>
  <c r="K78" i="22" s="1"/>
  <c r="AF94" i="1"/>
  <c r="K79" i="22" s="1"/>
  <c r="AF95" i="1"/>
  <c r="K80" i="22" s="1"/>
  <c r="AF297" i="1"/>
  <c r="K282" i="22" s="1"/>
  <c r="AF298" i="1"/>
  <c r="K283" i="22" s="1"/>
  <c r="AF299" i="1"/>
  <c r="K284" i="22" s="1"/>
  <c r="AF300" i="1"/>
  <c r="K285" i="22" s="1"/>
  <c r="AF301" i="1"/>
  <c r="K286" i="22" s="1"/>
  <c r="AF302" i="1"/>
  <c r="K287" i="22" s="1"/>
  <c r="AF303" i="1"/>
  <c r="K288" i="22" s="1"/>
  <c r="AF304" i="1"/>
  <c r="K289" i="22" s="1"/>
  <c r="AF305" i="1"/>
  <c r="K290" i="22" s="1"/>
  <c r="AF306" i="1"/>
  <c r="K291" i="22" s="1"/>
  <c r="AF553" i="1"/>
  <c r="K538" i="22" s="1"/>
  <c r="AF554" i="1"/>
  <c r="K539" i="22" s="1"/>
  <c r="AF555" i="1"/>
  <c r="K540" i="22" s="1"/>
  <c r="AF556" i="1"/>
  <c r="K541" i="22" s="1"/>
  <c r="AF557" i="1"/>
  <c r="K542" i="22" s="1"/>
  <c r="AF96" i="1"/>
  <c r="K81" i="22" s="1"/>
  <c r="AF97" i="1"/>
  <c r="K82" i="22" s="1"/>
  <c r="AF558" i="1"/>
  <c r="K543" i="22" s="1"/>
  <c r="AF559" i="1"/>
  <c r="K544" i="22" s="1"/>
  <c r="AF560" i="1"/>
  <c r="K545" i="22" s="1"/>
  <c r="AF307" i="1"/>
  <c r="K292" i="22" s="1"/>
  <c r="AF308" i="1"/>
  <c r="K293" i="22" s="1"/>
  <c r="AF309" i="1"/>
  <c r="K294" i="22" s="1"/>
  <c r="AF310" i="1"/>
  <c r="K295" i="22" s="1"/>
  <c r="AF311" i="1"/>
  <c r="K296" i="22" s="1"/>
  <c r="AF312" i="1"/>
  <c r="K297" i="22" s="1"/>
  <c r="AF313" i="1"/>
  <c r="K298" i="22" s="1"/>
  <c r="AF314" i="1"/>
  <c r="K299" i="22" s="1"/>
  <c r="AF315" i="1"/>
  <c r="K300" i="22" s="1"/>
  <c r="AF316" i="1"/>
  <c r="K301" i="22" s="1"/>
  <c r="AF719" i="1"/>
  <c r="K704" i="22" s="1"/>
  <c r="AF720" i="1"/>
  <c r="K705" i="22" s="1"/>
  <c r="AF317" i="1"/>
  <c r="K302" i="22" s="1"/>
  <c r="AF318" i="1"/>
  <c r="K303" i="22" s="1"/>
  <c r="AF319" i="1"/>
  <c r="K304" i="22" s="1"/>
  <c r="AF320" i="1"/>
  <c r="K305" i="22" s="1"/>
  <c r="AF321" i="1"/>
  <c r="K306" i="22" s="1"/>
  <c r="AF708" i="1"/>
  <c r="K693" i="22" s="1"/>
  <c r="AF709" i="1"/>
  <c r="K694" i="22" s="1"/>
  <c r="AF98" i="1"/>
  <c r="K83" i="22" s="1"/>
  <c r="AF99" i="1"/>
  <c r="K84" i="22" s="1"/>
  <c r="AF100" i="1"/>
  <c r="K85" i="22" s="1"/>
  <c r="AF101" i="1"/>
  <c r="K86" i="22" s="1"/>
  <c r="AF710" i="1"/>
  <c r="K695" i="22" s="1"/>
  <c r="AF711" i="1"/>
  <c r="K696" i="22" s="1"/>
  <c r="AF561" i="1"/>
  <c r="K546" i="22" s="1"/>
  <c r="AF562" i="1"/>
  <c r="K547" i="22" s="1"/>
  <c r="AF563" i="1"/>
  <c r="K548" i="22" s="1"/>
  <c r="AF564" i="1"/>
  <c r="K549" i="22" s="1"/>
  <c r="AF565" i="1"/>
  <c r="K550" i="22" s="1"/>
  <c r="AF566" i="1"/>
  <c r="K551" i="22" s="1"/>
  <c r="AF567" i="1"/>
  <c r="K552" i="22" s="1"/>
  <c r="AF568" i="1"/>
  <c r="K553" i="22" s="1"/>
  <c r="AF569" i="1"/>
  <c r="K554" i="22" s="1"/>
  <c r="AF570" i="1"/>
  <c r="K555" i="22" s="1"/>
  <c r="AF571" i="1"/>
  <c r="K556" i="22" s="1"/>
  <c r="AF102" i="1"/>
  <c r="K87" i="22" s="1"/>
  <c r="AF103" i="1"/>
  <c r="K88" i="22" s="1"/>
  <c r="AF104" i="1"/>
  <c r="K89" i="22" s="1"/>
  <c r="AF105" i="1"/>
  <c r="K90" i="22" s="1"/>
  <c r="AF106" i="1"/>
  <c r="K91" i="22" s="1"/>
  <c r="AF107" i="1"/>
  <c r="K92" i="22" s="1"/>
  <c r="AF108" i="1"/>
  <c r="K93" i="22" s="1"/>
  <c r="AF109" i="1"/>
  <c r="K94" i="22" s="1"/>
  <c r="AF110" i="1"/>
  <c r="K95" i="22" s="1"/>
  <c r="AF111" i="1"/>
  <c r="K96" i="22" s="1"/>
  <c r="AF112" i="1"/>
  <c r="K97" i="22" s="1"/>
  <c r="AF113" i="1"/>
  <c r="K98" i="22" s="1"/>
  <c r="AF114" i="1"/>
  <c r="K99" i="22" s="1"/>
  <c r="AF115" i="1"/>
  <c r="K100" i="22" s="1"/>
  <c r="AF116" i="1"/>
  <c r="K101" i="22" s="1"/>
  <c r="AF117" i="1"/>
  <c r="K102" i="22" s="1"/>
  <c r="AF118" i="1"/>
  <c r="K103" i="22" s="1"/>
  <c r="AF119" i="1"/>
  <c r="K104" i="22" s="1"/>
  <c r="AF120" i="1"/>
  <c r="K105" i="22" s="1"/>
  <c r="AF121" i="1"/>
  <c r="K106" i="22" s="1"/>
  <c r="AF122" i="1"/>
  <c r="K107" i="22" s="1"/>
  <c r="AF123" i="1"/>
  <c r="K108" i="22" s="1"/>
  <c r="AF124" i="1"/>
  <c r="K109" i="22" s="1"/>
  <c r="AF125" i="1"/>
  <c r="K110" i="22" s="1"/>
  <c r="AF126" i="1"/>
  <c r="K111" i="22" s="1"/>
  <c r="AF127" i="1"/>
  <c r="K112" i="22" s="1"/>
  <c r="AF128" i="1"/>
  <c r="K113" i="22" s="1"/>
  <c r="AF572" i="1"/>
  <c r="K557" i="22" s="1"/>
  <c r="AF573" i="1"/>
  <c r="K558" i="22" s="1"/>
  <c r="AF574" i="1"/>
  <c r="K559" i="22" s="1"/>
  <c r="AF575" i="1"/>
  <c r="K560" i="22" s="1"/>
  <c r="AF576" i="1"/>
  <c r="K561" i="22" s="1"/>
  <c r="AF577" i="1"/>
  <c r="K562" i="22" s="1"/>
  <c r="AF129" i="1"/>
  <c r="K114" i="22" s="1"/>
  <c r="AF130" i="1"/>
  <c r="K115" i="22" s="1"/>
  <c r="AF131" i="1"/>
  <c r="K116" i="22" s="1"/>
  <c r="AF328" i="1"/>
  <c r="K313" i="22" s="1"/>
  <c r="AF329" i="1"/>
  <c r="K314" i="22" s="1"/>
  <c r="AF330" i="1"/>
  <c r="K315" i="22" s="1"/>
  <c r="AF331" i="1"/>
  <c r="K316" i="22" s="1"/>
  <c r="AF332" i="1"/>
  <c r="K317" i="22" s="1"/>
  <c r="AF333" i="1"/>
  <c r="K318" i="22" s="1"/>
  <c r="AF334" i="1"/>
  <c r="K319" i="22" s="1"/>
  <c r="AF322" i="1"/>
  <c r="K307" i="22" s="1"/>
  <c r="AF323" i="1"/>
  <c r="K308" i="22" s="1"/>
  <c r="AF324" i="1"/>
  <c r="K309" i="22" s="1"/>
  <c r="AF325" i="1"/>
  <c r="K310" i="22" s="1"/>
  <c r="AF326" i="1"/>
  <c r="K311" i="22" s="1"/>
  <c r="AF327" i="1"/>
  <c r="K312" i="22" s="1"/>
  <c r="AF335" i="1"/>
  <c r="K320" i="22" s="1"/>
  <c r="AF336" i="1"/>
  <c r="K321" i="22" s="1"/>
  <c r="AF337" i="1"/>
  <c r="K322" i="22" s="1"/>
  <c r="AF338" i="1"/>
  <c r="K323" i="22" s="1"/>
  <c r="AF339" i="1"/>
  <c r="K324" i="22" s="1"/>
  <c r="AF340" i="1"/>
  <c r="K325" i="22" s="1"/>
  <c r="AF341" i="1"/>
  <c r="K326" i="22" s="1"/>
  <c r="AF342" i="1"/>
  <c r="K327" i="22" s="1"/>
  <c r="AF343" i="1"/>
  <c r="K328" i="22" s="1"/>
  <c r="AF344" i="1"/>
  <c r="K329" i="22" s="1"/>
  <c r="AF345" i="1"/>
  <c r="K330" i="22" s="1"/>
  <c r="AF346" i="1"/>
  <c r="K331" i="22" s="1"/>
  <c r="AF347" i="1"/>
  <c r="K332" i="22" s="1"/>
  <c r="AF348" i="1"/>
  <c r="K333" i="22" s="1"/>
  <c r="AF349" i="1"/>
  <c r="K334" i="22" s="1"/>
  <c r="AF350" i="1"/>
  <c r="K335" i="22" s="1"/>
  <c r="AF351" i="1"/>
  <c r="K336" i="22" s="1"/>
  <c r="AF578" i="1"/>
  <c r="K563" i="22" s="1"/>
  <c r="AF579" i="1"/>
  <c r="K564" i="22" s="1"/>
  <c r="AF580" i="1"/>
  <c r="K565" i="22" s="1"/>
  <c r="AF132" i="1"/>
  <c r="K117" i="22" s="1"/>
  <c r="AF133" i="1"/>
  <c r="K118" i="22" s="1"/>
  <c r="AF134" i="1"/>
  <c r="K119" i="22" s="1"/>
  <c r="AF135" i="1"/>
  <c r="K120" i="22" s="1"/>
  <c r="AF136" i="1"/>
  <c r="K121" i="22" s="1"/>
  <c r="AF137" i="1"/>
  <c r="K122" i="22" s="1"/>
  <c r="AF721" i="1"/>
  <c r="K706" i="22" s="1"/>
  <c r="AF722" i="1"/>
  <c r="K707" i="22" s="1"/>
  <c r="AF581" i="1"/>
  <c r="K566" i="22" s="1"/>
  <c r="AF582" i="1"/>
  <c r="K567" i="22" s="1"/>
  <c r="AF583" i="1"/>
  <c r="K568" i="22" s="1"/>
  <c r="AF503" i="1"/>
  <c r="K488" i="22" s="1"/>
  <c r="AF504" i="1"/>
  <c r="K489" i="22" s="1"/>
  <c r="AF505" i="1"/>
  <c r="K490" i="22" s="1"/>
  <c r="AF506" i="1"/>
  <c r="K491" i="22" s="1"/>
  <c r="AF507" i="1"/>
  <c r="K492" i="22" s="1"/>
  <c r="AF584" i="1"/>
  <c r="K569" i="22" s="1"/>
  <c r="AF585" i="1"/>
  <c r="K570" i="22" s="1"/>
  <c r="AF586" i="1"/>
  <c r="K571" i="22" s="1"/>
  <c r="AF587" i="1"/>
  <c r="K572" i="22" s="1"/>
  <c r="AF588" i="1"/>
  <c r="K573" i="22" s="1"/>
  <c r="AF589" i="1"/>
  <c r="K574" i="22" s="1"/>
  <c r="AF590" i="1"/>
  <c r="K575" i="22" s="1"/>
  <c r="AF138" i="1"/>
  <c r="K123" i="22" s="1"/>
  <c r="AF139" i="1"/>
  <c r="K124" i="22" s="1"/>
  <c r="AF140" i="1"/>
  <c r="K125" i="22" s="1"/>
  <c r="AF141" i="1"/>
  <c r="K126" i="22" s="1"/>
  <c r="AF142" i="1"/>
  <c r="K127" i="22" s="1"/>
  <c r="AF143" i="1"/>
  <c r="K128" i="22" s="1"/>
  <c r="AF144" i="1"/>
  <c r="K129" i="22" s="1"/>
  <c r="AF352" i="1"/>
  <c r="K337" i="22" s="1"/>
  <c r="AF353" i="1"/>
  <c r="K338" i="22" s="1"/>
  <c r="AF354" i="1"/>
  <c r="K339" i="22" s="1"/>
  <c r="AF355" i="1"/>
  <c r="K340" i="22" s="1"/>
  <c r="AF356" i="1"/>
  <c r="K341" i="22" s="1"/>
  <c r="AF357" i="1"/>
  <c r="K342" i="22" s="1"/>
  <c r="AF358" i="1"/>
  <c r="K343" i="22" s="1"/>
  <c r="AF359" i="1"/>
  <c r="K344" i="22" s="1"/>
  <c r="AF360" i="1"/>
  <c r="K345" i="22" s="1"/>
  <c r="AF361" i="1"/>
  <c r="K346" i="22" s="1"/>
  <c r="AF362" i="1"/>
  <c r="K347" i="22" s="1"/>
  <c r="AF363" i="1"/>
  <c r="K348" i="22" s="1"/>
  <c r="AF145" i="1"/>
  <c r="K130" i="22" s="1"/>
  <c r="AF146" i="1"/>
  <c r="K131" i="22" s="1"/>
  <c r="AF147" i="1"/>
  <c r="K132" i="22" s="1"/>
  <c r="AF148" i="1"/>
  <c r="K133" i="22" s="1"/>
  <c r="AF149" i="1"/>
  <c r="K134" i="22" s="1"/>
  <c r="AF150" i="1"/>
  <c r="K135" i="22" s="1"/>
  <c r="AF364" i="1"/>
  <c r="K349" i="22" s="1"/>
  <c r="AF365" i="1"/>
  <c r="K350" i="22" s="1"/>
  <c r="AF366" i="1"/>
  <c r="K351" i="22" s="1"/>
  <c r="AF591" i="1"/>
  <c r="K576" i="22" s="1"/>
  <c r="AF592" i="1"/>
  <c r="K577" i="22" s="1"/>
  <c r="AF593" i="1"/>
  <c r="K578" i="22" s="1"/>
  <c r="AF594" i="1"/>
  <c r="K579" i="22" s="1"/>
  <c r="AF595" i="1"/>
  <c r="K580" i="22" s="1"/>
  <c r="AF596" i="1"/>
  <c r="K581" i="22" s="1"/>
  <c r="AF376" i="1"/>
  <c r="K361" i="22" s="1"/>
  <c r="AF377" i="1"/>
  <c r="K362" i="22" s="1"/>
  <c r="AF378" i="1"/>
  <c r="K363" i="22" s="1"/>
  <c r="AF379" i="1"/>
  <c r="K364" i="22" s="1"/>
  <c r="AF380" i="1"/>
  <c r="K365" i="22" s="1"/>
  <c r="AF381" i="1"/>
  <c r="K366" i="22" s="1"/>
  <c r="AF371" i="1"/>
  <c r="K356" i="22" s="1"/>
  <c r="AF372" i="1"/>
  <c r="K357" i="22" s="1"/>
  <c r="AF373" i="1"/>
  <c r="K358" i="22" s="1"/>
  <c r="AF374" i="1"/>
  <c r="K359" i="22" s="1"/>
  <c r="AF375" i="1"/>
  <c r="K360" i="22" s="1"/>
  <c r="AF367" i="1"/>
  <c r="K352" i="22" s="1"/>
  <c r="AF368" i="1"/>
  <c r="K353" i="22" s="1"/>
  <c r="AF369" i="1"/>
  <c r="K354" i="22" s="1"/>
  <c r="AF370" i="1"/>
  <c r="K355" i="22" s="1"/>
  <c r="AF151" i="1"/>
  <c r="K136" i="22" s="1"/>
  <c r="AF152" i="1"/>
  <c r="K137" i="22" s="1"/>
  <c r="AF382" i="1"/>
  <c r="K367" i="22" s="1"/>
  <c r="AF383" i="1"/>
  <c r="K368" i="22" s="1"/>
  <c r="AF384" i="1"/>
  <c r="K369" i="22" s="1"/>
  <c r="AF385" i="1"/>
  <c r="K370" i="22" s="1"/>
  <c r="AF386" i="1"/>
  <c r="K371" i="22" s="1"/>
  <c r="AF597" i="1"/>
  <c r="K582" i="22" s="1"/>
  <c r="AF598" i="1"/>
  <c r="K583" i="22" s="1"/>
  <c r="AF599" i="1"/>
  <c r="K584" i="22" s="1"/>
  <c r="AF153" i="1"/>
  <c r="K138" i="22" s="1"/>
  <c r="AF154" i="1"/>
  <c r="K139" i="22" s="1"/>
  <c r="AF155" i="1"/>
  <c r="K140" i="22" s="1"/>
  <c r="AF156" i="1"/>
  <c r="K141" i="22" s="1"/>
  <c r="AF157" i="1"/>
  <c r="K142" i="22" s="1"/>
  <c r="AF158" i="1"/>
  <c r="K143" i="22" s="1"/>
  <c r="AF159" i="1"/>
  <c r="K144" i="22" s="1"/>
  <c r="AF160" i="1"/>
  <c r="K145" i="22" s="1"/>
  <c r="AF161" i="1"/>
  <c r="K146" i="22" s="1"/>
  <c r="AF387" i="1"/>
  <c r="K372" i="22" s="1"/>
  <c r="AF388" i="1"/>
  <c r="K373" i="22" s="1"/>
  <c r="AF389" i="1"/>
  <c r="K374" i="22" s="1"/>
  <c r="AF390" i="1"/>
  <c r="K375" i="22" s="1"/>
  <c r="AF391" i="1"/>
  <c r="K376" i="22" s="1"/>
  <c r="AF162" i="1"/>
  <c r="K147" i="22" s="1"/>
  <c r="AF163" i="1"/>
  <c r="K148" i="22" s="1"/>
  <c r="AF164" i="1"/>
  <c r="K149" i="22" s="1"/>
  <c r="AF165" i="1"/>
  <c r="K150" i="22" s="1"/>
  <c r="AF166" i="1"/>
  <c r="K151" i="22" s="1"/>
  <c r="AF167" i="1"/>
  <c r="K152" i="22" s="1"/>
  <c r="AF168" i="1"/>
  <c r="K153" i="22" s="1"/>
  <c r="AF169" i="1"/>
  <c r="K154" i="22" s="1"/>
  <c r="AF170" i="1"/>
  <c r="K155" i="22" s="1"/>
  <c r="AF171" i="1"/>
  <c r="K156" i="22" s="1"/>
  <c r="AF172" i="1"/>
  <c r="K157" i="22" s="1"/>
  <c r="AF173" i="1"/>
  <c r="K158" i="22" s="1"/>
  <c r="AF174" i="1"/>
  <c r="K159" i="22" s="1"/>
  <c r="AF600" i="1"/>
  <c r="K585" i="22" s="1"/>
  <c r="AF601" i="1"/>
  <c r="K586" i="22" s="1"/>
  <c r="AF602" i="1"/>
  <c r="K587" i="22" s="1"/>
  <c r="AF392" i="1"/>
  <c r="K377" i="22" s="1"/>
  <c r="AF393" i="1"/>
  <c r="K378" i="22" s="1"/>
  <c r="AF394" i="1"/>
  <c r="K379" i="22" s="1"/>
  <c r="AF395" i="1"/>
  <c r="K380" i="22" s="1"/>
  <c r="AF396" i="1"/>
  <c r="K381" i="22" s="1"/>
  <c r="AF603" i="1"/>
  <c r="K588" i="22" s="1"/>
  <c r="AF397" i="1"/>
  <c r="K382" i="22" s="1"/>
  <c r="AF398" i="1"/>
  <c r="K383" i="22" s="1"/>
  <c r="AF399" i="1"/>
  <c r="K384" i="22" s="1"/>
  <c r="AF400" i="1"/>
  <c r="K385" i="22" s="1"/>
  <c r="AF401" i="1"/>
  <c r="K386" i="22" s="1"/>
  <c r="AF723" i="1"/>
  <c r="K708" i="22" s="1"/>
  <c r="AF724" i="1"/>
  <c r="K709" i="22" s="1"/>
  <c r="AF725" i="1"/>
  <c r="K710" i="22" s="1"/>
  <c r="AF175" i="1"/>
  <c r="K160" i="22" s="1"/>
  <c r="AF176" i="1"/>
  <c r="K161" i="22" s="1"/>
  <c r="AF177" i="1"/>
  <c r="K162" i="22" s="1"/>
  <c r="AF178" i="1"/>
  <c r="K163" i="22" s="1"/>
  <c r="AF179" i="1"/>
  <c r="K164" i="22" s="1"/>
  <c r="AF180" i="1"/>
  <c r="K165" i="22" s="1"/>
  <c r="AF407" i="1"/>
  <c r="K392" i="22" s="1"/>
  <c r="AF408" i="1"/>
  <c r="K393" i="22" s="1"/>
  <c r="AF409" i="1"/>
  <c r="K394" i="22" s="1"/>
  <c r="AF410" i="1"/>
  <c r="K395" i="22" s="1"/>
  <c r="AF402" i="1"/>
  <c r="K387" i="22" s="1"/>
  <c r="AF403" i="1"/>
  <c r="K388" i="22" s="1"/>
  <c r="AF404" i="1"/>
  <c r="K389" i="22" s="1"/>
  <c r="AF405" i="1"/>
  <c r="K390" i="22" s="1"/>
  <c r="AF406" i="1"/>
  <c r="K391" i="22" s="1"/>
  <c r="AF411" i="1"/>
  <c r="K396" i="22" s="1"/>
  <c r="AF412" i="1"/>
  <c r="K397" i="22" s="1"/>
  <c r="AF413" i="1"/>
  <c r="K398" i="22" s="1"/>
  <c r="AF414" i="1"/>
  <c r="K399" i="22" s="1"/>
  <c r="AF415" i="1"/>
  <c r="K400" i="22" s="1"/>
  <c r="AF604" i="1"/>
  <c r="K589" i="22" s="1"/>
  <c r="AF605" i="1"/>
  <c r="K590" i="22" s="1"/>
  <c r="AF617" i="1"/>
  <c r="K602" i="22" s="1"/>
  <c r="AF618" i="1"/>
  <c r="K603" i="22" s="1"/>
  <c r="AF619" i="1"/>
  <c r="K604" i="22" s="1"/>
  <c r="AF620" i="1"/>
  <c r="K605" i="22" s="1"/>
  <c r="AF621" i="1"/>
  <c r="K606" i="22" s="1"/>
  <c r="AF606" i="1"/>
  <c r="K591" i="22" s="1"/>
  <c r="AF607" i="1"/>
  <c r="K592" i="22" s="1"/>
  <c r="AF608" i="1"/>
  <c r="K593" i="22" s="1"/>
  <c r="AF609" i="1"/>
  <c r="K594" i="22" s="1"/>
  <c r="AF610" i="1"/>
  <c r="K595" i="22" s="1"/>
  <c r="AF622" i="1"/>
  <c r="K607" i="22" s="1"/>
  <c r="AF623" i="1"/>
  <c r="K608" i="22" s="1"/>
  <c r="AF624" i="1"/>
  <c r="K609" i="22" s="1"/>
  <c r="AF625" i="1"/>
  <c r="K610" i="22" s="1"/>
  <c r="AF626" i="1"/>
  <c r="K611" i="22" s="1"/>
  <c r="AF611" i="1"/>
  <c r="K596" i="22" s="1"/>
  <c r="AF612" i="1"/>
  <c r="K597" i="22" s="1"/>
  <c r="AF613" i="1"/>
  <c r="K598" i="22" s="1"/>
  <c r="AF614" i="1"/>
  <c r="K599" i="22" s="1"/>
  <c r="AF615" i="1"/>
  <c r="K600" i="22" s="1"/>
  <c r="AF616" i="1"/>
  <c r="K601" i="22" s="1"/>
  <c r="AF627" i="1"/>
  <c r="K612" i="22" s="1"/>
  <c r="AF628" i="1"/>
  <c r="K613" i="22" s="1"/>
  <c r="AF629" i="1"/>
  <c r="K614" i="22" s="1"/>
  <c r="AF630" i="1"/>
  <c r="K615" i="22" s="1"/>
  <c r="AF631" i="1"/>
  <c r="K616" i="22" s="1"/>
  <c r="AF508" i="1"/>
  <c r="K493" i="22" s="1"/>
  <c r="AF509" i="1"/>
  <c r="K494" i="22" s="1"/>
  <c r="AF510" i="1"/>
  <c r="K495" i="22" s="1"/>
  <c r="AF632" i="1"/>
  <c r="K617" i="22" s="1"/>
  <c r="AF416" i="1"/>
  <c r="K401" i="22" s="1"/>
  <c r="AF417" i="1"/>
  <c r="K402" i="22" s="1"/>
  <c r="AF418" i="1"/>
  <c r="K403" i="22" s="1"/>
  <c r="AF419" i="1"/>
  <c r="K404" i="22" s="1"/>
  <c r="AF633" i="1"/>
  <c r="K618" i="22" s="1"/>
  <c r="AF634" i="1"/>
  <c r="K619" i="22" s="1"/>
  <c r="AF635" i="1"/>
  <c r="K620" i="22" s="1"/>
  <c r="AF636" i="1"/>
  <c r="K621" i="22" s="1"/>
  <c r="AF637" i="1"/>
  <c r="K622" i="22" s="1"/>
  <c r="AF638" i="1"/>
  <c r="K623" i="22" s="1"/>
  <c r="AF639" i="1"/>
  <c r="K624" i="22" s="1"/>
  <c r="AF640" i="1"/>
  <c r="K625" i="22" s="1"/>
  <c r="AF641" i="1"/>
  <c r="K626" i="22" s="1"/>
  <c r="AF642" i="1"/>
  <c r="K627" i="22" s="1"/>
  <c r="AF643" i="1"/>
  <c r="K628" i="22" s="1"/>
  <c r="AF644" i="1"/>
  <c r="K629" i="22" s="1"/>
  <c r="AF645" i="1"/>
  <c r="K630" i="22" s="1"/>
  <c r="AF646" i="1"/>
  <c r="K631" i="22" s="1"/>
  <c r="AF647" i="1"/>
  <c r="K632" i="22" s="1"/>
  <c r="AF181" i="1"/>
  <c r="K166" i="22" s="1"/>
  <c r="AF182" i="1"/>
  <c r="K167" i="22" s="1"/>
  <c r="AF183" i="1"/>
  <c r="K168" i="22" s="1"/>
  <c r="AF184" i="1"/>
  <c r="K169" i="22" s="1"/>
  <c r="AF185" i="1"/>
  <c r="K170" i="22" s="1"/>
  <c r="AF648" i="1"/>
  <c r="K633" i="22" s="1"/>
  <c r="AF649" i="1"/>
  <c r="K634" i="22" s="1"/>
  <c r="AF511" i="1"/>
  <c r="K496" i="22" s="1"/>
  <c r="AF186" i="1"/>
  <c r="K171" i="22" s="1"/>
  <c r="AF187" i="1"/>
  <c r="K172" i="22" s="1"/>
  <c r="AF188" i="1"/>
  <c r="K173" i="22" s="1"/>
  <c r="AF189" i="1"/>
  <c r="K174" i="22" s="1"/>
  <c r="AF190" i="1"/>
  <c r="K175" i="22" s="1"/>
  <c r="AF420" i="1"/>
  <c r="K405" i="22" s="1"/>
  <c r="AF421" i="1"/>
  <c r="K406" i="22" s="1"/>
  <c r="AF422" i="1"/>
  <c r="K407" i="22" s="1"/>
  <c r="AF423" i="1"/>
  <c r="K408" i="22" s="1"/>
  <c r="AF424" i="1"/>
  <c r="K409" i="22" s="1"/>
  <c r="AF425" i="1"/>
  <c r="K410" i="22" s="1"/>
  <c r="AF426" i="1"/>
  <c r="K411" i="22" s="1"/>
  <c r="AF427" i="1"/>
  <c r="K412" i="22" s="1"/>
  <c r="AF428" i="1"/>
  <c r="K413" i="22" s="1"/>
  <c r="AF429" i="1"/>
  <c r="K414" i="22" s="1"/>
  <c r="AF430" i="1"/>
  <c r="K415" i="22" s="1"/>
  <c r="AF431" i="1"/>
  <c r="K416" i="22" s="1"/>
  <c r="AF512" i="1"/>
  <c r="K497" i="22" s="1"/>
  <c r="AF513" i="1"/>
  <c r="K498" i="22" s="1"/>
  <c r="AF432" i="1"/>
  <c r="K417" i="22" s="1"/>
  <c r="AF433" i="1"/>
  <c r="K418" i="22" s="1"/>
  <c r="AF434" i="1"/>
  <c r="K419" i="22" s="1"/>
  <c r="AF435" i="1"/>
  <c r="K420" i="22" s="1"/>
  <c r="AF436" i="1"/>
  <c r="K421" i="22" s="1"/>
  <c r="AF453" i="1"/>
  <c r="K438" i="22" s="1"/>
  <c r="AF454" i="1"/>
  <c r="K439" i="22" s="1"/>
  <c r="AF455" i="1"/>
  <c r="K440" i="22" s="1"/>
  <c r="AF456" i="1"/>
  <c r="K441" i="22" s="1"/>
  <c r="AF457" i="1"/>
  <c r="K442" i="22" s="1"/>
  <c r="AF458" i="1"/>
  <c r="K443" i="22" s="1"/>
  <c r="AF447" i="1"/>
  <c r="K432" i="22" s="1"/>
  <c r="AF448" i="1"/>
  <c r="K433" i="22" s="1"/>
  <c r="AF449" i="1"/>
  <c r="K434" i="22" s="1"/>
  <c r="AF450" i="1"/>
  <c r="K435" i="22" s="1"/>
  <c r="AF451" i="1"/>
  <c r="K436" i="22" s="1"/>
  <c r="AF452" i="1"/>
  <c r="K437" i="22" s="1"/>
  <c r="AF443" i="1"/>
  <c r="K428" i="22" s="1"/>
  <c r="AF444" i="1"/>
  <c r="K429" i="22" s="1"/>
  <c r="AF445" i="1"/>
  <c r="K430" i="22" s="1"/>
  <c r="AF446" i="1"/>
  <c r="K431" i="22" s="1"/>
  <c r="AF437" i="1"/>
  <c r="K422" i="22" s="1"/>
  <c r="AF438" i="1"/>
  <c r="K423" i="22" s="1"/>
  <c r="AF439" i="1"/>
  <c r="K424" i="22" s="1"/>
  <c r="AF440" i="1"/>
  <c r="K425" i="22" s="1"/>
  <c r="AF441" i="1"/>
  <c r="K426" i="22" s="1"/>
  <c r="AF442" i="1"/>
  <c r="K427" i="22" s="1"/>
  <c r="AF459" i="1"/>
  <c r="K444" i="22" s="1"/>
  <c r="AF460" i="1"/>
  <c r="K445" i="22" s="1"/>
  <c r="AF461" i="1"/>
  <c r="K446" i="22" s="1"/>
  <c r="AF462" i="1"/>
  <c r="K447" i="22" s="1"/>
  <c r="AF463" i="1"/>
  <c r="K448" i="22" s="1"/>
  <c r="AF191" i="1"/>
  <c r="K176" i="22" s="1"/>
  <c r="AF192" i="1"/>
  <c r="K177" i="22" s="1"/>
  <c r="AF193" i="1"/>
  <c r="K178" i="22" s="1"/>
  <c r="AF194" i="1"/>
  <c r="K179" i="22" s="1"/>
  <c r="AF195" i="1"/>
  <c r="K180" i="22" s="1"/>
  <c r="AF196" i="1"/>
  <c r="K181" i="22" s="1"/>
  <c r="AF197" i="1"/>
  <c r="K182" i="22" s="1"/>
  <c r="AF198" i="1"/>
  <c r="K183" i="22" s="1"/>
  <c r="AF199" i="1"/>
  <c r="K184" i="22" s="1"/>
  <c r="AF200" i="1"/>
  <c r="K185" i="22" s="1"/>
  <c r="AF201" i="1"/>
  <c r="K186" i="22" s="1"/>
  <c r="AF202" i="1"/>
  <c r="K187" i="22" s="1"/>
  <c r="AF203" i="1"/>
  <c r="K188" i="22" s="1"/>
  <c r="AF204" i="1"/>
  <c r="K189" i="22" s="1"/>
  <c r="AF205" i="1"/>
  <c r="K190" i="22" s="1"/>
  <c r="AF206" i="1"/>
  <c r="K191" i="22" s="1"/>
  <c r="AF731" i="1"/>
  <c r="K716" i="22" s="1"/>
  <c r="AF732" i="1"/>
  <c r="K717" i="22" s="1"/>
  <c r="AF733" i="1"/>
  <c r="K718" i="22" s="1"/>
  <c r="AF734" i="1"/>
  <c r="K719" i="22" s="1"/>
  <c r="AF735" i="1"/>
  <c r="K720" i="22" s="1"/>
  <c r="AF736" i="1"/>
  <c r="K721" i="22" s="1"/>
  <c r="AF737" i="1"/>
  <c r="K722" i="22" s="1"/>
  <c r="AF738" i="1"/>
  <c r="K723" i="22" s="1"/>
  <c r="AF726" i="1"/>
  <c r="K711" i="22" s="1"/>
  <c r="AF727" i="1"/>
  <c r="K712" i="22" s="1"/>
  <c r="AF728" i="1"/>
  <c r="K713" i="22" s="1"/>
  <c r="AF729" i="1"/>
  <c r="K714" i="22" s="1"/>
  <c r="AF730" i="1"/>
  <c r="K715" i="22" s="1"/>
  <c r="AF650" i="1"/>
  <c r="K635" i="22" s="1"/>
  <c r="AF651" i="1"/>
  <c r="K636" i="22" s="1"/>
  <c r="AF652" i="1"/>
  <c r="K637" i="22" s="1"/>
  <c r="AF653" i="1"/>
  <c r="K638" i="22" s="1"/>
  <c r="AF654" i="1"/>
  <c r="K639" i="22" s="1"/>
  <c r="AF207" i="1"/>
  <c r="K192" i="22" s="1"/>
  <c r="AF208" i="1"/>
  <c r="K193" i="22" s="1"/>
  <c r="AF209" i="1"/>
  <c r="K194" i="22" s="1"/>
  <c r="AF210" i="1"/>
  <c r="K195" i="22" s="1"/>
  <c r="AF712" i="1"/>
  <c r="K697" i="22" s="1"/>
  <c r="AF713" i="1"/>
  <c r="K698" i="22" s="1"/>
  <c r="AF464" i="1"/>
  <c r="K449" i="22" s="1"/>
  <c r="AF465" i="1"/>
  <c r="K450" i="22" s="1"/>
  <c r="AF466" i="1"/>
  <c r="K451" i="22" s="1"/>
  <c r="AF467" i="1"/>
  <c r="K452" i="22" s="1"/>
  <c r="AF655" i="1"/>
  <c r="K640" i="22" s="1"/>
  <c r="AF739" i="1"/>
  <c r="K724" i="22" s="1"/>
  <c r="AF740" i="1"/>
  <c r="K725" i="22" s="1"/>
  <c r="AF741" i="1"/>
  <c r="K726" i="22" s="1"/>
  <c r="AF742" i="1"/>
  <c r="K727" i="22" s="1"/>
  <c r="AF743" i="1"/>
  <c r="K728" i="22" s="1"/>
  <c r="AF656" i="1"/>
  <c r="K641" i="22" s="1"/>
  <c r="AF657" i="1"/>
  <c r="K642" i="22" s="1"/>
  <c r="AF658" i="1"/>
  <c r="K643" i="22" s="1"/>
  <c r="AF659" i="1"/>
  <c r="K644" i="22" s="1"/>
  <c r="AF660" i="1"/>
  <c r="K645" i="22" s="1"/>
  <c r="AF661" i="1"/>
  <c r="K646" i="22" s="1"/>
  <c r="AF662" i="1"/>
  <c r="K647" i="22" s="1"/>
  <c r="AF211" i="1"/>
  <c r="K196" i="22" s="1"/>
  <c r="AF212" i="1"/>
  <c r="K197" i="22" s="1"/>
  <c r="AF213" i="1"/>
  <c r="K198" i="22" s="1"/>
  <c r="AF468" i="1"/>
  <c r="K453" i="22" s="1"/>
  <c r="AF469" i="1"/>
  <c r="K454" i="22" s="1"/>
  <c r="AF470" i="1"/>
  <c r="K455" i="22" s="1"/>
  <c r="AF471" i="1"/>
  <c r="K456" i="22" s="1"/>
  <c r="AF472" i="1"/>
  <c r="K457" i="22" s="1"/>
  <c r="AF473" i="1"/>
  <c r="K458" i="22" s="1"/>
  <c r="AF474" i="1"/>
  <c r="K459" i="22" s="1"/>
  <c r="AF663" i="1"/>
  <c r="K648" i="22" s="1"/>
  <c r="AF664" i="1"/>
  <c r="K649" i="22" s="1"/>
  <c r="AF665" i="1"/>
  <c r="K650" i="22" s="1"/>
  <c r="AF214" i="1"/>
  <c r="K199" i="22" s="1"/>
  <c r="AF215" i="1"/>
  <c r="K200" i="22" s="1"/>
  <c r="AF216" i="1"/>
  <c r="K201" i="22" s="1"/>
  <c r="AF217" i="1"/>
  <c r="K202" i="22" s="1"/>
  <c r="AF475" i="1"/>
  <c r="K460" i="22" s="1"/>
  <c r="AF476" i="1"/>
  <c r="K461" i="22" s="1"/>
  <c r="AF477" i="1"/>
  <c r="K462" i="22" s="1"/>
  <c r="AF478" i="1"/>
  <c r="K463" i="22" s="1"/>
  <c r="AF479" i="1"/>
  <c r="K464" i="22" s="1"/>
  <c r="AF666" i="1"/>
  <c r="K651" i="22" s="1"/>
  <c r="AF667" i="1"/>
  <c r="K652" i="22" s="1"/>
  <c r="AF668" i="1"/>
  <c r="K653" i="22" s="1"/>
  <c r="AF669" i="1"/>
  <c r="K654" i="22" s="1"/>
  <c r="AF218" i="1"/>
  <c r="K203" i="22" s="1"/>
  <c r="AF219" i="1"/>
  <c r="K204" i="22" s="1"/>
  <c r="AF220" i="1"/>
  <c r="K205" i="22" s="1"/>
  <c r="AF221" i="1"/>
  <c r="K206" i="22" s="1"/>
  <c r="AF222" i="1"/>
  <c r="K207" i="22" s="1"/>
  <c r="AF223" i="1"/>
  <c r="K208" i="22" s="1"/>
  <c r="AF714" i="1"/>
  <c r="K699" i="22" s="1"/>
  <c r="AF715" i="1"/>
  <c r="K700" i="22" s="1"/>
  <c r="AF716" i="1"/>
  <c r="K701" i="22" s="1"/>
  <c r="AF670" i="1"/>
  <c r="K655" i="22" s="1"/>
  <c r="AF224" i="1"/>
  <c r="K209" i="22" s="1"/>
  <c r="AF225" i="1"/>
  <c r="K210" i="22" s="1"/>
  <c r="AF226" i="1"/>
  <c r="K211" i="22" s="1"/>
  <c r="AF227" i="1"/>
  <c r="K212" i="22" s="1"/>
  <c r="AF228" i="1"/>
  <c r="K213" i="22" s="1"/>
  <c r="AF229" i="1"/>
  <c r="K214" i="22" s="1"/>
  <c r="AF230" i="1"/>
  <c r="K215" i="22" s="1"/>
  <c r="AF480" i="1"/>
  <c r="K465" i="22" s="1"/>
  <c r="AF481" i="1"/>
  <c r="K466" i="22" s="1"/>
  <c r="AF482" i="1"/>
  <c r="K467" i="22" s="1"/>
  <c r="AF744" i="1"/>
  <c r="K729" i="22" s="1"/>
  <c r="AF745" i="1"/>
  <c r="K730" i="22" s="1"/>
  <c r="AF746" i="1"/>
  <c r="K731" i="22" s="1"/>
  <c r="AF747" i="1"/>
  <c r="K732" i="22" s="1"/>
  <c r="AF748" i="1"/>
  <c r="K733" i="22" s="1"/>
  <c r="AF749" i="1"/>
  <c r="K734" i="22" s="1"/>
  <c r="AF717" i="1"/>
  <c r="K702" i="22" s="1"/>
  <c r="AF718" i="1"/>
  <c r="K703" i="22" s="1"/>
  <c r="AF671" i="1"/>
  <c r="K656" i="22" s="1"/>
  <c r="AF672" i="1"/>
  <c r="K657" i="22" s="1"/>
  <c r="AF483" i="1"/>
  <c r="K468" i="22" s="1"/>
  <c r="AF484" i="1"/>
  <c r="K469" i="22" s="1"/>
  <c r="AF673" i="1"/>
  <c r="K658" i="22" s="1"/>
  <c r="AF674" i="1"/>
  <c r="K659" i="22" s="1"/>
  <c r="AF675" i="1"/>
  <c r="K660" i="22" s="1"/>
  <c r="AF676" i="1"/>
  <c r="K661" i="22" s="1"/>
  <c r="AF677" i="1"/>
  <c r="K662" i="22" s="1"/>
  <c r="AF678" i="1"/>
  <c r="K663" i="22" s="1"/>
  <c r="AF679" i="1"/>
  <c r="K664" i="22" s="1"/>
  <c r="AF680" i="1"/>
  <c r="K665" i="22" s="1"/>
  <c r="AF681" i="1"/>
  <c r="K666" i="22" s="1"/>
  <c r="AF682" i="1"/>
  <c r="K667" i="22" s="1"/>
  <c r="AF683" i="1"/>
  <c r="K668" i="22" s="1"/>
  <c r="AF684" i="1"/>
  <c r="K669" i="22" s="1"/>
  <c r="AF685" i="1"/>
  <c r="K670" i="22" s="1"/>
  <c r="AF686" i="1"/>
  <c r="K671" i="22" s="1"/>
  <c r="AF231" i="1"/>
  <c r="K216" i="22" s="1"/>
  <c r="AF232" i="1"/>
  <c r="K217" i="22" s="1"/>
  <c r="AF233" i="1"/>
  <c r="K218" i="22" s="1"/>
  <c r="AF234" i="1"/>
  <c r="K219" i="22" s="1"/>
  <c r="AF485" i="1"/>
  <c r="K470" i="22" s="1"/>
  <c r="AF486" i="1"/>
  <c r="K471" i="22" s="1"/>
  <c r="AF487" i="1"/>
  <c r="K472" i="22" s="1"/>
  <c r="AF488" i="1"/>
  <c r="K473" i="22" s="1"/>
  <c r="AF489" i="1"/>
  <c r="K474" i="22" s="1"/>
  <c r="AF490" i="1"/>
  <c r="K475" i="22" s="1"/>
  <c r="AF235" i="1"/>
  <c r="K220" i="22" s="1"/>
  <c r="AF236" i="1"/>
  <c r="K221" i="22" s="1"/>
  <c r="AF237" i="1"/>
  <c r="K222" i="22" s="1"/>
  <c r="AF687" i="1"/>
  <c r="K672" i="22" s="1"/>
  <c r="AF688" i="1"/>
  <c r="K673" i="22" s="1"/>
  <c r="AF689" i="1"/>
  <c r="K674" i="22" s="1"/>
  <c r="AF690" i="1"/>
  <c r="K675" i="22" s="1"/>
  <c r="AF691" i="1"/>
  <c r="K676" i="22" s="1"/>
  <c r="AF238" i="1"/>
  <c r="K223" i="22" s="1"/>
  <c r="AF239" i="1"/>
  <c r="K224" i="22" s="1"/>
  <c r="AF240" i="1"/>
  <c r="K225" i="22" s="1"/>
  <c r="AF241" i="1"/>
  <c r="K226" i="22" s="1"/>
  <c r="AF692" i="1"/>
  <c r="K677" i="22" s="1"/>
  <c r="AF693" i="1"/>
  <c r="K678" i="22" s="1"/>
  <c r="AF694" i="1"/>
  <c r="K679" i="22" s="1"/>
  <c r="AF695" i="1"/>
  <c r="K680" i="22" s="1"/>
  <c r="AF696" i="1"/>
  <c r="K681" i="22" s="1"/>
  <c r="AF242" i="1"/>
  <c r="K227" i="22" s="1"/>
  <c r="AF243" i="1"/>
  <c r="K228" i="22" s="1"/>
  <c r="AF244" i="1"/>
  <c r="K229" i="22" s="1"/>
  <c r="AF245" i="1"/>
  <c r="K230" i="22" s="1"/>
  <c r="AF246" i="1"/>
  <c r="K231" i="22" s="1"/>
  <c r="AF491" i="1"/>
  <c r="K476" i="22" s="1"/>
  <c r="AF492" i="1"/>
  <c r="K477" i="22" s="1"/>
  <c r="AF493" i="1"/>
  <c r="K478" i="22" s="1"/>
  <c r="AF494" i="1"/>
  <c r="K479" i="22" s="1"/>
  <c r="AF495" i="1"/>
  <c r="K480" i="22" s="1"/>
  <c r="AF697" i="1"/>
  <c r="K682" i="22" s="1"/>
  <c r="AF698" i="1"/>
  <c r="K683" i="22" s="1"/>
  <c r="AF699" i="1"/>
  <c r="K684" i="22" s="1"/>
  <c r="AF700" i="1"/>
  <c r="K685" i="22" s="1"/>
  <c r="AF701" i="1"/>
  <c r="K686" i="22" s="1"/>
  <c r="AF702" i="1"/>
  <c r="K687" i="22" s="1"/>
  <c r="AF703" i="1"/>
  <c r="K688" i="22" s="1"/>
  <c r="AF704" i="1"/>
  <c r="K689" i="22" s="1"/>
  <c r="AF705" i="1"/>
  <c r="K690" i="22" s="1"/>
  <c r="AF519" i="1"/>
  <c r="K504" i="22" s="1"/>
  <c r="AF520" i="1"/>
  <c r="K505" i="22" s="1"/>
  <c r="AF521" i="1"/>
  <c r="K506" i="22" s="1"/>
  <c r="AF522" i="1"/>
  <c r="K507" i="22" s="1"/>
  <c r="AF523" i="1"/>
  <c r="K508" i="22" s="1"/>
  <c r="AF524" i="1"/>
  <c r="K509" i="22" s="1"/>
  <c r="AF525" i="1"/>
  <c r="K510" i="22" s="1"/>
  <c r="AF526" i="1"/>
  <c r="K511" i="22" s="1"/>
  <c r="AF527" i="1"/>
  <c r="K512" i="22" s="1"/>
  <c r="AF528" i="1"/>
  <c r="K513" i="22" s="1"/>
  <c r="AF529" i="1"/>
  <c r="K514" i="22" s="1"/>
  <c r="AF530" i="1"/>
  <c r="K515" i="22" s="1"/>
  <c r="AF516" i="1"/>
  <c r="K501" i="22" s="1"/>
  <c r="AF517" i="1"/>
  <c r="K502" i="22" s="1"/>
  <c r="AF518" i="1"/>
  <c r="K503" i="22" s="1"/>
  <c r="AF514" i="1"/>
  <c r="K499" i="22" s="1"/>
  <c r="AF515" i="1"/>
  <c r="K500" i="22" s="1"/>
  <c r="AF706" i="1"/>
  <c r="K691" i="22" s="1"/>
  <c r="AF707" i="1"/>
  <c r="K692" i="22" s="1"/>
  <c r="AF247" i="1"/>
  <c r="K232" i="22" s="1"/>
  <c r="AE247" i="1"/>
  <c r="E233" i="21"/>
  <c r="E234" i="21"/>
  <c r="E235" i="21"/>
  <c r="E236" i="21"/>
  <c r="E237" i="21"/>
  <c r="E238" i="21"/>
  <c r="E239" i="21"/>
  <c r="E240" i="21"/>
  <c r="E13" i="21"/>
  <c r="E14" i="21"/>
  <c r="E15" i="21"/>
  <c r="E16" i="21"/>
  <c r="E17" i="21"/>
  <c r="E516" i="21"/>
  <c r="E517" i="21"/>
  <c r="E241" i="21"/>
  <c r="E242" i="21"/>
  <c r="E243" i="21"/>
  <c r="E244" i="21"/>
  <c r="E481" i="21"/>
  <c r="E518" i="21"/>
  <c r="E519" i="21"/>
  <c r="E520" i="21"/>
  <c r="E18" i="21"/>
  <c r="E521" i="21"/>
  <c r="E522" i="21"/>
  <c r="E523" i="21"/>
  <c r="E524" i="21"/>
  <c r="E525" i="21"/>
  <c r="E526" i="21"/>
  <c r="E527" i="21"/>
  <c r="E52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529" i="21"/>
  <c r="E530" i="21"/>
  <c r="E531" i="21"/>
  <c r="E532" i="21"/>
  <c r="E533" i="21"/>
  <c r="E534" i="21"/>
  <c r="E483" i="21"/>
  <c r="E484" i="21"/>
  <c r="E485" i="21"/>
  <c r="E486" i="21"/>
  <c r="E487" i="21"/>
  <c r="E482" i="21"/>
  <c r="E261" i="21"/>
  <c r="E262" i="21"/>
  <c r="E26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50" i="21"/>
  <c r="E51" i="21"/>
  <c r="E52" i="21"/>
  <c r="E53" i="21"/>
  <c r="E54" i="21"/>
  <c r="E75" i="21"/>
  <c r="E76" i="21"/>
  <c r="E264" i="21"/>
  <c r="E265" i="21"/>
  <c r="E266" i="21"/>
  <c r="E267" i="21"/>
  <c r="E268" i="21"/>
  <c r="E269" i="21"/>
  <c r="E535" i="21"/>
  <c r="E536" i="21"/>
  <c r="E537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77" i="21"/>
  <c r="E78" i="21"/>
  <c r="E79" i="21"/>
  <c r="E80" i="21"/>
  <c r="E282" i="21"/>
  <c r="E283" i="21"/>
  <c r="E284" i="21"/>
  <c r="E285" i="21"/>
  <c r="E286" i="21"/>
  <c r="E287" i="21"/>
  <c r="E288" i="21"/>
  <c r="E538" i="21"/>
  <c r="E539" i="21"/>
  <c r="E540" i="21"/>
  <c r="E541" i="21"/>
  <c r="E542" i="21"/>
  <c r="E81" i="21"/>
  <c r="E82" i="21"/>
  <c r="E543" i="21"/>
  <c r="E544" i="21"/>
  <c r="E545" i="21"/>
  <c r="E294" i="21"/>
  <c r="E295" i="21"/>
  <c r="E296" i="21"/>
  <c r="E297" i="21"/>
  <c r="E298" i="21"/>
  <c r="E299" i="21"/>
  <c r="E300" i="21"/>
  <c r="E301" i="21"/>
  <c r="E704" i="21"/>
  <c r="E705" i="21"/>
  <c r="E302" i="21"/>
  <c r="E303" i="21"/>
  <c r="E304" i="21"/>
  <c r="E305" i="21"/>
  <c r="E306" i="21"/>
  <c r="E693" i="21"/>
  <c r="E694" i="21"/>
  <c r="E83" i="21"/>
  <c r="E84" i="21"/>
  <c r="E85" i="21"/>
  <c r="E86" i="21"/>
  <c r="E695" i="21"/>
  <c r="E696" i="21"/>
  <c r="E546" i="21"/>
  <c r="E547" i="21"/>
  <c r="E548" i="21"/>
  <c r="E549" i="21"/>
  <c r="E550" i="21"/>
  <c r="E551" i="21"/>
  <c r="E552" i="21"/>
  <c r="E553" i="21"/>
  <c r="E554" i="21"/>
  <c r="E555" i="21"/>
  <c r="E55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557" i="21"/>
  <c r="E558" i="21"/>
  <c r="E559" i="21"/>
  <c r="E560" i="21"/>
  <c r="E561" i="21"/>
  <c r="E562" i="21"/>
  <c r="E114" i="21"/>
  <c r="E115" i="21"/>
  <c r="E116" i="21"/>
  <c r="E313" i="21"/>
  <c r="E314" i="21"/>
  <c r="E315" i="21"/>
  <c r="E316" i="21"/>
  <c r="E317" i="21"/>
  <c r="E318" i="21"/>
  <c r="E319" i="21"/>
  <c r="E307" i="21"/>
  <c r="E308" i="21"/>
  <c r="E309" i="21"/>
  <c r="E310" i="21"/>
  <c r="E311" i="21"/>
  <c r="E312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563" i="21"/>
  <c r="E564" i="21"/>
  <c r="E565" i="21"/>
  <c r="E117" i="21"/>
  <c r="E118" i="21"/>
  <c r="E119" i="21"/>
  <c r="E120" i="21"/>
  <c r="E121" i="21"/>
  <c r="E122" i="21"/>
  <c r="E706" i="21"/>
  <c r="E707" i="21"/>
  <c r="E566" i="21"/>
  <c r="E567" i="21"/>
  <c r="E568" i="21"/>
  <c r="E488" i="21"/>
  <c r="E489" i="21"/>
  <c r="E490" i="21"/>
  <c r="E491" i="21"/>
  <c r="E492" i="21"/>
  <c r="E569" i="21"/>
  <c r="E570" i="21"/>
  <c r="E571" i="21"/>
  <c r="E572" i="21"/>
  <c r="E573" i="21"/>
  <c r="E574" i="21"/>
  <c r="E575" i="21"/>
  <c r="E123" i="21"/>
  <c r="E124" i="21"/>
  <c r="E125" i="21"/>
  <c r="E126" i="21"/>
  <c r="E127" i="21"/>
  <c r="E128" i="21"/>
  <c r="E129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130" i="21"/>
  <c r="E131" i="21"/>
  <c r="E132" i="21"/>
  <c r="E133" i="21"/>
  <c r="E134" i="21"/>
  <c r="E135" i="21"/>
  <c r="E349" i="21"/>
  <c r="E350" i="21"/>
  <c r="E351" i="21"/>
  <c r="E576" i="21"/>
  <c r="E577" i="21"/>
  <c r="E578" i="21"/>
  <c r="E579" i="21"/>
  <c r="E580" i="21"/>
  <c r="E581" i="21"/>
  <c r="E356" i="21"/>
  <c r="E357" i="21"/>
  <c r="E358" i="21"/>
  <c r="E352" i="21"/>
  <c r="E353" i="21"/>
  <c r="E354" i="21"/>
  <c r="E355" i="21"/>
  <c r="E136" i="21"/>
  <c r="E137" i="21"/>
  <c r="E582" i="21"/>
  <c r="E583" i="21"/>
  <c r="E584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585" i="21"/>
  <c r="E586" i="21"/>
  <c r="E587" i="21"/>
  <c r="E588" i="21"/>
  <c r="E384" i="21"/>
  <c r="E385" i="21"/>
  <c r="E386" i="21"/>
  <c r="E708" i="21"/>
  <c r="E709" i="21"/>
  <c r="E710" i="21"/>
  <c r="E160" i="21"/>
  <c r="E161" i="21"/>
  <c r="E162" i="21"/>
  <c r="E163" i="21"/>
  <c r="E164" i="21"/>
  <c r="E165" i="21"/>
  <c r="E387" i="21"/>
  <c r="E388" i="21"/>
  <c r="E398" i="21"/>
  <c r="E399" i="21"/>
  <c r="E400" i="21"/>
  <c r="E589" i="21"/>
  <c r="E590" i="21"/>
  <c r="E602" i="21"/>
  <c r="E603" i="21"/>
  <c r="E604" i="21"/>
  <c r="E605" i="21"/>
  <c r="E606" i="21"/>
  <c r="E591" i="21"/>
  <c r="E592" i="21"/>
  <c r="E593" i="21"/>
  <c r="E594" i="21"/>
  <c r="E595" i="21"/>
  <c r="E607" i="21"/>
  <c r="E608" i="21"/>
  <c r="E609" i="21"/>
  <c r="E610" i="21"/>
  <c r="E611" i="21"/>
  <c r="E596" i="21"/>
  <c r="E597" i="21"/>
  <c r="E598" i="21"/>
  <c r="E599" i="21"/>
  <c r="E600" i="21"/>
  <c r="E601" i="21"/>
  <c r="E612" i="21"/>
  <c r="E613" i="21"/>
  <c r="E614" i="21"/>
  <c r="E615" i="21"/>
  <c r="E616" i="21"/>
  <c r="E493" i="21"/>
  <c r="E494" i="21"/>
  <c r="E495" i="21"/>
  <c r="E617" i="21"/>
  <c r="E401" i="21"/>
  <c r="E402" i="21"/>
  <c r="E403" i="21"/>
  <c r="E404" i="21"/>
  <c r="E618" i="21"/>
  <c r="E619" i="21"/>
  <c r="E620" i="21"/>
  <c r="E621" i="21"/>
  <c r="E622" i="21"/>
  <c r="E623" i="21"/>
  <c r="E624" i="21"/>
  <c r="E625" i="21"/>
  <c r="E626" i="21"/>
  <c r="E627" i="21"/>
  <c r="E628" i="21"/>
  <c r="E629" i="21"/>
  <c r="E630" i="21"/>
  <c r="E631" i="21"/>
  <c r="E632" i="21"/>
  <c r="E166" i="21"/>
  <c r="E167" i="21"/>
  <c r="E168" i="21"/>
  <c r="E169" i="21"/>
  <c r="E170" i="21"/>
  <c r="E633" i="21"/>
  <c r="E634" i="21"/>
  <c r="E496" i="21"/>
  <c r="E171" i="21"/>
  <c r="E172" i="21"/>
  <c r="E173" i="21"/>
  <c r="E174" i="21"/>
  <c r="E175" i="21"/>
  <c r="E405" i="21"/>
  <c r="E406" i="21"/>
  <c r="E497" i="21"/>
  <c r="E498" i="21"/>
  <c r="E419" i="21"/>
  <c r="E420" i="21"/>
  <c r="E421" i="21"/>
  <c r="E438" i="21"/>
  <c r="E439" i="21"/>
  <c r="E440" i="21"/>
  <c r="E441" i="21"/>
  <c r="E442" i="21"/>
  <c r="E443" i="21"/>
  <c r="E432" i="21"/>
  <c r="E433" i="21"/>
  <c r="E434" i="21"/>
  <c r="E435" i="21"/>
  <c r="E436" i="21"/>
  <c r="E437" i="21"/>
  <c r="E428" i="21"/>
  <c r="E429" i="21"/>
  <c r="E430" i="21"/>
  <c r="E431" i="21"/>
  <c r="E422" i="21"/>
  <c r="E423" i="21"/>
  <c r="E424" i="21"/>
  <c r="E425" i="21"/>
  <c r="E426" i="21"/>
  <c r="E427" i="21"/>
  <c r="E444" i="21"/>
  <c r="E44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716" i="21"/>
  <c r="E717" i="21"/>
  <c r="E718" i="21"/>
  <c r="E719" i="21"/>
  <c r="E720" i="21"/>
  <c r="E721" i="21"/>
  <c r="E722" i="21"/>
  <c r="E723" i="21"/>
  <c r="E711" i="21"/>
  <c r="E712" i="21"/>
  <c r="E713" i="21"/>
  <c r="E714" i="21"/>
  <c r="E715" i="21"/>
  <c r="E635" i="21"/>
  <c r="E636" i="21"/>
  <c r="E637" i="21"/>
  <c r="E638" i="21"/>
  <c r="E639" i="21"/>
  <c r="E192" i="21"/>
  <c r="E193" i="21"/>
  <c r="E194" i="21"/>
  <c r="E195" i="21"/>
  <c r="E697" i="21"/>
  <c r="E698" i="21"/>
  <c r="E451" i="21"/>
  <c r="E452" i="21"/>
  <c r="E640" i="21"/>
  <c r="E724" i="21"/>
  <c r="E725" i="21"/>
  <c r="E726" i="21"/>
  <c r="E727" i="21"/>
  <c r="E728" i="21"/>
  <c r="E641" i="21"/>
  <c r="E642" i="21"/>
  <c r="E643" i="21"/>
  <c r="E644" i="21"/>
  <c r="E645" i="21"/>
  <c r="E646" i="21"/>
  <c r="E647" i="21"/>
  <c r="E196" i="21"/>
  <c r="E197" i="21"/>
  <c r="E198" i="21"/>
  <c r="E453" i="21"/>
  <c r="E454" i="21"/>
  <c r="E648" i="21"/>
  <c r="E649" i="21"/>
  <c r="E650" i="21"/>
  <c r="E199" i="21"/>
  <c r="E200" i="21"/>
  <c r="E201" i="21"/>
  <c r="E202" i="21"/>
  <c r="E460" i="21"/>
  <c r="E461" i="21"/>
  <c r="E462" i="21"/>
  <c r="E463" i="21"/>
  <c r="E464" i="21"/>
  <c r="E651" i="21"/>
  <c r="E652" i="21"/>
  <c r="E653" i="21"/>
  <c r="E654" i="21"/>
  <c r="E203" i="21"/>
  <c r="E204" i="21"/>
  <c r="E205" i="21"/>
  <c r="E206" i="21"/>
  <c r="E207" i="21"/>
  <c r="E208" i="21"/>
  <c r="E699" i="21"/>
  <c r="E700" i="21"/>
  <c r="E701" i="21"/>
  <c r="E655" i="21"/>
  <c r="E209" i="21"/>
  <c r="E210" i="21"/>
  <c r="E211" i="21"/>
  <c r="E212" i="21"/>
  <c r="E213" i="21"/>
  <c r="E214" i="21"/>
  <c r="E215" i="21"/>
  <c r="E465" i="21"/>
  <c r="E466" i="21"/>
  <c r="E467" i="21"/>
  <c r="E729" i="21"/>
  <c r="E730" i="21"/>
  <c r="E731" i="21"/>
  <c r="E732" i="21"/>
  <c r="E733" i="21"/>
  <c r="E734" i="21"/>
  <c r="E702" i="21"/>
  <c r="E703" i="21"/>
  <c r="E656" i="21"/>
  <c r="E657" i="21"/>
  <c r="E468" i="21"/>
  <c r="E469" i="21"/>
  <c r="E658" i="21"/>
  <c r="E659" i="21"/>
  <c r="E660" i="21"/>
  <c r="E661" i="21"/>
  <c r="E662" i="21"/>
  <c r="E663" i="21"/>
  <c r="E664" i="21"/>
  <c r="E665" i="21"/>
  <c r="E666" i="21"/>
  <c r="E667" i="21"/>
  <c r="E668" i="21"/>
  <c r="E669" i="21"/>
  <c r="E670" i="21"/>
  <c r="E671" i="21"/>
  <c r="E216" i="21"/>
  <c r="E217" i="21"/>
  <c r="E218" i="21"/>
  <c r="E219" i="21"/>
  <c r="E470" i="21"/>
  <c r="E471" i="21"/>
  <c r="E472" i="21"/>
  <c r="E473" i="21"/>
  <c r="E474" i="21"/>
  <c r="E475" i="21"/>
  <c r="E220" i="21"/>
  <c r="E221" i="21"/>
  <c r="E222" i="21"/>
  <c r="E672" i="21"/>
  <c r="E673" i="21"/>
  <c r="E674" i="21"/>
  <c r="E675" i="21"/>
  <c r="E676" i="21"/>
  <c r="E223" i="21"/>
  <c r="E224" i="21"/>
  <c r="E225" i="21"/>
  <c r="E226" i="21"/>
  <c r="E677" i="21"/>
  <c r="E678" i="21"/>
  <c r="E679" i="21"/>
  <c r="E680" i="21"/>
  <c r="E681" i="21"/>
  <c r="E227" i="21"/>
  <c r="E228" i="21"/>
  <c r="E229" i="21"/>
  <c r="E230" i="21"/>
  <c r="E231" i="21"/>
  <c r="E476" i="21"/>
  <c r="E477" i="21"/>
  <c r="E478" i="21"/>
  <c r="E479" i="21"/>
  <c r="E480" i="21"/>
  <c r="E682" i="21"/>
  <c r="E683" i="21"/>
  <c r="E684" i="21"/>
  <c r="E685" i="21"/>
  <c r="E686" i="21"/>
  <c r="E687" i="21"/>
  <c r="E688" i="21"/>
  <c r="E689" i="21"/>
  <c r="E690" i="21"/>
  <c r="E504" i="21"/>
  <c r="E505" i="21"/>
  <c r="E506" i="21"/>
  <c r="E507" i="21"/>
  <c r="E508" i="21"/>
  <c r="E509" i="21"/>
  <c r="E510" i="21"/>
  <c r="E511" i="21"/>
  <c r="E512" i="21"/>
  <c r="E513" i="21"/>
  <c r="E514" i="21"/>
  <c r="E515" i="21"/>
  <c r="E501" i="21"/>
  <c r="E502" i="21"/>
  <c r="E503" i="21"/>
  <c r="E499" i="21"/>
  <c r="E500" i="21"/>
  <c r="E691" i="21"/>
  <c r="E692" i="21"/>
  <c r="E232" i="21"/>
  <c r="T461" i="1" l="1"/>
  <c r="Q461" i="1"/>
  <c r="Z461" i="1"/>
  <c r="R461" i="1"/>
  <c r="AB461" i="1"/>
  <c r="P461" i="1"/>
  <c r="E445" i="14" s="1"/>
  <c r="AA461" i="1"/>
  <c r="S461" i="1"/>
  <c r="O461" i="1"/>
  <c r="Y461" i="1"/>
  <c r="X461" i="1"/>
  <c r="U461" i="1"/>
  <c r="S431" i="1"/>
  <c r="AB431" i="1"/>
  <c r="E416" i="21" s="1"/>
  <c r="Q431" i="1"/>
  <c r="Z431" i="1"/>
  <c r="O431" i="1"/>
  <c r="AA431" i="1"/>
  <c r="P431" i="1"/>
  <c r="Y431" i="1"/>
  <c r="X431" i="1"/>
  <c r="U431" i="1"/>
  <c r="R431" i="1"/>
  <c r="T431" i="1"/>
  <c r="X423" i="1"/>
  <c r="U423" i="1"/>
  <c r="T423" i="1"/>
  <c r="S423" i="1"/>
  <c r="AB423" i="1"/>
  <c r="Q423" i="1"/>
  <c r="AA423" i="1"/>
  <c r="O423" i="1"/>
  <c r="Z423" i="1"/>
  <c r="R423" i="1"/>
  <c r="Y423" i="1"/>
  <c r="P423" i="1"/>
  <c r="O411" i="1"/>
  <c r="T411" i="1"/>
  <c r="U411" i="1"/>
  <c r="AB411" i="1"/>
  <c r="E396" i="21" s="1"/>
  <c r="R411" i="1"/>
  <c r="AA411" i="1"/>
  <c r="S411" i="1"/>
  <c r="Z411" i="1"/>
  <c r="P411" i="1"/>
  <c r="Y411" i="1"/>
  <c r="R408" i="1"/>
  <c r="S408" i="1"/>
  <c r="AB408" i="1"/>
  <c r="T408" i="1"/>
  <c r="AA408" i="1"/>
  <c r="Q408" i="1"/>
  <c r="Z408" i="1"/>
  <c r="O408" i="1"/>
  <c r="Y408" i="1"/>
  <c r="P408" i="1"/>
  <c r="E392" i="14" s="1"/>
  <c r="X408" i="1"/>
  <c r="U408" i="1"/>
  <c r="Q389" i="1"/>
  <c r="AA389" i="1"/>
  <c r="R389" i="1"/>
  <c r="AB389" i="1"/>
  <c r="E374" i="21" s="1"/>
  <c r="P389" i="1"/>
  <c r="Z389" i="1"/>
  <c r="S389" i="1"/>
  <c r="Y389" i="1"/>
  <c r="O389" i="1"/>
  <c r="X389" i="1"/>
  <c r="U389" i="1"/>
  <c r="T389" i="1"/>
  <c r="X385" i="1"/>
  <c r="T385" i="1"/>
  <c r="U385" i="1"/>
  <c r="R385" i="1"/>
  <c r="AA385" i="1"/>
  <c r="S385" i="1"/>
  <c r="AB385" i="1"/>
  <c r="Q385" i="1"/>
  <c r="P385" i="1"/>
  <c r="Z385" i="1"/>
  <c r="O385" i="1"/>
  <c r="Y385" i="1"/>
  <c r="AB380" i="1"/>
  <c r="P380" i="1"/>
  <c r="Z380" i="1"/>
  <c r="Y380" i="1"/>
  <c r="O380" i="1"/>
  <c r="X380" i="1"/>
  <c r="T380" i="1"/>
  <c r="Q380" i="1"/>
  <c r="S380" i="1"/>
  <c r="U380" i="1"/>
  <c r="AA380" i="1"/>
  <c r="R380" i="1"/>
  <c r="AB272" i="1"/>
  <c r="S272" i="1"/>
  <c r="AA272" i="1"/>
  <c r="O272" i="1"/>
  <c r="Z272" i="1"/>
  <c r="P272" i="1"/>
  <c r="Y272" i="1"/>
  <c r="T272" i="1"/>
  <c r="X272" i="1"/>
  <c r="U272" i="1"/>
  <c r="Q272" i="1"/>
  <c r="R272" i="1"/>
  <c r="T261" i="1"/>
  <c r="U261" i="1"/>
  <c r="Q261" i="1"/>
  <c r="AA261" i="1"/>
  <c r="R261" i="1"/>
  <c r="AB261" i="1"/>
  <c r="E246" i="21" s="1"/>
  <c r="P261" i="1"/>
  <c r="O261" i="1"/>
  <c r="Z261" i="1"/>
  <c r="S261" i="1"/>
  <c r="Y261" i="1"/>
  <c r="X261" i="1"/>
  <c r="L500" i="20"/>
  <c r="L500" i="22"/>
  <c r="M500" i="22" s="1"/>
  <c r="L512" i="20"/>
  <c r="L512" i="22"/>
  <c r="L504" i="20"/>
  <c r="L504" i="22"/>
  <c r="L683" i="20"/>
  <c r="L683" i="22"/>
  <c r="M683" i="22" s="1"/>
  <c r="L230" i="20"/>
  <c r="L230" i="22"/>
  <c r="M230" i="22" s="1"/>
  <c r="L677" i="20"/>
  <c r="L677" i="22"/>
  <c r="L673" i="20"/>
  <c r="L673" i="22"/>
  <c r="L472" i="20"/>
  <c r="L472" i="22"/>
  <c r="M472" i="22" s="1"/>
  <c r="L670" i="20"/>
  <c r="L670" i="22"/>
  <c r="M670" i="22" s="1"/>
  <c r="L662" i="20"/>
  <c r="L662" i="22"/>
  <c r="L656" i="20"/>
  <c r="L656" i="22"/>
  <c r="L729" i="20"/>
  <c r="L729" i="22"/>
  <c r="M729" i="22" s="1"/>
  <c r="L211" i="20"/>
  <c r="L211" i="22"/>
  <c r="M211" i="22" s="1"/>
  <c r="L207" i="20"/>
  <c r="L207" i="22"/>
  <c r="L651" i="20"/>
  <c r="L651" i="22"/>
  <c r="L200" i="20"/>
  <c r="L200" i="22"/>
  <c r="M200" i="22" s="1"/>
  <c r="L456" i="20"/>
  <c r="L456" i="22"/>
  <c r="M456" i="22" s="1"/>
  <c r="L646" i="20"/>
  <c r="L646" i="22"/>
  <c r="L726" i="20"/>
  <c r="L726" i="22"/>
  <c r="L698" i="20"/>
  <c r="L698" i="22"/>
  <c r="M698" i="22" s="1"/>
  <c r="L637" i="20"/>
  <c r="L637" i="22"/>
  <c r="M637" i="22" s="1"/>
  <c r="L723" i="20"/>
  <c r="L723" i="22"/>
  <c r="L191" i="20"/>
  <c r="L191" i="22"/>
  <c r="L183" i="20"/>
  <c r="L183" i="22"/>
  <c r="M183" i="22" s="1"/>
  <c r="L448" i="20"/>
  <c r="L448" i="22"/>
  <c r="M448" i="22" s="1"/>
  <c r="L424" i="20"/>
  <c r="L424" i="22"/>
  <c r="L436" i="20"/>
  <c r="L436" i="22"/>
  <c r="L440" i="20"/>
  <c r="L440" i="22"/>
  <c r="L498" i="20"/>
  <c r="L498" i="22"/>
  <c r="M498" i="22" s="1"/>
  <c r="L410" i="20"/>
  <c r="L410" i="22"/>
  <c r="L173" i="20"/>
  <c r="L173" i="22"/>
  <c r="L168" i="20"/>
  <c r="L168" i="22"/>
  <c r="M168" i="22" s="1"/>
  <c r="L627" i="20"/>
  <c r="L627" i="22"/>
  <c r="M627" i="22" s="1"/>
  <c r="L619" i="20"/>
  <c r="L619" i="22"/>
  <c r="L494" i="20"/>
  <c r="L494" i="22"/>
  <c r="L600" i="20"/>
  <c r="L600" i="22"/>
  <c r="M600" i="22" s="1"/>
  <c r="L608" i="20"/>
  <c r="L608" i="22"/>
  <c r="M608" i="22" s="1"/>
  <c r="L605" i="20"/>
  <c r="L605" i="22"/>
  <c r="L398" i="20"/>
  <c r="L398" i="22"/>
  <c r="L395" i="20"/>
  <c r="L395" i="22"/>
  <c r="M395" i="22" s="1"/>
  <c r="L161" i="20"/>
  <c r="L161" i="22"/>
  <c r="M161" i="22" s="1"/>
  <c r="L383" i="20"/>
  <c r="L383" i="22"/>
  <c r="L587" i="20"/>
  <c r="L587" i="22"/>
  <c r="L154" i="20"/>
  <c r="L154" i="22"/>
  <c r="M154" i="22" s="1"/>
  <c r="L376" i="20"/>
  <c r="L376" i="22"/>
  <c r="M376" i="22" s="1"/>
  <c r="L143" i="20"/>
  <c r="L143" i="22"/>
  <c r="L582" i="20"/>
  <c r="L582" i="22"/>
  <c r="L355" i="20"/>
  <c r="L355" i="22"/>
  <c r="M355" i="22" s="1"/>
  <c r="L356" i="20"/>
  <c r="L356" i="22"/>
  <c r="M356" i="22" s="1"/>
  <c r="L580" i="20"/>
  <c r="L580" i="22"/>
  <c r="L135" i="20"/>
  <c r="L135" i="22"/>
  <c r="L346" i="20"/>
  <c r="L346" i="22"/>
  <c r="M346" i="22" s="1"/>
  <c r="L338" i="20"/>
  <c r="L338" i="22"/>
  <c r="M338" i="22" s="1"/>
  <c r="L123" i="20"/>
  <c r="L123" i="22"/>
  <c r="L492" i="20"/>
  <c r="L492" i="22"/>
  <c r="L707" i="20"/>
  <c r="L707" i="22"/>
  <c r="M707" i="22" s="1"/>
  <c r="L565" i="20"/>
  <c r="L565" i="22"/>
  <c r="M565" i="22" s="1"/>
  <c r="L331" i="20"/>
  <c r="L331" i="22"/>
  <c r="L323" i="20"/>
  <c r="L323" i="22"/>
  <c r="L308" i="20"/>
  <c r="L308" i="22"/>
  <c r="L313" i="20"/>
  <c r="L313" i="22"/>
  <c r="M313" i="22" s="1"/>
  <c r="L558" i="20"/>
  <c r="L558" i="22"/>
  <c r="L107" i="20"/>
  <c r="L107" i="22"/>
  <c r="L99" i="20"/>
  <c r="L99" i="22"/>
  <c r="M99" i="22" s="1"/>
  <c r="L91" i="20"/>
  <c r="L91" i="22"/>
  <c r="M91" i="22" s="1"/>
  <c r="L553" i="20"/>
  <c r="L553" i="22"/>
  <c r="L696" i="20"/>
  <c r="L696" i="22"/>
  <c r="L306" i="20"/>
  <c r="L306" i="22"/>
  <c r="M306" i="22" s="1"/>
  <c r="L300" i="20"/>
  <c r="L300" i="22"/>
  <c r="M300" i="22" s="1"/>
  <c r="L292" i="20"/>
  <c r="L292" i="22"/>
  <c r="L540" i="20"/>
  <c r="L540" i="22"/>
  <c r="L286" i="20"/>
  <c r="L286" i="22"/>
  <c r="M286" i="22" s="1"/>
  <c r="L77" i="20"/>
  <c r="L77" i="22"/>
  <c r="M77" i="22" s="1"/>
  <c r="L274" i="20"/>
  <c r="L274" i="22"/>
  <c r="L269" i="20"/>
  <c r="L269" i="22"/>
  <c r="L54" i="20"/>
  <c r="L54" i="22"/>
  <c r="M54" i="22" s="1"/>
  <c r="L71" i="20"/>
  <c r="L71" i="22"/>
  <c r="M71" i="22" s="1"/>
  <c r="L63" i="20"/>
  <c r="L63" i="22"/>
  <c r="L55" i="20"/>
  <c r="L55" i="22"/>
  <c r="L42" i="20"/>
  <c r="L42" i="22"/>
  <c r="M42" i="22" s="1"/>
  <c r="L34" i="20"/>
  <c r="L34" i="22"/>
  <c r="M34" i="22" s="1"/>
  <c r="L486" i="20"/>
  <c r="L486" i="22"/>
  <c r="L530" i="20"/>
  <c r="L530" i="22"/>
  <c r="L27" i="20"/>
  <c r="L27" i="22"/>
  <c r="M27" i="22" s="1"/>
  <c r="L19" i="20"/>
  <c r="L19" i="22"/>
  <c r="M19" i="22" s="1"/>
  <c r="L526" i="20"/>
  <c r="L526" i="22"/>
  <c r="L252" i="20"/>
  <c r="L252" i="22"/>
  <c r="L248" i="20"/>
  <c r="L248" i="22"/>
  <c r="M248" i="22" s="1"/>
  <c r="L517" i="20"/>
  <c r="L517" i="22"/>
  <c r="M517" i="22" s="1"/>
  <c r="L239" i="20"/>
  <c r="L239" i="22"/>
  <c r="Y430" i="1"/>
  <c r="X430" i="1"/>
  <c r="U430" i="1"/>
  <c r="R430" i="1"/>
  <c r="T430" i="1"/>
  <c r="O430" i="1"/>
  <c r="S430" i="1"/>
  <c r="AB430" i="1"/>
  <c r="Q430" i="1"/>
  <c r="Z430" i="1"/>
  <c r="P430" i="1"/>
  <c r="AA430" i="1"/>
  <c r="AA422" i="1"/>
  <c r="Q422" i="1"/>
  <c r="U422" i="1"/>
  <c r="T422" i="1"/>
  <c r="O422" i="1"/>
  <c r="S422" i="1"/>
  <c r="AB422" i="1"/>
  <c r="R422" i="1"/>
  <c r="Z422" i="1"/>
  <c r="P422" i="1"/>
  <c r="E406" i="14" s="1"/>
  <c r="Y422" i="1"/>
  <c r="X422" i="1"/>
  <c r="Y406" i="1"/>
  <c r="X406" i="1"/>
  <c r="U406" i="1"/>
  <c r="T406" i="1"/>
  <c r="O406" i="1"/>
  <c r="S406" i="1"/>
  <c r="Q406" i="1"/>
  <c r="AB406" i="1"/>
  <c r="P406" i="1"/>
  <c r="Z406" i="1"/>
  <c r="R406" i="1"/>
  <c r="AA406" i="1"/>
  <c r="U407" i="1"/>
  <c r="S407" i="1"/>
  <c r="R407" i="1"/>
  <c r="AB407" i="1"/>
  <c r="Q407" i="1"/>
  <c r="Z407" i="1"/>
  <c r="O407" i="1"/>
  <c r="Y407" i="1"/>
  <c r="P407" i="1"/>
  <c r="AA407" i="1"/>
  <c r="X407" i="1"/>
  <c r="T407" i="1"/>
  <c r="R396" i="1"/>
  <c r="P396" i="1"/>
  <c r="AA396" i="1"/>
  <c r="T396" i="1"/>
  <c r="X396" i="1"/>
  <c r="U396" i="1"/>
  <c r="Q396" i="1"/>
  <c r="AB396" i="1"/>
  <c r="S396" i="1"/>
  <c r="Z396" i="1"/>
  <c r="Y396" i="1"/>
  <c r="O396" i="1"/>
  <c r="Z388" i="1"/>
  <c r="Y388" i="1"/>
  <c r="X388" i="1"/>
  <c r="O388" i="1"/>
  <c r="T388" i="1"/>
  <c r="Q388" i="1"/>
  <c r="S388" i="1"/>
  <c r="AA388" i="1"/>
  <c r="U388" i="1"/>
  <c r="R388" i="1"/>
  <c r="AB388" i="1"/>
  <c r="P388" i="1"/>
  <c r="Y384" i="1"/>
  <c r="T384" i="1"/>
  <c r="X384" i="1"/>
  <c r="U384" i="1"/>
  <c r="R384" i="1"/>
  <c r="AB384" i="1"/>
  <c r="E369" i="21" s="1"/>
  <c r="J369" i="21" s="1"/>
  <c r="S384" i="1"/>
  <c r="AA384" i="1"/>
  <c r="O384" i="1"/>
  <c r="Z384" i="1"/>
  <c r="Q384" i="1"/>
  <c r="P384" i="1"/>
  <c r="E368" i="14" s="1"/>
  <c r="O379" i="1"/>
  <c r="Z379" i="1"/>
  <c r="S379" i="1"/>
  <c r="AA379" i="1"/>
  <c r="P379" i="1"/>
  <c r="Y379" i="1"/>
  <c r="X379" i="1"/>
  <c r="T379" i="1"/>
  <c r="Q379" i="1"/>
  <c r="U379" i="1"/>
  <c r="AB379" i="1"/>
  <c r="R379" i="1"/>
  <c r="T306" i="1"/>
  <c r="X306" i="1"/>
  <c r="U306" i="1"/>
  <c r="Q306" i="1"/>
  <c r="AA306" i="1"/>
  <c r="R306" i="1"/>
  <c r="P306" i="1"/>
  <c r="AB306" i="1"/>
  <c r="S306" i="1"/>
  <c r="Y306" i="1"/>
  <c r="O306" i="1"/>
  <c r="Z306" i="1"/>
  <c r="AB271" i="1"/>
  <c r="Q271" i="1"/>
  <c r="Z271" i="1"/>
  <c r="R271" i="1"/>
  <c r="Y271" i="1"/>
  <c r="P271" i="1"/>
  <c r="T271" i="1"/>
  <c r="X271" i="1"/>
  <c r="U271" i="1"/>
  <c r="O271" i="1"/>
  <c r="AA271" i="1"/>
  <c r="S271" i="1"/>
  <c r="AA260" i="1"/>
  <c r="U260" i="1"/>
  <c r="AB260" i="1"/>
  <c r="P260" i="1"/>
  <c r="E244" i="14" s="1"/>
  <c r="Z260" i="1"/>
  <c r="O260" i="1"/>
  <c r="Y260" i="1"/>
  <c r="X260" i="1"/>
  <c r="R260" i="1"/>
  <c r="T260" i="1"/>
  <c r="Q260" i="1"/>
  <c r="S260" i="1"/>
  <c r="L499" i="20"/>
  <c r="L499" i="22"/>
  <c r="M499" i="22" s="1"/>
  <c r="L511" i="20"/>
  <c r="L511" i="22"/>
  <c r="L690" i="20"/>
  <c r="L690" i="22"/>
  <c r="L682" i="20"/>
  <c r="L682" i="22"/>
  <c r="M682" i="22" s="1"/>
  <c r="L229" i="20"/>
  <c r="L229" i="22"/>
  <c r="M229" i="22" s="1"/>
  <c r="L226" i="20"/>
  <c r="L226" i="22"/>
  <c r="L672" i="20"/>
  <c r="L672" i="22"/>
  <c r="L471" i="20"/>
  <c r="L471" i="22"/>
  <c r="M471" i="22" s="1"/>
  <c r="L669" i="20"/>
  <c r="L669" i="22"/>
  <c r="M669" i="22" s="1"/>
  <c r="L661" i="20"/>
  <c r="L661" i="22"/>
  <c r="L703" i="20"/>
  <c r="L703" i="22"/>
  <c r="L467" i="20"/>
  <c r="L467" i="22"/>
  <c r="M467" i="22" s="1"/>
  <c r="L210" i="20"/>
  <c r="L210" i="22"/>
  <c r="M210" i="22" s="1"/>
  <c r="L206" i="20"/>
  <c r="L206" i="22"/>
  <c r="L464" i="20"/>
  <c r="L464" i="22"/>
  <c r="L199" i="20"/>
  <c r="L199" i="22"/>
  <c r="M199" i="22" s="1"/>
  <c r="L455" i="20"/>
  <c r="L455" i="22"/>
  <c r="M455" i="22" s="1"/>
  <c r="L645" i="20"/>
  <c r="L645" i="22"/>
  <c r="L725" i="20"/>
  <c r="L725" i="22"/>
  <c r="L697" i="20"/>
  <c r="L697" i="22"/>
  <c r="M697" i="22" s="1"/>
  <c r="L636" i="20"/>
  <c r="L636" i="22"/>
  <c r="M636" i="22" s="1"/>
  <c r="L722" i="20"/>
  <c r="L722" i="22"/>
  <c r="L190" i="20"/>
  <c r="L190" i="22"/>
  <c r="L182" i="20"/>
  <c r="L182" i="22"/>
  <c r="L447" i="20"/>
  <c r="L447" i="22"/>
  <c r="M447" i="22" s="1"/>
  <c r="L423" i="20"/>
  <c r="L423" i="22"/>
  <c r="L435" i="20"/>
  <c r="L435" i="22"/>
  <c r="L439" i="20"/>
  <c r="L439" i="22"/>
  <c r="M439" i="22" s="1"/>
  <c r="L497" i="20"/>
  <c r="L497" i="22"/>
  <c r="M497" i="22" s="1"/>
  <c r="L409" i="20"/>
  <c r="L409" i="22"/>
  <c r="L172" i="20"/>
  <c r="L172" i="22"/>
  <c r="L167" i="20"/>
  <c r="L167" i="22"/>
  <c r="M167" i="22" s="1"/>
  <c r="L626" i="20"/>
  <c r="L626" i="22"/>
  <c r="M626" i="22" s="1"/>
  <c r="L618" i="20"/>
  <c r="L618" i="22"/>
  <c r="L493" i="20"/>
  <c r="L493" i="22"/>
  <c r="L599" i="20"/>
  <c r="L599" i="22"/>
  <c r="M599" i="22" s="1"/>
  <c r="L607" i="20"/>
  <c r="L607" i="22"/>
  <c r="M607" i="22" s="1"/>
  <c r="L604" i="20"/>
  <c r="L604" i="22"/>
  <c r="L397" i="20"/>
  <c r="L397" i="22"/>
  <c r="L394" i="20"/>
  <c r="L394" i="22"/>
  <c r="M394" i="22" s="1"/>
  <c r="L160" i="20"/>
  <c r="L160" i="22"/>
  <c r="M160" i="22" s="1"/>
  <c r="L382" i="20"/>
  <c r="L382" i="22"/>
  <c r="L586" i="20"/>
  <c r="L586" i="22"/>
  <c r="L153" i="20"/>
  <c r="L153" i="22"/>
  <c r="M153" i="22" s="1"/>
  <c r="L375" i="20"/>
  <c r="L375" i="22"/>
  <c r="M375" i="22" s="1"/>
  <c r="L142" i="20"/>
  <c r="L142" i="22"/>
  <c r="L371" i="20"/>
  <c r="L371" i="22"/>
  <c r="L354" i="20"/>
  <c r="L354" i="22"/>
  <c r="M354" i="22" s="1"/>
  <c r="L366" i="20"/>
  <c r="L366" i="22"/>
  <c r="M366" i="22" s="1"/>
  <c r="L579" i="20"/>
  <c r="L579" i="22"/>
  <c r="L134" i="20"/>
  <c r="L134" i="22"/>
  <c r="L345" i="20"/>
  <c r="L345" i="22"/>
  <c r="M345" i="22" s="1"/>
  <c r="L337" i="20"/>
  <c r="L337" i="22"/>
  <c r="M337" i="22" s="1"/>
  <c r="L575" i="20"/>
  <c r="L575" i="22"/>
  <c r="L491" i="20"/>
  <c r="L491" i="22"/>
  <c r="L706" i="20"/>
  <c r="L706" i="22"/>
  <c r="L564" i="20"/>
  <c r="L564" i="22"/>
  <c r="M564" i="22" s="1"/>
  <c r="L330" i="20"/>
  <c r="L330" i="22"/>
  <c r="L322" i="20"/>
  <c r="L322" i="22"/>
  <c r="L307" i="20"/>
  <c r="L307" i="22"/>
  <c r="M307" i="22" s="1"/>
  <c r="L116" i="20"/>
  <c r="L116" i="22"/>
  <c r="M116" i="22" s="1"/>
  <c r="L557" i="20"/>
  <c r="L557" i="22"/>
  <c r="L106" i="20"/>
  <c r="L106" i="22"/>
  <c r="L98" i="20"/>
  <c r="L98" i="22"/>
  <c r="M98" i="22" s="1"/>
  <c r="L90" i="20"/>
  <c r="L90" i="22"/>
  <c r="M90" i="22" s="1"/>
  <c r="L552" i="20"/>
  <c r="L552" i="22"/>
  <c r="L695" i="20"/>
  <c r="L695" i="22"/>
  <c r="L305" i="20"/>
  <c r="L305" i="22"/>
  <c r="M305" i="22" s="1"/>
  <c r="L299" i="20"/>
  <c r="L299" i="22"/>
  <c r="M299" i="22" s="1"/>
  <c r="L545" i="20"/>
  <c r="L545" i="22"/>
  <c r="L539" i="20"/>
  <c r="L539" i="22"/>
  <c r="L285" i="20"/>
  <c r="L285" i="22"/>
  <c r="M285" i="22" s="1"/>
  <c r="L281" i="20"/>
  <c r="L281" i="22"/>
  <c r="M281" i="22" s="1"/>
  <c r="L273" i="20"/>
  <c r="L273" i="22"/>
  <c r="L268" i="20"/>
  <c r="L268" i="22"/>
  <c r="L53" i="20"/>
  <c r="L53" i="22"/>
  <c r="M53" i="22" s="1"/>
  <c r="L70" i="20"/>
  <c r="L70" i="22"/>
  <c r="M70" i="22" s="1"/>
  <c r="L62" i="20"/>
  <c r="L62" i="22"/>
  <c r="L49" i="20"/>
  <c r="L49" i="22"/>
  <c r="L41" i="20"/>
  <c r="L41" i="22"/>
  <c r="M41" i="22" s="1"/>
  <c r="L263" i="20"/>
  <c r="L263" i="22"/>
  <c r="M263" i="22" s="1"/>
  <c r="L485" i="20"/>
  <c r="L485" i="22"/>
  <c r="L529" i="20"/>
  <c r="L529" i="22"/>
  <c r="L26" i="20"/>
  <c r="L26" i="22"/>
  <c r="M26" i="22" s="1"/>
  <c r="L258" i="20"/>
  <c r="L258" i="22"/>
  <c r="M258" i="22" s="1"/>
  <c r="L525" i="20"/>
  <c r="L525" i="22"/>
  <c r="L251" i="20"/>
  <c r="L251" i="22"/>
  <c r="L247" i="20"/>
  <c r="L247" i="22"/>
  <c r="L516" i="20"/>
  <c r="L516" i="22"/>
  <c r="M516" i="22" s="1"/>
  <c r="L238" i="20"/>
  <c r="L238" i="22"/>
  <c r="Y429" i="1"/>
  <c r="X429" i="1"/>
  <c r="U429" i="1"/>
  <c r="T429" i="1"/>
  <c r="Q429" i="1"/>
  <c r="Z429" i="1"/>
  <c r="R429" i="1"/>
  <c r="AB429" i="1"/>
  <c r="S429" i="1"/>
  <c r="O429" i="1"/>
  <c r="AA429" i="1"/>
  <c r="P429" i="1"/>
  <c r="E413" i="14" s="1"/>
  <c r="Y405" i="1"/>
  <c r="S405" i="1"/>
  <c r="X405" i="1"/>
  <c r="U405" i="1"/>
  <c r="T405" i="1"/>
  <c r="O405" i="1"/>
  <c r="Q405" i="1"/>
  <c r="AA405" i="1"/>
  <c r="R405" i="1"/>
  <c r="Z405" i="1"/>
  <c r="P405" i="1"/>
  <c r="AB405" i="1"/>
  <c r="O395" i="1"/>
  <c r="R395" i="1"/>
  <c r="AB395" i="1"/>
  <c r="S395" i="1"/>
  <c r="Z395" i="1"/>
  <c r="U395" i="1"/>
  <c r="AA395" i="1"/>
  <c r="P395" i="1"/>
  <c r="X395" i="1"/>
  <c r="T395" i="1"/>
  <c r="Y395" i="1"/>
  <c r="Q395" i="1"/>
  <c r="Y387" i="1"/>
  <c r="T387" i="1"/>
  <c r="Q387" i="1"/>
  <c r="R387" i="1"/>
  <c r="AB387" i="1"/>
  <c r="U387" i="1"/>
  <c r="Z387" i="1"/>
  <c r="S387" i="1"/>
  <c r="AA387" i="1"/>
  <c r="P387" i="1"/>
  <c r="E371" i="14" s="1"/>
  <c r="O387" i="1"/>
  <c r="X387" i="1"/>
  <c r="Z383" i="1"/>
  <c r="P383" i="1"/>
  <c r="E367" i="14" s="1"/>
  <c r="X383" i="1"/>
  <c r="U383" i="1"/>
  <c r="T383" i="1"/>
  <c r="S383" i="1"/>
  <c r="AB383" i="1"/>
  <c r="Q383" i="1"/>
  <c r="O383" i="1"/>
  <c r="R383" i="1"/>
  <c r="AA383" i="1"/>
  <c r="Y383" i="1"/>
  <c r="U375" i="1"/>
  <c r="AB375" i="1"/>
  <c r="E360" i="21" s="1"/>
  <c r="J360" i="21" s="1"/>
  <c r="Q375" i="1"/>
  <c r="Z375" i="1"/>
  <c r="R375" i="1"/>
  <c r="AA375" i="1"/>
  <c r="O375" i="1"/>
  <c r="Y375" i="1"/>
  <c r="P375" i="1"/>
  <c r="T375" i="1"/>
  <c r="X375" i="1"/>
  <c r="S375" i="1"/>
  <c r="Y378" i="1"/>
  <c r="Z378" i="1"/>
  <c r="T378" i="1"/>
  <c r="U378" i="1"/>
  <c r="P378" i="1"/>
  <c r="Q378" i="1"/>
  <c r="X378" i="1"/>
  <c r="S378" i="1"/>
  <c r="AA378" i="1"/>
  <c r="R378" i="1"/>
  <c r="AB378" i="1"/>
  <c r="O378" i="1"/>
  <c r="Z305" i="1"/>
  <c r="O305" i="1"/>
  <c r="Y305" i="1"/>
  <c r="T305" i="1"/>
  <c r="X305" i="1"/>
  <c r="P305" i="1"/>
  <c r="E289" i="14" s="1"/>
  <c r="U305" i="1"/>
  <c r="R305" i="1"/>
  <c r="AA305" i="1"/>
  <c r="S305" i="1"/>
  <c r="AB305" i="1"/>
  <c r="Q305" i="1"/>
  <c r="Y275" i="1"/>
  <c r="X275" i="1"/>
  <c r="U275" i="1"/>
  <c r="Q275" i="1"/>
  <c r="R275" i="1"/>
  <c r="AB275" i="1"/>
  <c r="E260" i="21" s="1"/>
  <c r="T275" i="1"/>
  <c r="O275" i="1"/>
  <c r="Z275" i="1"/>
  <c r="S275" i="1"/>
  <c r="AA275" i="1"/>
  <c r="P275" i="1"/>
  <c r="E259" i="14" s="1"/>
  <c r="U270" i="1"/>
  <c r="S270" i="1"/>
  <c r="T270" i="1"/>
  <c r="O270" i="1"/>
  <c r="AA270" i="1"/>
  <c r="R270" i="1"/>
  <c r="AB270" i="1"/>
  <c r="P270" i="1"/>
  <c r="E254" i="14" s="1"/>
  <c r="Z270" i="1"/>
  <c r="Y270" i="1"/>
  <c r="X270" i="1"/>
  <c r="Q270" i="1"/>
  <c r="L503" i="20"/>
  <c r="L503" i="22"/>
  <c r="M503" i="22" s="1"/>
  <c r="L510" i="20"/>
  <c r="L510" i="22"/>
  <c r="M510" i="22" s="1"/>
  <c r="L689" i="20"/>
  <c r="L689" i="22"/>
  <c r="M689" i="22" s="1"/>
  <c r="L480" i="20"/>
  <c r="L480" i="22"/>
  <c r="L228" i="20"/>
  <c r="L228" i="22"/>
  <c r="M228" i="22" s="1"/>
  <c r="L225" i="20"/>
  <c r="L225" i="22"/>
  <c r="M225" i="22" s="1"/>
  <c r="L222" i="20"/>
  <c r="L222" i="22"/>
  <c r="M222" i="22" s="1"/>
  <c r="L470" i="20"/>
  <c r="L470" i="22"/>
  <c r="L668" i="20"/>
  <c r="L668" i="22"/>
  <c r="M668" i="22" s="1"/>
  <c r="L660" i="20"/>
  <c r="L660" i="22"/>
  <c r="M660" i="22" s="1"/>
  <c r="L702" i="20"/>
  <c r="L702" i="22"/>
  <c r="M702" i="22" s="1"/>
  <c r="L466" i="20"/>
  <c r="L466" i="22"/>
  <c r="M466" i="22" s="1"/>
  <c r="L209" i="20"/>
  <c r="L209" i="22"/>
  <c r="M209" i="22" s="1"/>
  <c r="L205" i="20"/>
  <c r="L205" i="22"/>
  <c r="M205" i="22" s="1"/>
  <c r="L463" i="20"/>
  <c r="L463" i="22"/>
  <c r="M463" i="22" s="1"/>
  <c r="L650" i="20"/>
  <c r="L650" i="22"/>
  <c r="L454" i="20"/>
  <c r="L454" i="22"/>
  <c r="M454" i="22" s="1"/>
  <c r="L644" i="20"/>
  <c r="L644" i="22"/>
  <c r="M644" i="22" s="1"/>
  <c r="L724" i="20"/>
  <c r="L724" i="22"/>
  <c r="M724" i="22" s="1"/>
  <c r="L195" i="20"/>
  <c r="L195" i="22"/>
  <c r="M195" i="22" s="1"/>
  <c r="L635" i="20"/>
  <c r="L635" i="22"/>
  <c r="L721" i="20"/>
  <c r="L721" i="22"/>
  <c r="M721" i="22" s="1"/>
  <c r="L189" i="20"/>
  <c r="L189" i="22"/>
  <c r="M189" i="22" s="1"/>
  <c r="L181" i="20"/>
  <c r="L181" i="22"/>
  <c r="M181" i="22" s="1"/>
  <c r="L446" i="20"/>
  <c r="L446" i="22"/>
  <c r="M446" i="22" s="1"/>
  <c r="L422" i="20"/>
  <c r="L422" i="22"/>
  <c r="M422" i="22" s="1"/>
  <c r="L434" i="20"/>
  <c r="L434" i="22"/>
  <c r="M434" i="22" s="1"/>
  <c r="L438" i="20"/>
  <c r="L438" i="22"/>
  <c r="M438" i="22" s="1"/>
  <c r="L416" i="20"/>
  <c r="L416" i="22"/>
  <c r="M416" i="22" s="1"/>
  <c r="L408" i="20"/>
  <c r="L408" i="22"/>
  <c r="M408" i="22" s="1"/>
  <c r="L171" i="20"/>
  <c r="L171" i="22"/>
  <c r="M171" i="22" s="1"/>
  <c r="L166" i="20"/>
  <c r="L166" i="22"/>
  <c r="M166" i="22" s="1"/>
  <c r="L625" i="20"/>
  <c r="L625" i="22"/>
  <c r="M625" i="22" s="1"/>
  <c r="L404" i="20"/>
  <c r="L404" i="22"/>
  <c r="M404" i="22" s="1"/>
  <c r="L616" i="20"/>
  <c r="L616" i="22"/>
  <c r="M616" i="22" s="1"/>
  <c r="L598" i="20"/>
  <c r="L598" i="22"/>
  <c r="L595" i="20"/>
  <c r="L595" i="22"/>
  <c r="M595" i="22" s="1"/>
  <c r="L603" i="20"/>
  <c r="L603" i="22"/>
  <c r="M603" i="22" s="1"/>
  <c r="L396" i="20"/>
  <c r="L396" i="22"/>
  <c r="M396" i="22" s="1"/>
  <c r="L393" i="20"/>
  <c r="L393" i="22"/>
  <c r="L710" i="20"/>
  <c r="L710" i="22"/>
  <c r="M710" i="22" s="1"/>
  <c r="L588" i="20"/>
  <c r="L588" i="22"/>
  <c r="M588" i="22" s="1"/>
  <c r="L585" i="20"/>
  <c r="L585" i="22"/>
  <c r="M585" i="22" s="1"/>
  <c r="L152" i="20"/>
  <c r="L152" i="22"/>
  <c r="L374" i="20"/>
  <c r="L374" i="22"/>
  <c r="M374" i="22" s="1"/>
  <c r="L141" i="20"/>
  <c r="L141" i="22"/>
  <c r="M141" i="22" s="1"/>
  <c r="L370" i="20"/>
  <c r="L370" i="22"/>
  <c r="M370" i="22" s="1"/>
  <c r="L353" i="20"/>
  <c r="L353" i="22"/>
  <c r="L365" i="20"/>
  <c r="L365" i="22"/>
  <c r="M365" i="22" s="1"/>
  <c r="L578" i="20"/>
  <c r="L578" i="22"/>
  <c r="M578" i="22" s="1"/>
  <c r="L133" i="20"/>
  <c r="L133" i="22"/>
  <c r="M133" i="22" s="1"/>
  <c r="L344" i="20"/>
  <c r="L344" i="22"/>
  <c r="M344" i="22" s="1"/>
  <c r="L129" i="20"/>
  <c r="L129" i="22"/>
  <c r="M129" i="22" s="1"/>
  <c r="L574" i="20"/>
  <c r="L574" i="22"/>
  <c r="M574" i="22" s="1"/>
  <c r="L490" i="20"/>
  <c r="L490" i="22"/>
  <c r="M490" i="22" s="1"/>
  <c r="L122" i="20"/>
  <c r="L122" i="22"/>
  <c r="L563" i="20"/>
  <c r="L563" i="22"/>
  <c r="M563" i="22" s="1"/>
  <c r="L329" i="20"/>
  <c r="L329" i="22"/>
  <c r="M329" i="22" s="1"/>
  <c r="L321" i="20"/>
  <c r="L321" i="22"/>
  <c r="M321" i="22" s="1"/>
  <c r="L319" i="20"/>
  <c r="L319" i="22"/>
  <c r="M319" i="22" s="1"/>
  <c r="L115" i="20"/>
  <c r="L115" i="22"/>
  <c r="M115" i="22" s="1"/>
  <c r="L113" i="20"/>
  <c r="L113" i="22"/>
  <c r="L105" i="20"/>
  <c r="L105" i="22"/>
  <c r="M105" i="22" s="1"/>
  <c r="L97" i="20"/>
  <c r="L97" i="22"/>
  <c r="L89" i="20"/>
  <c r="L89" i="22"/>
  <c r="M89" i="22" s="1"/>
  <c r="L551" i="20"/>
  <c r="L551" i="22"/>
  <c r="M551" i="22" s="1"/>
  <c r="L86" i="20"/>
  <c r="L86" i="22"/>
  <c r="M86" i="22" s="1"/>
  <c r="L304" i="20"/>
  <c r="L304" i="22"/>
  <c r="M304" i="22" s="1"/>
  <c r="L298" i="20"/>
  <c r="L298" i="22"/>
  <c r="M298" i="22" s="1"/>
  <c r="L544" i="20"/>
  <c r="L544" i="22"/>
  <c r="M544" i="22" s="1"/>
  <c r="L538" i="20"/>
  <c r="L538" i="22"/>
  <c r="M538" i="22" s="1"/>
  <c r="L284" i="20"/>
  <c r="L284" i="22"/>
  <c r="M284" i="22" s="1"/>
  <c r="L280" i="20"/>
  <c r="L280" i="22"/>
  <c r="M280" i="22" s="1"/>
  <c r="L272" i="20"/>
  <c r="L272" i="22"/>
  <c r="M272" i="22" s="1"/>
  <c r="L267" i="20"/>
  <c r="L267" i="22"/>
  <c r="M267" i="22" s="1"/>
  <c r="L52" i="20"/>
  <c r="L52" i="22"/>
  <c r="L69" i="20"/>
  <c r="L69" i="22"/>
  <c r="M69" i="22" s="1"/>
  <c r="L61" i="20"/>
  <c r="L61" i="22"/>
  <c r="M61" i="22" s="1"/>
  <c r="L48" i="20"/>
  <c r="L48" i="22"/>
  <c r="M48" i="22" s="1"/>
  <c r="L40" i="20"/>
  <c r="L40" i="22"/>
  <c r="M40" i="22" s="1"/>
  <c r="L262" i="20"/>
  <c r="L262" i="22"/>
  <c r="M262" i="22" s="1"/>
  <c r="L484" i="20"/>
  <c r="L484" i="22"/>
  <c r="M484" i="22" s="1"/>
  <c r="L33" i="20"/>
  <c r="L33" i="22"/>
  <c r="M33" i="22" s="1"/>
  <c r="L25" i="20"/>
  <c r="L25" i="22"/>
  <c r="L257" i="20"/>
  <c r="L257" i="22"/>
  <c r="M257" i="22" s="1"/>
  <c r="L524" i="20"/>
  <c r="L524" i="22"/>
  <c r="M524" i="22" s="1"/>
  <c r="L520" i="20"/>
  <c r="L520" i="22"/>
  <c r="M520" i="22" s="1"/>
  <c r="L246" i="20"/>
  <c r="L246" i="22"/>
  <c r="L17" i="20"/>
  <c r="L17" i="22"/>
  <c r="M17" i="22" s="1"/>
  <c r="L237" i="20"/>
  <c r="L237" i="22"/>
  <c r="M237" i="22" s="1"/>
  <c r="K13" i="20"/>
  <c r="K13" i="22"/>
  <c r="AB474" i="1"/>
  <c r="E459" i="21" s="1"/>
  <c r="J459" i="21" s="1"/>
  <c r="R474" i="1"/>
  <c r="AA474" i="1"/>
  <c r="S474" i="1"/>
  <c r="P474" i="1"/>
  <c r="Z474" i="1"/>
  <c r="O474" i="1"/>
  <c r="Y474" i="1"/>
  <c r="T474" i="1"/>
  <c r="U474" i="1"/>
  <c r="X474" i="1"/>
  <c r="Q474" i="1"/>
  <c r="U428" i="1"/>
  <c r="P428" i="1"/>
  <c r="E412" i="14" s="1"/>
  <c r="Q428" i="1"/>
  <c r="AB428" i="1"/>
  <c r="E413" i="21" s="1"/>
  <c r="R428" i="1"/>
  <c r="Z428" i="1"/>
  <c r="AA428" i="1"/>
  <c r="S428" i="1"/>
  <c r="Y428" i="1"/>
  <c r="T428" i="1"/>
  <c r="X428" i="1"/>
  <c r="O428" i="1"/>
  <c r="U404" i="1"/>
  <c r="Q404" i="1"/>
  <c r="O404" i="1"/>
  <c r="X404" i="1"/>
  <c r="AB404" i="1"/>
  <c r="R404" i="1"/>
  <c r="Z404" i="1"/>
  <c r="S404" i="1"/>
  <c r="P404" i="1"/>
  <c r="E388" i="14" s="1"/>
  <c r="AA404" i="1"/>
  <c r="Y404" i="1"/>
  <c r="T404" i="1"/>
  <c r="Q394" i="1"/>
  <c r="AA394" i="1"/>
  <c r="R394" i="1"/>
  <c r="AB394" i="1"/>
  <c r="E379" i="21" s="1"/>
  <c r="J379" i="21" s="1"/>
  <c r="S394" i="1"/>
  <c r="Y394" i="1"/>
  <c r="O394" i="1"/>
  <c r="P394" i="1"/>
  <c r="Z394" i="1"/>
  <c r="T394" i="1"/>
  <c r="X394" i="1"/>
  <c r="U394" i="1"/>
  <c r="S382" i="1"/>
  <c r="P382" i="1"/>
  <c r="AB382" i="1"/>
  <c r="R382" i="1"/>
  <c r="AA382" i="1"/>
  <c r="Q382" i="1"/>
  <c r="Z382" i="1"/>
  <c r="Y382" i="1"/>
  <c r="O382" i="1"/>
  <c r="T382" i="1"/>
  <c r="X382" i="1"/>
  <c r="U382" i="1"/>
  <c r="Z374" i="1"/>
  <c r="Q374" i="1"/>
  <c r="AA374" i="1"/>
  <c r="Y374" i="1"/>
  <c r="R374" i="1"/>
  <c r="X374" i="1"/>
  <c r="T374" i="1"/>
  <c r="U374" i="1"/>
  <c r="O374" i="1"/>
  <c r="S374" i="1"/>
  <c r="AB374" i="1"/>
  <c r="P374" i="1"/>
  <c r="E358" i="14" s="1"/>
  <c r="Q377" i="1"/>
  <c r="P377" i="1"/>
  <c r="AB377" i="1"/>
  <c r="O377" i="1"/>
  <c r="Z377" i="1"/>
  <c r="Y377" i="1"/>
  <c r="X377" i="1"/>
  <c r="T377" i="1"/>
  <c r="U377" i="1"/>
  <c r="R377" i="1"/>
  <c r="AA377" i="1"/>
  <c r="S377" i="1"/>
  <c r="AB304" i="1"/>
  <c r="S304" i="1"/>
  <c r="AA304" i="1"/>
  <c r="Q304" i="1"/>
  <c r="Z304" i="1"/>
  <c r="O304" i="1"/>
  <c r="Y304" i="1"/>
  <c r="P304" i="1"/>
  <c r="T304" i="1"/>
  <c r="X304" i="1"/>
  <c r="U304" i="1"/>
  <c r="R304" i="1"/>
  <c r="AA274" i="1"/>
  <c r="R274" i="1"/>
  <c r="AB274" i="1"/>
  <c r="O274" i="1"/>
  <c r="Y274" i="1"/>
  <c r="Z274" i="1"/>
  <c r="T274" i="1"/>
  <c r="X274" i="1"/>
  <c r="P274" i="1"/>
  <c r="E258" i="14" s="1"/>
  <c r="U274" i="1"/>
  <c r="S274" i="1"/>
  <c r="Q274" i="1"/>
  <c r="Q269" i="1"/>
  <c r="O269" i="1"/>
  <c r="AA269" i="1"/>
  <c r="R269" i="1"/>
  <c r="Z269" i="1"/>
  <c r="P269" i="1"/>
  <c r="AB269" i="1"/>
  <c r="Y269" i="1"/>
  <c r="X269" i="1"/>
  <c r="T269" i="1"/>
  <c r="U269" i="1"/>
  <c r="S269" i="1"/>
  <c r="L502" i="20"/>
  <c r="L502" i="22"/>
  <c r="L509" i="20"/>
  <c r="L509" i="22"/>
  <c r="M509" i="22" s="1"/>
  <c r="L688" i="20"/>
  <c r="L688" i="22"/>
  <c r="M688" i="22" s="1"/>
  <c r="L479" i="20"/>
  <c r="L479" i="22"/>
  <c r="L227" i="20"/>
  <c r="L227" i="22"/>
  <c r="L224" i="20"/>
  <c r="L224" i="22"/>
  <c r="M224" i="22" s="1"/>
  <c r="L221" i="20"/>
  <c r="L221" i="22"/>
  <c r="M221" i="22" s="1"/>
  <c r="L219" i="20"/>
  <c r="L219" i="22"/>
  <c r="M219" i="22" s="1"/>
  <c r="L667" i="20"/>
  <c r="L667" i="22"/>
  <c r="M667" i="22" s="1"/>
  <c r="L659" i="20"/>
  <c r="L659" i="22"/>
  <c r="M659" i="22" s="1"/>
  <c r="L734" i="20"/>
  <c r="L734" i="22"/>
  <c r="M734" i="22" s="1"/>
  <c r="L465" i="20"/>
  <c r="L465" i="22"/>
  <c r="M465" i="22" s="1"/>
  <c r="L655" i="20"/>
  <c r="L655" i="22"/>
  <c r="M655" i="22" s="1"/>
  <c r="L204" i="20"/>
  <c r="L204" i="22"/>
  <c r="L462" i="20"/>
  <c r="L462" i="22"/>
  <c r="M462" i="22" s="1"/>
  <c r="L649" i="20"/>
  <c r="L649" i="22"/>
  <c r="M649" i="22" s="1"/>
  <c r="L453" i="20"/>
  <c r="L453" i="22"/>
  <c r="M453" i="22" s="1"/>
  <c r="L643" i="20"/>
  <c r="L643" i="22"/>
  <c r="M643" i="22" s="1"/>
  <c r="L640" i="20"/>
  <c r="L640" i="22"/>
  <c r="M640" i="22" s="1"/>
  <c r="L194" i="20"/>
  <c r="L194" i="22"/>
  <c r="M194" i="22" s="1"/>
  <c r="L715" i="20"/>
  <c r="L715" i="22"/>
  <c r="M715" i="22" s="1"/>
  <c r="L720" i="20"/>
  <c r="L720" i="22"/>
  <c r="M720" i="22" s="1"/>
  <c r="L188" i="20"/>
  <c r="L188" i="22"/>
  <c r="M188" i="22" s="1"/>
  <c r="L180" i="20"/>
  <c r="L180" i="22"/>
  <c r="M180" i="22" s="1"/>
  <c r="L445" i="20"/>
  <c r="L445" i="22"/>
  <c r="L431" i="20"/>
  <c r="L431" i="22"/>
  <c r="M431" i="22" s="1"/>
  <c r="L433" i="20"/>
  <c r="L433" i="22"/>
  <c r="M433" i="22" s="1"/>
  <c r="L421" i="20"/>
  <c r="L421" i="22"/>
  <c r="M421" i="22" s="1"/>
  <c r="L415" i="20"/>
  <c r="L415" i="22"/>
  <c r="M415" i="22" s="1"/>
  <c r="L407" i="20"/>
  <c r="L407" i="22"/>
  <c r="M407" i="22" s="1"/>
  <c r="L496" i="20"/>
  <c r="L496" i="22"/>
  <c r="M496" i="22" s="1"/>
  <c r="L632" i="20"/>
  <c r="L632" i="22"/>
  <c r="M632" i="22" s="1"/>
  <c r="L624" i="20"/>
  <c r="L624" i="22"/>
  <c r="M624" i="22" s="1"/>
  <c r="L403" i="20"/>
  <c r="L403" i="22"/>
  <c r="M403" i="22" s="1"/>
  <c r="L615" i="20"/>
  <c r="L615" i="22"/>
  <c r="M615" i="22" s="1"/>
  <c r="L597" i="20"/>
  <c r="L597" i="22"/>
  <c r="M597" i="22" s="1"/>
  <c r="L594" i="20"/>
  <c r="L594" i="22"/>
  <c r="M594" i="22" s="1"/>
  <c r="L602" i="20"/>
  <c r="L602" i="22"/>
  <c r="M602" i="22" s="1"/>
  <c r="L391" i="20"/>
  <c r="L391" i="22"/>
  <c r="M391" i="22" s="1"/>
  <c r="L392" i="20"/>
  <c r="L392" i="22"/>
  <c r="M392" i="22" s="1"/>
  <c r="L709" i="20"/>
  <c r="L709" i="22"/>
  <c r="M709" i="22" s="1"/>
  <c r="L381" i="20"/>
  <c r="L381" i="22"/>
  <c r="M381" i="22" s="1"/>
  <c r="L159" i="20"/>
  <c r="L159" i="22"/>
  <c r="M159" i="22" s="1"/>
  <c r="L151" i="20"/>
  <c r="L151" i="22"/>
  <c r="M151" i="22" s="1"/>
  <c r="L373" i="20"/>
  <c r="L373" i="22"/>
  <c r="M373" i="22" s="1"/>
  <c r="L140" i="20"/>
  <c r="L140" i="22"/>
  <c r="M140" i="22" s="1"/>
  <c r="L369" i="20"/>
  <c r="L369" i="22"/>
  <c r="M369" i="22" s="1"/>
  <c r="L352" i="20"/>
  <c r="L352" i="22"/>
  <c r="M352" i="22" s="1"/>
  <c r="L364" i="20"/>
  <c r="L364" i="22"/>
  <c r="M364" i="22" s="1"/>
  <c r="L577" i="20"/>
  <c r="L577" i="22"/>
  <c r="M577" i="22" s="1"/>
  <c r="L132" i="20"/>
  <c r="L132" i="22"/>
  <c r="M132" i="22" s="1"/>
  <c r="L343" i="20"/>
  <c r="L343" i="22"/>
  <c r="M343" i="22" s="1"/>
  <c r="L128" i="20"/>
  <c r="L128" i="22"/>
  <c r="M128" i="22" s="1"/>
  <c r="L573" i="20"/>
  <c r="L573" i="22"/>
  <c r="M573" i="22" s="1"/>
  <c r="L489" i="20"/>
  <c r="L489" i="22"/>
  <c r="M489" i="22" s="1"/>
  <c r="L121" i="20"/>
  <c r="L121" i="22"/>
  <c r="M121" i="22" s="1"/>
  <c r="L336" i="20"/>
  <c r="L336" i="22"/>
  <c r="M336" i="22" s="1"/>
  <c r="L328" i="20"/>
  <c r="L328" i="22"/>
  <c r="M328" i="22" s="1"/>
  <c r="L320" i="20"/>
  <c r="L320" i="22"/>
  <c r="M320" i="22" s="1"/>
  <c r="L318" i="20"/>
  <c r="L318" i="22"/>
  <c r="M318" i="22" s="1"/>
  <c r="L114" i="20"/>
  <c r="L114" i="22"/>
  <c r="M114" i="22" s="1"/>
  <c r="L112" i="20"/>
  <c r="L112" i="22"/>
  <c r="M112" i="22" s="1"/>
  <c r="L104" i="20"/>
  <c r="L104" i="22"/>
  <c r="M104" i="22" s="1"/>
  <c r="L96" i="20"/>
  <c r="L96" i="22"/>
  <c r="M96" i="22" s="1"/>
  <c r="L88" i="20"/>
  <c r="L88" i="22"/>
  <c r="M88" i="22" s="1"/>
  <c r="L550" i="20"/>
  <c r="L550" i="22"/>
  <c r="M550" i="22" s="1"/>
  <c r="L85" i="20"/>
  <c r="L85" i="22"/>
  <c r="M85" i="22" s="1"/>
  <c r="L303" i="20"/>
  <c r="L303" i="22"/>
  <c r="M303" i="22" s="1"/>
  <c r="L297" i="20"/>
  <c r="L297" i="22"/>
  <c r="M297" i="22" s="1"/>
  <c r="L543" i="20"/>
  <c r="L543" i="22"/>
  <c r="M543" i="22" s="1"/>
  <c r="L291" i="20"/>
  <c r="L291" i="22"/>
  <c r="M291" i="22" s="1"/>
  <c r="L283" i="20"/>
  <c r="L283" i="22"/>
  <c r="M283" i="22" s="1"/>
  <c r="L279" i="20"/>
  <c r="L279" i="22"/>
  <c r="M279" i="22" s="1"/>
  <c r="L271" i="20"/>
  <c r="L271" i="22"/>
  <c r="M271" i="22" s="1"/>
  <c r="L266" i="20"/>
  <c r="L266" i="22"/>
  <c r="M266" i="22" s="1"/>
  <c r="L51" i="20"/>
  <c r="L51" i="22"/>
  <c r="M51" i="22" s="1"/>
  <c r="L68" i="20"/>
  <c r="L68" i="22"/>
  <c r="M68" i="22" s="1"/>
  <c r="L60" i="20"/>
  <c r="L60" i="22"/>
  <c r="M60" i="22" s="1"/>
  <c r="L47" i="20"/>
  <c r="L47" i="22"/>
  <c r="M47" i="22" s="1"/>
  <c r="L39" i="20"/>
  <c r="L39" i="22"/>
  <c r="M39" i="22" s="1"/>
  <c r="L261" i="20"/>
  <c r="L261" i="22"/>
  <c r="M261" i="22" s="1"/>
  <c r="L483" i="20"/>
  <c r="L483" i="22"/>
  <c r="M483" i="22" s="1"/>
  <c r="L32" i="20"/>
  <c r="L32" i="22"/>
  <c r="M32" i="22" s="1"/>
  <c r="L24" i="20"/>
  <c r="L24" i="22"/>
  <c r="M24" i="22" s="1"/>
  <c r="L256" i="20"/>
  <c r="L256" i="22"/>
  <c r="M256" i="22" s="1"/>
  <c r="L523" i="20"/>
  <c r="L523" i="22"/>
  <c r="M523" i="22" s="1"/>
  <c r="L519" i="20"/>
  <c r="L519" i="22"/>
  <c r="M519" i="22" s="1"/>
  <c r="L245" i="20"/>
  <c r="L245" i="22"/>
  <c r="M245" i="22" s="1"/>
  <c r="L16" i="20"/>
  <c r="L16" i="22"/>
  <c r="M16" i="22" s="1"/>
  <c r="L236" i="20"/>
  <c r="L236" i="22"/>
  <c r="M236" i="22" s="1"/>
  <c r="M470" i="22"/>
  <c r="M650" i="22"/>
  <c r="M97" i="22"/>
  <c r="M479" i="22"/>
  <c r="M445" i="22"/>
  <c r="Z473" i="1"/>
  <c r="T473" i="1"/>
  <c r="AB473" i="1"/>
  <c r="E458" i="21" s="1"/>
  <c r="Q473" i="1"/>
  <c r="Y473" i="1"/>
  <c r="X473" i="1"/>
  <c r="U473" i="1"/>
  <c r="R473" i="1"/>
  <c r="S473" i="1"/>
  <c r="P473" i="1"/>
  <c r="AA473" i="1"/>
  <c r="O473" i="1"/>
  <c r="R465" i="1"/>
  <c r="S465" i="1"/>
  <c r="AA465" i="1"/>
  <c r="T465" i="1"/>
  <c r="AB465" i="1"/>
  <c r="E450" i="21" s="1"/>
  <c r="Q465" i="1"/>
  <c r="Y465" i="1"/>
  <c r="O465" i="1"/>
  <c r="Z465" i="1"/>
  <c r="X465" i="1"/>
  <c r="U465" i="1"/>
  <c r="P465" i="1"/>
  <c r="T433" i="1"/>
  <c r="P433" i="1"/>
  <c r="Z433" i="1"/>
  <c r="Y433" i="1"/>
  <c r="X433" i="1"/>
  <c r="U433" i="1"/>
  <c r="R433" i="1"/>
  <c r="S433" i="1"/>
  <c r="AA433" i="1"/>
  <c r="Q433" i="1"/>
  <c r="AB433" i="1"/>
  <c r="O433" i="1"/>
  <c r="O427" i="1"/>
  <c r="X427" i="1"/>
  <c r="T427" i="1"/>
  <c r="Y427" i="1"/>
  <c r="Q427" i="1"/>
  <c r="R427" i="1"/>
  <c r="AB427" i="1"/>
  <c r="S427" i="1"/>
  <c r="Z427" i="1"/>
  <c r="U427" i="1"/>
  <c r="AA427" i="1"/>
  <c r="P427" i="1"/>
  <c r="T393" i="1"/>
  <c r="AB393" i="1"/>
  <c r="S393" i="1"/>
  <c r="AA393" i="1"/>
  <c r="O393" i="1"/>
  <c r="P393" i="1"/>
  <c r="E377" i="14" s="1"/>
  <c r="Z393" i="1"/>
  <c r="Q393" i="1"/>
  <c r="X393" i="1"/>
  <c r="Y393" i="1"/>
  <c r="U393" i="1"/>
  <c r="R393" i="1"/>
  <c r="AB376" i="1"/>
  <c r="E361" i="21" s="1"/>
  <c r="J361" i="21" s="1"/>
  <c r="S376" i="1"/>
  <c r="AA376" i="1"/>
  <c r="O376" i="1"/>
  <c r="Y376" i="1"/>
  <c r="P376" i="1"/>
  <c r="Z376" i="1"/>
  <c r="T376" i="1"/>
  <c r="X376" i="1"/>
  <c r="Q376" i="1"/>
  <c r="U376" i="1"/>
  <c r="R376" i="1"/>
  <c r="P265" i="1"/>
  <c r="T265" i="1"/>
  <c r="O265" i="1"/>
  <c r="R265" i="1"/>
  <c r="AA265" i="1"/>
  <c r="S265" i="1"/>
  <c r="AB265" i="1"/>
  <c r="E250" i="21" s="1"/>
  <c r="J250" i="21" s="1"/>
  <c r="X265" i="1"/>
  <c r="Y265" i="1"/>
  <c r="U265" i="1"/>
  <c r="Q265" i="1"/>
  <c r="Z265" i="1"/>
  <c r="L501" i="20"/>
  <c r="L501" i="22"/>
  <c r="M501" i="22" s="1"/>
  <c r="L508" i="20"/>
  <c r="L508" i="22"/>
  <c r="M508" i="22" s="1"/>
  <c r="L687" i="20"/>
  <c r="L687" i="22"/>
  <c r="M687" i="22" s="1"/>
  <c r="L478" i="20"/>
  <c r="L478" i="22"/>
  <c r="M478" i="22" s="1"/>
  <c r="L681" i="20"/>
  <c r="L681" i="22"/>
  <c r="M681" i="22" s="1"/>
  <c r="L223" i="20"/>
  <c r="L223" i="22"/>
  <c r="M223" i="22" s="1"/>
  <c r="L220" i="20"/>
  <c r="L220" i="22"/>
  <c r="M220" i="22" s="1"/>
  <c r="L218" i="20"/>
  <c r="L218" i="22"/>
  <c r="M218" i="22" s="1"/>
  <c r="L666" i="20"/>
  <c r="L666" i="22"/>
  <c r="M666" i="22" s="1"/>
  <c r="L658" i="20"/>
  <c r="L658" i="22"/>
  <c r="M658" i="22" s="1"/>
  <c r="L733" i="20"/>
  <c r="L733" i="22"/>
  <c r="M733" i="22" s="1"/>
  <c r="L215" i="20"/>
  <c r="L215" i="22"/>
  <c r="M215" i="22" s="1"/>
  <c r="L701" i="20"/>
  <c r="L701" i="22"/>
  <c r="M701" i="22" s="1"/>
  <c r="L203" i="20"/>
  <c r="L203" i="22"/>
  <c r="M203" i="22" s="1"/>
  <c r="L461" i="20"/>
  <c r="L461" i="22"/>
  <c r="M461" i="22" s="1"/>
  <c r="L648" i="20"/>
  <c r="L648" i="22"/>
  <c r="M648" i="22" s="1"/>
  <c r="L198" i="20"/>
  <c r="L198" i="22"/>
  <c r="M198" i="22" s="1"/>
  <c r="L642" i="20"/>
  <c r="L642" i="22"/>
  <c r="M642" i="22" s="1"/>
  <c r="L452" i="20"/>
  <c r="L452" i="22"/>
  <c r="M452" i="22" s="1"/>
  <c r="L193" i="20"/>
  <c r="L193" i="22"/>
  <c r="M193" i="22" s="1"/>
  <c r="L714" i="20"/>
  <c r="L714" i="22"/>
  <c r="M714" i="22" s="1"/>
  <c r="L719" i="20"/>
  <c r="L719" i="22"/>
  <c r="M719" i="22" s="1"/>
  <c r="L187" i="20"/>
  <c r="L187" i="22"/>
  <c r="M187" i="22" s="1"/>
  <c r="L179" i="20"/>
  <c r="L179" i="22"/>
  <c r="M179" i="22" s="1"/>
  <c r="L444" i="20"/>
  <c r="L444" i="22"/>
  <c r="M444" i="22" s="1"/>
  <c r="L430" i="20"/>
  <c r="L430" i="22"/>
  <c r="M430" i="22" s="1"/>
  <c r="L432" i="20"/>
  <c r="L432" i="22"/>
  <c r="M432" i="22" s="1"/>
  <c r="L420" i="20"/>
  <c r="L420" i="22"/>
  <c r="M420" i="22" s="1"/>
  <c r="L414" i="20"/>
  <c r="L414" i="22"/>
  <c r="M414" i="22" s="1"/>
  <c r="L406" i="20"/>
  <c r="L406" i="22"/>
  <c r="M406" i="22" s="1"/>
  <c r="L634" i="20"/>
  <c r="L634" i="22"/>
  <c r="M634" i="22" s="1"/>
  <c r="L631" i="20"/>
  <c r="L631" i="22"/>
  <c r="M631" i="22" s="1"/>
  <c r="L623" i="20"/>
  <c r="L623" i="22"/>
  <c r="M623" i="22" s="1"/>
  <c r="L402" i="20"/>
  <c r="L402" i="22"/>
  <c r="M402" i="22" s="1"/>
  <c r="L614" i="20"/>
  <c r="L614" i="22"/>
  <c r="M614" i="22" s="1"/>
  <c r="L596" i="20"/>
  <c r="L596" i="22"/>
  <c r="M596" i="22" s="1"/>
  <c r="L593" i="20"/>
  <c r="L593" i="22"/>
  <c r="M593" i="22" s="1"/>
  <c r="L590" i="20"/>
  <c r="L590" i="22"/>
  <c r="M590" i="22" s="1"/>
  <c r="L390" i="20"/>
  <c r="L390" i="22"/>
  <c r="M390" i="22" s="1"/>
  <c r="L165" i="20"/>
  <c r="L165" i="22"/>
  <c r="M165" i="22" s="1"/>
  <c r="L708" i="20"/>
  <c r="L708" i="22"/>
  <c r="M708" i="22" s="1"/>
  <c r="L380" i="20"/>
  <c r="L380" i="22"/>
  <c r="M380" i="22" s="1"/>
  <c r="L158" i="20"/>
  <c r="L158" i="22"/>
  <c r="M158" i="22" s="1"/>
  <c r="L150" i="20"/>
  <c r="L150" i="22"/>
  <c r="M150" i="22" s="1"/>
  <c r="L372" i="20"/>
  <c r="L372" i="22"/>
  <c r="M372" i="22" s="1"/>
  <c r="L139" i="20"/>
  <c r="L139" i="22"/>
  <c r="M139" i="22" s="1"/>
  <c r="L368" i="20"/>
  <c r="L368" i="22"/>
  <c r="M368" i="22" s="1"/>
  <c r="L360" i="20"/>
  <c r="L360" i="22"/>
  <c r="M360" i="22" s="1"/>
  <c r="L363" i="20"/>
  <c r="L363" i="22"/>
  <c r="M363" i="22" s="1"/>
  <c r="L576" i="20"/>
  <c r="L576" i="22"/>
  <c r="M576" i="22" s="1"/>
  <c r="L131" i="20"/>
  <c r="L131" i="22"/>
  <c r="M131" i="22" s="1"/>
  <c r="L342" i="20"/>
  <c r="L342" i="22"/>
  <c r="M342" i="22" s="1"/>
  <c r="L127" i="20"/>
  <c r="L127" i="22"/>
  <c r="M127" i="22" s="1"/>
  <c r="L572" i="20"/>
  <c r="L572" i="22"/>
  <c r="M572" i="22" s="1"/>
  <c r="L488" i="20"/>
  <c r="L488" i="22"/>
  <c r="M488" i="22" s="1"/>
  <c r="L120" i="20"/>
  <c r="L120" i="22"/>
  <c r="M120" i="22" s="1"/>
  <c r="L335" i="20"/>
  <c r="L335" i="22"/>
  <c r="M335" i="22" s="1"/>
  <c r="L327" i="20"/>
  <c r="L327" i="22"/>
  <c r="M327" i="22" s="1"/>
  <c r="L312" i="20"/>
  <c r="L312" i="22"/>
  <c r="M312" i="22" s="1"/>
  <c r="L317" i="20"/>
  <c r="L317" i="22"/>
  <c r="M317" i="22" s="1"/>
  <c r="L562" i="20"/>
  <c r="L562" i="22"/>
  <c r="M562" i="22" s="1"/>
  <c r="L111" i="20"/>
  <c r="L111" i="22"/>
  <c r="M111" i="22" s="1"/>
  <c r="L103" i="20"/>
  <c r="L103" i="22"/>
  <c r="M103" i="22" s="1"/>
  <c r="L95" i="20"/>
  <c r="L95" i="22"/>
  <c r="M95" i="22" s="1"/>
  <c r="L87" i="20"/>
  <c r="L87" i="22"/>
  <c r="M87" i="22" s="1"/>
  <c r="L549" i="20"/>
  <c r="L549" i="22"/>
  <c r="M549" i="22" s="1"/>
  <c r="L84" i="20"/>
  <c r="L84" i="22"/>
  <c r="M84" i="22" s="1"/>
  <c r="L302" i="20"/>
  <c r="L302" i="22"/>
  <c r="M302" i="22" s="1"/>
  <c r="L296" i="20"/>
  <c r="L296" i="22"/>
  <c r="M296" i="22" s="1"/>
  <c r="L82" i="20"/>
  <c r="L82" i="22"/>
  <c r="M82" i="22" s="1"/>
  <c r="L290" i="20"/>
  <c r="L290" i="22"/>
  <c r="M290" i="22" s="1"/>
  <c r="L282" i="20"/>
  <c r="L282" i="22"/>
  <c r="M282" i="22" s="1"/>
  <c r="L278" i="20"/>
  <c r="L278" i="22"/>
  <c r="M278" i="22" s="1"/>
  <c r="L270" i="20"/>
  <c r="L270" i="22"/>
  <c r="M270" i="22" s="1"/>
  <c r="L265" i="20"/>
  <c r="L265" i="22"/>
  <c r="M265" i="22" s="1"/>
  <c r="L50" i="20"/>
  <c r="L50" i="22"/>
  <c r="M50" i="22" s="1"/>
  <c r="L67" i="20"/>
  <c r="L67" i="22"/>
  <c r="M67" i="22" s="1"/>
  <c r="L59" i="20"/>
  <c r="L59" i="22"/>
  <c r="M59" i="22" s="1"/>
  <c r="L46" i="20"/>
  <c r="L46" i="22"/>
  <c r="M46" i="22" s="1"/>
  <c r="L38" i="20"/>
  <c r="L38" i="22"/>
  <c r="M38" i="22" s="1"/>
  <c r="L260" i="20"/>
  <c r="L260" i="22"/>
  <c r="M260" i="22" s="1"/>
  <c r="L534" i="20"/>
  <c r="L534" i="22"/>
  <c r="M534" i="22" s="1"/>
  <c r="L31" i="20"/>
  <c r="L31" i="22"/>
  <c r="M31" i="22" s="1"/>
  <c r="L23" i="20"/>
  <c r="L23" i="22"/>
  <c r="M23" i="22" s="1"/>
  <c r="L255" i="20"/>
  <c r="L255" i="22"/>
  <c r="M255" i="22" s="1"/>
  <c r="L522" i="20"/>
  <c r="L522" i="22"/>
  <c r="M522" i="22" s="1"/>
  <c r="L518" i="20"/>
  <c r="L518" i="22"/>
  <c r="M518" i="22" s="1"/>
  <c r="L244" i="20"/>
  <c r="L244" i="22"/>
  <c r="M244" i="22" s="1"/>
  <c r="L15" i="20"/>
  <c r="L15" i="22"/>
  <c r="M15" i="22" s="1"/>
  <c r="L235" i="20"/>
  <c r="L235" i="22"/>
  <c r="M235" i="22" s="1"/>
  <c r="M113" i="22"/>
  <c r="M52" i="22"/>
  <c r="M502" i="22"/>
  <c r="M204" i="22"/>
  <c r="M512" i="22"/>
  <c r="M504" i="22"/>
  <c r="M677" i="22"/>
  <c r="M673" i="22"/>
  <c r="M662" i="22"/>
  <c r="M656" i="22"/>
  <c r="M207" i="22"/>
  <c r="M651" i="22"/>
  <c r="M646" i="22"/>
  <c r="M726" i="22"/>
  <c r="M723" i="22"/>
  <c r="M191" i="22"/>
  <c r="M424" i="22"/>
  <c r="M436" i="22"/>
  <c r="M440" i="22"/>
  <c r="M410" i="22"/>
  <c r="M173" i="22"/>
  <c r="M619" i="22"/>
  <c r="M494" i="22"/>
  <c r="M605" i="22"/>
  <c r="M398" i="22"/>
  <c r="M383" i="22"/>
  <c r="M587" i="22"/>
  <c r="M143" i="22"/>
  <c r="M582" i="22"/>
  <c r="M580" i="22"/>
  <c r="M135" i="22"/>
  <c r="M123" i="22"/>
  <c r="M492" i="22"/>
  <c r="M331" i="22"/>
  <c r="M323" i="22"/>
  <c r="M308" i="22"/>
  <c r="M558" i="22"/>
  <c r="M107" i="22"/>
  <c r="M553" i="22"/>
  <c r="M696" i="22"/>
  <c r="M292" i="22"/>
  <c r="M540" i="22"/>
  <c r="M274" i="22"/>
  <c r="M269" i="22"/>
  <c r="M63" i="22"/>
  <c r="M55" i="22"/>
  <c r="M486" i="22"/>
  <c r="M530" i="22"/>
  <c r="M526" i="22"/>
  <c r="M252" i="22"/>
  <c r="M239" i="22"/>
  <c r="Y472" i="1"/>
  <c r="X472" i="1"/>
  <c r="U472" i="1"/>
  <c r="R472" i="1"/>
  <c r="S472" i="1"/>
  <c r="Q472" i="1"/>
  <c r="AB472" i="1"/>
  <c r="E457" i="21" s="1"/>
  <c r="J457" i="21" s="1"/>
  <c r="T472" i="1"/>
  <c r="Z472" i="1"/>
  <c r="O472" i="1"/>
  <c r="P472" i="1"/>
  <c r="AA472" i="1"/>
  <c r="AB464" i="1"/>
  <c r="T464" i="1"/>
  <c r="AA464" i="1"/>
  <c r="Q464" i="1"/>
  <c r="Y464" i="1"/>
  <c r="O464" i="1"/>
  <c r="Z464" i="1"/>
  <c r="P464" i="1"/>
  <c r="E448" i="14" s="1"/>
  <c r="X464" i="1"/>
  <c r="U464" i="1"/>
  <c r="R464" i="1"/>
  <c r="S464" i="1"/>
  <c r="Z432" i="1"/>
  <c r="O432" i="1"/>
  <c r="Y432" i="1"/>
  <c r="P432" i="1"/>
  <c r="E416" i="14" s="1"/>
  <c r="X432" i="1"/>
  <c r="U432" i="1"/>
  <c r="R432" i="1"/>
  <c r="S432" i="1"/>
  <c r="AB432" i="1"/>
  <c r="T432" i="1"/>
  <c r="AA432" i="1"/>
  <c r="Q432" i="1"/>
  <c r="Z426" i="1"/>
  <c r="S426" i="1"/>
  <c r="Y426" i="1"/>
  <c r="T426" i="1"/>
  <c r="X426" i="1"/>
  <c r="P426" i="1"/>
  <c r="E410" i="14" s="1"/>
  <c r="U426" i="1"/>
  <c r="Q426" i="1"/>
  <c r="AA426" i="1"/>
  <c r="R426" i="1"/>
  <c r="AB426" i="1"/>
  <c r="E411" i="21" s="1"/>
  <c r="O426" i="1"/>
  <c r="R392" i="1"/>
  <c r="AB392" i="1"/>
  <c r="E377" i="21" s="1"/>
  <c r="S392" i="1"/>
  <c r="AA392" i="1"/>
  <c r="O392" i="1"/>
  <c r="Z392" i="1"/>
  <c r="Q392" i="1"/>
  <c r="Y392" i="1"/>
  <c r="P392" i="1"/>
  <c r="T392" i="1"/>
  <c r="X392" i="1"/>
  <c r="U392" i="1"/>
  <c r="AA308" i="1"/>
  <c r="S308" i="1"/>
  <c r="P308" i="1"/>
  <c r="E292" i="14" s="1"/>
  <c r="AB308" i="1"/>
  <c r="R308" i="1"/>
  <c r="Z308" i="1"/>
  <c r="Y308" i="1"/>
  <c r="T308" i="1"/>
  <c r="U308" i="1"/>
  <c r="Q308" i="1"/>
  <c r="X308" i="1"/>
  <c r="O308" i="1"/>
  <c r="P268" i="1"/>
  <c r="AB268" i="1"/>
  <c r="E253" i="21" s="1"/>
  <c r="Z268" i="1"/>
  <c r="Y268" i="1"/>
  <c r="X268" i="1"/>
  <c r="T268" i="1"/>
  <c r="U268" i="1"/>
  <c r="Q268" i="1"/>
  <c r="AA268" i="1"/>
  <c r="S268" i="1"/>
  <c r="R268" i="1"/>
  <c r="O268" i="1"/>
  <c r="X264" i="1"/>
  <c r="U264" i="1"/>
  <c r="R264" i="1"/>
  <c r="AB264" i="1"/>
  <c r="E249" i="21" s="1"/>
  <c r="S264" i="1"/>
  <c r="AA264" i="1"/>
  <c r="O264" i="1"/>
  <c r="Z264" i="1"/>
  <c r="Q264" i="1"/>
  <c r="Y264" i="1"/>
  <c r="P264" i="1"/>
  <c r="E248" i="14" s="1"/>
  <c r="T264" i="1"/>
  <c r="L232" i="20"/>
  <c r="L232" i="22"/>
  <c r="M232" i="22" s="1"/>
  <c r="L515" i="20"/>
  <c r="L515" i="22"/>
  <c r="M515" i="22" s="1"/>
  <c r="L507" i="20"/>
  <c r="L507" i="22"/>
  <c r="M507" i="22" s="1"/>
  <c r="L686" i="20"/>
  <c r="L686" i="22"/>
  <c r="M686" i="22" s="1"/>
  <c r="L477" i="20"/>
  <c r="L477" i="22"/>
  <c r="M477" i="22" s="1"/>
  <c r="L680" i="20"/>
  <c r="L680" i="22"/>
  <c r="M680" i="22" s="1"/>
  <c r="L676" i="20"/>
  <c r="L676" i="22"/>
  <c r="M676" i="22" s="1"/>
  <c r="L475" i="20"/>
  <c r="L475" i="22"/>
  <c r="M475" i="22" s="1"/>
  <c r="L217" i="20"/>
  <c r="L217" i="22"/>
  <c r="M217" i="22" s="1"/>
  <c r="L665" i="20"/>
  <c r="L665" i="22"/>
  <c r="M665" i="22" s="1"/>
  <c r="L469" i="20"/>
  <c r="L469" i="22"/>
  <c r="M469" i="22" s="1"/>
  <c r="L732" i="20"/>
  <c r="L732" i="22"/>
  <c r="M732" i="22" s="1"/>
  <c r="L214" i="20"/>
  <c r="L214" i="22"/>
  <c r="M214" i="22" s="1"/>
  <c r="L700" i="20"/>
  <c r="L700" i="22"/>
  <c r="M700" i="22" s="1"/>
  <c r="L654" i="20"/>
  <c r="L654" i="22"/>
  <c r="M654" i="22" s="1"/>
  <c r="L460" i="20"/>
  <c r="L460" i="22"/>
  <c r="M460" i="22" s="1"/>
  <c r="L459" i="20"/>
  <c r="L459" i="22"/>
  <c r="M459" i="22" s="1"/>
  <c r="L197" i="20"/>
  <c r="L197" i="22"/>
  <c r="M197" i="22" s="1"/>
  <c r="L641" i="20"/>
  <c r="L641" i="22"/>
  <c r="M641" i="22" s="1"/>
  <c r="L451" i="20"/>
  <c r="L451" i="22"/>
  <c r="M451" i="22" s="1"/>
  <c r="L192" i="20"/>
  <c r="L192" i="22"/>
  <c r="M192" i="22" s="1"/>
  <c r="L713" i="20"/>
  <c r="L713" i="22"/>
  <c r="M713" i="22" s="1"/>
  <c r="L718" i="20"/>
  <c r="L718" i="22"/>
  <c r="M718" i="22" s="1"/>
  <c r="L186" i="20"/>
  <c r="L186" i="22"/>
  <c r="M186" i="22" s="1"/>
  <c r="L178" i="20"/>
  <c r="L178" i="22"/>
  <c r="M178" i="22" s="1"/>
  <c r="L427" i="20"/>
  <c r="L427" i="22"/>
  <c r="M427" i="22" s="1"/>
  <c r="L429" i="20"/>
  <c r="L429" i="22"/>
  <c r="M429" i="22" s="1"/>
  <c r="L443" i="20"/>
  <c r="L443" i="22"/>
  <c r="M443" i="22" s="1"/>
  <c r="L419" i="20"/>
  <c r="L419" i="22"/>
  <c r="M419" i="22" s="1"/>
  <c r="L413" i="20"/>
  <c r="L413" i="22"/>
  <c r="M413" i="22" s="1"/>
  <c r="L405" i="20"/>
  <c r="L405" i="22"/>
  <c r="M405" i="22" s="1"/>
  <c r="L633" i="20"/>
  <c r="L633" i="22"/>
  <c r="M633" i="22" s="1"/>
  <c r="L630" i="20"/>
  <c r="L630" i="22"/>
  <c r="M630" i="22" s="1"/>
  <c r="L622" i="20"/>
  <c r="L622" i="22"/>
  <c r="M622" i="22" s="1"/>
  <c r="L401" i="20"/>
  <c r="L401" i="22"/>
  <c r="M401" i="22" s="1"/>
  <c r="L613" i="20"/>
  <c r="L613" i="22"/>
  <c r="M613" i="22" s="1"/>
  <c r="L611" i="20"/>
  <c r="L611" i="22"/>
  <c r="M611" i="22" s="1"/>
  <c r="L592" i="20"/>
  <c r="L592" i="22"/>
  <c r="M592" i="22" s="1"/>
  <c r="L589" i="20"/>
  <c r="L589" i="22"/>
  <c r="M589" i="22" s="1"/>
  <c r="L389" i="20"/>
  <c r="L389" i="22"/>
  <c r="M389" i="22" s="1"/>
  <c r="L164" i="20"/>
  <c r="L164" i="22"/>
  <c r="M164" i="22" s="1"/>
  <c r="L386" i="20"/>
  <c r="L386" i="22"/>
  <c r="M386" i="22" s="1"/>
  <c r="L379" i="20"/>
  <c r="L379" i="22"/>
  <c r="M379" i="22" s="1"/>
  <c r="L157" i="20"/>
  <c r="L157" i="22"/>
  <c r="M157" i="22" s="1"/>
  <c r="L149" i="20"/>
  <c r="L149" i="22"/>
  <c r="M149" i="22" s="1"/>
  <c r="L146" i="20"/>
  <c r="L146" i="22"/>
  <c r="M146" i="22" s="1"/>
  <c r="L138" i="20"/>
  <c r="L138" i="22"/>
  <c r="M138" i="22" s="1"/>
  <c r="L367" i="20"/>
  <c r="L367" i="22"/>
  <c r="M367" i="22" s="1"/>
  <c r="L359" i="20"/>
  <c r="L359" i="22"/>
  <c r="M359" i="22" s="1"/>
  <c r="L362" i="20"/>
  <c r="L362" i="22"/>
  <c r="M362" i="22" s="1"/>
  <c r="L351" i="20"/>
  <c r="L351" i="22"/>
  <c r="M351" i="22" s="1"/>
  <c r="L130" i="20"/>
  <c r="L130" i="22"/>
  <c r="M130" i="22" s="1"/>
  <c r="L341" i="20"/>
  <c r="L341" i="22"/>
  <c r="M341" i="22" s="1"/>
  <c r="L126" i="20"/>
  <c r="L126" i="22"/>
  <c r="M126" i="22" s="1"/>
  <c r="L571" i="20"/>
  <c r="L571" i="22"/>
  <c r="M571" i="22" s="1"/>
  <c r="L568" i="20"/>
  <c r="L568" i="22"/>
  <c r="M568" i="22" s="1"/>
  <c r="L119" i="20"/>
  <c r="L119" i="22"/>
  <c r="M119" i="22" s="1"/>
  <c r="L334" i="20"/>
  <c r="L334" i="22"/>
  <c r="M334" i="22" s="1"/>
  <c r="L326" i="20"/>
  <c r="L326" i="22"/>
  <c r="M326" i="22" s="1"/>
  <c r="L311" i="20"/>
  <c r="L311" i="22"/>
  <c r="M311" i="22" s="1"/>
  <c r="L316" i="20"/>
  <c r="L316" i="22"/>
  <c r="M316" i="22" s="1"/>
  <c r="L561" i="20"/>
  <c r="L561" i="22"/>
  <c r="M561" i="22" s="1"/>
  <c r="L110" i="20"/>
  <c r="L110" i="22"/>
  <c r="M110" i="22" s="1"/>
  <c r="L102" i="20"/>
  <c r="L102" i="22"/>
  <c r="M102" i="22" s="1"/>
  <c r="L94" i="20"/>
  <c r="L94" i="22"/>
  <c r="M94" i="22" s="1"/>
  <c r="L556" i="20"/>
  <c r="L556" i="22"/>
  <c r="M556" i="22" s="1"/>
  <c r="L548" i="20"/>
  <c r="L548" i="22"/>
  <c r="M548" i="22" s="1"/>
  <c r="L83" i="20"/>
  <c r="L83" i="22"/>
  <c r="M83" i="22" s="1"/>
  <c r="L705" i="20"/>
  <c r="L705" i="22"/>
  <c r="M705" i="22" s="1"/>
  <c r="L295" i="20"/>
  <c r="L295" i="22"/>
  <c r="M295" i="22" s="1"/>
  <c r="L81" i="20"/>
  <c r="L81" i="22"/>
  <c r="M81" i="22" s="1"/>
  <c r="L289" i="20"/>
  <c r="L289" i="22"/>
  <c r="M289" i="22" s="1"/>
  <c r="L80" i="20"/>
  <c r="L80" i="22"/>
  <c r="M80" i="22" s="1"/>
  <c r="L277" i="20"/>
  <c r="L277" i="22"/>
  <c r="M277" i="22" s="1"/>
  <c r="L537" i="20"/>
  <c r="L537" i="22"/>
  <c r="M537" i="22" s="1"/>
  <c r="L264" i="20"/>
  <c r="L264" i="22"/>
  <c r="M264" i="22" s="1"/>
  <c r="L74" i="20"/>
  <c r="L74" i="22"/>
  <c r="M74" i="22" s="1"/>
  <c r="L66" i="20"/>
  <c r="L66" i="22"/>
  <c r="M66" i="22" s="1"/>
  <c r="L58" i="20"/>
  <c r="L58" i="22"/>
  <c r="M58" i="22" s="1"/>
  <c r="L45" i="20"/>
  <c r="L45" i="22"/>
  <c r="M45" i="22" s="1"/>
  <c r="L37" i="20"/>
  <c r="L37" i="22"/>
  <c r="M37" i="22" s="1"/>
  <c r="L259" i="20"/>
  <c r="L259" i="22"/>
  <c r="M259" i="22" s="1"/>
  <c r="L533" i="20"/>
  <c r="L533" i="22"/>
  <c r="M533" i="22" s="1"/>
  <c r="L30" i="20"/>
  <c r="L30" i="22"/>
  <c r="M30" i="22" s="1"/>
  <c r="L22" i="20"/>
  <c r="L22" i="22"/>
  <c r="M22" i="22" s="1"/>
  <c r="L254" i="20"/>
  <c r="L254" i="22"/>
  <c r="M254" i="22" s="1"/>
  <c r="L521" i="20"/>
  <c r="L521" i="22"/>
  <c r="M521" i="22" s="1"/>
  <c r="L481" i="20"/>
  <c r="L481" i="22"/>
  <c r="M481" i="22" s="1"/>
  <c r="L243" i="20"/>
  <c r="L243" i="22"/>
  <c r="M243" i="22" s="1"/>
  <c r="L14" i="20"/>
  <c r="L14" i="22"/>
  <c r="M14" i="22" s="1"/>
  <c r="L234" i="20"/>
  <c r="L234" i="22"/>
  <c r="M234" i="22" s="1"/>
  <c r="M598" i="22"/>
  <c r="M393" i="22"/>
  <c r="M353" i="22"/>
  <c r="M122" i="22"/>
  <c r="M227" i="22"/>
  <c r="M511" i="22"/>
  <c r="M690" i="22"/>
  <c r="M226" i="22"/>
  <c r="M672" i="22"/>
  <c r="M661" i="22"/>
  <c r="M703" i="22"/>
  <c r="M206" i="22"/>
  <c r="M464" i="22"/>
  <c r="M645" i="22"/>
  <c r="M725" i="22"/>
  <c r="M722" i="22"/>
  <c r="M190" i="22"/>
  <c r="M182" i="22"/>
  <c r="M423" i="22"/>
  <c r="M435" i="22"/>
  <c r="M409" i="22"/>
  <c r="M172" i="22"/>
  <c r="M618" i="22"/>
  <c r="M493" i="22"/>
  <c r="M604" i="22"/>
  <c r="M397" i="22"/>
  <c r="M382" i="22"/>
  <c r="M586" i="22"/>
  <c r="M142" i="22"/>
  <c r="M371" i="22"/>
  <c r="M579" i="22"/>
  <c r="M134" i="22"/>
  <c r="M575" i="22"/>
  <c r="M491" i="22"/>
  <c r="M706" i="22"/>
  <c r="M330" i="22"/>
  <c r="M322" i="22"/>
  <c r="M557" i="22"/>
  <c r="M106" i="22"/>
  <c r="M552" i="22"/>
  <c r="M695" i="22"/>
  <c r="M545" i="22"/>
  <c r="M539" i="22"/>
  <c r="M273" i="22"/>
  <c r="M268" i="22"/>
  <c r="M62" i="22"/>
  <c r="M49" i="22"/>
  <c r="M485" i="22"/>
  <c r="M529" i="22"/>
  <c r="M525" i="22"/>
  <c r="M251" i="22"/>
  <c r="M247" i="22"/>
  <c r="M238" i="22"/>
  <c r="R471" i="1"/>
  <c r="AA471" i="1"/>
  <c r="P471" i="1"/>
  <c r="E455" i="14" s="1"/>
  <c r="Y471" i="1"/>
  <c r="X471" i="1"/>
  <c r="U471" i="1"/>
  <c r="T471" i="1"/>
  <c r="S471" i="1"/>
  <c r="AB471" i="1"/>
  <c r="E456" i="21" s="1"/>
  <c r="J456" i="21" s="1"/>
  <c r="Q471" i="1"/>
  <c r="Z471" i="1"/>
  <c r="O471" i="1"/>
  <c r="S463" i="1"/>
  <c r="AB463" i="1"/>
  <c r="E448" i="21" s="1"/>
  <c r="Q463" i="1"/>
  <c r="Z463" i="1"/>
  <c r="O463" i="1"/>
  <c r="AA463" i="1"/>
  <c r="R463" i="1"/>
  <c r="Y463" i="1"/>
  <c r="P463" i="1"/>
  <c r="X463" i="1"/>
  <c r="U463" i="1"/>
  <c r="T463" i="1"/>
  <c r="AA425" i="1"/>
  <c r="S425" i="1"/>
  <c r="Q425" i="1"/>
  <c r="AB425" i="1"/>
  <c r="O425" i="1"/>
  <c r="Z425" i="1"/>
  <c r="X425" i="1"/>
  <c r="Y425" i="1"/>
  <c r="U425" i="1"/>
  <c r="R425" i="1"/>
  <c r="P425" i="1"/>
  <c r="E409" i="14" s="1"/>
  <c r="T425" i="1"/>
  <c r="T410" i="1"/>
  <c r="U410" i="1"/>
  <c r="P410" i="1"/>
  <c r="E394" i="14" s="1"/>
  <c r="R410" i="1"/>
  <c r="AA410" i="1"/>
  <c r="AB410" i="1"/>
  <c r="E395" i="21" s="1"/>
  <c r="S410" i="1"/>
  <c r="Z410" i="1"/>
  <c r="O410" i="1"/>
  <c r="Y410" i="1"/>
  <c r="Z398" i="1"/>
  <c r="Y398" i="1"/>
  <c r="X398" i="1"/>
  <c r="U398" i="1"/>
  <c r="Q398" i="1"/>
  <c r="T398" i="1"/>
  <c r="O398" i="1"/>
  <c r="S398" i="1"/>
  <c r="AB398" i="1"/>
  <c r="E383" i="21" s="1"/>
  <c r="R398" i="1"/>
  <c r="AA398" i="1"/>
  <c r="P398" i="1"/>
  <c r="T391" i="1"/>
  <c r="AB391" i="1"/>
  <c r="Q391" i="1"/>
  <c r="AA391" i="1"/>
  <c r="O391" i="1"/>
  <c r="Z391" i="1"/>
  <c r="P391" i="1"/>
  <c r="E375" i="14" s="1"/>
  <c r="Y391" i="1"/>
  <c r="R391" i="1"/>
  <c r="X391" i="1"/>
  <c r="U391" i="1"/>
  <c r="S391" i="1"/>
  <c r="Q307" i="1"/>
  <c r="AB307" i="1"/>
  <c r="E292" i="21" s="1"/>
  <c r="R307" i="1"/>
  <c r="Z307" i="1"/>
  <c r="S307" i="1"/>
  <c r="AA307" i="1"/>
  <c r="P307" i="1"/>
  <c r="O307" i="1"/>
  <c r="Y307" i="1"/>
  <c r="X307" i="1"/>
  <c r="T307" i="1"/>
  <c r="U307" i="1"/>
  <c r="O267" i="1"/>
  <c r="AB267" i="1"/>
  <c r="S267" i="1"/>
  <c r="Z267" i="1"/>
  <c r="P267" i="1"/>
  <c r="E251" i="14" s="1"/>
  <c r="AA267" i="1"/>
  <c r="X267" i="1"/>
  <c r="Y267" i="1"/>
  <c r="T267" i="1"/>
  <c r="U267" i="1"/>
  <c r="Q267" i="1"/>
  <c r="R267" i="1"/>
  <c r="T263" i="1"/>
  <c r="U263" i="1"/>
  <c r="S263" i="1"/>
  <c r="AB263" i="1"/>
  <c r="E248" i="21" s="1"/>
  <c r="Q263" i="1"/>
  <c r="AA263" i="1"/>
  <c r="O263" i="1"/>
  <c r="Z263" i="1"/>
  <c r="P263" i="1"/>
  <c r="E247" i="14" s="1"/>
  <c r="Y263" i="1"/>
  <c r="X263" i="1"/>
  <c r="R263" i="1"/>
  <c r="L692" i="20"/>
  <c r="L692" i="22"/>
  <c r="M692" i="22" s="1"/>
  <c r="L514" i="20"/>
  <c r="L514" i="22"/>
  <c r="M514" i="22" s="1"/>
  <c r="L506" i="20"/>
  <c r="L506" i="22"/>
  <c r="M506" i="22" s="1"/>
  <c r="L685" i="20"/>
  <c r="L685" i="22"/>
  <c r="M685" i="22" s="1"/>
  <c r="L476" i="20"/>
  <c r="L476" i="22"/>
  <c r="M476" i="22" s="1"/>
  <c r="L679" i="20"/>
  <c r="L679" i="22"/>
  <c r="M679" i="22" s="1"/>
  <c r="L675" i="20"/>
  <c r="L675" i="22"/>
  <c r="M675" i="22" s="1"/>
  <c r="L474" i="20"/>
  <c r="L474" i="22"/>
  <c r="M474" i="22" s="1"/>
  <c r="L216" i="20"/>
  <c r="L216" i="22"/>
  <c r="M216" i="22" s="1"/>
  <c r="L664" i="20"/>
  <c r="L664" i="22"/>
  <c r="M664" i="22" s="1"/>
  <c r="L468" i="20"/>
  <c r="L468" i="22"/>
  <c r="M468" i="22" s="1"/>
  <c r="L731" i="20"/>
  <c r="L731" i="22"/>
  <c r="M731" i="22" s="1"/>
  <c r="L213" i="20"/>
  <c r="L213" i="22"/>
  <c r="M213" i="22" s="1"/>
  <c r="L699" i="20"/>
  <c r="L699" i="22"/>
  <c r="M699" i="22" s="1"/>
  <c r="L653" i="20"/>
  <c r="L653" i="22"/>
  <c r="M653" i="22" s="1"/>
  <c r="L202" i="20"/>
  <c r="L202" i="22"/>
  <c r="M202" i="22" s="1"/>
  <c r="L458" i="20"/>
  <c r="L458" i="22"/>
  <c r="M458" i="22" s="1"/>
  <c r="L196" i="20"/>
  <c r="L196" i="22"/>
  <c r="M196" i="22" s="1"/>
  <c r="L728" i="20"/>
  <c r="L728" i="22"/>
  <c r="M728" i="22" s="1"/>
  <c r="L450" i="20"/>
  <c r="L450" i="22"/>
  <c r="M450" i="22" s="1"/>
  <c r="L639" i="20"/>
  <c r="L639" i="22"/>
  <c r="M639" i="22" s="1"/>
  <c r="L712" i="20"/>
  <c r="L712" i="22"/>
  <c r="M712" i="22" s="1"/>
  <c r="L717" i="20"/>
  <c r="L717" i="22"/>
  <c r="M717" i="22" s="1"/>
  <c r="L185" i="20"/>
  <c r="L185" i="22"/>
  <c r="M185" i="22" s="1"/>
  <c r="L177" i="20"/>
  <c r="L177" i="22"/>
  <c r="M177" i="22" s="1"/>
  <c r="L426" i="20"/>
  <c r="L426" i="22"/>
  <c r="M426" i="22" s="1"/>
  <c r="L428" i="20"/>
  <c r="L428" i="22"/>
  <c r="M428" i="22" s="1"/>
  <c r="L442" i="20"/>
  <c r="L442" i="22"/>
  <c r="M442" i="22" s="1"/>
  <c r="L418" i="20"/>
  <c r="L418" i="22"/>
  <c r="M418" i="22" s="1"/>
  <c r="L412" i="20"/>
  <c r="L412" i="22"/>
  <c r="M412" i="22" s="1"/>
  <c r="L175" i="20"/>
  <c r="L175" i="22"/>
  <c r="M175" i="22" s="1"/>
  <c r="L170" i="20"/>
  <c r="L170" i="22"/>
  <c r="M170" i="22" s="1"/>
  <c r="L629" i="20"/>
  <c r="L629" i="22"/>
  <c r="M629" i="22" s="1"/>
  <c r="L621" i="20"/>
  <c r="L621" i="22"/>
  <c r="M621" i="22" s="1"/>
  <c r="L617" i="20"/>
  <c r="L617" i="22"/>
  <c r="M617" i="22" s="1"/>
  <c r="L612" i="20"/>
  <c r="L612" i="22"/>
  <c r="M612" i="22" s="1"/>
  <c r="L610" i="20"/>
  <c r="L610" i="22"/>
  <c r="M610" i="22" s="1"/>
  <c r="L591" i="20"/>
  <c r="L591" i="22"/>
  <c r="M591" i="22" s="1"/>
  <c r="L400" i="20"/>
  <c r="L400" i="22"/>
  <c r="M400" i="22" s="1"/>
  <c r="L388" i="20"/>
  <c r="L388" i="22"/>
  <c r="M388" i="22" s="1"/>
  <c r="L163" i="20"/>
  <c r="L163" i="22"/>
  <c r="M163" i="22" s="1"/>
  <c r="L385" i="20"/>
  <c r="L385" i="22"/>
  <c r="M385" i="22" s="1"/>
  <c r="L378" i="20"/>
  <c r="L378" i="22"/>
  <c r="M378" i="22" s="1"/>
  <c r="L156" i="20"/>
  <c r="L156" i="22"/>
  <c r="M156" i="22" s="1"/>
  <c r="L148" i="20"/>
  <c r="L148" i="22"/>
  <c r="M148" i="22" s="1"/>
  <c r="L145" i="20"/>
  <c r="L145" i="22"/>
  <c r="M145" i="22" s="1"/>
  <c r="L584" i="20"/>
  <c r="L584" i="22"/>
  <c r="M584" i="22" s="1"/>
  <c r="L137" i="20"/>
  <c r="L137" i="22"/>
  <c r="M137" i="22" s="1"/>
  <c r="L358" i="20"/>
  <c r="L358" i="22"/>
  <c r="M358" i="22" s="1"/>
  <c r="L361" i="20"/>
  <c r="L361" i="22"/>
  <c r="M361" i="22" s="1"/>
  <c r="L350" i="20"/>
  <c r="L350" i="22"/>
  <c r="M350" i="22" s="1"/>
  <c r="L348" i="20"/>
  <c r="L348" i="22"/>
  <c r="M348" i="22" s="1"/>
  <c r="L340" i="20"/>
  <c r="L340" i="22"/>
  <c r="M340" i="22" s="1"/>
  <c r="L125" i="20"/>
  <c r="L125" i="22"/>
  <c r="M125" i="22" s="1"/>
  <c r="L570" i="20"/>
  <c r="L570" i="22"/>
  <c r="M570" i="22" s="1"/>
  <c r="L567" i="20"/>
  <c r="L567" i="22"/>
  <c r="M567" i="22" s="1"/>
  <c r="L118" i="20"/>
  <c r="L118" i="22"/>
  <c r="M118" i="22" s="1"/>
  <c r="L333" i="20"/>
  <c r="L333" i="22"/>
  <c r="M333" i="22" s="1"/>
  <c r="L325" i="20"/>
  <c r="L325" i="22"/>
  <c r="M325" i="22" s="1"/>
  <c r="L310" i="20"/>
  <c r="L310" i="22"/>
  <c r="M310" i="22" s="1"/>
  <c r="L315" i="20"/>
  <c r="L315" i="22"/>
  <c r="M315" i="22" s="1"/>
  <c r="L560" i="20"/>
  <c r="L560" i="22"/>
  <c r="M560" i="22" s="1"/>
  <c r="L109" i="20"/>
  <c r="L109" i="22"/>
  <c r="M109" i="22" s="1"/>
  <c r="L101" i="20"/>
  <c r="L101" i="22"/>
  <c r="M101" i="22" s="1"/>
  <c r="L93" i="20"/>
  <c r="L93" i="22"/>
  <c r="M93" i="22" s="1"/>
  <c r="L555" i="20"/>
  <c r="L555" i="22"/>
  <c r="M555" i="22" s="1"/>
  <c r="L547" i="20"/>
  <c r="L547" i="22"/>
  <c r="M547" i="22" s="1"/>
  <c r="L694" i="20"/>
  <c r="L694" i="22"/>
  <c r="M694" i="22" s="1"/>
  <c r="L704" i="20"/>
  <c r="L704" i="22"/>
  <c r="M704" i="22" s="1"/>
  <c r="L294" i="20"/>
  <c r="L294" i="22"/>
  <c r="M294" i="22" s="1"/>
  <c r="L542" i="20"/>
  <c r="L542" i="22"/>
  <c r="M542" i="22" s="1"/>
  <c r="L288" i="20"/>
  <c r="L288" i="22"/>
  <c r="M288" i="22" s="1"/>
  <c r="L79" i="20"/>
  <c r="L79" i="22"/>
  <c r="M79" i="22" s="1"/>
  <c r="L276" i="20"/>
  <c r="L276" i="22"/>
  <c r="M276" i="22" s="1"/>
  <c r="L536" i="20"/>
  <c r="L536" i="22"/>
  <c r="M536" i="22" s="1"/>
  <c r="L76" i="20"/>
  <c r="L76" i="22"/>
  <c r="M76" i="22" s="1"/>
  <c r="L73" i="20"/>
  <c r="L73" i="22"/>
  <c r="M73" i="22" s="1"/>
  <c r="L65" i="20"/>
  <c r="L65" i="22"/>
  <c r="M65" i="22" s="1"/>
  <c r="L57" i="20"/>
  <c r="L57" i="22"/>
  <c r="M57" i="22" s="1"/>
  <c r="L44" i="20"/>
  <c r="L44" i="22"/>
  <c r="M44" i="22" s="1"/>
  <c r="L36" i="20"/>
  <c r="L36" i="22"/>
  <c r="M36" i="22" s="1"/>
  <c r="L482" i="20"/>
  <c r="L482" i="22"/>
  <c r="M482" i="22" s="1"/>
  <c r="L532" i="20"/>
  <c r="L532" i="22"/>
  <c r="M532" i="22" s="1"/>
  <c r="L29" i="20"/>
  <c r="L29" i="22"/>
  <c r="M29" i="22" s="1"/>
  <c r="L21" i="20"/>
  <c r="L21" i="22"/>
  <c r="M21" i="22" s="1"/>
  <c r="L528" i="20"/>
  <c r="L528" i="22"/>
  <c r="M528" i="22" s="1"/>
  <c r="L18" i="20"/>
  <c r="L18" i="22"/>
  <c r="M18" i="22" s="1"/>
  <c r="L250" i="20"/>
  <c r="L250" i="22"/>
  <c r="M250" i="22" s="1"/>
  <c r="L242" i="20"/>
  <c r="L242" i="22"/>
  <c r="M242" i="22" s="1"/>
  <c r="L13" i="20"/>
  <c r="L13" i="22"/>
  <c r="L233" i="20"/>
  <c r="L233" i="22"/>
  <c r="M233" i="22" s="1"/>
  <c r="M480" i="22"/>
  <c r="M635" i="22"/>
  <c r="M152" i="22"/>
  <c r="M25" i="22"/>
  <c r="M246" i="22"/>
  <c r="Q470" i="1"/>
  <c r="U470" i="1"/>
  <c r="T470" i="1"/>
  <c r="O470" i="1"/>
  <c r="S470" i="1"/>
  <c r="AB470" i="1"/>
  <c r="E455" i="21" s="1"/>
  <c r="J455" i="21" s="1"/>
  <c r="P470" i="1"/>
  <c r="E454" i="14" s="1"/>
  <c r="Z470" i="1"/>
  <c r="R470" i="1"/>
  <c r="AA470" i="1"/>
  <c r="Y470" i="1"/>
  <c r="X470" i="1"/>
  <c r="U462" i="1"/>
  <c r="T462" i="1"/>
  <c r="O462" i="1"/>
  <c r="S462" i="1"/>
  <c r="AB462" i="1"/>
  <c r="R462" i="1"/>
  <c r="Z462" i="1"/>
  <c r="Q462" i="1"/>
  <c r="AA462" i="1"/>
  <c r="P462" i="1"/>
  <c r="E446" i="14" s="1"/>
  <c r="Y462" i="1"/>
  <c r="X462" i="1"/>
  <c r="R424" i="1"/>
  <c r="T424" i="1"/>
  <c r="AB424" i="1"/>
  <c r="E409" i="21" s="1"/>
  <c r="J409" i="21" s="1"/>
  <c r="S424" i="1"/>
  <c r="AA424" i="1"/>
  <c r="O424" i="1"/>
  <c r="Y424" i="1"/>
  <c r="P424" i="1"/>
  <c r="X424" i="1"/>
  <c r="Q424" i="1"/>
  <c r="U424" i="1"/>
  <c r="Z424" i="1"/>
  <c r="T412" i="1"/>
  <c r="O412" i="1"/>
  <c r="U412" i="1"/>
  <c r="S412" i="1"/>
  <c r="R412" i="1"/>
  <c r="AB412" i="1"/>
  <c r="P412" i="1"/>
  <c r="E396" i="14" s="1"/>
  <c r="AA412" i="1"/>
  <c r="Z412" i="1"/>
  <c r="Y412" i="1"/>
  <c r="U409" i="1"/>
  <c r="P409" i="1"/>
  <c r="E393" i="14" s="1"/>
  <c r="R409" i="1"/>
  <c r="S409" i="1"/>
  <c r="AB409" i="1"/>
  <c r="E394" i="21" s="1"/>
  <c r="Z409" i="1"/>
  <c r="O409" i="1"/>
  <c r="T409" i="1"/>
  <c r="AA409" i="1"/>
  <c r="Y409" i="1"/>
  <c r="Z397" i="1"/>
  <c r="P397" i="1"/>
  <c r="O397" i="1"/>
  <c r="AB397" i="1"/>
  <c r="E382" i="21" s="1"/>
  <c r="Y397" i="1"/>
  <c r="X397" i="1"/>
  <c r="U397" i="1"/>
  <c r="T397" i="1"/>
  <c r="S397" i="1"/>
  <c r="Q397" i="1"/>
  <c r="AA397" i="1"/>
  <c r="R397" i="1"/>
  <c r="AA390" i="1"/>
  <c r="P390" i="1"/>
  <c r="E374" i="14" s="1"/>
  <c r="Z390" i="1"/>
  <c r="R390" i="1"/>
  <c r="Y390" i="1"/>
  <c r="X390" i="1"/>
  <c r="U390" i="1"/>
  <c r="O390" i="1"/>
  <c r="T390" i="1"/>
  <c r="S390" i="1"/>
  <c r="AB390" i="1"/>
  <c r="E375" i="21" s="1"/>
  <c r="Q390" i="1"/>
  <c r="X386" i="1"/>
  <c r="T386" i="1"/>
  <c r="P386" i="1"/>
  <c r="E370" i="14" s="1"/>
  <c r="U386" i="1"/>
  <c r="Q386" i="1"/>
  <c r="AA386" i="1"/>
  <c r="R386" i="1"/>
  <c r="S386" i="1"/>
  <c r="AB386" i="1"/>
  <c r="E371" i="21" s="1"/>
  <c r="O386" i="1"/>
  <c r="Z386" i="1"/>
  <c r="Y386" i="1"/>
  <c r="X381" i="1"/>
  <c r="T381" i="1"/>
  <c r="O381" i="1"/>
  <c r="U381" i="1"/>
  <c r="Q381" i="1"/>
  <c r="AA381" i="1"/>
  <c r="R381" i="1"/>
  <c r="AB381" i="1"/>
  <c r="E366" i="21" s="1"/>
  <c r="P381" i="1"/>
  <c r="Z381" i="1"/>
  <c r="S381" i="1"/>
  <c r="Y381" i="1"/>
  <c r="P273" i="1"/>
  <c r="E257" i="14" s="1"/>
  <c r="O273" i="1"/>
  <c r="T273" i="1"/>
  <c r="AA273" i="1"/>
  <c r="S273" i="1"/>
  <c r="AB273" i="1"/>
  <c r="E258" i="21" s="1"/>
  <c r="J258" i="21" s="1"/>
  <c r="Z273" i="1"/>
  <c r="Y273" i="1"/>
  <c r="X273" i="1"/>
  <c r="U273" i="1"/>
  <c r="Q273" i="1"/>
  <c r="R273" i="1"/>
  <c r="U266" i="1"/>
  <c r="Q266" i="1"/>
  <c r="AA266" i="1"/>
  <c r="R266" i="1"/>
  <c r="AB266" i="1"/>
  <c r="E251" i="21" s="1"/>
  <c r="J251" i="21" s="1"/>
  <c r="S266" i="1"/>
  <c r="Y266" i="1"/>
  <c r="O266" i="1"/>
  <c r="Z266" i="1"/>
  <c r="P266" i="1"/>
  <c r="E250" i="14" s="1"/>
  <c r="T266" i="1"/>
  <c r="X266" i="1"/>
  <c r="T262" i="1"/>
  <c r="S262" i="1"/>
  <c r="AA262" i="1"/>
  <c r="Q262" i="1"/>
  <c r="AB262" i="1"/>
  <c r="E247" i="21" s="1"/>
  <c r="P262" i="1"/>
  <c r="E246" i="14" s="1"/>
  <c r="Z262" i="1"/>
  <c r="O262" i="1"/>
  <c r="Y262" i="1"/>
  <c r="X262" i="1"/>
  <c r="U262" i="1"/>
  <c r="R262" i="1"/>
  <c r="L691" i="20"/>
  <c r="L691" i="22"/>
  <c r="M691" i="22" s="1"/>
  <c r="L513" i="20"/>
  <c r="L513" i="22"/>
  <c r="M513" i="22" s="1"/>
  <c r="L505" i="20"/>
  <c r="L505" i="22"/>
  <c r="M505" i="22" s="1"/>
  <c r="L684" i="20"/>
  <c r="L684" i="22"/>
  <c r="M684" i="22" s="1"/>
  <c r="L231" i="20"/>
  <c r="L231" i="22"/>
  <c r="M231" i="22" s="1"/>
  <c r="L678" i="20"/>
  <c r="L678" i="22"/>
  <c r="M678" i="22" s="1"/>
  <c r="L674" i="20"/>
  <c r="L674" i="22"/>
  <c r="M674" i="22" s="1"/>
  <c r="L473" i="20"/>
  <c r="L473" i="22"/>
  <c r="M473" i="22" s="1"/>
  <c r="L671" i="20"/>
  <c r="L671" i="22"/>
  <c r="M671" i="22" s="1"/>
  <c r="L663" i="20"/>
  <c r="L663" i="22"/>
  <c r="M663" i="22" s="1"/>
  <c r="L657" i="20"/>
  <c r="L657" i="22"/>
  <c r="M657" i="22" s="1"/>
  <c r="L730" i="20"/>
  <c r="L730" i="22"/>
  <c r="M730" i="22" s="1"/>
  <c r="L212" i="20"/>
  <c r="L212" i="22"/>
  <c r="M212" i="22" s="1"/>
  <c r="L208" i="20"/>
  <c r="L208" i="22"/>
  <c r="M208" i="22" s="1"/>
  <c r="L652" i="20"/>
  <c r="L652" i="22"/>
  <c r="M652" i="22" s="1"/>
  <c r="L201" i="20"/>
  <c r="L201" i="22"/>
  <c r="M201" i="22" s="1"/>
  <c r="L457" i="20"/>
  <c r="L457" i="22"/>
  <c r="M457" i="22" s="1"/>
  <c r="L647" i="20"/>
  <c r="L647" i="22"/>
  <c r="M647" i="22" s="1"/>
  <c r="L727" i="20"/>
  <c r="L727" i="22"/>
  <c r="M727" i="22" s="1"/>
  <c r="L449" i="20"/>
  <c r="L449" i="22"/>
  <c r="M449" i="22" s="1"/>
  <c r="L638" i="20"/>
  <c r="L638" i="22"/>
  <c r="M638" i="22" s="1"/>
  <c r="L711" i="20"/>
  <c r="L711" i="22"/>
  <c r="M711" i="22" s="1"/>
  <c r="L716" i="20"/>
  <c r="L716" i="22"/>
  <c r="M716" i="22" s="1"/>
  <c r="L184" i="20"/>
  <c r="L184" i="22"/>
  <c r="M184" i="22" s="1"/>
  <c r="L176" i="20"/>
  <c r="L176" i="22"/>
  <c r="M176" i="22" s="1"/>
  <c r="L425" i="20"/>
  <c r="L425" i="22"/>
  <c r="M425" i="22" s="1"/>
  <c r="L437" i="20"/>
  <c r="L437" i="22"/>
  <c r="M437" i="22" s="1"/>
  <c r="L441" i="20"/>
  <c r="L441" i="22"/>
  <c r="M441" i="22" s="1"/>
  <c r="L417" i="20"/>
  <c r="L417" i="22"/>
  <c r="M417" i="22" s="1"/>
  <c r="L411" i="20"/>
  <c r="L411" i="22"/>
  <c r="M411" i="22" s="1"/>
  <c r="L174" i="20"/>
  <c r="L174" i="22"/>
  <c r="M174" i="22" s="1"/>
  <c r="L169" i="20"/>
  <c r="L169" i="22"/>
  <c r="M169" i="22" s="1"/>
  <c r="L628" i="20"/>
  <c r="L628" i="22"/>
  <c r="M628" i="22" s="1"/>
  <c r="L620" i="20"/>
  <c r="L620" i="22"/>
  <c r="M620" i="22" s="1"/>
  <c r="L495" i="20"/>
  <c r="L495" i="22"/>
  <c r="M495" i="22" s="1"/>
  <c r="L601" i="20"/>
  <c r="L601" i="22"/>
  <c r="M601" i="22" s="1"/>
  <c r="L609" i="20"/>
  <c r="L609" i="22"/>
  <c r="M609" i="22" s="1"/>
  <c r="L606" i="20"/>
  <c r="L606" i="22"/>
  <c r="M606" i="22" s="1"/>
  <c r="L399" i="20"/>
  <c r="L399" i="22"/>
  <c r="M399" i="22" s="1"/>
  <c r="L387" i="20"/>
  <c r="L387" i="22"/>
  <c r="M387" i="22" s="1"/>
  <c r="L162" i="20"/>
  <c r="L162" i="22"/>
  <c r="M162" i="22" s="1"/>
  <c r="L384" i="20"/>
  <c r="L384" i="22"/>
  <c r="M384" i="22" s="1"/>
  <c r="L377" i="20"/>
  <c r="L377" i="22"/>
  <c r="M377" i="22" s="1"/>
  <c r="L155" i="20"/>
  <c r="L155" i="22"/>
  <c r="M155" i="22" s="1"/>
  <c r="L147" i="20"/>
  <c r="L147" i="22"/>
  <c r="M147" i="22" s="1"/>
  <c r="L144" i="20"/>
  <c r="L144" i="22"/>
  <c r="M144" i="22" s="1"/>
  <c r="L583" i="20"/>
  <c r="L583" i="22"/>
  <c r="M583" i="22" s="1"/>
  <c r="L136" i="20"/>
  <c r="L136" i="22"/>
  <c r="M136" i="22" s="1"/>
  <c r="L357" i="20"/>
  <c r="L357" i="22"/>
  <c r="M357" i="22" s="1"/>
  <c r="L581" i="20"/>
  <c r="L581" i="22"/>
  <c r="M581" i="22" s="1"/>
  <c r="L349" i="20"/>
  <c r="L349" i="22"/>
  <c r="M349" i="22" s="1"/>
  <c r="L347" i="20"/>
  <c r="L347" i="22"/>
  <c r="M347" i="22" s="1"/>
  <c r="L339" i="20"/>
  <c r="L339" i="22"/>
  <c r="M339" i="22" s="1"/>
  <c r="L124" i="20"/>
  <c r="L124" i="22"/>
  <c r="M124" i="22" s="1"/>
  <c r="L569" i="20"/>
  <c r="L569" i="22"/>
  <c r="M569" i="22" s="1"/>
  <c r="L566" i="20"/>
  <c r="L566" i="22"/>
  <c r="M566" i="22" s="1"/>
  <c r="L117" i="20"/>
  <c r="L117" i="22"/>
  <c r="M117" i="22" s="1"/>
  <c r="L332" i="20"/>
  <c r="L332" i="22"/>
  <c r="M332" i="22" s="1"/>
  <c r="L324" i="20"/>
  <c r="L324" i="22"/>
  <c r="M324" i="22" s="1"/>
  <c r="L309" i="20"/>
  <c r="L309" i="22"/>
  <c r="M309" i="22" s="1"/>
  <c r="L314" i="20"/>
  <c r="L314" i="22"/>
  <c r="M314" i="22" s="1"/>
  <c r="L559" i="20"/>
  <c r="L559" i="22"/>
  <c r="M559" i="22" s="1"/>
  <c r="L108" i="20"/>
  <c r="L108" i="22"/>
  <c r="M108" i="22" s="1"/>
  <c r="L100" i="20"/>
  <c r="L100" i="22"/>
  <c r="M100" i="22" s="1"/>
  <c r="L92" i="20"/>
  <c r="L92" i="22"/>
  <c r="M92" i="22" s="1"/>
  <c r="L554" i="20"/>
  <c r="L554" i="22"/>
  <c r="M554" i="22" s="1"/>
  <c r="L546" i="20"/>
  <c r="L546" i="22"/>
  <c r="M546" i="22" s="1"/>
  <c r="L693" i="20"/>
  <c r="L693" i="22"/>
  <c r="M693" i="22" s="1"/>
  <c r="L301" i="20"/>
  <c r="L301" i="22"/>
  <c r="M301" i="22" s="1"/>
  <c r="L293" i="20"/>
  <c r="L293" i="22"/>
  <c r="M293" i="22" s="1"/>
  <c r="L541" i="20"/>
  <c r="L541" i="22"/>
  <c r="M541" i="22" s="1"/>
  <c r="L287" i="20"/>
  <c r="L287" i="22"/>
  <c r="M287" i="22" s="1"/>
  <c r="L78" i="20"/>
  <c r="L78" i="22"/>
  <c r="M78" i="22" s="1"/>
  <c r="L275" i="20"/>
  <c r="L275" i="22"/>
  <c r="M275" i="22" s="1"/>
  <c r="L535" i="20"/>
  <c r="L535" i="22"/>
  <c r="M535" i="22" s="1"/>
  <c r="L75" i="20"/>
  <c r="L75" i="22"/>
  <c r="M75" i="22" s="1"/>
  <c r="L72" i="20"/>
  <c r="L72" i="22"/>
  <c r="M72" i="22" s="1"/>
  <c r="L64" i="20"/>
  <c r="L64" i="22"/>
  <c r="M64" i="22" s="1"/>
  <c r="L56" i="20"/>
  <c r="L56" i="22"/>
  <c r="M56" i="22" s="1"/>
  <c r="L43" i="20"/>
  <c r="L43" i="22"/>
  <c r="M43" i="22" s="1"/>
  <c r="L35" i="20"/>
  <c r="L35" i="22"/>
  <c r="M35" i="22" s="1"/>
  <c r="L487" i="20"/>
  <c r="L487" i="22"/>
  <c r="M487" i="22" s="1"/>
  <c r="L531" i="20"/>
  <c r="L531" i="22"/>
  <c r="M531" i="22" s="1"/>
  <c r="L28" i="20"/>
  <c r="L28" i="22"/>
  <c r="M28" i="22" s="1"/>
  <c r="L20" i="20"/>
  <c r="L20" i="22"/>
  <c r="M20" i="22" s="1"/>
  <c r="L527" i="20"/>
  <c r="L527" i="22"/>
  <c r="M527" i="22" s="1"/>
  <c r="L253" i="20"/>
  <c r="L253" i="22"/>
  <c r="M253" i="22" s="1"/>
  <c r="L249" i="20"/>
  <c r="L249" i="22"/>
  <c r="M249" i="22" s="1"/>
  <c r="L241" i="20"/>
  <c r="L241" i="22"/>
  <c r="M241" i="22" s="1"/>
  <c r="L240" i="20"/>
  <c r="L240" i="22"/>
  <c r="M240" i="22" s="1"/>
  <c r="M13" i="20"/>
  <c r="K247" i="1"/>
  <c r="K232" i="20"/>
  <c r="M232" i="20" s="1"/>
  <c r="K530" i="1"/>
  <c r="K515" i="20"/>
  <c r="M515" i="20" s="1"/>
  <c r="K522" i="1"/>
  <c r="K507" i="20"/>
  <c r="M507" i="20" s="1"/>
  <c r="K701" i="1"/>
  <c r="K686" i="20"/>
  <c r="K492" i="1"/>
  <c r="K477" i="20"/>
  <c r="M477" i="20" s="1"/>
  <c r="K695" i="1"/>
  <c r="K680" i="20"/>
  <c r="M680" i="20" s="1"/>
  <c r="K691" i="1"/>
  <c r="K676" i="20"/>
  <c r="M676" i="20" s="1"/>
  <c r="K490" i="1"/>
  <c r="K475" i="20"/>
  <c r="K232" i="1"/>
  <c r="K217" i="20"/>
  <c r="M217" i="20" s="1"/>
  <c r="K680" i="1"/>
  <c r="K665" i="20"/>
  <c r="M665" i="20" s="1"/>
  <c r="K484" i="1"/>
  <c r="K469" i="20"/>
  <c r="M469" i="20" s="1"/>
  <c r="K747" i="1"/>
  <c r="K732" i="20"/>
  <c r="K229" i="1"/>
  <c r="K214" i="20"/>
  <c r="M214" i="20" s="1"/>
  <c r="K715" i="1"/>
  <c r="K700" i="20"/>
  <c r="M700" i="20" s="1"/>
  <c r="K669" i="1"/>
  <c r="K654" i="20"/>
  <c r="M654" i="20" s="1"/>
  <c r="K475" i="1"/>
  <c r="K460" i="20"/>
  <c r="K474" i="1"/>
  <c r="K459" i="20"/>
  <c r="M459" i="20" s="1"/>
  <c r="K212" i="1"/>
  <c r="K197" i="20"/>
  <c r="M197" i="20" s="1"/>
  <c r="K656" i="1"/>
  <c r="K641" i="20"/>
  <c r="M641" i="20" s="1"/>
  <c r="K466" i="1"/>
  <c r="K451" i="20"/>
  <c r="K207" i="1"/>
  <c r="K192" i="20"/>
  <c r="M192" i="20" s="1"/>
  <c r="K728" i="1"/>
  <c r="K713" i="20"/>
  <c r="M713" i="20" s="1"/>
  <c r="K733" i="1"/>
  <c r="K718" i="20"/>
  <c r="M718" i="20" s="1"/>
  <c r="K201" i="1"/>
  <c r="K186" i="20"/>
  <c r="K193" i="1"/>
  <c r="K178" i="20"/>
  <c r="M178" i="20" s="1"/>
  <c r="K442" i="1"/>
  <c r="K427" i="20"/>
  <c r="M427" i="20" s="1"/>
  <c r="K444" i="1"/>
  <c r="K429" i="20"/>
  <c r="M429" i="20" s="1"/>
  <c r="K458" i="1"/>
  <c r="K443" i="20"/>
  <c r="K434" i="1"/>
  <c r="K419" i="20"/>
  <c r="M419" i="20" s="1"/>
  <c r="K428" i="1"/>
  <c r="K413" i="20"/>
  <c r="M413" i="20" s="1"/>
  <c r="K420" i="1"/>
  <c r="K405" i="20"/>
  <c r="M405" i="20" s="1"/>
  <c r="K648" i="1"/>
  <c r="K633" i="20"/>
  <c r="K645" i="1"/>
  <c r="K630" i="20"/>
  <c r="M630" i="20" s="1"/>
  <c r="K637" i="1"/>
  <c r="K622" i="20"/>
  <c r="M622" i="20" s="1"/>
  <c r="K416" i="1"/>
  <c r="K401" i="20"/>
  <c r="M401" i="20" s="1"/>
  <c r="K628" i="1"/>
  <c r="K613" i="20"/>
  <c r="K626" i="1"/>
  <c r="K611" i="20"/>
  <c r="M611" i="20" s="1"/>
  <c r="K607" i="1"/>
  <c r="K592" i="20"/>
  <c r="M592" i="20" s="1"/>
  <c r="K604" i="1"/>
  <c r="K589" i="20"/>
  <c r="M589" i="20" s="1"/>
  <c r="K404" i="1"/>
  <c r="K389" i="20"/>
  <c r="K179" i="1"/>
  <c r="K164" i="20"/>
  <c r="M164" i="20" s="1"/>
  <c r="K401" i="1"/>
  <c r="K386" i="20"/>
  <c r="M386" i="20" s="1"/>
  <c r="K394" i="1"/>
  <c r="K379" i="20"/>
  <c r="M379" i="20" s="1"/>
  <c r="K172" i="1"/>
  <c r="K157" i="20"/>
  <c r="K164" i="1"/>
  <c r="K149" i="20"/>
  <c r="M149" i="20" s="1"/>
  <c r="K161" i="1"/>
  <c r="K146" i="20"/>
  <c r="M146" i="20" s="1"/>
  <c r="K153" i="1"/>
  <c r="K138" i="20"/>
  <c r="M138" i="20" s="1"/>
  <c r="K382" i="1"/>
  <c r="K367" i="20"/>
  <c r="K374" i="1"/>
  <c r="K359" i="20"/>
  <c r="M359" i="20" s="1"/>
  <c r="K377" i="1"/>
  <c r="K362" i="20"/>
  <c r="M362" i="20" s="1"/>
  <c r="K366" i="1"/>
  <c r="K351" i="20"/>
  <c r="M351" i="20" s="1"/>
  <c r="K145" i="1"/>
  <c r="K130" i="20"/>
  <c r="K356" i="1"/>
  <c r="K341" i="20"/>
  <c r="M341" i="20" s="1"/>
  <c r="K141" i="1"/>
  <c r="K126" i="20"/>
  <c r="M126" i="20" s="1"/>
  <c r="K586" i="1"/>
  <c r="K571" i="20"/>
  <c r="M571" i="20" s="1"/>
  <c r="K583" i="1"/>
  <c r="K568" i="20"/>
  <c r="K134" i="1"/>
  <c r="K119" i="20"/>
  <c r="M119" i="20" s="1"/>
  <c r="K349" i="1"/>
  <c r="K334" i="20"/>
  <c r="M334" i="20" s="1"/>
  <c r="K341" i="1"/>
  <c r="K326" i="20"/>
  <c r="M326" i="20" s="1"/>
  <c r="K326" i="1"/>
  <c r="K311" i="20"/>
  <c r="K331" i="1"/>
  <c r="K316" i="20"/>
  <c r="M316" i="20" s="1"/>
  <c r="K576" i="1"/>
  <c r="K561" i="20"/>
  <c r="M561" i="20" s="1"/>
  <c r="K125" i="1"/>
  <c r="K110" i="20"/>
  <c r="M110" i="20" s="1"/>
  <c r="K117" i="1"/>
  <c r="K102" i="20"/>
  <c r="K109" i="1"/>
  <c r="K94" i="20"/>
  <c r="M94" i="20" s="1"/>
  <c r="K571" i="1"/>
  <c r="K556" i="20"/>
  <c r="M556" i="20" s="1"/>
  <c r="K563" i="1"/>
  <c r="K548" i="20"/>
  <c r="M548" i="20" s="1"/>
  <c r="K98" i="1"/>
  <c r="K83" i="20"/>
  <c r="K720" i="1"/>
  <c r="K705" i="20"/>
  <c r="M705" i="20" s="1"/>
  <c r="K310" i="1"/>
  <c r="K295" i="20"/>
  <c r="M295" i="20" s="1"/>
  <c r="K96" i="1"/>
  <c r="K81" i="20"/>
  <c r="M81" i="20" s="1"/>
  <c r="K304" i="1"/>
  <c r="K289" i="20"/>
  <c r="K95" i="1"/>
  <c r="K80" i="20"/>
  <c r="M80" i="20" s="1"/>
  <c r="K292" i="1"/>
  <c r="K277" i="20"/>
  <c r="M277" i="20" s="1"/>
  <c r="K552" i="1"/>
  <c r="K537" i="20"/>
  <c r="M537" i="20" s="1"/>
  <c r="K279" i="1"/>
  <c r="K264" i="20"/>
  <c r="K89" i="1"/>
  <c r="K74" i="20"/>
  <c r="M74" i="20" s="1"/>
  <c r="K81" i="1"/>
  <c r="K66" i="20"/>
  <c r="M66" i="20" s="1"/>
  <c r="K73" i="1"/>
  <c r="K58" i="20"/>
  <c r="M58" i="20" s="1"/>
  <c r="K60" i="1"/>
  <c r="K45" i="20"/>
  <c r="K52" i="1"/>
  <c r="K37" i="20"/>
  <c r="M37" i="20" s="1"/>
  <c r="K274" i="1"/>
  <c r="K259" i="20"/>
  <c r="M259" i="20" s="1"/>
  <c r="K548" i="1"/>
  <c r="K533" i="20"/>
  <c r="M533" i="20" s="1"/>
  <c r="K45" i="1"/>
  <c r="K30" i="20"/>
  <c r="K37" i="1"/>
  <c r="K22" i="20"/>
  <c r="M22" i="20" s="1"/>
  <c r="K269" i="1"/>
  <c r="K254" i="20"/>
  <c r="M254" i="20" s="1"/>
  <c r="K536" i="1"/>
  <c r="K521" i="20"/>
  <c r="M521" i="20" s="1"/>
  <c r="K496" i="1"/>
  <c r="K481" i="20"/>
  <c r="K258" i="1"/>
  <c r="K243" i="20"/>
  <c r="M243" i="20" s="1"/>
  <c r="K29" i="1"/>
  <c r="K14" i="20"/>
  <c r="M14" i="20" s="1"/>
  <c r="K249" i="1"/>
  <c r="K234" i="20"/>
  <c r="M234" i="20" s="1"/>
  <c r="K693" i="1"/>
  <c r="K678" i="20"/>
  <c r="K707" i="1"/>
  <c r="K692" i="20"/>
  <c r="K529" i="1"/>
  <c r="K514" i="20"/>
  <c r="M514" i="20" s="1"/>
  <c r="K521" i="1"/>
  <c r="K506" i="20"/>
  <c r="M506" i="20" s="1"/>
  <c r="K700" i="1"/>
  <c r="K685" i="20"/>
  <c r="K491" i="1"/>
  <c r="K476" i="20"/>
  <c r="K694" i="1"/>
  <c r="K679" i="20"/>
  <c r="M679" i="20" s="1"/>
  <c r="K690" i="1"/>
  <c r="K675" i="20"/>
  <c r="M675" i="20" s="1"/>
  <c r="K489" i="1"/>
  <c r="K474" i="20"/>
  <c r="K231" i="1"/>
  <c r="K216" i="20"/>
  <c r="K679" i="1"/>
  <c r="K664" i="20"/>
  <c r="M664" i="20" s="1"/>
  <c r="K483" i="1"/>
  <c r="K468" i="20"/>
  <c r="K746" i="1"/>
  <c r="K731" i="20"/>
  <c r="K228" i="1"/>
  <c r="K213" i="20"/>
  <c r="K714" i="1"/>
  <c r="K699" i="20"/>
  <c r="M699" i="20" s="1"/>
  <c r="K668" i="1"/>
  <c r="K653" i="20"/>
  <c r="K217" i="1"/>
  <c r="K202" i="20"/>
  <c r="K473" i="1"/>
  <c r="K458" i="20"/>
  <c r="K211" i="1"/>
  <c r="K196" i="20"/>
  <c r="M196" i="20" s="1"/>
  <c r="K743" i="1"/>
  <c r="K728" i="20"/>
  <c r="M728" i="20" s="1"/>
  <c r="K465" i="1"/>
  <c r="K450" i="20"/>
  <c r="K654" i="1"/>
  <c r="K639" i="20"/>
  <c r="K727" i="1"/>
  <c r="K712" i="20"/>
  <c r="M712" i="20" s="1"/>
  <c r="K732" i="1"/>
  <c r="K717" i="20"/>
  <c r="K200" i="1"/>
  <c r="K185" i="20"/>
  <c r="K192" i="1"/>
  <c r="K177" i="20"/>
  <c r="K441" i="1"/>
  <c r="K426" i="20"/>
  <c r="M426" i="20" s="1"/>
  <c r="K443" i="1"/>
  <c r="K428" i="20"/>
  <c r="K457" i="1"/>
  <c r="K442" i="20"/>
  <c r="K433" i="1"/>
  <c r="K418" i="20"/>
  <c r="K427" i="1"/>
  <c r="K412" i="20"/>
  <c r="M412" i="20" s="1"/>
  <c r="K190" i="1"/>
  <c r="K175" i="20"/>
  <c r="M175" i="20" s="1"/>
  <c r="K185" i="1"/>
  <c r="K170" i="20"/>
  <c r="K644" i="1"/>
  <c r="K629" i="20"/>
  <c r="K636" i="1"/>
  <c r="K621" i="20"/>
  <c r="M621" i="20" s="1"/>
  <c r="K632" i="1"/>
  <c r="K617" i="20"/>
  <c r="K627" i="1"/>
  <c r="K612" i="20"/>
  <c r="K625" i="1"/>
  <c r="K610" i="20"/>
  <c r="K606" i="1"/>
  <c r="K591" i="20"/>
  <c r="M591" i="20" s="1"/>
  <c r="K415" i="1"/>
  <c r="K400" i="20"/>
  <c r="M400" i="20" s="1"/>
  <c r="K403" i="1"/>
  <c r="K388" i="20"/>
  <c r="K178" i="1"/>
  <c r="K163" i="20"/>
  <c r="K400" i="1"/>
  <c r="K385" i="20"/>
  <c r="M385" i="20" s="1"/>
  <c r="K393" i="1"/>
  <c r="K378" i="20"/>
  <c r="K171" i="1"/>
  <c r="K156" i="20"/>
  <c r="K163" i="1"/>
  <c r="K148" i="20"/>
  <c r="K160" i="1"/>
  <c r="K145" i="20"/>
  <c r="M145" i="20" s="1"/>
  <c r="K599" i="1"/>
  <c r="K584" i="20"/>
  <c r="M584" i="20" s="1"/>
  <c r="K152" i="1"/>
  <c r="K137" i="20"/>
  <c r="K373" i="1"/>
  <c r="K358" i="20"/>
  <c r="K376" i="1"/>
  <c r="K361" i="20"/>
  <c r="M361" i="20" s="1"/>
  <c r="K365" i="1"/>
  <c r="K350" i="20"/>
  <c r="M350" i="20" s="1"/>
  <c r="K363" i="1"/>
  <c r="K348" i="20"/>
  <c r="K355" i="1"/>
  <c r="K340" i="20"/>
  <c r="K140" i="1"/>
  <c r="K125" i="20"/>
  <c r="M125" i="20" s="1"/>
  <c r="K585" i="1"/>
  <c r="K570" i="20"/>
  <c r="M570" i="20" s="1"/>
  <c r="K582" i="1"/>
  <c r="K567" i="20"/>
  <c r="K133" i="1"/>
  <c r="K118" i="20"/>
  <c r="K348" i="1"/>
  <c r="K333" i="20"/>
  <c r="M333" i="20" s="1"/>
  <c r="K340" i="1"/>
  <c r="K325" i="20"/>
  <c r="M325" i="20" s="1"/>
  <c r="K325" i="1"/>
  <c r="K310" i="20"/>
  <c r="K330" i="1"/>
  <c r="K315" i="20"/>
  <c r="K575" i="1"/>
  <c r="K560" i="20"/>
  <c r="M560" i="20" s="1"/>
  <c r="K124" i="1"/>
  <c r="K109" i="20"/>
  <c r="M109" i="20" s="1"/>
  <c r="K116" i="1"/>
  <c r="K101" i="20"/>
  <c r="K108" i="1"/>
  <c r="K93" i="20"/>
  <c r="K570" i="1"/>
  <c r="K555" i="20"/>
  <c r="M555" i="20" s="1"/>
  <c r="K562" i="1"/>
  <c r="K547" i="20"/>
  <c r="M547" i="20" s="1"/>
  <c r="K709" i="1"/>
  <c r="K694" i="20"/>
  <c r="K719" i="1"/>
  <c r="K704" i="20"/>
  <c r="K309" i="1"/>
  <c r="K294" i="20"/>
  <c r="M294" i="20" s="1"/>
  <c r="K557" i="1"/>
  <c r="K542" i="20"/>
  <c r="M542" i="20" s="1"/>
  <c r="K303" i="1"/>
  <c r="K288" i="20"/>
  <c r="K94" i="1"/>
  <c r="K79" i="20"/>
  <c r="K291" i="1"/>
  <c r="K276" i="20"/>
  <c r="M276" i="20" s="1"/>
  <c r="K551" i="1"/>
  <c r="K536" i="20"/>
  <c r="M536" i="20" s="1"/>
  <c r="K91" i="1"/>
  <c r="K76" i="20"/>
  <c r="K88" i="1"/>
  <c r="K73" i="20"/>
  <c r="K80" i="1"/>
  <c r="K65" i="20"/>
  <c r="M65" i="20" s="1"/>
  <c r="K72" i="1"/>
  <c r="K57" i="20"/>
  <c r="M57" i="20" s="1"/>
  <c r="K59" i="1"/>
  <c r="K44" i="20"/>
  <c r="K51" i="1"/>
  <c r="K36" i="20"/>
  <c r="K497" i="1"/>
  <c r="K482" i="20"/>
  <c r="M482" i="20" s="1"/>
  <c r="K547" i="1"/>
  <c r="K532" i="20"/>
  <c r="M532" i="20" s="1"/>
  <c r="K44" i="1"/>
  <c r="K29" i="20"/>
  <c r="K36" i="1"/>
  <c r="K21" i="20"/>
  <c r="K543" i="1"/>
  <c r="K528" i="20"/>
  <c r="M528" i="20" s="1"/>
  <c r="K33" i="1"/>
  <c r="K18" i="20"/>
  <c r="M18" i="20" s="1"/>
  <c r="K265" i="1"/>
  <c r="K250" i="20"/>
  <c r="K257" i="1"/>
  <c r="K242" i="20"/>
  <c r="K248" i="1"/>
  <c r="K233" i="20"/>
  <c r="K699" i="1"/>
  <c r="K684" i="20"/>
  <c r="M684" i="20" s="1"/>
  <c r="K672" i="1"/>
  <c r="K657" i="20"/>
  <c r="M657" i="20" s="1"/>
  <c r="K472" i="1"/>
  <c r="K457" i="20"/>
  <c r="K731" i="1"/>
  <c r="K716" i="20"/>
  <c r="K432" i="1"/>
  <c r="K417" i="20"/>
  <c r="K616" i="1"/>
  <c r="K601" i="20"/>
  <c r="K402" i="1"/>
  <c r="K387" i="20"/>
  <c r="M387" i="20" s="1"/>
  <c r="K170" i="1"/>
  <c r="K155" i="20"/>
  <c r="K159" i="1"/>
  <c r="K144" i="20"/>
  <c r="M144" i="20" s="1"/>
  <c r="K151" i="1"/>
  <c r="K136" i="20"/>
  <c r="K364" i="1"/>
  <c r="K349" i="20"/>
  <c r="K139" i="1"/>
  <c r="K124" i="20"/>
  <c r="K581" i="1"/>
  <c r="K566" i="20"/>
  <c r="M566" i="20" s="1"/>
  <c r="K324" i="1"/>
  <c r="K309" i="20"/>
  <c r="K574" i="1"/>
  <c r="K559" i="20"/>
  <c r="K115" i="1"/>
  <c r="K100" i="20"/>
  <c r="K569" i="1"/>
  <c r="K554" i="20"/>
  <c r="M554" i="20" s="1"/>
  <c r="K708" i="1"/>
  <c r="K693" i="20"/>
  <c r="K556" i="1"/>
  <c r="K541" i="20"/>
  <c r="K93" i="1"/>
  <c r="K78" i="20"/>
  <c r="M78" i="20" s="1"/>
  <c r="K550" i="1"/>
  <c r="K535" i="20"/>
  <c r="K87" i="1"/>
  <c r="K72" i="20"/>
  <c r="K79" i="1"/>
  <c r="K64" i="20"/>
  <c r="K71" i="1"/>
  <c r="K56" i="20"/>
  <c r="K58" i="1"/>
  <c r="K43" i="20"/>
  <c r="M43" i="20" s="1"/>
  <c r="K50" i="1"/>
  <c r="K35" i="20"/>
  <c r="K502" i="1"/>
  <c r="K487" i="20"/>
  <c r="K546" i="1"/>
  <c r="K531" i="20"/>
  <c r="K43" i="1"/>
  <c r="K28" i="20"/>
  <c r="M28" i="20" s="1"/>
  <c r="K35" i="1"/>
  <c r="K20" i="20"/>
  <c r="K268" i="1"/>
  <c r="K253" i="20"/>
  <c r="K264" i="1"/>
  <c r="K249" i="20"/>
  <c r="K256" i="1"/>
  <c r="K241" i="20"/>
  <c r="K255" i="1"/>
  <c r="K240" i="20"/>
  <c r="K706" i="1"/>
  <c r="K691" i="20"/>
  <c r="K488" i="1"/>
  <c r="K473" i="20"/>
  <c r="K667" i="1"/>
  <c r="K652" i="20"/>
  <c r="K726" i="1"/>
  <c r="K711" i="20"/>
  <c r="K456" i="1"/>
  <c r="K441" i="20"/>
  <c r="M441" i="20" s="1"/>
  <c r="K635" i="1"/>
  <c r="K620" i="20"/>
  <c r="K414" i="1"/>
  <c r="K399" i="20"/>
  <c r="K392" i="1"/>
  <c r="K377" i="20"/>
  <c r="M377" i="20" s="1"/>
  <c r="K162" i="1"/>
  <c r="K147" i="20"/>
  <c r="K598" i="1"/>
  <c r="K583" i="20"/>
  <c r="K372" i="1"/>
  <c r="K357" i="20"/>
  <c r="K354" i="1"/>
  <c r="K339" i="20"/>
  <c r="K584" i="1"/>
  <c r="K569" i="20"/>
  <c r="K339" i="1"/>
  <c r="K324" i="20"/>
  <c r="K329" i="1"/>
  <c r="K314" i="20"/>
  <c r="K123" i="1"/>
  <c r="K108" i="20"/>
  <c r="M108" i="20" s="1"/>
  <c r="K107" i="1"/>
  <c r="K92" i="20"/>
  <c r="K561" i="1"/>
  <c r="K546" i="20"/>
  <c r="K316" i="1"/>
  <c r="K301" i="20"/>
  <c r="K308" i="1"/>
  <c r="K293" i="20"/>
  <c r="K302" i="1"/>
  <c r="K287" i="20"/>
  <c r="M287" i="20" s="1"/>
  <c r="K290" i="1"/>
  <c r="K275" i="20"/>
  <c r="K90" i="1"/>
  <c r="K75" i="20"/>
  <c r="M75" i="20" s="1"/>
  <c r="K542" i="1"/>
  <c r="K527" i="20"/>
  <c r="K515" i="1"/>
  <c r="K500" i="20"/>
  <c r="M500" i="20" s="1"/>
  <c r="K527" i="1"/>
  <c r="K512" i="20"/>
  <c r="M512" i="20" s="1"/>
  <c r="K519" i="1"/>
  <c r="K504" i="20"/>
  <c r="M504" i="20" s="1"/>
  <c r="K698" i="1"/>
  <c r="K683" i="20"/>
  <c r="M683" i="20" s="1"/>
  <c r="K245" i="1"/>
  <c r="K230" i="20"/>
  <c r="M230" i="20" s="1"/>
  <c r="K692" i="1"/>
  <c r="K677" i="20"/>
  <c r="M677" i="20" s="1"/>
  <c r="K688" i="1"/>
  <c r="K673" i="20"/>
  <c r="M673" i="20" s="1"/>
  <c r="K487" i="1"/>
  <c r="K472" i="20"/>
  <c r="M472" i="20" s="1"/>
  <c r="K685" i="1"/>
  <c r="K670" i="20"/>
  <c r="M670" i="20" s="1"/>
  <c r="K677" i="1"/>
  <c r="K662" i="20"/>
  <c r="M662" i="20" s="1"/>
  <c r="K671" i="1"/>
  <c r="K656" i="20"/>
  <c r="M656" i="20" s="1"/>
  <c r="K744" i="1"/>
  <c r="K729" i="20"/>
  <c r="M729" i="20" s="1"/>
  <c r="K226" i="1"/>
  <c r="K211" i="20"/>
  <c r="M211" i="20" s="1"/>
  <c r="K222" i="1"/>
  <c r="K207" i="20"/>
  <c r="M207" i="20" s="1"/>
  <c r="K666" i="1"/>
  <c r="K651" i="20"/>
  <c r="M651" i="20" s="1"/>
  <c r="K215" i="1"/>
  <c r="K200" i="20"/>
  <c r="M200" i="20" s="1"/>
  <c r="K471" i="1"/>
  <c r="K456" i="20"/>
  <c r="M456" i="20" s="1"/>
  <c r="K661" i="1"/>
  <c r="K646" i="20"/>
  <c r="M646" i="20" s="1"/>
  <c r="K741" i="1"/>
  <c r="K726" i="20"/>
  <c r="M726" i="20" s="1"/>
  <c r="K713" i="1"/>
  <c r="K698" i="20"/>
  <c r="M698" i="20" s="1"/>
  <c r="K652" i="1"/>
  <c r="K637" i="20"/>
  <c r="M637" i="20" s="1"/>
  <c r="K738" i="1"/>
  <c r="K723" i="20"/>
  <c r="M723" i="20" s="1"/>
  <c r="K206" i="1"/>
  <c r="K191" i="20"/>
  <c r="M191" i="20" s="1"/>
  <c r="K198" i="1"/>
  <c r="K183" i="20"/>
  <c r="M183" i="20" s="1"/>
  <c r="K463" i="1"/>
  <c r="K448" i="20"/>
  <c r="M448" i="20" s="1"/>
  <c r="K439" i="1"/>
  <c r="K424" i="20"/>
  <c r="M424" i="20" s="1"/>
  <c r="K451" i="1"/>
  <c r="K436" i="20"/>
  <c r="M436" i="20" s="1"/>
  <c r="K455" i="1"/>
  <c r="K440" i="20"/>
  <c r="M440" i="20" s="1"/>
  <c r="K513" i="1"/>
  <c r="K498" i="20"/>
  <c r="M498" i="20" s="1"/>
  <c r="K425" i="1"/>
  <c r="K410" i="20"/>
  <c r="M410" i="20" s="1"/>
  <c r="K188" i="1"/>
  <c r="K173" i="20"/>
  <c r="M173" i="20" s="1"/>
  <c r="K183" i="1"/>
  <c r="K168" i="20"/>
  <c r="M168" i="20" s="1"/>
  <c r="K642" i="1"/>
  <c r="K627" i="20"/>
  <c r="M627" i="20" s="1"/>
  <c r="K634" i="1"/>
  <c r="K619" i="20"/>
  <c r="M619" i="20" s="1"/>
  <c r="K509" i="1"/>
  <c r="K494" i="20"/>
  <c r="M494" i="20" s="1"/>
  <c r="K615" i="1"/>
  <c r="K600" i="20"/>
  <c r="M600" i="20" s="1"/>
  <c r="K623" i="1"/>
  <c r="K608" i="20"/>
  <c r="M608" i="20" s="1"/>
  <c r="K620" i="1"/>
  <c r="K605" i="20"/>
  <c r="M605" i="20" s="1"/>
  <c r="K413" i="1"/>
  <c r="K398" i="20"/>
  <c r="M398" i="20" s="1"/>
  <c r="K410" i="1"/>
  <c r="K395" i="20"/>
  <c r="M395" i="20" s="1"/>
  <c r="K176" i="1"/>
  <c r="K161" i="20"/>
  <c r="M161" i="20" s="1"/>
  <c r="K398" i="1"/>
  <c r="K383" i="20"/>
  <c r="M383" i="20" s="1"/>
  <c r="K602" i="1"/>
  <c r="K587" i="20"/>
  <c r="M587" i="20" s="1"/>
  <c r="K169" i="1"/>
  <c r="K154" i="20"/>
  <c r="M154" i="20" s="1"/>
  <c r="K391" i="1"/>
  <c r="K376" i="20"/>
  <c r="M376" i="20" s="1"/>
  <c r="K158" i="1"/>
  <c r="K143" i="20"/>
  <c r="M143" i="20" s="1"/>
  <c r="K597" i="1"/>
  <c r="K582" i="20"/>
  <c r="M582" i="20" s="1"/>
  <c r="K370" i="1"/>
  <c r="K355" i="20"/>
  <c r="M355" i="20" s="1"/>
  <c r="K371" i="1"/>
  <c r="K356" i="20"/>
  <c r="M356" i="20" s="1"/>
  <c r="K595" i="1"/>
  <c r="K580" i="20"/>
  <c r="M580" i="20" s="1"/>
  <c r="K150" i="1"/>
  <c r="K135" i="20"/>
  <c r="M135" i="20" s="1"/>
  <c r="K361" i="1"/>
  <c r="K346" i="20"/>
  <c r="M346" i="20" s="1"/>
  <c r="K353" i="1"/>
  <c r="K338" i="20"/>
  <c r="M338" i="20" s="1"/>
  <c r="K138" i="1"/>
  <c r="K123" i="20"/>
  <c r="M123" i="20" s="1"/>
  <c r="K507" i="1"/>
  <c r="K492" i="20"/>
  <c r="M492" i="20" s="1"/>
  <c r="K722" i="1"/>
  <c r="K707" i="20"/>
  <c r="M707" i="20" s="1"/>
  <c r="K580" i="1"/>
  <c r="K565" i="20"/>
  <c r="M565" i="20" s="1"/>
  <c r="K346" i="1"/>
  <c r="K331" i="20"/>
  <c r="M331" i="20" s="1"/>
  <c r="K338" i="1"/>
  <c r="K323" i="20"/>
  <c r="M323" i="20" s="1"/>
  <c r="K323" i="1"/>
  <c r="K308" i="20"/>
  <c r="M308" i="20" s="1"/>
  <c r="K328" i="1"/>
  <c r="K313" i="20"/>
  <c r="M313" i="20" s="1"/>
  <c r="K573" i="1"/>
  <c r="K558" i="20"/>
  <c r="M558" i="20" s="1"/>
  <c r="K122" i="1"/>
  <c r="K107" i="20"/>
  <c r="M107" i="20" s="1"/>
  <c r="K114" i="1"/>
  <c r="K99" i="20"/>
  <c r="M99" i="20" s="1"/>
  <c r="K106" i="1"/>
  <c r="K91" i="20"/>
  <c r="M91" i="20" s="1"/>
  <c r="K568" i="1"/>
  <c r="K553" i="20"/>
  <c r="M553" i="20" s="1"/>
  <c r="K711" i="1"/>
  <c r="K696" i="20"/>
  <c r="M696" i="20" s="1"/>
  <c r="K321" i="1"/>
  <c r="K306" i="20"/>
  <c r="M306" i="20" s="1"/>
  <c r="K315" i="1"/>
  <c r="K300" i="20"/>
  <c r="M300" i="20" s="1"/>
  <c r="K307" i="1"/>
  <c r="K292" i="20"/>
  <c r="M292" i="20" s="1"/>
  <c r="K555" i="1"/>
  <c r="K540" i="20"/>
  <c r="M540" i="20" s="1"/>
  <c r="K301" i="1"/>
  <c r="K286" i="20"/>
  <c r="M286" i="20" s="1"/>
  <c r="K92" i="1"/>
  <c r="K77" i="20"/>
  <c r="M77" i="20" s="1"/>
  <c r="K289" i="1"/>
  <c r="K274" i="20"/>
  <c r="M274" i="20" s="1"/>
  <c r="K284" i="1"/>
  <c r="K269" i="20"/>
  <c r="M269" i="20" s="1"/>
  <c r="K69" i="1"/>
  <c r="K54" i="20"/>
  <c r="M54" i="20" s="1"/>
  <c r="K86" i="1"/>
  <c r="K71" i="20"/>
  <c r="M71" i="20" s="1"/>
  <c r="K78" i="1"/>
  <c r="K63" i="20"/>
  <c r="M63" i="20" s="1"/>
  <c r="K70" i="1"/>
  <c r="K55" i="20"/>
  <c r="M55" i="20" s="1"/>
  <c r="K57" i="1"/>
  <c r="K42" i="20"/>
  <c r="M42" i="20" s="1"/>
  <c r="K49" i="1"/>
  <c r="K34" i="20"/>
  <c r="M34" i="20" s="1"/>
  <c r="K501" i="1"/>
  <c r="K486" i="20"/>
  <c r="M486" i="20" s="1"/>
  <c r="K545" i="1"/>
  <c r="K530" i="20"/>
  <c r="M530" i="20" s="1"/>
  <c r="K42" i="1"/>
  <c r="K27" i="20"/>
  <c r="M27" i="20" s="1"/>
  <c r="K34" i="1"/>
  <c r="K19" i="20"/>
  <c r="M19" i="20" s="1"/>
  <c r="K541" i="1"/>
  <c r="K526" i="20"/>
  <c r="M526" i="20" s="1"/>
  <c r="K267" i="1"/>
  <c r="K252" i="20"/>
  <c r="M252" i="20" s="1"/>
  <c r="K263" i="1"/>
  <c r="K248" i="20"/>
  <c r="M248" i="20" s="1"/>
  <c r="K532" i="1"/>
  <c r="K517" i="20"/>
  <c r="M517" i="20" s="1"/>
  <c r="K254" i="1"/>
  <c r="K239" i="20"/>
  <c r="M239" i="20" s="1"/>
  <c r="K689" i="1"/>
  <c r="K674" i="20"/>
  <c r="M674" i="20" s="1"/>
  <c r="K227" i="1"/>
  <c r="K212" i="20"/>
  <c r="K742" i="1"/>
  <c r="K727" i="20"/>
  <c r="M727" i="20" s="1"/>
  <c r="K191" i="1"/>
  <c r="K176" i="20"/>
  <c r="M176" i="20" s="1"/>
  <c r="K189" i="1"/>
  <c r="K174" i="20"/>
  <c r="M174" i="20" s="1"/>
  <c r="K624" i="1"/>
  <c r="K609" i="20"/>
  <c r="K399" i="1"/>
  <c r="K384" i="20"/>
  <c r="K132" i="1"/>
  <c r="K117" i="20"/>
  <c r="M117" i="20" s="1"/>
  <c r="K514" i="1"/>
  <c r="K499" i="20"/>
  <c r="M499" i="20" s="1"/>
  <c r="K526" i="1"/>
  <c r="K511" i="20"/>
  <c r="M511" i="20" s="1"/>
  <c r="K705" i="1"/>
  <c r="K690" i="20"/>
  <c r="M690" i="20" s="1"/>
  <c r="K697" i="1"/>
  <c r="K682" i="20"/>
  <c r="M682" i="20" s="1"/>
  <c r="K244" i="1"/>
  <c r="K229" i="20"/>
  <c r="M229" i="20" s="1"/>
  <c r="K241" i="1"/>
  <c r="K226" i="20"/>
  <c r="M226" i="20" s="1"/>
  <c r="K687" i="1"/>
  <c r="K672" i="20"/>
  <c r="M672" i="20" s="1"/>
  <c r="K486" i="1"/>
  <c r="K471" i="20"/>
  <c r="M471" i="20" s="1"/>
  <c r="K684" i="1"/>
  <c r="K669" i="20"/>
  <c r="M669" i="20" s="1"/>
  <c r="K676" i="1"/>
  <c r="K661" i="20"/>
  <c r="M661" i="20" s="1"/>
  <c r="K718" i="1"/>
  <c r="K703" i="20"/>
  <c r="M703" i="20" s="1"/>
  <c r="K482" i="1"/>
  <c r="K467" i="20"/>
  <c r="M467" i="20" s="1"/>
  <c r="K225" i="1"/>
  <c r="K210" i="20"/>
  <c r="M210" i="20" s="1"/>
  <c r="K221" i="1"/>
  <c r="K206" i="20"/>
  <c r="M206" i="20" s="1"/>
  <c r="K479" i="1"/>
  <c r="K464" i="20"/>
  <c r="M464" i="20" s="1"/>
  <c r="K214" i="1"/>
  <c r="K199" i="20"/>
  <c r="M199" i="20" s="1"/>
  <c r="K470" i="1"/>
  <c r="K455" i="20"/>
  <c r="M455" i="20" s="1"/>
  <c r="K660" i="1"/>
  <c r="K645" i="20"/>
  <c r="M645" i="20" s="1"/>
  <c r="K740" i="1"/>
  <c r="K725" i="20"/>
  <c r="M725" i="20" s="1"/>
  <c r="K712" i="1"/>
  <c r="K697" i="20"/>
  <c r="M697" i="20" s="1"/>
  <c r="K651" i="1"/>
  <c r="K636" i="20"/>
  <c r="M636" i="20" s="1"/>
  <c r="K737" i="1"/>
  <c r="K722" i="20"/>
  <c r="M722" i="20" s="1"/>
  <c r="K205" i="1"/>
  <c r="K190" i="20"/>
  <c r="M190" i="20" s="1"/>
  <c r="K197" i="1"/>
  <c r="K182" i="20"/>
  <c r="M182" i="20" s="1"/>
  <c r="K462" i="1"/>
  <c r="K447" i="20"/>
  <c r="M447" i="20" s="1"/>
  <c r="K438" i="1"/>
  <c r="K423" i="20"/>
  <c r="M423" i="20" s="1"/>
  <c r="K450" i="1"/>
  <c r="K435" i="20"/>
  <c r="M435" i="20" s="1"/>
  <c r="K454" i="1"/>
  <c r="K439" i="20"/>
  <c r="M439" i="20" s="1"/>
  <c r="K512" i="1"/>
  <c r="K497" i="20"/>
  <c r="M497" i="20" s="1"/>
  <c r="K424" i="1"/>
  <c r="K409" i="20"/>
  <c r="M409" i="20" s="1"/>
  <c r="K187" i="1"/>
  <c r="K172" i="20"/>
  <c r="M172" i="20" s="1"/>
  <c r="K182" i="1"/>
  <c r="K167" i="20"/>
  <c r="M167" i="20" s="1"/>
  <c r="K641" i="1"/>
  <c r="K626" i="20"/>
  <c r="M626" i="20" s="1"/>
  <c r="K633" i="1"/>
  <c r="K618" i="20"/>
  <c r="M618" i="20" s="1"/>
  <c r="K508" i="1"/>
  <c r="K493" i="20"/>
  <c r="M493" i="20" s="1"/>
  <c r="K614" i="1"/>
  <c r="K599" i="20"/>
  <c r="M599" i="20" s="1"/>
  <c r="K622" i="1"/>
  <c r="K607" i="20"/>
  <c r="M607" i="20" s="1"/>
  <c r="K619" i="1"/>
  <c r="K604" i="20"/>
  <c r="M604" i="20" s="1"/>
  <c r="K412" i="1"/>
  <c r="K397" i="20"/>
  <c r="M397" i="20" s="1"/>
  <c r="K409" i="1"/>
  <c r="K394" i="20"/>
  <c r="M394" i="20" s="1"/>
  <c r="K175" i="1"/>
  <c r="K160" i="20"/>
  <c r="M160" i="20" s="1"/>
  <c r="K397" i="1"/>
  <c r="K382" i="20"/>
  <c r="M382" i="20" s="1"/>
  <c r="K601" i="1"/>
  <c r="K586" i="20"/>
  <c r="M586" i="20" s="1"/>
  <c r="K168" i="1"/>
  <c r="K153" i="20"/>
  <c r="M153" i="20" s="1"/>
  <c r="K390" i="1"/>
  <c r="K375" i="20"/>
  <c r="M375" i="20" s="1"/>
  <c r="K157" i="1"/>
  <c r="K142" i="20"/>
  <c r="M142" i="20" s="1"/>
  <c r="K386" i="1"/>
  <c r="K371" i="20"/>
  <c r="M371" i="20" s="1"/>
  <c r="K369" i="1"/>
  <c r="K354" i="20"/>
  <c r="M354" i="20" s="1"/>
  <c r="K381" i="1"/>
  <c r="K366" i="20"/>
  <c r="M366" i="20" s="1"/>
  <c r="K594" i="1"/>
  <c r="K579" i="20"/>
  <c r="M579" i="20" s="1"/>
  <c r="K149" i="1"/>
  <c r="K134" i="20"/>
  <c r="M134" i="20" s="1"/>
  <c r="K360" i="1"/>
  <c r="K345" i="20"/>
  <c r="M345" i="20" s="1"/>
  <c r="K352" i="1"/>
  <c r="K337" i="20"/>
  <c r="M337" i="20" s="1"/>
  <c r="K590" i="1"/>
  <c r="K575" i="20"/>
  <c r="M575" i="20" s="1"/>
  <c r="K506" i="1"/>
  <c r="K491" i="20"/>
  <c r="M491" i="20" s="1"/>
  <c r="K721" i="1"/>
  <c r="K706" i="20"/>
  <c r="M706" i="20" s="1"/>
  <c r="K579" i="1"/>
  <c r="K564" i="20"/>
  <c r="M564" i="20" s="1"/>
  <c r="K345" i="1"/>
  <c r="K330" i="20"/>
  <c r="M330" i="20" s="1"/>
  <c r="K337" i="1"/>
  <c r="K322" i="20"/>
  <c r="M322" i="20" s="1"/>
  <c r="K322" i="1"/>
  <c r="K307" i="20"/>
  <c r="M307" i="20" s="1"/>
  <c r="K131" i="1"/>
  <c r="K116" i="20"/>
  <c r="M116" i="20" s="1"/>
  <c r="K572" i="1"/>
  <c r="K557" i="20"/>
  <c r="M557" i="20" s="1"/>
  <c r="K121" i="1"/>
  <c r="K106" i="20"/>
  <c r="M106" i="20" s="1"/>
  <c r="K113" i="1"/>
  <c r="K98" i="20"/>
  <c r="M98" i="20" s="1"/>
  <c r="K105" i="1"/>
  <c r="K90" i="20"/>
  <c r="M90" i="20" s="1"/>
  <c r="K567" i="1"/>
  <c r="K552" i="20"/>
  <c r="M552" i="20" s="1"/>
  <c r="K710" i="1"/>
  <c r="K695" i="20"/>
  <c r="M695" i="20" s="1"/>
  <c r="K320" i="1"/>
  <c r="K305" i="20"/>
  <c r="M305" i="20" s="1"/>
  <c r="K314" i="1"/>
  <c r="K299" i="20"/>
  <c r="M299" i="20" s="1"/>
  <c r="K560" i="1"/>
  <c r="K545" i="20"/>
  <c r="M545" i="20" s="1"/>
  <c r="K554" i="1"/>
  <c r="K539" i="20"/>
  <c r="M539" i="20" s="1"/>
  <c r="K300" i="1"/>
  <c r="K285" i="20"/>
  <c r="M285" i="20" s="1"/>
  <c r="K296" i="1"/>
  <c r="K281" i="20"/>
  <c r="M281" i="20" s="1"/>
  <c r="K288" i="1"/>
  <c r="K273" i="20"/>
  <c r="M273" i="20" s="1"/>
  <c r="K283" i="1"/>
  <c r="K268" i="20"/>
  <c r="M268" i="20" s="1"/>
  <c r="K68" i="1"/>
  <c r="K53" i="20"/>
  <c r="M53" i="20" s="1"/>
  <c r="K85" i="1"/>
  <c r="K70" i="20"/>
  <c r="M70" i="20" s="1"/>
  <c r="K77" i="1"/>
  <c r="K62" i="20"/>
  <c r="M62" i="20" s="1"/>
  <c r="K64" i="1"/>
  <c r="K49" i="20"/>
  <c r="M49" i="20" s="1"/>
  <c r="K56" i="1"/>
  <c r="K41" i="20"/>
  <c r="M41" i="20" s="1"/>
  <c r="K278" i="1"/>
  <c r="K263" i="20"/>
  <c r="M263" i="20" s="1"/>
  <c r="K500" i="1"/>
  <c r="K485" i="20"/>
  <c r="M485" i="20" s="1"/>
  <c r="K544" i="1"/>
  <c r="K529" i="20"/>
  <c r="M529" i="20" s="1"/>
  <c r="K41" i="1"/>
  <c r="K26" i="20"/>
  <c r="M26" i="20" s="1"/>
  <c r="K273" i="1"/>
  <c r="K258" i="20"/>
  <c r="M258" i="20" s="1"/>
  <c r="K540" i="1"/>
  <c r="K525" i="20"/>
  <c r="M525" i="20" s="1"/>
  <c r="K266" i="1"/>
  <c r="K251" i="20"/>
  <c r="M251" i="20" s="1"/>
  <c r="K262" i="1"/>
  <c r="K247" i="20"/>
  <c r="M247" i="20" s="1"/>
  <c r="K531" i="1"/>
  <c r="K516" i="20"/>
  <c r="M516" i="20" s="1"/>
  <c r="K253" i="1"/>
  <c r="K238" i="20"/>
  <c r="M238" i="20" s="1"/>
  <c r="K246" i="1"/>
  <c r="K231" i="20"/>
  <c r="K745" i="1"/>
  <c r="K730" i="20"/>
  <c r="K662" i="1"/>
  <c r="K647" i="20"/>
  <c r="M647" i="20" s="1"/>
  <c r="K199" i="1"/>
  <c r="K184" i="20"/>
  <c r="K643" i="1"/>
  <c r="K628" i="20"/>
  <c r="K362" i="1"/>
  <c r="K347" i="20"/>
  <c r="K518" i="1"/>
  <c r="K503" i="20"/>
  <c r="M503" i="20" s="1"/>
  <c r="K525" i="1"/>
  <c r="K510" i="20"/>
  <c r="M510" i="20" s="1"/>
  <c r="K704" i="1"/>
  <c r="K689" i="20"/>
  <c r="M689" i="20" s="1"/>
  <c r="K495" i="1"/>
  <c r="K480" i="20"/>
  <c r="M480" i="20" s="1"/>
  <c r="K243" i="1"/>
  <c r="K228" i="20"/>
  <c r="M228" i="20" s="1"/>
  <c r="K240" i="1"/>
  <c r="K225" i="20"/>
  <c r="M225" i="20" s="1"/>
  <c r="K237" i="1"/>
  <c r="K222" i="20"/>
  <c r="M222" i="20" s="1"/>
  <c r="K485" i="1"/>
  <c r="K470" i="20"/>
  <c r="M470" i="20" s="1"/>
  <c r="K683" i="1"/>
  <c r="K668" i="20"/>
  <c r="M668" i="20" s="1"/>
  <c r="K675" i="1"/>
  <c r="K660" i="20"/>
  <c r="M660" i="20" s="1"/>
  <c r="K717" i="1"/>
  <c r="K702" i="20"/>
  <c r="M702" i="20" s="1"/>
  <c r="K481" i="1"/>
  <c r="K466" i="20"/>
  <c r="M466" i="20" s="1"/>
  <c r="K224" i="1"/>
  <c r="K209" i="20"/>
  <c r="M209" i="20" s="1"/>
  <c r="K220" i="1"/>
  <c r="K205" i="20"/>
  <c r="M205" i="20" s="1"/>
  <c r="K478" i="1"/>
  <c r="K463" i="20"/>
  <c r="M463" i="20" s="1"/>
  <c r="K665" i="1"/>
  <c r="K650" i="20"/>
  <c r="M650" i="20" s="1"/>
  <c r="K469" i="1"/>
  <c r="K454" i="20"/>
  <c r="M454" i="20" s="1"/>
  <c r="K659" i="1"/>
  <c r="K644" i="20"/>
  <c r="M644" i="20" s="1"/>
  <c r="K739" i="1"/>
  <c r="K724" i="20"/>
  <c r="M724" i="20" s="1"/>
  <c r="K210" i="1"/>
  <c r="K195" i="20"/>
  <c r="M195" i="20" s="1"/>
  <c r="K650" i="1"/>
  <c r="K635" i="20"/>
  <c r="M635" i="20" s="1"/>
  <c r="K736" i="1"/>
  <c r="K721" i="20"/>
  <c r="M721" i="20" s="1"/>
  <c r="K204" i="1"/>
  <c r="K189" i="20"/>
  <c r="M189" i="20" s="1"/>
  <c r="K196" i="1"/>
  <c r="K181" i="20"/>
  <c r="M181" i="20" s="1"/>
  <c r="K461" i="1"/>
  <c r="K446" i="20"/>
  <c r="M446" i="20" s="1"/>
  <c r="K437" i="1"/>
  <c r="K422" i="20"/>
  <c r="M422" i="20" s="1"/>
  <c r="K449" i="1"/>
  <c r="K434" i="20"/>
  <c r="M434" i="20" s="1"/>
  <c r="K453" i="1"/>
  <c r="K438" i="20"/>
  <c r="M438" i="20" s="1"/>
  <c r="K431" i="1"/>
  <c r="K416" i="20"/>
  <c r="M416" i="20" s="1"/>
  <c r="K423" i="1"/>
  <c r="K408" i="20"/>
  <c r="M408" i="20" s="1"/>
  <c r="K186" i="1"/>
  <c r="K171" i="20"/>
  <c r="M171" i="20" s="1"/>
  <c r="K181" i="1"/>
  <c r="K166" i="20"/>
  <c r="M166" i="20" s="1"/>
  <c r="K640" i="1"/>
  <c r="K625" i="20"/>
  <c r="M625" i="20" s="1"/>
  <c r="K419" i="1"/>
  <c r="K404" i="20"/>
  <c r="M404" i="20" s="1"/>
  <c r="K631" i="1"/>
  <c r="K616" i="20"/>
  <c r="M616" i="20" s="1"/>
  <c r="K613" i="1"/>
  <c r="K598" i="20"/>
  <c r="M598" i="20" s="1"/>
  <c r="K610" i="1"/>
  <c r="K595" i="20"/>
  <c r="M595" i="20" s="1"/>
  <c r="K618" i="1"/>
  <c r="K603" i="20"/>
  <c r="M603" i="20" s="1"/>
  <c r="K411" i="1"/>
  <c r="K396" i="20"/>
  <c r="M396" i="20" s="1"/>
  <c r="K408" i="1"/>
  <c r="K393" i="20"/>
  <c r="M393" i="20" s="1"/>
  <c r="K725" i="1"/>
  <c r="K710" i="20"/>
  <c r="M710" i="20" s="1"/>
  <c r="K603" i="1"/>
  <c r="K588" i="20"/>
  <c r="M588" i="20" s="1"/>
  <c r="K600" i="1"/>
  <c r="K585" i="20"/>
  <c r="M585" i="20" s="1"/>
  <c r="K167" i="1"/>
  <c r="K152" i="20"/>
  <c r="M152" i="20" s="1"/>
  <c r="K389" i="1"/>
  <c r="K374" i="20"/>
  <c r="M374" i="20" s="1"/>
  <c r="K156" i="1"/>
  <c r="K141" i="20"/>
  <c r="M141" i="20" s="1"/>
  <c r="K385" i="1"/>
  <c r="K370" i="20"/>
  <c r="M370" i="20" s="1"/>
  <c r="K368" i="1"/>
  <c r="K353" i="20"/>
  <c r="M353" i="20" s="1"/>
  <c r="K380" i="1"/>
  <c r="K365" i="20"/>
  <c r="M365" i="20" s="1"/>
  <c r="K593" i="1"/>
  <c r="K578" i="20"/>
  <c r="M578" i="20" s="1"/>
  <c r="K148" i="1"/>
  <c r="K133" i="20"/>
  <c r="M133" i="20" s="1"/>
  <c r="K359" i="1"/>
  <c r="K344" i="20"/>
  <c r="M344" i="20" s="1"/>
  <c r="K144" i="1"/>
  <c r="K129" i="20"/>
  <c r="M129" i="20" s="1"/>
  <c r="K589" i="1"/>
  <c r="K574" i="20"/>
  <c r="M574" i="20" s="1"/>
  <c r="K505" i="1"/>
  <c r="K490" i="20"/>
  <c r="M490" i="20" s="1"/>
  <c r="K137" i="1"/>
  <c r="K122" i="20"/>
  <c r="M122" i="20" s="1"/>
  <c r="K578" i="1"/>
  <c r="K563" i="20"/>
  <c r="M563" i="20" s="1"/>
  <c r="K344" i="1"/>
  <c r="K329" i="20"/>
  <c r="M329" i="20" s="1"/>
  <c r="K336" i="1"/>
  <c r="K321" i="20"/>
  <c r="M321" i="20" s="1"/>
  <c r="K334" i="1"/>
  <c r="K319" i="20"/>
  <c r="M319" i="20" s="1"/>
  <c r="K130" i="1"/>
  <c r="K115" i="20"/>
  <c r="M115" i="20" s="1"/>
  <c r="K128" i="1"/>
  <c r="K113" i="20"/>
  <c r="M113" i="20" s="1"/>
  <c r="K120" i="1"/>
  <c r="K105" i="20"/>
  <c r="M105" i="20" s="1"/>
  <c r="K112" i="1"/>
  <c r="K97" i="20"/>
  <c r="M97" i="20" s="1"/>
  <c r="K104" i="1"/>
  <c r="K89" i="20"/>
  <c r="M89" i="20" s="1"/>
  <c r="K566" i="1"/>
  <c r="K551" i="20"/>
  <c r="M551" i="20" s="1"/>
  <c r="K101" i="1"/>
  <c r="K86" i="20"/>
  <c r="M86" i="20" s="1"/>
  <c r="K319" i="1"/>
  <c r="K304" i="20"/>
  <c r="M304" i="20" s="1"/>
  <c r="K313" i="1"/>
  <c r="K298" i="20"/>
  <c r="M298" i="20" s="1"/>
  <c r="K559" i="1"/>
  <c r="K544" i="20"/>
  <c r="M544" i="20" s="1"/>
  <c r="K553" i="1"/>
  <c r="K538" i="20"/>
  <c r="M538" i="20" s="1"/>
  <c r="K299" i="1"/>
  <c r="K284" i="20"/>
  <c r="M284" i="20" s="1"/>
  <c r="K295" i="1"/>
  <c r="K280" i="20"/>
  <c r="M280" i="20" s="1"/>
  <c r="K287" i="1"/>
  <c r="K272" i="20"/>
  <c r="M272" i="20" s="1"/>
  <c r="K282" i="1"/>
  <c r="K267" i="20"/>
  <c r="M267" i="20" s="1"/>
  <c r="K67" i="1"/>
  <c r="K52" i="20"/>
  <c r="M52" i="20" s="1"/>
  <c r="K84" i="1"/>
  <c r="K69" i="20"/>
  <c r="M69" i="20" s="1"/>
  <c r="K76" i="1"/>
  <c r="K61" i="20"/>
  <c r="M61" i="20" s="1"/>
  <c r="K63" i="1"/>
  <c r="K48" i="20"/>
  <c r="M48" i="20" s="1"/>
  <c r="K55" i="1"/>
  <c r="K40" i="20"/>
  <c r="M40" i="20" s="1"/>
  <c r="K277" i="1"/>
  <c r="K262" i="20"/>
  <c r="M262" i="20" s="1"/>
  <c r="K499" i="1"/>
  <c r="K484" i="20"/>
  <c r="M484" i="20" s="1"/>
  <c r="K48" i="1"/>
  <c r="K33" i="20"/>
  <c r="M33" i="20" s="1"/>
  <c r="K40" i="1"/>
  <c r="K25" i="20"/>
  <c r="M25" i="20" s="1"/>
  <c r="K272" i="1"/>
  <c r="K257" i="20"/>
  <c r="M257" i="20" s="1"/>
  <c r="K539" i="1"/>
  <c r="K524" i="20"/>
  <c r="M524" i="20" s="1"/>
  <c r="K535" i="1"/>
  <c r="K520" i="20"/>
  <c r="M520" i="20" s="1"/>
  <c r="K261" i="1"/>
  <c r="K246" i="20"/>
  <c r="M246" i="20" s="1"/>
  <c r="K32" i="1"/>
  <c r="K17" i="20"/>
  <c r="M17" i="20" s="1"/>
  <c r="K252" i="1"/>
  <c r="K237" i="20"/>
  <c r="M237" i="20" s="1"/>
  <c r="K528" i="1"/>
  <c r="K513" i="20"/>
  <c r="K678" i="1"/>
  <c r="K663" i="20"/>
  <c r="K216" i="1"/>
  <c r="K201" i="20"/>
  <c r="M201" i="20" s="1"/>
  <c r="K653" i="1"/>
  <c r="K638" i="20"/>
  <c r="K452" i="1"/>
  <c r="K437" i="20"/>
  <c r="M437" i="20" s="1"/>
  <c r="K426" i="1"/>
  <c r="K411" i="20"/>
  <c r="K510" i="1"/>
  <c r="K495" i="20"/>
  <c r="M495" i="20" s="1"/>
  <c r="K177" i="1"/>
  <c r="K162" i="20"/>
  <c r="K347" i="1"/>
  <c r="K332" i="20"/>
  <c r="K517" i="1"/>
  <c r="K502" i="20"/>
  <c r="M502" i="20" s="1"/>
  <c r="K524" i="1"/>
  <c r="K509" i="20"/>
  <c r="M509" i="20" s="1"/>
  <c r="K703" i="1"/>
  <c r="K688" i="20"/>
  <c r="M688" i="20" s="1"/>
  <c r="K494" i="1"/>
  <c r="K479" i="20"/>
  <c r="M479" i="20" s="1"/>
  <c r="K242" i="1"/>
  <c r="K227" i="20"/>
  <c r="M227" i="20" s="1"/>
  <c r="K239" i="1"/>
  <c r="K224" i="20"/>
  <c r="M224" i="20" s="1"/>
  <c r="K236" i="1"/>
  <c r="K221" i="20"/>
  <c r="M221" i="20" s="1"/>
  <c r="K234" i="1"/>
  <c r="K219" i="20"/>
  <c r="M219" i="20" s="1"/>
  <c r="K682" i="1"/>
  <c r="K667" i="20"/>
  <c r="M667" i="20" s="1"/>
  <c r="K674" i="1"/>
  <c r="K659" i="20"/>
  <c r="M659" i="20" s="1"/>
  <c r="K749" i="1"/>
  <c r="K734" i="20"/>
  <c r="M734" i="20" s="1"/>
  <c r="K480" i="1"/>
  <c r="K465" i="20"/>
  <c r="M465" i="20" s="1"/>
  <c r="K670" i="1"/>
  <c r="K655" i="20"/>
  <c r="M655" i="20" s="1"/>
  <c r="K219" i="1"/>
  <c r="K204" i="20"/>
  <c r="M204" i="20" s="1"/>
  <c r="K477" i="1"/>
  <c r="K462" i="20"/>
  <c r="M462" i="20" s="1"/>
  <c r="K664" i="1"/>
  <c r="K649" i="20"/>
  <c r="M649" i="20" s="1"/>
  <c r="K468" i="1"/>
  <c r="K453" i="20"/>
  <c r="M453" i="20" s="1"/>
  <c r="K658" i="1"/>
  <c r="K643" i="20"/>
  <c r="M643" i="20" s="1"/>
  <c r="K655" i="1"/>
  <c r="K640" i="20"/>
  <c r="M640" i="20" s="1"/>
  <c r="K209" i="1"/>
  <c r="K194" i="20"/>
  <c r="M194" i="20" s="1"/>
  <c r="K730" i="1"/>
  <c r="K715" i="20"/>
  <c r="M715" i="20" s="1"/>
  <c r="K735" i="1"/>
  <c r="K720" i="20"/>
  <c r="M720" i="20" s="1"/>
  <c r="K203" i="1"/>
  <c r="K188" i="20"/>
  <c r="M188" i="20" s="1"/>
  <c r="K195" i="1"/>
  <c r="K180" i="20"/>
  <c r="M180" i="20" s="1"/>
  <c r="K460" i="1"/>
  <c r="K445" i="20"/>
  <c r="M445" i="20" s="1"/>
  <c r="K446" i="1"/>
  <c r="K431" i="20"/>
  <c r="M431" i="20" s="1"/>
  <c r="K448" i="1"/>
  <c r="K433" i="20"/>
  <c r="M433" i="20" s="1"/>
  <c r="K436" i="1"/>
  <c r="K421" i="20"/>
  <c r="M421" i="20" s="1"/>
  <c r="K430" i="1"/>
  <c r="K415" i="20"/>
  <c r="M415" i="20" s="1"/>
  <c r="K422" i="1"/>
  <c r="K407" i="20"/>
  <c r="M407" i="20" s="1"/>
  <c r="K511" i="1"/>
  <c r="K496" i="20"/>
  <c r="M496" i="20" s="1"/>
  <c r="K647" i="1"/>
  <c r="K632" i="20"/>
  <c r="M632" i="20" s="1"/>
  <c r="K639" i="1"/>
  <c r="K624" i="20"/>
  <c r="M624" i="20" s="1"/>
  <c r="K418" i="1"/>
  <c r="K403" i="20"/>
  <c r="M403" i="20" s="1"/>
  <c r="K630" i="1"/>
  <c r="K615" i="20"/>
  <c r="M615" i="20" s="1"/>
  <c r="K612" i="1"/>
  <c r="K597" i="20"/>
  <c r="M597" i="20" s="1"/>
  <c r="K609" i="1"/>
  <c r="K594" i="20"/>
  <c r="M594" i="20" s="1"/>
  <c r="K617" i="1"/>
  <c r="K602" i="20"/>
  <c r="M602" i="20" s="1"/>
  <c r="K406" i="1"/>
  <c r="K391" i="20"/>
  <c r="M391" i="20" s="1"/>
  <c r="K407" i="1"/>
  <c r="K392" i="20"/>
  <c r="M392" i="20" s="1"/>
  <c r="K724" i="1"/>
  <c r="K709" i="20"/>
  <c r="M709" i="20" s="1"/>
  <c r="K396" i="1"/>
  <c r="K381" i="20"/>
  <c r="M381" i="20" s="1"/>
  <c r="K174" i="1"/>
  <c r="K159" i="20"/>
  <c r="M159" i="20" s="1"/>
  <c r="K166" i="1"/>
  <c r="K151" i="20"/>
  <c r="M151" i="20" s="1"/>
  <c r="K388" i="1"/>
  <c r="K373" i="20"/>
  <c r="M373" i="20" s="1"/>
  <c r="K155" i="1"/>
  <c r="K140" i="20"/>
  <c r="M140" i="20" s="1"/>
  <c r="K384" i="1"/>
  <c r="K369" i="20"/>
  <c r="M369" i="20" s="1"/>
  <c r="K367" i="1"/>
  <c r="K352" i="20"/>
  <c r="M352" i="20" s="1"/>
  <c r="K379" i="1"/>
  <c r="K364" i="20"/>
  <c r="M364" i="20" s="1"/>
  <c r="K592" i="1"/>
  <c r="K577" i="20"/>
  <c r="M577" i="20" s="1"/>
  <c r="K147" i="1"/>
  <c r="K132" i="20"/>
  <c r="M132" i="20" s="1"/>
  <c r="K358" i="1"/>
  <c r="K343" i="20"/>
  <c r="M343" i="20" s="1"/>
  <c r="K143" i="1"/>
  <c r="K128" i="20"/>
  <c r="M128" i="20" s="1"/>
  <c r="K588" i="1"/>
  <c r="K573" i="20"/>
  <c r="M573" i="20" s="1"/>
  <c r="K504" i="1"/>
  <c r="K489" i="20"/>
  <c r="M489" i="20" s="1"/>
  <c r="K136" i="1"/>
  <c r="K121" i="20"/>
  <c r="M121" i="20" s="1"/>
  <c r="K351" i="1"/>
  <c r="K336" i="20"/>
  <c r="M336" i="20" s="1"/>
  <c r="K343" i="1"/>
  <c r="K328" i="20"/>
  <c r="M328" i="20" s="1"/>
  <c r="K335" i="1"/>
  <c r="K320" i="20"/>
  <c r="M320" i="20" s="1"/>
  <c r="K333" i="1"/>
  <c r="K318" i="20"/>
  <c r="M318" i="20" s="1"/>
  <c r="K129" i="1"/>
  <c r="K114" i="20"/>
  <c r="M114" i="20" s="1"/>
  <c r="K127" i="1"/>
  <c r="K112" i="20"/>
  <c r="M112" i="20" s="1"/>
  <c r="K119" i="1"/>
  <c r="K104" i="20"/>
  <c r="M104" i="20" s="1"/>
  <c r="K111" i="1"/>
  <c r="K96" i="20"/>
  <c r="M96" i="20" s="1"/>
  <c r="K103" i="1"/>
  <c r="K88" i="20"/>
  <c r="M88" i="20" s="1"/>
  <c r="K565" i="1"/>
  <c r="K550" i="20"/>
  <c r="M550" i="20" s="1"/>
  <c r="K100" i="1"/>
  <c r="K85" i="20"/>
  <c r="M85" i="20" s="1"/>
  <c r="K318" i="1"/>
  <c r="K303" i="20"/>
  <c r="M303" i="20" s="1"/>
  <c r="K312" i="1"/>
  <c r="K297" i="20"/>
  <c r="M297" i="20" s="1"/>
  <c r="K558" i="1"/>
  <c r="K543" i="20"/>
  <c r="M543" i="20" s="1"/>
  <c r="K306" i="1"/>
  <c r="K291" i="20"/>
  <c r="M291" i="20" s="1"/>
  <c r="K298" i="1"/>
  <c r="K283" i="20"/>
  <c r="M283" i="20" s="1"/>
  <c r="K294" i="1"/>
  <c r="K279" i="20"/>
  <c r="M279" i="20" s="1"/>
  <c r="K286" i="1"/>
  <c r="K271" i="20"/>
  <c r="M271" i="20" s="1"/>
  <c r="K281" i="1"/>
  <c r="K266" i="20"/>
  <c r="M266" i="20" s="1"/>
  <c r="K66" i="1"/>
  <c r="K51" i="20"/>
  <c r="M51" i="20" s="1"/>
  <c r="K83" i="1"/>
  <c r="K68" i="20"/>
  <c r="M68" i="20" s="1"/>
  <c r="K75" i="1"/>
  <c r="K60" i="20"/>
  <c r="M60" i="20" s="1"/>
  <c r="K62" i="1"/>
  <c r="K47" i="20"/>
  <c r="M47" i="20" s="1"/>
  <c r="K54" i="1"/>
  <c r="K39" i="20"/>
  <c r="M39" i="20" s="1"/>
  <c r="K276" i="1"/>
  <c r="K261" i="20"/>
  <c r="M261" i="20" s="1"/>
  <c r="K498" i="1"/>
  <c r="K483" i="20"/>
  <c r="M483" i="20" s="1"/>
  <c r="K47" i="1"/>
  <c r="K32" i="20"/>
  <c r="M32" i="20" s="1"/>
  <c r="K39" i="1"/>
  <c r="K24" i="20"/>
  <c r="M24" i="20" s="1"/>
  <c r="K271" i="1"/>
  <c r="K256" i="20"/>
  <c r="M256" i="20" s="1"/>
  <c r="K538" i="1"/>
  <c r="K523" i="20"/>
  <c r="M523" i="20" s="1"/>
  <c r="K534" i="1"/>
  <c r="K519" i="20"/>
  <c r="M519" i="20" s="1"/>
  <c r="K260" i="1"/>
  <c r="K245" i="20"/>
  <c r="M245" i="20" s="1"/>
  <c r="K31" i="1"/>
  <c r="K16" i="20"/>
  <c r="M16" i="20" s="1"/>
  <c r="K251" i="1"/>
  <c r="K236" i="20"/>
  <c r="M236" i="20" s="1"/>
  <c r="K520" i="1"/>
  <c r="K505" i="20"/>
  <c r="M505" i="20" s="1"/>
  <c r="K686" i="1"/>
  <c r="K671" i="20"/>
  <c r="K223" i="1"/>
  <c r="K208" i="20"/>
  <c r="K464" i="1"/>
  <c r="K449" i="20"/>
  <c r="M449" i="20" s="1"/>
  <c r="K440" i="1"/>
  <c r="K425" i="20"/>
  <c r="K184" i="1"/>
  <c r="K169" i="20"/>
  <c r="M169" i="20" s="1"/>
  <c r="K621" i="1"/>
  <c r="K606" i="20"/>
  <c r="K596" i="1"/>
  <c r="K581" i="20"/>
  <c r="M581" i="20" s="1"/>
  <c r="K516" i="1"/>
  <c r="K501" i="20"/>
  <c r="K523" i="1"/>
  <c r="K508" i="20"/>
  <c r="K702" i="1"/>
  <c r="K687" i="20"/>
  <c r="M687" i="20" s="1"/>
  <c r="K493" i="1"/>
  <c r="K478" i="20"/>
  <c r="M478" i="20" s="1"/>
  <c r="K696" i="1"/>
  <c r="K681" i="20"/>
  <c r="K238" i="1"/>
  <c r="K223" i="20"/>
  <c r="K235" i="1"/>
  <c r="K220" i="20"/>
  <c r="M220" i="20" s="1"/>
  <c r="K233" i="1"/>
  <c r="K218" i="20"/>
  <c r="M218" i="20" s="1"/>
  <c r="K681" i="1"/>
  <c r="K666" i="20"/>
  <c r="K673" i="1"/>
  <c r="K658" i="20"/>
  <c r="K748" i="1"/>
  <c r="K733" i="20"/>
  <c r="M733" i="20" s="1"/>
  <c r="K230" i="1"/>
  <c r="K215" i="20"/>
  <c r="M215" i="20" s="1"/>
  <c r="K716" i="1"/>
  <c r="K701" i="20"/>
  <c r="K218" i="1"/>
  <c r="K203" i="20"/>
  <c r="K476" i="1"/>
  <c r="K461" i="20"/>
  <c r="M461" i="20" s="1"/>
  <c r="K663" i="1"/>
  <c r="K648" i="20"/>
  <c r="M648" i="20" s="1"/>
  <c r="K213" i="1"/>
  <c r="K198" i="20"/>
  <c r="K657" i="1"/>
  <c r="K642" i="20"/>
  <c r="K467" i="1"/>
  <c r="K452" i="20"/>
  <c r="M452" i="20" s="1"/>
  <c r="K208" i="1"/>
  <c r="K193" i="20"/>
  <c r="M193" i="20" s="1"/>
  <c r="K729" i="1"/>
  <c r="K714" i="20"/>
  <c r="K734" i="1"/>
  <c r="K719" i="20"/>
  <c r="K202" i="1"/>
  <c r="K187" i="20"/>
  <c r="M187" i="20" s="1"/>
  <c r="K194" i="1"/>
  <c r="K179" i="20"/>
  <c r="M179" i="20" s="1"/>
  <c r="K459" i="1"/>
  <c r="K444" i="20"/>
  <c r="K445" i="1"/>
  <c r="K430" i="20"/>
  <c r="K447" i="1"/>
  <c r="K432" i="20"/>
  <c r="M432" i="20" s="1"/>
  <c r="K435" i="1"/>
  <c r="K420" i="20"/>
  <c r="M420" i="20" s="1"/>
  <c r="K429" i="1"/>
  <c r="K414" i="20"/>
  <c r="K421" i="1"/>
  <c r="K406" i="20"/>
  <c r="K649" i="1"/>
  <c r="K634" i="20"/>
  <c r="M634" i="20" s="1"/>
  <c r="K646" i="1"/>
  <c r="K631" i="20"/>
  <c r="M631" i="20" s="1"/>
  <c r="K638" i="1"/>
  <c r="K623" i="20"/>
  <c r="K417" i="1"/>
  <c r="K402" i="20"/>
  <c r="K629" i="1"/>
  <c r="K614" i="20"/>
  <c r="M614" i="20" s="1"/>
  <c r="K611" i="1"/>
  <c r="K596" i="20"/>
  <c r="M596" i="20" s="1"/>
  <c r="K608" i="1"/>
  <c r="K593" i="20"/>
  <c r="K605" i="1"/>
  <c r="K590" i="20"/>
  <c r="K405" i="1"/>
  <c r="K390" i="20"/>
  <c r="M390" i="20" s="1"/>
  <c r="K180" i="1"/>
  <c r="K165" i="20"/>
  <c r="M165" i="20" s="1"/>
  <c r="K723" i="1"/>
  <c r="K708" i="20"/>
  <c r="K395" i="1"/>
  <c r="K380" i="20"/>
  <c r="K173" i="1"/>
  <c r="K158" i="20"/>
  <c r="M158" i="20" s="1"/>
  <c r="K165" i="1"/>
  <c r="K150" i="20"/>
  <c r="M150" i="20" s="1"/>
  <c r="K387" i="1"/>
  <c r="K372" i="20"/>
  <c r="K154" i="1"/>
  <c r="K139" i="20"/>
  <c r="K383" i="1"/>
  <c r="K368" i="20"/>
  <c r="M368" i="20" s="1"/>
  <c r="K375" i="1"/>
  <c r="K360" i="20"/>
  <c r="M360" i="20" s="1"/>
  <c r="K378" i="1"/>
  <c r="K363" i="20"/>
  <c r="K591" i="1"/>
  <c r="K576" i="20"/>
  <c r="K146" i="1"/>
  <c r="K131" i="20"/>
  <c r="M131" i="20" s="1"/>
  <c r="K357" i="1"/>
  <c r="K342" i="20"/>
  <c r="M342" i="20" s="1"/>
  <c r="K142" i="1"/>
  <c r="K127" i="20"/>
  <c r="K587" i="1"/>
  <c r="K572" i="20"/>
  <c r="K503" i="1"/>
  <c r="K488" i="20"/>
  <c r="M488" i="20" s="1"/>
  <c r="K135" i="1"/>
  <c r="K120" i="20"/>
  <c r="M120" i="20" s="1"/>
  <c r="K350" i="1"/>
  <c r="K335" i="20"/>
  <c r="K342" i="1"/>
  <c r="K327" i="20"/>
  <c r="K327" i="1"/>
  <c r="K312" i="20"/>
  <c r="M312" i="20" s="1"/>
  <c r="K332" i="1"/>
  <c r="K317" i="20"/>
  <c r="M317" i="20" s="1"/>
  <c r="K577" i="1"/>
  <c r="K562" i="20"/>
  <c r="K126" i="1"/>
  <c r="K111" i="20"/>
  <c r="K118" i="1"/>
  <c r="K103" i="20"/>
  <c r="M103" i="20" s="1"/>
  <c r="K110" i="1"/>
  <c r="K95" i="20"/>
  <c r="M95" i="20" s="1"/>
  <c r="K102" i="1"/>
  <c r="K87" i="20"/>
  <c r="K564" i="1"/>
  <c r="K549" i="20"/>
  <c r="K99" i="1"/>
  <c r="K84" i="20"/>
  <c r="M84" i="20" s="1"/>
  <c r="K317" i="1"/>
  <c r="K302" i="20"/>
  <c r="M302" i="20" s="1"/>
  <c r="K311" i="1"/>
  <c r="K296" i="20"/>
  <c r="K97" i="1"/>
  <c r="K82" i="20"/>
  <c r="K305" i="1"/>
  <c r="K290" i="20"/>
  <c r="M290" i="20" s="1"/>
  <c r="K297" i="1"/>
  <c r="K282" i="20"/>
  <c r="M282" i="20" s="1"/>
  <c r="K293" i="1"/>
  <c r="K278" i="20"/>
  <c r="K285" i="1"/>
  <c r="K270" i="20"/>
  <c r="K280" i="1"/>
  <c r="K265" i="20"/>
  <c r="M265" i="20" s="1"/>
  <c r="K65" i="1"/>
  <c r="K50" i="20"/>
  <c r="M50" i="20" s="1"/>
  <c r="K82" i="1"/>
  <c r="K67" i="20"/>
  <c r="K74" i="1"/>
  <c r="K59" i="20"/>
  <c r="K61" i="1"/>
  <c r="K46" i="20"/>
  <c r="M46" i="20" s="1"/>
  <c r="K53" i="1"/>
  <c r="K38" i="20"/>
  <c r="M38" i="20" s="1"/>
  <c r="K275" i="1"/>
  <c r="K260" i="20"/>
  <c r="K549" i="1"/>
  <c r="K534" i="20"/>
  <c r="K46" i="1"/>
  <c r="K31" i="20"/>
  <c r="M31" i="20" s="1"/>
  <c r="K38" i="1"/>
  <c r="K23" i="20"/>
  <c r="M23" i="20" s="1"/>
  <c r="K270" i="1"/>
  <c r="K255" i="20"/>
  <c r="K537" i="1"/>
  <c r="K522" i="20"/>
  <c r="K533" i="1"/>
  <c r="K518" i="20"/>
  <c r="M518" i="20" s="1"/>
  <c r="K259" i="1"/>
  <c r="K244" i="20"/>
  <c r="M244" i="20" s="1"/>
  <c r="K30" i="1"/>
  <c r="K15" i="20"/>
  <c r="K250" i="1"/>
  <c r="K235" i="20"/>
  <c r="E392" i="21"/>
  <c r="J392" i="21" s="1"/>
  <c r="E291" i="21"/>
  <c r="J291" i="21" s="1"/>
  <c r="E256" i="21"/>
  <c r="E407" i="21"/>
  <c r="E415" i="21"/>
  <c r="J415" i="21" s="1"/>
  <c r="E373" i="21"/>
  <c r="J373" i="21" s="1"/>
  <c r="E391" i="21"/>
  <c r="E381" i="21"/>
  <c r="J381" i="21" s="1"/>
  <c r="E364" i="21"/>
  <c r="J364" i="21" s="1"/>
  <c r="E245" i="21"/>
  <c r="J245" i="21" s="1"/>
  <c r="L744" i="18"/>
  <c r="M744" i="18" s="1"/>
  <c r="K743" i="18"/>
  <c r="M743" i="18" s="1"/>
  <c r="L736" i="18"/>
  <c r="M736" i="18" s="1"/>
  <c r="E389" i="21"/>
  <c r="E367" i="21"/>
  <c r="J367" i="21" s="1"/>
  <c r="E359" i="21"/>
  <c r="E362" i="21"/>
  <c r="E289" i="21"/>
  <c r="E259" i="21"/>
  <c r="E254" i="21"/>
  <c r="J254" i="21" s="1"/>
  <c r="K742" i="18"/>
  <c r="M742" i="18" s="1"/>
  <c r="E447" i="21"/>
  <c r="J447" i="21" s="1"/>
  <c r="E397" i="21"/>
  <c r="E418" i="21"/>
  <c r="E412" i="21"/>
  <c r="E378" i="21"/>
  <c r="K748" i="18"/>
  <c r="M748" i="18" s="1"/>
  <c r="E449" i="21"/>
  <c r="E417" i="21"/>
  <c r="E293" i="21"/>
  <c r="K739" i="18"/>
  <c r="M739" i="18" s="1"/>
  <c r="E410" i="21"/>
  <c r="E376" i="21"/>
  <c r="E252" i="21"/>
  <c r="K738" i="18"/>
  <c r="M738" i="18" s="1"/>
  <c r="E446" i="21"/>
  <c r="J446" i="21" s="1"/>
  <c r="E408" i="21"/>
  <c r="E393" i="21"/>
  <c r="E370" i="21"/>
  <c r="E365" i="21"/>
  <c r="E257" i="21"/>
  <c r="L737" i="18"/>
  <c r="M737" i="18" s="1"/>
  <c r="M752" i="21"/>
  <c r="M760" i="21"/>
  <c r="L745" i="21"/>
  <c r="M745" i="21" s="1"/>
  <c r="L735" i="18"/>
  <c r="M735" i="18" s="1"/>
  <c r="K747" i="18"/>
  <c r="M747" i="18" s="1"/>
  <c r="L741" i="21"/>
  <c r="M741" i="21" s="1"/>
  <c r="M755" i="21"/>
  <c r="M759" i="21"/>
  <c r="M761" i="21"/>
  <c r="M753" i="21"/>
  <c r="M762" i="21"/>
  <c r="M765" i="21"/>
  <c r="M758" i="21"/>
  <c r="M750" i="21"/>
  <c r="M767" i="21"/>
  <c r="M764" i="21"/>
  <c r="M754" i="21"/>
  <c r="M763" i="21"/>
  <c r="M746" i="21"/>
  <c r="M770" i="21"/>
  <c r="M766" i="21"/>
  <c r="M768" i="21"/>
  <c r="M749" i="21"/>
  <c r="M757" i="21"/>
  <c r="M769" i="21"/>
  <c r="M751" i="21"/>
  <c r="M756" i="21"/>
  <c r="L747" i="21"/>
  <c r="K747" i="21"/>
  <c r="L739" i="21"/>
  <c r="K739" i="21"/>
  <c r="K740" i="18"/>
  <c r="M740" i="18" s="1"/>
  <c r="L740" i="21"/>
  <c r="K740" i="21"/>
  <c r="L737" i="21"/>
  <c r="K737" i="21"/>
  <c r="K743" i="21"/>
  <c r="L743" i="21"/>
  <c r="K735" i="21"/>
  <c r="L735" i="21"/>
  <c r="L744" i="21"/>
  <c r="K744" i="21"/>
  <c r="E414" i="21"/>
  <c r="E390" i="21"/>
  <c r="E380" i="21"/>
  <c r="E372" i="21"/>
  <c r="E368" i="21"/>
  <c r="E363" i="21"/>
  <c r="E290" i="21"/>
  <c r="J290" i="21" s="1"/>
  <c r="E255" i="21"/>
  <c r="L738" i="21"/>
  <c r="K738" i="21"/>
  <c r="L742" i="21"/>
  <c r="K742" i="21"/>
  <c r="L748" i="21"/>
  <c r="K748" i="21"/>
  <c r="L736" i="21"/>
  <c r="K736" i="21"/>
  <c r="J227" i="21"/>
  <c r="J734" i="21"/>
  <c r="J640" i="21"/>
  <c r="J445" i="21"/>
  <c r="J624" i="21"/>
  <c r="J151" i="21"/>
  <c r="J577" i="21"/>
  <c r="J121" i="21"/>
  <c r="J112" i="21"/>
  <c r="J297" i="21"/>
  <c r="J266" i="21"/>
  <c r="J39" i="21"/>
  <c r="J302" i="21"/>
  <c r="J475" i="21"/>
  <c r="J589" i="21"/>
  <c r="J149" i="21"/>
  <c r="J146" i="21"/>
  <c r="J138" i="21"/>
  <c r="J351" i="21"/>
  <c r="J130" i="21"/>
  <c r="J341" i="21"/>
  <c r="J126" i="21"/>
  <c r="J571" i="21"/>
  <c r="J568" i="21"/>
  <c r="J119" i="21"/>
  <c r="J334" i="21"/>
  <c r="J326" i="21"/>
  <c r="J311" i="21"/>
  <c r="J316" i="21"/>
  <c r="J561" i="21"/>
  <c r="J110" i="21"/>
  <c r="J102" i="21"/>
  <c r="J94" i="21"/>
  <c r="J556" i="21"/>
  <c r="J548" i="21"/>
  <c r="J83" i="21"/>
  <c r="J705" i="21"/>
  <c r="J295" i="21"/>
  <c r="J81" i="21"/>
  <c r="J80" i="21"/>
  <c r="J277" i="21"/>
  <c r="J537" i="21"/>
  <c r="J264" i="21"/>
  <c r="J74" i="21"/>
  <c r="J66" i="21"/>
  <c r="J58" i="21"/>
  <c r="J45" i="21"/>
  <c r="J37" i="21"/>
  <c r="J533" i="21"/>
  <c r="J30" i="21"/>
  <c r="J22" i="21"/>
  <c r="J521" i="21"/>
  <c r="J481" i="21"/>
  <c r="J243" i="21"/>
  <c r="J14" i="21"/>
  <c r="J234" i="21"/>
  <c r="J502" i="21"/>
  <c r="J221" i="21"/>
  <c r="J462" i="21"/>
  <c r="J715" i="21"/>
  <c r="J615" i="21"/>
  <c r="J709" i="21"/>
  <c r="J489" i="21"/>
  <c r="J114" i="21"/>
  <c r="J283" i="21"/>
  <c r="J47" i="21"/>
  <c r="J483" i="21"/>
  <c r="J519" i="21"/>
  <c r="J236" i="21"/>
  <c r="J501" i="21"/>
  <c r="J478" i="21"/>
  <c r="J220" i="21"/>
  <c r="J733" i="21"/>
  <c r="J701" i="21"/>
  <c r="J198" i="21"/>
  <c r="J714" i="21"/>
  <c r="J179" i="21"/>
  <c r="J406" i="21"/>
  <c r="J614" i="21"/>
  <c r="J708" i="21"/>
  <c r="J127" i="21"/>
  <c r="J317" i="21"/>
  <c r="J95" i="21"/>
  <c r="J282" i="21"/>
  <c r="J67" i="21"/>
  <c r="J31" i="21"/>
  <c r="J518" i="21"/>
  <c r="J686" i="21"/>
  <c r="J732" i="21"/>
  <c r="J460" i="21"/>
  <c r="J192" i="21"/>
  <c r="J443" i="21"/>
  <c r="J630" i="21"/>
  <c r="J611" i="21"/>
  <c r="J506" i="21"/>
  <c r="J474" i="21"/>
  <c r="J213" i="21"/>
  <c r="J699" i="21"/>
  <c r="J653" i="21"/>
  <c r="J202" i="21"/>
  <c r="J458" i="21"/>
  <c r="J196" i="21"/>
  <c r="J728" i="21"/>
  <c r="J639" i="21"/>
  <c r="J712" i="21"/>
  <c r="J717" i="21"/>
  <c r="J185" i="21"/>
  <c r="J177" i="21"/>
  <c r="J426" i="21"/>
  <c r="J428" i="21"/>
  <c r="J442" i="21"/>
  <c r="J175" i="21"/>
  <c r="J170" i="21"/>
  <c r="J629" i="21"/>
  <c r="J621" i="21"/>
  <c r="J617" i="21"/>
  <c r="J612" i="21"/>
  <c r="J610" i="21"/>
  <c r="J591" i="21"/>
  <c r="J400" i="21"/>
  <c r="J388" i="21"/>
  <c r="J163" i="21"/>
  <c r="J385" i="21"/>
  <c r="J156" i="21"/>
  <c r="J148" i="21"/>
  <c r="J145" i="21"/>
  <c r="J584" i="21"/>
  <c r="J137" i="21"/>
  <c r="J358" i="21"/>
  <c r="J350" i="21"/>
  <c r="J348" i="21"/>
  <c r="J340" i="21"/>
  <c r="J125" i="21"/>
  <c r="J570" i="21"/>
  <c r="J567" i="21"/>
  <c r="J118" i="21"/>
  <c r="J333" i="21"/>
  <c r="J325" i="21"/>
  <c r="J310" i="21"/>
  <c r="J315" i="21"/>
  <c r="J560" i="21"/>
  <c r="J109" i="21"/>
  <c r="J101" i="21"/>
  <c r="J93" i="21"/>
  <c r="J555" i="21"/>
  <c r="J547" i="21"/>
  <c r="J694" i="21"/>
  <c r="J704" i="21"/>
  <c r="J294" i="21"/>
  <c r="J542" i="21"/>
  <c r="J288" i="21"/>
  <c r="J79" i="21"/>
  <c r="J276" i="21"/>
  <c r="J536" i="21"/>
  <c r="J76" i="21"/>
  <c r="J73" i="21"/>
  <c r="J65" i="21"/>
  <c r="J57" i="21"/>
  <c r="J44" i="21"/>
  <c r="J36" i="21"/>
  <c r="J482" i="21"/>
  <c r="J532" i="21"/>
  <c r="J29" i="21"/>
  <c r="J21" i="21"/>
  <c r="J528" i="21"/>
  <c r="J18" i="21"/>
  <c r="J242" i="21"/>
  <c r="J13" i="21"/>
  <c r="J233" i="21"/>
  <c r="J688" i="21"/>
  <c r="J659" i="21"/>
  <c r="J649" i="21"/>
  <c r="J720" i="21"/>
  <c r="J602" i="21"/>
  <c r="J132" i="21"/>
  <c r="J320" i="21"/>
  <c r="J88" i="21"/>
  <c r="J543" i="21"/>
  <c r="J51" i="21"/>
  <c r="J223" i="21"/>
  <c r="J658" i="21"/>
  <c r="J461" i="21"/>
  <c r="J193" i="21"/>
  <c r="J444" i="21"/>
  <c r="J634" i="21"/>
  <c r="J120" i="21"/>
  <c r="J111" i="21"/>
  <c r="J278" i="21"/>
  <c r="J522" i="21"/>
  <c r="J232" i="21"/>
  <c r="J217" i="21"/>
  <c r="J427" i="21"/>
  <c r="J633" i="21"/>
  <c r="J685" i="21"/>
  <c r="J468" i="21"/>
  <c r="J505" i="21"/>
  <c r="J657" i="21"/>
  <c r="J212" i="21"/>
  <c r="J201" i="21"/>
  <c r="J727" i="21"/>
  <c r="J638" i="21"/>
  <c r="J184" i="21"/>
  <c r="J437" i="21"/>
  <c r="J174" i="21"/>
  <c r="J628" i="21"/>
  <c r="J495" i="21"/>
  <c r="J601" i="21"/>
  <c r="J609" i="21"/>
  <c r="J606" i="21"/>
  <c r="J399" i="21"/>
  <c r="J387" i="21"/>
  <c r="V177" i="1"/>
  <c r="J162" i="21"/>
  <c r="J384" i="21"/>
  <c r="J155" i="21"/>
  <c r="J147" i="21"/>
  <c r="V159" i="1"/>
  <c r="J144" i="21"/>
  <c r="V598" i="1"/>
  <c r="J583" i="21"/>
  <c r="V151" i="1"/>
  <c r="J136" i="21"/>
  <c r="J357" i="21"/>
  <c r="J581" i="21"/>
  <c r="J349" i="21"/>
  <c r="J347" i="21"/>
  <c r="J339" i="21"/>
  <c r="J124" i="21"/>
  <c r="J569" i="21"/>
  <c r="J566" i="21"/>
  <c r="V132" i="1"/>
  <c r="J117" i="21"/>
  <c r="J332" i="21"/>
  <c r="J324" i="21"/>
  <c r="J309" i="21"/>
  <c r="V329" i="1"/>
  <c r="J314" i="21"/>
  <c r="V574" i="1"/>
  <c r="J559" i="21"/>
  <c r="J108" i="21"/>
  <c r="J100" i="21"/>
  <c r="J92" i="21"/>
  <c r="J554" i="21"/>
  <c r="J546" i="21"/>
  <c r="J693" i="21"/>
  <c r="J301" i="21"/>
  <c r="J541" i="21"/>
  <c r="J287" i="21"/>
  <c r="J78" i="21"/>
  <c r="J275" i="21"/>
  <c r="J535" i="21"/>
  <c r="J75" i="21"/>
  <c r="J72" i="21"/>
  <c r="J64" i="21"/>
  <c r="J56" i="21"/>
  <c r="J43" i="21"/>
  <c r="J35" i="21"/>
  <c r="J487" i="21"/>
  <c r="J531" i="21"/>
  <c r="J28" i="21"/>
  <c r="J20" i="21"/>
  <c r="J527" i="21"/>
  <c r="J241" i="21"/>
  <c r="J240" i="21"/>
  <c r="J479" i="21"/>
  <c r="J667" i="21"/>
  <c r="J655" i="21"/>
  <c r="J643" i="21"/>
  <c r="J180" i="21"/>
  <c r="J421" i="21"/>
  <c r="J632" i="21"/>
  <c r="J594" i="21"/>
  <c r="J159" i="21"/>
  <c r="J573" i="21"/>
  <c r="J328" i="21"/>
  <c r="J96" i="21"/>
  <c r="J303" i="21"/>
  <c r="J271" i="21"/>
  <c r="J68" i="21"/>
  <c r="J24" i="21"/>
  <c r="J687" i="21"/>
  <c r="J666" i="21"/>
  <c r="J203" i="21"/>
  <c r="J642" i="21"/>
  <c r="J719" i="21"/>
  <c r="J432" i="21"/>
  <c r="J623" i="21"/>
  <c r="J590" i="21"/>
  <c r="J165" i="21"/>
  <c r="J150" i="21"/>
  <c r="J139" i="21"/>
  <c r="J131" i="21"/>
  <c r="J488" i="21"/>
  <c r="J327" i="21"/>
  <c r="J103" i="21"/>
  <c r="J84" i="21"/>
  <c r="J265" i="21"/>
  <c r="J46" i="21"/>
  <c r="J534" i="21"/>
  <c r="J15" i="21"/>
  <c r="J515" i="21"/>
  <c r="J680" i="21"/>
  <c r="J665" i="21"/>
  <c r="J700" i="21"/>
  <c r="J451" i="21"/>
  <c r="J713" i="21"/>
  <c r="J178" i="21"/>
  <c r="J419" i="21"/>
  <c r="J401" i="21"/>
  <c r="J386" i="21"/>
  <c r="J514" i="21"/>
  <c r="J675" i="21"/>
  <c r="J216" i="21"/>
  <c r="J691" i="21"/>
  <c r="J231" i="21"/>
  <c r="J674" i="21"/>
  <c r="J663" i="21"/>
  <c r="E730" i="2"/>
  <c r="J730" i="2" s="1"/>
  <c r="L730" i="2" s="1"/>
  <c r="J730" i="21"/>
  <c r="J208" i="21"/>
  <c r="J652" i="21"/>
  <c r="J647" i="21"/>
  <c r="J711" i="21"/>
  <c r="J716" i="21"/>
  <c r="J176" i="21"/>
  <c r="J425" i="21"/>
  <c r="J441" i="21"/>
  <c r="J169" i="21"/>
  <c r="J620" i="21"/>
  <c r="J500" i="21"/>
  <c r="J512" i="21"/>
  <c r="J504" i="21"/>
  <c r="J683" i="21"/>
  <c r="J230" i="21"/>
  <c r="J677" i="21"/>
  <c r="J673" i="21"/>
  <c r="J472" i="21"/>
  <c r="J670" i="21"/>
  <c r="J662" i="21"/>
  <c r="J656" i="21"/>
  <c r="J729" i="21"/>
  <c r="J211" i="21"/>
  <c r="J207" i="21"/>
  <c r="J651" i="21"/>
  <c r="J200" i="21"/>
  <c r="J646" i="21"/>
  <c r="J726" i="21"/>
  <c r="J698" i="21"/>
  <c r="J637" i="21"/>
  <c r="J723" i="21"/>
  <c r="J191" i="21"/>
  <c r="J183" i="21"/>
  <c r="J424" i="21"/>
  <c r="J436" i="21"/>
  <c r="J440" i="21"/>
  <c r="J498" i="21"/>
  <c r="J173" i="21"/>
  <c r="J168" i="21"/>
  <c r="J627" i="21"/>
  <c r="J619" i="21"/>
  <c r="J494" i="21"/>
  <c r="J600" i="21"/>
  <c r="J608" i="21"/>
  <c r="J605" i="21"/>
  <c r="J398" i="21"/>
  <c r="J161" i="21"/>
  <c r="J587" i="21"/>
  <c r="J154" i="21"/>
  <c r="J143" i="21"/>
  <c r="J582" i="21"/>
  <c r="J355" i="21"/>
  <c r="J356" i="21"/>
  <c r="J580" i="21"/>
  <c r="J135" i="21"/>
  <c r="J346" i="21"/>
  <c r="J338" i="21"/>
  <c r="J123" i="21"/>
  <c r="J492" i="21"/>
  <c r="J707" i="21"/>
  <c r="J565" i="21"/>
  <c r="J331" i="21"/>
  <c r="J323" i="21"/>
  <c r="J308" i="21"/>
  <c r="J313" i="21"/>
  <c r="J558" i="21"/>
  <c r="J107" i="21"/>
  <c r="J99" i="21"/>
  <c r="J91" i="21"/>
  <c r="J553" i="21"/>
  <c r="J696" i="21"/>
  <c r="J306" i="21"/>
  <c r="J300" i="21"/>
  <c r="J540" i="21"/>
  <c r="J286" i="21"/>
  <c r="J77" i="21"/>
  <c r="J274" i="21"/>
  <c r="J269" i="21"/>
  <c r="J54" i="21"/>
  <c r="J71" i="21"/>
  <c r="J63" i="21"/>
  <c r="J55" i="21"/>
  <c r="J42" i="21"/>
  <c r="J34" i="21"/>
  <c r="J486" i="21"/>
  <c r="J530" i="21"/>
  <c r="J27" i="21"/>
  <c r="J19" i="21"/>
  <c r="J526" i="21"/>
  <c r="J517" i="21"/>
  <c r="J239" i="21"/>
  <c r="J224" i="21"/>
  <c r="J204" i="21"/>
  <c r="J194" i="21"/>
  <c r="J431" i="21"/>
  <c r="J403" i="21"/>
  <c r="J140" i="21"/>
  <c r="J343" i="21"/>
  <c r="J318" i="21"/>
  <c r="J550" i="21"/>
  <c r="J60" i="21"/>
  <c r="J261" i="21"/>
  <c r="J523" i="21"/>
  <c r="J16" i="21"/>
  <c r="J508" i="21"/>
  <c r="J681" i="21"/>
  <c r="J218" i="21"/>
  <c r="J215" i="21"/>
  <c r="J648" i="21"/>
  <c r="J452" i="21"/>
  <c r="J187" i="21"/>
  <c r="J430" i="21"/>
  <c r="J631" i="21"/>
  <c r="J596" i="21"/>
  <c r="J158" i="21"/>
  <c r="J342" i="21"/>
  <c r="J312" i="21"/>
  <c r="J87" i="21"/>
  <c r="J82" i="21"/>
  <c r="J50" i="21"/>
  <c r="J38" i="21"/>
  <c r="J244" i="21"/>
  <c r="J477" i="21"/>
  <c r="J214" i="21"/>
  <c r="J197" i="21"/>
  <c r="J186" i="21"/>
  <c r="J405" i="21"/>
  <c r="J613" i="21"/>
  <c r="J157" i="21"/>
  <c r="J476" i="21"/>
  <c r="E731" i="2"/>
  <c r="J731" i="2" s="1"/>
  <c r="K731" i="2" s="1"/>
  <c r="J731" i="21"/>
  <c r="J684" i="21"/>
  <c r="J671" i="21"/>
  <c r="J690" i="21"/>
  <c r="J229" i="21"/>
  <c r="J471" i="21"/>
  <c r="J661" i="21"/>
  <c r="J210" i="21"/>
  <c r="J464" i="21"/>
  <c r="J645" i="21"/>
  <c r="J697" i="21"/>
  <c r="J190" i="21"/>
  <c r="J435" i="21"/>
  <c r="J439" i="21"/>
  <c r="J497" i="21"/>
  <c r="J172" i="21"/>
  <c r="J167" i="21"/>
  <c r="J626" i="21"/>
  <c r="J618" i="21"/>
  <c r="J493" i="21"/>
  <c r="J599" i="21"/>
  <c r="J607" i="21"/>
  <c r="J604" i="21"/>
  <c r="J160" i="21"/>
  <c r="J586" i="21"/>
  <c r="J153" i="21"/>
  <c r="J142" i="21"/>
  <c r="J354" i="21"/>
  <c r="J579" i="21"/>
  <c r="J134" i="21"/>
  <c r="J345" i="21"/>
  <c r="J337" i="21"/>
  <c r="J575" i="21"/>
  <c r="J491" i="21"/>
  <c r="J706" i="21"/>
  <c r="J564" i="21"/>
  <c r="J330" i="21"/>
  <c r="J322" i="21"/>
  <c r="J307" i="21"/>
  <c r="J116" i="21"/>
  <c r="J557" i="21"/>
  <c r="J106" i="21"/>
  <c r="J98" i="21"/>
  <c r="J90" i="21"/>
  <c r="J552" i="21"/>
  <c r="J695" i="21"/>
  <c r="J305" i="21"/>
  <c r="J299" i="21"/>
  <c r="J545" i="21"/>
  <c r="J539" i="21"/>
  <c r="J285" i="21"/>
  <c r="J281" i="21"/>
  <c r="J273" i="21"/>
  <c r="J268" i="21"/>
  <c r="J53" i="21"/>
  <c r="J70" i="21"/>
  <c r="J62" i="21"/>
  <c r="J49" i="21"/>
  <c r="J41" i="21"/>
  <c r="J263" i="21"/>
  <c r="J485" i="21"/>
  <c r="J529" i="21"/>
  <c r="J26" i="21"/>
  <c r="J525" i="21"/>
  <c r="J516" i="21"/>
  <c r="J238" i="21"/>
  <c r="J509" i="21"/>
  <c r="J219" i="21"/>
  <c r="J465" i="21"/>
  <c r="J453" i="21"/>
  <c r="J188" i="21"/>
  <c r="J433" i="21"/>
  <c r="J496" i="21"/>
  <c r="J597" i="21"/>
  <c r="J352" i="21"/>
  <c r="J128" i="21"/>
  <c r="J336" i="21"/>
  <c r="J104" i="21"/>
  <c r="J85" i="21"/>
  <c r="J279" i="21"/>
  <c r="J32" i="21"/>
  <c r="J420" i="21"/>
  <c r="J402" i="21"/>
  <c r="J593" i="21"/>
  <c r="J576" i="21"/>
  <c r="J572" i="21"/>
  <c r="J335" i="21"/>
  <c r="J562" i="21"/>
  <c r="J549" i="21"/>
  <c r="J296" i="21"/>
  <c r="J270" i="21"/>
  <c r="J59" i="21"/>
  <c r="J23" i="21"/>
  <c r="J235" i="21"/>
  <c r="J507" i="21"/>
  <c r="J676" i="21"/>
  <c r="J469" i="21"/>
  <c r="J654" i="21"/>
  <c r="J641" i="21"/>
  <c r="J718" i="21"/>
  <c r="J429" i="21"/>
  <c r="J622" i="21"/>
  <c r="J592" i="21"/>
  <c r="J164" i="21"/>
  <c r="J692" i="21"/>
  <c r="J679" i="21"/>
  <c r="J664" i="21"/>
  <c r="J513" i="21"/>
  <c r="J678" i="21"/>
  <c r="J473" i="21"/>
  <c r="J499" i="21"/>
  <c r="J511" i="21"/>
  <c r="J682" i="21"/>
  <c r="J226" i="21"/>
  <c r="J672" i="21"/>
  <c r="J669" i="21"/>
  <c r="J703" i="21"/>
  <c r="J467" i="21"/>
  <c r="J206" i="21"/>
  <c r="J199" i="21"/>
  <c r="J725" i="21"/>
  <c r="J636" i="21"/>
  <c r="J722" i="21"/>
  <c r="J182" i="21"/>
  <c r="J423" i="21"/>
  <c r="J503" i="21"/>
  <c r="J510" i="21"/>
  <c r="J689" i="21"/>
  <c r="J480" i="21"/>
  <c r="J228" i="21"/>
  <c r="J225" i="21"/>
  <c r="J222" i="21"/>
  <c r="J470" i="21"/>
  <c r="J668" i="21"/>
  <c r="J660" i="21"/>
  <c r="J702" i="21"/>
  <c r="J466" i="21"/>
  <c r="J209" i="21"/>
  <c r="J205" i="21"/>
  <c r="J463" i="21"/>
  <c r="J650" i="21"/>
  <c r="J454" i="21"/>
  <c r="J644" i="21"/>
  <c r="J724" i="21"/>
  <c r="J195" i="21"/>
  <c r="J635" i="21"/>
  <c r="J721" i="21"/>
  <c r="J189" i="21"/>
  <c r="J181" i="21"/>
  <c r="J422" i="21"/>
  <c r="J434" i="21"/>
  <c r="J438" i="21"/>
  <c r="J171" i="21"/>
  <c r="J166" i="21"/>
  <c r="J625" i="21"/>
  <c r="J404" i="21"/>
  <c r="J616" i="21"/>
  <c r="J598" i="21"/>
  <c r="J595" i="21"/>
  <c r="J603" i="21"/>
  <c r="J710" i="21"/>
  <c r="J588" i="21"/>
  <c r="J585" i="21"/>
  <c r="J152" i="21"/>
  <c r="J141" i="21"/>
  <c r="J353" i="21"/>
  <c r="J578" i="21"/>
  <c r="J133" i="21"/>
  <c r="J344" i="21"/>
  <c r="J129" i="21"/>
  <c r="J574" i="21"/>
  <c r="J490" i="21"/>
  <c r="J122" i="21"/>
  <c r="J563" i="21"/>
  <c r="J329" i="21"/>
  <c r="J321" i="21"/>
  <c r="J319" i="21"/>
  <c r="J115" i="21"/>
  <c r="J113" i="21"/>
  <c r="J105" i="21"/>
  <c r="J97" i="21"/>
  <c r="J89" i="21"/>
  <c r="J551" i="21"/>
  <c r="J86" i="21"/>
  <c r="J304" i="21"/>
  <c r="J298" i="21"/>
  <c r="J544" i="21"/>
  <c r="J538" i="21"/>
  <c r="J284" i="21"/>
  <c r="J280" i="21"/>
  <c r="J272" i="21"/>
  <c r="J267" i="21"/>
  <c r="J52" i="21"/>
  <c r="J69" i="21"/>
  <c r="J61" i="21"/>
  <c r="J48" i="21"/>
  <c r="J40" i="21"/>
  <c r="J262" i="21"/>
  <c r="J484" i="21"/>
  <c r="J33" i="21"/>
  <c r="J25" i="21"/>
  <c r="J524" i="21"/>
  <c r="J520" i="21"/>
  <c r="J17" i="21"/>
  <c r="J237" i="21"/>
  <c r="M742" i="15"/>
  <c r="M739" i="2"/>
  <c r="M749" i="3"/>
  <c r="M743" i="6"/>
  <c r="M740" i="2"/>
  <c r="M746" i="18"/>
  <c r="M743" i="15"/>
  <c r="M746" i="17"/>
  <c r="M742" i="7"/>
  <c r="M745" i="15"/>
  <c r="M740" i="3"/>
  <c r="M742" i="5"/>
  <c r="M740" i="7"/>
  <c r="M745" i="3"/>
  <c r="M746" i="2"/>
  <c r="M744" i="17"/>
  <c r="M747" i="17"/>
  <c r="M737" i="3"/>
  <c r="M737" i="5"/>
  <c r="M748" i="5"/>
  <c r="M740" i="6"/>
  <c r="M741" i="17"/>
  <c r="M744" i="2"/>
  <c r="M745" i="6"/>
  <c r="M746" i="15"/>
  <c r="M742" i="4"/>
  <c r="M748" i="7"/>
  <c r="V673" i="1"/>
  <c r="V701" i="1"/>
  <c r="V680" i="1"/>
  <c r="V207" i="1"/>
  <c r="E191" i="14"/>
  <c r="V517" i="1"/>
  <c r="E501" i="14"/>
  <c r="V524" i="1"/>
  <c r="E508" i="14"/>
  <c r="V703" i="1"/>
  <c r="V494" i="1"/>
  <c r="E478" i="14"/>
  <c r="V242" i="1"/>
  <c r="E226" i="14"/>
  <c r="V239" i="1"/>
  <c r="E223" i="14"/>
  <c r="V236" i="1"/>
  <c r="E220" i="14"/>
  <c r="V234" i="1"/>
  <c r="E218" i="14"/>
  <c r="V682" i="1"/>
  <c r="V674" i="1"/>
  <c r="E734" i="17"/>
  <c r="J734" i="17" s="1"/>
  <c r="E736" i="15"/>
  <c r="J736" i="15" s="1"/>
  <c r="V749" i="1"/>
  <c r="E735" i="6"/>
  <c r="J735" i="6" s="1"/>
  <c r="E735" i="7"/>
  <c r="J735" i="7" s="1"/>
  <c r="E735" i="5"/>
  <c r="J735" i="5" s="1"/>
  <c r="E735" i="3"/>
  <c r="J735" i="3" s="1"/>
  <c r="E735" i="4"/>
  <c r="J735" i="4" s="1"/>
  <c r="V480" i="1"/>
  <c r="E464" i="14"/>
  <c r="V670" i="1"/>
  <c r="V219" i="1"/>
  <c r="E203" i="14"/>
  <c r="V477" i="1"/>
  <c r="E461" i="14"/>
  <c r="V664" i="1"/>
  <c r="V468" i="1"/>
  <c r="E452" i="14"/>
  <c r="V658" i="1"/>
  <c r="V655" i="1"/>
  <c r="V209" i="1"/>
  <c r="E193" i="14"/>
  <c r="V730" i="1"/>
  <c r="V735" i="1"/>
  <c r="V203" i="1"/>
  <c r="E187" i="14"/>
  <c r="V195" i="1"/>
  <c r="E179" i="14"/>
  <c r="V460" i="1"/>
  <c r="E444" i="14"/>
  <c r="V446" i="1"/>
  <c r="E430" i="14"/>
  <c r="V448" i="1"/>
  <c r="E432" i="14"/>
  <c r="V436" i="1"/>
  <c r="E420" i="14"/>
  <c r="V430" i="1"/>
  <c r="E414" i="14"/>
  <c r="V422" i="1"/>
  <c r="V511" i="1"/>
  <c r="E495" i="14"/>
  <c r="V647" i="1"/>
  <c r="V639" i="1"/>
  <c r="V418" i="1"/>
  <c r="E402" i="14"/>
  <c r="V630" i="1"/>
  <c r="V612" i="1"/>
  <c r="E596" i="14"/>
  <c r="V609" i="1"/>
  <c r="E593" i="14"/>
  <c r="V617" i="1"/>
  <c r="E601" i="14"/>
  <c r="V406" i="1"/>
  <c r="E390" i="14"/>
  <c r="V407" i="1"/>
  <c r="E391" i="14"/>
  <c r="V724" i="1"/>
  <c r="V396" i="1"/>
  <c r="E380" i="14"/>
  <c r="V174" i="1"/>
  <c r="E158" i="14"/>
  <c r="V166" i="1"/>
  <c r="E150" i="14"/>
  <c r="V388" i="1"/>
  <c r="E372" i="14"/>
  <c r="V155" i="1"/>
  <c r="E139" i="14"/>
  <c r="V384" i="1"/>
  <c r="V367" i="1"/>
  <c r="E351" i="14"/>
  <c r="V379" i="1"/>
  <c r="E363" i="14"/>
  <c r="V592" i="1"/>
  <c r="E576" i="14"/>
  <c r="V147" i="1"/>
  <c r="E131" i="14"/>
  <c r="V358" i="1"/>
  <c r="E342" i="14"/>
  <c r="V143" i="1"/>
  <c r="E127" i="14"/>
  <c r="V588" i="1"/>
  <c r="E572" i="14"/>
  <c r="V504" i="1"/>
  <c r="E488" i="14"/>
  <c r="V136" i="1"/>
  <c r="E120" i="14"/>
  <c r="V351" i="1"/>
  <c r="E335" i="14"/>
  <c r="V343" i="1"/>
  <c r="E327" i="14"/>
  <c r="V335" i="1"/>
  <c r="E319" i="14"/>
  <c r="V333" i="1"/>
  <c r="E317" i="14"/>
  <c r="V129" i="1"/>
  <c r="E113" i="14"/>
  <c r="V127" i="1"/>
  <c r="E111" i="14"/>
  <c r="V119" i="1"/>
  <c r="E103" i="14"/>
  <c r="V111" i="1"/>
  <c r="E95" i="14"/>
  <c r="V103" i="1"/>
  <c r="E87" i="14"/>
  <c r="V565" i="1"/>
  <c r="E549" i="14"/>
  <c r="V100" i="1"/>
  <c r="E84" i="14"/>
  <c r="V318" i="1"/>
  <c r="E302" i="14"/>
  <c r="V312" i="1"/>
  <c r="E296" i="14"/>
  <c r="V558" i="1"/>
  <c r="E542" i="14"/>
  <c r="V306" i="1"/>
  <c r="E290" i="14"/>
  <c r="V298" i="1"/>
  <c r="E282" i="14"/>
  <c r="V294" i="1"/>
  <c r="E278" i="14"/>
  <c r="V286" i="1"/>
  <c r="E270" i="14"/>
  <c r="V281" i="1"/>
  <c r="E265" i="14"/>
  <c r="V66" i="1"/>
  <c r="E50" i="14"/>
  <c r="V83" i="1"/>
  <c r="E67" i="14"/>
  <c r="V75" i="1"/>
  <c r="E59" i="14"/>
  <c r="V62" i="1"/>
  <c r="E46" i="14"/>
  <c r="V54" i="1"/>
  <c r="E38" i="14"/>
  <c r="V276" i="1"/>
  <c r="E260" i="14"/>
  <c r="V498" i="1"/>
  <c r="E482" i="14"/>
  <c r="V47" i="1"/>
  <c r="E31" i="14"/>
  <c r="V39" i="1"/>
  <c r="E23" i="14"/>
  <c r="V271" i="1"/>
  <c r="E255" i="14"/>
  <c r="V538" i="1"/>
  <c r="E522" i="14"/>
  <c r="V534" i="1"/>
  <c r="E518" i="14"/>
  <c r="V260" i="1"/>
  <c r="V31" i="1"/>
  <c r="E15" i="14"/>
  <c r="V251" i="1"/>
  <c r="E235" i="14"/>
  <c r="V523" i="1"/>
  <c r="E507" i="14"/>
  <c r="V702" i="1"/>
  <c r="V493" i="1"/>
  <c r="E477" i="14"/>
  <c r="V238" i="1"/>
  <c r="E222" i="14"/>
  <c r="V681" i="1"/>
  <c r="V218" i="1"/>
  <c r="E202" i="14"/>
  <c r="V476" i="1"/>
  <c r="E460" i="14"/>
  <c r="V663" i="1"/>
  <c r="V213" i="1"/>
  <c r="E197" i="14"/>
  <c r="V657" i="1"/>
  <c r="V467" i="1"/>
  <c r="E451" i="14"/>
  <c r="V208" i="1"/>
  <c r="E192" i="14"/>
  <c r="V729" i="1"/>
  <c r="V734" i="1"/>
  <c r="V202" i="1"/>
  <c r="E186" i="14"/>
  <c r="V194" i="1"/>
  <c r="E178" i="14"/>
  <c r="V459" i="1"/>
  <c r="E443" i="14"/>
  <c r="V445" i="1"/>
  <c r="E429" i="14"/>
  <c r="V447" i="1"/>
  <c r="E431" i="14"/>
  <c r="V435" i="1"/>
  <c r="E419" i="14"/>
  <c r="V429" i="1"/>
  <c r="V421" i="1"/>
  <c r="E405" i="14"/>
  <c r="V649" i="1"/>
  <c r="V646" i="1"/>
  <c r="V638" i="1"/>
  <c r="V417" i="1"/>
  <c r="E401" i="14"/>
  <c r="V629" i="1"/>
  <c r="V611" i="1"/>
  <c r="E595" i="14"/>
  <c r="V608" i="1"/>
  <c r="E592" i="14"/>
  <c r="V605" i="1"/>
  <c r="E589" i="14"/>
  <c r="V405" i="1"/>
  <c r="E389" i="14"/>
  <c r="V180" i="1"/>
  <c r="E164" i="14"/>
  <c r="V723" i="1"/>
  <c r="V395" i="1"/>
  <c r="E379" i="14"/>
  <c r="V173" i="1"/>
  <c r="E157" i="14"/>
  <c r="V165" i="1"/>
  <c r="E149" i="14"/>
  <c r="V387" i="1"/>
  <c r="V154" i="1"/>
  <c r="E138" i="14"/>
  <c r="V383" i="1"/>
  <c r="V375" i="1"/>
  <c r="E359" i="14"/>
  <c r="V378" i="1"/>
  <c r="E362" i="14"/>
  <c r="V591" i="1"/>
  <c r="E575" i="14"/>
  <c r="V146" i="1"/>
  <c r="E130" i="14"/>
  <c r="V357" i="1"/>
  <c r="E341" i="14"/>
  <c r="V142" i="1"/>
  <c r="E126" i="14"/>
  <c r="V587" i="1"/>
  <c r="E571" i="14"/>
  <c r="V503" i="1"/>
  <c r="E487" i="14"/>
  <c r="V135" i="1"/>
  <c r="E119" i="14"/>
  <c r="V350" i="1"/>
  <c r="E334" i="14"/>
  <c r="V342" i="1"/>
  <c r="E326" i="14"/>
  <c r="V327" i="1"/>
  <c r="E311" i="14"/>
  <c r="V332" i="1"/>
  <c r="E316" i="14"/>
  <c r="V577" i="1"/>
  <c r="E561" i="14"/>
  <c r="V126" i="1"/>
  <c r="E110" i="14"/>
  <c r="V118" i="1"/>
  <c r="E102" i="14"/>
  <c r="V110" i="1"/>
  <c r="E94" i="14"/>
  <c r="V102" i="1"/>
  <c r="E86" i="14"/>
  <c r="V564" i="1"/>
  <c r="E548" i="14"/>
  <c r="V99" i="1"/>
  <c r="E83" i="14"/>
  <c r="V317" i="1"/>
  <c r="E301" i="14"/>
  <c r="V311" i="1"/>
  <c r="E295" i="14"/>
  <c r="V97" i="1"/>
  <c r="E81" i="14"/>
  <c r="V305" i="1"/>
  <c r="V297" i="1"/>
  <c r="E281" i="14"/>
  <c r="V293" i="1"/>
  <c r="E277" i="14"/>
  <c r="V285" i="1"/>
  <c r="E269" i="14"/>
  <c r="V280" i="1"/>
  <c r="E264" i="14"/>
  <c r="V65" i="1"/>
  <c r="E49" i="14"/>
  <c r="V82" i="1"/>
  <c r="E66" i="14"/>
  <c r="V74" i="1"/>
  <c r="E58" i="14"/>
  <c r="V61" i="1"/>
  <c r="E45" i="14"/>
  <c r="V53" i="1"/>
  <c r="E37" i="14"/>
  <c r="V275" i="1"/>
  <c r="V549" i="1"/>
  <c r="E533" i="14"/>
  <c r="V46" i="1"/>
  <c r="E30" i="14"/>
  <c r="V38" i="1"/>
  <c r="E22" i="14"/>
  <c r="V270" i="1"/>
  <c r="V537" i="1"/>
  <c r="E521" i="14"/>
  <c r="V533" i="1"/>
  <c r="E517" i="14"/>
  <c r="V259" i="1"/>
  <c r="E243" i="14"/>
  <c r="V30" i="1"/>
  <c r="E14" i="14"/>
  <c r="V250" i="1"/>
  <c r="E234" i="14"/>
  <c r="V696" i="1"/>
  <c r="V530" i="1"/>
  <c r="E514" i="14"/>
  <c r="V232" i="1"/>
  <c r="E216" i="14"/>
  <c r="V475" i="1"/>
  <c r="E459" i="14"/>
  <c r="V474" i="1"/>
  <c r="E458" i="14"/>
  <c r="V212" i="1"/>
  <c r="E196" i="14"/>
  <c r="V656" i="1"/>
  <c r="V442" i="1"/>
  <c r="E426" i="14"/>
  <c r="V444" i="1"/>
  <c r="E428" i="14"/>
  <c r="V458" i="1"/>
  <c r="E442" i="14"/>
  <c r="V434" i="1"/>
  <c r="E418" i="14"/>
  <c r="V428" i="1"/>
  <c r="V420" i="1"/>
  <c r="E404" i="14"/>
  <c r="V648" i="1"/>
  <c r="V645" i="1"/>
  <c r="V637" i="1"/>
  <c r="V416" i="1"/>
  <c r="E400" i="14"/>
  <c r="V628" i="1"/>
  <c r="V626" i="1"/>
  <c r="V607" i="1"/>
  <c r="E591" i="14"/>
  <c r="V604" i="1"/>
  <c r="E588" i="14"/>
  <c r="V404" i="1"/>
  <c r="V179" i="1"/>
  <c r="E163" i="14"/>
  <c r="V401" i="1"/>
  <c r="E385" i="14"/>
  <c r="V394" i="1"/>
  <c r="E378" i="14"/>
  <c r="V172" i="1"/>
  <c r="E156" i="14"/>
  <c r="V164" i="1"/>
  <c r="E148" i="14"/>
  <c r="V161" i="1"/>
  <c r="E145" i="14"/>
  <c r="V153" i="1"/>
  <c r="E137" i="14"/>
  <c r="V382" i="1"/>
  <c r="E366" i="14"/>
  <c r="V374" i="1"/>
  <c r="V377" i="1"/>
  <c r="E361" i="14"/>
  <c r="V366" i="1"/>
  <c r="E350" i="14"/>
  <c r="V145" i="1"/>
  <c r="E129" i="14"/>
  <c r="V356" i="1"/>
  <c r="E340" i="14"/>
  <c r="V141" i="1"/>
  <c r="E125" i="14"/>
  <c r="V586" i="1"/>
  <c r="E570" i="14"/>
  <c r="V583" i="1"/>
  <c r="E567" i="14"/>
  <c r="V134" i="1"/>
  <c r="E118" i="14"/>
  <c r="V349" i="1"/>
  <c r="E333" i="14"/>
  <c r="V341" i="1"/>
  <c r="E325" i="14"/>
  <c r="V326" i="1"/>
  <c r="E310" i="14"/>
  <c r="V331" i="1"/>
  <c r="E315" i="14"/>
  <c r="V576" i="1"/>
  <c r="E560" i="14"/>
  <c r="V125" i="1"/>
  <c r="E109" i="14"/>
  <c r="V117" i="1"/>
  <c r="E101" i="14"/>
  <c r="V109" i="1"/>
  <c r="E93" i="14"/>
  <c r="V571" i="1"/>
  <c r="E555" i="14"/>
  <c r="V563" i="1"/>
  <c r="E547" i="14"/>
  <c r="V98" i="1"/>
  <c r="E82" i="14"/>
  <c r="V720" i="1"/>
  <c r="V310" i="1"/>
  <c r="E294" i="14"/>
  <c r="V96" i="1"/>
  <c r="E80" i="14"/>
  <c r="V304" i="1"/>
  <c r="E288" i="14"/>
  <c r="V95" i="1"/>
  <c r="E79" i="14"/>
  <c r="V292" i="1"/>
  <c r="E276" i="14"/>
  <c r="V552" i="1"/>
  <c r="E536" i="14"/>
  <c r="V279" i="1"/>
  <c r="E263" i="14"/>
  <c r="V89" i="1"/>
  <c r="E73" i="14"/>
  <c r="V81" i="1"/>
  <c r="E65" i="14"/>
  <c r="V73" i="1"/>
  <c r="E57" i="14"/>
  <c r="V60" i="1"/>
  <c r="E44" i="14"/>
  <c r="V52" i="1"/>
  <c r="E36" i="14"/>
  <c r="V274" i="1"/>
  <c r="V548" i="1"/>
  <c r="E532" i="14"/>
  <c r="V45" i="1"/>
  <c r="E29" i="14"/>
  <c r="V37" i="1"/>
  <c r="E21" i="14"/>
  <c r="V269" i="1"/>
  <c r="E253" i="14"/>
  <c r="V536" i="1"/>
  <c r="E520" i="14"/>
  <c r="V496" i="1"/>
  <c r="E480" i="14"/>
  <c r="V258" i="1"/>
  <c r="E242" i="14"/>
  <c r="V29" i="1"/>
  <c r="E13" i="14"/>
  <c r="V249" i="1"/>
  <c r="E233" i="14"/>
  <c r="V716" i="1"/>
  <c r="V522" i="1"/>
  <c r="E506" i="14"/>
  <c r="E732" i="17"/>
  <c r="J732" i="17" s="1"/>
  <c r="E734" i="15"/>
  <c r="J734" i="15" s="1"/>
  <c r="V747" i="1"/>
  <c r="E733" i="7"/>
  <c r="J733" i="7" s="1"/>
  <c r="E733" i="5"/>
  <c r="J733" i="5" s="1"/>
  <c r="E733" i="6"/>
  <c r="J733" i="6" s="1"/>
  <c r="E733" i="3"/>
  <c r="J733" i="3" s="1"/>
  <c r="E733" i="4"/>
  <c r="J733" i="4" s="1"/>
  <c r="V193" i="1"/>
  <c r="E177" i="14"/>
  <c r="V707" i="1"/>
  <c r="V529" i="1"/>
  <c r="E513" i="14"/>
  <c r="V521" i="1"/>
  <c r="E505" i="14"/>
  <c r="V700" i="1"/>
  <c r="V491" i="1"/>
  <c r="E475" i="14"/>
  <c r="V694" i="1"/>
  <c r="V690" i="1"/>
  <c r="V489" i="1"/>
  <c r="E473" i="14"/>
  <c r="V231" i="1"/>
  <c r="E215" i="14"/>
  <c r="V679" i="1"/>
  <c r="V483" i="1"/>
  <c r="E467" i="14"/>
  <c r="E731" i="17"/>
  <c r="J731" i="17" s="1"/>
  <c r="E733" i="15"/>
  <c r="J733" i="15" s="1"/>
  <c r="V746" i="1"/>
  <c r="E732" i="7"/>
  <c r="J732" i="7" s="1"/>
  <c r="E732" i="6"/>
  <c r="J732" i="6" s="1"/>
  <c r="E732" i="5"/>
  <c r="J732" i="5" s="1"/>
  <c r="E732" i="4"/>
  <c r="J732" i="4" s="1"/>
  <c r="E732" i="3"/>
  <c r="J732" i="3" s="1"/>
  <c r="V228" i="1"/>
  <c r="E212" i="14"/>
  <c r="V714" i="1"/>
  <c r="V668" i="1"/>
  <c r="V217" i="1"/>
  <c r="E201" i="14"/>
  <c r="V473" i="1"/>
  <c r="E457" i="14"/>
  <c r="V211" i="1"/>
  <c r="E195" i="14"/>
  <c r="V743" i="1"/>
  <c r="V465" i="1"/>
  <c r="E449" i="14"/>
  <c r="V654" i="1"/>
  <c r="V727" i="1"/>
  <c r="V732" i="1"/>
  <c r="V200" i="1"/>
  <c r="E184" i="14"/>
  <c r="V192" i="1"/>
  <c r="E176" i="14"/>
  <c r="V441" i="1"/>
  <c r="E425" i="14"/>
  <c r="V443" i="1"/>
  <c r="E427" i="14"/>
  <c r="V457" i="1"/>
  <c r="E441" i="14"/>
  <c r="V433" i="1"/>
  <c r="E417" i="14"/>
  <c r="V427" i="1"/>
  <c r="E411" i="14"/>
  <c r="V190" i="1"/>
  <c r="E174" i="14"/>
  <c r="V185" i="1"/>
  <c r="E169" i="14"/>
  <c r="V644" i="1"/>
  <c r="V636" i="1"/>
  <c r="V632" i="1"/>
  <c r="V627" i="1"/>
  <c r="V625" i="1"/>
  <c r="V606" i="1"/>
  <c r="E590" i="14"/>
  <c r="V415" i="1"/>
  <c r="E399" i="14"/>
  <c r="V403" i="1"/>
  <c r="E387" i="14"/>
  <c r="V178" i="1"/>
  <c r="E162" i="14"/>
  <c r="V400" i="1"/>
  <c r="E384" i="14"/>
  <c r="V393" i="1"/>
  <c r="V171" i="1"/>
  <c r="E155" i="14"/>
  <c r="V163" i="1"/>
  <c r="E147" i="14"/>
  <c r="V160" i="1"/>
  <c r="E144" i="14"/>
  <c r="V599" i="1"/>
  <c r="E583" i="14"/>
  <c r="V152" i="1"/>
  <c r="E136" i="14"/>
  <c r="V373" i="1"/>
  <c r="E357" i="14"/>
  <c r="V376" i="1"/>
  <c r="E360" i="14"/>
  <c r="V365" i="1"/>
  <c r="E349" i="14"/>
  <c r="V363" i="1"/>
  <c r="E347" i="14"/>
  <c r="V355" i="1"/>
  <c r="E339" i="14"/>
  <c r="V140" i="1"/>
  <c r="E124" i="14"/>
  <c r="V585" i="1"/>
  <c r="E569" i="14"/>
  <c r="V582" i="1"/>
  <c r="E566" i="14"/>
  <c r="V133" i="1"/>
  <c r="E117" i="14"/>
  <c r="V348" i="1"/>
  <c r="E332" i="14"/>
  <c r="V340" i="1"/>
  <c r="E324" i="14"/>
  <c r="V325" i="1"/>
  <c r="E309" i="14"/>
  <c r="V330" i="1"/>
  <c r="E314" i="14"/>
  <c r="V575" i="1"/>
  <c r="E559" i="14"/>
  <c r="V124" i="1"/>
  <c r="E108" i="14"/>
  <c r="V116" i="1"/>
  <c r="E100" i="14"/>
  <c r="V108" i="1"/>
  <c r="E92" i="14"/>
  <c r="V570" i="1"/>
  <c r="E554" i="14"/>
  <c r="V562" i="1"/>
  <c r="E546" i="14"/>
  <c r="V709" i="1"/>
  <c r="V719" i="1"/>
  <c r="V309" i="1"/>
  <c r="E293" i="14"/>
  <c r="V557" i="1"/>
  <c r="E541" i="14"/>
  <c r="V303" i="1"/>
  <c r="E287" i="14"/>
  <c r="V94" i="1"/>
  <c r="E78" i="14"/>
  <c r="V291" i="1"/>
  <c r="E275" i="14"/>
  <c r="V551" i="1"/>
  <c r="E535" i="14"/>
  <c r="V91" i="1"/>
  <c r="E75" i="14"/>
  <c r="V88" i="1"/>
  <c r="E72" i="14"/>
  <c r="V80" i="1"/>
  <c r="E64" i="14"/>
  <c r="V72" i="1"/>
  <c r="E56" i="14"/>
  <c r="V59" i="1"/>
  <c r="E43" i="14"/>
  <c r="V51" i="1"/>
  <c r="E35" i="14"/>
  <c r="V497" i="1"/>
  <c r="E481" i="14"/>
  <c r="V547" i="1"/>
  <c r="E531" i="14"/>
  <c r="V44" i="1"/>
  <c r="E28" i="14"/>
  <c r="V36" i="1"/>
  <c r="E20" i="14"/>
  <c r="V543" i="1"/>
  <c r="E527" i="14"/>
  <c r="V33" i="1"/>
  <c r="E17" i="14"/>
  <c r="V265" i="1"/>
  <c r="E249" i="14"/>
  <c r="V257" i="1"/>
  <c r="E241" i="14"/>
  <c r="V28" i="1"/>
  <c r="E12" i="14"/>
  <c r="V248" i="1"/>
  <c r="E232" i="14"/>
  <c r="V233" i="1"/>
  <c r="E217" i="14"/>
  <c r="V691" i="1"/>
  <c r="V715" i="1"/>
  <c r="V201" i="1"/>
  <c r="E185" i="14"/>
  <c r="V706" i="1"/>
  <c r="V528" i="1"/>
  <c r="E512" i="14"/>
  <c r="V520" i="1"/>
  <c r="E504" i="14"/>
  <c r="V699" i="1"/>
  <c r="V246" i="1"/>
  <c r="E230" i="14"/>
  <c r="V693" i="1"/>
  <c r="V689" i="1"/>
  <c r="V488" i="1"/>
  <c r="E472" i="14"/>
  <c r="V686" i="1"/>
  <c r="V678" i="1"/>
  <c r="V672" i="1"/>
  <c r="E730" i="17"/>
  <c r="J730" i="17" s="1"/>
  <c r="E732" i="15"/>
  <c r="J732" i="15" s="1"/>
  <c r="V745" i="1"/>
  <c r="E731" i="7"/>
  <c r="J731" i="7" s="1"/>
  <c r="E731" i="6"/>
  <c r="J731" i="6" s="1"/>
  <c r="E731" i="5"/>
  <c r="J731" i="5" s="1"/>
  <c r="E731" i="4"/>
  <c r="J731" i="4" s="1"/>
  <c r="E731" i="3"/>
  <c r="J731" i="3" s="1"/>
  <c r="V227" i="1"/>
  <c r="E211" i="14"/>
  <c r="V223" i="1"/>
  <c r="E207" i="14"/>
  <c r="V667" i="1"/>
  <c r="V216" i="1"/>
  <c r="E200" i="14"/>
  <c r="V472" i="1"/>
  <c r="E456" i="14"/>
  <c r="V662" i="1"/>
  <c r="V742" i="1"/>
  <c r="V464" i="1"/>
  <c r="V653" i="1"/>
  <c r="V726" i="1"/>
  <c r="V731" i="1"/>
  <c r="V199" i="1"/>
  <c r="E183" i="14"/>
  <c r="V191" i="1"/>
  <c r="E175" i="14"/>
  <c r="V440" i="1"/>
  <c r="E424" i="14"/>
  <c r="V452" i="1"/>
  <c r="E436" i="14"/>
  <c r="V456" i="1"/>
  <c r="E440" i="14"/>
  <c r="V432" i="1"/>
  <c r="V426" i="1"/>
  <c r="V189" i="1"/>
  <c r="E173" i="14"/>
  <c r="V184" i="1"/>
  <c r="E168" i="14"/>
  <c r="V643" i="1"/>
  <c r="V635" i="1"/>
  <c r="V510" i="1"/>
  <c r="E494" i="14"/>
  <c r="V616" i="1"/>
  <c r="E600" i="14"/>
  <c r="V624" i="1"/>
  <c r="V621" i="1"/>
  <c r="V414" i="1"/>
  <c r="E398" i="14"/>
  <c r="V402" i="1"/>
  <c r="E386" i="14"/>
  <c r="V399" i="1"/>
  <c r="E383" i="14"/>
  <c r="V392" i="1"/>
  <c r="V170" i="1"/>
  <c r="E154" i="14"/>
  <c r="V162" i="1"/>
  <c r="V372" i="1"/>
  <c r="E356" i="14"/>
  <c r="V596" i="1"/>
  <c r="E580" i="14"/>
  <c r="V364" i="1"/>
  <c r="E348" i="14"/>
  <c r="V362" i="1"/>
  <c r="E346" i="14"/>
  <c r="V354" i="1"/>
  <c r="E338" i="14"/>
  <c r="V139" i="1"/>
  <c r="E123" i="14"/>
  <c r="V584" i="1"/>
  <c r="E568" i="14"/>
  <c r="V581" i="1"/>
  <c r="E565" i="14"/>
  <c r="V347" i="1"/>
  <c r="E331" i="14"/>
  <c r="V339" i="1"/>
  <c r="E323" i="14"/>
  <c r="V324" i="1"/>
  <c r="E308" i="14"/>
  <c r="V123" i="1"/>
  <c r="E107" i="14"/>
  <c r="V115" i="1"/>
  <c r="E99" i="14"/>
  <c r="V107" i="1"/>
  <c r="E91" i="14"/>
  <c r="V569" i="1"/>
  <c r="E553" i="14"/>
  <c r="V561" i="1"/>
  <c r="E545" i="14"/>
  <c r="V708" i="1"/>
  <c r="V316" i="1"/>
  <c r="E300" i="14"/>
  <c r="V308" i="1"/>
  <c r="V556" i="1"/>
  <c r="E540" i="14"/>
  <c r="V302" i="1"/>
  <c r="E286" i="14"/>
  <c r="V93" i="1"/>
  <c r="E77" i="14"/>
  <c r="V290" i="1"/>
  <c r="E274" i="14"/>
  <c r="V550" i="1"/>
  <c r="E534" i="14"/>
  <c r="V90" i="1"/>
  <c r="E74" i="14"/>
  <c r="V87" i="1"/>
  <c r="E71" i="14"/>
  <c r="V79" i="1"/>
  <c r="E63" i="14"/>
  <c r="V71" i="1"/>
  <c r="E55" i="14"/>
  <c r="V58" i="1"/>
  <c r="E42" i="14"/>
  <c r="V50" i="1"/>
  <c r="E34" i="14"/>
  <c r="V502" i="1"/>
  <c r="E486" i="14"/>
  <c r="V546" i="1"/>
  <c r="E530" i="14"/>
  <c r="V43" i="1"/>
  <c r="E27" i="14"/>
  <c r="V35" i="1"/>
  <c r="E19" i="14"/>
  <c r="V542" i="1"/>
  <c r="E526" i="14"/>
  <c r="V268" i="1"/>
  <c r="E252" i="14"/>
  <c r="V264" i="1"/>
  <c r="V256" i="1"/>
  <c r="E240" i="14"/>
  <c r="V255" i="1"/>
  <c r="E239" i="14"/>
  <c r="V516" i="1"/>
  <c r="E500" i="14"/>
  <c r="E733" i="17"/>
  <c r="J733" i="17" s="1"/>
  <c r="E735" i="15"/>
  <c r="J735" i="15" s="1"/>
  <c r="V748" i="1"/>
  <c r="E734" i="7"/>
  <c r="J734" i="7" s="1"/>
  <c r="E734" i="5"/>
  <c r="J734" i="5" s="1"/>
  <c r="E734" i="6"/>
  <c r="J734" i="6" s="1"/>
  <c r="E734" i="3"/>
  <c r="J734" i="3" s="1"/>
  <c r="E734" i="4"/>
  <c r="J734" i="4" s="1"/>
  <c r="V492" i="1"/>
  <c r="E476" i="14"/>
  <c r="V484" i="1"/>
  <c r="E468" i="14"/>
  <c r="V466" i="1"/>
  <c r="E450" i="14"/>
  <c r="V515" i="1"/>
  <c r="E499" i="14"/>
  <c r="V527" i="1"/>
  <c r="E511" i="14"/>
  <c r="V519" i="1"/>
  <c r="E503" i="14"/>
  <c r="V698" i="1"/>
  <c r="V245" i="1"/>
  <c r="E229" i="14"/>
  <c r="V692" i="1"/>
  <c r="V688" i="1"/>
  <c r="V487" i="1"/>
  <c r="E471" i="14"/>
  <c r="V685" i="1"/>
  <c r="V677" i="1"/>
  <c r="V671" i="1"/>
  <c r="V744" i="1"/>
  <c r="V226" i="1"/>
  <c r="E210" i="14"/>
  <c r="V222" i="1"/>
  <c r="E206" i="14"/>
  <c r="V666" i="1"/>
  <c r="V215" i="1"/>
  <c r="E199" i="14"/>
  <c r="V471" i="1"/>
  <c r="V661" i="1"/>
  <c r="V741" i="1"/>
  <c r="V713" i="1"/>
  <c r="V652" i="1"/>
  <c r="V738" i="1"/>
  <c r="V206" i="1"/>
  <c r="E190" i="14"/>
  <c r="V198" i="1"/>
  <c r="E182" i="14"/>
  <c r="V463" i="1"/>
  <c r="E447" i="14"/>
  <c r="V439" i="1"/>
  <c r="E423" i="14"/>
  <c r="V451" i="1"/>
  <c r="E435" i="14"/>
  <c r="V455" i="1"/>
  <c r="E439" i="14"/>
  <c r="V513" i="1"/>
  <c r="E497" i="14"/>
  <c r="V425" i="1"/>
  <c r="V188" i="1"/>
  <c r="E172" i="14"/>
  <c r="V183" i="1"/>
  <c r="E167" i="14"/>
  <c r="V642" i="1"/>
  <c r="V634" i="1"/>
  <c r="V509" i="1"/>
  <c r="E493" i="14"/>
  <c r="V615" i="1"/>
  <c r="E599" i="14"/>
  <c r="V623" i="1"/>
  <c r="V620" i="1"/>
  <c r="V413" i="1"/>
  <c r="E397" i="14"/>
  <c r="V410" i="1"/>
  <c r="V176" i="1"/>
  <c r="E160" i="14"/>
  <c r="V398" i="1"/>
  <c r="E382" i="14"/>
  <c r="V602" i="1"/>
  <c r="E586" i="14"/>
  <c r="V169" i="1"/>
  <c r="E153" i="14"/>
  <c r="V391" i="1"/>
  <c r="V158" i="1"/>
  <c r="E142" i="14"/>
  <c r="V597" i="1"/>
  <c r="E581" i="14"/>
  <c r="V370" i="1"/>
  <c r="E354" i="14"/>
  <c r="V371" i="1"/>
  <c r="E355" i="14"/>
  <c r="V595" i="1"/>
  <c r="E579" i="14"/>
  <c r="V150" i="1"/>
  <c r="E134" i="14"/>
  <c r="V361" i="1"/>
  <c r="E345" i="14"/>
  <c r="V353" i="1"/>
  <c r="E337" i="14"/>
  <c r="V138" i="1"/>
  <c r="E122" i="14"/>
  <c r="V507" i="1"/>
  <c r="E491" i="14"/>
  <c r="V722" i="1"/>
  <c r="V580" i="1"/>
  <c r="E564" i="14"/>
  <c r="V346" i="1"/>
  <c r="E330" i="14"/>
  <c r="V338" i="1"/>
  <c r="E322" i="14"/>
  <c r="V323" i="1"/>
  <c r="E307" i="14"/>
  <c r="V328" i="1"/>
  <c r="E312" i="14"/>
  <c r="V573" i="1"/>
  <c r="E557" i="14"/>
  <c r="V122" i="1"/>
  <c r="E106" i="14"/>
  <c r="V114" i="1"/>
  <c r="E98" i="14"/>
  <c r="V106" i="1"/>
  <c r="E90" i="14"/>
  <c r="V568" i="1"/>
  <c r="E552" i="14"/>
  <c r="V711" i="1"/>
  <c r="V321" i="1"/>
  <c r="E305" i="14"/>
  <c r="V315" i="1"/>
  <c r="E299" i="14"/>
  <c r="V307" i="1"/>
  <c r="E291" i="14"/>
  <c r="V555" i="1"/>
  <c r="E539" i="14"/>
  <c r="V301" i="1"/>
  <c r="E285" i="14"/>
  <c r="V92" i="1"/>
  <c r="E76" i="14"/>
  <c r="V289" i="1"/>
  <c r="E273" i="14"/>
  <c r="V284" i="1"/>
  <c r="E268" i="14"/>
  <c r="V69" i="1"/>
  <c r="E53" i="14"/>
  <c r="V86" i="1"/>
  <c r="E70" i="14"/>
  <c r="V78" i="1"/>
  <c r="E62" i="14"/>
  <c r="V70" i="1"/>
  <c r="E54" i="14"/>
  <c r="V57" i="1"/>
  <c r="E41" i="14"/>
  <c r="V49" i="1"/>
  <c r="E33" i="14"/>
  <c r="V501" i="1"/>
  <c r="E485" i="14"/>
  <c r="V545" i="1"/>
  <c r="E529" i="14"/>
  <c r="V42" i="1"/>
  <c r="E26" i="14"/>
  <c r="V34" i="1"/>
  <c r="E18" i="14"/>
  <c r="V541" i="1"/>
  <c r="E525" i="14"/>
  <c r="V267" i="1"/>
  <c r="V263" i="1"/>
  <c r="V532" i="1"/>
  <c r="E516" i="14"/>
  <c r="V254" i="1"/>
  <c r="E238" i="14"/>
  <c r="E734" i="2"/>
  <c r="J734" i="2" s="1"/>
  <c r="V235" i="1"/>
  <c r="E219" i="14"/>
  <c r="V490" i="1"/>
  <c r="E474" i="14"/>
  <c r="V669" i="1"/>
  <c r="V728" i="1"/>
  <c r="V514" i="1"/>
  <c r="E498" i="14"/>
  <c r="V526" i="1"/>
  <c r="E510" i="14"/>
  <c r="V705" i="1"/>
  <c r="V697" i="1"/>
  <c r="V244" i="1"/>
  <c r="E228" i="14"/>
  <c r="V241" i="1"/>
  <c r="E225" i="14"/>
  <c r="V687" i="1"/>
  <c r="V486" i="1"/>
  <c r="E470" i="14"/>
  <c r="V684" i="1"/>
  <c r="V676" i="1"/>
  <c r="V718" i="1"/>
  <c r="V482" i="1"/>
  <c r="E466" i="14"/>
  <c r="V225" i="1"/>
  <c r="E209" i="14"/>
  <c r="V221" i="1"/>
  <c r="E205" i="14"/>
  <c r="V479" i="1"/>
  <c r="E463" i="14"/>
  <c r="V214" i="1"/>
  <c r="E198" i="14"/>
  <c r="V470" i="1"/>
  <c r="V660" i="1"/>
  <c r="V740" i="1"/>
  <c r="V712" i="1"/>
  <c r="V651" i="1"/>
  <c r="V737" i="1"/>
  <c r="V205" i="1"/>
  <c r="E189" i="14"/>
  <c r="V197" i="1"/>
  <c r="E181" i="14"/>
  <c r="V462" i="1"/>
  <c r="V438" i="1"/>
  <c r="E422" i="14"/>
  <c r="V450" i="1"/>
  <c r="E434" i="14"/>
  <c r="V454" i="1"/>
  <c r="E438" i="14"/>
  <c r="V512" i="1"/>
  <c r="E496" i="14"/>
  <c r="V424" i="1"/>
  <c r="E408" i="14"/>
  <c r="V187" i="1"/>
  <c r="E171" i="14"/>
  <c r="V182" i="1"/>
  <c r="E166" i="14"/>
  <c r="V641" i="1"/>
  <c r="V633" i="1"/>
  <c r="V508" i="1"/>
  <c r="E492" i="14"/>
  <c r="V614" i="1"/>
  <c r="E598" i="14"/>
  <c r="V622" i="1"/>
  <c r="V619" i="1"/>
  <c r="E603" i="14"/>
  <c r="V412" i="1"/>
  <c r="V409" i="1"/>
  <c r="V175" i="1"/>
  <c r="E159" i="14"/>
  <c r="V397" i="1"/>
  <c r="E381" i="14"/>
  <c r="V601" i="1"/>
  <c r="E585" i="14"/>
  <c r="V168" i="1"/>
  <c r="E152" i="14"/>
  <c r="V390" i="1"/>
  <c r="V157" i="1"/>
  <c r="E141" i="14"/>
  <c r="V386" i="1"/>
  <c r="V369" i="1"/>
  <c r="E353" i="14"/>
  <c r="V381" i="1"/>
  <c r="E365" i="14"/>
  <c r="V594" i="1"/>
  <c r="E578" i="14"/>
  <c r="V149" i="1"/>
  <c r="E133" i="14"/>
  <c r="V360" i="1"/>
  <c r="E344" i="14"/>
  <c r="V352" i="1"/>
  <c r="E336" i="14"/>
  <c r="V590" i="1"/>
  <c r="E574" i="14"/>
  <c r="V506" i="1"/>
  <c r="E490" i="14"/>
  <c r="V721" i="1"/>
  <c r="V579" i="1"/>
  <c r="E563" i="14"/>
  <c r="V345" i="1"/>
  <c r="E329" i="14"/>
  <c r="V337" i="1"/>
  <c r="E321" i="14"/>
  <c r="V322" i="1"/>
  <c r="E306" i="14"/>
  <c r="V131" i="1"/>
  <c r="E115" i="14"/>
  <c r="V572" i="1"/>
  <c r="E556" i="14"/>
  <c r="V121" i="1"/>
  <c r="E105" i="14"/>
  <c r="V113" i="1"/>
  <c r="E97" i="14"/>
  <c r="V105" i="1"/>
  <c r="E89" i="14"/>
  <c r="V567" i="1"/>
  <c r="E551" i="14"/>
  <c r="V710" i="1"/>
  <c r="V320" i="1"/>
  <c r="E304" i="14"/>
  <c r="V314" i="1"/>
  <c r="E298" i="14"/>
  <c r="V560" i="1"/>
  <c r="E544" i="14"/>
  <c r="V554" i="1"/>
  <c r="E538" i="14"/>
  <c r="V300" i="1"/>
  <c r="E284" i="14"/>
  <c r="V296" i="1"/>
  <c r="E280" i="14"/>
  <c r="V288" i="1"/>
  <c r="E272" i="14"/>
  <c r="V283" i="1"/>
  <c r="E267" i="14"/>
  <c r="V68" i="1"/>
  <c r="E52" i="14"/>
  <c r="V85" i="1"/>
  <c r="E69" i="14"/>
  <c r="V77" i="1"/>
  <c r="E61" i="14"/>
  <c r="V64" i="1"/>
  <c r="E48" i="14"/>
  <c r="V56" i="1"/>
  <c r="E40" i="14"/>
  <c r="V278" i="1"/>
  <c r="E262" i="14"/>
  <c r="V500" i="1"/>
  <c r="E484" i="14"/>
  <c r="V544" i="1"/>
  <c r="E528" i="14"/>
  <c r="V41" i="1"/>
  <c r="E25" i="14"/>
  <c r="V273" i="1"/>
  <c r="V540" i="1"/>
  <c r="E524" i="14"/>
  <c r="V266" i="1"/>
  <c r="V262" i="1"/>
  <c r="V531" i="1"/>
  <c r="E515" i="14"/>
  <c r="V253" i="1"/>
  <c r="E237" i="14"/>
  <c r="E733" i="2"/>
  <c r="J733" i="2" s="1"/>
  <c r="V230" i="1"/>
  <c r="E214" i="14"/>
  <c r="V695" i="1"/>
  <c r="V229" i="1"/>
  <c r="E213" i="14"/>
  <c r="V733" i="1"/>
  <c r="V247" i="1"/>
  <c r="E231" i="14"/>
  <c r="V518" i="1"/>
  <c r="E502" i="14"/>
  <c r="V525" i="1"/>
  <c r="E509" i="14"/>
  <c r="V704" i="1"/>
  <c r="V495" i="1"/>
  <c r="E479" i="14"/>
  <c r="V243" i="1"/>
  <c r="E227" i="14"/>
  <c r="V240" i="1"/>
  <c r="E224" i="14"/>
  <c r="V237" i="1"/>
  <c r="E221" i="14"/>
  <c r="V485" i="1"/>
  <c r="E469" i="14"/>
  <c r="V683" i="1"/>
  <c r="V675" i="1"/>
  <c r="V717" i="1"/>
  <c r="V481" i="1"/>
  <c r="E465" i="14"/>
  <c r="V224" i="1"/>
  <c r="E208" i="14"/>
  <c r="V220" i="1"/>
  <c r="E204" i="14"/>
  <c r="V478" i="1"/>
  <c r="E462" i="14"/>
  <c r="V665" i="1"/>
  <c r="V469" i="1"/>
  <c r="E453" i="14"/>
  <c r="V659" i="1"/>
  <c r="V739" i="1"/>
  <c r="V210" i="1"/>
  <c r="E194" i="14"/>
  <c r="V650" i="1"/>
  <c r="V736" i="1"/>
  <c r="V204" i="1"/>
  <c r="E188" i="14"/>
  <c r="V196" i="1"/>
  <c r="E180" i="14"/>
  <c r="V461" i="1"/>
  <c r="V437" i="1"/>
  <c r="E421" i="14"/>
  <c r="V449" i="1"/>
  <c r="E433" i="14"/>
  <c r="V453" i="1"/>
  <c r="E437" i="14"/>
  <c r="V431" i="1"/>
  <c r="E415" i="14"/>
  <c r="V423" i="1"/>
  <c r="E407" i="14"/>
  <c r="V186" i="1"/>
  <c r="E170" i="14"/>
  <c r="V181" i="1"/>
  <c r="E165" i="14"/>
  <c r="V640" i="1"/>
  <c r="V419" i="1"/>
  <c r="E403" i="14"/>
  <c r="V631" i="1"/>
  <c r="V613" i="1"/>
  <c r="E597" i="14"/>
  <c r="V610" i="1"/>
  <c r="E594" i="14"/>
  <c r="V618" i="1"/>
  <c r="E602" i="14"/>
  <c r="V411" i="1"/>
  <c r="E395" i="14"/>
  <c r="V408" i="1"/>
  <c r="V725" i="1"/>
  <c r="V603" i="1"/>
  <c r="E587" i="14"/>
  <c r="V600" i="1"/>
  <c r="E584" i="14"/>
  <c r="V167" i="1"/>
  <c r="E151" i="14"/>
  <c r="V389" i="1"/>
  <c r="E373" i="14"/>
  <c r="V156" i="1"/>
  <c r="E140" i="14"/>
  <c r="V385" i="1"/>
  <c r="E369" i="14"/>
  <c r="V368" i="1"/>
  <c r="E352" i="14"/>
  <c r="V380" i="1"/>
  <c r="E364" i="14"/>
  <c r="V593" i="1"/>
  <c r="E577" i="14"/>
  <c r="V148" i="1"/>
  <c r="E132" i="14"/>
  <c r="V359" i="1"/>
  <c r="E343" i="14"/>
  <c r="V144" i="1"/>
  <c r="E128" i="14"/>
  <c r="V589" i="1"/>
  <c r="E573" i="14"/>
  <c r="V505" i="1"/>
  <c r="E489" i="14"/>
  <c r="V137" i="1"/>
  <c r="E121" i="14"/>
  <c r="V578" i="1"/>
  <c r="E562" i="14"/>
  <c r="V344" i="1"/>
  <c r="E328" i="14"/>
  <c r="V336" i="1"/>
  <c r="E320" i="14"/>
  <c r="V334" i="1"/>
  <c r="E318" i="14"/>
  <c r="V130" i="1"/>
  <c r="E114" i="14"/>
  <c r="V128" i="1"/>
  <c r="E112" i="14"/>
  <c r="V120" i="1"/>
  <c r="E104" i="14"/>
  <c r="V112" i="1"/>
  <c r="E96" i="14"/>
  <c r="V104" i="1"/>
  <c r="E88" i="14"/>
  <c r="V566" i="1"/>
  <c r="E550" i="14"/>
  <c r="V101" i="1"/>
  <c r="E85" i="14"/>
  <c r="V319" i="1"/>
  <c r="E303" i="14"/>
  <c r="V313" i="1"/>
  <c r="E297" i="14"/>
  <c r="V559" i="1"/>
  <c r="E543" i="14"/>
  <c r="V553" i="1"/>
  <c r="E537" i="14"/>
  <c r="V299" i="1"/>
  <c r="E283" i="14"/>
  <c r="V295" i="1"/>
  <c r="E279" i="14"/>
  <c r="V287" i="1"/>
  <c r="E271" i="14"/>
  <c r="V282" i="1"/>
  <c r="E266" i="14"/>
  <c r="V67" i="1"/>
  <c r="E51" i="14"/>
  <c r="V84" i="1"/>
  <c r="E68" i="14"/>
  <c r="V76" i="1"/>
  <c r="E60" i="14"/>
  <c r="V63" i="1"/>
  <c r="E47" i="14"/>
  <c r="V55" i="1"/>
  <c r="E39" i="14"/>
  <c r="V277" i="1"/>
  <c r="E261" i="14"/>
  <c r="V499" i="1"/>
  <c r="E483" i="14"/>
  <c r="V48" i="1"/>
  <c r="E32" i="14"/>
  <c r="V40" i="1"/>
  <c r="E24" i="14"/>
  <c r="V272" i="1"/>
  <c r="E256" i="14"/>
  <c r="V539" i="1"/>
  <c r="E523" i="14"/>
  <c r="V535" i="1"/>
  <c r="E519" i="14"/>
  <c r="V261" i="1"/>
  <c r="E245" i="14"/>
  <c r="V32" i="1"/>
  <c r="E16" i="14"/>
  <c r="V252" i="1"/>
  <c r="E236" i="14"/>
  <c r="E732" i="2"/>
  <c r="J732" i="2" s="1"/>
  <c r="E161" i="14"/>
  <c r="E376" i="14"/>
  <c r="E146" i="14"/>
  <c r="E143" i="14"/>
  <c r="E582" i="14"/>
  <c r="E135" i="14"/>
  <c r="E116" i="14"/>
  <c r="E313" i="14"/>
  <c r="E558" i="14"/>
  <c r="M235" i="20" l="1"/>
  <c r="M522" i="20"/>
  <c r="M534" i="20"/>
  <c r="M59" i="20"/>
  <c r="M270" i="20"/>
  <c r="M82" i="20"/>
  <c r="M549" i="20"/>
  <c r="M111" i="20"/>
  <c r="M327" i="20"/>
  <c r="M572" i="20"/>
  <c r="M576" i="20"/>
  <c r="M139" i="20"/>
  <c r="M380" i="20"/>
  <c r="M590" i="20"/>
  <c r="M402" i="20"/>
  <c r="M406" i="20"/>
  <c r="M430" i="20"/>
  <c r="M719" i="20"/>
  <c r="M642" i="20"/>
  <c r="M203" i="20"/>
  <c r="M658" i="20"/>
  <c r="M223" i="20"/>
  <c r="M508" i="20"/>
  <c r="M617" i="20"/>
  <c r="M428" i="20"/>
  <c r="M468" i="20"/>
  <c r="M378" i="20"/>
  <c r="M717" i="20"/>
  <c r="M653" i="20"/>
  <c r="M347" i="20"/>
  <c r="M730" i="20"/>
  <c r="M473" i="20"/>
  <c r="M249" i="20"/>
  <c r="M100" i="20"/>
  <c r="M155" i="20"/>
  <c r="M184" i="20"/>
  <c r="M693" i="20"/>
  <c r="M309" i="20"/>
  <c r="M136" i="20"/>
  <c r="M601" i="20"/>
  <c r="M399" i="20"/>
  <c r="M652" i="20"/>
  <c r="M535" i="20"/>
  <c r="M546" i="20"/>
  <c r="M324" i="20"/>
  <c r="M583" i="20"/>
  <c r="M531" i="20"/>
  <c r="M56" i="20"/>
  <c r="M716" i="20"/>
  <c r="M569" i="20"/>
  <c r="M253" i="20"/>
  <c r="M541" i="20"/>
  <c r="M349" i="20"/>
  <c r="M606" i="20"/>
  <c r="M208" i="20"/>
  <c r="M411" i="20"/>
  <c r="M663" i="20"/>
  <c r="M275" i="20"/>
  <c r="M620" i="20"/>
  <c r="M124" i="20"/>
  <c r="M233" i="20"/>
  <c r="M332" i="20"/>
  <c r="M513" i="20"/>
  <c r="M384" i="20"/>
  <c r="M487" i="20"/>
  <c r="M64" i="20"/>
  <c r="M559" i="20"/>
  <c r="M425" i="20"/>
  <c r="M711" i="20"/>
  <c r="M15" i="20"/>
  <c r="M255" i="20"/>
  <c r="M260" i="20"/>
  <c r="M67" i="20"/>
  <c r="M278" i="20"/>
  <c r="M296" i="20"/>
  <c r="M87" i="20"/>
  <c r="M562" i="20"/>
  <c r="M335" i="20"/>
  <c r="M127" i="20"/>
  <c r="M363" i="20"/>
  <c r="M372" i="20"/>
  <c r="M708" i="20"/>
  <c r="M593" i="20"/>
  <c r="M623" i="20"/>
  <c r="M414" i="20"/>
  <c r="M444" i="20"/>
  <c r="M714" i="20"/>
  <c r="M198" i="20"/>
  <c r="M701" i="20"/>
  <c r="M666" i="20"/>
  <c r="M681" i="20"/>
  <c r="M501" i="20"/>
  <c r="M250" i="20"/>
  <c r="M29" i="20"/>
  <c r="M44" i="20"/>
  <c r="M76" i="20"/>
  <c r="M288" i="20"/>
  <c r="M694" i="20"/>
  <c r="M101" i="20"/>
  <c r="M310" i="20"/>
  <c r="M567" i="20"/>
  <c r="M348" i="20"/>
  <c r="M137" i="20"/>
  <c r="M156" i="20"/>
  <c r="M388" i="20"/>
  <c r="M612" i="20"/>
  <c r="M170" i="20"/>
  <c r="M442" i="20"/>
  <c r="M185" i="20"/>
  <c r="M450" i="20"/>
  <c r="M202" i="20"/>
  <c r="M731" i="20"/>
  <c r="M474" i="20"/>
  <c r="M685" i="20"/>
  <c r="M481" i="20"/>
  <c r="M30" i="20"/>
  <c r="M45" i="20"/>
  <c r="M264" i="20"/>
  <c r="M289" i="20"/>
  <c r="M83" i="20"/>
  <c r="M102" i="20"/>
  <c r="M311" i="20"/>
  <c r="M568" i="20"/>
  <c r="M130" i="20"/>
  <c r="M367" i="20"/>
  <c r="M157" i="20"/>
  <c r="M389" i="20"/>
  <c r="M613" i="20"/>
  <c r="M633" i="20"/>
  <c r="M443" i="20"/>
  <c r="M186" i="20"/>
  <c r="M451" i="20"/>
  <c r="M460" i="20"/>
  <c r="M732" i="20"/>
  <c r="M475" i="20"/>
  <c r="M686" i="20"/>
  <c r="M671" i="20"/>
  <c r="M628" i="20"/>
  <c r="M231" i="20"/>
  <c r="M92" i="20"/>
  <c r="M147" i="20"/>
  <c r="M691" i="20"/>
  <c r="M457" i="20"/>
  <c r="M242" i="20"/>
  <c r="M21" i="20"/>
  <c r="M36" i="20"/>
  <c r="M73" i="20"/>
  <c r="M79" i="20"/>
  <c r="M704" i="20"/>
  <c r="M93" i="20"/>
  <c r="M315" i="20"/>
  <c r="M118" i="20"/>
  <c r="M340" i="20"/>
  <c r="M358" i="20"/>
  <c r="M148" i="20"/>
  <c r="M163" i="20"/>
  <c r="M610" i="20"/>
  <c r="M629" i="20"/>
  <c r="M418" i="20"/>
  <c r="M177" i="20"/>
  <c r="M639" i="20"/>
  <c r="M458" i="20"/>
  <c r="M213" i="20"/>
  <c r="M216" i="20"/>
  <c r="M476" i="20"/>
  <c r="M692" i="20"/>
  <c r="M13" i="22"/>
  <c r="M162" i="20"/>
  <c r="M638" i="20"/>
  <c r="M609" i="20"/>
  <c r="M212" i="20"/>
  <c r="M527" i="20"/>
  <c r="M293" i="20"/>
  <c r="M339" i="20"/>
  <c r="M240" i="20"/>
  <c r="M20" i="20"/>
  <c r="M35" i="20"/>
  <c r="M72" i="20"/>
  <c r="M678" i="20"/>
  <c r="M301" i="20"/>
  <c r="M314" i="20"/>
  <c r="M357" i="20"/>
  <c r="M241" i="20"/>
  <c r="M417" i="20"/>
  <c r="J256" i="21"/>
  <c r="J407" i="21"/>
  <c r="K407" i="21" s="1"/>
  <c r="J391" i="21"/>
  <c r="J389" i="21"/>
  <c r="K389" i="21" s="1"/>
  <c r="J413" i="21"/>
  <c r="K413" i="21" s="1"/>
  <c r="J247" i="21"/>
  <c r="J397" i="21"/>
  <c r="L397" i="21" s="1"/>
  <c r="J359" i="21"/>
  <c r="L359" i="21" s="1"/>
  <c r="J395" i="21"/>
  <c r="L395" i="21" s="1"/>
  <c r="J382" i="21"/>
  <c r="L382" i="21" s="1"/>
  <c r="J416" i="21"/>
  <c r="J246" i="21"/>
  <c r="K246" i="21" s="1"/>
  <c r="J411" i="21"/>
  <c r="L411" i="21" s="1"/>
  <c r="J418" i="21"/>
  <c r="J289" i="21"/>
  <c r="L289" i="21" s="1"/>
  <c r="J372" i="21"/>
  <c r="L372" i="21" s="1"/>
  <c r="J257" i="21"/>
  <c r="K257" i="21" s="1"/>
  <c r="J410" i="21"/>
  <c r="L410" i="21" s="1"/>
  <c r="J450" i="21"/>
  <c r="J394" i="21"/>
  <c r="L394" i="21" s="1"/>
  <c r="J362" i="21"/>
  <c r="L362" i="21" s="1"/>
  <c r="J417" i="21"/>
  <c r="J259" i="21"/>
  <c r="L259" i="21" s="1"/>
  <c r="J371" i="21"/>
  <c r="L371" i="21" s="1"/>
  <c r="J396" i="21"/>
  <c r="L396" i="21" s="1"/>
  <c r="J376" i="21"/>
  <c r="K376" i="21" s="1"/>
  <c r="J378" i="21"/>
  <c r="J293" i="21"/>
  <c r="K293" i="21" s="1"/>
  <c r="J292" i="21"/>
  <c r="L292" i="21" s="1"/>
  <c r="J375" i="21"/>
  <c r="L375" i="21" s="1"/>
  <c r="J383" i="21"/>
  <c r="L383" i="21" s="1"/>
  <c r="J393" i="21"/>
  <c r="K393" i="21" s="1"/>
  <c r="J412" i="21"/>
  <c r="L412" i="21" s="1"/>
  <c r="J408" i="21"/>
  <c r="K408" i="21" s="1"/>
  <c r="J366" i="21"/>
  <c r="J253" i="21"/>
  <c r="L253" i="21" s="1"/>
  <c r="J377" i="21"/>
  <c r="L377" i="21" s="1"/>
  <c r="J365" i="21"/>
  <c r="L365" i="21" s="1"/>
  <c r="J448" i="21"/>
  <c r="L448" i="21" s="1"/>
  <c r="J449" i="21"/>
  <c r="K449" i="21" s="1"/>
  <c r="J380" i="21"/>
  <c r="L380" i="21" s="1"/>
  <c r="J260" i="21"/>
  <c r="L260" i="21" s="1"/>
  <c r="J252" i="21"/>
  <c r="J414" i="21"/>
  <c r="L414" i="21" s="1"/>
  <c r="J249" i="21"/>
  <c r="L249" i="21" s="1"/>
  <c r="J370" i="21"/>
  <c r="L370" i="21" s="1"/>
  <c r="J248" i="21"/>
  <c r="L248" i="21" s="1"/>
  <c r="J390" i="21"/>
  <c r="L390" i="21" s="1"/>
  <c r="J255" i="21"/>
  <c r="K255" i="21" s="1"/>
  <c r="J374" i="21"/>
  <c r="L374" i="21" s="1"/>
  <c r="J368" i="21"/>
  <c r="M744" i="21"/>
  <c r="M740" i="21"/>
  <c r="J363" i="21"/>
  <c r="K363" i="21" s="1"/>
  <c r="M736" i="21"/>
  <c r="M738" i="21"/>
  <c r="M739" i="21"/>
  <c r="M737" i="21"/>
  <c r="M748" i="21"/>
  <c r="M742" i="21"/>
  <c r="M735" i="21"/>
  <c r="M743" i="21"/>
  <c r="M747" i="21"/>
  <c r="L61" i="21"/>
  <c r="K61" i="21"/>
  <c r="K616" i="21"/>
  <c r="L616" i="21"/>
  <c r="K70" i="21"/>
  <c r="L70" i="21"/>
  <c r="L178" i="21"/>
  <c r="K178" i="21"/>
  <c r="L487" i="21"/>
  <c r="K487" i="21"/>
  <c r="L184" i="21"/>
  <c r="K184" i="21"/>
  <c r="L364" i="21"/>
  <c r="K364" i="21"/>
  <c r="L40" i="21"/>
  <c r="K40" i="21"/>
  <c r="L284" i="21"/>
  <c r="K284" i="21"/>
  <c r="L133" i="21"/>
  <c r="K133" i="21"/>
  <c r="L710" i="21"/>
  <c r="K710" i="21"/>
  <c r="L598" i="21"/>
  <c r="K598" i="21"/>
  <c r="L166" i="21"/>
  <c r="K166" i="21"/>
  <c r="L434" i="21"/>
  <c r="K434" i="21"/>
  <c r="K654" i="21"/>
  <c r="L654" i="21"/>
  <c r="L270" i="21"/>
  <c r="K270" i="21"/>
  <c r="L104" i="21"/>
  <c r="K104" i="21"/>
  <c r="L188" i="21"/>
  <c r="K188" i="21"/>
  <c r="L251" i="21"/>
  <c r="K251" i="21"/>
  <c r="L49" i="21"/>
  <c r="K49" i="21"/>
  <c r="L539" i="21"/>
  <c r="K539" i="21"/>
  <c r="L106" i="21"/>
  <c r="K106" i="21"/>
  <c r="L706" i="21"/>
  <c r="K706" i="21"/>
  <c r="L142" i="21"/>
  <c r="K142" i="21"/>
  <c r="L604" i="21"/>
  <c r="K604" i="21"/>
  <c r="K618" i="21"/>
  <c r="L618" i="21"/>
  <c r="L409" i="21"/>
  <c r="K409" i="21"/>
  <c r="L244" i="21"/>
  <c r="K244" i="21"/>
  <c r="K360" i="21"/>
  <c r="L360" i="21"/>
  <c r="K215" i="21"/>
  <c r="L215" i="21"/>
  <c r="L60" i="21"/>
  <c r="K60" i="21"/>
  <c r="L431" i="21"/>
  <c r="K431" i="21"/>
  <c r="L526" i="21"/>
  <c r="K526" i="21"/>
  <c r="L63" i="21"/>
  <c r="K63" i="21"/>
  <c r="L707" i="21"/>
  <c r="K707" i="21"/>
  <c r="L587" i="21"/>
  <c r="K587" i="21"/>
  <c r="K440" i="21"/>
  <c r="L440" i="21"/>
  <c r="K191" i="21"/>
  <c r="L191" i="21"/>
  <c r="L726" i="21"/>
  <c r="K726" i="21"/>
  <c r="L651" i="21"/>
  <c r="K651" i="21"/>
  <c r="K656" i="21"/>
  <c r="L656" i="21"/>
  <c r="L673" i="21"/>
  <c r="K673" i="21"/>
  <c r="K504" i="21"/>
  <c r="L504" i="21"/>
  <c r="L169" i="21"/>
  <c r="K169" i="21"/>
  <c r="L401" i="21"/>
  <c r="K401" i="21"/>
  <c r="L515" i="21"/>
  <c r="K515" i="21"/>
  <c r="L103" i="21"/>
  <c r="K103" i="21"/>
  <c r="L590" i="21"/>
  <c r="K590" i="21"/>
  <c r="K687" i="21"/>
  <c r="L687" i="21"/>
  <c r="L369" i="21"/>
  <c r="K369" i="21"/>
  <c r="L667" i="21"/>
  <c r="K667" i="21"/>
  <c r="L28" i="21"/>
  <c r="K28" i="21"/>
  <c r="L75" i="21"/>
  <c r="K75" i="21"/>
  <c r="L693" i="21"/>
  <c r="K693" i="21"/>
  <c r="L314" i="21"/>
  <c r="K314" i="21"/>
  <c r="L566" i="21"/>
  <c r="K566" i="21"/>
  <c r="L349" i="21"/>
  <c r="K349" i="21"/>
  <c r="L201" i="21"/>
  <c r="K201" i="21"/>
  <c r="L468" i="21"/>
  <c r="K468" i="21"/>
  <c r="L217" i="21"/>
  <c r="K217" i="21"/>
  <c r="L245" i="21"/>
  <c r="K245" i="21"/>
  <c r="L407" i="21"/>
  <c r="L250" i="21"/>
  <c r="K250" i="21"/>
  <c r="L44" i="21"/>
  <c r="K44" i="21"/>
  <c r="L288" i="21"/>
  <c r="K288" i="21"/>
  <c r="L125" i="21"/>
  <c r="K125" i="21"/>
  <c r="L137" i="21"/>
  <c r="K137" i="21"/>
  <c r="L196" i="21"/>
  <c r="K196" i="21"/>
  <c r="L699" i="21"/>
  <c r="K699" i="21"/>
  <c r="L518" i="21"/>
  <c r="K518" i="21"/>
  <c r="L708" i="21"/>
  <c r="K708" i="21"/>
  <c r="L220" i="21"/>
  <c r="K220" i="21"/>
  <c r="L114" i="21"/>
  <c r="K114" i="21"/>
  <c r="L221" i="21"/>
  <c r="K221" i="21"/>
  <c r="K22" i="21"/>
  <c r="L22" i="21"/>
  <c r="L74" i="21"/>
  <c r="K74" i="21"/>
  <c r="L705" i="21"/>
  <c r="K705" i="21"/>
  <c r="L561" i="21"/>
  <c r="K561" i="21"/>
  <c r="L571" i="21"/>
  <c r="K571" i="21"/>
  <c r="L367" i="21"/>
  <c r="K367" i="21"/>
  <c r="L39" i="21"/>
  <c r="K39" i="21"/>
  <c r="K624" i="21"/>
  <c r="L624" i="21"/>
  <c r="L422" i="21"/>
  <c r="K422" i="21"/>
  <c r="L593" i="21"/>
  <c r="K593" i="21"/>
  <c r="L613" i="21"/>
  <c r="K613" i="21"/>
  <c r="L27" i="21"/>
  <c r="K27" i="21"/>
  <c r="L355" i="21"/>
  <c r="K355" i="21"/>
  <c r="L646" i="21"/>
  <c r="K646" i="21"/>
  <c r="L68" i="21"/>
  <c r="K68" i="21"/>
  <c r="L569" i="21"/>
  <c r="K569" i="21"/>
  <c r="L212" i="21"/>
  <c r="K212" i="21"/>
  <c r="L67" i="21"/>
  <c r="K67" i="21"/>
  <c r="K520" i="21"/>
  <c r="L520" i="21"/>
  <c r="L48" i="21"/>
  <c r="K48" i="21"/>
  <c r="K538" i="21"/>
  <c r="L538" i="21"/>
  <c r="L97" i="21"/>
  <c r="K97" i="21"/>
  <c r="L321" i="21"/>
  <c r="K321" i="21"/>
  <c r="K490" i="21"/>
  <c r="L490" i="21"/>
  <c r="L721" i="21"/>
  <c r="K721" i="21"/>
  <c r="L644" i="21"/>
  <c r="K644" i="21"/>
  <c r="L205" i="21"/>
  <c r="K205" i="21"/>
  <c r="L660" i="21"/>
  <c r="K660" i="21"/>
  <c r="L225" i="21"/>
  <c r="K225" i="21"/>
  <c r="L510" i="21"/>
  <c r="K510" i="21"/>
  <c r="L722" i="21"/>
  <c r="K722" i="21"/>
  <c r="K199" i="21"/>
  <c r="L199" i="21"/>
  <c r="L669" i="21"/>
  <c r="K669" i="21"/>
  <c r="L511" i="21"/>
  <c r="K511" i="21"/>
  <c r="L513" i="21"/>
  <c r="K513" i="21"/>
  <c r="L164" i="21"/>
  <c r="K164" i="21"/>
  <c r="L469" i="21"/>
  <c r="K469" i="21"/>
  <c r="L296" i="21"/>
  <c r="K296" i="21"/>
  <c r="K380" i="21"/>
  <c r="K336" i="21"/>
  <c r="L336" i="21"/>
  <c r="L453" i="21"/>
  <c r="K453" i="21"/>
  <c r="L525" i="21"/>
  <c r="K525" i="21"/>
  <c r="K62" i="21"/>
  <c r="L62" i="21"/>
  <c r="L545" i="21"/>
  <c r="K545" i="21"/>
  <c r="L134" i="21"/>
  <c r="K134" i="21"/>
  <c r="L497" i="21"/>
  <c r="K497" i="21"/>
  <c r="L697" i="21"/>
  <c r="K697" i="21"/>
  <c r="L661" i="21"/>
  <c r="K661" i="21"/>
  <c r="K671" i="21"/>
  <c r="L671" i="21"/>
  <c r="L157" i="21"/>
  <c r="K157" i="21"/>
  <c r="K38" i="21"/>
  <c r="L38" i="21"/>
  <c r="L158" i="21"/>
  <c r="K158" i="21"/>
  <c r="L291" i="21"/>
  <c r="K291" i="21"/>
  <c r="L194" i="21"/>
  <c r="K194" i="21"/>
  <c r="L19" i="21"/>
  <c r="K19" i="21"/>
  <c r="L71" i="21"/>
  <c r="K71" i="21"/>
  <c r="L300" i="21"/>
  <c r="K300" i="21"/>
  <c r="L558" i="21"/>
  <c r="K558" i="21"/>
  <c r="L492" i="21"/>
  <c r="K492" i="21"/>
  <c r="L356" i="21"/>
  <c r="K356" i="21"/>
  <c r="K600" i="21"/>
  <c r="L600" i="21"/>
  <c r="L168" i="21"/>
  <c r="K168" i="21"/>
  <c r="L436" i="21"/>
  <c r="K436" i="21"/>
  <c r="L716" i="21"/>
  <c r="K716" i="21"/>
  <c r="K457" i="21"/>
  <c r="L457" i="21"/>
  <c r="L663" i="21"/>
  <c r="K663" i="21"/>
  <c r="L216" i="21"/>
  <c r="K216" i="21"/>
  <c r="L419" i="21"/>
  <c r="K419" i="21"/>
  <c r="L15" i="21"/>
  <c r="K15" i="21"/>
  <c r="L327" i="21"/>
  <c r="K327" i="21"/>
  <c r="L623" i="21"/>
  <c r="K623" i="21"/>
  <c r="L24" i="21"/>
  <c r="K24" i="21"/>
  <c r="K159" i="21"/>
  <c r="L159" i="21"/>
  <c r="L479" i="21"/>
  <c r="K479" i="21"/>
  <c r="L531" i="21"/>
  <c r="K531" i="21"/>
  <c r="L535" i="21"/>
  <c r="K535" i="21"/>
  <c r="K546" i="21"/>
  <c r="L546" i="21"/>
  <c r="L144" i="21"/>
  <c r="K144" i="21"/>
  <c r="L387" i="21"/>
  <c r="K387" i="21"/>
  <c r="L495" i="21"/>
  <c r="K495" i="21"/>
  <c r="L437" i="21"/>
  <c r="K437" i="21"/>
  <c r="L232" i="21"/>
  <c r="K232" i="21"/>
  <c r="L51" i="21"/>
  <c r="K51" i="21"/>
  <c r="L720" i="21"/>
  <c r="K720" i="21"/>
  <c r="L18" i="21"/>
  <c r="K18" i="21"/>
  <c r="L57" i="21"/>
  <c r="K57" i="21"/>
  <c r="L542" i="21"/>
  <c r="K542" i="21"/>
  <c r="L101" i="21"/>
  <c r="K101" i="21"/>
  <c r="L325" i="21"/>
  <c r="K325" i="21"/>
  <c r="L340" i="21"/>
  <c r="K340" i="21"/>
  <c r="K584" i="21"/>
  <c r="L584" i="21"/>
  <c r="L388" i="21"/>
  <c r="K388" i="21"/>
  <c r="L617" i="21"/>
  <c r="K617" i="21"/>
  <c r="K175" i="21"/>
  <c r="L175" i="21"/>
  <c r="L426" i="21"/>
  <c r="K426" i="21"/>
  <c r="L712" i="21"/>
  <c r="K712" i="21"/>
  <c r="L611" i="21"/>
  <c r="K611" i="21"/>
  <c r="L31" i="21"/>
  <c r="K31" i="21"/>
  <c r="L614" i="21"/>
  <c r="K614" i="21"/>
  <c r="L478" i="21"/>
  <c r="K478" i="21"/>
  <c r="L489" i="21"/>
  <c r="K489" i="21"/>
  <c r="L502" i="21"/>
  <c r="K502" i="21"/>
  <c r="K30" i="21"/>
  <c r="L30" i="21"/>
  <c r="L264" i="21"/>
  <c r="K264" i="21"/>
  <c r="L83" i="21"/>
  <c r="K83" i="21"/>
  <c r="L316" i="21"/>
  <c r="K316" i="21"/>
  <c r="L126" i="21"/>
  <c r="K126" i="21"/>
  <c r="L138" i="21"/>
  <c r="K138" i="21"/>
  <c r="L266" i="21"/>
  <c r="K266" i="21"/>
  <c r="L445" i="21"/>
  <c r="K445" i="21"/>
  <c r="L171" i="21"/>
  <c r="K171" i="21"/>
  <c r="L676" i="21"/>
  <c r="K676" i="21"/>
  <c r="L557" i="21"/>
  <c r="K557" i="21"/>
  <c r="K626" i="21"/>
  <c r="L626" i="21"/>
  <c r="L50" i="21"/>
  <c r="K50" i="21"/>
  <c r="K54" i="21"/>
  <c r="L54" i="21"/>
  <c r="K207" i="21"/>
  <c r="L207" i="21"/>
  <c r="K414" i="21"/>
  <c r="K554" i="21"/>
  <c r="L554" i="21"/>
  <c r="K634" i="21"/>
  <c r="L634" i="21"/>
  <c r="L543" i="21"/>
  <c r="K543" i="21"/>
  <c r="L649" i="21"/>
  <c r="K649" i="21"/>
  <c r="K528" i="21"/>
  <c r="L528" i="21"/>
  <c r="L65" i="21"/>
  <c r="K65" i="21"/>
  <c r="L294" i="21"/>
  <c r="K294" i="21"/>
  <c r="L333" i="21"/>
  <c r="K333" i="21"/>
  <c r="L145" i="21"/>
  <c r="K145" i="21"/>
  <c r="K400" i="21"/>
  <c r="L400" i="21"/>
  <c r="K458" i="21"/>
  <c r="L458" i="21"/>
  <c r="L213" i="21"/>
  <c r="K213" i="21"/>
  <c r="L533" i="21"/>
  <c r="K533" i="21"/>
  <c r="L537" i="21"/>
  <c r="K537" i="21"/>
  <c r="L548" i="21"/>
  <c r="K548" i="21"/>
  <c r="K311" i="21"/>
  <c r="L311" i="21"/>
  <c r="L341" i="21"/>
  <c r="K341" i="21"/>
  <c r="L146" i="21"/>
  <c r="K146" i="21"/>
  <c r="L297" i="21"/>
  <c r="K297" i="21"/>
  <c r="K640" i="21"/>
  <c r="L640" i="21"/>
  <c r="L299" i="21"/>
  <c r="K299" i="21"/>
  <c r="K544" i="21"/>
  <c r="L544" i="21"/>
  <c r="L152" i="21"/>
  <c r="K152" i="21"/>
  <c r="K592" i="21"/>
  <c r="L592" i="21"/>
  <c r="L258" i="21"/>
  <c r="K258" i="21"/>
  <c r="L607" i="21"/>
  <c r="K607" i="21"/>
  <c r="L550" i="21"/>
  <c r="K550" i="21"/>
  <c r="L123" i="21"/>
  <c r="K123" i="21"/>
  <c r="K662" i="21"/>
  <c r="L662" i="21"/>
  <c r="K594" i="21"/>
  <c r="L594" i="21"/>
  <c r="L309" i="21"/>
  <c r="K309" i="21"/>
  <c r="L685" i="21"/>
  <c r="K685" i="21"/>
  <c r="L406" i="21"/>
  <c r="K406" i="21"/>
  <c r="L257" i="21"/>
  <c r="L105" i="21"/>
  <c r="K105" i="21"/>
  <c r="L635" i="21"/>
  <c r="K635" i="21"/>
  <c r="L668" i="21"/>
  <c r="K668" i="21"/>
  <c r="L636" i="21"/>
  <c r="K636" i="21"/>
  <c r="L499" i="21"/>
  <c r="K499" i="21"/>
  <c r="L507" i="21"/>
  <c r="K507" i="21"/>
  <c r="K352" i="21"/>
  <c r="L352" i="21"/>
  <c r="L53" i="21"/>
  <c r="K53" i="21"/>
  <c r="L575" i="21"/>
  <c r="K575" i="21"/>
  <c r="L471" i="21"/>
  <c r="K471" i="21"/>
  <c r="L82" i="21"/>
  <c r="K82" i="21"/>
  <c r="L318" i="21"/>
  <c r="K318" i="21"/>
  <c r="L269" i="21"/>
  <c r="K269" i="21"/>
  <c r="L338" i="21"/>
  <c r="K338" i="21"/>
  <c r="L173" i="21"/>
  <c r="K173" i="21"/>
  <c r="L674" i="21"/>
  <c r="K674" i="21"/>
  <c r="L534" i="21"/>
  <c r="K534" i="21"/>
  <c r="K271" i="21"/>
  <c r="L271" i="21"/>
  <c r="L35" i="21"/>
  <c r="K35" i="21"/>
  <c r="L147" i="21"/>
  <c r="K147" i="21"/>
  <c r="L659" i="21"/>
  <c r="K659" i="21"/>
  <c r="L704" i="21"/>
  <c r="K704" i="21"/>
  <c r="L348" i="21"/>
  <c r="K348" i="21"/>
  <c r="L621" i="21"/>
  <c r="K621" i="21"/>
  <c r="L639" i="21"/>
  <c r="K639" i="21"/>
  <c r="L282" i="21"/>
  <c r="K282" i="21"/>
  <c r="L709" i="21"/>
  <c r="K709" i="21"/>
  <c r="L277" i="21"/>
  <c r="K277" i="21"/>
  <c r="L130" i="21"/>
  <c r="K130" i="21"/>
  <c r="L149" i="21"/>
  <c r="K149" i="21"/>
  <c r="L25" i="21"/>
  <c r="K25" i="21"/>
  <c r="L52" i="21"/>
  <c r="K52" i="21"/>
  <c r="L304" i="21"/>
  <c r="K304" i="21"/>
  <c r="L129" i="21"/>
  <c r="K129" i="21"/>
  <c r="L585" i="21"/>
  <c r="K585" i="21"/>
  <c r="L603" i="21"/>
  <c r="K603" i="21"/>
  <c r="L404" i="21"/>
  <c r="K404" i="21"/>
  <c r="L446" i="21"/>
  <c r="K446" i="21"/>
  <c r="L235" i="21"/>
  <c r="K235" i="21"/>
  <c r="L335" i="21"/>
  <c r="K335" i="21"/>
  <c r="L420" i="21"/>
  <c r="K420" i="21"/>
  <c r="K392" i="21"/>
  <c r="L392" i="21"/>
  <c r="L509" i="21"/>
  <c r="K509" i="21"/>
  <c r="L529" i="21"/>
  <c r="K529" i="21"/>
  <c r="L268" i="21"/>
  <c r="K268" i="21"/>
  <c r="K695" i="21"/>
  <c r="L695" i="21"/>
  <c r="L307" i="21"/>
  <c r="K307" i="21"/>
  <c r="L599" i="21"/>
  <c r="K599" i="21"/>
  <c r="K167" i="21"/>
  <c r="L167" i="21"/>
  <c r="L435" i="21"/>
  <c r="K435" i="21"/>
  <c r="L186" i="21"/>
  <c r="K186" i="21"/>
  <c r="L87" i="21"/>
  <c r="K87" i="21"/>
  <c r="L430" i="21"/>
  <c r="K430" i="21"/>
  <c r="L508" i="21"/>
  <c r="K508" i="21"/>
  <c r="L343" i="21"/>
  <c r="K343" i="21"/>
  <c r="K239" i="21"/>
  <c r="L239" i="21"/>
  <c r="L486" i="21"/>
  <c r="K486" i="21"/>
  <c r="L274" i="21"/>
  <c r="K274" i="21"/>
  <c r="L553" i="21"/>
  <c r="K553" i="21"/>
  <c r="L346" i="21"/>
  <c r="K346" i="21"/>
  <c r="K143" i="21"/>
  <c r="L143" i="21"/>
  <c r="L398" i="21"/>
  <c r="K398" i="21"/>
  <c r="L637" i="21"/>
  <c r="K637" i="21"/>
  <c r="K456" i="21"/>
  <c r="L456" i="21"/>
  <c r="L211" i="21"/>
  <c r="K211" i="21"/>
  <c r="L670" i="21"/>
  <c r="K670" i="21"/>
  <c r="L230" i="21"/>
  <c r="K230" i="21"/>
  <c r="L500" i="21"/>
  <c r="K500" i="21"/>
  <c r="L441" i="21"/>
  <c r="K441" i="21"/>
  <c r="L451" i="21"/>
  <c r="K451" i="21"/>
  <c r="K46" i="21"/>
  <c r="L46" i="21"/>
  <c r="K719" i="21"/>
  <c r="L719" i="21"/>
  <c r="K303" i="21"/>
  <c r="L303" i="21"/>
  <c r="L421" i="21"/>
  <c r="K421" i="21"/>
  <c r="L43" i="21"/>
  <c r="K43" i="21"/>
  <c r="K287" i="21"/>
  <c r="L287" i="21"/>
  <c r="L100" i="21"/>
  <c r="K100" i="21"/>
  <c r="L324" i="21"/>
  <c r="K324" i="21"/>
  <c r="L339" i="21"/>
  <c r="K339" i="21"/>
  <c r="L357" i="21"/>
  <c r="K357" i="21"/>
  <c r="L155" i="21"/>
  <c r="K155" i="21"/>
  <c r="L638" i="21"/>
  <c r="K638" i="21"/>
  <c r="L657" i="21"/>
  <c r="K657" i="21"/>
  <c r="L379" i="21"/>
  <c r="K379" i="21"/>
  <c r="L278" i="21"/>
  <c r="K278" i="21"/>
  <c r="L193" i="21"/>
  <c r="K193" i="21"/>
  <c r="K320" i="21"/>
  <c r="L320" i="21"/>
  <c r="L688" i="21"/>
  <c r="K688" i="21"/>
  <c r="L29" i="21"/>
  <c r="K29" i="21"/>
  <c r="L76" i="21"/>
  <c r="K76" i="21"/>
  <c r="L694" i="21"/>
  <c r="K694" i="21"/>
  <c r="L156" i="21"/>
  <c r="K156" i="21"/>
  <c r="L418" i="21"/>
  <c r="K418" i="21"/>
  <c r="L202" i="21"/>
  <c r="K202" i="21"/>
  <c r="K474" i="21"/>
  <c r="L474" i="21"/>
  <c r="L192" i="21"/>
  <c r="K192" i="21"/>
  <c r="L95" i="21"/>
  <c r="K95" i="21"/>
  <c r="L714" i="21"/>
  <c r="K714" i="21"/>
  <c r="L519" i="21"/>
  <c r="K519" i="21"/>
  <c r="L615" i="21"/>
  <c r="K615" i="21"/>
  <c r="L243" i="21"/>
  <c r="K243" i="21"/>
  <c r="L37" i="21"/>
  <c r="K37" i="21"/>
  <c r="L80" i="21"/>
  <c r="K80" i="21"/>
  <c r="K94" i="21"/>
  <c r="L94" i="21"/>
  <c r="L334" i="21"/>
  <c r="K334" i="21"/>
  <c r="L589" i="21"/>
  <c r="K589" i="21"/>
  <c r="L121" i="21"/>
  <c r="K121" i="21"/>
  <c r="L227" i="21"/>
  <c r="K227" i="21"/>
  <c r="L524" i="21"/>
  <c r="K524" i="21"/>
  <c r="L128" i="21"/>
  <c r="K128" i="21"/>
  <c r="L153" i="21"/>
  <c r="K153" i="21"/>
  <c r="L218" i="21"/>
  <c r="K218" i="21"/>
  <c r="L306" i="21"/>
  <c r="K306" i="21"/>
  <c r="L723" i="21"/>
  <c r="K723" i="21"/>
  <c r="K512" i="21"/>
  <c r="L512" i="21"/>
  <c r="L240" i="21"/>
  <c r="K240" i="21"/>
  <c r="L581" i="21"/>
  <c r="K581" i="21"/>
  <c r="L234" i="21"/>
  <c r="K234" i="21"/>
  <c r="L298" i="21"/>
  <c r="K298" i="21"/>
  <c r="L209" i="21"/>
  <c r="K209" i="21"/>
  <c r="L503" i="21"/>
  <c r="K503" i="21"/>
  <c r="L672" i="21"/>
  <c r="K672" i="21"/>
  <c r="L622" i="21"/>
  <c r="K622" i="21"/>
  <c r="L402" i="21"/>
  <c r="K402" i="21"/>
  <c r="L26" i="21"/>
  <c r="K26" i="21"/>
  <c r="L116" i="21"/>
  <c r="K116" i="21"/>
  <c r="K586" i="21"/>
  <c r="L586" i="21"/>
  <c r="L645" i="21"/>
  <c r="K645" i="21"/>
  <c r="L405" i="21"/>
  <c r="K405" i="21"/>
  <c r="L681" i="21"/>
  <c r="K681" i="21"/>
  <c r="K530" i="21"/>
  <c r="L53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="21"/>
  <c r="K78" i="21"/>
  <c r="L78" i="21"/>
  <c r="L124" i="21"/>
  <c r="K124" i="21"/>
  <c r="L606" i="21"/>
  <c r="K606" i="21"/>
  <c r="L444" i="21"/>
  <c r="K444" i="21"/>
  <c r="L21" i="21"/>
  <c r="K21" i="21"/>
  <c r="L109" i="21"/>
  <c r="K109" i="21"/>
  <c r="L148" i="21"/>
  <c r="K148" i="21"/>
  <c r="L443" i="21"/>
  <c r="K443" i="21"/>
  <c r="L236" i="21"/>
  <c r="K236" i="21"/>
  <c r="L326" i="21"/>
  <c r="K326" i="21"/>
  <c r="L734" i="21"/>
  <c r="K734" i="21"/>
  <c r="L33" i="21"/>
  <c r="K33" i="21"/>
  <c r="L267" i="21"/>
  <c r="K267" i="21"/>
  <c r="K86" i="21"/>
  <c r="L86" i="21"/>
  <c r="L113" i="21"/>
  <c r="K113" i="21"/>
  <c r="L563" i="21"/>
  <c r="K563" i="21"/>
  <c r="L353" i="21"/>
  <c r="K353" i="21"/>
  <c r="K416" i="21"/>
  <c r="L416" i="21"/>
  <c r="L181" i="21"/>
  <c r="K181" i="21"/>
  <c r="L195" i="21"/>
  <c r="K195" i="21"/>
  <c r="K650" i="21"/>
  <c r="L650" i="21"/>
  <c r="K466" i="21"/>
  <c r="L466" i="21"/>
  <c r="L470" i="21"/>
  <c r="K470" i="21"/>
  <c r="K480" i="21"/>
  <c r="L480" i="21"/>
  <c r="L423" i="21"/>
  <c r="K423" i="21"/>
  <c r="L725" i="21"/>
  <c r="K725" i="21"/>
  <c r="L467" i="21"/>
  <c r="K467" i="21"/>
  <c r="L226" i="21"/>
  <c r="K226" i="21"/>
  <c r="L473" i="21"/>
  <c r="K473" i="21"/>
  <c r="K679" i="21"/>
  <c r="L679" i="21"/>
  <c r="L429" i="21"/>
  <c r="K429" i="21"/>
  <c r="L23" i="21"/>
  <c r="K23" i="21"/>
  <c r="L572" i="21"/>
  <c r="K572" i="21"/>
  <c r="L32" i="21"/>
  <c r="K32" i="21"/>
  <c r="L597" i="21"/>
  <c r="K597" i="21"/>
  <c r="L238" i="21"/>
  <c r="K238" i="21"/>
  <c r="L485" i="21"/>
  <c r="K485" i="21"/>
  <c r="L273" i="21"/>
  <c r="K273" i="21"/>
  <c r="K552" i="21"/>
  <c r="L552" i="21"/>
  <c r="L322" i="21"/>
  <c r="K322" i="21"/>
  <c r="L337" i="21"/>
  <c r="K337" i="21"/>
  <c r="L366" i="21"/>
  <c r="K366" i="21"/>
  <c r="L160" i="21"/>
  <c r="K160" i="21"/>
  <c r="K464" i="21"/>
  <c r="L464" i="21"/>
  <c r="L229" i="21"/>
  <c r="K229" i="21"/>
  <c r="L731" i="21"/>
  <c r="K731" i="21"/>
  <c r="L197" i="21"/>
  <c r="K197" i="21"/>
  <c r="L312" i="21"/>
  <c r="K312" i="21"/>
  <c r="L187" i="21"/>
  <c r="K187" i="21"/>
  <c r="L16" i="21"/>
  <c r="K16" i="21"/>
  <c r="L140" i="21"/>
  <c r="K140" i="21"/>
  <c r="L517" i="21"/>
  <c r="K517" i="21"/>
  <c r="L34" i="21"/>
  <c r="K34" i="21"/>
  <c r="L77" i="21"/>
  <c r="K77" i="21"/>
  <c r="L91" i="21"/>
  <c r="K91" i="21"/>
  <c r="L323" i="21"/>
  <c r="K323" i="21"/>
  <c r="K135" i="21"/>
  <c r="L135" i="21"/>
  <c r="L605" i="21"/>
  <c r="K605" i="21"/>
  <c r="L619" i="21"/>
  <c r="K619" i="21"/>
  <c r="L425" i="21"/>
  <c r="K425" i="21"/>
  <c r="L208" i="21"/>
  <c r="K208" i="21"/>
  <c r="K231" i="21"/>
  <c r="L231" i="21"/>
  <c r="K514" i="21"/>
  <c r="L514" i="21"/>
  <c r="L700" i="21"/>
  <c r="K700" i="21"/>
  <c r="L265" i="21"/>
  <c r="K265" i="21"/>
  <c r="L139" i="21"/>
  <c r="K139" i="21"/>
  <c r="K642" i="21"/>
  <c r="L642" i="21"/>
  <c r="L96" i="21"/>
  <c r="K96" i="21"/>
  <c r="L180" i="21"/>
  <c r="K180" i="21"/>
  <c r="L56" i="21"/>
  <c r="K56" i="21"/>
  <c r="L541" i="21"/>
  <c r="K541" i="21"/>
  <c r="L108" i="21"/>
  <c r="K108" i="21"/>
  <c r="L332" i="21"/>
  <c r="K332" i="21"/>
  <c r="L136" i="21"/>
  <c r="K136" i="21"/>
  <c r="L609" i="21"/>
  <c r="K609" i="21"/>
  <c r="L174" i="21"/>
  <c r="K174" i="21"/>
  <c r="L633" i="21"/>
  <c r="K633" i="21"/>
  <c r="L111" i="21"/>
  <c r="K111" i="21"/>
  <c r="L461" i="21"/>
  <c r="K461" i="21"/>
  <c r="L132" i="21"/>
  <c r="K132" i="21"/>
  <c r="L233" i="21"/>
  <c r="K233" i="21"/>
  <c r="L532" i="21"/>
  <c r="K532" i="21"/>
  <c r="K536" i="21"/>
  <c r="L536" i="21"/>
  <c r="L547" i="21"/>
  <c r="K547" i="21"/>
  <c r="K560" i="21"/>
  <c r="L560" i="21"/>
  <c r="L567" i="21"/>
  <c r="K567" i="21"/>
  <c r="L350" i="21"/>
  <c r="K350" i="21"/>
  <c r="L378" i="21"/>
  <c r="K378" i="21"/>
  <c r="K610" i="21"/>
  <c r="L610" i="21"/>
  <c r="L629" i="21"/>
  <c r="K629" i="21"/>
  <c r="L442" i="21"/>
  <c r="K442" i="21"/>
  <c r="L185" i="21"/>
  <c r="K185" i="21"/>
  <c r="K450" i="21"/>
  <c r="L450" i="21"/>
  <c r="L460" i="21"/>
  <c r="K460" i="21"/>
  <c r="L317" i="21"/>
  <c r="K317" i="21"/>
  <c r="L198" i="21"/>
  <c r="K198" i="21"/>
  <c r="L483" i="21"/>
  <c r="K483" i="21"/>
  <c r="L415" i="21"/>
  <c r="K415" i="21"/>
  <c r="L481" i="21"/>
  <c r="K481" i="21"/>
  <c r="L45" i="21"/>
  <c r="K45" i="21"/>
  <c r="K102" i="21"/>
  <c r="L102" i="21"/>
  <c r="K119" i="21"/>
  <c r="L119" i="21"/>
  <c r="L351" i="21"/>
  <c r="K351" i="21"/>
  <c r="L475" i="21"/>
  <c r="K475" i="21"/>
  <c r="L577" i="21"/>
  <c r="K577" i="21"/>
  <c r="L574" i="21"/>
  <c r="K574" i="21"/>
  <c r="L549" i="21"/>
  <c r="K549" i="21"/>
  <c r="L491" i="21"/>
  <c r="K491" i="21"/>
  <c r="L596" i="21"/>
  <c r="K596" i="21"/>
  <c r="L313" i="21"/>
  <c r="K313" i="21"/>
  <c r="L677" i="21"/>
  <c r="K677" i="21"/>
  <c r="K488" i="21"/>
  <c r="L488" i="21"/>
  <c r="L501" i="21"/>
  <c r="K501" i="21"/>
  <c r="L69" i="21"/>
  <c r="K69" i="21"/>
  <c r="L329" i="21"/>
  <c r="K329" i="21"/>
  <c r="L454" i="21"/>
  <c r="K454" i="21"/>
  <c r="L228" i="21"/>
  <c r="K228" i="21"/>
  <c r="L206" i="21"/>
  <c r="K206" i="21"/>
  <c r="K664" i="21"/>
  <c r="L664" i="21"/>
  <c r="K562" i="21"/>
  <c r="L562" i="21"/>
  <c r="L219" i="21"/>
  <c r="K219" i="21"/>
  <c r="L305" i="21"/>
  <c r="K305" i="21"/>
  <c r="L579" i="21"/>
  <c r="K579" i="21"/>
  <c r="L439" i="21"/>
  <c r="K439" i="21"/>
  <c r="L684" i="21"/>
  <c r="K684" i="21"/>
  <c r="L631" i="21"/>
  <c r="K631" i="21"/>
  <c r="L224" i="21"/>
  <c r="K224" i="21"/>
  <c r="L696" i="21"/>
  <c r="K696" i="21"/>
  <c r="L582" i="21"/>
  <c r="K582" i="21"/>
  <c r="L494" i="21"/>
  <c r="K494" i="21"/>
  <c r="K711" i="21"/>
  <c r="L711" i="21"/>
  <c r="L713" i="21"/>
  <c r="K713" i="21"/>
  <c r="K432" i="21"/>
  <c r="L432" i="21"/>
  <c r="L241" i="21"/>
  <c r="K241" i="21"/>
  <c r="L92" i="21"/>
  <c r="K92" i="21"/>
  <c r="L628" i="21"/>
  <c r="K628" i="21"/>
  <c r="K522" i="21"/>
  <c r="L522" i="21"/>
  <c r="L88" i="21"/>
  <c r="K88" i="21"/>
  <c r="L73" i="21"/>
  <c r="K73" i="21"/>
  <c r="L118" i="21"/>
  <c r="K118" i="21"/>
  <c r="L591" i="21"/>
  <c r="K591" i="21"/>
  <c r="L177" i="21"/>
  <c r="K177" i="21"/>
  <c r="L179" i="21"/>
  <c r="K179" i="21"/>
  <c r="K14" i="21"/>
  <c r="L14" i="21"/>
  <c r="L556" i="21"/>
  <c r="K556" i="21"/>
  <c r="L112" i="21"/>
  <c r="K112" i="21"/>
  <c r="L237" i="21"/>
  <c r="K237" i="21"/>
  <c r="L484" i="21"/>
  <c r="K484" i="21"/>
  <c r="L272" i="21"/>
  <c r="K272" i="21"/>
  <c r="L551" i="21"/>
  <c r="K551" i="21"/>
  <c r="L115" i="21"/>
  <c r="K115" i="21"/>
  <c r="K344" i="21"/>
  <c r="L344" i="21"/>
  <c r="L588" i="21"/>
  <c r="K588" i="21"/>
  <c r="L595" i="21"/>
  <c r="K595" i="21"/>
  <c r="L625" i="21"/>
  <c r="K625" i="21"/>
  <c r="L438" i="21"/>
  <c r="K438" i="21"/>
  <c r="L718" i="21"/>
  <c r="K718" i="21"/>
  <c r="K576" i="21"/>
  <c r="L576" i="21"/>
  <c r="K279" i="21"/>
  <c r="L279" i="21"/>
  <c r="K496" i="21"/>
  <c r="L496" i="21"/>
  <c r="L516" i="21"/>
  <c r="K516" i="21"/>
  <c r="K263" i="21"/>
  <c r="L263" i="21"/>
  <c r="L281" i="21"/>
  <c r="K281" i="21"/>
  <c r="L90" i="21"/>
  <c r="K90" i="21"/>
  <c r="L330" i="21"/>
  <c r="K330" i="21"/>
  <c r="L354" i="21"/>
  <c r="K354" i="21"/>
  <c r="L493" i="21"/>
  <c r="K493" i="21"/>
  <c r="L172" i="21"/>
  <c r="K172" i="21"/>
  <c r="L447" i="21"/>
  <c r="K447" i="21"/>
  <c r="L214" i="21"/>
  <c r="K214" i="21"/>
  <c r="L452" i="21"/>
  <c r="K452" i="21"/>
  <c r="L523" i="21"/>
  <c r="K523" i="21"/>
  <c r="L381" i="21"/>
  <c r="K381" i="21"/>
  <c r="L42" i="21"/>
  <c r="K42" i="21"/>
  <c r="L286" i="21"/>
  <c r="K286" i="21"/>
  <c r="L99" i="21"/>
  <c r="K99" i="21"/>
  <c r="L331" i="21"/>
  <c r="K331" i="21"/>
  <c r="L154" i="21"/>
  <c r="K154" i="21"/>
  <c r="K498" i="21"/>
  <c r="L498" i="21"/>
  <c r="K183" i="21"/>
  <c r="L183" i="21"/>
  <c r="L698" i="21"/>
  <c r="K698" i="21"/>
  <c r="L200" i="21"/>
  <c r="K200" i="21"/>
  <c r="L729" i="21"/>
  <c r="K729" i="21"/>
  <c r="K472" i="21"/>
  <c r="L472" i="21"/>
  <c r="L683" i="21"/>
  <c r="K683" i="21"/>
  <c r="L620" i="21"/>
  <c r="K620" i="21"/>
  <c r="L665" i="21"/>
  <c r="K665" i="21"/>
  <c r="L290" i="21"/>
  <c r="K290" i="21"/>
  <c r="L150" i="21"/>
  <c r="K150" i="21"/>
  <c r="L203" i="21"/>
  <c r="K203" i="21"/>
  <c r="K328" i="21"/>
  <c r="L328" i="21"/>
  <c r="L643" i="21"/>
  <c r="K643" i="21"/>
  <c r="L527" i="21"/>
  <c r="K527" i="21"/>
  <c r="L64" i="21"/>
  <c r="K64" i="21"/>
  <c r="L293" i="21"/>
  <c r="L559" i="21"/>
  <c r="K559" i="21"/>
  <c r="L117" i="21"/>
  <c r="K117" i="21"/>
  <c r="L347" i="21"/>
  <c r="K347" i="21"/>
  <c r="K384" i="21"/>
  <c r="L384" i="21"/>
  <c r="K727" i="21"/>
  <c r="L727" i="21"/>
  <c r="L505" i="21"/>
  <c r="K505" i="21"/>
  <c r="L427" i="21"/>
  <c r="K427" i="21"/>
  <c r="K658" i="21"/>
  <c r="L658" i="21"/>
  <c r="L373" i="21"/>
  <c r="K373" i="21"/>
  <c r="L13" i="21"/>
  <c r="K13" i="21"/>
  <c r="K482" i="21"/>
  <c r="L482" i="21"/>
  <c r="L276" i="21"/>
  <c r="K276" i="21"/>
  <c r="L555" i="21"/>
  <c r="K555" i="21"/>
  <c r="L315" i="21"/>
  <c r="K315" i="21"/>
  <c r="L361" i="21"/>
  <c r="K361" i="21"/>
  <c r="L385" i="21"/>
  <c r="K385" i="21"/>
  <c r="L728" i="21"/>
  <c r="K728" i="21"/>
  <c r="L653" i="21"/>
  <c r="K653" i="21"/>
  <c r="K506" i="21"/>
  <c r="L506" i="21"/>
  <c r="L732" i="21"/>
  <c r="K732" i="21"/>
  <c r="K127" i="21"/>
  <c r="L127" i="21"/>
  <c r="L701" i="21"/>
  <c r="K701" i="21"/>
  <c r="L47" i="21"/>
  <c r="K47" i="21"/>
  <c r="L715" i="21"/>
  <c r="K715" i="21"/>
  <c r="L521" i="21"/>
  <c r="K521" i="21"/>
  <c r="L58" i="21"/>
  <c r="K58" i="21"/>
  <c r="L81" i="21"/>
  <c r="K81" i="21"/>
  <c r="K110" i="21"/>
  <c r="L110" i="21"/>
  <c r="K568" i="21"/>
  <c r="L568" i="21"/>
  <c r="L302" i="21"/>
  <c r="K302" i="21"/>
  <c r="K151" i="21"/>
  <c r="L151" i="21"/>
  <c r="K578" i="21"/>
  <c r="L578" i="21"/>
  <c r="K465" i="21"/>
  <c r="L465" i="21"/>
  <c r="L204" i="21"/>
  <c r="K204" i="21"/>
  <c r="L161" i="21"/>
  <c r="K161" i="21"/>
  <c r="L275" i="21"/>
  <c r="K275" i="21"/>
  <c r="L399" i="21"/>
  <c r="K399" i="21"/>
  <c r="L630" i="21"/>
  <c r="K630" i="21"/>
  <c r="L17" i="21"/>
  <c r="K17" i="21"/>
  <c r="L262" i="21"/>
  <c r="K262" i="21"/>
  <c r="L280" i="21"/>
  <c r="K280" i="21"/>
  <c r="L89" i="21"/>
  <c r="K89" i="21"/>
  <c r="L319" i="21"/>
  <c r="K319" i="21"/>
  <c r="L122" i="21"/>
  <c r="K122" i="21"/>
  <c r="L141" i="21"/>
  <c r="K141" i="21"/>
  <c r="L189" i="21"/>
  <c r="K189" i="21"/>
  <c r="L724" i="21"/>
  <c r="K724" i="21"/>
  <c r="L463" i="21"/>
  <c r="K463" i="21"/>
  <c r="L702" i="21"/>
  <c r="K702" i="21"/>
  <c r="L222" i="21"/>
  <c r="K222" i="21"/>
  <c r="L689" i="21"/>
  <c r="K689" i="21"/>
  <c r="L182" i="21"/>
  <c r="K182" i="21"/>
  <c r="L455" i="21"/>
  <c r="K455" i="21"/>
  <c r="K703" i="21"/>
  <c r="L703" i="21"/>
  <c r="L682" i="21"/>
  <c r="K682" i="21"/>
  <c r="L678" i="21"/>
  <c r="K678" i="21"/>
  <c r="L692" i="21"/>
  <c r="K692" i="21"/>
  <c r="L641" i="21"/>
  <c r="K641" i="21"/>
  <c r="L59" i="21"/>
  <c r="K59" i="21"/>
  <c r="L85" i="21"/>
  <c r="K85" i="21"/>
  <c r="L433" i="21"/>
  <c r="K433" i="21"/>
  <c r="K247" i="21"/>
  <c r="L247" i="21"/>
  <c r="L41" i="21"/>
  <c r="K41" i="21"/>
  <c r="L285" i="21"/>
  <c r="K285" i="21"/>
  <c r="L98" i="21"/>
  <c r="K98" i="21"/>
  <c r="L564" i="21"/>
  <c r="K564" i="21"/>
  <c r="L345" i="21"/>
  <c r="K345" i="21"/>
  <c r="L190" i="21"/>
  <c r="K190" i="21"/>
  <c r="L210" i="21"/>
  <c r="K210" i="21"/>
  <c r="L690" i="21"/>
  <c r="K690" i="21"/>
  <c r="L476" i="21"/>
  <c r="K476" i="21"/>
  <c r="L477" i="21"/>
  <c r="K477" i="21"/>
  <c r="L342" i="21"/>
  <c r="K342" i="21"/>
  <c r="K648" i="21"/>
  <c r="L648" i="21"/>
  <c r="L261" i="21"/>
  <c r="K261" i="21"/>
  <c r="L403" i="21"/>
  <c r="K403" i="21"/>
  <c r="L252" i="21"/>
  <c r="K252" i="21"/>
  <c r="L55" i="21"/>
  <c r="K55" i="21"/>
  <c r="L540" i="21"/>
  <c r="K540" i="21"/>
  <c r="L107" i="21"/>
  <c r="K107" i="21"/>
  <c r="L565" i="21"/>
  <c r="K565" i="21"/>
  <c r="L580" i="21"/>
  <c r="K580" i="21"/>
  <c r="K608" i="21"/>
  <c r="L608" i="21"/>
  <c r="L627" i="21"/>
  <c r="K627" i="21"/>
  <c r="L176" i="21"/>
  <c r="K176" i="21"/>
  <c r="L647" i="21"/>
  <c r="K647" i="21"/>
  <c r="L730" i="21"/>
  <c r="K730" i="21"/>
  <c r="L691" i="21"/>
  <c r="K691" i="21"/>
  <c r="L386" i="21"/>
  <c r="K386" i="21"/>
  <c r="L680" i="21"/>
  <c r="K680" i="21"/>
  <c r="L84" i="21"/>
  <c r="K84" i="21"/>
  <c r="L165" i="21"/>
  <c r="K165" i="21"/>
  <c r="L666" i="21"/>
  <c r="K666" i="21"/>
  <c r="L573" i="21"/>
  <c r="K573" i="21"/>
  <c r="L655" i="21"/>
  <c r="K655" i="21"/>
  <c r="L20" i="21"/>
  <c r="K20" i="21"/>
  <c r="L72" i="21"/>
  <c r="K72" i="21"/>
  <c r="L301" i="21"/>
  <c r="K301" i="21"/>
  <c r="L583" i="21"/>
  <c r="K583" i="21"/>
  <c r="L162" i="21"/>
  <c r="K162" i="21"/>
  <c r="L601" i="21"/>
  <c r="K601" i="21"/>
  <c r="L417" i="21"/>
  <c r="K417" i="21"/>
  <c r="L459" i="21"/>
  <c r="K459" i="21"/>
  <c r="L120" i="21"/>
  <c r="K120" i="21"/>
  <c r="K223" i="21"/>
  <c r="L223" i="21"/>
  <c r="K602" i="21"/>
  <c r="L602" i="21"/>
  <c r="L242" i="21"/>
  <c r="K242" i="21"/>
  <c r="L36" i="21"/>
  <c r="K36" i="21"/>
  <c r="L79" i="21"/>
  <c r="K79" i="21"/>
  <c r="L93" i="21"/>
  <c r="K93" i="21"/>
  <c r="L310" i="21"/>
  <c r="K310" i="21"/>
  <c r="K570" i="21"/>
  <c r="L570" i="21"/>
  <c r="L358" i="21"/>
  <c r="K358" i="21"/>
  <c r="L163" i="21"/>
  <c r="K163" i="21"/>
  <c r="L612" i="21"/>
  <c r="K612" i="21"/>
  <c r="L170" i="21"/>
  <c r="K170" i="21"/>
  <c r="L428" i="21"/>
  <c r="K428" i="21"/>
  <c r="L717" i="21"/>
  <c r="K717" i="21"/>
  <c r="L686" i="21"/>
  <c r="K686" i="21"/>
  <c r="K368" i="21"/>
  <c r="L368" i="21"/>
  <c r="L733" i="21"/>
  <c r="K733" i="21"/>
  <c r="L283" i="21"/>
  <c r="K283" i="21"/>
  <c r="L462" i="21"/>
  <c r="K462" i="21"/>
  <c r="L254" i="21"/>
  <c r="K254" i="21"/>
  <c r="L66" i="21"/>
  <c r="K66" i="21"/>
  <c r="K295" i="21"/>
  <c r="L295" i="21"/>
  <c r="L256" i="21"/>
  <c r="K256" i="21"/>
  <c r="L391" i="21"/>
  <c r="K391" i="21"/>
  <c r="L731" i="2"/>
  <c r="M731" i="2" s="1"/>
  <c r="K730" i="2"/>
  <c r="M730" i="2" s="1"/>
  <c r="K732" i="2"/>
  <c r="L732" i="2"/>
  <c r="K731" i="6"/>
  <c r="L731" i="6"/>
  <c r="L732" i="5"/>
  <c r="K732" i="5"/>
  <c r="K733" i="4"/>
  <c r="L733" i="4"/>
  <c r="K736" i="15"/>
  <c r="L736" i="15"/>
  <c r="K735" i="15"/>
  <c r="L735" i="15"/>
  <c r="L731" i="7"/>
  <c r="K731" i="7"/>
  <c r="L732" i="6"/>
  <c r="K732" i="6"/>
  <c r="L733" i="3"/>
  <c r="K733" i="3"/>
  <c r="K732" i="17"/>
  <c r="L732" i="17"/>
  <c r="L735" i="4"/>
  <c r="K735" i="4"/>
  <c r="K734" i="17"/>
  <c r="L734" i="17"/>
  <c r="K734" i="4"/>
  <c r="L734" i="4"/>
  <c r="K732" i="7"/>
  <c r="L732" i="7"/>
  <c r="K733" i="6"/>
  <c r="L733" i="6"/>
  <c r="K735" i="3"/>
  <c r="L735" i="3"/>
  <c r="L734" i="3"/>
  <c r="K734" i="3"/>
  <c r="L733" i="17"/>
  <c r="K733" i="17"/>
  <c r="L733" i="5"/>
  <c r="K733" i="5"/>
  <c r="L735" i="5"/>
  <c r="K735" i="5"/>
  <c r="L734" i="6"/>
  <c r="K734" i="6"/>
  <c r="L732" i="15"/>
  <c r="K732" i="15"/>
  <c r="L733" i="7"/>
  <c r="K733" i="7"/>
  <c r="L735" i="7"/>
  <c r="K735" i="7"/>
  <c r="K734" i="2"/>
  <c r="L734" i="2"/>
  <c r="K734" i="5"/>
  <c r="L734" i="5"/>
  <c r="K731" i="3"/>
  <c r="L731" i="3"/>
  <c r="L733" i="15"/>
  <c r="K733" i="15"/>
  <c r="L735" i="6"/>
  <c r="K735" i="6"/>
  <c r="K734" i="7"/>
  <c r="L734" i="7"/>
  <c r="K731" i="4"/>
  <c r="L731" i="4"/>
  <c r="L730" i="17"/>
  <c r="K730" i="17"/>
  <c r="K732" i="3"/>
  <c r="L732" i="3"/>
  <c r="K733" i="2"/>
  <c r="L733" i="2"/>
  <c r="K731" i="5"/>
  <c r="L731" i="5"/>
  <c r="L732" i="4"/>
  <c r="K732" i="4"/>
  <c r="L731" i="17"/>
  <c r="K731" i="17"/>
  <c r="K734" i="15"/>
  <c r="L734" i="15"/>
  <c r="E732" i="18"/>
  <c r="J732" i="18" s="1"/>
  <c r="E731" i="18"/>
  <c r="J731" i="18" s="1"/>
  <c r="E733" i="18"/>
  <c r="J733" i="18" s="1"/>
  <c r="E730" i="18"/>
  <c r="J730" i="18" s="1"/>
  <c r="E734" i="18"/>
  <c r="J734" i="18" s="1"/>
  <c r="K289" i="21" l="1"/>
  <c r="K259" i="21"/>
  <c r="K397" i="21"/>
  <c r="M397" i="21" s="1"/>
  <c r="L413" i="21"/>
  <c r="L389" i="21"/>
  <c r="K359" i="21"/>
  <c r="K396" i="21"/>
  <c r="M396" i="21" s="1"/>
  <c r="K412" i="21"/>
  <c r="M412" i="21" s="1"/>
  <c r="K382" i="21"/>
  <c r="M382" i="21" s="1"/>
  <c r="L408" i="21"/>
  <c r="M408" i="21" s="1"/>
  <c r="L376" i="21"/>
  <c r="M376" i="21" s="1"/>
  <c r="K395" i="21"/>
  <c r="M395" i="21" s="1"/>
  <c r="K260" i="21"/>
  <c r="M260" i="21" s="1"/>
  <c r="K410" i="21"/>
  <c r="M410" i="21" s="1"/>
  <c r="L246" i="21"/>
  <c r="K362" i="21"/>
  <c r="M362" i="21" s="1"/>
  <c r="K411" i="21"/>
  <c r="L393" i="21"/>
  <c r="M393" i="21" s="1"/>
  <c r="L449" i="21"/>
  <c r="M449" i="21" s="1"/>
  <c r="K390" i="21"/>
  <c r="M390" i="21" s="1"/>
  <c r="K371" i="21"/>
  <c r="M371" i="21" s="1"/>
  <c r="K394" i="21"/>
  <c r="M394" i="21" s="1"/>
  <c r="K253" i="21"/>
  <c r="M253" i="21" s="1"/>
  <c r="K372" i="21"/>
  <c r="M372" i="21" s="1"/>
  <c r="K370" i="21"/>
  <c r="M370" i="21" s="1"/>
  <c r="K375" i="21"/>
  <c r="M375" i="21" s="1"/>
  <c r="K365" i="21"/>
  <c r="M365" i="21" s="1"/>
  <c r="L363" i="21"/>
  <c r="M363" i="21" s="1"/>
  <c r="K374" i="21"/>
  <c r="M374" i="21" s="1"/>
  <c r="K292" i="21"/>
  <c r="M292" i="21" s="1"/>
  <c r="K248" i="21"/>
  <c r="M248" i="21" s="1"/>
  <c r="K448" i="21"/>
  <c r="M448" i="21" s="1"/>
  <c r="K383" i="21"/>
  <c r="M383" i="21" s="1"/>
  <c r="K377" i="21"/>
  <c r="M377" i="21" s="1"/>
  <c r="M58" i="21"/>
  <c r="M701" i="21"/>
  <c r="M13" i="21"/>
  <c r="M331" i="21"/>
  <c r="M272" i="21"/>
  <c r="M556" i="21"/>
  <c r="M219" i="21"/>
  <c r="M577" i="21"/>
  <c r="M415" i="21"/>
  <c r="M541" i="21"/>
  <c r="M96" i="21"/>
  <c r="M517" i="21"/>
  <c r="M312" i="21"/>
  <c r="M322" i="21"/>
  <c r="M238" i="21"/>
  <c r="K249" i="21"/>
  <c r="M249" i="21" s="1"/>
  <c r="M66" i="21"/>
  <c r="M428" i="21"/>
  <c r="M601" i="21"/>
  <c r="M386" i="21"/>
  <c r="M176" i="21"/>
  <c r="M565" i="21"/>
  <c r="M252" i="21"/>
  <c r="M342" i="21"/>
  <c r="M267" i="21"/>
  <c r="M148" i="21"/>
  <c r="M676" i="21"/>
  <c r="M600" i="21"/>
  <c r="M157" i="21"/>
  <c r="M497" i="21"/>
  <c r="L255" i="21"/>
  <c r="M255" i="21" s="1"/>
  <c r="M368" i="21"/>
  <c r="M703" i="21"/>
  <c r="M578" i="21"/>
  <c r="M568" i="21"/>
  <c r="M727" i="21"/>
  <c r="M472" i="21"/>
  <c r="M183" i="21"/>
  <c r="M263" i="21"/>
  <c r="M576" i="21"/>
  <c r="M344" i="21"/>
  <c r="M14" i="21"/>
  <c r="M450" i="21"/>
  <c r="M514" i="21"/>
  <c r="M592" i="21"/>
  <c r="M640" i="21"/>
  <c r="M311" i="21"/>
  <c r="M453" i="21"/>
  <c r="M602" i="21"/>
  <c r="M506" i="21"/>
  <c r="M536" i="21"/>
  <c r="M490" i="21"/>
  <c r="M624" i="21"/>
  <c r="M360" i="21"/>
  <c r="M509" i="21"/>
  <c r="M317" i="21"/>
  <c r="M62" i="21"/>
  <c r="M135" i="21"/>
  <c r="M456" i="21"/>
  <c r="M239" i="21"/>
  <c r="M400" i="21"/>
  <c r="M55" i="21"/>
  <c r="M285" i="21"/>
  <c r="M493" i="21"/>
  <c r="M588" i="21"/>
  <c r="M88" i="21"/>
  <c r="M69" i="21"/>
  <c r="M574" i="21"/>
  <c r="M599" i="21"/>
  <c r="M585" i="21"/>
  <c r="M277" i="21"/>
  <c r="M147" i="21"/>
  <c r="M318" i="21"/>
  <c r="M636" i="21"/>
  <c r="M537" i="21"/>
  <c r="M569" i="21"/>
  <c r="M42" i="21"/>
  <c r="M496" i="21"/>
  <c r="M180" i="21"/>
  <c r="M434" i="21"/>
  <c r="M247" i="21"/>
  <c r="M240" i="21"/>
  <c r="M191" i="21"/>
  <c r="M433" i="21"/>
  <c r="M692" i="21"/>
  <c r="M455" i="21"/>
  <c r="M702" i="21"/>
  <c r="M141" i="21"/>
  <c r="M715" i="21"/>
  <c r="M330" i="21"/>
  <c r="M516" i="21"/>
  <c r="M595" i="21"/>
  <c r="M73" i="21"/>
  <c r="M92" i="21"/>
  <c r="M224" i="21"/>
  <c r="M579" i="21"/>
  <c r="M329" i="21"/>
  <c r="M677" i="21"/>
  <c r="M351" i="21"/>
  <c r="M198" i="21"/>
  <c r="M332" i="21"/>
  <c r="M139" i="21"/>
  <c r="M725" i="21"/>
  <c r="M444" i="21"/>
  <c r="M681" i="21"/>
  <c r="M116" i="21"/>
  <c r="M153" i="21"/>
  <c r="M156" i="21"/>
  <c r="M441" i="21"/>
  <c r="M486" i="21"/>
  <c r="M430" i="21"/>
  <c r="M413" i="21"/>
  <c r="M304" i="21"/>
  <c r="M130" i="21"/>
  <c r="M639" i="21"/>
  <c r="M534" i="21"/>
  <c r="M309" i="21"/>
  <c r="M550" i="21"/>
  <c r="M543" i="21"/>
  <c r="M83" i="21"/>
  <c r="M232" i="21"/>
  <c r="M144" i="21"/>
  <c r="M479" i="21"/>
  <c r="M663" i="21"/>
  <c r="M168" i="21"/>
  <c r="M492" i="21"/>
  <c r="M19" i="21"/>
  <c r="M545" i="21"/>
  <c r="M660" i="21"/>
  <c r="M212" i="21"/>
  <c r="M571" i="21"/>
  <c r="M708" i="21"/>
  <c r="M44" i="21"/>
  <c r="M349" i="21"/>
  <c r="M75" i="21"/>
  <c r="M401" i="21"/>
  <c r="M63" i="21"/>
  <c r="M460" i="21"/>
  <c r="M605" i="21"/>
  <c r="M275" i="21"/>
  <c r="M302" i="21"/>
  <c r="M427" i="21"/>
  <c r="M347" i="21"/>
  <c r="M64" i="21"/>
  <c r="M350" i="21"/>
  <c r="M108" i="21"/>
  <c r="M131" i="21"/>
  <c r="M657" i="21"/>
  <c r="M339" i="21"/>
  <c r="M380" i="21"/>
  <c r="M119" i="21"/>
  <c r="M187" i="21"/>
  <c r="M478" i="21"/>
  <c r="M682" i="21"/>
  <c r="M563" i="21"/>
  <c r="M308" i="21"/>
  <c r="M202" i="21"/>
  <c r="M662" i="21"/>
  <c r="M258" i="21"/>
  <c r="M528" i="21"/>
  <c r="M126" i="21"/>
  <c r="M584" i="21"/>
  <c r="M51" i="21"/>
  <c r="M321" i="21"/>
  <c r="M520" i="21"/>
  <c r="M39" i="21"/>
  <c r="M667" i="21"/>
  <c r="M504" i="21"/>
  <c r="M707" i="21"/>
  <c r="M241" i="21"/>
  <c r="M621" i="21"/>
  <c r="M674" i="21"/>
  <c r="M257" i="21"/>
  <c r="M250" i="21"/>
  <c r="M217" i="21"/>
  <c r="M169" i="21"/>
  <c r="M651" i="21"/>
  <c r="M159" i="21"/>
  <c r="M719" i="21"/>
  <c r="M463" i="21"/>
  <c r="M15" i="21"/>
  <c r="M459" i="21"/>
  <c r="M84" i="21"/>
  <c r="M608" i="21"/>
  <c r="M151" i="21"/>
  <c r="M328" i="21"/>
  <c r="M498" i="21"/>
  <c r="M416" i="21"/>
  <c r="M672" i="21"/>
  <c r="M659" i="21"/>
  <c r="M499" i="21"/>
  <c r="M207" i="21"/>
  <c r="M266" i="21"/>
  <c r="M325" i="21"/>
  <c r="M656" i="21"/>
  <c r="M440" i="21"/>
  <c r="M215" i="21"/>
  <c r="M188" i="21"/>
  <c r="M482" i="21"/>
  <c r="M481" i="21"/>
  <c r="M609" i="21"/>
  <c r="M70" i="21"/>
  <c r="M23" i="21"/>
  <c r="M226" i="21"/>
  <c r="M402" i="21"/>
  <c r="M209" i="21"/>
  <c r="M581" i="21"/>
  <c r="M306" i="21"/>
  <c r="M37" i="21"/>
  <c r="M714" i="21"/>
  <c r="M638" i="21"/>
  <c r="M324" i="21"/>
  <c r="M343" i="21"/>
  <c r="M186" i="21"/>
  <c r="M173" i="21"/>
  <c r="M82" i="21"/>
  <c r="M533" i="21"/>
  <c r="M554" i="21"/>
  <c r="M50" i="21"/>
  <c r="M495" i="21"/>
  <c r="M535" i="21"/>
  <c r="M24" i="21"/>
  <c r="M716" i="21"/>
  <c r="M291" i="21"/>
  <c r="M125" i="21"/>
  <c r="M314" i="21"/>
  <c r="M726" i="21"/>
  <c r="M431" i="21"/>
  <c r="M244" i="21"/>
  <c r="M184" i="21"/>
  <c r="M17" i="21"/>
  <c r="M465" i="21"/>
  <c r="M315" i="21"/>
  <c r="M698" i="21"/>
  <c r="M279" i="21"/>
  <c r="M522" i="21"/>
  <c r="M432" i="21"/>
  <c r="M254" i="21"/>
  <c r="M36" i="21"/>
  <c r="M162" i="21"/>
  <c r="M20" i="21"/>
  <c r="M691" i="21"/>
  <c r="M627" i="21"/>
  <c r="M403" i="21"/>
  <c r="M477" i="21"/>
  <c r="M555" i="21"/>
  <c r="M381" i="21"/>
  <c r="M118" i="21"/>
  <c r="M454" i="21"/>
  <c r="M491" i="21"/>
  <c r="M560" i="21"/>
  <c r="M233" i="21"/>
  <c r="M633" i="21"/>
  <c r="M467" i="21"/>
  <c r="M181" i="21"/>
  <c r="M113" i="21"/>
  <c r="M734" i="21"/>
  <c r="M443" i="21"/>
  <c r="M78" i="21"/>
  <c r="M652" i="21"/>
  <c r="M524" i="21"/>
  <c r="M95" i="21"/>
  <c r="M418" i="21"/>
  <c r="M398" i="21"/>
  <c r="M274" i="21"/>
  <c r="M704" i="21"/>
  <c r="M635" i="21"/>
  <c r="M685" i="21"/>
  <c r="M414" i="21"/>
  <c r="M445" i="21"/>
  <c r="M316" i="21"/>
  <c r="M31" i="21"/>
  <c r="M57" i="21"/>
  <c r="M469" i="21"/>
  <c r="M669" i="21"/>
  <c r="M721" i="21"/>
  <c r="M97" i="21"/>
  <c r="M646" i="21"/>
  <c r="M367" i="21"/>
  <c r="M74" i="21"/>
  <c r="M220" i="21"/>
  <c r="M369" i="21"/>
  <c r="M515" i="21"/>
  <c r="M409" i="21"/>
  <c r="M61" i="21"/>
  <c r="M487" i="21"/>
  <c r="M710" i="21"/>
  <c r="M345" i="21"/>
  <c r="M364" i="21"/>
  <c r="M664" i="21"/>
  <c r="M610" i="21"/>
  <c r="M320" i="21"/>
  <c r="M193" i="21"/>
  <c r="M437" i="21"/>
  <c r="M612" i="21"/>
  <c r="M86" i="21"/>
  <c r="M298" i="21"/>
  <c r="M668" i="21"/>
  <c r="M270" i="21"/>
  <c r="M295" i="21"/>
  <c r="M283" i="21"/>
  <c r="M570" i="21"/>
  <c r="M210" i="21"/>
  <c r="M689" i="21"/>
  <c r="M724" i="21"/>
  <c r="M262" i="21"/>
  <c r="M732" i="21"/>
  <c r="M385" i="21"/>
  <c r="M559" i="21"/>
  <c r="M643" i="21"/>
  <c r="M290" i="21"/>
  <c r="M281" i="21"/>
  <c r="M438" i="21"/>
  <c r="M112" i="21"/>
  <c r="M177" i="21"/>
  <c r="M711" i="21"/>
  <c r="M488" i="21"/>
  <c r="M475" i="21"/>
  <c r="M442" i="21"/>
  <c r="M461" i="21"/>
  <c r="M231" i="21"/>
  <c r="M77" i="21"/>
  <c r="M16" i="21"/>
  <c r="M731" i="21"/>
  <c r="M366" i="21"/>
  <c r="M273" i="21"/>
  <c r="M32" i="21"/>
  <c r="M21" i="21"/>
  <c r="M530" i="21"/>
  <c r="M622" i="21"/>
  <c r="M80" i="21"/>
  <c r="M379" i="21"/>
  <c r="M670" i="21"/>
  <c r="M335" i="21"/>
  <c r="M25" i="21"/>
  <c r="M709" i="21"/>
  <c r="M575" i="21"/>
  <c r="M54" i="21"/>
  <c r="M712" i="21"/>
  <c r="M101" i="21"/>
  <c r="M67" i="21"/>
  <c r="M245" i="21"/>
  <c r="M201" i="21"/>
  <c r="M103" i="21"/>
  <c r="M104" i="21"/>
  <c r="M319" i="21"/>
  <c r="M447" i="21"/>
  <c r="M567" i="21"/>
  <c r="M265" i="21"/>
  <c r="M466" i="21"/>
  <c r="M508" i="21"/>
  <c r="M435" i="21"/>
  <c r="M171" i="21"/>
  <c r="M733" i="21"/>
  <c r="M717" i="21"/>
  <c r="M641" i="21"/>
  <c r="M222" i="21"/>
  <c r="M47" i="21"/>
  <c r="M361" i="21"/>
  <c r="M293" i="21"/>
  <c r="M665" i="21"/>
  <c r="M729" i="21"/>
  <c r="M354" i="21"/>
  <c r="M532" i="21"/>
  <c r="M111" i="21"/>
  <c r="M34" i="21"/>
  <c r="M229" i="21"/>
  <c r="M485" i="21"/>
  <c r="M76" i="21"/>
  <c r="M235" i="21"/>
  <c r="M404" i="21"/>
  <c r="M149" i="21"/>
  <c r="M35" i="21"/>
  <c r="M53" i="21"/>
  <c r="M614" i="21"/>
  <c r="M426" i="21"/>
  <c r="M542" i="21"/>
  <c r="M164" i="21"/>
  <c r="M538" i="21"/>
  <c r="M163" i="21"/>
  <c r="M583" i="21"/>
  <c r="M655" i="21"/>
  <c r="M730" i="21"/>
  <c r="M261" i="21"/>
  <c r="M476" i="21"/>
  <c r="M98" i="21"/>
  <c r="M89" i="21"/>
  <c r="M630" i="21"/>
  <c r="M411" i="21"/>
  <c r="M172" i="21"/>
  <c r="M582" i="21"/>
  <c r="M684" i="21"/>
  <c r="M45" i="21"/>
  <c r="M513" i="21"/>
  <c r="M722" i="21"/>
  <c r="M205" i="21"/>
  <c r="M561" i="21"/>
  <c r="M221" i="21"/>
  <c r="M518" i="21"/>
  <c r="M137" i="21"/>
  <c r="M49" i="21"/>
  <c r="M166" i="21"/>
  <c r="M619" i="21"/>
  <c r="M423" i="21"/>
  <c r="M26" i="21"/>
  <c r="M167" i="21"/>
  <c r="M297" i="21"/>
  <c r="M458" i="21"/>
  <c r="M359" i="21"/>
  <c r="M358" i="21"/>
  <c r="M79" i="21"/>
  <c r="M301" i="21"/>
  <c r="M573" i="21"/>
  <c r="M648" i="21"/>
  <c r="M399" i="21"/>
  <c r="M161" i="21"/>
  <c r="M653" i="21"/>
  <c r="M154" i="21"/>
  <c r="M115" i="21"/>
  <c r="M237" i="21"/>
  <c r="M628" i="21"/>
  <c r="M713" i="21"/>
  <c r="M696" i="21"/>
  <c r="M185" i="21"/>
  <c r="M378" i="21"/>
  <c r="M136" i="21"/>
  <c r="M425" i="21"/>
  <c r="M323" i="21"/>
  <c r="M464" i="21"/>
  <c r="M33" i="21"/>
  <c r="M236" i="21"/>
  <c r="M109" i="21"/>
  <c r="M124" i="21"/>
  <c r="M645" i="21"/>
  <c r="M227" i="21"/>
  <c r="M615" i="21"/>
  <c r="M192" i="21"/>
  <c r="M155" i="21"/>
  <c r="M346" i="21"/>
  <c r="M87" i="21"/>
  <c r="M392" i="21"/>
  <c r="M603" i="21"/>
  <c r="M271" i="21"/>
  <c r="M338" i="21"/>
  <c r="M544" i="21"/>
  <c r="M146" i="21"/>
  <c r="M557" i="21"/>
  <c r="M175" i="21"/>
  <c r="M387" i="21"/>
  <c r="M531" i="21"/>
  <c r="M436" i="21"/>
  <c r="M356" i="21"/>
  <c r="M158" i="21"/>
  <c r="M661" i="21"/>
  <c r="M296" i="21"/>
  <c r="M511" i="21"/>
  <c r="M510" i="21"/>
  <c r="M644" i="21"/>
  <c r="M68" i="21"/>
  <c r="M705" i="21"/>
  <c r="M114" i="21"/>
  <c r="M598" i="21"/>
  <c r="M616" i="21"/>
  <c r="M462" i="21"/>
  <c r="M170" i="21"/>
  <c r="M85" i="21"/>
  <c r="M127" i="21"/>
  <c r="M728" i="21"/>
  <c r="M117" i="21"/>
  <c r="M150" i="21"/>
  <c r="M683" i="21"/>
  <c r="M718" i="21"/>
  <c r="M179" i="21"/>
  <c r="M547" i="21"/>
  <c r="M132" i="21"/>
  <c r="M91" i="21"/>
  <c r="M197" i="21"/>
  <c r="M160" i="21"/>
  <c r="M552" i="21"/>
  <c r="M597" i="21"/>
  <c r="M446" i="21"/>
  <c r="M52" i="21"/>
  <c r="M299" i="21"/>
  <c r="M65" i="21"/>
  <c r="M18" i="21"/>
  <c r="M407" i="21"/>
  <c r="M28" i="21"/>
  <c r="M590" i="21"/>
  <c r="M618" i="21"/>
  <c r="M654" i="21"/>
  <c r="M242" i="21"/>
  <c r="M666" i="21"/>
  <c r="M647" i="21"/>
  <c r="M580" i="21"/>
  <c r="M190" i="21"/>
  <c r="M41" i="21"/>
  <c r="M678" i="21"/>
  <c r="M373" i="21"/>
  <c r="M203" i="21"/>
  <c r="M214" i="21"/>
  <c r="M494" i="21"/>
  <c r="M562" i="21"/>
  <c r="M596" i="21"/>
  <c r="M208" i="21"/>
  <c r="M337" i="21"/>
  <c r="M650" i="21"/>
  <c r="M353" i="21"/>
  <c r="M503" i="21"/>
  <c r="M512" i="21"/>
  <c r="M334" i="21"/>
  <c r="M474" i="21"/>
  <c r="M694" i="21"/>
  <c r="M100" i="21"/>
  <c r="M421" i="21"/>
  <c r="M46" i="21"/>
  <c r="M230" i="21"/>
  <c r="M307" i="21"/>
  <c r="M471" i="21"/>
  <c r="M352" i="21"/>
  <c r="M594" i="21"/>
  <c r="M294" i="21"/>
  <c r="M264" i="21"/>
  <c r="M611" i="21"/>
  <c r="M617" i="21"/>
  <c r="M71" i="21"/>
  <c r="M671" i="21"/>
  <c r="M613" i="21"/>
  <c r="M196" i="21"/>
  <c r="M288" i="21"/>
  <c r="M566" i="21"/>
  <c r="M673" i="21"/>
  <c r="M526" i="21"/>
  <c r="M106" i="21"/>
  <c r="M284" i="21"/>
  <c r="M93" i="21"/>
  <c r="M165" i="21"/>
  <c r="M564" i="21"/>
  <c r="M59" i="21"/>
  <c r="M182" i="21"/>
  <c r="M280" i="21"/>
  <c r="M276" i="21"/>
  <c r="M527" i="21"/>
  <c r="M620" i="21"/>
  <c r="M99" i="21"/>
  <c r="M90" i="21"/>
  <c r="M625" i="21"/>
  <c r="M551" i="21"/>
  <c r="M631" i="21"/>
  <c r="M174" i="21"/>
  <c r="M56" i="21"/>
  <c r="M700" i="21"/>
  <c r="M140" i="21"/>
  <c r="M429" i="21"/>
  <c r="M480" i="21"/>
  <c r="M195" i="21"/>
  <c r="M259" i="21"/>
  <c r="M234" i="21"/>
  <c r="M723" i="21"/>
  <c r="M243" i="21"/>
  <c r="M357" i="21"/>
  <c r="M451" i="21"/>
  <c r="M637" i="21"/>
  <c r="M553" i="21"/>
  <c r="M282" i="21"/>
  <c r="M348" i="21"/>
  <c r="M269" i="21"/>
  <c r="M507" i="21"/>
  <c r="M406" i="21"/>
  <c r="M607" i="21"/>
  <c r="M152" i="21"/>
  <c r="M341" i="21"/>
  <c r="M626" i="21"/>
  <c r="M457" i="21"/>
  <c r="M336" i="21"/>
  <c r="M468" i="21"/>
  <c r="M687" i="21"/>
  <c r="M604" i="21"/>
  <c r="M539" i="21"/>
  <c r="M40" i="21"/>
  <c r="M417" i="21"/>
  <c r="M122" i="21"/>
  <c r="M521" i="21"/>
  <c r="M658" i="21"/>
  <c r="M200" i="21"/>
  <c r="M286" i="21"/>
  <c r="M305" i="21"/>
  <c r="M642" i="21"/>
  <c r="M470" i="21"/>
  <c r="M606" i="21"/>
  <c r="M632" i="21"/>
  <c r="M424" i="21"/>
  <c r="M586" i="21"/>
  <c r="M128" i="21"/>
  <c r="M94" i="21"/>
  <c r="M287" i="21"/>
  <c r="M303" i="21"/>
  <c r="M695" i="21"/>
  <c r="M30" i="21"/>
  <c r="M388" i="21"/>
  <c r="M419" i="21"/>
  <c r="M593" i="21"/>
  <c r="M391" i="21"/>
  <c r="M686" i="21"/>
  <c r="M223" i="21"/>
  <c r="M107" i="21"/>
  <c r="M690" i="21"/>
  <c r="M384" i="21"/>
  <c r="M206" i="21"/>
  <c r="M549" i="21"/>
  <c r="M102" i="21"/>
  <c r="M679" i="21"/>
  <c r="M121" i="21"/>
  <c r="M29" i="21"/>
  <c r="M43" i="21"/>
  <c r="M211" i="21"/>
  <c r="M268" i="21"/>
  <c r="M123" i="21"/>
  <c r="M213" i="21"/>
  <c r="M145" i="21"/>
  <c r="M634" i="21"/>
  <c r="M502" i="21"/>
  <c r="M720" i="21"/>
  <c r="M623" i="21"/>
  <c r="M216" i="21"/>
  <c r="M558" i="21"/>
  <c r="M194" i="21"/>
  <c r="M38" i="21"/>
  <c r="M697" i="21"/>
  <c r="M134" i="21"/>
  <c r="M525" i="21"/>
  <c r="M225" i="21"/>
  <c r="M48" i="21"/>
  <c r="M355" i="21"/>
  <c r="M422" i="21"/>
  <c r="M389" i="21"/>
  <c r="M60" i="21"/>
  <c r="M142" i="21"/>
  <c r="M246" i="21"/>
  <c r="M120" i="21"/>
  <c r="M204" i="21"/>
  <c r="M110" i="21"/>
  <c r="M523" i="21"/>
  <c r="M484" i="21"/>
  <c r="M439" i="21"/>
  <c r="M289" i="21"/>
  <c r="M572" i="21"/>
  <c r="M473" i="21"/>
  <c r="M256" i="21"/>
  <c r="M310" i="21"/>
  <c r="M72" i="21"/>
  <c r="M680" i="21"/>
  <c r="M540" i="21"/>
  <c r="M189" i="21"/>
  <c r="M81" i="21"/>
  <c r="M505" i="21"/>
  <c r="M452" i="21"/>
  <c r="M591" i="21"/>
  <c r="M228" i="21"/>
  <c r="M501" i="21"/>
  <c r="M313" i="21"/>
  <c r="M483" i="21"/>
  <c r="M629" i="21"/>
  <c r="M326" i="21"/>
  <c r="M675" i="21"/>
  <c r="M405" i="21"/>
  <c r="M218" i="21"/>
  <c r="M589" i="21"/>
  <c r="M519" i="21"/>
  <c r="M688" i="21"/>
  <c r="M278" i="21"/>
  <c r="M500" i="21"/>
  <c r="M143" i="21"/>
  <c r="M529" i="21"/>
  <c r="M420" i="21"/>
  <c r="M129" i="21"/>
  <c r="M105" i="21"/>
  <c r="M548" i="21"/>
  <c r="M333" i="21"/>
  <c r="M649" i="21"/>
  <c r="M138" i="21"/>
  <c r="M489" i="21"/>
  <c r="M340" i="21"/>
  <c r="M546" i="21"/>
  <c r="M327" i="21"/>
  <c r="M300" i="21"/>
  <c r="M199" i="21"/>
  <c r="M27" i="21"/>
  <c r="M22" i="21"/>
  <c r="M699" i="21"/>
  <c r="M693" i="21"/>
  <c r="M587" i="21"/>
  <c r="M706" i="21"/>
  <c r="M251" i="21"/>
  <c r="M133" i="21"/>
  <c r="M178" i="21"/>
  <c r="M733" i="5"/>
  <c r="M731" i="17"/>
  <c r="M733" i="2"/>
  <c r="M734" i="7"/>
  <c r="M733" i="6"/>
  <c r="M731" i="6"/>
  <c r="M736" i="15"/>
  <c r="M733" i="4"/>
  <c r="M732" i="3"/>
  <c r="M731" i="5"/>
  <c r="M734" i="17"/>
  <c r="M732" i="15"/>
  <c r="M733" i="17"/>
  <c r="M732" i="7"/>
  <c r="M732" i="17"/>
  <c r="M732" i="5"/>
  <c r="M735" i="6"/>
  <c r="M734" i="2"/>
  <c r="M734" i="4"/>
  <c r="M733" i="3"/>
  <c r="M730" i="17"/>
  <c r="M733" i="15"/>
  <c r="M735" i="3"/>
  <c r="M732" i="2"/>
  <c r="M731" i="3"/>
  <c r="M733" i="7"/>
  <c r="M735" i="4"/>
  <c r="M731" i="7"/>
  <c r="L732" i="18"/>
  <c r="K732" i="18"/>
  <c r="M735" i="5"/>
  <c r="K731" i="18"/>
  <c r="L731" i="18"/>
  <c r="M735" i="15"/>
  <c r="K730" i="18"/>
  <c r="L730" i="18"/>
  <c r="M732" i="4"/>
  <c r="M734" i="5"/>
  <c r="K733" i="18"/>
  <c r="L733" i="18"/>
  <c r="M732" i="6"/>
  <c r="M734" i="15"/>
  <c r="M734" i="6"/>
  <c r="L734" i="18"/>
  <c r="K734" i="18"/>
  <c r="M731" i="4"/>
  <c r="M735" i="7"/>
  <c r="M734" i="3"/>
  <c r="AG1" i="11"/>
  <c r="AG2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F1" i="11"/>
  <c r="AF2" i="11"/>
  <c r="AF3" i="11"/>
  <c r="AF4" i="11"/>
  <c r="AF5" i="11"/>
  <c r="AF6" i="11"/>
  <c r="AF7" i="11"/>
  <c r="AF8" i="11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E1" i="11"/>
  <c r="AE2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M732" i="18" l="1"/>
  <c r="M734" i="18"/>
  <c r="M733" i="18"/>
  <c r="M731" i="18"/>
  <c r="M730" i="18"/>
  <c r="A717" i="18"/>
  <c r="C717" i="18"/>
  <c r="D717" i="18"/>
  <c r="F717" i="18"/>
  <c r="G717" i="18"/>
  <c r="H717" i="18"/>
  <c r="I717" i="18"/>
  <c r="A718" i="18"/>
  <c r="C718" i="18"/>
  <c r="D718" i="18"/>
  <c r="F718" i="18"/>
  <c r="G718" i="18"/>
  <c r="H718" i="18"/>
  <c r="I718" i="18"/>
  <c r="A719" i="18"/>
  <c r="C719" i="18"/>
  <c r="D719" i="18"/>
  <c r="F719" i="18"/>
  <c r="G719" i="18"/>
  <c r="H719" i="18"/>
  <c r="I719" i="18"/>
  <c r="A720" i="18"/>
  <c r="C720" i="18"/>
  <c r="D720" i="18"/>
  <c r="F720" i="18"/>
  <c r="G720" i="18"/>
  <c r="H720" i="18"/>
  <c r="I720" i="18"/>
  <c r="A721" i="18"/>
  <c r="C721" i="18"/>
  <c r="D721" i="18"/>
  <c r="F721" i="18"/>
  <c r="G721" i="18"/>
  <c r="H721" i="18"/>
  <c r="I721" i="18"/>
  <c r="A722" i="18"/>
  <c r="C722" i="18"/>
  <c r="D722" i="18"/>
  <c r="F722" i="18"/>
  <c r="G722" i="18"/>
  <c r="H722" i="18"/>
  <c r="I722" i="18"/>
  <c r="A723" i="18"/>
  <c r="C723" i="18"/>
  <c r="D723" i="18"/>
  <c r="F723" i="18"/>
  <c r="G723" i="18"/>
  <c r="H723" i="18"/>
  <c r="I723" i="18"/>
  <c r="A724" i="18"/>
  <c r="C724" i="18"/>
  <c r="D724" i="18"/>
  <c r="F724" i="18"/>
  <c r="G724" i="18"/>
  <c r="H724" i="18"/>
  <c r="I724" i="18"/>
  <c r="A725" i="18"/>
  <c r="C725" i="18"/>
  <c r="D725" i="18"/>
  <c r="F725" i="18"/>
  <c r="G725" i="18"/>
  <c r="H725" i="18"/>
  <c r="I725" i="18"/>
  <c r="A726" i="18"/>
  <c r="C726" i="18"/>
  <c r="D726" i="18"/>
  <c r="F726" i="18"/>
  <c r="G726" i="18"/>
  <c r="H726" i="18"/>
  <c r="I726" i="18"/>
  <c r="A727" i="18"/>
  <c r="C727" i="18"/>
  <c r="D727" i="18"/>
  <c r="F727" i="18"/>
  <c r="G727" i="18"/>
  <c r="H727" i="18"/>
  <c r="I727" i="18"/>
  <c r="A728" i="18"/>
  <c r="C728" i="18"/>
  <c r="D728" i="18"/>
  <c r="F728" i="18"/>
  <c r="G728" i="18"/>
  <c r="H728" i="18"/>
  <c r="I728" i="18"/>
  <c r="A729" i="18"/>
  <c r="C729" i="18"/>
  <c r="D729" i="18"/>
  <c r="F729" i="18"/>
  <c r="G729" i="18"/>
  <c r="H729" i="18"/>
  <c r="I729" i="18"/>
  <c r="A717" i="17"/>
  <c r="C717" i="17"/>
  <c r="D717" i="17"/>
  <c r="F717" i="17"/>
  <c r="G717" i="17"/>
  <c r="H717" i="17"/>
  <c r="I717" i="17"/>
  <c r="A718" i="17"/>
  <c r="C718" i="17"/>
  <c r="D718" i="17"/>
  <c r="F718" i="17"/>
  <c r="G718" i="17"/>
  <c r="H718" i="17"/>
  <c r="I718" i="17"/>
  <c r="A719" i="17"/>
  <c r="C719" i="17"/>
  <c r="D719" i="17"/>
  <c r="F719" i="17"/>
  <c r="G719" i="17"/>
  <c r="H719" i="17"/>
  <c r="I719" i="17"/>
  <c r="A720" i="17"/>
  <c r="C720" i="17"/>
  <c r="D720" i="17"/>
  <c r="F720" i="17"/>
  <c r="G720" i="17"/>
  <c r="H720" i="17"/>
  <c r="I720" i="17"/>
  <c r="A721" i="17"/>
  <c r="C721" i="17"/>
  <c r="D721" i="17"/>
  <c r="F721" i="17"/>
  <c r="G721" i="17"/>
  <c r="H721" i="17"/>
  <c r="I721" i="17"/>
  <c r="A722" i="17"/>
  <c r="C722" i="17"/>
  <c r="D722" i="17"/>
  <c r="F722" i="17"/>
  <c r="G722" i="17"/>
  <c r="H722" i="17"/>
  <c r="I722" i="17"/>
  <c r="A723" i="17"/>
  <c r="C723" i="17"/>
  <c r="D723" i="17"/>
  <c r="F723" i="17"/>
  <c r="G723" i="17"/>
  <c r="H723" i="17"/>
  <c r="I723" i="17"/>
  <c r="A724" i="17"/>
  <c r="C724" i="17"/>
  <c r="D724" i="17"/>
  <c r="F724" i="17"/>
  <c r="G724" i="17"/>
  <c r="H724" i="17"/>
  <c r="I724" i="17"/>
  <c r="A725" i="17"/>
  <c r="C725" i="17"/>
  <c r="D725" i="17"/>
  <c r="F725" i="17"/>
  <c r="G725" i="17"/>
  <c r="H725" i="17"/>
  <c r="I725" i="17"/>
  <c r="A726" i="17"/>
  <c r="C726" i="17"/>
  <c r="D726" i="17"/>
  <c r="F726" i="17"/>
  <c r="G726" i="17"/>
  <c r="H726" i="17"/>
  <c r="I726" i="17"/>
  <c r="A727" i="17"/>
  <c r="C727" i="17"/>
  <c r="D727" i="17"/>
  <c r="F727" i="17"/>
  <c r="G727" i="17"/>
  <c r="H727" i="17"/>
  <c r="I727" i="17"/>
  <c r="A728" i="17"/>
  <c r="C728" i="17"/>
  <c r="D728" i="17"/>
  <c r="F728" i="17"/>
  <c r="G728" i="17"/>
  <c r="H728" i="17"/>
  <c r="I728" i="17"/>
  <c r="A729" i="17"/>
  <c r="C729" i="17"/>
  <c r="D729" i="17"/>
  <c r="F729" i="17"/>
  <c r="G729" i="17"/>
  <c r="H729" i="17"/>
  <c r="I729" i="17"/>
  <c r="A717" i="7"/>
  <c r="C717" i="7"/>
  <c r="D717" i="7"/>
  <c r="F717" i="7"/>
  <c r="G717" i="7"/>
  <c r="H717" i="7"/>
  <c r="I717" i="7"/>
  <c r="A718" i="7"/>
  <c r="C718" i="7"/>
  <c r="D718" i="7"/>
  <c r="F718" i="7"/>
  <c r="G718" i="7"/>
  <c r="H718" i="7"/>
  <c r="I718" i="7"/>
  <c r="A719" i="7"/>
  <c r="C719" i="7"/>
  <c r="D719" i="7"/>
  <c r="F719" i="7"/>
  <c r="G719" i="7"/>
  <c r="H719" i="7"/>
  <c r="I719" i="7"/>
  <c r="A720" i="7"/>
  <c r="C720" i="7"/>
  <c r="D720" i="7"/>
  <c r="F720" i="7"/>
  <c r="G720" i="7"/>
  <c r="H720" i="7"/>
  <c r="I720" i="7"/>
  <c r="A721" i="7"/>
  <c r="C721" i="7"/>
  <c r="D721" i="7"/>
  <c r="F721" i="7"/>
  <c r="G721" i="7"/>
  <c r="H721" i="7"/>
  <c r="I721" i="7"/>
  <c r="A722" i="7"/>
  <c r="C722" i="7"/>
  <c r="D722" i="7"/>
  <c r="F722" i="7"/>
  <c r="G722" i="7"/>
  <c r="H722" i="7"/>
  <c r="I722" i="7"/>
  <c r="A723" i="7"/>
  <c r="C723" i="7"/>
  <c r="D723" i="7"/>
  <c r="F723" i="7"/>
  <c r="G723" i="7"/>
  <c r="H723" i="7"/>
  <c r="I723" i="7"/>
  <c r="A724" i="7"/>
  <c r="C724" i="7"/>
  <c r="D724" i="7"/>
  <c r="F724" i="7"/>
  <c r="G724" i="7"/>
  <c r="H724" i="7"/>
  <c r="I724" i="7"/>
  <c r="A725" i="7"/>
  <c r="C725" i="7"/>
  <c r="D725" i="7"/>
  <c r="F725" i="7"/>
  <c r="G725" i="7"/>
  <c r="H725" i="7"/>
  <c r="I725" i="7"/>
  <c r="A726" i="7"/>
  <c r="C726" i="7"/>
  <c r="D726" i="7"/>
  <c r="F726" i="7"/>
  <c r="G726" i="7"/>
  <c r="H726" i="7"/>
  <c r="I726" i="7"/>
  <c r="A727" i="7"/>
  <c r="C727" i="7"/>
  <c r="D727" i="7"/>
  <c r="F727" i="7"/>
  <c r="G727" i="7"/>
  <c r="H727" i="7"/>
  <c r="I727" i="7"/>
  <c r="A728" i="7"/>
  <c r="C728" i="7"/>
  <c r="D728" i="7"/>
  <c r="F728" i="7"/>
  <c r="G728" i="7"/>
  <c r="H728" i="7"/>
  <c r="I728" i="7"/>
  <c r="A729" i="7"/>
  <c r="C729" i="7"/>
  <c r="D729" i="7"/>
  <c r="F729" i="7"/>
  <c r="G729" i="7"/>
  <c r="H729" i="7"/>
  <c r="I729" i="7"/>
  <c r="A730" i="7"/>
  <c r="C730" i="7"/>
  <c r="D730" i="7"/>
  <c r="F730" i="7"/>
  <c r="G730" i="7"/>
  <c r="H730" i="7"/>
  <c r="I730" i="7"/>
  <c r="A717" i="6"/>
  <c r="C717" i="6"/>
  <c r="D717" i="6"/>
  <c r="F717" i="6"/>
  <c r="G717" i="6"/>
  <c r="H717" i="6"/>
  <c r="I717" i="6"/>
  <c r="A718" i="6"/>
  <c r="C718" i="6"/>
  <c r="D718" i="6"/>
  <c r="F718" i="6"/>
  <c r="G718" i="6"/>
  <c r="H718" i="6"/>
  <c r="I718" i="6"/>
  <c r="A719" i="6"/>
  <c r="C719" i="6"/>
  <c r="D719" i="6"/>
  <c r="F719" i="6"/>
  <c r="G719" i="6"/>
  <c r="H719" i="6"/>
  <c r="I719" i="6"/>
  <c r="A720" i="6"/>
  <c r="C720" i="6"/>
  <c r="D720" i="6"/>
  <c r="F720" i="6"/>
  <c r="G720" i="6"/>
  <c r="H720" i="6"/>
  <c r="I720" i="6"/>
  <c r="A721" i="6"/>
  <c r="C721" i="6"/>
  <c r="D721" i="6"/>
  <c r="F721" i="6"/>
  <c r="G721" i="6"/>
  <c r="H721" i="6"/>
  <c r="I721" i="6"/>
  <c r="A722" i="6"/>
  <c r="C722" i="6"/>
  <c r="D722" i="6"/>
  <c r="F722" i="6"/>
  <c r="G722" i="6"/>
  <c r="H722" i="6"/>
  <c r="I722" i="6"/>
  <c r="A723" i="6"/>
  <c r="C723" i="6"/>
  <c r="D723" i="6"/>
  <c r="F723" i="6"/>
  <c r="G723" i="6"/>
  <c r="H723" i="6"/>
  <c r="I723" i="6"/>
  <c r="A724" i="6"/>
  <c r="C724" i="6"/>
  <c r="D724" i="6"/>
  <c r="F724" i="6"/>
  <c r="G724" i="6"/>
  <c r="H724" i="6"/>
  <c r="I724" i="6"/>
  <c r="A725" i="6"/>
  <c r="C725" i="6"/>
  <c r="D725" i="6"/>
  <c r="F725" i="6"/>
  <c r="G725" i="6"/>
  <c r="H725" i="6"/>
  <c r="I725" i="6"/>
  <c r="A726" i="6"/>
  <c r="C726" i="6"/>
  <c r="D726" i="6"/>
  <c r="F726" i="6"/>
  <c r="G726" i="6"/>
  <c r="H726" i="6"/>
  <c r="I726" i="6"/>
  <c r="A727" i="6"/>
  <c r="C727" i="6"/>
  <c r="D727" i="6"/>
  <c r="F727" i="6"/>
  <c r="G727" i="6"/>
  <c r="H727" i="6"/>
  <c r="I727" i="6"/>
  <c r="A728" i="6"/>
  <c r="C728" i="6"/>
  <c r="D728" i="6"/>
  <c r="F728" i="6"/>
  <c r="G728" i="6"/>
  <c r="H728" i="6"/>
  <c r="I728" i="6"/>
  <c r="A729" i="6"/>
  <c r="C729" i="6"/>
  <c r="D729" i="6"/>
  <c r="F729" i="6"/>
  <c r="G729" i="6"/>
  <c r="H729" i="6"/>
  <c r="I729" i="6"/>
  <c r="A730" i="6"/>
  <c r="C730" i="6"/>
  <c r="D730" i="6"/>
  <c r="F730" i="6"/>
  <c r="G730" i="6"/>
  <c r="H730" i="6"/>
  <c r="I730" i="6"/>
  <c r="A717" i="5"/>
  <c r="C717" i="5"/>
  <c r="D717" i="5"/>
  <c r="F717" i="5"/>
  <c r="G717" i="5"/>
  <c r="H717" i="5"/>
  <c r="I717" i="5"/>
  <c r="A718" i="5"/>
  <c r="C718" i="5"/>
  <c r="D718" i="5"/>
  <c r="F718" i="5"/>
  <c r="G718" i="5"/>
  <c r="H718" i="5"/>
  <c r="I718" i="5"/>
  <c r="A719" i="5"/>
  <c r="C719" i="5"/>
  <c r="D719" i="5"/>
  <c r="F719" i="5"/>
  <c r="G719" i="5"/>
  <c r="H719" i="5"/>
  <c r="I719" i="5"/>
  <c r="A720" i="5"/>
  <c r="C720" i="5"/>
  <c r="D720" i="5"/>
  <c r="F720" i="5"/>
  <c r="G720" i="5"/>
  <c r="H720" i="5"/>
  <c r="I720" i="5"/>
  <c r="A721" i="5"/>
  <c r="C721" i="5"/>
  <c r="D721" i="5"/>
  <c r="F721" i="5"/>
  <c r="G721" i="5"/>
  <c r="H721" i="5"/>
  <c r="I721" i="5"/>
  <c r="A722" i="5"/>
  <c r="C722" i="5"/>
  <c r="D722" i="5"/>
  <c r="F722" i="5"/>
  <c r="G722" i="5"/>
  <c r="H722" i="5"/>
  <c r="I722" i="5"/>
  <c r="A723" i="5"/>
  <c r="C723" i="5"/>
  <c r="D723" i="5"/>
  <c r="F723" i="5"/>
  <c r="G723" i="5"/>
  <c r="H723" i="5"/>
  <c r="I723" i="5"/>
  <c r="A724" i="5"/>
  <c r="C724" i="5"/>
  <c r="D724" i="5"/>
  <c r="F724" i="5"/>
  <c r="G724" i="5"/>
  <c r="H724" i="5"/>
  <c r="I724" i="5"/>
  <c r="A725" i="5"/>
  <c r="C725" i="5"/>
  <c r="D725" i="5"/>
  <c r="F725" i="5"/>
  <c r="G725" i="5"/>
  <c r="H725" i="5"/>
  <c r="I725" i="5"/>
  <c r="A726" i="5"/>
  <c r="C726" i="5"/>
  <c r="D726" i="5"/>
  <c r="F726" i="5"/>
  <c r="G726" i="5"/>
  <c r="H726" i="5"/>
  <c r="I726" i="5"/>
  <c r="A727" i="5"/>
  <c r="C727" i="5"/>
  <c r="D727" i="5"/>
  <c r="F727" i="5"/>
  <c r="G727" i="5"/>
  <c r="H727" i="5"/>
  <c r="I727" i="5"/>
  <c r="A728" i="5"/>
  <c r="C728" i="5"/>
  <c r="D728" i="5"/>
  <c r="F728" i="5"/>
  <c r="G728" i="5"/>
  <c r="H728" i="5"/>
  <c r="I728" i="5"/>
  <c r="A729" i="5"/>
  <c r="C729" i="5"/>
  <c r="D729" i="5"/>
  <c r="F729" i="5"/>
  <c r="G729" i="5"/>
  <c r="H729" i="5"/>
  <c r="I729" i="5"/>
  <c r="A730" i="5"/>
  <c r="C730" i="5"/>
  <c r="D730" i="5"/>
  <c r="F730" i="5"/>
  <c r="G730" i="5"/>
  <c r="H730" i="5"/>
  <c r="I730" i="5"/>
  <c r="A717" i="4"/>
  <c r="C717" i="4"/>
  <c r="D717" i="4"/>
  <c r="F717" i="4"/>
  <c r="G717" i="4"/>
  <c r="H717" i="4"/>
  <c r="I717" i="4"/>
  <c r="A718" i="4"/>
  <c r="C718" i="4"/>
  <c r="D718" i="4"/>
  <c r="F718" i="4"/>
  <c r="G718" i="4"/>
  <c r="H718" i="4"/>
  <c r="I718" i="4"/>
  <c r="A719" i="4"/>
  <c r="C719" i="4"/>
  <c r="D719" i="4"/>
  <c r="F719" i="4"/>
  <c r="G719" i="4"/>
  <c r="H719" i="4"/>
  <c r="I719" i="4"/>
  <c r="A720" i="4"/>
  <c r="C720" i="4"/>
  <c r="D720" i="4"/>
  <c r="F720" i="4"/>
  <c r="G720" i="4"/>
  <c r="H720" i="4"/>
  <c r="I720" i="4"/>
  <c r="A721" i="4"/>
  <c r="C721" i="4"/>
  <c r="D721" i="4"/>
  <c r="F721" i="4"/>
  <c r="G721" i="4"/>
  <c r="H721" i="4"/>
  <c r="I721" i="4"/>
  <c r="A722" i="4"/>
  <c r="C722" i="4"/>
  <c r="D722" i="4"/>
  <c r="F722" i="4"/>
  <c r="G722" i="4"/>
  <c r="H722" i="4"/>
  <c r="I722" i="4"/>
  <c r="A723" i="4"/>
  <c r="C723" i="4"/>
  <c r="D723" i="4"/>
  <c r="F723" i="4"/>
  <c r="G723" i="4"/>
  <c r="H723" i="4"/>
  <c r="I723" i="4"/>
  <c r="A724" i="4"/>
  <c r="C724" i="4"/>
  <c r="D724" i="4"/>
  <c r="F724" i="4"/>
  <c r="G724" i="4"/>
  <c r="H724" i="4"/>
  <c r="I724" i="4"/>
  <c r="A725" i="4"/>
  <c r="C725" i="4"/>
  <c r="D725" i="4"/>
  <c r="F725" i="4"/>
  <c r="G725" i="4"/>
  <c r="H725" i="4"/>
  <c r="I725" i="4"/>
  <c r="A726" i="4"/>
  <c r="C726" i="4"/>
  <c r="D726" i="4"/>
  <c r="F726" i="4"/>
  <c r="G726" i="4"/>
  <c r="H726" i="4"/>
  <c r="I726" i="4"/>
  <c r="A727" i="4"/>
  <c r="C727" i="4"/>
  <c r="D727" i="4"/>
  <c r="F727" i="4"/>
  <c r="G727" i="4"/>
  <c r="H727" i="4"/>
  <c r="I727" i="4"/>
  <c r="A728" i="4"/>
  <c r="C728" i="4"/>
  <c r="D728" i="4"/>
  <c r="F728" i="4"/>
  <c r="G728" i="4"/>
  <c r="H728" i="4"/>
  <c r="I728" i="4"/>
  <c r="A729" i="4"/>
  <c r="C729" i="4"/>
  <c r="D729" i="4"/>
  <c r="F729" i="4"/>
  <c r="G729" i="4"/>
  <c r="H729" i="4"/>
  <c r="I729" i="4"/>
  <c r="A730" i="4"/>
  <c r="C730" i="4"/>
  <c r="D730" i="4"/>
  <c r="F730" i="4"/>
  <c r="G730" i="4"/>
  <c r="H730" i="4"/>
  <c r="I730" i="4"/>
  <c r="A717" i="3"/>
  <c r="C717" i="3"/>
  <c r="D717" i="3"/>
  <c r="F717" i="3"/>
  <c r="G717" i="3"/>
  <c r="H717" i="3"/>
  <c r="I717" i="3"/>
  <c r="A718" i="3"/>
  <c r="C718" i="3"/>
  <c r="D718" i="3"/>
  <c r="F718" i="3"/>
  <c r="G718" i="3"/>
  <c r="H718" i="3"/>
  <c r="I718" i="3"/>
  <c r="A719" i="3"/>
  <c r="C719" i="3"/>
  <c r="D719" i="3"/>
  <c r="F719" i="3"/>
  <c r="G719" i="3"/>
  <c r="H719" i="3"/>
  <c r="I719" i="3"/>
  <c r="A720" i="3"/>
  <c r="C720" i="3"/>
  <c r="D720" i="3"/>
  <c r="F720" i="3"/>
  <c r="G720" i="3"/>
  <c r="H720" i="3"/>
  <c r="I720" i="3"/>
  <c r="A721" i="3"/>
  <c r="C721" i="3"/>
  <c r="D721" i="3"/>
  <c r="F721" i="3"/>
  <c r="G721" i="3"/>
  <c r="H721" i="3"/>
  <c r="I721" i="3"/>
  <c r="A722" i="3"/>
  <c r="C722" i="3"/>
  <c r="D722" i="3"/>
  <c r="F722" i="3"/>
  <c r="G722" i="3"/>
  <c r="H722" i="3"/>
  <c r="I722" i="3"/>
  <c r="A723" i="3"/>
  <c r="C723" i="3"/>
  <c r="D723" i="3"/>
  <c r="F723" i="3"/>
  <c r="G723" i="3"/>
  <c r="H723" i="3"/>
  <c r="I723" i="3"/>
  <c r="A724" i="3"/>
  <c r="C724" i="3"/>
  <c r="D724" i="3"/>
  <c r="F724" i="3"/>
  <c r="G724" i="3"/>
  <c r="H724" i="3"/>
  <c r="I724" i="3"/>
  <c r="A725" i="3"/>
  <c r="C725" i="3"/>
  <c r="D725" i="3"/>
  <c r="F725" i="3"/>
  <c r="G725" i="3"/>
  <c r="H725" i="3"/>
  <c r="I725" i="3"/>
  <c r="A726" i="3"/>
  <c r="C726" i="3"/>
  <c r="D726" i="3"/>
  <c r="F726" i="3"/>
  <c r="G726" i="3"/>
  <c r="H726" i="3"/>
  <c r="I726" i="3"/>
  <c r="A727" i="3"/>
  <c r="C727" i="3"/>
  <c r="D727" i="3"/>
  <c r="F727" i="3"/>
  <c r="G727" i="3"/>
  <c r="H727" i="3"/>
  <c r="I727" i="3"/>
  <c r="A728" i="3"/>
  <c r="C728" i="3"/>
  <c r="D728" i="3"/>
  <c r="F728" i="3"/>
  <c r="G728" i="3"/>
  <c r="H728" i="3"/>
  <c r="I728" i="3"/>
  <c r="A729" i="3"/>
  <c r="C729" i="3"/>
  <c r="D729" i="3"/>
  <c r="F729" i="3"/>
  <c r="G729" i="3"/>
  <c r="H729" i="3"/>
  <c r="I729" i="3"/>
  <c r="A730" i="3"/>
  <c r="C730" i="3"/>
  <c r="D730" i="3"/>
  <c r="F730" i="3"/>
  <c r="G730" i="3"/>
  <c r="H730" i="3"/>
  <c r="I730" i="3"/>
  <c r="A717" i="2"/>
  <c r="C717" i="2"/>
  <c r="D717" i="2"/>
  <c r="F717" i="2"/>
  <c r="G717" i="2"/>
  <c r="H717" i="2"/>
  <c r="I717" i="2"/>
  <c r="A718" i="2"/>
  <c r="C718" i="2"/>
  <c r="D718" i="2"/>
  <c r="F718" i="2"/>
  <c r="G718" i="2"/>
  <c r="H718" i="2"/>
  <c r="I718" i="2"/>
  <c r="A719" i="2"/>
  <c r="C719" i="2"/>
  <c r="D719" i="2"/>
  <c r="F719" i="2"/>
  <c r="G719" i="2"/>
  <c r="H719" i="2"/>
  <c r="I719" i="2"/>
  <c r="A720" i="2"/>
  <c r="C720" i="2"/>
  <c r="D720" i="2"/>
  <c r="F720" i="2"/>
  <c r="G720" i="2"/>
  <c r="H720" i="2"/>
  <c r="I720" i="2"/>
  <c r="A721" i="2"/>
  <c r="C721" i="2"/>
  <c r="D721" i="2"/>
  <c r="F721" i="2"/>
  <c r="G721" i="2"/>
  <c r="H721" i="2"/>
  <c r="I721" i="2"/>
  <c r="A722" i="2"/>
  <c r="C722" i="2"/>
  <c r="D722" i="2"/>
  <c r="F722" i="2"/>
  <c r="G722" i="2"/>
  <c r="H722" i="2"/>
  <c r="I722" i="2"/>
  <c r="A723" i="2"/>
  <c r="C723" i="2"/>
  <c r="D723" i="2"/>
  <c r="F723" i="2"/>
  <c r="G723" i="2"/>
  <c r="H723" i="2"/>
  <c r="I723" i="2"/>
  <c r="A724" i="2"/>
  <c r="C724" i="2"/>
  <c r="D724" i="2"/>
  <c r="F724" i="2"/>
  <c r="G724" i="2"/>
  <c r="H724" i="2"/>
  <c r="I724" i="2"/>
  <c r="A725" i="2"/>
  <c r="C725" i="2"/>
  <c r="D725" i="2"/>
  <c r="F725" i="2"/>
  <c r="G725" i="2"/>
  <c r="H725" i="2"/>
  <c r="I725" i="2"/>
  <c r="A726" i="2"/>
  <c r="C726" i="2"/>
  <c r="D726" i="2"/>
  <c r="F726" i="2"/>
  <c r="G726" i="2"/>
  <c r="H726" i="2"/>
  <c r="I726" i="2"/>
  <c r="A727" i="2"/>
  <c r="C727" i="2"/>
  <c r="D727" i="2"/>
  <c r="F727" i="2"/>
  <c r="G727" i="2"/>
  <c r="H727" i="2"/>
  <c r="I727" i="2"/>
  <c r="A728" i="2"/>
  <c r="C728" i="2"/>
  <c r="D728" i="2"/>
  <c r="F728" i="2"/>
  <c r="G728" i="2"/>
  <c r="H728" i="2"/>
  <c r="I728" i="2"/>
  <c r="A729" i="2"/>
  <c r="C729" i="2"/>
  <c r="D729" i="2"/>
  <c r="F729" i="2"/>
  <c r="G729" i="2"/>
  <c r="H729" i="2"/>
  <c r="I729" i="2"/>
  <c r="I731" i="15"/>
  <c r="H731" i="15"/>
  <c r="G731" i="15"/>
  <c r="F731" i="15"/>
  <c r="D731" i="15"/>
  <c r="C731" i="15"/>
  <c r="A731" i="15"/>
  <c r="I730" i="15"/>
  <c r="H730" i="15"/>
  <c r="G730" i="15"/>
  <c r="F730" i="15"/>
  <c r="D730" i="15"/>
  <c r="C730" i="15"/>
  <c r="A730" i="15"/>
  <c r="I729" i="15"/>
  <c r="H729" i="15"/>
  <c r="G729" i="15"/>
  <c r="F729" i="15"/>
  <c r="D729" i="15"/>
  <c r="C729" i="15"/>
  <c r="A729" i="15"/>
  <c r="I728" i="15"/>
  <c r="H728" i="15"/>
  <c r="G728" i="15"/>
  <c r="F728" i="15"/>
  <c r="D728" i="15"/>
  <c r="C728" i="15"/>
  <c r="A728" i="15"/>
  <c r="I727" i="15"/>
  <c r="H727" i="15"/>
  <c r="G727" i="15"/>
  <c r="F727" i="15"/>
  <c r="D727" i="15"/>
  <c r="C727" i="15"/>
  <c r="A727" i="15"/>
  <c r="I726" i="15"/>
  <c r="H726" i="15"/>
  <c r="G726" i="15"/>
  <c r="F726" i="15"/>
  <c r="D726" i="15"/>
  <c r="C726" i="15"/>
  <c r="A726" i="15"/>
  <c r="I725" i="15"/>
  <c r="H725" i="15"/>
  <c r="G725" i="15"/>
  <c r="F725" i="15"/>
  <c r="D725" i="15"/>
  <c r="C725" i="15"/>
  <c r="A725" i="15"/>
  <c r="I724" i="15"/>
  <c r="H724" i="15"/>
  <c r="G724" i="15"/>
  <c r="F724" i="15"/>
  <c r="D724" i="15"/>
  <c r="C724" i="15"/>
  <c r="A724" i="15"/>
  <c r="I723" i="15"/>
  <c r="H723" i="15"/>
  <c r="G723" i="15"/>
  <c r="F723" i="15"/>
  <c r="D723" i="15"/>
  <c r="C723" i="15"/>
  <c r="A723" i="15"/>
  <c r="I722" i="15"/>
  <c r="H722" i="15"/>
  <c r="G722" i="15"/>
  <c r="F722" i="15"/>
  <c r="D722" i="15"/>
  <c r="C722" i="15"/>
  <c r="A722" i="15"/>
  <c r="I721" i="15"/>
  <c r="H721" i="15"/>
  <c r="G721" i="15"/>
  <c r="F721" i="15"/>
  <c r="D721" i="15"/>
  <c r="C721" i="15"/>
  <c r="A721" i="15"/>
  <c r="I720" i="15"/>
  <c r="H720" i="15"/>
  <c r="G720" i="15"/>
  <c r="F720" i="15"/>
  <c r="D720" i="15"/>
  <c r="C720" i="15"/>
  <c r="A720" i="15"/>
  <c r="I719" i="15"/>
  <c r="H719" i="15"/>
  <c r="G719" i="15"/>
  <c r="F719" i="15"/>
  <c r="D719" i="15"/>
  <c r="C719" i="15"/>
  <c r="A719" i="15"/>
  <c r="I718" i="15"/>
  <c r="H718" i="15"/>
  <c r="G718" i="15"/>
  <c r="F718" i="15"/>
  <c r="D718" i="15"/>
  <c r="C718" i="15"/>
  <c r="A718" i="15"/>
  <c r="I717" i="15"/>
  <c r="H717" i="15"/>
  <c r="G717" i="15"/>
  <c r="F717" i="15"/>
  <c r="D717" i="15"/>
  <c r="C717" i="15"/>
  <c r="A717" i="15"/>
  <c r="L707" i="1"/>
  <c r="L706" i="1"/>
  <c r="L515" i="1"/>
  <c r="L514" i="1"/>
  <c r="L518" i="1"/>
  <c r="B729" i="17"/>
  <c r="L517" i="1"/>
  <c r="B729" i="5"/>
  <c r="L516" i="1"/>
  <c r="B727" i="18"/>
  <c r="L530" i="1"/>
  <c r="B727" i="7"/>
  <c r="L529" i="1"/>
  <c r="B725" i="17"/>
  <c r="L528" i="1"/>
  <c r="B725" i="5"/>
  <c r="L527" i="1"/>
  <c r="L526" i="1"/>
  <c r="B723" i="7"/>
  <c r="L525" i="1"/>
  <c r="B721" i="17"/>
  <c r="L524" i="1"/>
  <c r="E723" i="15"/>
  <c r="B720" i="18"/>
  <c r="L523" i="1"/>
  <c r="B720" i="6"/>
  <c r="L522" i="1"/>
  <c r="E721" i="15"/>
  <c r="B718" i="17"/>
  <c r="L521" i="1"/>
  <c r="B718" i="5"/>
  <c r="L520" i="1"/>
  <c r="A682" i="17"/>
  <c r="C682" i="17"/>
  <c r="D682" i="17"/>
  <c r="F682" i="17"/>
  <c r="G682" i="17"/>
  <c r="H682" i="17"/>
  <c r="I682" i="17"/>
  <c r="A683" i="17"/>
  <c r="C683" i="17"/>
  <c r="D683" i="17"/>
  <c r="F683" i="17"/>
  <c r="G683" i="17"/>
  <c r="H683" i="17"/>
  <c r="I683" i="17"/>
  <c r="A684" i="17"/>
  <c r="C684" i="17"/>
  <c r="D684" i="17"/>
  <c r="F684" i="17"/>
  <c r="G684" i="17"/>
  <c r="H684" i="17"/>
  <c r="I684" i="17"/>
  <c r="A685" i="17"/>
  <c r="C685" i="17"/>
  <c r="D685" i="17"/>
  <c r="F685" i="17"/>
  <c r="G685" i="17"/>
  <c r="H685" i="17"/>
  <c r="I685" i="17"/>
  <c r="A686" i="17"/>
  <c r="C686" i="17"/>
  <c r="D686" i="17"/>
  <c r="F686" i="17"/>
  <c r="G686" i="17"/>
  <c r="H686" i="17"/>
  <c r="I686" i="17"/>
  <c r="A687" i="17"/>
  <c r="C687" i="17"/>
  <c r="D687" i="17"/>
  <c r="F687" i="17"/>
  <c r="G687" i="17"/>
  <c r="H687" i="17"/>
  <c r="I687" i="17"/>
  <c r="A688" i="17"/>
  <c r="C688" i="17"/>
  <c r="D688" i="17"/>
  <c r="F688" i="17"/>
  <c r="G688" i="17"/>
  <c r="H688" i="17"/>
  <c r="I688" i="17"/>
  <c r="A689" i="17"/>
  <c r="C689" i="17"/>
  <c r="D689" i="17"/>
  <c r="F689" i="17"/>
  <c r="G689" i="17"/>
  <c r="H689" i="17"/>
  <c r="I689" i="17"/>
  <c r="A690" i="17"/>
  <c r="C690" i="17"/>
  <c r="D690" i="17"/>
  <c r="F690" i="17"/>
  <c r="G690" i="17"/>
  <c r="H690" i="17"/>
  <c r="I690" i="17"/>
  <c r="A691" i="17"/>
  <c r="C691" i="17"/>
  <c r="D691" i="17"/>
  <c r="F691" i="17"/>
  <c r="G691" i="17"/>
  <c r="H691" i="17"/>
  <c r="I691" i="17"/>
  <c r="A692" i="17"/>
  <c r="C692" i="17"/>
  <c r="D692" i="17"/>
  <c r="F692" i="17"/>
  <c r="G692" i="17"/>
  <c r="H692" i="17"/>
  <c r="I692" i="17"/>
  <c r="A693" i="17"/>
  <c r="C693" i="17"/>
  <c r="D693" i="17"/>
  <c r="F693" i="17"/>
  <c r="G693" i="17"/>
  <c r="H693" i="17"/>
  <c r="I693" i="17"/>
  <c r="A694" i="17"/>
  <c r="C694" i="17"/>
  <c r="D694" i="17"/>
  <c r="F694" i="17"/>
  <c r="G694" i="17"/>
  <c r="H694" i="17"/>
  <c r="I694" i="17"/>
  <c r="A695" i="17"/>
  <c r="C695" i="17"/>
  <c r="D695" i="17"/>
  <c r="F695" i="17"/>
  <c r="G695" i="17"/>
  <c r="H695" i="17"/>
  <c r="I695" i="17"/>
  <c r="A696" i="17"/>
  <c r="C696" i="17"/>
  <c r="D696" i="17"/>
  <c r="F696" i="17"/>
  <c r="G696" i="17"/>
  <c r="H696" i="17"/>
  <c r="I696" i="17"/>
  <c r="A697" i="17"/>
  <c r="C697" i="17"/>
  <c r="D697" i="17"/>
  <c r="F697" i="17"/>
  <c r="G697" i="17"/>
  <c r="H697" i="17"/>
  <c r="I697" i="17"/>
  <c r="A698" i="17"/>
  <c r="C698" i="17"/>
  <c r="D698" i="17"/>
  <c r="F698" i="17"/>
  <c r="G698" i="17"/>
  <c r="H698" i="17"/>
  <c r="I698" i="17"/>
  <c r="A699" i="17"/>
  <c r="C699" i="17"/>
  <c r="D699" i="17"/>
  <c r="F699" i="17"/>
  <c r="G699" i="17"/>
  <c r="H699" i="17"/>
  <c r="I699" i="17"/>
  <c r="A700" i="17"/>
  <c r="C700" i="17"/>
  <c r="D700" i="17"/>
  <c r="F700" i="17"/>
  <c r="G700" i="17"/>
  <c r="H700" i="17"/>
  <c r="I700" i="17"/>
  <c r="A701" i="17"/>
  <c r="C701" i="17"/>
  <c r="D701" i="17"/>
  <c r="F701" i="17"/>
  <c r="G701" i="17"/>
  <c r="H701" i="17"/>
  <c r="I701" i="17"/>
  <c r="A702" i="17"/>
  <c r="C702" i="17"/>
  <c r="D702" i="17"/>
  <c r="F702" i="17"/>
  <c r="G702" i="17"/>
  <c r="H702" i="17"/>
  <c r="I702" i="17"/>
  <c r="A703" i="17"/>
  <c r="C703" i="17"/>
  <c r="D703" i="17"/>
  <c r="F703" i="17"/>
  <c r="G703" i="17"/>
  <c r="H703" i="17"/>
  <c r="I703" i="17"/>
  <c r="A704" i="17"/>
  <c r="C704" i="17"/>
  <c r="D704" i="17"/>
  <c r="F704" i="17"/>
  <c r="G704" i="17"/>
  <c r="H704" i="17"/>
  <c r="I704" i="17"/>
  <c r="A705" i="17"/>
  <c r="C705" i="17"/>
  <c r="D705" i="17"/>
  <c r="F705" i="17"/>
  <c r="G705" i="17"/>
  <c r="H705" i="17"/>
  <c r="I705" i="17"/>
  <c r="A706" i="17"/>
  <c r="C706" i="17"/>
  <c r="D706" i="17"/>
  <c r="F706" i="17"/>
  <c r="G706" i="17"/>
  <c r="H706" i="17"/>
  <c r="I706" i="17"/>
  <c r="A707" i="17"/>
  <c r="C707" i="17"/>
  <c r="D707" i="17"/>
  <c r="F707" i="17"/>
  <c r="G707" i="17"/>
  <c r="H707" i="17"/>
  <c r="I707" i="17"/>
  <c r="A708" i="17"/>
  <c r="C708" i="17"/>
  <c r="D708" i="17"/>
  <c r="F708" i="17"/>
  <c r="G708" i="17"/>
  <c r="H708" i="17"/>
  <c r="I708" i="17"/>
  <c r="A709" i="17"/>
  <c r="C709" i="17"/>
  <c r="D709" i="17"/>
  <c r="F709" i="17"/>
  <c r="G709" i="17"/>
  <c r="H709" i="17"/>
  <c r="I709" i="17"/>
  <c r="A710" i="17"/>
  <c r="C710" i="17"/>
  <c r="D710" i="17"/>
  <c r="F710" i="17"/>
  <c r="G710" i="17"/>
  <c r="H710" i="17"/>
  <c r="I710" i="17"/>
  <c r="A711" i="17"/>
  <c r="C711" i="17"/>
  <c r="D711" i="17"/>
  <c r="F711" i="17"/>
  <c r="G711" i="17"/>
  <c r="H711" i="17"/>
  <c r="I711" i="17"/>
  <c r="A712" i="17"/>
  <c r="C712" i="17"/>
  <c r="D712" i="17"/>
  <c r="F712" i="17"/>
  <c r="G712" i="17"/>
  <c r="H712" i="17"/>
  <c r="I712" i="17"/>
  <c r="A713" i="17"/>
  <c r="C713" i="17"/>
  <c r="D713" i="17"/>
  <c r="F713" i="17"/>
  <c r="G713" i="17"/>
  <c r="H713" i="17"/>
  <c r="I713" i="17"/>
  <c r="A714" i="17"/>
  <c r="C714" i="17"/>
  <c r="D714" i="17"/>
  <c r="F714" i="17"/>
  <c r="G714" i="17"/>
  <c r="H714" i="17"/>
  <c r="I714" i="17"/>
  <c r="A715" i="17"/>
  <c r="C715" i="17"/>
  <c r="D715" i="17"/>
  <c r="F715" i="17"/>
  <c r="G715" i="17"/>
  <c r="H715" i="17"/>
  <c r="I715" i="17"/>
  <c r="A716" i="17"/>
  <c r="C716" i="17"/>
  <c r="D716" i="17"/>
  <c r="F716" i="17"/>
  <c r="G716" i="17"/>
  <c r="H716" i="17"/>
  <c r="I716" i="17"/>
  <c r="A682" i="18"/>
  <c r="C682" i="18"/>
  <c r="D682" i="18"/>
  <c r="F682" i="18"/>
  <c r="G682" i="18"/>
  <c r="H682" i="18"/>
  <c r="I682" i="18"/>
  <c r="A683" i="18"/>
  <c r="C683" i="18"/>
  <c r="D683" i="18"/>
  <c r="F683" i="18"/>
  <c r="G683" i="18"/>
  <c r="H683" i="18"/>
  <c r="I683" i="18"/>
  <c r="A684" i="18"/>
  <c r="C684" i="18"/>
  <c r="D684" i="18"/>
  <c r="F684" i="18"/>
  <c r="G684" i="18"/>
  <c r="H684" i="18"/>
  <c r="I684" i="18"/>
  <c r="A685" i="18"/>
  <c r="C685" i="18"/>
  <c r="D685" i="18"/>
  <c r="F685" i="18"/>
  <c r="G685" i="18"/>
  <c r="H685" i="18"/>
  <c r="I685" i="18"/>
  <c r="A686" i="18"/>
  <c r="C686" i="18"/>
  <c r="D686" i="18"/>
  <c r="F686" i="18"/>
  <c r="G686" i="18"/>
  <c r="H686" i="18"/>
  <c r="I686" i="18"/>
  <c r="A687" i="18"/>
  <c r="C687" i="18"/>
  <c r="D687" i="18"/>
  <c r="F687" i="18"/>
  <c r="G687" i="18"/>
  <c r="H687" i="18"/>
  <c r="I687" i="18"/>
  <c r="A688" i="18"/>
  <c r="C688" i="18"/>
  <c r="D688" i="18"/>
  <c r="F688" i="18"/>
  <c r="G688" i="18"/>
  <c r="H688" i="18"/>
  <c r="I688" i="18"/>
  <c r="A689" i="18"/>
  <c r="C689" i="18"/>
  <c r="D689" i="18"/>
  <c r="F689" i="18"/>
  <c r="G689" i="18"/>
  <c r="H689" i="18"/>
  <c r="I689" i="18"/>
  <c r="A690" i="18"/>
  <c r="C690" i="18"/>
  <c r="D690" i="18"/>
  <c r="F690" i="18"/>
  <c r="G690" i="18"/>
  <c r="H690" i="18"/>
  <c r="I690" i="18"/>
  <c r="A691" i="18"/>
  <c r="C691" i="18"/>
  <c r="D691" i="18"/>
  <c r="F691" i="18"/>
  <c r="G691" i="18"/>
  <c r="H691" i="18"/>
  <c r="I691" i="18"/>
  <c r="A692" i="18"/>
  <c r="C692" i="18"/>
  <c r="D692" i="18"/>
  <c r="F692" i="18"/>
  <c r="G692" i="18"/>
  <c r="H692" i="18"/>
  <c r="I692" i="18"/>
  <c r="A693" i="18"/>
  <c r="C693" i="18"/>
  <c r="D693" i="18"/>
  <c r="F693" i="18"/>
  <c r="G693" i="18"/>
  <c r="H693" i="18"/>
  <c r="I693" i="18"/>
  <c r="A694" i="18"/>
  <c r="C694" i="18"/>
  <c r="D694" i="18"/>
  <c r="F694" i="18"/>
  <c r="G694" i="18"/>
  <c r="H694" i="18"/>
  <c r="I694" i="18"/>
  <c r="A695" i="18"/>
  <c r="C695" i="18"/>
  <c r="D695" i="18"/>
  <c r="F695" i="18"/>
  <c r="G695" i="18"/>
  <c r="H695" i="18"/>
  <c r="I695" i="18"/>
  <c r="A696" i="18"/>
  <c r="C696" i="18"/>
  <c r="D696" i="18"/>
  <c r="F696" i="18"/>
  <c r="G696" i="18"/>
  <c r="H696" i="18"/>
  <c r="I696" i="18"/>
  <c r="A697" i="18"/>
  <c r="C697" i="18"/>
  <c r="D697" i="18"/>
  <c r="F697" i="18"/>
  <c r="G697" i="18"/>
  <c r="H697" i="18"/>
  <c r="I697" i="18"/>
  <c r="A698" i="18"/>
  <c r="C698" i="18"/>
  <c r="D698" i="18"/>
  <c r="F698" i="18"/>
  <c r="G698" i="18"/>
  <c r="H698" i="18"/>
  <c r="I698" i="18"/>
  <c r="A699" i="18"/>
  <c r="C699" i="18"/>
  <c r="D699" i="18"/>
  <c r="F699" i="18"/>
  <c r="G699" i="18"/>
  <c r="H699" i="18"/>
  <c r="I699" i="18"/>
  <c r="A700" i="18"/>
  <c r="C700" i="18"/>
  <c r="D700" i="18"/>
  <c r="F700" i="18"/>
  <c r="G700" i="18"/>
  <c r="H700" i="18"/>
  <c r="I700" i="18"/>
  <c r="A701" i="18"/>
  <c r="C701" i="18"/>
  <c r="D701" i="18"/>
  <c r="F701" i="18"/>
  <c r="G701" i="18"/>
  <c r="H701" i="18"/>
  <c r="I701" i="18"/>
  <c r="A702" i="18"/>
  <c r="C702" i="18"/>
  <c r="D702" i="18"/>
  <c r="F702" i="18"/>
  <c r="G702" i="18"/>
  <c r="H702" i="18"/>
  <c r="I702" i="18"/>
  <c r="A703" i="18"/>
  <c r="C703" i="18"/>
  <c r="D703" i="18"/>
  <c r="F703" i="18"/>
  <c r="G703" i="18"/>
  <c r="H703" i="18"/>
  <c r="I703" i="18"/>
  <c r="A704" i="18"/>
  <c r="C704" i="18"/>
  <c r="D704" i="18"/>
  <c r="F704" i="18"/>
  <c r="G704" i="18"/>
  <c r="H704" i="18"/>
  <c r="I704" i="18"/>
  <c r="A705" i="18"/>
  <c r="C705" i="18"/>
  <c r="D705" i="18"/>
  <c r="F705" i="18"/>
  <c r="G705" i="18"/>
  <c r="H705" i="18"/>
  <c r="I705" i="18"/>
  <c r="A706" i="18"/>
  <c r="C706" i="18"/>
  <c r="D706" i="18"/>
  <c r="F706" i="18"/>
  <c r="G706" i="18"/>
  <c r="H706" i="18"/>
  <c r="I706" i="18"/>
  <c r="A707" i="18"/>
  <c r="C707" i="18"/>
  <c r="D707" i="18"/>
  <c r="F707" i="18"/>
  <c r="G707" i="18"/>
  <c r="H707" i="18"/>
  <c r="I707" i="18"/>
  <c r="A708" i="18"/>
  <c r="C708" i="18"/>
  <c r="D708" i="18"/>
  <c r="F708" i="18"/>
  <c r="G708" i="18"/>
  <c r="H708" i="18"/>
  <c r="I708" i="18"/>
  <c r="A709" i="18"/>
  <c r="C709" i="18"/>
  <c r="D709" i="18"/>
  <c r="F709" i="18"/>
  <c r="G709" i="18"/>
  <c r="H709" i="18"/>
  <c r="I709" i="18"/>
  <c r="A710" i="18"/>
  <c r="C710" i="18"/>
  <c r="D710" i="18"/>
  <c r="F710" i="18"/>
  <c r="G710" i="18"/>
  <c r="H710" i="18"/>
  <c r="I710" i="18"/>
  <c r="A711" i="18"/>
  <c r="C711" i="18"/>
  <c r="D711" i="18"/>
  <c r="F711" i="18"/>
  <c r="G711" i="18"/>
  <c r="H711" i="18"/>
  <c r="I711" i="18"/>
  <c r="A712" i="18"/>
  <c r="C712" i="18"/>
  <c r="D712" i="18"/>
  <c r="F712" i="18"/>
  <c r="G712" i="18"/>
  <c r="H712" i="18"/>
  <c r="I712" i="18"/>
  <c r="A713" i="18"/>
  <c r="C713" i="18"/>
  <c r="D713" i="18"/>
  <c r="F713" i="18"/>
  <c r="G713" i="18"/>
  <c r="H713" i="18"/>
  <c r="I713" i="18"/>
  <c r="A714" i="18"/>
  <c r="C714" i="18"/>
  <c r="D714" i="18"/>
  <c r="F714" i="18"/>
  <c r="G714" i="18"/>
  <c r="H714" i="18"/>
  <c r="I714" i="18"/>
  <c r="A715" i="18"/>
  <c r="C715" i="18"/>
  <c r="D715" i="18"/>
  <c r="F715" i="18"/>
  <c r="G715" i="18"/>
  <c r="H715" i="18"/>
  <c r="I715" i="18"/>
  <c r="A716" i="18"/>
  <c r="C716" i="18"/>
  <c r="D716" i="18"/>
  <c r="F716" i="18"/>
  <c r="G716" i="18"/>
  <c r="H716" i="18"/>
  <c r="I716" i="18"/>
  <c r="A683" i="7"/>
  <c r="C683" i="7"/>
  <c r="D683" i="7"/>
  <c r="F683" i="7"/>
  <c r="G683" i="7"/>
  <c r="H683" i="7"/>
  <c r="I683" i="7"/>
  <c r="A684" i="7"/>
  <c r="C684" i="7"/>
  <c r="D684" i="7"/>
  <c r="F684" i="7"/>
  <c r="G684" i="7"/>
  <c r="H684" i="7"/>
  <c r="I684" i="7"/>
  <c r="A685" i="7"/>
  <c r="C685" i="7"/>
  <c r="D685" i="7"/>
  <c r="F685" i="7"/>
  <c r="G685" i="7"/>
  <c r="H685" i="7"/>
  <c r="I685" i="7"/>
  <c r="A686" i="7"/>
  <c r="C686" i="7"/>
  <c r="D686" i="7"/>
  <c r="F686" i="7"/>
  <c r="G686" i="7"/>
  <c r="H686" i="7"/>
  <c r="I686" i="7"/>
  <c r="A687" i="7"/>
  <c r="C687" i="7"/>
  <c r="D687" i="7"/>
  <c r="F687" i="7"/>
  <c r="G687" i="7"/>
  <c r="H687" i="7"/>
  <c r="I687" i="7"/>
  <c r="A688" i="7"/>
  <c r="C688" i="7"/>
  <c r="D688" i="7"/>
  <c r="F688" i="7"/>
  <c r="G688" i="7"/>
  <c r="H688" i="7"/>
  <c r="I688" i="7"/>
  <c r="A689" i="7"/>
  <c r="C689" i="7"/>
  <c r="D689" i="7"/>
  <c r="F689" i="7"/>
  <c r="G689" i="7"/>
  <c r="H689" i="7"/>
  <c r="I689" i="7"/>
  <c r="A690" i="7"/>
  <c r="C690" i="7"/>
  <c r="D690" i="7"/>
  <c r="F690" i="7"/>
  <c r="G690" i="7"/>
  <c r="H690" i="7"/>
  <c r="I690" i="7"/>
  <c r="A691" i="7"/>
  <c r="C691" i="7"/>
  <c r="D691" i="7"/>
  <c r="F691" i="7"/>
  <c r="G691" i="7"/>
  <c r="H691" i="7"/>
  <c r="I691" i="7"/>
  <c r="A692" i="7"/>
  <c r="C692" i="7"/>
  <c r="D692" i="7"/>
  <c r="F692" i="7"/>
  <c r="G692" i="7"/>
  <c r="H692" i="7"/>
  <c r="I692" i="7"/>
  <c r="A693" i="7"/>
  <c r="C693" i="7"/>
  <c r="D693" i="7"/>
  <c r="F693" i="7"/>
  <c r="G693" i="7"/>
  <c r="H693" i="7"/>
  <c r="I693" i="7"/>
  <c r="A694" i="7"/>
  <c r="C694" i="7"/>
  <c r="D694" i="7"/>
  <c r="F694" i="7"/>
  <c r="G694" i="7"/>
  <c r="H694" i="7"/>
  <c r="I694" i="7"/>
  <c r="A695" i="7"/>
  <c r="C695" i="7"/>
  <c r="D695" i="7"/>
  <c r="F695" i="7"/>
  <c r="G695" i="7"/>
  <c r="H695" i="7"/>
  <c r="I695" i="7"/>
  <c r="A696" i="7"/>
  <c r="C696" i="7"/>
  <c r="D696" i="7"/>
  <c r="F696" i="7"/>
  <c r="G696" i="7"/>
  <c r="H696" i="7"/>
  <c r="I696" i="7"/>
  <c r="A697" i="7"/>
  <c r="C697" i="7"/>
  <c r="D697" i="7"/>
  <c r="F697" i="7"/>
  <c r="G697" i="7"/>
  <c r="H697" i="7"/>
  <c r="I697" i="7"/>
  <c r="A698" i="7"/>
  <c r="C698" i="7"/>
  <c r="D698" i="7"/>
  <c r="F698" i="7"/>
  <c r="G698" i="7"/>
  <c r="H698" i="7"/>
  <c r="I698" i="7"/>
  <c r="A699" i="7"/>
  <c r="C699" i="7"/>
  <c r="D699" i="7"/>
  <c r="F699" i="7"/>
  <c r="G699" i="7"/>
  <c r="H699" i="7"/>
  <c r="I699" i="7"/>
  <c r="A700" i="7"/>
  <c r="C700" i="7"/>
  <c r="D700" i="7"/>
  <c r="F700" i="7"/>
  <c r="G700" i="7"/>
  <c r="H700" i="7"/>
  <c r="I700" i="7"/>
  <c r="A701" i="7"/>
  <c r="C701" i="7"/>
  <c r="D701" i="7"/>
  <c r="F701" i="7"/>
  <c r="G701" i="7"/>
  <c r="H701" i="7"/>
  <c r="I701" i="7"/>
  <c r="A702" i="7"/>
  <c r="C702" i="7"/>
  <c r="D702" i="7"/>
  <c r="F702" i="7"/>
  <c r="G702" i="7"/>
  <c r="H702" i="7"/>
  <c r="I702" i="7"/>
  <c r="A703" i="7"/>
  <c r="C703" i="7"/>
  <c r="D703" i="7"/>
  <c r="F703" i="7"/>
  <c r="G703" i="7"/>
  <c r="H703" i="7"/>
  <c r="I703" i="7"/>
  <c r="A704" i="7"/>
  <c r="C704" i="7"/>
  <c r="D704" i="7"/>
  <c r="F704" i="7"/>
  <c r="G704" i="7"/>
  <c r="H704" i="7"/>
  <c r="I704" i="7"/>
  <c r="A705" i="7"/>
  <c r="C705" i="7"/>
  <c r="D705" i="7"/>
  <c r="F705" i="7"/>
  <c r="G705" i="7"/>
  <c r="H705" i="7"/>
  <c r="I705" i="7"/>
  <c r="A706" i="7"/>
  <c r="C706" i="7"/>
  <c r="D706" i="7"/>
  <c r="F706" i="7"/>
  <c r="G706" i="7"/>
  <c r="H706" i="7"/>
  <c r="I706" i="7"/>
  <c r="A707" i="7"/>
  <c r="C707" i="7"/>
  <c r="D707" i="7"/>
  <c r="F707" i="7"/>
  <c r="G707" i="7"/>
  <c r="H707" i="7"/>
  <c r="I707" i="7"/>
  <c r="A708" i="7"/>
  <c r="C708" i="7"/>
  <c r="D708" i="7"/>
  <c r="F708" i="7"/>
  <c r="G708" i="7"/>
  <c r="H708" i="7"/>
  <c r="I708" i="7"/>
  <c r="A709" i="7"/>
  <c r="C709" i="7"/>
  <c r="D709" i="7"/>
  <c r="F709" i="7"/>
  <c r="G709" i="7"/>
  <c r="H709" i="7"/>
  <c r="I709" i="7"/>
  <c r="A710" i="7"/>
  <c r="C710" i="7"/>
  <c r="D710" i="7"/>
  <c r="F710" i="7"/>
  <c r="G710" i="7"/>
  <c r="H710" i="7"/>
  <c r="I710" i="7"/>
  <c r="A711" i="7"/>
  <c r="C711" i="7"/>
  <c r="D711" i="7"/>
  <c r="F711" i="7"/>
  <c r="G711" i="7"/>
  <c r="H711" i="7"/>
  <c r="I711" i="7"/>
  <c r="A712" i="7"/>
  <c r="C712" i="7"/>
  <c r="D712" i="7"/>
  <c r="F712" i="7"/>
  <c r="G712" i="7"/>
  <c r="H712" i="7"/>
  <c r="I712" i="7"/>
  <c r="A713" i="7"/>
  <c r="C713" i="7"/>
  <c r="D713" i="7"/>
  <c r="F713" i="7"/>
  <c r="G713" i="7"/>
  <c r="H713" i="7"/>
  <c r="I713" i="7"/>
  <c r="A714" i="7"/>
  <c r="C714" i="7"/>
  <c r="D714" i="7"/>
  <c r="F714" i="7"/>
  <c r="G714" i="7"/>
  <c r="H714" i="7"/>
  <c r="I714" i="7"/>
  <c r="A715" i="7"/>
  <c r="C715" i="7"/>
  <c r="D715" i="7"/>
  <c r="F715" i="7"/>
  <c r="G715" i="7"/>
  <c r="H715" i="7"/>
  <c r="I715" i="7"/>
  <c r="A716" i="7"/>
  <c r="C716" i="7"/>
  <c r="D716" i="7"/>
  <c r="F716" i="7"/>
  <c r="G716" i="7"/>
  <c r="H716" i="7"/>
  <c r="I716" i="7"/>
  <c r="A683" i="6"/>
  <c r="C683" i="6"/>
  <c r="D683" i="6"/>
  <c r="F683" i="6"/>
  <c r="G683" i="6"/>
  <c r="H683" i="6"/>
  <c r="I683" i="6"/>
  <c r="A684" i="6"/>
  <c r="C684" i="6"/>
  <c r="D684" i="6"/>
  <c r="F684" i="6"/>
  <c r="G684" i="6"/>
  <c r="H684" i="6"/>
  <c r="I684" i="6"/>
  <c r="A685" i="6"/>
  <c r="C685" i="6"/>
  <c r="D685" i="6"/>
  <c r="F685" i="6"/>
  <c r="G685" i="6"/>
  <c r="H685" i="6"/>
  <c r="I685" i="6"/>
  <c r="A686" i="6"/>
  <c r="C686" i="6"/>
  <c r="D686" i="6"/>
  <c r="F686" i="6"/>
  <c r="G686" i="6"/>
  <c r="H686" i="6"/>
  <c r="I686" i="6"/>
  <c r="A687" i="6"/>
  <c r="C687" i="6"/>
  <c r="D687" i="6"/>
  <c r="F687" i="6"/>
  <c r="G687" i="6"/>
  <c r="H687" i="6"/>
  <c r="I687" i="6"/>
  <c r="A688" i="6"/>
  <c r="C688" i="6"/>
  <c r="D688" i="6"/>
  <c r="F688" i="6"/>
  <c r="G688" i="6"/>
  <c r="H688" i="6"/>
  <c r="I688" i="6"/>
  <c r="A689" i="6"/>
  <c r="C689" i="6"/>
  <c r="D689" i="6"/>
  <c r="F689" i="6"/>
  <c r="G689" i="6"/>
  <c r="H689" i="6"/>
  <c r="I689" i="6"/>
  <c r="A690" i="6"/>
  <c r="C690" i="6"/>
  <c r="D690" i="6"/>
  <c r="F690" i="6"/>
  <c r="G690" i="6"/>
  <c r="H690" i="6"/>
  <c r="I690" i="6"/>
  <c r="A691" i="6"/>
  <c r="C691" i="6"/>
  <c r="D691" i="6"/>
  <c r="F691" i="6"/>
  <c r="G691" i="6"/>
  <c r="H691" i="6"/>
  <c r="I691" i="6"/>
  <c r="A692" i="6"/>
  <c r="C692" i="6"/>
  <c r="D692" i="6"/>
  <c r="F692" i="6"/>
  <c r="G692" i="6"/>
  <c r="H692" i="6"/>
  <c r="I692" i="6"/>
  <c r="A693" i="6"/>
  <c r="C693" i="6"/>
  <c r="D693" i="6"/>
  <c r="F693" i="6"/>
  <c r="G693" i="6"/>
  <c r="H693" i="6"/>
  <c r="I693" i="6"/>
  <c r="A694" i="6"/>
  <c r="C694" i="6"/>
  <c r="D694" i="6"/>
  <c r="F694" i="6"/>
  <c r="G694" i="6"/>
  <c r="H694" i="6"/>
  <c r="I694" i="6"/>
  <c r="A695" i="6"/>
  <c r="C695" i="6"/>
  <c r="D695" i="6"/>
  <c r="F695" i="6"/>
  <c r="G695" i="6"/>
  <c r="H695" i="6"/>
  <c r="I695" i="6"/>
  <c r="A696" i="6"/>
  <c r="C696" i="6"/>
  <c r="D696" i="6"/>
  <c r="F696" i="6"/>
  <c r="G696" i="6"/>
  <c r="H696" i="6"/>
  <c r="I696" i="6"/>
  <c r="A697" i="6"/>
  <c r="C697" i="6"/>
  <c r="D697" i="6"/>
  <c r="F697" i="6"/>
  <c r="G697" i="6"/>
  <c r="H697" i="6"/>
  <c r="I697" i="6"/>
  <c r="A698" i="6"/>
  <c r="C698" i="6"/>
  <c r="D698" i="6"/>
  <c r="F698" i="6"/>
  <c r="G698" i="6"/>
  <c r="H698" i="6"/>
  <c r="I698" i="6"/>
  <c r="A699" i="6"/>
  <c r="C699" i="6"/>
  <c r="D699" i="6"/>
  <c r="F699" i="6"/>
  <c r="G699" i="6"/>
  <c r="H699" i="6"/>
  <c r="I699" i="6"/>
  <c r="A700" i="6"/>
  <c r="C700" i="6"/>
  <c r="D700" i="6"/>
  <c r="F700" i="6"/>
  <c r="G700" i="6"/>
  <c r="H700" i="6"/>
  <c r="I700" i="6"/>
  <c r="A701" i="6"/>
  <c r="C701" i="6"/>
  <c r="D701" i="6"/>
  <c r="F701" i="6"/>
  <c r="G701" i="6"/>
  <c r="H701" i="6"/>
  <c r="I701" i="6"/>
  <c r="A702" i="6"/>
  <c r="C702" i="6"/>
  <c r="D702" i="6"/>
  <c r="F702" i="6"/>
  <c r="G702" i="6"/>
  <c r="H702" i="6"/>
  <c r="I702" i="6"/>
  <c r="A703" i="6"/>
  <c r="C703" i="6"/>
  <c r="D703" i="6"/>
  <c r="F703" i="6"/>
  <c r="G703" i="6"/>
  <c r="H703" i="6"/>
  <c r="I703" i="6"/>
  <c r="A704" i="6"/>
  <c r="C704" i="6"/>
  <c r="D704" i="6"/>
  <c r="F704" i="6"/>
  <c r="G704" i="6"/>
  <c r="H704" i="6"/>
  <c r="I704" i="6"/>
  <c r="A705" i="6"/>
  <c r="C705" i="6"/>
  <c r="D705" i="6"/>
  <c r="F705" i="6"/>
  <c r="G705" i="6"/>
  <c r="H705" i="6"/>
  <c r="I705" i="6"/>
  <c r="A706" i="6"/>
  <c r="C706" i="6"/>
  <c r="D706" i="6"/>
  <c r="F706" i="6"/>
  <c r="G706" i="6"/>
  <c r="H706" i="6"/>
  <c r="I706" i="6"/>
  <c r="A707" i="6"/>
  <c r="C707" i="6"/>
  <c r="D707" i="6"/>
  <c r="F707" i="6"/>
  <c r="G707" i="6"/>
  <c r="H707" i="6"/>
  <c r="I707" i="6"/>
  <c r="A708" i="6"/>
  <c r="C708" i="6"/>
  <c r="D708" i="6"/>
  <c r="F708" i="6"/>
  <c r="G708" i="6"/>
  <c r="H708" i="6"/>
  <c r="I708" i="6"/>
  <c r="A709" i="6"/>
  <c r="C709" i="6"/>
  <c r="D709" i="6"/>
  <c r="F709" i="6"/>
  <c r="G709" i="6"/>
  <c r="H709" i="6"/>
  <c r="I709" i="6"/>
  <c r="A710" i="6"/>
  <c r="C710" i="6"/>
  <c r="D710" i="6"/>
  <c r="F710" i="6"/>
  <c r="G710" i="6"/>
  <c r="H710" i="6"/>
  <c r="I710" i="6"/>
  <c r="A711" i="6"/>
  <c r="C711" i="6"/>
  <c r="D711" i="6"/>
  <c r="F711" i="6"/>
  <c r="G711" i="6"/>
  <c r="H711" i="6"/>
  <c r="I711" i="6"/>
  <c r="A712" i="6"/>
  <c r="C712" i="6"/>
  <c r="D712" i="6"/>
  <c r="F712" i="6"/>
  <c r="G712" i="6"/>
  <c r="H712" i="6"/>
  <c r="I712" i="6"/>
  <c r="A713" i="6"/>
  <c r="C713" i="6"/>
  <c r="D713" i="6"/>
  <c r="F713" i="6"/>
  <c r="G713" i="6"/>
  <c r="H713" i="6"/>
  <c r="I713" i="6"/>
  <c r="A714" i="6"/>
  <c r="C714" i="6"/>
  <c r="D714" i="6"/>
  <c r="F714" i="6"/>
  <c r="G714" i="6"/>
  <c r="H714" i="6"/>
  <c r="I714" i="6"/>
  <c r="A715" i="6"/>
  <c r="C715" i="6"/>
  <c r="D715" i="6"/>
  <c r="F715" i="6"/>
  <c r="G715" i="6"/>
  <c r="H715" i="6"/>
  <c r="I715" i="6"/>
  <c r="A716" i="6"/>
  <c r="C716" i="6"/>
  <c r="D716" i="6"/>
  <c r="F716" i="6"/>
  <c r="G716" i="6"/>
  <c r="H716" i="6"/>
  <c r="I716" i="6"/>
  <c r="A683" i="5"/>
  <c r="C683" i="5"/>
  <c r="D683" i="5"/>
  <c r="F683" i="5"/>
  <c r="G683" i="5"/>
  <c r="H683" i="5"/>
  <c r="I683" i="5"/>
  <c r="A684" i="5"/>
  <c r="C684" i="5"/>
  <c r="D684" i="5"/>
  <c r="F684" i="5"/>
  <c r="G684" i="5"/>
  <c r="H684" i="5"/>
  <c r="I684" i="5"/>
  <c r="A685" i="5"/>
  <c r="C685" i="5"/>
  <c r="D685" i="5"/>
  <c r="F685" i="5"/>
  <c r="G685" i="5"/>
  <c r="H685" i="5"/>
  <c r="I685" i="5"/>
  <c r="A686" i="5"/>
  <c r="C686" i="5"/>
  <c r="D686" i="5"/>
  <c r="F686" i="5"/>
  <c r="G686" i="5"/>
  <c r="H686" i="5"/>
  <c r="I686" i="5"/>
  <c r="A687" i="5"/>
  <c r="C687" i="5"/>
  <c r="D687" i="5"/>
  <c r="F687" i="5"/>
  <c r="G687" i="5"/>
  <c r="H687" i="5"/>
  <c r="I687" i="5"/>
  <c r="A688" i="5"/>
  <c r="C688" i="5"/>
  <c r="D688" i="5"/>
  <c r="F688" i="5"/>
  <c r="G688" i="5"/>
  <c r="H688" i="5"/>
  <c r="I688" i="5"/>
  <c r="A689" i="5"/>
  <c r="C689" i="5"/>
  <c r="D689" i="5"/>
  <c r="F689" i="5"/>
  <c r="G689" i="5"/>
  <c r="H689" i="5"/>
  <c r="I689" i="5"/>
  <c r="A690" i="5"/>
  <c r="C690" i="5"/>
  <c r="D690" i="5"/>
  <c r="F690" i="5"/>
  <c r="G690" i="5"/>
  <c r="H690" i="5"/>
  <c r="I690" i="5"/>
  <c r="A691" i="5"/>
  <c r="C691" i="5"/>
  <c r="D691" i="5"/>
  <c r="F691" i="5"/>
  <c r="G691" i="5"/>
  <c r="H691" i="5"/>
  <c r="I691" i="5"/>
  <c r="A692" i="5"/>
  <c r="C692" i="5"/>
  <c r="D692" i="5"/>
  <c r="F692" i="5"/>
  <c r="G692" i="5"/>
  <c r="H692" i="5"/>
  <c r="I692" i="5"/>
  <c r="A693" i="5"/>
  <c r="C693" i="5"/>
  <c r="D693" i="5"/>
  <c r="F693" i="5"/>
  <c r="G693" i="5"/>
  <c r="H693" i="5"/>
  <c r="I693" i="5"/>
  <c r="A694" i="5"/>
  <c r="C694" i="5"/>
  <c r="D694" i="5"/>
  <c r="F694" i="5"/>
  <c r="G694" i="5"/>
  <c r="H694" i="5"/>
  <c r="I694" i="5"/>
  <c r="A695" i="5"/>
  <c r="C695" i="5"/>
  <c r="D695" i="5"/>
  <c r="F695" i="5"/>
  <c r="G695" i="5"/>
  <c r="H695" i="5"/>
  <c r="I695" i="5"/>
  <c r="A696" i="5"/>
  <c r="C696" i="5"/>
  <c r="D696" i="5"/>
  <c r="F696" i="5"/>
  <c r="G696" i="5"/>
  <c r="H696" i="5"/>
  <c r="I696" i="5"/>
  <c r="A697" i="5"/>
  <c r="C697" i="5"/>
  <c r="D697" i="5"/>
  <c r="F697" i="5"/>
  <c r="G697" i="5"/>
  <c r="H697" i="5"/>
  <c r="I697" i="5"/>
  <c r="A698" i="5"/>
  <c r="C698" i="5"/>
  <c r="D698" i="5"/>
  <c r="F698" i="5"/>
  <c r="G698" i="5"/>
  <c r="H698" i="5"/>
  <c r="I698" i="5"/>
  <c r="A699" i="5"/>
  <c r="C699" i="5"/>
  <c r="D699" i="5"/>
  <c r="F699" i="5"/>
  <c r="G699" i="5"/>
  <c r="H699" i="5"/>
  <c r="I699" i="5"/>
  <c r="A700" i="5"/>
  <c r="C700" i="5"/>
  <c r="D700" i="5"/>
  <c r="F700" i="5"/>
  <c r="G700" i="5"/>
  <c r="H700" i="5"/>
  <c r="I700" i="5"/>
  <c r="A701" i="5"/>
  <c r="C701" i="5"/>
  <c r="D701" i="5"/>
  <c r="F701" i="5"/>
  <c r="G701" i="5"/>
  <c r="H701" i="5"/>
  <c r="I701" i="5"/>
  <c r="A702" i="5"/>
  <c r="C702" i="5"/>
  <c r="D702" i="5"/>
  <c r="F702" i="5"/>
  <c r="G702" i="5"/>
  <c r="H702" i="5"/>
  <c r="I702" i="5"/>
  <c r="A703" i="5"/>
  <c r="C703" i="5"/>
  <c r="D703" i="5"/>
  <c r="F703" i="5"/>
  <c r="G703" i="5"/>
  <c r="H703" i="5"/>
  <c r="I703" i="5"/>
  <c r="A704" i="5"/>
  <c r="C704" i="5"/>
  <c r="D704" i="5"/>
  <c r="F704" i="5"/>
  <c r="G704" i="5"/>
  <c r="H704" i="5"/>
  <c r="I704" i="5"/>
  <c r="A705" i="5"/>
  <c r="C705" i="5"/>
  <c r="D705" i="5"/>
  <c r="F705" i="5"/>
  <c r="G705" i="5"/>
  <c r="H705" i="5"/>
  <c r="I705" i="5"/>
  <c r="A706" i="5"/>
  <c r="C706" i="5"/>
  <c r="D706" i="5"/>
  <c r="F706" i="5"/>
  <c r="G706" i="5"/>
  <c r="H706" i="5"/>
  <c r="I706" i="5"/>
  <c r="A707" i="5"/>
  <c r="C707" i="5"/>
  <c r="D707" i="5"/>
  <c r="F707" i="5"/>
  <c r="G707" i="5"/>
  <c r="H707" i="5"/>
  <c r="I707" i="5"/>
  <c r="A708" i="5"/>
  <c r="C708" i="5"/>
  <c r="D708" i="5"/>
  <c r="F708" i="5"/>
  <c r="G708" i="5"/>
  <c r="H708" i="5"/>
  <c r="I708" i="5"/>
  <c r="A709" i="5"/>
  <c r="C709" i="5"/>
  <c r="D709" i="5"/>
  <c r="F709" i="5"/>
  <c r="G709" i="5"/>
  <c r="H709" i="5"/>
  <c r="I709" i="5"/>
  <c r="A710" i="5"/>
  <c r="C710" i="5"/>
  <c r="D710" i="5"/>
  <c r="F710" i="5"/>
  <c r="G710" i="5"/>
  <c r="H710" i="5"/>
  <c r="I710" i="5"/>
  <c r="A711" i="5"/>
  <c r="C711" i="5"/>
  <c r="D711" i="5"/>
  <c r="F711" i="5"/>
  <c r="G711" i="5"/>
  <c r="H711" i="5"/>
  <c r="I711" i="5"/>
  <c r="A712" i="5"/>
  <c r="C712" i="5"/>
  <c r="D712" i="5"/>
  <c r="F712" i="5"/>
  <c r="G712" i="5"/>
  <c r="H712" i="5"/>
  <c r="I712" i="5"/>
  <c r="A713" i="5"/>
  <c r="C713" i="5"/>
  <c r="D713" i="5"/>
  <c r="F713" i="5"/>
  <c r="G713" i="5"/>
  <c r="H713" i="5"/>
  <c r="I713" i="5"/>
  <c r="A714" i="5"/>
  <c r="C714" i="5"/>
  <c r="D714" i="5"/>
  <c r="F714" i="5"/>
  <c r="G714" i="5"/>
  <c r="H714" i="5"/>
  <c r="I714" i="5"/>
  <c r="A715" i="5"/>
  <c r="C715" i="5"/>
  <c r="D715" i="5"/>
  <c r="F715" i="5"/>
  <c r="G715" i="5"/>
  <c r="H715" i="5"/>
  <c r="I715" i="5"/>
  <c r="A716" i="5"/>
  <c r="C716" i="5"/>
  <c r="D716" i="5"/>
  <c r="F716" i="5"/>
  <c r="G716" i="5"/>
  <c r="H716" i="5"/>
  <c r="I716" i="5"/>
  <c r="A683" i="4"/>
  <c r="C683" i="4"/>
  <c r="D683" i="4"/>
  <c r="F683" i="4"/>
  <c r="G683" i="4"/>
  <c r="H683" i="4"/>
  <c r="I683" i="4"/>
  <c r="A684" i="4"/>
  <c r="C684" i="4"/>
  <c r="D684" i="4"/>
  <c r="F684" i="4"/>
  <c r="G684" i="4"/>
  <c r="H684" i="4"/>
  <c r="I684" i="4"/>
  <c r="A685" i="4"/>
  <c r="C685" i="4"/>
  <c r="D685" i="4"/>
  <c r="F685" i="4"/>
  <c r="G685" i="4"/>
  <c r="H685" i="4"/>
  <c r="I685" i="4"/>
  <c r="A686" i="4"/>
  <c r="C686" i="4"/>
  <c r="D686" i="4"/>
  <c r="F686" i="4"/>
  <c r="G686" i="4"/>
  <c r="H686" i="4"/>
  <c r="I686" i="4"/>
  <c r="A687" i="4"/>
  <c r="C687" i="4"/>
  <c r="D687" i="4"/>
  <c r="F687" i="4"/>
  <c r="G687" i="4"/>
  <c r="H687" i="4"/>
  <c r="I687" i="4"/>
  <c r="A688" i="4"/>
  <c r="C688" i="4"/>
  <c r="D688" i="4"/>
  <c r="F688" i="4"/>
  <c r="G688" i="4"/>
  <c r="H688" i="4"/>
  <c r="I688" i="4"/>
  <c r="A689" i="4"/>
  <c r="C689" i="4"/>
  <c r="D689" i="4"/>
  <c r="F689" i="4"/>
  <c r="G689" i="4"/>
  <c r="H689" i="4"/>
  <c r="I689" i="4"/>
  <c r="A690" i="4"/>
  <c r="C690" i="4"/>
  <c r="D690" i="4"/>
  <c r="F690" i="4"/>
  <c r="G690" i="4"/>
  <c r="H690" i="4"/>
  <c r="I690" i="4"/>
  <c r="A691" i="4"/>
  <c r="C691" i="4"/>
  <c r="D691" i="4"/>
  <c r="F691" i="4"/>
  <c r="G691" i="4"/>
  <c r="H691" i="4"/>
  <c r="I691" i="4"/>
  <c r="A692" i="4"/>
  <c r="C692" i="4"/>
  <c r="D692" i="4"/>
  <c r="F692" i="4"/>
  <c r="G692" i="4"/>
  <c r="H692" i="4"/>
  <c r="I692" i="4"/>
  <c r="A693" i="4"/>
  <c r="C693" i="4"/>
  <c r="D693" i="4"/>
  <c r="F693" i="4"/>
  <c r="G693" i="4"/>
  <c r="H693" i="4"/>
  <c r="I693" i="4"/>
  <c r="A694" i="4"/>
  <c r="C694" i="4"/>
  <c r="D694" i="4"/>
  <c r="F694" i="4"/>
  <c r="G694" i="4"/>
  <c r="H694" i="4"/>
  <c r="I694" i="4"/>
  <c r="A695" i="4"/>
  <c r="C695" i="4"/>
  <c r="D695" i="4"/>
  <c r="F695" i="4"/>
  <c r="G695" i="4"/>
  <c r="H695" i="4"/>
  <c r="I695" i="4"/>
  <c r="A696" i="4"/>
  <c r="C696" i="4"/>
  <c r="D696" i="4"/>
  <c r="F696" i="4"/>
  <c r="G696" i="4"/>
  <c r="H696" i="4"/>
  <c r="I696" i="4"/>
  <c r="A697" i="4"/>
  <c r="C697" i="4"/>
  <c r="D697" i="4"/>
  <c r="F697" i="4"/>
  <c r="G697" i="4"/>
  <c r="H697" i="4"/>
  <c r="I697" i="4"/>
  <c r="A698" i="4"/>
  <c r="C698" i="4"/>
  <c r="D698" i="4"/>
  <c r="F698" i="4"/>
  <c r="G698" i="4"/>
  <c r="H698" i="4"/>
  <c r="I698" i="4"/>
  <c r="A699" i="4"/>
  <c r="C699" i="4"/>
  <c r="D699" i="4"/>
  <c r="F699" i="4"/>
  <c r="G699" i="4"/>
  <c r="H699" i="4"/>
  <c r="I699" i="4"/>
  <c r="A700" i="4"/>
  <c r="C700" i="4"/>
  <c r="D700" i="4"/>
  <c r="F700" i="4"/>
  <c r="G700" i="4"/>
  <c r="H700" i="4"/>
  <c r="I700" i="4"/>
  <c r="A701" i="4"/>
  <c r="C701" i="4"/>
  <c r="D701" i="4"/>
  <c r="F701" i="4"/>
  <c r="G701" i="4"/>
  <c r="H701" i="4"/>
  <c r="I701" i="4"/>
  <c r="A702" i="4"/>
  <c r="C702" i="4"/>
  <c r="D702" i="4"/>
  <c r="F702" i="4"/>
  <c r="G702" i="4"/>
  <c r="H702" i="4"/>
  <c r="I702" i="4"/>
  <c r="A703" i="4"/>
  <c r="C703" i="4"/>
  <c r="D703" i="4"/>
  <c r="F703" i="4"/>
  <c r="G703" i="4"/>
  <c r="H703" i="4"/>
  <c r="I703" i="4"/>
  <c r="A704" i="4"/>
  <c r="C704" i="4"/>
  <c r="D704" i="4"/>
  <c r="F704" i="4"/>
  <c r="G704" i="4"/>
  <c r="H704" i="4"/>
  <c r="I704" i="4"/>
  <c r="A705" i="4"/>
  <c r="C705" i="4"/>
  <c r="D705" i="4"/>
  <c r="F705" i="4"/>
  <c r="G705" i="4"/>
  <c r="H705" i="4"/>
  <c r="I705" i="4"/>
  <c r="A706" i="4"/>
  <c r="C706" i="4"/>
  <c r="D706" i="4"/>
  <c r="F706" i="4"/>
  <c r="G706" i="4"/>
  <c r="H706" i="4"/>
  <c r="I706" i="4"/>
  <c r="A707" i="4"/>
  <c r="C707" i="4"/>
  <c r="D707" i="4"/>
  <c r="F707" i="4"/>
  <c r="G707" i="4"/>
  <c r="H707" i="4"/>
  <c r="I707" i="4"/>
  <c r="A708" i="4"/>
  <c r="C708" i="4"/>
  <c r="D708" i="4"/>
  <c r="F708" i="4"/>
  <c r="G708" i="4"/>
  <c r="H708" i="4"/>
  <c r="I708" i="4"/>
  <c r="A709" i="4"/>
  <c r="C709" i="4"/>
  <c r="D709" i="4"/>
  <c r="F709" i="4"/>
  <c r="G709" i="4"/>
  <c r="H709" i="4"/>
  <c r="I709" i="4"/>
  <c r="A710" i="4"/>
  <c r="C710" i="4"/>
  <c r="D710" i="4"/>
  <c r="F710" i="4"/>
  <c r="G710" i="4"/>
  <c r="H710" i="4"/>
  <c r="I710" i="4"/>
  <c r="A711" i="4"/>
  <c r="C711" i="4"/>
  <c r="D711" i="4"/>
  <c r="F711" i="4"/>
  <c r="G711" i="4"/>
  <c r="H711" i="4"/>
  <c r="I711" i="4"/>
  <c r="A712" i="4"/>
  <c r="C712" i="4"/>
  <c r="D712" i="4"/>
  <c r="F712" i="4"/>
  <c r="G712" i="4"/>
  <c r="H712" i="4"/>
  <c r="I712" i="4"/>
  <c r="A713" i="4"/>
  <c r="C713" i="4"/>
  <c r="D713" i="4"/>
  <c r="F713" i="4"/>
  <c r="G713" i="4"/>
  <c r="H713" i="4"/>
  <c r="I713" i="4"/>
  <c r="A714" i="4"/>
  <c r="C714" i="4"/>
  <c r="D714" i="4"/>
  <c r="F714" i="4"/>
  <c r="G714" i="4"/>
  <c r="H714" i="4"/>
  <c r="I714" i="4"/>
  <c r="A715" i="4"/>
  <c r="C715" i="4"/>
  <c r="D715" i="4"/>
  <c r="F715" i="4"/>
  <c r="G715" i="4"/>
  <c r="H715" i="4"/>
  <c r="I715" i="4"/>
  <c r="A716" i="4"/>
  <c r="C716" i="4"/>
  <c r="D716" i="4"/>
  <c r="F716" i="4"/>
  <c r="G716" i="4"/>
  <c r="H716" i="4"/>
  <c r="I716" i="4"/>
  <c r="A683" i="3"/>
  <c r="C683" i="3"/>
  <c r="D683" i="3"/>
  <c r="F683" i="3"/>
  <c r="G683" i="3"/>
  <c r="H683" i="3"/>
  <c r="I683" i="3"/>
  <c r="A684" i="3"/>
  <c r="C684" i="3"/>
  <c r="D684" i="3"/>
  <c r="F684" i="3"/>
  <c r="G684" i="3"/>
  <c r="H684" i="3"/>
  <c r="I684" i="3"/>
  <c r="A685" i="3"/>
  <c r="C685" i="3"/>
  <c r="D685" i="3"/>
  <c r="F685" i="3"/>
  <c r="G685" i="3"/>
  <c r="H685" i="3"/>
  <c r="I685" i="3"/>
  <c r="A686" i="3"/>
  <c r="C686" i="3"/>
  <c r="D686" i="3"/>
  <c r="F686" i="3"/>
  <c r="G686" i="3"/>
  <c r="H686" i="3"/>
  <c r="I686" i="3"/>
  <c r="A687" i="3"/>
  <c r="C687" i="3"/>
  <c r="D687" i="3"/>
  <c r="F687" i="3"/>
  <c r="G687" i="3"/>
  <c r="H687" i="3"/>
  <c r="I687" i="3"/>
  <c r="A688" i="3"/>
  <c r="C688" i="3"/>
  <c r="D688" i="3"/>
  <c r="F688" i="3"/>
  <c r="G688" i="3"/>
  <c r="H688" i="3"/>
  <c r="I688" i="3"/>
  <c r="A689" i="3"/>
  <c r="C689" i="3"/>
  <c r="D689" i="3"/>
  <c r="F689" i="3"/>
  <c r="G689" i="3"/>
  <c r="H689" i="3"/>
  <c r="I689" i="3"/>
  <c r="A690" i="3"/>
  <c r="C690" i="3"/>
  <c r="D690" i="3"/>
  <c r="F690" i="3"/>
  <c r="G690" i="3"/>
  <c r="H690" i="3"/>
  <c r="I690" i="3"/>
  <c r="A691" i="3"/>
  <c r="C691" i="3"/>
  <c r="D691" i="3"/>
  <c r="F691" i="3"/>
  <c r="G691" i="3"/>
  <c r="H691" i="3"/>
  <c r="I691" i="3"/>
  <c r="A692" i="3"/>
  <c r="C692" i="3"/>
  <c r="D692" i="3"/>
  <c r="F692" i="3"/>
  <c r="G692" i="3"/>
  <c r="H692" i="3"/>
  <c r="I692" i="3"/>
  <c r="A693" i="3"/>
  <c r="C693" i="3"/>
  <c r="D693" i="3"/>
  <c r="F693" i="3"/>
  <c r="G693" i="3"/>
  <c r="H693" i="3"/>
  <c r="I693" i="3"/>
  <c r="A694" i="3"/>
  <c r="C694" i="3"/>
  <c r="D694" i="3"/>
  <c r="F694" i="3"/>
  <c r="G694" i="3"/>
  <c r="H694" i="3"/>
  <c r="I694" i="3"/>
  <c r="A695" i="3"/>
  <c r="C695" i="3"/>
  <c r="D695" i="3"/>
  <c r="F695" i="3"/>
  <c r="G695" i="3"/>
  <c r="H695" i="3"/>
  <c r="I695" i="3"/>
  <c r="A696" i="3"/>
  <c r="C696" i="3"/>
  <c r="D696" i="3"/>
  <c r="F696" i="3"/>
  <c r="G696" i="3"/>
  <c r="H696" i="3"/>
  <c r="I696" i="3"/>
  <c r="A697" i="3"/>
  <c r="C697" i="3"/>
  <c r="D697" i="3"/>
  <c r="F697" i="3"/>
  <c r="G697" i="3"/>
  <c r="H697" i="3"/>
  <c r="I697" i="3"/>
  <c r="A698" i="3"/>
  <c r="C698" i="3"/>
  <c r="D698" i="3"/>
  <c r="F698" i="3"/>
  <c r="G698" i="3"/>
  <c r="H698" i="3"/>
  <c r="I698" i="3"/>
  <c r="A699" i="3"/>
  <c r="C699" i="3"/>
  <c r="D699" i="3"/>
  <c r="F699" i="3"/>
  <c r="G699" i="3"/>
  <c r="H699" i="3"/>
  <c r="I699" i="3"/>
  <c r="A700" i="3"/>
  <c r="C700" i="3"/>
  <c r="D700" i="3"/>
  <c r="F700" i="3"/>
  <c r="G700" i="3"/>
  <c r="H700" i="3"/>
  <c r="I700" i="3"/>
  <c r="A701" i="3"/>
  <c r="C701" i="3"/>
  <c r="D701" i="3"/>
  <c r="F701" i="3"/>
  <c r="G701" i="3"/>
  <c r="H701" i="3"/>
  <c r="I701" i="3"/>
  <c r="A702" i="3"/>
  <c r="C702" i="3"/>
  <c r="D702" i="3"/>
  <c r="F702" i="3"/>
  <c r="G702" i="3"/>
  <c r="H702" i="3"/>
  <c r="I702" i="3"/>
  <c r="A703" i="3"/>
  <c r="C703" i="3"/>
  <c r="D703" i="3"/>
  <c r="F703" i="3"/>
  <c r="G703" i="3"/>
  <c r="H703" i="3"/>
  <c r="I703" i="3"/>
  <c r="A704" i="3"/>
  <c r="C704" i="3"/>
  <c r="D704" i="3"/>
  <c r="F704" i="3"/>
  <c r="G704" i="3"/>
  <c r="H704" i="3"/>
  <c r="I704" i="3"/>
  <c r="A705" i="3"/>
  <c r="C705" i="3"/>
  <c r="D705" i="3"/>
  <c r="F705" i="3"/>
  <c r="G705" i="3"/>
  <c r="H705" i="3"/>
  <c r="I705" i="3"/>
  <c r="A706" i="3"/>
  <c r="C706" i="3"/>
  <c r="D706" i="3"/>
  <c r="F706" i="3"/>
  <c r="G706" i="3"/>
  <c r="H706" i="3"/>
  <c r="I706" i="3"/>
  <c r="A707" i="3"/>
  <c r="C707" i="3"/>
  <c r="D707" i="3"/>
  <c r="F707" i="3"/>
  <c r="G707" i="3"/>
  <c r="H707" i="3"/>
  <c r="I707" i="3"/>
  <c r="A708" i="3"/>
  <c r="C708" i="3"/>
  <c r="D708" i="3"/>
  <c r="F708" i="3"/>
  <c r="G708" i="3"/>
  <c r="H708" i="3"/>
  <c r="I708" i="3"/>
  <c r="A709" i="3"/>
  <c r="C709" i="3"/>
  <c r="D709" i="3"/>
  <c r="F709" i="3"/>
  <c r="G709" i="3"/>
  <c r="H709" i="3"/>
  <c r="I709" i="3"/>
  <c r="A710" i="3"/>
  <c r="C710" i="3"/>
  <c r="D710" i="3"/>
  <c r="F710" i="3"/>
  <c r="G710" i="3"/>
  <c r="H710" i="3"/>
  <c r="I710" i="3"/>
  <c r="A711" i="3"/>
  <c r="C711" i="3"/>
  <c r="D711" i="3"/>
  <c r="F711" i="3"/>
  <c r="G711" i="3"/>
  <c r="H711" i="3"/>
  <c r="I711" i="3"/>
  <c r="A712" i="3"/>
  <c r="C712" i="3"/>
  <c r="D712" i="3"/>
  <c r="F712" i="3"/>
  <c r="G712" i="3"/>
  <c r="H712" i="3"/>
  <c r="I712" i="3"/>
  <c r="A713" i="3"/>
  <c r="C713" i="3"/>
  <c r="D713" i="3"/>
  <c r="F713" i="3"/>
  <c r="G713" i="3"/>
  <c r="H713" i="3"/>
  <c r="I713" i="3"/>
  <c r="A714" i="3"/>
  <c r="C714" i="3"/>
  <c r="D714" i="3"/>
  <c r="F714" i="3"/>
  <c r="G714" i="3"/>
  <c r="H714" i="3"/>
  <c r="I714" i="3"/>
  <c r="A715" i="3"/>
  <c r="C715" i="3"/>
  <c r="D715" i="3"/>
  <c r="F715" i="3"/>
  <c r="G715" i="3"/>
  <c r="H715" i="3"/>
  <c r="I715" i="3"/>
  <c r="A716" i="3"/>
  <c r="C716" i="3"/>
  <c r="D716" i="3"/>
  <c r="F716" i="3"/>
  <c r="G716" i="3"/>
  <c r="H716" i="3"/>
  <c r="I716" i="3"/>
  <c r="A682" i="2"/>
  <c r="C682" i="2"/>
  <c r="D682" i="2"/>
  <c r="F682" i="2"/>
  <c r="G682" i="2"/>
  <c r="H682" i="2"/>
  <c r="I682" i="2"/>
  <c r="A683" i="2"/>
  <c r="C683" i="2"/>
  <c r="D683" i="2"/>
  <c r="F683" i="2"/>
  <c r="G683" i="2"/>
  <c r="H683" i="2"/>
  <c r="I683" i="2"/>
  <c r="A684" i="2"/>
  <c r="C684" i="2"/>
  <c r="D684" i="2"/>
  <c r="F684" i="2"/>
  <c r="G684" i="2"/>
  <c r="H684" i="2"/>
  <c r="I684" i="2"/>
  <c r="A685" i="2"/>
  <c r="C685" i="2"/>
  <c r="D685" i="2"/>
  <c r="F685" i="2"/>
  <c r="G685" i="2"/>
  <c r="H685" i="2"/>
  <c r="I685" i="2"/>
  <c r="A686" i="2"/>
  <c r="C686" i="2"/>
  <c r="D686" i="2"/>
  <c r="F686" i="2"/>
  <c r="G686" i="2"/>
  <c r="H686" i="2"/>
  <c r="I686" i="2"/>
  <c r="A687" i="2"/>
  <c r="C687" i="2"/>
  <c r="D687" i="2"/>
  <c r="F687" i="2"/>
  <c r="G687" i="2"/>
  <c r="H687" i="2"/>
  <c r="I687" i="2"/>
  <c r="A688" i="2"/>
  <c r="C688" i="2"/>
  <c r="D688" i="2"/>
  <c r="F688" i="2"/>
  <c r="G688" i="2"/>
  <c r="H688" i="2"/>
  <c r="I688" i="2"/>
  <c r="A689" i="2"/>
  <c r="C689" i="2"/>
  <c r="D689" i="2"/>
  <c r="F689" i="2"/>
  <c r="G689" i="2"/>
  <c r="H689" i="2"/>
  <c r="I689" i="2"/>
  <c r="A690" i="2"/>
  <c r="C690" i="2"/>
  <c r="D690" i="2"/>
  <c r="F690" i="2"/>
  <c r="G690" i="2"/>
  <c r="H690" i="2"/>
  <c r="I690" i="2"/>
  <c r="A691" i="2"/>
  <c r="C691" i="2"/>
  <c r="D691" i="2"/>
  <c r="F691" i="2"/>
  <c r="G691" i="2"/>
  <c r="H691" i="2"/>
  <c r="I691" i="2"/>
  <c r="A692" i="2"/>
  <c r="C692" i="2"/>
  <c r="D692" i="2"/>
  <c r="F692" i="2"/>
  <c r="G692" i="2"/>
  <c r="H692" i="2"/>
  <c r="I692" i="2"/>
  <c r="A693" i="2"/>
  <c r="C693" i="2"/>
  <c r="D693" i="2"/>
  <c r="F693" i="2"/>
  <c r="G693" i="2"/>
  <c r="H693" i="2"/>
  <c r="I693" i="2"/>
  <c r="A694" i="2"/>
  <c r="C694" i="2"/>
  <c r="D694" i="2"/>
  <c r="F694" i="2"/>
  <c r="G694" i="2"/>
  <c r="H694" i="2"/>
  <c r="I694" i="2"/>
  <c r="A695" i="2"/>
  <c r="C695" i="2"/>
  <c r="D695" i="2"/>
  <c r="F695" i="2"/>
  <c r="G695" i="2"/>
  <c r="H695" i="2"/>
  <c r="I695" i="2"/>
  <c r="A696" i="2"/>
  <c r="C696" i="2"/>
  <c r="D696" i="2"/>
  <c r="F696" i="2"/>
  <c r="G696" i="2"/>
  <c r="H696" i="2"/>
  <c r="I696" i="2"/>
  <c r="A697" i="2"/>
  <c r="C697" i="2"/>
  <c r="D697" i="2"/>
  <c r="F697" i="2"/>
  <c r="G697" i="2"/>
  <c r="H697" i="2"/>
  <c r="I697" i="2"/>
  <c r="A698" i="2"/>
  <c r="C698" i="2"/>
  <c r="D698" i="2"/>
  <c r="F698" i="2"/>
  <c r="G698" i="2"/>
  <c r="H698" i="2"/>
  <c r="I698" i="2"/>
  <c r="A699" i="2"/>
  <c r="C699" i="2"/>
  <c r="D699" i="2"/>
  <c r="F699" i="2"/>
  <c r="G699" i="2"/>
  <c r="H699" i="2"/>
  <c r="I699" i="2"/>
  <c r="A700" i="2"/>
  <c r="C700" i="2"/>
  <c r="D700" i="2"/>
  <c r="F700" i="2"/>
  <c r="G700" i="2"/>
  <c r="H700" i="2"/>
  <c r="I700" i="2"/>
  <c r="A701" i="2"/>
  <c r="C701" i="2"/>
  <c r="D701" i="2"/>
  <c r="F701" i="2"/>
  <c r="G701" i="2"/>
  <c r="H701" i="2"/>
  <c r="I701" i="2"/>
  <c r="A702" i="2"/>
  <c r="C702" i="2"/>
  <c r="D702" i="2"/>
  <c r="F702" i="2"/>
  <c r="G702" i="2"/>
  <c r="H702" i="2"/>
  <c r="I702" i="2"/>
  <c r="A703" i="2"/>
  <c r="C703" i="2"/>
  <c r="D703" i="2"/>
  <c r="F703" i="2"/>
  <c r="G703" i="2"/>
  <c r="H703" i="2"/>
  <c r="I703" i="2"/>
  <c r="A704" i="2"/>
  <c r="C704" i="2"/>
  <c r="D704" i="2"/>
  <c r="F704" i="2"/>
  <c r="G704" i="2"/>
  <c r="H704" i="2"/>
  <c r="I704" i="2"/>
  <c r="A705" i="2"/>
  <c r="C705" i="2"/>
  <c r="D705" i="2"/>
  <c r="F705" i="2"/>
  <c r="G705" i="2"/>
  <c r="H705" i="2"/>
  <c r="I705" i="2"/>
  <c r="A706" i="2"/>
  <c r="C706" i="2"/>
  <c r="D706" i="2"/>
  <c r="F706" i="2"/>
  <c r="G706" i="2"/>
  <c r="H706" i="2"/>
  <c r="I706" i="2"/>
  <c r="A707" i="2"/>
  <c r="C707" i="2"/>
  <c r="D707" i="2"/>
  <c r="F707" i="2"/>
  <c r="G707" i="2"/>
  <c r="H707" i="2"/>
  <c r="I707" i="2"/>
  <c r="A708" i="2"/>
  <c r="C708" i="2"/>
  <c r="D708" i="2"/>
  <c r="F708" i="2"/>
  <c r="G708" i="2"/>
  <c r="H708" i="2"/>
  <c r="I708" i="2"/>
  <c r="A709" i="2"/>
  <c r="C709" i="2"/>
  <c r="D709" i="2"/>
  <c r="F709" i="2"/>
  <c r="G709" i="2"/>
  <c r="H709" i="2"/>
  <c r="I709" i="2"/>
  <c r="A710" i="2"/>
  <c r="C710" i="2"/>
  <c r="D710" i="2"/>
  <c r="F710" i="2"/>
  <c r="G710" i="2"/>
  <c r="H710" i="2"/>
  <c r="I710" i="2"/>
  <c r="A711" i="2"/>
  <c r="C711" i="2"/>
  <c r="D711" i="2"/>
  <c r="F711" i="2"/>
  <c r="G711" i="2"/>
  <c r="H711" i="2"/>
  <c r="I711" i="2"/>
  <c r="A712" i="2"/>
  <c r="C712" i="2"/>
  <c r="D712" i="2"/>
  <c r="F712" i="2"/>
  <c r="G712" i="2"/>
  <c r="H712" i="2"/>
  <c r="I712" i="2"/>
  <c r="A713" i="2"/>
  <c r="C713" i="2"/>
  <c r="D713" i="2"/>
  <c r="F713" i="2"/>
  <c r="G713" i="2"/>
  <c r="H713" i="2"/>
  <c r="I713" i="2"/>
  <c r="A714" i="2"/>
  <c r="C714" i="2"/>
  <c r="D714" i="2"/>
  <c r="F714" i="2"/>
  <c r="G714" i="2"/>
  <c r="H714" i="2"/>
  <c r="I714" i="2"/>
  <c r="A715" i="2"/>
  <c r="C715" i="2"/>
  <c r="D715" i="2"/>
  <c r="F715" i="2"/>
  <c r="G715" i="2"/>
  <c r="H715" i="2"/>
  <c r="I715" i="2"/>
  <c r="A716" i="2"/>
  <c r="C716" i="2"/>
  <c r="D716" i="2"/>
  <c r="F716" i="2"/>
  <c r="G716" i="2"/>
  <c r="H716" i="2"/>
  <c r="I716" i="2"/>
  <c r="L237" i="1"/>
  <c r="B683" i="7"/>
  <c r="L687" i="1"/>
  <c r="B684" i="4"/>
  <c r="L688" i="1"/>
  <c r="B685" i="4"/>
  <c r="L689" i="1"/>
  <c r="B686" i="4"/>
  <c r="L690" i="1"/>
  <c r="B687" i="4"/>
  <c r="L691" i="1"/>
  <c r="B688" i="4"/>
  <c r="L238" i="1"/>
  <c r="B689" i="4"/>
  <c r="L239" i="1"/>
  <c r="B690" i="4"/>
  <c r="L240" i="1"/>
  <c r="B691" i="4"/>
  <c r="L241" i="1"/>
  <c r="B692" i="4"/>
  <c r="L692" i="1"/>
  <c r="B693" i="4"/>
  <c r="L693" i="1"/>
  <c r="B694" i="4"/>
  <c r="L694" i="1"/>
  <c r="B695" i="5"/>
  <c r="L695" i="1"/>
  <c r="B696" i="5"/>
  <c r="L696" i="1"/>
  <c r="B697" i="5"/>
  <c r="L242" i="1"/>
  <c r="B698" i="5"/>
  <c r="L243" i="1"/>
  <c r="B700" i="15"/>
  <c r="L244" i="1"/>
  <c r="B701" i="15"/>
  <c r="L245" i="1"/>
  <c r="B701" i="5"/>
  <c r="L246" i="1"/>
  <c r="B702" i="5"/>
  <c r="L491" i="1"/>
  <c r="B703" i="5"/>
  <c r="L492" i="1"/>
  <c r="B704" i="5"/>
  <c r="L493" i="1"/>
  <c r="B705" i="5"/>
  <c r="L494" i="1"/>
  <c r="B706" i="5"/>
  <c r="L495" i="1"/>
  <c r="B708" i="15"/>
  <c r="L697" i="1"/>
  <c r="B709" i="15"/>
  <c r="L698" i="1"/>
  <c r="B709" i="5"/>
  <c r="L699" i="1"/>
  <c r="B710" i="5"/>
  <c r="L700" i="1"/>
  <c r="B711" i="5"/>
  <c r="L701" i="1"/>
  <c r="B712" i="5"/>
  <c r="L702" i="1"/>
  <c r="B713" i="5"/>
  <c r="L703" i="1"/>
  <c r="B714" i="5"/>
  <c r="L704" i="1"/>
  <c r="B715" i="5"/>
  <c r="L705" i="1"/>
  <c r="B716" i="5"/>
  <c r="L519" i="1"/>
  <c r="B716" i="2"/>
  <c r="A684" i="15"/>
  <c r="C684" i="15"/>
  <c r="D684" i="15"/>
  <c r="F684" i="15"/>
  <c r="G684" i="15"/>
  <c r="H684" i="15"/>
  <c r="I684" i="15"/>
  <c r="A685" i="15"/>
  <c r="C685" i="15"/>
  <c r="D685" i="15"/>
  <c r="F685" i="15"/>
  <c r="G685" i="15"/>
  <c r="H685" i="15"/>
  <c r="I685" i="15"/>
  <c r="A686" i="15"/>
  <c r="C686" i="15"/>
  <c r="D686" i="15"/>
  <c r="F686" i="15"/>
  <c r="G686" i="15"/>
  <c r="H686" i="15"/>
  <c r="I686" i="15"/>
  <c r="A687" i="15"/>
  <c r="C687" i="15"/>
  <c r="D687" i="15"/>
  <c r="F687" i="15"/>
  <c r="G687" i="15"/>
  <c r="H687" i="15"/>
  <c r="I687" i="15"/>
  <c r="A688" i="15"/>
  <c r="C688" i="15"/>
  <c r="D688" i="15"/>
  <c r="F688" i="15"/>
  <c r="G688" i="15"/>
  <c r="H688" i="15"/>
  <c r="I688" i="15"/>
  <c r="A689" i="15"/>
  <c r="C689" i="15"/>
  <c r="D689" i="15"/>
  <c r="F689" i="15"/>
  <c r="G689" i="15"/>
  <c r="H689" i="15"/>
  <c r="I689" i="15"/>
  <c r="A690" i="15"/>
  <c r="C690" i="15"/>
  <c r="D690" i="15"/>
  <c r="F690" i="15"/>
  <c r="G690" i="15"/>
  <c r="H690" i="15"/>
  <c r="I690" i="15"/>
  <c r="A691" i="15"/>
  <c r="C691" i="15"/>
  <c r="D691" i="15"/>
  <c r="F691" i="15"/>
  <c r="G691" i="15"/>
  <c r="H691" i="15"/>
  <c r="I691" i="15"/>
  <c r="A692" i="15"/>
  <c r="C692" i="15"/>
  <c r="D692" i="15"/>
  <c r="F692" i="15"/>
  <c r="G692" i="15"/>
  <c r="H692" i="15"/>
  <c r="I692" i="15"/>
  <c r="A693" i="15"/>
  <c r="C693" i="15"/>
  <c r="D693" i="15"/>
  <c r="F693" i="15"/>
  <c r="G693" i="15"/>
  <c r="H693" i="15"/>
  <c r="I693" i="15"/>
  <c r="A694" i="15"/>
  <c r="C694" i="15"/>
  <c r="D694" i="15"/>
  <c r="F694" i="15"/>
  <c r="G694" i="15"/>
  <c r="H694" i="15"/>
  <c r="I694" i="15"/>
  <c r="A695" i="15"/>
  <c r="C695" i="15"/>
  <c r="D695" i="15"/>
  <c r="F695" i="15"/>
  <c r="G695" i="15"/>
  <c r="H695" i="15"/>
  <c r="I695" i="15"/>
  <c r="A696" i="15"/>
  <c r="C696" i="15"/>
  <c r="D696" i="15"/>
  <c r="F696" i="15"/>
  <c r="G696" i="15"/>
  <c r="H696" i="15"/>
  <c r="I696" i="15"/>
  <c r="A697" i="15"/>
  <c r="C697" i="15"/>
  <c r="D697" i="15"/>
  <c r="F697" i="15"/>
  <c r="G697" i="15"/>
  <c r="H697" i="15"/>
  <c r="I697" i="15"/>
  <c r="A698" i="15"/>
  <c r="C698" i="15"/>
  <c r="D698" i="15"/>
  <c r="F698" i="15"/>
  <c r="G698" i="15"/>
  <c r="H698" i="15"/>
  <c r="I698" i="15"/>
  <c r="A699" i="15"/>
  <c r="C699" i="15"/>
  <c r="D699" i="15"/>
  <c r="F699" i="15"/>
  <c r="G699" i="15"/>
  <c r="H699" i="15"/>
  <c r="I699" i="15"/>
  <c r="A700" i="15"/>
  <c r="C700" i="15"/>
  <c r="D700" i="15"/>
  <c r="F700" i="15"/>
  <c r="G700" i="15"/>
  <c r="H700" i="15"/>
  <c r="I700" i="15"/>
  <c r="A701" i="15"/>
  <c r="C701" i="15"/>
  <c r="D701" i="15"/>
  <c r="F701" i="15"/>
  <c r="G701" i="15"/>
  <c r="H701" i="15"/>
  <c r="I701" i="15"/>
  <c r="A702" i="15"/>
  <c r="C702" i="15"/>
  <c r="D702" i="15"/>
  <c r="F702" i="15"/>
  <c r="G702" i="15"/>
  <c r="H702" i="15"/>
  <c r="I702" i="15"/>
  <c r="A703" i="15"/>
  <c r="C703" i="15"/>
  <c r="D703" i="15"/>
  <c r="F703" i="15"/>
  <c r="G703" i="15"/>
  <c r="H703" i="15"/>
  <c r="I703" i="15"/>
  <c r="A704" i="15"/>
  <c r="C704" i="15"/>
  <c r="D704" i="15"/>
  <c r="F704" i="15"/>
  <c r="G704" i="15"/>
  <c r="H704" i="15"/>
  <c r="I704" i="15"/>
  <c r="A705" i="15"/>
  <c r="C705" i="15"/>
  <c r="D705" i="15"/>
  <c r="F705" i="15"/>
  <c r="G705" i="15"/>
  <c r="H705" i="15"/>
  <c r="I705" i="15"/>
  <c r="A706" i="15"/>
  <c r="C706" i="15"/>
  <c r="D706" i="15"/>
  <c r="F706" i="15"/>
  <c r="G706" i="15"/>
  <c r="H706" i="15"/>
  <c r="I706" i="15"/>
  <c r="A707" i="15"/>
  <c r="C707" i="15"/>
  <c r="D707" i="15"/>
  <c r="F707" i="15"/>
  <c r="G707" i="15"/>
  <c r="H707" i="15"/>
  <c r="I707" i="15"/>
  <c r="A708" i="15"/>
  <c r="C708" i="15"/>
  <c r="D708" i="15"/>
  <c r="F708" i="15"/>
  <c r="G708" i="15"/>
  <c r="H708" i="15"/>
  <c r="I708" i="15"/>
  <c r="A709" i="15"/>
  <c r="C709" i="15"/>
  <c r="D709" i="15"/>
  <c r="F709" i="15"/>
  <c r="G709" i="15"/>
  <c r="H709" i="15"/>
  <c r="I709" i="15"/>
  <c r="A710" i="15"/>
  <c r="C710" i="15"/>
  <c r="D710" i="15"/>
  <c r="F710" i="15"/>
  <c r="G710" i="15"/>
  <c r="H710" i="15"/>
  <c r="I710" i="15"/>
  <c r="A711" i="15"/>
  <c r="C711" i="15"/>
  <c r="D711" i="15"/>
  <c r="F711" i="15"/>
  <c r="G711" i="15"/>
  <c r="H711" i="15"/>
  <c r="I711" i="15"/>
  <c r="A712" i="15"/>
  <c r="C712" i="15"/>
  <c r="D712" i="15"/>
  <c r="F712" i="15"/>
  <c r="G712" i="15"/>
  <c r="H712" i="15"/>
  <c r="I712" i="15"/>
  <c r="A713" i="15"/>
  <c r="C713" i="15"/>
  <c r="D713" i="15"/>
  <c r="F713" i="15"/>
  <c r="G713" i="15"/>
  <c r="H713" i="15"/>
  <c r="I713" i="15"/>
  <c r="A714" i="15"/>
  <c r="C714" i="15"/>
  <c r="D714" i="15"/>
  <c r="F714" i="15"/>
  <c r="G714" i="15"/>
  <c r="H714" i="15"/>
  <c r="I714" i="15"/>
  <c r="A715" i="15"/>
  <c r="C715" i="15"/>
  <c r="D715" i="15"/>
  <c r="F715" i="15"/>
  <c r="G715" i="15"/>
  <c r="H715" i="15"/>
  <c r="I715" i="15"/>
  <c r="A716" i="15"/>
  <c r="C716" i="15"/>
  <c r="D716" i="15"/>
  <c r="F716" i="15"/>
  <c r="G716" i="15"/>
  <c r="H716" i="15"/>
  <c r="I716" i="15"/>
  <c r="E687" i="5"/>
  <c r="E691" i="5"/>
  <c r="E692" i="17"/>
  <c r="E694" i="18"/>
  <c r="E695" i="18"/>
  <c r="E696" i="17"/>
  <c r="E699" i="18"/>
  <c r="E702" i="18"/>
  <c r="E708" i="15"/>
  <c r="E708" i="17"/>
  <c r="E711" i="6"/>
  <c r="E711" i="18"/>
  <c r="E712" i="17"/>
  <c r="E714" i="6"/>
  <c r="E715" i="17"/>
  <c r="E718" i="15"/>
  <c r="I681" i="18"/>
  <c r="H681" i="18"/>
  <c r="G681" i="18"/>
  <c r="F681" i="18"/>
  <c r="D681" i="18"/>
  <c r="C681" i="18"/>
  <c r="A681" i="18"/>
  <c r="I680" i="18"/>
  <c r="H680" i="18"/>
  <c r="G680" i="18"/>
  <c r="F680" i="18"/>
  <c r="D680" i="18"/>
  <c r="C680" i="18"/>
  <c r="A680" i="18"/>
  <c r="I679" i="18"/>
  <c r="H679" i="18"/>
  <c r="G679" i="18"/>
  <c r="F679" i="18"/>
  <c r="D679" i="18"/>
  <c r="C679" i="18"/>
  <c r="A679" i="18"/>
  <c r="I678" i="18"/>
  <c r="H678" i="18"/>
  <c r="G678" i="18"/>
  <c r="F678" i="18"/>
  <c r="D678" i="18"/>
  <c r="C678" i="18"/>
  <c r="A678" i="18"/>
  <c r="I677" i="18"/>
  <c r="H677" i="18"/>
  <c r="G677" i="18"/>
  <c r="F677" i="18"/>
  <c r="D677" i="18"/>
  <c r="C677" i="18"/>
  <c r="A677" i="18"/>
  <c r="I676" i="18"/>
  <c r="H676" i="18"/>
  <c r="G676" i="18"/>
  <c r="F676" i="18"/>
  <c r="D676" i="18"/>
  <c r="C676" i="18"/>
  <c r="A676" i="18"/>
  <c r="I675" i="18"/>
  <c r="H675" i="18"/>
  <c r="G675" i="18"/>
  <c r="F675" i="18"/>
  <c r="D675" i="18"/>
  <c r="C675" i="18"/>
  <c r="A675" i="18"/>
  <c r="I674" i="18"/>
  <c r="H674" i="18"/>
  <c r="G674" i="18"/>
  <c r="F674" i="18"/>
  <c r="D674" i="18"/>
  <c r="C674" i="18"/>
  <c r="A674" i="18"/>
  <c r="I673" i="18"/>
  <c r="H673" i="18"/>
  <c r="G673" i="18"/>
  <c r="F673" i="18"/>
  <c r="D673" i="18"/>
  <c r="C673" i="18"/>
  <c r="A673" i="18"/>
  <c r="I672" i="18"/>
  <c r="H672" i="18"/>
  <c r="G672" i="18"/>
  <c r="F672" i="18"/>
  <c r="D672" i="18"/>
  <c r="C672" i="18"/>
  <c r="A672" i="18"/>
  <c r="I671" i="18"/>
  <c r="H671" i="18"/>
  <c r="G671" i="18"/>
  <c r="F671" i="18"/>
  <c r="D671" i="18"/>
  <c r="C671" i="18"/>
  <c r="A671" i="18"/>
  <c r="I670" i="18"/>
  <c r="H670" i="18"/>
  <c r="G670" i="18"/>
  <c r="F670" i="18"/>
  <c r="D670" i="18"/>
  <c r="C670" i="18"/>
  <c r="A670" i="18"/>
  <c r="I669" i="18"/>
  <c r="H669" i="18"/>
  <c r="G669" i="18"/>
  <c r="F669" i="18"/>
  <c r="D669" i="18"/>
  <c r="C669" i="18"/>
  <c r="A669" i="18"/>
  <c r="I668" i="18"/>
  <c r="H668" i="18"/>
  <c r="G668" i="18"/>
  <c r="F668" i="18"/>
  <c r="D668" i="18"/>
  <c r="C668" i="18"/>
  <c r="A668" i="18"/>
  <c r="I667" i="18"/>
  <c r="H667" i="18"/>
  <c r="G667" i="18"/>
  <c r="F667" i="18"/>
  <c r="D667" i="18"/>
  <c r="C667" i="18"/>
  <c r="A667" i="18"/>
  <c r="I666" i="18"/>
  <c r="H666" i="18"/>
  <c r="G666" i="18"/>
  <c r="F666" i="18"/>
  <c r="D666" i="18"/>
  <c r="C666" i="18"/>
  <c r="A666" i="18"/>
  <c r="I665" i="18"/>
  <c r="H665" i="18"/>
  <c r="G665" i="18"/>
  <c r="F665" i="18"/>
  <c r="D665" i="18"/>
  <c r="C665" i="18"/>
  <c r="A665" i="18"/>
  <c r="I664" i="18"/>
  <c r="H664" i="18"/>
  <c r="G664" i="18"/>
  <c r="F664" i="18"/>
  <c r="D664" i="18"/>
  <c r="C664" i="18"/>
  <c r="A664" i="18"/>
  <c r="I663" i="18"/>
  <c r="H663" i="18"/>
  <c r="G663" i="18"/>
  <c r="F663" i="18"/>
  <c r="D663" i="18"/>
  <c r="C663" i="18"/>
  <c r="A663" i="18"/>
  <c r="I662" i="18"/>
  <c r="H662" i="18"/>
  <c r="G662" i="18"/>
  <c r="F662" i="18"/>
  <c r="D662" i="18"/>
  <c r="C662" i="18"/>
  <c r="A662" i="18"/>
  <c r="I661" i="18"/>
  <c r="H661" i="18"/>
  <c r="G661" i="18"/>
  <c r="F661" i="18"/>
  <c r="D661" i="18"/>
  <c r="C661" i="18"/>
  <c r="A661" i="18"/>
  <c r="I660" i="18"/>
  <c r="H660" i="18"/>
  <c r="G660" i="18"/>
  <c r="F660" i="18"/>
  <c r="D660" i="18"/>
  <c r="C660" i="18"/>
  <c r="A660" i="18"/>
  <c r="I659" i="18"/>
  <c r="H659" i="18"/>
  <c r="G659" i="18"/>
  <c r="F659" i="18"/>
  <c r="D659" i="18"/>
  <c r="C659" i="18"/>
  <c r="A659" i="18"/>
  <c r="I658" i="18"/>
  <c r="H658" i="18"/>
  <c r="G658" i="18"/>
  <c r="F658" i="18"/>
  <c r="D658" i="18"/>
  <c r="C658" i="18"/>
  <c r="A658" i="18"/>
  <c r="I657" i="18"/>
  <c r="H657" i="18"/>
  <c r="G657" i="18"/>
  <c r="F657" i="18"/>
  <c r="D657" i="18"/>
  <c r="C657" i="18"/>
  <c r="A657" i="18"/>
  <c r="I656" i="18"/>
  <c r="H656" i="18"/>
  <c r="G656" i="18"/>
  <c r="F656" i="18"/>
  <c r="D656" i="18"/>
  <c r="C656" i="18"/>
  <c r="A656" i="18"/>
  <c r="I655" i="18"/>
  <c r="H655" i="18"/>
  <c r="G655" i="18"/>
  <c r="F655" i="18"/>
  <c r="D655" i="18"/>
  <c r="C655" i="18"/>
  <c r="A655" i="18"/>
  <c r="I654" i="18"/>
  <c r="H654" i="18"/>
  <c r="G654" i="18"/>
  <c r="F654" i="18"/>
  <c r="D654" i="18"/>
  <c r="C654" i="18"/>
  <c r="A654" i="18"/>
  <c r="I653" i="18"/>
  <c r="H653" i="18"/>
  <c r="G653" i="18"/>
  <c r="F653" i="18"/>
  <c r="D653" i="18"/>
  <c r="C653" i="18"/>
  <c r="A653" i="18"/>
  <c r="I652" i="18"/>
  <c r="H652" i="18"/>
  <c r="G652" i="18"/>
  <c r="F652" i="18"/>
  <c r="D652" i="18"/>
  <c r="C652" i="18"/>
  <c r="A652" i="18"/>
  <c r="I651" i="18"/>
  <c r="H651" i="18"/>
  <c r="G651" i="18"/>
  <c r="F651" i="18"/>
  <c r="D651" i="18"/>
  <c r="C651" i="18"/>
  <c r="A651" i="18"/>
  <c r="I650" i="18"/>
  <c r="H650" i="18"/>
  <c r="G650" i="18"/>
  <c r="F650" i="18"/>
  <c r="D650" i="18"/>
  <c r="C650" i="18"/>
  <c r="A650" i="18"/>
  <c r="I649" i="18"/>
  <c r="H649" i="18"/>
  <c r="G649" i="18"/>
  <c r="F649" i="18"/>
  <c r="D649" i="18"/>
  <c r="C649" i="18"/>
  <c r="A649" i="18"/>
  <c r="I648" i="18"/>
  <c r="H648" i="18"/>
  <c r="G648" i="18"/>
  <c r="F648" i="18"/>
  <c r="D648" i="18"/>
  <c r="C648" i="18"/>
  <c r="A648" i="18"/>
  <c r="I647" i="18"/>
  <c r="H647" i="18"/>
  <c r="G647" i="18"/>
  <c r="F647" i="18"/>
  <c r="D647" i="18"/>
  <c r="C647" i="18"/>
  <c r="A647" i="18"/>
  <c r="I646" i="18"/>
  <c r="H646" i="18"/>
  <c r="G646" i="18"/>
  <c r="F646" i="18"/>
  <c r="D646" i="18"/>
  <c r="C646" i="18"/>
  <c r="A646" i="18"/>
  <c r="I645" i="18"/>
  <c r="H645" i="18"/>
  <c r="G645" i="18"/>
  <c r="F645" i="18"/>
  <c r="D645" i="18"/>
  <c r="C645" i="18"/>
  <c r="A645" i="18"/>
  <c r="I644" i="18"/>
  <c r="H644" i="18"/>
  <c r="G644" i="18"/>
  <c r="F644" i="18"/>
  <c r="D644" i="18"/>
  <c r="C644" i="18"/>
  <c r="A644" i="18"/>
  <c r="I643" i="18"/>
  <c r="H643" i="18"/>
  <c r="G643" i="18"/>
  <c r="F643" i="18"/>
  <c r="D643" i="18"/>
  <c r="C643" i="18"/>
  <c r="A643" i="18"/>
  <c r="I642" i="18"/>
  <c r="H642" i="18"/>
  <c r="G642" i="18"/>
  <c r="F642" i="18"/>
  <c r="D642" i="18"/>
  <c r="C642" i="18"/>
  <c r="A642" i="18"/>
  <c r="I641" i="18"/>
  <c r="H641" i="18"/>
  <c r="G641" i="18"/>
  <c r="F641" i="18"/>
  <c r="D641" i="18"/>
  <c r="C641" i="18"/>
  <c r="A641" i="18"/>
  <c r="I640" i="18"/>
  <c r="H640" i="18"/>
  <c r="G640" i="18"/>
  <c r="F640" i="18"/>
  <c r="D640" i="18"/>
  <c r="C640" i="18"/>
  <c r="A640" i="18"/>
  <c r="I639" i="18"/>
  <c r="H639" i="18"/>
  <c r="G639" i="18"/>
  <c r="F639" i="18"/>
  <c r="D639" i="18"/>
  <c r="C639" i="18"/>
  <c r="A639" i="18"/>
  <c r="I638" i="18"/>
  <c r="H638" i="18"/>
  <c r="G638" i="18"/>
  <c r="F638" i="18"/>
  <c r="D638" i="18"/>
  <c r="C638" i="18"/>
  <c r="A638" i="18"/>
  <c r="I637" i="18"/>
  <c r="H637" i="18"/>
  <c r="G637" i="18"/>
  <c r="F637" i="18"/>
  <c r="D637" i="18"/>
  <c r="C637" i="18"/>
  <c r="A637" i="18"/>
  <c r="I636" i="18"/>
  <c r="H636" i="18"/>
  <c r="G636" i="18"/>
  <c r="F636" i="18"/>
  <c r="D636" i="18"/>
  <c r="C636" i="18"/>
  <c r="A636" i="18"/>
  <c r="I635" i="18"/>
  <c r="H635" i="18"/>
  <c r="G635" i="18"/>
  <c r="F635" i="18"/>
  <c r="D635" i="18"/>
  <c r="C635" i="18"/>
  <c r="A635" i="18"/>
  <c r="I634" i="18"/>
  <c r="H634" i="18"/>
  <c r="G634" i="18"/>
  <c r="F634" i="18"/>
  <c r="D634" i="18"/>
  <c r="C634" i="18"/>
  <c r="A634" i="18"/>
  <c r="I633" i="18"/>
  <c r="H633" i="18"/>
  <c r="G633" i="18"/>
  <c r="F633" i="18"/>
  <c r="D633" i="18"/>
  <c r="C633" i="18"/>
  <c r="A633" i="18"/>
  <c r="I632" i="18"/>
  <c r="H632" i="18"/>
  <c r="G632" i="18"/>
  <c r="F632" i="18"/>
  <c r="D632" i="18"/>
  <c r="C632" i="18"/>
  <c r="A632" i="18"/>
  <c r="I631" i="18"/>
  <c r="H631" i="18"/>
  <c r="G631" i="18"/>
  <c r="F631" i="18"/>
  <c r="D631" i="18"/>
  <c r="C631" i="18"/>
  <c r="A631" i="18"/>
  <c r="I630" i="18"/>
  <c r="H630" i="18"/>
  <c r="G630" i="18"/>
  <c r="F630" i="18"/>
  <c r="D630" i="18"/>
  <c r="C630" i="18"/>
  <c r="A630" i="18"/>
  <c r="I629" i="18"/>
  <c r="H629" i="18"/>
  <c r="G629" i="18"/>
  <c r="F629" i="18"/>
  <c r="D629" i="18"/>
  <c r="C629" i="18"/>
  <c r="A629" i="18"/>
  <c r="I628" i="18"/>
  <c r="H628" i="18"/>
  <c r="G628" i="18"/>
  <c r="F628" i="18"/>
  <c r="D628" i="18"/>
  <c r="C628" i="18"/>
  <c r="A628" i="18"/>
  <c r="I627" i="18"/>
  <c r="H627" i="18"/>
  <c r="G627" i="18"/>
  <c r="F627" i="18"/>
  <c r="D627" i="18"/>
  <c r="C627" i="18"/>
  <c r="A627" i="18"/>
  <c r="I626" i="18"/>
  <c r="H626" i="18"/>
  <c r="G626" i="18"/>
  <c r="F626" i="18"/>
  <c r="D626" i="18"/>
  <c r="C626" i="18"/>
  <c r="A626" i="18"/>
  <c r="I625" i="18"/>
  <c r="H625" i="18"/>
  <c r="G625" i="18"/>
  <c r="F625" i="18"/>
  <c r="D625" i="18"/>
  <c r="C625" i="18"/>
  <c r="A625" i="18"/>
  <c r="I624" i="18"/>
  <c r="H624" i="18"/>
  <c r="G624" i="18"/>
  <c r="F624" i="18"/>
  <c r="D624" i="18"/>
  <c r="C624" i="18"/>
  <c r="A624" i="18"/>
  <c r="I623" i="18"/>
  <c r="H623" i="18"/>
  <c r="G623" i="18"/>
  <c r="F623" i="18"/>
  <c r="D623" i="18"/>
  <c r="C623" i="18"/>
  <c r="A623" i="18"/>
  <c r="I622" i="18"/>
  <c r="H622" i="18"/>
  <c r="G622" i="18"/>
  <c r="F622" i="18"/>
  <c r="D622" i="18"/>
  <c r="C622" i="18"/>
  <c r="A622" i="18"/>
  <c r="I621" i="18"/>
  <c r="H621" i="18"/>
  <c r="G621" i="18"/>
  <c r="F621" i="18"/>
  <c r="D621" i="18"/>
  <c r="C621" i="18"/>
  <c r="A621" i="18"/>
  <c r="I620" i="18"/>
  <c r="H620" i="18"/>
  <c r="G620" i="18"/>
  <c r="F620" i="18"/>
  <c r="D620" i="18"/>
  <c r="C620" i="18"/>
  <c r="A620" i="18"/>
  <c r="I619" i="18"/>
  <c r="H619" i="18"/>
  <c r="G619" i="18"/>
  <c r="F619" i="18"/>
  <c r="D619" i="18"/>
  <c r="C619" i="18"/>
  <c r="A619" i="18"/>
  <c r="I618" i="18"/>
  <c r="H618" i="18"/>
  <c r="G618" i="18"/>
  <c r="F618" i="18"/>
  <c r="D618" i="18"/>
  <c r="C618" i="18"/>
  <c r="A618" i="18"/>
  <c r="I617" i="18"/>
  <c r="H617" i="18"/>
  <c r="G617" i="18"/>
  <c r="F617" i="18"/>
  <c r="D617" i="18"/>
  <c r="C617" i="18"/>
  <c r="A617" i="18"/>
  <c r="I616" i="18"/>
  <c r="H616" i="18"/>
  <c r="G616" i="18"/>
  <c r="F616" i="18"/>
  <c r="D616" i="18"/>
  <c r="C616" i="18"/>
  <c r="A616" i="18"/>
  <c r="I615" i="18"/>
  <c r="H615" i="18"/>
  <c r="G615" i="18"/>
  <c r="F615" i="18"/>
  <c r="D615" i="18"/>
  <c r="C615" i="18"/>
  <c r="A615" i="18"/>
  <c r="I614" i="18"/>
  <c r="H614" i="18"/>
  <c r="G614" i="18"/>
  <c r="F614" i="18"/>
  <c r="D614" i="18"/>
  <c r="C614" i="18"/>
  <c r="A614" i="18"/>
  <c r="I613" i="18"/>
  <c r="H613" i="18"/>
  <c r="G613" i="18"/>
  <c r="F613" i="18"/>
  <c r="D613" i="18"/>
  <c r="C613" i="18"/>
  <c r="A613" i="18"/>
  <c r="I612" i="18"/>
  <c r="H612" i="18"/>
  <c r="G612" i="18"/>
  <c r="F612" i="18"/>
  <c r="D612" i="18"/>
  <c r="C612" i="18"/>
  <c r="A612" i="18"/>
  <c r="I611" i="18"/>
  <c r="H611" i="18"/>
  <c r="G611" i="18"/>
  <c r="F611" i="18"/>
  <c r="D611" i="18"/>
  <c r="C611" i="18"/>
  <c r="A611" i="18"/>
  <c r="I610" i="18"/>
  <c r="H610" i="18"/>
  <c r="G610" i="18"/>
  <c r="F610" i="18"/>
  <c r="D610" i="18"/>
  <c r="C610" i="18"/>
  <c r="A610" i="18"/>
  <c r="I609" i="18"/>
  <c r="H609" i="18"/>
  <c r="G609" i="18"/>
  <c r="F609" i="18"/>
  <c r="D609" i="18"/>
  <c r="C609" i="18"/>
  <c r="A609" i="18"/>
  <c r="I608" i="18"/>
  <c r="H608" i="18"/>
  <c r="G608" i="18"/>
  <c r="F608" i="18"/>
  <c r="D608" i="18"/>
  <c r="C608" i="18"/>
  <c r="A608" i="18"/>
  <c r="I607" i="18"/>
  <c r="H607" i="18"/>
  <c r="G607" i="18"/>
  <c r="F607" i="18"/>
  <c r="D607" i="18"/>
  <c r="C607" i="18"/>
  <c r="A607" i="18"/>
  <c r="I606" i="18"/>
  <c r="H606" i="18"/>
  <c r="G606" i="18"/>
  <c r="F606" i="18"/>
  <c r="D606" i="18"/>
  <c r="C606" i="18"/>
  <c r="A606" i="18"/>
  <c r="I605" i="18"/>
  <c r="H605" i="18"/>
  <c r="G605" i="18"/>
  <c r="F605" i="18"/>
  <c r="D605" i="18"/>
  <c r="C605" i="18"/>
  <c r="A605" i="18"/>
  <c r="I604" i="18"/>
  <c r="H604" i="18"/>
  <c r="G604" i="18"/>
  <c r="F604" i="18"/>
  <c r="D604" i="18"/>
  <c r="C604" i="18"/>
  <c r="A604" i="18"/>
  <c r="I603" i="18"/>
  <c r="H603" i="18"/>
  <c r="G603" i="18"/>
  <c r="F603" i="18"/>
  <c r="D603" i="18"/>
  <c r="C603" i="18"/>
  <c r="A603" i="18"/>
  <c r="I602" i="18"/>
  <c r="H602" i="18"/>
  <c r="G602" i="18"/>
  <c r="F602" i="18"/>
  <c r="D602" i="18"/>
  <c r="C602" i="18"/>
  <c r="A602" i="18"/>
  <c r="I601" i="18"/>
  <c r="H601" i="18"/>
  <c r="G601" i="18"/>
  <c r="F601" i="18"/>
  <c r="D601" i="18"/>
  <c r="C601" i="18"/>
  <c r="A601" i="18"/>
  <c r="I600" i="18"/>
  <c r="H600" i="18"/>
  <c r="G600" i="18"/>
  <c r="F600" i="18"/>
  <c r="D600" i="18"/>
  <c r="C600" i="18"/>
  <c r="A600" i="18"/>
  <c r="I599" i="18"/>
  <c r="H599" i="18"/>
  <c r="G599" i="18"/>
  <c r="F599" i="18"/>
  <c r="D599" i="18"/>
  <c r="C599" i="18"/>
  <c r="A599" i="18"/>
  <c r="I598" i="18"/>
  <c r="H598" i="18"/>
  <c r="G598" i="18"/>
  <c r="F598" i="18"/>
  <c r="D598" i="18"/>
  <c r="C598" i="18"/>
  <c r="A598" i="18"/>
  <c r="I597" i="18"/>
  <c r="H597" i="18"/>
  <c r="G597" i="18"/>
  <c r="F597" i="18"/>
  <c r="D597" i="18"/>
  <c r="C597" i="18"/>
  <c r="A597" i="18"/>
  <c r="I596" i="18"/>
  <c r="H596" i="18"/>
  <c r="G596" i="18"/>
  <c r="F596" i="18"/>
  <c r="D596" i="18"/>
  <c r="C596" i="18"/>
  <c r="A596" i="18"/>
  <c r="I595" i="18"/>
  <c r="H595" i="18"/>
  <c r="G595" i="18"/>
  <c r="F595" i="18"/>
  <c r="D595" i="18"/>
  <c r="C595" i="18"/>
  <c r="A595" i="18"/>
  <c r="I594" i="18"/>
  <c r="H594" i="18"/>
  <c r="G594" i="18"/>
  <c r="F594" i="18"/>
  <c r="D594" i="18"/>
  <c r="C594" i="18"/>
  <c r="A594" i="18"/>
  <c r="I593" i="18"/>
  <c r="H593" i="18"/>
  <c r="G593" i="18"/>
  <c r="F593" i="18"/>
  <c r="D593" i="18"/>
  <c r="C593" i="18"/>
  <c r="A593" i="18"/>
  <c r="I592" i="18"/>
  <c r="H592" i="18"/>
  <c r="G592" i="18"/>
  <c r="F592" i="18"/>
  <c r="D592" i="18"/>
  <c r="C592" i="18"/>
  <c r="A592" i="18"/>
  <c r="I591" i="18"/>
  <c r="H591" i="18"/>
  <c r="G591" i="18"/>
  <c r="F591" i="18"/>
  <c r="D591" i="18"/>
  <c r="C591" i="18"/>
  <c r="A591" i="18"/>
  <c r="I590" i="18"/>
  <c r="H590" i="18"/>
  <c r="G590" i="18"/>
  <c r="F590" i="18"/>
  <c r="D590" i="18"/>
  <c r="C590" i="18"/>
  <c r="A590" i="18"/>
  <c r="I589" i="18"/>
  <c r="H589" i="18"/>
  <c r="G589" i="18"/>
  <c r="F589" i="18"/>
  <c r="D589" i="18"/>
  <c r="C589" i="18"/>
  <c r="A589" i="18"/>
  <c r="I588" i="18"/>
  <c r="H588" i="18"/>
  <c r="G588" i="18"/>
  <c r="F588" i="18"/>
  <c r="D588" i="18"/>
  <c r="C588" i="18"/>
  <c r="A588" i="18"/>
  <c r="I587" i="18"/>
  <c r="H587" i="18"/>
  <c r="G587" i="18"/>
  <c r="F587" i="18"/>
  <c r="D587" i="18"/>
  <c r="C587" i="18"/>
  <c r="A587" i="18"/>
  <c r="I586" i="18"/>
  <c r="H586" i="18"/>
  <c r="G586" i="18"/>
  <c r="F586" i="18"/>
  <c r="D586" i="18"/>
  <c r="C586" i="18"/>
  <c r="A586" i="18"/>
  <c r="I585" i="18"/>
  <c r="H585" i="18"/>
  <c r="G585" i="18"/>
  <c r="F585" i="18"/>
  <c r="D585" i="18"/>
  <c r="C585" i="18"/>
  <c r="A585" i="18"/>
  <c r="I584" i="18"/>
  <c r="H584" i="18"/>
  <c r="G584" i="18"/>
  <c r="F584" i="18"/>
  <c r="D584" i="18"/>
  <c r="C584" i="18"/>
  <c r="A584" i="18"/>
  <c r="I583" i="18"/>
  <c r="H583" i="18"/>
  <c r="G583" i="18"/>
  <c r="F583" i="18"/>
  <c r="D583" i="18"/>
  <c r="C583" i="18"/>
  <c r="A583" i="18"/>
  <c r="I582" i="18"/>
  <c r="H582" i="18"/>
  <c r="G582" i="18"/>
  <c r="F582" i="18"/>
  <c r="D582" i="18"/>
  <c r="C582" i="18"/>
  <c r="A582" i="18"/>
  <c r="I581" i="18"/>
  <c r="H581" i="18"/>
  <c r="G581" i="18"/>
  <c r="F581" i="18"/>
  <c r="D581" i="18"/>
  <c r="C581" i="18"/>
  <c r="A581" i="18"/>
  <c r="I580" i="18"/>
  <c r="H580" i="18"/>
  <c r="G580" i="18"/>
  <c r="F580" i="18"/>
  <c r="D580" i="18"/>
  <c r="C580" i="18"/>
  <c r="A580" i="18"/>
  <c r="I579" i="18"/>
  <c r="H579" i="18"/>
  <c r="G579" i="18"/>
  <c r="F579" i="18"/>
  <c r="D579" i="18"/>
  <c r="C579" i="18"/>
  <c r="A579" i="18"/>
  <c r="I578" i="18"/>
  <c r="H578" i="18"/>
  <c r="G578" i="18"/>
  <c r="F578" i="18"/>
  <c r="D578" i="18"/>
  <c r="C578" i="18"/>
  <c r="A578" i="18"/>
  <c r="I577" i="18"/>
  <c r="H577" i="18"/>
  <c r="G577" i="18"/>
  <c r="F577" i="18"/>
  <c r="D577" i="18"/>
  <c r="C577" i="18"/>
  <c r="A577" i="18"/>
  <c r="I576" i="18"/>
  <c r="H576" i="18"/>
  <c r="G576" i="18"/>
  <c r="F576" i="18"/>
  <c r="D576" i="18"/>
  <c r="C576" i="18"/>
  <c r="A576" i="18"/>
  <c r="I575" i="18"/>
  <c r="H575" i="18"/>
  <c r="G575" i="18"/>
  <c r="F575" i="18"/>
  <c r="D575" i="18"/>
  <c r="C575" i="18"/>
  <c r="A575" i="18"/>
  <c r="I574" i="18"/>
  <c r="H574" i="18"/>
  <c r="G574" i="18"/>
  <c r="F574" i="18"/>
  <c r="D574" i="18"/>
  <c r="C574" i="18"/>
  <c r="A574" i="18"/>
  <c r="I573" i="18"/>
  <c r="H573" i="18"/>
  <c r="G573" i="18"/>
  <c r="F573" i="18"/>
  <c r="D573" i="18"/>
  <c r="C573" i="18"/>
  <c r="A573" i="18"/>
  <c r="I572" i="18"/>
  <c r="H572" i="18"/>
  <c r="G572" i="18"/>
  <c r="F572" i="18"/>
  <c r="D572" i="18"/>
  <c r="C572" i="18"/>
  <c r="A572" i="18"/>
  <c r="I571" i="18"/>
  <c r="H571" i="18"/>
  <c r="G571" i="18"/>
  <c r="F571" i="18"/>
  <c r="D571" i="18"/>
  <c r="C571" i="18"/>
  <c r="A571" i="18"/>
  <c r="I570" i="18"/>
  <c r="H570" i="18"/>
  <c r="G570" i="18"/>
  <c r="F570" i="18"/>
  <c r="D570" i="18"/>
  <c r="C570" i="18"/>
  <c r="A570" i="18"/>
  <c r="I569" i="18"/>
  <c r="H569" i="18"/>
  <c r="G569" i="18"/>
  <c r="F569" i="18"/>
  <c r="D569" i="18"/>
  <c r="C569" i="18"/>
  <c r="A569" i="18"/>
  <c r="I568" i="18"/>
  <c r="H568" i="18"/>
  <c r="G568" i="18"/>
  <c r="F568" i="18"/>
  <c r="D568" i="18"/>
  <c r="C568" i="18"/>
  <c r="A568" i="18"/>
  <c r="I567" i="18"/>
  <c r="H567" i="18"/>
  <c r="G567" i="18"/>
  <c r="F567" i="18"/>
  <c r="D567" i="18"/>
  <c r="C567" i="18"/>
  <c r="A567" i="18"/>
  <c r="I566" i="18"/>
  <c r="H566" i="18"/>
  <c r="G566" i="18"/>
  <c r="F566" i="18"/>
  <c r="D566" i="18"/>
  <c r="C566" i="18"/>
  <c r="A566" i="18"/>
  <c r="I565" i="18"/>
  <c r="H565" i="18"/>
  <c r="G565" i="18"/>
  <c r="F565" i="18"/>
  <c r="D565" i="18"/>
  <c r="C565" i="18"/>
  <c r="A565" i="18"/>
  <c r="I564" i="18"/>
  <c r="H564" i="18"/>
  <c r="G564" i="18"/>
  <c r="F564" i="18"/>
  <c r="D564" i="18"/>
  <c r="C564" i="18"/>
  <c r="A564" i="18"/>
  <c r="I563" i="18"/>
  <c r="H563" i="18"/>
  <c r="G563" i="18"/>
  <c r="F563" i="18"/>
  <c r="D563" i="18"/>
  <c r="C563" i="18"/>
  <c r="A563" i="18"/>
  <c r="I562" i="18"/>
  <c r="H562" i="18"/>
  <c r="G562" i="18"/>
  <c r="F562" i="18"/>
  <c r="D562" i="18"/>
  <c r="C562" i="18"/>
  <c r="A562" i="18"/>
  <c r="I561" i="18"/>
  <c r="H561" i="18"/>
  <c r="G561" i="18"/>
  <c r="F561" i="18"/>
  <c r="D561" i="18"/>
  <c r="C561" i="18"/>
  <c r="A561" i="18"/>
  <c r="I560" i="18"/>
  <c r="H560" i="18"/>
  <c r="G560" i="18"/>
  <c r="F560" i="18"/>
  <c r="D560" i="18"/>
  <c r="C560" i="18"/>
  <c r="A560" i="18"/>
  <c r="I559" i="18"/>
  <c r="H559" i="18"/>
  <c r="G559" i="18"/>
  <c r="F559" i="18"/>
  <c r="D559" i="18"/>
  <c r="C559" i="18"/>
  <c r="A559" i="18"/>
  <c r="I558" i="18"/>
  <c r="H558" i="18"/>
  <c r="G558" i="18"/>
  <c r="F558" i="18"/>
  <c r="D558" i="18"/>
  <c r="C558" i="18"/>
  <c r="A558" i="18"/>
  <c r="I557" i="18"/>
  <c r="H557" i="18"/>
  <c r="G557" i="18"/>
  <c r="F557" i="18"/>
  <c r="D557" i="18"/>
  <c r="C557" i="18"/>
  <c r="A557" i="18"/>
  <c r="I556" i="18"/>
  <c r="H556" i="18"/>
  <c r="G556" i="18"/>
  <c r="F556" i="18"/>
  <c r="D556" i="18"/>
  <c r="C556" i="18"/>
  <c r="A556" i="18"/>
  <c r="I555" i="18"/>
  <c r="H555" i="18"/>
  <c r="G555" i="18"/>
  <c r="F555" i="18"/>
  <c r="D555" i="18"/>
  <c r="C555" i="18"/>
  <c r="A555" i="18"/>
  <c r="I554" i="18"/>
  <c r="H554" i="18"/>
  <c r="G554" i="18"/>
  <c r="F554" i="18"/>
  <c r="D554" i="18"/>
  <c r="C554" i="18"/>
  <c r="A554" i="18"/>
  <c r="I553" i="18"/>
  <c r="H553" i="18"/>
  <c r="G553" i="18"/>
  <c r="F553" i="18"/>
  <c r="D553" i="18"/>
  <c r="C553" i="18"/>
  <c r="A553" i="18"/>
  <c r="I552" i="18"/>
  <c r="H552" i="18"/>
  <c r="G552" i="18"/>
  <c r="F552" i="18"/>
  <c r="D552" i="18"/>
  <c r="C552" i="18"/>
  <c r="A552" i="18"/>
  <c r="I551" i="18"/>
  <c r="H551" i="18"/>
  <c r="G551" i="18"/>
  <c r="F551" i="18"/>
  <c r="D551" i="18"/>
  <c r="C551" i="18"/>
  <c r="A551" i="18"/>
  <c r="I550" i="18"/>
  <c r="H550" i="18"/>
  <c r="G550" i="18"/>
  <c r="F550" i="18"/>
  <c r="D550" i="18"/>
  <c r="C550" i="18"/>
  <c r="A550" i="18"/>
  <c r="I549" i="18"/>
  <c r="H549" i="18"/>
  <c r="G549" i="18"/>
  <c r="F549" i="18"/>
  <c r="D549" i="18"/>
  <c r="C549" i="18"/>
  <c r="A549" i="18"/>
  <c r="I548" i="18"/>
  <c r="H548" i="18"/>
  <c r="G548" i="18"/>
  <c r="F548" i="18"/>
  <c r="D548" i="18"/>
  <c r="C548" i="18"/>
  <c r="A548" i="18"/>
  <c r="I547" i="18"/>
  <c r="H547" i="18"/>
  <c r="G547" i="18"/>
  <c r="F547" i="18"/>
  <c r="D547" i="18"/>
  <c r="C547" i="18"/>
  <c r="A547" i="18"/>
  <c r="I546" i="18"/>
  <c r="H546" i="18"/>
  <c r="G546" i="18"/>
  <c r="F546" i="18"/>
  <c r="D546" i="18"/>
  <c r="C546" i="18"/>
  <c r="A546" i="18"/>
  <c r="I545" i="18"/>
  <c r="H545" i="18"/>
  <c r="G545" i="18"/>
  <c r="F545" i="18"/>
  <c r="D545" i="18"/>
  <c r="C545" i="18"/>
  <c r="A545" i="18"/>
  <c r="I544" i="18"/>
  <c r="H544" i="18"/>
  <c r="G544" i="18"/>
  <c r="F544" i="18"/>
  <c r="D544" i="18"/>
  <c r="C544" i="18"/>
  <c r="A544" i="18"/>
  <c r="I543" i="18"/>
  <c r="H543" i="18"/>
  <c r="G543" i="18"/>
  <c r="F543" i="18"/>
  <c r="D543" i="18"/>
  <c r="C543" i="18"/>
  <c r="A543" i="18"/>
  <c r="I542" i="18"/>
  <c r="H542" i="18"/>
  <c r="G542" i="18"/>
  <c r="F542" i="18"/>
  <c r="D542" i="18"/>
  <c r="C542" i="18"/>
  <c r="A542" i="18"/>
  <c r="I541" i="18"/>
  <c r="H541" i="18"/>
  <c r="G541" i="18"/>
  <c r="F541" i="18"/>
  <c r="D541" i="18"/>
  <c r="C541" i="18"/>
  <c r="A541" i="18"/>
  <c r="I540" i="18"/>
  <c r="H540" i="18"/>
  <c r="G540" i="18"/>
  <c r="F540" i="18"/>
  <c r="D540" i="18"/>
  <c r="C540" i="18"/>
  <c r="A540" i="18"/>
  <c r="I539" i="18"/>
  <c r="H539" i="18"/>
  <c r="G539" i="18"/>
  <c r="F539" i="18"/>
  <c r="D539" i="18"/>
  <c r="C539" i="18"/>
  <c r="A539" i="18"/>
  <c r="I538" i="18"/>
  <c r="H538" i="18"/>
  <c r="G538" i="18"/>
  <c r="F538" i="18"/>
  <c r="D538" i="18"/>
  <c r="C538" i="18"/>
  <c r="A538" i="18"/>
  <c r="I537" i="18"/>
  <c r="H537" i="18"/>
  <c r="G537" i="18"/>
  <c r="F537" i="18"/>
  <c r="D537" i="18"/>
  <c r="C537" i="18"/>
  <c r="A537" i="18"/>
  <c r="I536" i="18"/>
  <c r="H536" i="18"/>
  <c r="G536" i="18"/>
  <c r="F536" i="18"/>
  <c r="D536" i="18"/>
  <c r="C536" i="18"/>
  <c r="A536" i="18"/>
  <c r="I535" i="18"/>
  <c r="H535" i="18"/>
  <c r="G535" i="18"/>
  <c r="F535" i="18"/>
  <c r="D535" i="18"/>
  <c r="C535" i="18"/>
  <c r="A535" i="18"/>
  <c r="I534" i="18"/>
  <c r="H534" i="18"/>
  <c r="G534" i="18"/>
  <c r="F534" i="18"/>
  <c r="D534" i="18"/>
  <c r="C534" i="18"/>
  <c r="A534" i="18"/>
  <c r="I533" i="18"/>
  <c r="H533" i="18"/>
  <c r="G533" i="18"/>
  <c r="F533" i="18"/>
  <c r="D533" i="18"/>
  <c r="C533" i="18"/>
  <c r="A533" i="18"/>
  <c r="I532" i="18"/>
  <c r="H532" i="18"/>
  <c r="G532" i="18"/>
  <c r="F532" i="18"/>
  <c r="D532" i="18"/>
  <c r="C532" i="18"/>
  <c r="A532" i="18"/>
  <c r="I531" i="18"/>
  <c r="H531" i="18"/>
  <c r="G531" i="18"/>
  <c r="F531" i="18"/>
  <c r="D531" i="18"/>
  <c r="C531" i="18"/>
  <c r="A531" i="18"/>
  <c r="I530" i="18"/>
  <c r="H530" i="18"/>
  <c r="G530" i="18"/>
  <c r="F530" i="18"/>
  <c r="D530" i="18"/>
  <c r="C530" i="18"/>
  <c r="A530" i="18"/>
  <c r="I529" i="18"/>
  <c r="H529" i="18"/>
  <c r="G529" i="18"/>
  <c r="F529" i="18"/>
  <c r="D529" i="18"/>
  <c r="C529" i="18"/>
  <c r="A529" i="18"/>
  <c r="I528" i="18"/>
  <c r="H528" i="18"/>
  <c r="G528" i="18"/>
  <c r="F528" i="18"/>
  <c r="D528" i="18"/>
  <c r="C528" i="18"/>
  <c r="A528" i="18"/>
  <c r="I527" i="18"/>
  <c r="H527" i="18"/>
  <c r="G527" i="18"/>
  <c r="F527" i="18"/>
  <c r="D527" i="18"/>
  <c r="C527" i="18"/>
  <c r="A527" i="18"/>
  <c r="I526" i="18"/>
  <c r="H526" i="18"/>
  <c r="G526" i="18"/>
  <c r="F526" i="18"/>
  <c r="D526" i="18"/>
  <c r="C526" i="18"/>
  <c r="A526" i="18"/>
  <c r="I525" i="18"/>
  <c r="H525" i="18"/>
  <c r="G525" i="18"/>
  <c r="F525" i="18"/>
  <c r="D525" i="18"/>
  <c r="C525" i="18"/>
  <c r="A525" i="18"/>
  <c r="I524" i="18"/>
  <c r="H524" i="18"/>
  <c r="G524" i="18"/>
  <c r="F524" i="18"/>
  <c r="D524" i="18"/>
  <c r="C524" i="18"/>
  <c r="A524" i="18"/>
  <c r="I523" i="18"/>
  <c r="H523" i="18"/>
  <c r="G523" i="18"/>
  <c r="F523" i="18"/>
  <c r="D523" i="18"/>
  <c r="C523" i="18"/>
  <c r="A523" i="18"/>
  <c r="I522" i="18"/>
  <c r="H522" i="18"/>
  <c r="G522" i="18"/>
  <c r="F522" i="18"/>
  <c r="D522" i="18"/>
  <c r="C522" i="18"/>
  <c r="A522" i="18"/>
  <c r="I521" i="18"/>
  <c r="H521" i="18"/>
  <c r="G521" i="18"/>
  <c r="F521" i="18"/>
  <c r="D521" i="18"/>
  <c r="C521" i="18"/>
  <c r="A521" i="18"/>
  <c r="I520" i="18"/>
  <c r="H520" i="18"/>
  <c r="G520" i="18"/>
  <c r="F520" i="18"/>
  <c r="D520" i="18"/>
  <c r="C520" i="18"/>
  <c r="A520" i="18"/>
  <c r="I519" i="18"/>
  <c r="H519" i="18"/>
  <c r="G519" i="18"/>
  <c r="F519" i="18"/>
  <c r="D519" i="18"/>
  <c r="C519" i="18"/>
  <c r="A519" i="18"/>
  <c r="I518" i="18"/>
  <c r="H518" i="18"/>
  <c r="G518" i="18"/>
  <c r="F518" i="18"/>
  <c r="D518" i="18"/>
  <c r="C518" i="18"/>
  <c r="A518" i="18"/>
  <c r="I517" i="18"/>
  <c r="H517" i="18"/>
  <c r="G517" i="18"/>
  <c r="F517" i="18"/>
  <c r="D517" i="18"/>
  <c r="C517" i="18"/>
  <c r="A517" i="18"/>
  <c r="I516" i="18"/>
  <c r="H516" i="18"/>
  <c r="G516" i="18"/>
  <c r="F516" i="18"/>
  <c r="D516" i="18"/>
  <c r="C516" i="18"/>
  <c r="A516" i="18"/>
  <c r="I515" i="18"/>
  <c r="H515" i="18"/>
  <c r="G515" i="18"/>
  <c r="F515" i="18"/>
  <c r="D515" i="18"/>
  <c r="C515" i="18"/>
  <c r="A515" i="18"/>
  <c r="I514" i="18"/>
  <c r="H514" i="18"/>
  <c r="G514" i="18"/>
  <c r="F514" i="18"/>
  <c r="D514" i="18"/>
  <c r="C514" i="18"/>
  <c r="A514" i="18"/>
  <c r="I513" i="18"/>
  <c r="H513" i="18"/>
  <c r="G513" i="18"/>
  <c r="F513" i="18"/>
  <c r="D513" i="18"/>
  <c r="C513" i="18"/>
  <c r="A513" i="18"/>
  <c r="I512" i="18"/>
  <c r="H512" i="18"/>
  <c r="G512" i="18"/>
  <c r="F512" i="18"/>
  <c r="D512" i="18"/>
  <c r="C512" i="18"/>
  <c r="A512" i="18"/>
  <c r="I511" i="18"/>
  <c r="H511" i="18"/>
  <c r="G511" i="18"/>
  <c r="F511" i="18"/>
  <c r="D511" i="18"/>
  <c r="C511" i="18"/>
  <c r="A511" i="18"/>
  <c r="I510" i="18"/>
  <c r="H510" i="18"/>
  <c r="G510" i="18"/>
  <c r="F510" i="18"/>
  <c r="D510" i="18"/>
  <c r="C510" i="18"/>
  <c r="A510" i="18"/>
  <c r="I509" i="18"/>
  <c r="H509" i="18"/>
  <c r="G509" i="18"/>
  <c r="F509" i="18"/>
  <c r="D509" i="18"/>
  <c r="C509" i="18"/>
  <c r="A509" i="18"/>
  <c r="I508" i="18"/>
  <c r="H508" i="18"/>
  <c r="G508" i="18"/>
  <c r="F508" i="18"/>
  <c r="D508" i="18"/>
  <c r="C508" i="18"/>
  <c r="A508" i="18"/>
  <c r="I507" i="18"/>
  <c r="H507" i="18"/>
  <c r="G507" i="18"/>
  <c r="F507" i="18"/>
  <c r="D507" i="18"/>
  <c r="C507" i="18"/>
  <c r="A507" i="18"/>
  <c r="I506" i="18"/>
  <c r="H506" i="18"/>
  <c r="G506" i="18"/>
  <c r="F506" i="18"/>
  <c r="D506" i="18"/>
  <c r="C506" i="18"/>
  <c r="A506" i="18"/>
  <c r="I505" i="18"/>
  <c r="H505" i="18"/>
  <c r="G505" i="18"/>
  <c r="F505" i="18"/>
  <c r="D505" i="18"/>
  <c r="C505" i="18"/>
  <c r="A505" i="18"/>
  <c r="I504" i="18"/>
  <c r="H504" i="18"/>
  <c r="G504" i="18"/>
  <c r="F504" i="18"/>
  <c r="D504" i="18"/>
  <c r="C504" i="18"/>
  <c r="A504" i="18"/>
  <c r="I503" i="18"/>
  <c r="H503" i="18"/>
  <c r="G503" i="18"/>
  <c r="F503" i="18"/>
  <c r="D503" i="18"/>
  <c r="C503" i="18"/>
  <c r="A503" i="18"/>
  <c r="I502" i="18"/>
  <c r="H502" i="18"/>
  <c r="G502" i="18"/>
  <c r="F502" i="18"/>
  <c r="D502" i="18"/>
  <c r="C502" i="18"/>
  <c r="A502" i="18"/>
  <c r="I501" i="18"/>
  <c r="H501" i="18"/>
  <c r="G501" i="18"/>
  <c r="F501" i="18"/>
  <c r="D501" i="18"/>
  <c r="C501" i="18"/>
  <c r="A501" i="18"/>
  <c r="I500" i="18"/>
  <c r="H500" i="18"/>
  <c r="G500" i="18"/>
  <c r="F500" i="18"/>
  <c r="D500" i="18"/>
  <c r="C500" i="18"/>
  <c r="A500" i="18"/>
  <c r="I499" i="18"/>
  <c r="H499" i="18"/>
  <c r="G499" i="18"/>
  <c r="F499" i="18"/>
  <c r="D499" i="18"/>
  <c r="C499" i="18"/>
  <c r="A499" i="18"/>
  <c r="I498" i="18"/>
  <c r="H498" i="18"/>
  <c r="G498" i="18"/>
  <c r="F498" i="18"/>
  <c r="D498" i="18"/>
  <c r="C498" i="18"/>
  <c r="A498" i="18"/>
  <c r="I497" i="18"/>
  <c r="H497" i="18"/>
  <c r="G497" i="18"/>
  <c r="F497" i="18"/>
  <c r="D497" i="18"/>
  <c r="C497" i="18"/>
  <c r="A497" i="18"/>
  <c r="I496" i="18"/>
  <c r="H496" i="18"/>
  <c r="G496" i="18"/>
  <c r="F496" i="18"/>
  <c r="D496" i="18"/>
  <c r="C496" i="18"/>
  <c r="A496" i="18"/>
  <c r="I495" i="18"/>
  <c r="H495" i="18"/>
  <c r="G495" i="18"/>
  <c r="F495" i="18"/>
  <c r="D495" i="18"/>
  <c r="C495" i="18"/>
  <c r="A495" i="18"/>
  <c r="I494" i="18"/>
  <c r="H494" i="18"/>
  <c r="G494" i="18"/>
  <c r="F494" i="18"/>
  <c r="D494" i="18"/>
  <c r="C494" i="18"/>
  <c r="A494" i="18"/>
  <c r="I493" i="18"/>
  <c r="H493" i="18"/>
  <c r="G493" i="18"/>
  <c r="F493" i="18"/>
  <c r="D493" i="18"/>
  <c r="C493" i="18"/>
  <c r="A493" i="18"/>
  <c r="I492" i="18"/>
  <c r="H492" i="18"/>
  <c r="G492" i="18"/>
  <c r="F492" i="18"/>
  <c r="D492" i="18"/>
  <c r="C492" i="18"/>
  <c r="A492" i="18"/>
  <c r="I491" i="18"/>
  <c r="H491" i="18"/>
  <c r="G491" i="18"/>
  <c r="F491" i="18"/>
  <c r="D491" i="18"/>
  <c r="C491" i="18"/>
  <c r="A491" i="18"/>
  <c r="I490" i="18"/>
  <c r="H490" i="18"/>
  <c r="G490" i="18"/>
  <c r="F490" i="18"/>
  <c r="D490" i="18"/>
  <c r="C490" i="18"/>
  <c r="A490" i="18"/>
  <c r="I489" i="18"/>
  <c r="H489" i="18"/>
  <c r="G489" i="18"/>
  <c r="F489" i="18"/>
  <c r="D489" i="18"/>
  <c r="C489" i="18"/>
  <c r="A489" i="18"/>
  <c r="I488" i="18"/>
  <c r="H488" i="18"/>
  <c r="G488" i="18"/>
  <c r="F488" i="18"/>
  <c r="D488" i="18"/>
  <c r="C488" i="18"/>
  <c r="A488" i="18"/>
  <c r="I487" i="18"/>
  <c r="H487" i="18"/>
  <c r="G487" i="18"/>
  <c r="F487" i="18"/>
  <c r="D487" i="18"/>
  <c r="C487" i="18"/>
  <c r="A487" i="18"/>
  <c r="I486" i="18"/>
  <c r="H486" i="18"/>
  <c r="G486" i="18"/>
  <c r="F486" i="18"/>
  <c r="D486" i="18"/>
  <c r="C486" i="18"/>
  <c r="A486" i="18"/>
  <c r="I485" i="18"/>
  <c r="H485" i="18"/>
  <c r="G485" i="18"/>
  <c r="F485" i="18"/>
  <c r="D485" i="18"/>
  <c r="C485" i="18"/>
  <c r="A485" i="18"/>
  <c r="I484" i="18"/>
  <c r="H484" i="18"/>
  <c r="G484" i="18"/>
  <c r="F484" i="18"/>
  <c r="D484" i="18"/>
  <c r="C484" i="18"/>
  <c r="A484" i="18"/>
  <c r="I483" i="18"/>
  <c r="H483" i="18"/>
  <c r="G483" i="18"/>
  <c r="F483" i="18"/>
  <c r="D483" i="18"/>
  <c r="C483" i="18"/>
  <c r="A483" i="18"/>
  <c r="I482" i="18"/>
  <c r="H482" i="18"/>
  <c r="G482" i="18"/>
  <c r="F482" i="18"/>
  <c r="D482" i="18"/>
  <c r="C482" i="18"/>
  <c r="A482" i="18"/>
  <c r="I481" i="18"/>
  <c r="H481" i="18"/>
  <c r="G481" i="18"/>
  <c r="F481" i="18"/>
  <c r="D481" i="18"/>
  <c r="C481" i="18"/>
  <c r="A481" i="18"/>
  <c r="I480" i="18"/>
  <c r="H480" i="18"/>
  <c r="G480" i="18"/>
  <c r="F480" i="18"/>
  <c r="D480" i="18"/>
  <c r="C480" i="18"/>
  <c r="A480" i="18"/>
  <c r="I479" i="18"/>
  <c r="H479" i="18"/>
  <c r="G479" i="18"/>
  <c r="F479" i="18"/>
  <c r="D479" i="18"/>
  <c r="C479" i="18"/>
  <c r="A479" i="18"/>
  <c r="I478" i="18"/>
  <c r="H478" i="18"/>
  <c r="G478" i="18"/>
  <c r="F478" i="18"/>
  <c r="D478" i="18"/>
  <c r="C478" i="18"/>
  <c r="A478" i="18"/>
  <c r="I477" i="18"/>
  <c r="H477" i="18"/>
  <c r="G477" i="18"/>
  <c r="F477" i="18"/>
  <c r="D477" i="18"/>
  <c r="C477" i="18"/>
  <c r="A477" i="18"/>
  <c r="I476" i="18"/>
  <c r="H476" i="18"/>
  <c r="G476" i="18"/>
  <c r="F476" i="18"/>
  <c r="D476" i="18"/>
  <c r="C476" i="18"/>
  <c r="A476" i="18"/>
  <c r="I475" i="18"/>
  <c r="H475" i="18"/>
  <c r="G475" i="18"/>
  <c r="F475" i="18"/>
  <c r="D475" i="18"/>
  <c r="C475" i="18"/>
  <c r="A475" i="18"/>
  <c r="I474" i="18"/>
  <c r="H474" i="18"/>
  <c r="G474" i="18"/>
  <c r="F474" i="18"/>
  <c r="D474" i="18"/>
  <c r="C474" i="18"/>
  <c r="A474" i="18"/>
  <c r="I473" i="18"/>
  <c r="H473" i="18"/>
  <c r="G473" i="18"/>
  <c r="F473" i="18"/>
  <c r="D473" i="18"/>
  <c r="C473" i="18"/>
  <c r="A473" i="18"/>
  <c r="I472" i="18"/>
  <c r="H472" i="18"/>
  <c r="G472" i="18"/>
  <c r="F472" i="18"/>
  <c r="D472" i="18"/>
  <c r="C472" i="18"/>
  <c r="A472" i="18"/>
  <c r="I471" i="18"/>
  <c r="H471" i="18"/>
  <c r="G471" i="18"/>
  <c r="F471" i="18"/>
  <c r="D471" i="18"/>
  <c r="C471" i="18"/>
  <c r="A471" i="18"/>
  <c r="I470" i="18"/>
  <c r="H470" i="18"/>
  <c r="G470" i="18"/>
  <c r="F470" i="18"/>
  <c r="D470" i="18"/>
  <c r="C470" i="18"/>
  <c r="A470" i="18"/>
  <c r="I469" i="18"/>
  <c r="H469" i="18"/>
  <c r="G469" i="18"/>
  <c r="F469" i="18"/>
  <c r="D469" i="18"/>
  <c r="C469" i="18"/>
  <c r="A469" i="18"/>
  <c r="I468" i="18"/>
  <c r="H468" i="18"/>
  <c r="G468" i="18"/>
  <c r="F468" i="18"/>
  <c r="D468" i="18"/>
  <c r="C468" i="18"/>
  <c r="A468" i="18"/>
  <c r="I467" i="18"/>
  <c r="H467" i="18"/>
  <c r="G467" i="18"/>
  <c r="F467" i="18"/>
  <c r="D467" i="18"/>
  <c r="C467" i="18"/>
  <c r="A467" i="18"/>
  <c r="I466" i="18"/>
  <c r="H466" i="18"/>
  <c r="G466" i="18"/>
  <c r="F466" i="18"/>
  <c r="D466" i="18"/>
  <c r="C466" i="18"/>
  <c r="A466" i="18"/>
  <c r="I465" i="18"/>
  <c r="H465" i="18"/>
  <c r="G465" i="18"/>
  <c r="F465" i="18"/>
  <c r="D465" i="18"/>
  <c r="C465" i="18"/>
  <c r="A465" i="18"/>
  <c r="I464" i="18"/>
  <c r="H464" i="18"/>
  <c r="G464" i="18"/>
  <c r="F464" i="18"/>
  <c r="D464" i="18"/>
  <c r="C464" i="18"/>
  <c r="A464" i="18"/>
  <c r="I463" i="18"/>
  <c r="H463" i="18"/>
  <c r="G463" i="18"/>
  <c r="F463" i="18"/>
  <c r="D463" i="18"/>
  <c r="C463" i="18"/>
  <c r="A463" i="18"/>
  <c r="I462" i="18"/>
  <c r="H462" i="18"/>
  <c r="G462" i="18"/>
  <c r="F462" i="18"/>
  <c r="D462" i="18"/>
  <c r="C462" i="18"/>
  <c r="A462" i="18"/>
  <c r="I461" i="18"/>
  <c r="H461" i="18"/>
  <c r="G461" i="18"/>
  <c r="F461" i="18"/>
  <c r="D461" i="18"/>
  <c r="C461" i="18"/>
  <c r="A461" i="18"/>
  <c r="I460" i="18"/>
  <c r="H460" i="18"/>
  <c r="G460" i="18"/>
  <c r="F460" i="18"/>
  <c r="D460" i="18"/>
  <c r="C460" i="18"/>
  <c r="A460" i="18"/>
  <c r="I459" i="18"/>
  <c r="H459" i="18"/>
  <c r="G459" i="18"/>
  <c r="F459" i="18"/>
  <c r="D459" i="18"/>
  <c r="C459" i="18"/>
  <c r="A459" i="18"/>
  <c r="I458" i="18"/>
  <c r="H458" i="18"/>
  <c r="G458" i="18"/>
  <c r="F458" i="18"/>
  <c r="D458" i="18"/>
  <c r="C458" i="18"/>
  <c r="A458" i="18"/>
  <c r="I457" i="18"/>
  <c r="H457" i="18"/>
  <c r="G457" i="18"/>
  <c r="F457" i="18"/>
  <c r="D457" i="18"/>
  <c r="C457" i="18"/>
  <c r="A457" i="18"/>
  <c r="I456" i="18"/>
  <c r="H456" i="18"/>
  <c r="G456" i="18"/>
  <c r="F456" i="18"/>
  <c r="D456" i="18"/>
  <c r="C456" i="18"/>
  <c r="A456" i="18"/>
  <c r="I455" i="18"/>
  <c r="H455" i="18"/>
  <c r="G455" i="18"/>
  <c r="F455" i="18"/>
  <c r="D455" i="18"/>
  <c r="C455" i="18"/>
  <c r="A455" i="18"/>
  <c r="I454" i="18"/>
  <c r="H454" i="18"/>
  <c r="G454" i="18"/>
  <c r="F454" i="18"/>
  <c r="D454" i="18"/>
  <c r="C454" i="18"/>
  <c r="A454" i="18"/>
  <c r="I453" i="18"/>
  <c r="H453" i="18"/>
  <c r="G453" i="18"/>
  <c r="F453" i="18"/>
  <c r="D453" i="18"/>
  <c r="C453" i="18"/>
  <c r="A453" i="18"/>
  <c r="I452" i="18"/>
  <c r="H452" i="18"/>
  <c r="G452" i="18"/>
  <c r="F452" i="18"/>
  <c r="D452" i="18"/>
  <c r="C452" i="18"/>
  <c r="A452" i="18"/>
  <c r="I451" i="18"/>
  <c r="H451" i="18"/>
  <c r="G451" i="18"/>
  <c r="F451" i="18"/>
  <c r="D451" i="18"/>
  <c r="C451" i="18"/>
  <c r="A451" i="18"/>
  <c r="I450" i="18"/>
  <c r="H450" i="18"/>
  <c r="G450" i="18"/>
  <c r="F450" i="18"/>
  <c r="D450" i="18"/>
  <c r="C450" i="18"/>
  <c r="A450" i="18"/>
  <c r="I449" i="18"/>
  <c r="H449" i="18"/>
  <c r="G449" i="18"/>
  <c r="F449" i="18"/>
  <c r="D449" i="18"/>
  <c r="C449" i="18"/>
  <c r="A449" i="18"/>
  <c r="I448" i="18"/>
  <c r="H448" i="18"/>
  <c r="G448" i="18"/>
  <c r="F448" i="18"/>
  <c r="D448" i="18"/>
  <c r="C448" i="18"/>
  <c r="A448" i="18"/>
  <c r="I447" i="18"/>
  <c r="H447" i="18"/>
  <c r="G447" i="18"/>
  <c r="F447" i="18"/>
  <c r="D447" i="18"/>
  <c r="C447" i="18"/>
  <c r="A447" i="18"/>
  <c r="I446" i="18"/>
  <c r="H446" i="18"/>
  <c r="G446" i="18"/>
  <c r="F446" i="18"/>
  <c r="D446" i="18"/>
  <c r="C446" i="18"/>
  <c r="A446" i="18"/>
  <c r="I445" i="18"/>
  <c r="H445" i="18"/>
  <c r="G445" i="18"/>
  <c r="F445" i="18"/>
  <c r="D445" i="18"/>
  <c r="C445" i="18"/>
  <c r="A445" i="18"/>
  <c r="I444" i="18"/>
  <c r="H444" i="18"/>
  <c r="G444" i="18"/>
  <c r="F444" i="18"/>
  <c r="D444" i="18"/>
  <c r="C444" i="18"/>
  <c r="A444" i="18"/>
  <c r="I443" i="18"/>
  <c r="H443" i="18"/>
  <c r="G443" i="18"/>
  <c r="F443" i="18"/>
  <c r="D443" i="18"/>
  <c r="C443" i="18"/>
  <c r="A443" i="18"/>
  <c r="I442" i="18"/>
  <c r="H442" i="18"/>
  <c r="G442" i="18"/>
  <c r="F442" i="18"/>
  <c r="D442" i="18"/>
  <c r="C442" i="18"/>
  <c r="A442" i="18"/>
  <c r="I441" i="18"/>
  <c r="H441" i="18"/>
  <c r="G441" i="18"/>
  <c r="F441" i="18"/>
  <c r="D441" i="18"/>
  <c r="C441" i="18"/>
  <c r="A441" i="18"/>
  <c r="I440" i="18"/>
  <c r="H440" i="18"/>
  <c r="G440" i="18"/>
  <c r="F440" i="18"/>
  <c r="D440" i="18"/>
  <c r="C440" i="18"/>
  <c r="A440" i="18"/>
  <c r="I439" i="18"/>
  <c r="H439" i="18"/>
  <c r="G439" i="18"/>
  <c r="F439" i="18"/>
  <c r="D439" i="18"/>
  <c r="C439" i="18"/>
  <c r="A439" i="18"/>
  <c r="I438" i="18"/>
  <c r="H438" i="18"/>
  <c r="G438" i="18"/>
  <c r="F438" i="18"/>
  <c r="D438" i="18"/>
  <c r="C438" i="18"/>
  <c r="A438" i="18"/>
  <c r="I437" i="18"/>
  <c r="H437" i="18"/>
  <c r="G437" i="18"/>
  <c r="F437" i="18"/>
  <c r="D437" i="18"/>
  <c r="C437" i="18"/>
  <c r="A437" i="18"/>
  <c r="I436" i="18"/>
  <c r="H436" i="18"/>
  <c r="G436" i="18"/>
  <c r="F436" i="18"/>
  <c r="D436" i="18"/>
  <c r="C436" i="18"/>
  <c r="A436" i="18"/>
  <c r="I435" i="18"/>
  <c r="H435" i="18"/>
  <c r="G435" i="18"/>
  <c r="F435" i="18"/>
  <c r="D435" i="18"/>
  <c r="C435" i="18"/>
  <c r="A435" i="18"/>
  <c r="I434" i="18"/>
  <c r="H434" i="18"/>
  <c r="G434" i="18"/>
  <c r="F434" i="18"/>
  <c r="D434" i="18"/>
  <c r="C434" i="18"/>
  <c r="A434" i="18"/>
  <c r="I433" i="18"/>
  <c r="H433" i="18"/>
  <c r="G433" i="18"/>
  <c r="F433" i="18"/>
  <c r="D433" i="18"/>
  <c r="C433" i="18"/>
  <c r="A433" i="18"/>
  <c r="I432" i="18"/>
  <c r="H432" i="18"/>
  <c r="G432" i="18"/>
  <c r="F432" i="18"/>
  <c r="D432" i="18"/>
  <c r="C432" i="18"/>
  <c r="A432" i="18"/>
  <c r="I431" i="18"/>
  <c r="H431" i="18"/>
  <c r="G431" i="18"/>
  <c r="F431" i="18"/>
  <c r="D431" i="18"/>
  <c r="C431" i="18"/>
  <c r="A431" i="18"/>
  <c r="I430" i="18"/>
  <c r="H430" i="18"/>
  <c r="G430" i="18"/>
  <c r="F430" i="18"/>
  <c r="D430" i="18"/>
  <c r="C430" i="18"/>
  <c r="A430" i="18"/>
  <c r="I429" i="18"/>
  <c r="H429" i="18"/>
  <c r="G429" i="18"/>
  <c r="F429" i="18"/>
  <c r="D429" i="18"/>
  <c r="C429" i="18"/>
  <c r="A429" i="18"/>
  <c r="I428" i="18"/>
  <c r="H428" i="18"/>
  <c r="G428" i="18"/>
  <c r="F428" i="18"/>
  <c r="D428" i="18"/>
  <c r="C428" i="18"/>
  <c r="A428" i="18"/>
  <c r="I427" i="18"/>
  <c r="H427" i="18"/>
  <c r="G427" i="18"/>
  <c r="F427" i="18"/>
  <c r="D427" i="18"/>
  <c r="C427" i="18"/>
  <c r="A427" i="18"/>
  <c r="I426" i="18"/>
  <c r="H426" i="18"/>
  <c r="G426" i="18"/>
  <c r="F426" i="18"/>
  <c r="D426" i="18"/>
  <c r="C426" i="18"/>
  <c r="A426" i="18"/>
  <c r="I425" i="18"/>
  <c r="H425" i="18"/>
  <c r="G425" i="18"/>
  <c r="F425" i="18"/>
  <c r="D425" i="18"/>
  <c r="C425" i="18"/>
  <c r="A425" i="18"/>
  <c r="I424" i="18"/>
  <c r="H424" i="18"/>
  <c r="G424" i="18"/>
  <c r="F424" i="18"/>
  <c r="D424" i="18"/>
  <c r="C424" i="18"/>
  <c r="A424" i="18"/>
  <c r="I423" i="18"/>
  <c r="H423" i="18"/>
  <c r="G423" i="18"/>
  <c r="F423" i="18"/>
  <c r="D423" i="18"/>
  <c r="C423" i="18"/>
  <c r="A423" i="18"/>
  <c r="I422" i="18"/>
  <c r="H422" i="18"/>
  <c r="G422" i="18"/>
  <c r="F422" i="18"/>
  <c r="D422" i="18"/>
  <c r="C422" i="18"/>
  <c r="A422" i="18"/>
  <c r="I421" i="18"/>
  <c r="H421" i="18"/>
  <c r="G421" i="18"/>
  <c r="F421" i="18"/>
  <c r="D421" i="18"/>
  <c r="C421" i="18"/>
  <c r="A421" i="18"/>
  <c r="I420" i="18"/>
  <c r="H420" i="18"/>
  <c r="G420" i="18"/>
  <c r="F420" i="18"/>
  <c r="D420" i="18"/>
  <c r="C420" i="18"/>
  <c r="A420" i="18"/>
  <c r="I419" i="18"/>
  <c r="H419" i="18"/>
  <c r="G419" i="18"/>
  <c r="F419" i="18"/>
  <c r="D419" i="18"/>
  <c r="C419" i="18"/>
  <c r="A419" i="18"/>
  <c r="I418" i="18"/>
  <c r="H418" i="18"/>
  <c r="G418" i="18"/>
  <c r="F418" i="18"/>
  <c r="D418" i="18"/>
  <c r="C418" i="18"/>
  <c r="A418" i="18"/>
  <c r="I417" i="18"/>
  <c r="H417" i="18"/>
  <c r="G417" i="18"/>
  <c r="F417" i="18"/>
  <c r="D417" i="18"/>
  <c r="C417" i="18"/>
  <c r="A417" i="18"/>
  <c r="I416" i="18"/>
  <c r="H416" i="18"/>
  <c r="G416" i="18"/>
  <c r="F416" i="18"/>
  <c r="D416" i="18"/>
  <c r="C416" i="18"/>
  <c r="A416" i="18"/>
  <c r="I415" i="18"/>
  <c r="H415" i="18"/>
  <c r="G415" i="18"/>
  <c r="F415" i="18"/>
  <c r="D415" i="18"/>
  <c r="C415" i="18"/>
  <c r="A415" i="18"/>
  <c r="I414" i="18"/>
  <c r="H414" i="18"/>
  <c r="G414" i="18"/>
  <c r="F414" i="18"/>
  <c r="D414" i="18"/>
  <c r="C414" i="18"/>
  <c r="A414" i="18"/>
  <c r="I413" i="18"/>
  <c r="H413" i="18"/>
  <c r="G413" i="18"/>
  <c r="F413" i="18"/>
  <c r="D413" i="18"/>
  <c r="C413" i="18"/>
  <c r="A413" i="18"/>
  <c r="I412" i="18"/>
  <c r="H412" i="18"/>
  <c r="G412" i="18"/>
  <c r="F412" i="18"/>
  <c r="D412" i="18"/>
  <c r="C412" i="18"/>
  <c r="A412" i="18"/>
  <c r="I411" i="18"/>
  <c r="H411" i="18"/>
  <c r="G411" i="18"/>
  <c r="F411" i="18"/>
  <c r="D411" i="18"/>
  <c r="C411" i="18"/>
  <c r="A411" i="18"/>
  <c r="I410" i="18"/>
  <c r="H410" i="18"/>
  <c r="G410" i="18"/>
  <c r="F410" i="18"/>
  <c r="D410" i="18"/>
  <c r="C410" i="18"/>
  <c r="A410" i="18"/>
  <c r="I409" i="18"/>
  <c r="H409" i="18"/>
  <c r="G409" i="18"/>
  <c r="F409" i="18"/>
  <c r="D409" i="18"/>
  <c r="C409" i="18"/>
  <c r="A409" i="18"/>
  <c r="I408" i="18"/>
  <c r="H408" i="18"/>
  <c r="G408" i="18"/>
  <c r="F408" i="18"/>
  <c r="D408" i="18"/>
  <c r="C408" i="18"/>
  <c r="A408" i="18"/>
  <c r="I407" i="18"/>
  <c r="H407" i="18"/>
  <c r="G407" i="18"/>
  <c r="F407" i="18"/>
  <c r="D407" i="18"/>
  <c r="C407" i="18"/>
  <c r="A407" i="18"/>
  <c r="I406" i="18"/>
  <c r="H406" i="18"/>
  <c r="G406" i="18"/>
  <c r="F406" i="18"/>
  <c r="D406" i="18"/>
  <c r="C406" i="18"/>
  <c r="A406" i="18"/>
  <c r="I405" i="18"/>
  <c r="H405" i="18"/>
  <c r="G405" i="18"/>
  <c r="F405" i="18"/>
  <c r="D405" i="18"/>
  <c r="C405" i="18"/>
  <c r="A405" i="18"/>
  <c r="I404" i="18"/>
  <c r="H404" i="18"/>
  <c r="G404" i="18"/>
  <c r="F404" i="18"/>
  <c r="D404" i="18"/>
  <c r="C404" i="18"/>
  <c r="A404" i="18"/>
  <c r="I403" i="18"/>
  <c r="H403" i="18"/>
  <c r="G403" i="18"/>
  <c r="F403" i="18"/>
  <c r="D403" i="18"/>
  <c r="C403" i="18"/>
  <c r="A403" i="18"/>
  <c r="I402" i="18"/>
  <c r="H402" i="18"/>
  <c r="G402" i="18"/>
  <c r="F402" i="18"/>
  <c r="D402" i="18"/>
  <c r="C402" i="18"/>
  <c r="A402" i="18"/>
  <c r="I401" i="18"/>
  <c r="H401" i="18"/>
  <c r="G401" i="18"/>
  <c r="F401" i="18"/>
  <c r="D401" i="18"/>
  <c r="C401" i="18"/>
  <c r="A401" i="18"/>
  <c r="I400" i="18"/>
  <c r="H400" i="18"/>
  <c r="G400" i="18"/>
  <c r="F400" i="18"/>
  <c r="D400" i="18"/>
  <c r="C400" i="18"/>
  <c r="A400" i="18"/>
  <c r="I399" i="18"/>
  <c r="H399" i="18"/>
  <c r="G399" i="18"/>
  <c r="F399" i="18"/>
  <c r="D399" i="18"/>
  <c r="C399" i="18"/>
  <c r="A399" i="18"/>
  <c r="I398" i="18"/>
  <c r="H398" i="18"/>
  <c r="G398" i="18"/>
  <c r="F398" i="18"/>
  <c r="D398" i="18"/>
  <c r="C398" i="18"/>
  <c r="A398" i="18"/>
  <c r="I397" i="18"/>
  <c r="H397" i="18"/>
  <c r="G397" i="18"/>
  <c r="F397" i="18"/>
  <c r="D397" i="18"/>
  <c r="C397" i="18"/>
  <c r="A397" i="18"/>
  <c r="I396" i="18"/>
  <c r="H396" i="18"/>
  <c r="G396" i="18"/>
  <c r="F396" i="18"/>
  <c r="D396" i="18"/>
  <c r="C396" i="18"/>
  <c r="A396" i="18"/>
  <c r="I395" i="18"/>
  <c r="H395" i="18"/>
  <c r="G395" i="18"/>
  <c r="F395" i="18"/>
  <c r="D395" i="18"/>
  <c r="C395" i="18"/>
  <c r="A395" i="18"/>
  <c r="I394" i="18"/>
  <c r="H394" i="18"/>
  <c r="G394" i="18"/>
  <c r="F394" i="18"/>
  <c r="D394" i="18"/>
  <c r="C394" i="18"/>
  <c r="A394" i="18"/>
  <c r="I393" i="18"/>
  <c r="H393" i="18"/>
  <c r="G393" i="18"/>
  <c r="F393" i="18"/>
  <c r="D393" i="18"/>
  <c r="C393" i="18"/>
  <c r="A393" i="18"/>
  <c r="I392" i="18"/>
  <c r="H392" i="18"/>
  <c r="G392" i="18"/>
  <c r="F392" i="18"/>
  <c r="D392" i="18"/>
  <c r="C392" i="18"/>
  <c r="A392" i="18"/>
  <c r="I391" i="18"/>
  <c r="H391" i="18"/>
  <c r="G391" i="18"/>
  <c r="F391" i="18"/>
  <c r="D391" i="18"/>
  <c r="C391" i="18"/>
  <c r="A391" i="18"/>
  <c r="I390" i="18"/>
  <c r="H390" i="18"/>
  <c r="G390" i="18"/>
  <c r="F390" i="18"/>
  <c r="D390" i="18"/>
  <c r="C390" i="18"/>
  <c r="A390" i="18"/>
  <c r="I389" i="18"/>
  <c r="H389" i="18"/>
  <c r="G389" i="18"/>
  <c r="F389" i="18"/>
  <c r="D389" i="18"/>
  <c r="C389" i="18"/>
  <c r="A389" i="18"/>
  <c r="I388" i="18"/>
  <c r="H388" i="18"/>
  <c r="G388" i="18"/>
  <c r="F388" i="18"/>
  <c r="D388" i="18"/>
  <c r="C388" i="18"/>
  <c r="A388" i="18"/>
  <c r="I387" i="18"/>
  <c r="H387" i="18"/>
  <c r="G387" i="18"/>
  <c r="F387" i="18"/>
  <c r="D387" i="18"/>
  <c r="C387" i="18"/>
  <c r="A387" i="18"/>
  <c r="I386" i="18"/>
  <c r="H386" i="18"/>
  <c r="G386" i="18"/>
  <c r="F386" i="18"/>
  <c r="D386" i="18"/>
  <c r="C386" i="18"/>
  <c r="A386" i="18"/>
  <c r="I385" i="18"/>
  <c r="H385" i="18"/>
  <c r="G385" i="18"/>
  <c r="F385" i="18"/>
  <c r="D385" i="18"/>
  <c r="C385" i="18"/>
  <c r="A385" i="18"/>
  <c r="I384" i="18"/>
  <c r="H384" i="18"/>
  <c r="G384" i="18"/>
  <c r="F384" i="18"/>
  <c r="D384" i="18"/>
  <c r="C384" i="18"/>
  <c r="A384" i="18"/>
  <c r="I383" i="18"/>
  <c r="H383" i="18"/>
  <c r="G383" i="18"/>
  <c r="F383" i="18"/>
  <c r="D383" i="18"/>
  <c r="C383" i="18"/>
  <c r="A383" i="18"/>
  <c r="I382" i="18"/>
  <c r="H382" i="18"/>
  <c r="G382" i="18"/>
  <c r="F382" i="18"/>
  <c r="D382" i="18"/>
  <c r="C382" i="18"/>
  <c r="A382" i="18"/>
  <c r="I381" i="18"/>
  <c r="H381" i="18"/>
  <c r="G381" i="18"/>
  <c r="F381" i="18"/>
  <c r="D381" i="18"/>
  <c r="C381" i="18"/>
  <c r="A381" i="18"/>
  <c r="I380" i="18"/>
  <c r="H380" i="18"/>
  <c r="G380" i="18"/>
  <c r="F380" i="18"/>
  <c r="D380" i="18"/>
  <c r="C380" i="18"/>
  <c r="A380" i="18"/>
  <c r="I379" i="18"/>
  <c r="H379" i="18"/>
  <c r="G379" i="18"/>
  <c r="F379" i="18"/>
  <c r="D379" i="18"/>
  <c r="C379" i="18"/>
  <c r="A379" i="18"/>
  <c r="I378" i="18"/>
  <c r="H378" i="18"/>
  <c r="G378" i="18"/>
  <c r="F378" i="18"/>
  <c r="D378" i="18"/>
  <c r="C378" i="18"/>
  <c r="A378" i="18"/>
  <c r="I377" i="18"/>
  <c r="H377" i="18"/>
  <c r="G377" i="18"/>
  <c r="F377" i="18"/>
  <c r="D377" i="18"/>
  <c r="C377" i="18"/>
  <c r="A377" i="18"/>
  <c r="I376" i="18"/>
  <c r="H376" i="18"/>
  <c r="G376" i="18"/>
  <c r="F376" i="18"/>
  <c r="D376" i="18"/>
  <c r="C376" i="18"/>
  <c r="A376" i="18"/>
  <c r="I375" i="18"/>
  <c r="H375" i="18"/>
  <c r="G375" i="18"/>
  <c r="F375" i="18"/>
  <c r="D375" i="18"/>
  <c r="C375" i="18"/>
  <c r="A375" i="18"/>
  <c r="I374" i="18"/>
  <c r="H374" i="18"/>
  <c r="G374" i="18"/>
  <c r="F374" i="18"/>
  <c r="D374" i="18"/>
  <c r="C374" i="18"/>
  <c r="A374" i="18"/>
  <c r="I373" i="18"/>
  <c r="H373" i="18"/>
  <c r="G373" i="18"/>
  <c r="F373" i="18"/>
  <c r="D373" i="18"/>
  <c r="C373" i="18"/>
  <c r="A373" i="18"/>
  <c r="I372" i="18"/>
  <c r="H372" i="18"/>
  <c r="G372" i="18"/>
  <c r="F372" i="18"/>
  <c r="D372" i="18"/>
  <c r="C372" i="18"/>
  <c r="A372" i="18"/>
  <c r="I371" i="18"/>
  <c r="H371" i="18"/>
  <c r="G371" i="18"/>
  <c r="F371" i="18"/>
  <c r="D371" i="18"/>
  <c r="C371" i="18"/>
  <c r="A371" i="18"/>
  <c r="I370" i="18"/>
  <c r="H370" i="18"/>
  <c r="G370" i="18"/>
  <c r="F370" i="18"/>
  <c r="D370" i="18"/>
  <c r="C370" i="18"/>
  <c r="A370" i="18"/>
  <c r="I369" i="18"/>
  <c r="H369" i="18"/>
  <c r="G369" i="18"/>
  <c r="F369" i="18"/>
  <c r="D369" i="18"/>
  <c r="C369" i="18"/>
  <c r="A369" i="18"/>
  <c r="I368" i="18"/>
  <c r="H368" i="18"/>
  <c r="G368" i="18"/>
  <c r="F368" i="18"/>
  <c r="D368" i="18"/>
  <c r="C368" i="18"/>
  <c r="A368" i="18"/>
  <c r="I367" i="18"/>
  <c r="H367" i="18"/>
  <c r="G367" i="18"/>
  <c r="F367" i="18"/>
  <c r="D367" i="18"/>
  <c r="C367" i="18"/>
  <c r="A367" i="18"/>
  <c r="I366" i="18"/>
  <c r="H366" i="18"/>
  <c r="G366" i="18"/>
  <c r="F366" i="18"/>
  <c r="D366" i="18"/>
  <c r="C366" i="18"/>
  <c r="A366" i="18"/>
  <c r="I365" i="18"/>
  <c r="H365" i="18"/>
  <c r="G365" i="18"/>
  <c r="F365" i="18"/>
  <c r="D365" i="18"/>
  <c r="C365" i="18"/>
  <c r="A365" i="18"/>
  <c r="I364" i="18"/>
  <c r="H364" i="18"/>
  <c r="G364" i="18"/>
  <c r="F364" i="18"/>
  <c r="D364" i="18"/>
  <c r="C364" i="18"/>
  <c r="A364" i="18"/>
  <c r="I363" i="18"/>
  <c r="H363" i="18"/>
  <c r="G363" i="18"/>
  <c r="F363" i="18"/>
  <c r="D363" i="18"/>
  <c r="C363" i="18"/>
  <c r="A363" i="18"/>
  <c r="I362" i="18"/>
  <c r="H362" i="18"/>
  <c r="G362" i="18"/>
  <c r="F362" i="18"/>
  <c r="D362" i="18"/>
  <c r="C362" i="18"/>
  <c r="A362" i="18"/>
  <c r="I361" i="18"/>
  <c r="H361" i="18"/>
  <c r="G361" i="18"/>
  <c r="F361" i="18"/>
  <c r="D361" i="18"/>
  <c r="C361" i="18"/>
  <c r="A361" i="18"/>
  <c r="I360" i="18"/>
  <c r="H360" i="18"/>
  <c r="G360" i="18"/>
  <c r="F360" i="18"/>
  <c r="D360" i="18"/>
  <c r="C360" i="18"/>
  <c r="A360" i="18"/>
  <c r="I359" i="18"/>
  <c r="H359" i="18"/>
  <c r="G359" i="18"/>
  <c r="F359" i="18"/>
  <c r="D359" i="18"/>
  <c r="C359" i="18"/>
  <c r="A359" i="18"/>
  <c r="I358" i="18"/>
  <c r="H358" i="18"/>
  <c r="G358" i="18"/>
  <c r="F358" i="18"/>
  <c r="D358" i="18"/>
  <c r="C358" i="18"/>
  <c r="A358" i="18"/>
  <c r="I357" i="18"/>
  <c r="H357" i="18"/>
  <c r="G357" i="18"/>
  <c r="F357" i="18"/>
  <c r="D357" i="18"/>
  <c r="C357" i="18"/>
  <c r="A357" i="18"/>
  <c r="I356" i="18"/>
  <c r="H356" i="18"/>
  <c r="G356" i="18"/>
  <c r="F356" i="18"/>
  <c r="D356" i="18"/>
  <c r="C356" i="18"/>
  <c r="A356" i="18"/>
  <c r="I355" i="18"/>
  <c r="H355" i="18"/>
  <c r="G355" i="18"/>
  <c r="F355" i="18"/>
  <c r="D355" i="18"/>
  <c r="C355" i="18"/>
  <c r="A355" i="18"/>
  <c r="I354" i="18"/>
  <c r="H354" i="18"/>
  <c r="G354" i="18"/>
  <c r="F354" i="18"/>
  <c r="D354" i="18"/>
  <c r="C354" i="18"/>
  <c r="A354" i="18"/>
  <c r="I353" i="18"/>
  <c r="H353" i="18"/>
  <c r="G353" i="18"/>
  <c r="F353" i="18"/>
  <c r="D353" i="18"/>
  <c r="C353" i="18"/>
  <c r="A353" i="18"/>
  <c r="I352" i="18"/>
  <c r="H352" i="18"/>
  <c r="G352" i="18"/>
  <c r="F352" i="18"/>
  <c r="D352" i="18"/>
  <c r="C352" i="18"/>
  <c r="A352" i="18"/>
  <c r="I351" i="18"/>
  <c r="H351" i="18"/>
  <c r="G351" i="18"/>
  <c r="F351" i="18"/>
  <c r="D351" i="18"/>
  <c r="C351" i="18"/>
  <c r="A351" i="18"/>
  <c r="I350" i="18"/>
  <c r="H350" i="18"/>
  <c r="G350" i="18"/>
  <c r="F350" i="18"/>
  <c r="D350" i="18"/>
  <c r="C350" i="18"/>
  <c r="A350" i="18"/>
  <c r="I349" i="18"/>
  <c r="H349" i="18"/>
  <c r="G349" i="18"/>
  <c r="F349" i="18"/>
  <c r="D349" i="18"/>
  <c r="C349" i="18"/>
  <c r="A349" i="18"/>
  <c r="I348" i="18"/>
  <c r="H348" i="18"/>
  <c r="G348" i="18"/>
  <c r="F348" i="18"/>
  <c r="D348" i="18"/>
  <c r="C348" i="18"/>
  <c r="A348" i="18"/>
  <c r="I347" i="18"/>
  <c r="H347" i="18"/>
  <c r="G347" i="18"/>
  <c r="F347" i="18"/>
  <c r="D347" i="18"/>
  <c r="C347" i="18"/>
  <c r="A347" i="18"/>
  <c r="I346" i="18"/>
  <c r="H346" i="18"/>
  <c r="G346" i="18"/>
  <c r="F346" i="18"/>
  <c r="D346" i="18"/>
  <c r="C346" i="18"/>
  <c r="A346" i="18"/>
  <c r="I345" i="18"/>
  <c r="H345" i="18"/>
  <c r="G345" i="18"/>
  <c r="F345" i="18"/>
  <c r="D345" i="18"/>
  <c r="C345" i="18"/>
  <c r="A345" i="18"/>
  <c r="I344" i="18"/>
  <c r="H344" i="18"/>
  <c r="G344" i="18"/>
  <c r="F344" i="18"/>
  <c r="D344" i="18"/>
  <c r="C344" i="18"/>
  <c r="A344" i="18"/>
  <c r="I343" i="18"/>
  <c r="H343" i="18"/>
  <c r="G343" i="18"/>
  <c r="F343" i="18"/>
  <c r="D343" i="18"/>
  <c r="C343" i="18"/>
  <c r="A343" i="18"/>
  <c r="I342" i="18"/>
  <c r="H342" i="18"/>
  <c r="G342" i="18"/>
  <c r="F342" i="18"/>
  <c r="D342" i="18"/>
  <c r="C342" i="18"/>
  <c r="A342" i="18"/>
  <c r="I341" i="18"/>
  <c r="H341" i="18"/>
  <c r="G341" i="18"/>
  <c r="F341" i="18"/>
  <c r="D341" i="18"/>
  <c r="C341" i="18"/>
  <c r="A341" i="18"/>
  <c r="I340" i="18"/>
  <c r="H340" i="18"/>
  <c r="G340" i="18"/>
  <c r="F340" i="18"/>
  <c r="D340" i="18"/>
  <c r="C340" i="18"/>
  <c r="A340" i="18"/>
  <c r="I339" i="18"/>
  <c r="H339" i="18"/>
  <c r="G339" i="18"/>
  <c r="F339" i="18"/>
  <c r="D339" i="18"/>
  <c r="C339" i="18"/>
  <c r="A339" i="18"/>
  <c r="I338" i="18"/>
  <c r="H338" i="18"/>
  <c r="G338" i="18"/>
  <c r="F338" i="18"/>
  <c r="D338" i="18"/>
  <c r="C338" i="18"/>
  <c r="A338" i="18"/>
  <c r="I337" i="18"/>
  <c r="H337" i="18"/>
  <c r="G337" i="18"/>
  <c r="F337" i="18"/>
  <c r="D337" i="18"/>
  <c r="C337" i="18"/>
  <c r="A337" i="18"/>
  <c r="I336" i="18"/>
  <c r="H336" i="18"/>
  <c r="G336" i="18"/>
  <c r="F336" i="18"/>
  <c r="D336" i="18"/>
  <c r="C336" i="18"/>
  <c r="A336" i="18"/>
  <c r="I335" i="18"/>
  <c r="H335" i="18"/>
  <c r="G335" i="18"/>
  <c r="F335" i="18"/>
  <c r="D335" i="18"/>
  <c r="C335" i="18"/>
  <c r="A335" i="18"/>
  <c r="I334" i="18"/>
  <c r="H334" i="18"/>
  <c r="G334" i="18"/>
  <c r="F334" i="18"/>
  <c r="D334" i="18"/>
  <c r="C334" i="18"/>
  <c r="A334" i="18"/>
  <c r="I333" i="18"/>
  <c r="H333" i="18"/>
  <c r="G333" i="18"/>
  <c r="F333" i="18"/>
  <c r="D333" i="18"/>
  <c r="C333" i="18"/>
  <c r="A333" i="18"/>
  <c r="I332" i="18"/>
  <c r="H332" i="18"/>
  <c r="G332" i="18"/>
  <c r="F332" i="18"/>
  <c r="D332" i="18"/>
  <c r="C332" i="18"/>
  <c r="A332" i="18"/>
  <c r="I331" i="18"/>
  <c r="H331" i="18"/>
  <c r="G331" i="18"/>
  <c r="F331" i="18"/>
  <c r="D331" i="18"/>
  <c r="C331" i="18"/>
  <c r="A331" i="18"/>
  <c r="I330" i="18"/>
  <c r="H330" i="18"/>
  <c r="G330" i="18"/>
  <c r="F330" i="18"/>
  <c r="D330" i="18"/>
  <c r="C330" i="18"/>
  <c r="A330" i="18"/>
  <c r="I329" i="18"/>
  <c r="H329" i="18"/>
  <c r="G329" i="18"/>
  <c r="F329" i="18"/>
  <c r="D329" i="18"/>
  <c r="C329" i="18"/>
  <c r="A329" i="18"/>
  <c r="I328" i="18"/>
  <c r="H328" i="18"/>
  <c r="G328" i="18"/>
  <c r="F328" i="18"/>
  <c r="D328" i="18"/>
  <c r="C328" i="18"/>
  <c r="A328" i="18"/>
  <c r="I327" i="18"/>
  <c r="H327" i="18"/>
  <c r="G327" i="18"/>
  <c r="F327" i="18"/>
  <c r="D327" i="18"/>
  <c r="C327" i="18"/>
  <c r="A327" i="18"/>
  <c r="I326" i="18"/>
  <c r="H326" i="18"/>
  <c r="G326" i="18"/>
  <c r="F326" i="18"/>
  <c r="D326" i="18"/>
  <c r="C326" i="18"/>
  <c r="A326" i="18"/>
  <c r="I325" i="18"/>
  <c r="H325" i="18"/>
  <c r="G325" i="18"/>
  <c r="F325" i="18"/>
  <c r="D325" i="18"/>
  <c r="C325" i="18"/>
  <c r="A325" i="18"/>
  <c r="I324" i="18"/>
  <c r="H324" i="18"/>
  <c r="G324" i="18"/>
  <c r="F324" i="18"/>
  <c r="D324" i="18"/>
  <c r="C324" i="18"/>
  <c r="A324" i="18"/>
  <c r="I323" i="18"/>
  <c r="H323" i="18"/>
  <c r="G323" i="18"/>
  <c r="F323" i="18"/>
  <c r="D323" i="18"/>
  <c r="C323" i="18"/>
  <c r="A323" i="18"/>
  <c r="I322" i="18"/>
  <c r="H322" i="18"/>
  <c r="G322" i="18"/>
  <c r="F322" i="18"/>
  <c r="D322" i="18"/>
  <c r="C322" i="18"/>
  <c r="A322" i="18"/>
  <c r="I321" i="18"/>
  <c r="H321" i="18"/>
  <c r="G321" i="18"/>
  <c r="F321" i="18"/>
  <c r="D321" i="18"/>
  <c r="C321" i="18"/>
  <c r="A321" i="18"/>
  <c r="I320" i="18"/>
  <c r="H320" i="18"/>
  <c r="G320" i="18"/>
  <c r="F320" i="18"/>
  <c r="D320" i="18"/>
  <c r="C320" i="18"/>
  <c r="A320" i="18"/>
  <c r="I319" i="18"/>
  <c r="H319" i="18"/>
  <c r="G319" i="18"/>
  <c r="F319" i="18"/>
  <c r="D319" i="18"/>
  <c r="C319" i="18"/>
  <c r="A319" i="18"/>
  <c r="I318" i="18"/>
  <c r="H318" i="18"/>
  <c r="G318" i="18"/>
  <c r="F318" i="18"/>
  <c r="D318" i="18"/>
  <c r="C318" i="18"/>
  <c r="A318" i="18"/>
  <c r="I317" i="18"/>
  <c r="H317" i="18"/>
  <c r="G317" i="18"/>
  <c r="F317" i="18"/>
  <c r="D317" i="18"/>
  <c r="C317" i="18"/>
  <c r="A317" i="18"/>
  <c r="I316" i="18"/>
  <c r="H316" i="18"/>
  <c r="G316" i="18"/>
  <c r="F316" i="18"/>
  <c r="D316" i="18"/>
  <c r="C316" i="18"/>
  <c r="A316" i="18"/>
  <c r="I315" i="18"/>
  <c r="H315" i="18"/>
  <c r="G315" i="18"/>
  <c r="F315" i="18"/>
  <c r="D315" i="18"/>
  <c r="C315" i="18"/>
  <c r="A315" i="18"/>
  <c r="I314" i="18"/>
  <c r="H314" i="18"/>
  <c r="G314" i="18"/>
  <c r="F314" i="18"/>
  <c r="D314" i="18"/>
  <c r="C314" i="18"/>
  <c r="A314" i="18"/>
  <c r="I313" i="18"/>
  <c r="H313" i="18"/>
  <c r="G313" i="18"/>
  <c r="F313" i="18"/>
  <c r="D313" i="18"/>
  <c r="C313" i="18"/>
  <c r="A313" i="18"/>
  <c r="I312" i="18"/>
  <c r="H312" i="18"/>
  <c r="G312" i="18"/>
  <c r="F312" i="18"/>
  <c r="D312" i="18"/>
  <c r="C312" i="18"/>
  <c r="A312" i="18"/>
  <c r="I311" i="18"/>
  <c r="H311" i="18"/>
  <c r="G311" i="18"/>
  <c r="F311" i="18"/>
  <c r="D311" i="18"/>
  <c r="C311" i="18"/>
  <c r="A311" i="18"/>
  <c r="I310" i="18"/>
  <c r="H310" i="18"/>
  <c r="G310" i="18"/>
  <c r="F310" i="18"/>
  <c r="D310" i="18"/>
  <c r="C310" i="18"/>
  <c r="A310" i="18"/>
  <c r="I309" i="18"/>
  <c r="H309" i="18"/>
  <c r="G309" i="18"/>
  <c r="F309" i="18"/>
  <c r="D309" i="18"/>
  <c r="C309" i="18"/>
  <c r="A309" i="18"/>
  <c r="I308" i="18"/>
  <c r="H308" i="18"/>
  <c r="G308" i="18"/>
  <c r="F308" i="18"/>
  <c r="D308" i="18"/>
  <c r="C308" i="18"/>
  <c r="A308" i="18"/>
  <c r="I307" i="18"/>
  <c r="H307" i="18"/>
  <c r="G307" i="18"/>
  <c r="F307" i="18"/>
  <c r="D307" i="18"/>
  <c r="C307" i="18"/>
  <c r="A307" i="18"/>
  <c r="I306" i="18"/>
  <c r="H306" i="18"/>
  <c r="G306" i="18"/>
  <c r="F306" i="18"/>
  <c r="D306" i="18"/>
  <c r="C306" i="18"/>
  <c r="A306" i="18"/>
  <c r="I305" i="18"/>
  <c r="H305" i="18"/>
  <c r="G305" i="18"/>
  <c r="F305" i="18"/>
  <c r="D305" i="18"/>
  <c r="C305" i="18"/>
  <c r="A305" i="18"/>
  <c r="I304" i="18"/>
  <c r="H304" i="18"/>
  <c r="G304" i="18"/>
  <c r="F304" i="18"/>
  <c r="D304" i="18"/>
  <c r="C304" i="18"/>
  <c r="A304" i="18"/>
  <c r="I303" i="18"/>
  <c r="H303" i="18"/>
  <c r="G303" i="18"/>
  <c r="F303" i="18"/>
  <c r="D303" i="18"/>
  <c r="C303" i="18"/>
  <c r="A303" i="18"/>
  <c r="I302" i="18"/>
  <c r="H302" i="18"/>
  <c r="G302" i="18"/>
  <c r="F302" i="18"/>
  <c r="D302" i="18"/>
  <c r="C302" i="18"/>
  <c r="A302" i="18"/>
  <c r="I301" i="18"/>
  <c r="H301" i="18"/>
  <c r="G301" i="18"/>
  <c r="F301" i="18"/>
  <c r="D301" i="18"/>
  <c r="C301" i="18"/>
  <c r="A301" i="18"/>
  <c r="I300" i="18"/>
  <c r="H300" i="18"/>
  <c r="G300" i="18"/>
  <c r="F300" i="18"/>
  <c r="D300" i="18"/>
  <c r="C300" i="18"/>
  <c r="A300" i="18"/>
  <c r="I299" i="18"/>
  <c r="H299" i="18"/>
  <c r="G299" i="18"/>
  <c r="F299" i="18"/>
  <c r="D299" i="18"/>
  <c r="C299" i="18"/>
  <c r="A299" i="18"/>
  <c r="I298" i="18"/>
  <c r="H298" i="18"/>
  <c r="G298" i="18"/>
  <c r="F298" i="18"/>
  <c r="D298" i="18"/>
  <c r="C298" i="18"/>
  <c r="A298" i="18"/>
  <c r="I297" i="18"/>
  <c r="H297" i="18"/>
  <c r="G297" i="18"/>
  <c r="F297" i="18"/>
  <c r="D297" i="18"/>
  <c r="C297" i="18"/>
  <c r="A297" i="18"/>
  <c r="I296" i="18"/>
  <c r="H296" i="18"/>
  <c r="G296" i="18"/>
  <c r="F296" i="18"/>
  <c r="D296" i="18"/>
  <c r="C296" i="18"/>
  <c r="A296" i="18"/>
  <c r="I295" i="18"/>
  <c r="H295" i="18"/>
  <c r="G295" i="18"/>
  <c r="F295" i="18"/>
  <c r="D295" i="18"/>
  <c r="C295" i="18"/>
  <c r="A295" i="18"/>
  <c r="I294" i="18"/>
  <c r="H294" i="18"/>
  <c r="G294" i="18"/>
  <c r="F294" i="18"/>
  <c r="D294" i="18"/>
  <c r="C294" i="18"/>
  <c r="A294" i="18"/>
  <c r="I293" i="18"/>
  <c r="H293" i="18"/>
  <c r="G293" i="18"/>
  <c r="F293" i="18"/>
  <c r="D293" i="18"/>
  <c r="C293" i="18"/>
  <c r="A293" i="18"/>
  <c r="I292" i="18"/>
  <c r="H292" i="18"/>
  <c r="G292" i="18"/>
  <c r="F292" i="18"/>
  <c r="D292" i="18"/>
  <c r="C292" i="18"/>
  <c r="A292" i="18"/>
  <c r="I291" i="18"/>
  <c r="H291" i="18"/>
  <c r="G291" i="18"/>
  <c r="F291" i="18"/>
  <c r="D291" i="18"/>
  <c r="C291" i="18"/>
  <c r="A291" i="18"/>
  <c r="I290" i="18"/>
  <c r="H290" i="18"/>
  <c r="G290" i="18"/>
  <c r="F290" i="18"/>
  <c r="D290" i="18"/>
  <c r="C290" i="18"/>
  <c r="A290" i="18"/>
  <c r="I289" i="18"/>
  <c r="H289" i="18"/>
  <c r="G289" i="18"/>
  <c r="F289" i="18"/>
  <c r="D289" i="18"/>
  <c r="C289" i="18"/>
  <c r="A289" i="18"/>
  <c r="I288" i="18"/>
  <c r="H288" i="18"/>
  <c r="G288" i="18"/>
  <c r="F288" i="18"/>
  <c r="D288" i="18"/>
  <c r="C288" i="18"/>
  <c r="A288" i="18"/>
  <c r="I287" i="18"/>
  <c r="H287" i="18"/>
  <c r="G287" i="18"/>
  <c r="F287" i="18"/>
  <c r="D287" i="18"/>
  <c r="C287" i="18"/>
  <c r="A287" i="18"/>
  <c r="I286" i="18"/>
  <c r="H286" i="18"/>
  <c r="G286" i="18"/>
  <c r="F286" i="18"/>
  <c r="D286" i="18"/>
  <c r="C286" i="18"/>
  <c r="A286" i="18"/>
  <c r="I285" i="18"/>
  <c r="H285" i="18"/>
  <c r="G285" i="18"/>
  <c r="F285" i="18"/>
  <c r="D285" i="18"/>
  <c r="C285" i="18"/>
  <c r="A285" i="18"/>
  <c r="I284" i="18"/>
  <c r="H284" i="18"/>
  <c r="G284" i="18"/>
  <c r="F284" i="18"/>
  <c r="D284" i="18"/>
  <c r="C284" i="18"/>
  <c r="A284" i="18"/>
  <c r="I283" i="18"/>
  <c r="H283" i="18"/>
  <c r="G283" i="18"/>
  <c r="F283" i="18"/>
  <c r="D283" i="18"/>
  <c r="C283" i="18"/>
  <c r="A283" i="18"/>
  <c r="I282" i="18"/>
  <c r="H282" i="18"/>
  <c r="G282" i="18"/>
  <c r="F282" i="18"/>
  <c r="D282" i="18"/>
  <c r="C282" i="18"/>
  <c r="A282" i="18"/>
  <c r="I281" i="18"/>
  <c r="H281" i="18"/>
  <c r="G281" i="18"/>
  <c r="F281" i="18"/>
  <c r="D281" i="18"/>
  <c r="C281" i="18"/>
  <c r="A281" i="18"/>
  <c r="I280" i="18"/>
  <c r="H280" i="18"/>
  <c r="G280" i="18"/>
  <c r="F280" i="18"/>
  <c r="D280" i="18"/>
  <c r="C280" i="18"/>
  <c r="A280" i="18"/>
  <c r="I279" i="18"/>
  <c r="H279" i="18"/>
  <c r="G279" i="18"/>
  <c r="F279" i="18"/>
  <c r="D279" i="18"/>
  <c r="C279" i="18"/>
  <c r="A279" i="18"/>
  <c r="I278" i="18"/>
  <c r="H278" i="18"/>
  <c r="G278" i="18"/>
  <c r="F278" i="18"/>
  <c r="D278" i="18"/>
  <c r="C278" i="18"/>
  <c r="A278" i="18"/>
  <c r="I277" i="18"/>
  <c r="H277" i="18"/>
  <c r="G277" i="18"/>
  <c r="F277" i="18"/>
  <c r="D277" i="18"/>
  <c r="C277" i="18"/>
  <c r="A277" i="18"/>
  <c r="I276" i="18"/>
  <c r="H276" i="18"/>
  <c r="G276" i="18"/>
  <c r="F276" i="18"/>
  <c r="D276" i="18"/>
  <c r="C276" i="18"/>
  <c r="A276" i="18"/>
  <c r="I275" i="18"/>
  <c r="H275" i="18"/>
  <c r="G275" i="18"/>
  <c r="F275" i="18"/>
  <c r="D275" i="18"/>
  <c r="C275" i="18"/>
  <c r="A275" i="18"/>
  <c r="I274" i="18"/>
  <c r="H274" i="18"/>
  <c r="G274" i="18"/>
  <c r="F274" i="18"/>
  <c r="D274" i="18"/>
  <c r="C274" i="18"/>
  <c r="A274" i="18"/>
  <c r="I273" i="18"/>
  <c r="H273" i="18"/>
  <c r="G273" i="18"/>
  <c r="F273" i="18"/>
  <c r="D273" i="18"/>
  <c r="C273" i="18"/>
  <c r="A273" i="18"/>
  <c r="I272" i="18"/>
  <c r="H272" i="18"/>
  <c r="G272" i="18"/>
  <c r="F272" i="18"/>
  <c r="D272" i="18"/>
  <c r="C272" i="18"/>
  <c r="A272" i="18"/>
  <c r="I271" i="18"/>
  <c r="H271" i="18"/>
  <c r="G271" i="18"/>
  <c r="F271" i="18"/>
  <c r="D271" i="18"/>
  <c r="C271" i="18"/>
  <c r="A271" i="18"/>
  <c r="I270" i="18"/>
  <c r="H270" i="18"/>
  <c r="G270" i="18"/>
  <c r="F270" i="18"/>
  <c r="D270" i="18"/>
  <c r="C270" i="18"/>
  <c r="A270" i="18"/>
  <c r="I269" i="18"/>
  <c r="H269" i="18"/>
  <c r="G269" i="18"/>
  <c r="F269" i="18"/>
  <c r="D269" i="18"/>
  <c r="C269" i="18"/>
  <c r="A269" i="18"/>
  <c r="I268" i="18"/>
  <c r="H268" i="18"/>
  <c r="G268" i="18"/>
  <c r="F268" i="18"/>
  <c r="D268" i="18"/>
  <c r="C268" i="18"/>
  <c r="A268" i="18"/>
  <c r="I267" i="18"/>
  <c r="H267" i="18"/>
  <c r="G267" i="18"/>
  <c r="F267" i="18"/>
  <c r="D267" i="18"/>
  <c r="C267" i="18"/>
  <c r="A267" i="18"/>
  <c r="I266" i="18"/>
  <c r="H266" i="18"/>
  <c r="G266" i="18"/>
  <c r="F266" i="18"/>
  <c r="D266" i="18"/>
  <c r="C266" i="18"/>
  <c r="A266" i="18"/>
  <c r="I265" i="18"/>
  <c r="H265" i="18"/>
  <c r="G265" i="18"/>
  <c r="F265" i="18"/>
  <c r="D265" i="18"/>
  <c r="C265" i="18"/>
  <c r="A265" i="18"/>
  <c r="I264" i="18"/>
  <c r="H264" i="18"/>
  <c r="G264" i="18"/>
  <c r="F264" i="18"/>
  <c r="D264" i="18"/>
  <c r="C264" i="18"/>
  <c r="A264" i="18"/>
  <c r="I263" i="18"/>
  <c r="H263" i="18"/>
  <c r="G263" i="18"/>
  <c r="F263" i="18"/>
  <c r="D263" i="18"/>
  <c r="C263" i="18"/>
  <c r="A263" i="18"/>
  <c r="I262" i="18"/>
  <c r="H262" i="18"/>
  <c r="G262" i="18"/>
  <c r="F262" i="18"/>
  <c r="D262" i="18"/>
  <c r="C262" i="18"/>
  <c r="A262" i="18"/>
  <c r="I261" i="18"/>
  <c r="H261" i="18"/>
  <c r="G261" i="18"/>
  <c r="F261" i="18"/>
  <c r="D261" i="18"/>
  <c r="C261" i="18"/>
  <c r="A261" i="18"/>
  <c r="I260" i="18"/>
  <c r="H260" i="18"/>
  <c r="G260" i="18"/>
  <c r="F260" i="18"/>
  <c r="D260" i="18"/>
  <c r="C260" i="18"/>
  <c r="A260" i="18"/>
  <c r="I259" i="18"/>
  <c r="H259" i="18"/>
  <c r="G259" i="18"/>
  <c r="F259" i="18"/>
  <c r="D259" i="18"/>
  <c r="C259" i="18"/>
  <c r="A259" i="18"/>
  <c r="I258" i="18"/>
  <c r="H258" i="18"/>
  <c r="G258" i="18"/>
  <c r="F258" i="18"/>
  <c r="D258" i="18"/>
  <c r="C258" i="18"/>
  <c r="A258" i="18"/>
  <c r="I257" i="18"/>
  <c r="H257" i="18"/>
  <c r="G257" i="18"/>
  <c r="F257" i="18"/>
  <c r="D257" i="18"/>
  <c r="C257" i="18"/>
  <c r="A257" i="18"/>
  <c r="I256" i="18"/>
  <c r="H256" i="18"/>
  <c r="G256" i="18"/>
  <c r="F256" i="18"/>
  <c r="D256" i="18"/>
  <c r="C256" i="18"/>
  <c r="A256" i="18"/>
  <c r="I255" i="18"/>
  <c r="H255" i="18"/>
  <c r="G255" i="18"/>
  <c r="F255" i="18"/>
  <c r="D255" i="18"/>
  <c r="C255" i="18"/>
  <c r="A255" i="18"/>
  <c r="I254" i="18"/>
  <c r="H254" i="18"/>
  <c r="G254" i="18"/>
  <c r="F254" i="18"/>
  <c r="D254" i="18"/>
  <c r="C254" i="18"/>
  <c r="A254" i="18"/>
  <c r="I253" i="18"/>
  <c r="H253" i="18"/>
  <c r="G253" i="18"/>
  <c r="F253" i="18"/>
  <c r="D253" i="18"/>
  <c r="C253" i="18"/>
  <c r="A253" i="18"/>
  <c r="I252" i="18"/>
  <c r="H252" i="18"/>
  <c r="G252" i="18"/>
  <c r="F252" i="18"/>
  <c r="D252" i="18"/>
  <c r="C252" i="18"/>
  <c r="A252" i="18"/>
  <c r="I251" i="18"/>
  <c r="H251" i="18"/>
  <c r="G251" i="18"/>
  <c r="F251" i="18"/>
  <c r="D251" i="18"/>
  <c r="C251" i="18"/>
  <c r="A251" i="18"/>
  <c r="I250" i="18"/>
  <c r="H250" i="18"/>
  <c r="G250" i="18"/>
  <c r="F250" i="18"/>
  <c r="D250" i="18"/>
  <c r="C250" i="18"/>
  <c r="A250" i="18"/>
  <c r="I249" i="18"/>
  <c r="H249" i="18"/>
  <c r="G249" i="18"/>
  <c r="F249" i="18"/>
  <c r="D249" i="18"/>
  <c r="C249" i="18"/>
  <c r="A249" i="18"/>
  <c r="I248" i="18"/>
  <c r="H248" i="18"/>
  <c r="G248" i="18"/>
  <c r="F248" i="18"/>
  <c r="D248" i="18"/>
  <c r="C248" i="18"/>
  <c r="A248" i="18"/>
  <c r="I247" i="18"/>
  <c r="H247" i="18"/>
  <c r="G247" i="18"/>
  <c r="F247" i="18"/>
  <c r="D247" i="18"/>
  <c r="C247" i="18"/>
  <c r="A247" i="18"/>
  <c r="I246" i="18"/>
  <c r="H246" i="18"/>
  <c r="G246" i="18"/>
  <c r="F246" i="18"/>
  <c r="D246" i="18"/>
  <c r="C246" i="18"/>
  <c r="A246" i="18"/>
  <c r="I245" i="18"/>
  <c r="H245" i="18"/>
  <c r="G245" i="18"/>
  <c r="F245" i="18"/>
  <c r="D245" i="18"/>
  <c r="C245" i="18"/>
  <c r="A245" i="18"/>
  <c r="I244" i="18"/>
  <c r="H244" i="18"/>
  <c r="G244" i="18"/>
  <c r="F244" i="18"/>
  <c r="D244" i="18"/>
  <c r="C244" i="18"/>
  <c r="A244" i="18"/>
  <c r="I243" i="18"/>
  <c r="H243" i="18"/>
  <c r="G243" i="18"/>
  <c r="F243" i="18"/>
  <c r="D243" i="18"/>
  <c r="C243" i="18"/>
  <c r="A243" i="18"/>
  <c r="I242" i="18"/>
  <c r="H242" i="18"/>
  <c r="G242" i="18"/>
  <c r="F242" i="18"/>
  <c r="D242" i="18"/>
  <c r="C242" i="18"/>
  <c r="A242" i="18"/>
  <c r="I241" i="18"/>
  <c r="H241" i="18"/>
  <c r="G241" i="18"/>
  <c r="F241" i="18"/>
  <c r="D241" i="18"/>
  <c r="C241" i="18"/>
  <c r="A241" i="18"/>
  <c r="I240" i="18"/>
  <c r="H240" i="18"/>
  <c r="G240" i="18"/>
  <c r="F240" i="18"/>
  <c r="D240" i="18"/>
  <c r="C240" i="18"/>
  <c r="A240" i="18"/>
  <c r="I239" i="18"/>
  <c r="H239" i="18"/>
  <c r="G239" i="18"/>
  <c r="F239" i="18"/>
  <c r="D239" i="18"/>
  <c r="C239" i="18"/>
  <c r="A239" i="18"/>
  <c r="I238" i="18"/>
  <c r="H238" i="18"/>
  <c r="G238" i="18"/>
  <c r="F238" i="18"/>
  <c r="D238" i="18"/>
  <c r="C238" i="18"/>
  <c r="A238" i="18"/>
  <c r="I237" i="18"/>
  <c r="H237" i="18"/>
  <c r="G237" i="18"/>
  <c r="F237" i="18"/>
  <c r="D237" i="18"/>
  <c r="C237" i="18"/>
  <c r="A237" i="18"/>
  <c r="I236" i="18"/>
  <c r="H236" i="18"/>
  <c r="G236" i="18"/>
  <c r="F236" i="18"/>
  <c r="D236" i="18"/>
  <c r="C236" i="18"/>
  <c r="A236" i="18"/>
  <c r="I235" i="18"/>
  <c r="H235" i="18"/>
  <c r="G235" i="18"/>
  <c r="F235" i="18"/>
  <c r="D235" i="18"/>
  <c r="C235" i="18"/>
  <c r="A235" i="18"/>
  <c r="I234" i="18"/>
  <c r="H234" i="18"/>
  <c r="G234" i="18"/>
  <c r="F234" i="18"/>
  <c r="D234" i="18"/>
  <c r="C234" i="18"/>
  <c r="A234" i="18"/>
  <c r="I233" i="18"/>
  <c r="H233" i="18"/>
  <c r="G233" i="18"/>
  <c r="F233" i="18"/>
  <c r="D233" i="18"/>
  <c r="C233" i="18"/>
  <c r="A233" i="18"/>
  <c r="I232" i="18"/>
  <c r="H232" i="18"/>
  <c r="G232" i="18"/>
  <c r="F232" i="18"/>
  <c r="D232" i="18"/>
  <c r="C232" i="18"/>
  <c r="A232" i="18"/>
  <c r="I231" i="18"/>
  <c r="H231" i="18"/>
  <c r="G231" i="18"/>
  <c r="F231" i="18"/>
  <c r="D231" i="18"/>
  <c r="C231" i="18"/>
  <c r="A231" i="18"/>
  <c r="I230" i="18"/>
  <c r="H230" i="18"/>
  <c r="G230" i="18"/>
  <c r="F230" i="18"/>
  <c r="D230" i="18"/>
  <c r="C230" i="18"/>
  <c r="A230" i="18"/>
  <c r="I229" i="18"/>
  <c r="H229" i="18"/>
  <c r="G229" i="18"/>
  <c r="F229" i="18"/>
  <c r="D229" i="18"/>
  <c r="C229" i="18"/>
  <c r="A229" i="18"/>
  <c r="I228" i="18"/>
  <c r="H228" i="18"/>
  <c r="G228" i="18"/>
  <c r="F228" i="18"/>
  <c r="D228" i="18"/>
  <c r="C228" i="18"/>
  <c r="A228" i="18"/>
  <c r="I227" i="18"/>
  <c r="H227" i="18"/>
  <c r="G227" i="18"/>
  <c r="F227" i="18"/>
  <c r="D227" i="18"/>
  <c r="C227" i="18"/>
  <c r="A227" i="18"/>
  <c r="I226" i="18"/>
  <c r="H226" i="18"/>
  <c r="G226" i="18"/>
  <c r="F226" i="18"/>
  <c r="D226" i="18"/>
  <c r="C226" i="18"/>
  <c r="A226" i="18"/>
  <c r="I225" i="18"/>
  <c r="H225" i="18"/>
  <c r="G225" i="18"/>
  <c r="F225" i="18"/>
  <c r="D225" i="18"/>
  <c r="C225" i="18"/>
  <c r="A225" i="18"/>
  <c r="I224" i="18"/>
  <c r="H224" i="18"/>
  <c r="G224" i="18"/>
  <c r="F224" i="18"/>
  <c r="D224" i="18"/>
  <c r="C224" i="18"/>
  <c r="A224" i="18"/>
  <c r="I223" i="18"/>
  <c r="H223" i="18"/>
  <c r="G223" i="18"/>
  <c r="F223" i="18"/>
  <c r="D223" i="18"/>
  <c r="C223" i="18"/>
  <c r="A223" i="18"/>
  <c r="I222" i="18"/>
  <c r="H222" i="18"/>
  <c r="G222" i="18"/>
  <c r="F222" i="18"/>
  <c r="D222" i="18"/>
  <c r="C222" i="18"/>
  <c r="A222" i="18"/>
  <c r="I221" i="18"/>
  <c r="H221" i="18"/>
  <c r="G221" i="18"/>
  <c r="F221" i="18"/>
  <c r="D221" i="18"/>
  <c r="C221" i="18"/>
  <c r="A221" i="18"/>
  <c r="I220" i="18"/>
  <c r="H220" i="18"/>
  <c r="G220" i="18"/>
  <c r="F220" i="18"/>
  <c r="D220" i="18"/>
  <c r="C220" i="18"/>
  <c r="A220" i="18"/>
  <c r="I219" i="18"/>
  <c r="H219" i="18"/>
  <c r="G219" i="18"/>
  <c r="F219" i="18"/>
  <c r="D219" i="18"/>
  <c r="C219" i="18"/>
  <c r="A219" i="18"/>
  <c r="I218" i="18"/>
  <c r="H218" i="18"/>
  <c r="G218" i="18"/>
  <c r="F218" i="18"/>
  <c r="D218" i="18"/>
  <c r="C218" i="18"/>
  <c r="A218" i="18"/>
  <c r="I217" i="18"/>
  <c r="H217" i="18"/>
  <c r="G217" i="18"/>
  <c r="F217" i="18"/>
  <c r="D217" i="18"/>
  <c r="C217" i="18"/>
  <c r="A217" i="18"/>
  <c r="I216" i="18"/>
  <c r="H216" i="18"/>
  <c r="G216" i="18"/>
  <c r="F216" i="18"/>
  <c r="D216" i="18"/>
  <c r="C216" i="18"/>
  <c r="A216" i="18"/>
  <c r="I215" i="18"/>
  <c r="H215" i="18"/>
  <c r="G215" i="18"/>
  <c r="F215" i="18"/>
  <c r="D215" i="18"/>
  <c r="C215" i="18"/>
  <c r="A215" i="18"/>
  <c r="I214" i="18"/>
  <c r="H214" i="18"/>
  <c r="G214" i="18"/>
  <c r="F214" i="18"/>
  <c r="D214" i="18"/>
  <c r="C214" i="18"/>
  <c r="A214" i="18"/>
  <c r="I213" i="18"/>
  <c r="H213" i="18"/>
  <c r="G213" i="18"/>
  <c r="F213" i="18"/>
  <c r="D213" i="18"/>
  <c r="C213" i="18"/>
  <c r="A213" i="18"/>
  <c r="I212" i="18"/>
  <c r="H212" i="18"/>
  <c r="G212" i="18"/>
  <c r="F212" i="18"/>
  <c r="D212" i="18"/>
  <c r="C212" i="18"/>
  <c r="A212" i="18"/>
  <c r="I211" i="18"/>
  <c r="H211" i="18"/>
  <c r="G211" i="18"/>
  <c r="F211" i="18"/>
  <c r="D211" i="18"/>
  <c r="C211" i="18"/>
  <c r="A211" i="18"/>
  <c r="I210" i="18"/>
  <c r="H210" i="18"/>
  <c r="G210" i="18"/>
  <c r="F210" i="18"/>
  <c r="D210" i="18"/>
  <c r="C210" i="18"/>
  <c r="A210" i="18"/>
  <c r="I209" i="18"/>
  <c r="H209" i="18"/>
  <c r="G209" i="18"/>
  <c r="F209" i="18"/>
  <c r="D209" i="18"/>
  <c r="C209" i="18"/>
  <c r="A209" i="18"/>
  <c r="I208" i="18"/>
  <c r="H208" i="18"/>
  <c r="G208" i="18"/>
  <c r="F208" i="18"/>
  <c r="D208" i="18"/>
  <c r="C208" i="18"/>
  <c r="A208" i="18"/>
  <c r="I207" i="18"/>
  <c r="H207" i="18"/>
  <c r="G207" i="18"/>
  <c r="F207" i="18"/>
  <c r="D207" i="18"/>
  <c r="C207" i="18"/>
  <c r="A207" i="18"/>
  <c r="I206" i="18"/>
  <c r="H206" i="18"/>
  <c r="G206" i="18"/>
  <c r="F206" i="18"/>
  <c r="D206" i="18"/>
  <c r="C206" i="18"/>
  <c r="A206" i="18"/>
  <c r="I205" i="18"/>
  <c r="H205" i="18"/>
  <c r="G205" i="18"/>
  <c r="F205" i="18"/>
  <c r="D205" i="18"/>
  <c r="C205" i="18"/>
  <c r="A205" i="18"/>
  <c r="I204" i="18"/>
  <c r="H204" i="18"/>
  <c r="G204" i="18"/>
  <c r="F204" i="18"/>
  <c r="D204" i="18"/>
  <c r="C204" i="18"/>
  <c r="A204" i="18"/>
  <c r="I203" i="18"/>
  <c r="H203" i="18"/>
  <c r="G203" i="18"/>
  <c r="F203" i="18"/>
  <c r="D203" i="18"/>
  <c r="C203" i="18"/>
  <c r="A203" i="18"/>
  <c r="I202" i="18"/>
  <c r="H202" i="18"/>
  <c r="G202" i="18"/>
  <c r="F202" i="18"/>
  <c r="D202" i="18"/>
  <c r="C202" i="18"/>
  <c r="A202" i="18"/>
  <c r="I201" i="18"/>
  <c r="H201" i="18"/>
  <c r="G201" i="18"/>
  <c r="F201" i="18"/>
  <c r="D201" i="18"/>
  <c r="C201" i="18"/>
  <c r="A201" i="18"/>
  <c r="I200" i="18"/>
  <c r="H200" i="18"/>
  <c r="G200" i="18"/>
  <c r="F200" i="18"/>
  <c r="D200" i="18"/>
  <c r="C200" i="18"/>
  <c r="A200" i="18"/>
  <c r="I199" i="18"/>
  <c r="H199" i="18"/>
  <c r="G199" i="18"/>
  <c r="F199" i="18"/>
  <c r="D199" i="18"/>
  <c r="C199" i="18"/>
  <c r="A199" i="18"/>
  <c r="I198" i="18"/>
  <c r="H198" i="18"/>
  <c r="G198" i="18"/>
  <c r="F198" i="18"/>
  <c r="D198" i="18"/>
  <c r="C198" i="18"/>
  <c r="A198" i="18"/>
  <c r="I197" i="18"/>
  <c r="H197" i="18"/>
  <c r="G197" i="18"/>
  <c r="F197" i="18"/>
  <c r="D197" i="18"/>
  <c r="C197" i="18"/>
  <c r="A197" i="18"/>
  <c r="I196" i="18"/>
  <c r="H196" i="18"/>
  <c r="G196" i="18"/>
  <c r="F196" i="18"/>
  <c r="D196" i="18"/>
  <c r="C196" i="18"/>
  <c r="A196" i="18"/>
  <c r="I195" i="18"/>
  <c r="H195" i="18"/>
  <c r="G195" i="18"/>
  <c r="F195" i="18"/>
  <c r="D195" i="18"/>
  <c r="C195" i="18"/>
  <c r="A195" i="18"/>
  <c r="I194" i="18"/>
  <c r="H194" i="18"/>
  <c r="G194" i="18"/>
  <c r="F194" i="18"/>
  <c r="D194" i="18"/>
  <c r="C194" i="18"/>
  <c r="A194" i="18"/>
  <c r="I193" i="18"/>
  <c r="H193" i="18"/>
  <c r="G193" i="18"/>
  <c r="F193" i="18"/>
  <c r="D193" i="18"/>
  <c r="C193" i="18"/>
  <c r="A193" i="18"/>
  <c r="I192" i="18"/>
  <c r="H192" i="18"/>
  <c r="G192" i="18"/>
  <c r="F192" i="18"/>
  <c r="D192" i="18"/>
  <c r="C192" i="18"/>
  <c r="A192" i="18"/>
  <c r="I191" i="18"/>
  <c r="H191" i="18"/>
  <c r="G191" i="18"/>
  <c r="F191" i="18"/>
  <c r="D191" i="18"/>
  <c r="C191" i="18"/>
  <c r="A191" i="18"/>
  <c r="I190" i="18"/>
  <c r="H190" i="18"/>
  <c r="G190" i="18"/>
  <c r="F190" i="18"/>
  <c r="D190" i="18"/>
  <c r="C190" i="18"/>
  <c r="A190" i="18"/>
  <c r="I189" i="18"/>
  <c r="H189" i="18"/>
  <c r="G189" i="18"/>
  <c r="F189" i="18"/>
  <c r="D189" i="18"/>
  <c r="C189" i="18"/>
  <c r="A189" i="18"/>
  <c r="I188" i="18"/>
  <c r="H188" i="18"/>
  <c r="G188" i="18"/>
  <c r="F188" i="18"/>
  <c r="D188" i="18"/>
  <c r="C188" i="18"/>
  <c r="A188" i="18"/>
  <c r="I187" i="18"/>
  <c r="H187" i="18"/>
  <c r="G187" i="18"/>
  <c r="F187" i="18"/>
  <c r="D187" i="18"/>
  <c r="C187" i="18"/>
  <c r="A187" i="18"/>
  <c r="I186" i="18"/>
  <c r="H186" i="18"/>
  <c r="G186" i="18"/>
  <c r="F186" i="18"/>
  <c r="D186" i="18"/>
  <c r="C186" i="18"/>
  <c r="A186" i="18"/>
  <c r="I185" i="18"/>
  <c r="H185" i="18"/>
  <c r="G185" i="18"/>
  <c r="F185" i="18"/>
  <c r="D185" i="18"/>
  <c r="C185" i="18"/>
  <c r="A185" i="18"/>
  <c r="I184" i="18"/>
  <c r="H184" i="18"/>
  <c r="G184" i="18"/>
  <c r="F184" i="18"/>
  <c r="D184" i="18"/>
  <c r="C184" i="18"/>
  <c r="A184" i="18"/>
  <c r="I183" i="18"/>
  <c r="H183" i="18"/>
  <c r="G183" i="18"/>
  <c r="F183" i="18"/>
  <c r="D183" i="18"/>
  <c r="C183" i="18"/>
  <c r="A183" i="18"/>
  <c r="I182" i="18"/>
  <c r="H182" i="18"/>
  <c r="G182" i="18"/>
  <c r="F182" i="18"/>
  <c r="D182" i="18"/>
  <c r="C182" i="18"/>
  <c r="A182" i="18"/>
  <c r="I181" i="18"/>
  <c r="H181" i="18"/>
  <c r="G181" i="18"/>
  <c r="F181" i="18"/>
  <c r="D181" i="18"/>
  <c r="C181" i="18"/>
  <c r="A181" i="18"/>
  <c r="I180" i="18"/>
  <c r="H180" i="18"/>
  <c r="G180" i="18"/>
  <c r="F180" i="18"/>
  <c r="D180" i="18"/>
  <c r="C180" i="18"/>
  <c r="A180" i="18"/>
  <c r="I179" i="18"/>
  <c r="H179" i="18"/>
  <c r="G179" i="18"/>
  <c r="F179" i="18"/>
  <c r="D179" i="18"/>
  <c r="C179" i="18"/>
  <c r="A179" i="18"/>
  <c r="I178" i="18"/>
  <c r="H178" i="18"/>
  <c r="G178" i="18"/>
  <c r="F178" i="18"/>
  <c r="D178" i="18"/>
  <c r="C178" i="18"/>
  <c r="A178" i="18"/>
  <c r="I177" i="18"/>
  <c r="H177" i="18"/>
  <c r="G177" i="18"/>
  <c r="F177" i="18"/>
  <c r="D177" i="18"/>
  <c r="C177" i="18"/>
  <c r="A177" i="18"/>
  <c r="I176" i="18"/>
  <c r="H176" i="18"/>
  <c r="G176" i="18"/>
  <c r="F176" i="18"/>
  <c r="D176" i="18"/>
  <c r="C176" i="18"/>
  <c r="A176" i="18"/>
  <c r="I175" i="18"/>
  <c r="H175" i="18"/>
  <c r="G175" i="18"/>
  <c r="F175" i="18"/>
  <c r="D175" i="18"/>
  <c r="C175" i="18"/>
  <c r="A175" i="18"/>
  <c r="I174" i="18"/>
  <c r="H174" i="18"/>
  <c r="G174" i="18"/>
  <c r="F174" i="18"/>
  <c r="D174" i="18"/>
  <c r="C174" i="18"/>
  <c r="A174" i="18"/>
  <c r="I173" i="18"/>
  <c r="H173" i="18"/>
  <c r="G173" i="18"/>
  <c r="F173" i="18"/>
  <c r="D173" i="18"/>
  <c r="C173" i="18"/>
  <c r="A173" i="18"/>
  <c r="I172" i="18"/>
  <c r="H172" i="18"/>
  <c r="G172" i="18"/>
  <c r="F172" i="18"/>
  <c r="D172" i="18"/>
  <c r="C172" i="18"/>
  <c r="A172" i="18"/>
  <c r="I171" i="18"/>
  <c r="H171" i="18"/>
  <c r="G171" i="18"/>
  <c r="F171" i="18"/>
  <c r="D171" i="18"/>
  <c r="C171" i="18"/>
  <c r="A171" i="18"/>
  <c r="I170" i="18"/>
  <c r="H170" i="18"/>
  <c r="G170" i="18"/>
  <c r="F170" i="18"/>
  <c r="D170" i="18"/>
  <c r="C170" i="18"/>
  <c r="A170" i="18"/>
  <c r="I169" i="18"/>
  <c r="H169" i="18"/>
  <c r="G169" i="18"/>
  <c r="F169" i="18"/>
  <c r="D169" i="18"/>
  <c r="C169" i="18"/>
  <c r="A169" i="18"/>
  <c r="I168" i="18"/>
  <c r="H168" i="18"/>
  <c r="G168" i="18"/>
  <c r="F168" i="18"/>
  <c r="D168" i="18"/>
  <c r="C168" i="18"/>
  <c r="A168" i="18"/>
  <c r="I167" i="18"/>
  <c r="H167" i="18"/>
  <c r="G167" i="18"/>
  <c r="F167" i="18"/>
  <c r="D167" i="18"/>
  <c r="C167" i="18"/>
  <c r="A167" i="18"/>
  <c r="I166" i="18"/>
  <c r="H166" i="18"/>
  <c r="G166" i="18"/>
  <c r="F166" i="18"/>
  <c r="D166" i="18"/>
  <c r="C166" i="18"/>
  <c r="A166" i="18"/>
  <c r="I165" i="18"/>
  <c r="H165" i="18"/>
  <c r="G165" i="18"/>
  <c r="F165" i="18"/>
  <c r="D165" i="18"/>
  <c r="C165" i="18"/>
  <c r="A165" i="18"/>
  <c r="I164" i="18"/>
  <c r="H164" i="18"/>
  <c r="G164" i="18"/>
  <c r="F164" i="18"/>
  <c r="D164" i="18"/>
  <c r="C164" i="18"/>
  <c r="A164" i="18"/>
  <c r="I163" i="18"/>
  <c r="H163" i="18"/>
  <c r="G163" i="18"/>
  <c r="F163" i="18"/>
  <c r="D163" i="18"/>
  <c r="C163" i="18"/>
  <c r="A163" i="18"/>
  <c r="I162" i="18"/>
  <c r="H162" i="18"/>
  <c r="G162" i="18"/>
  <c r="F162" i="18"/>
  <c r="D162" i="18"/>
  <c r="C162" i="18"/>
  <c r="A162" i="18"/>
  <c r="I161" i="18"/>
  <c r="H161" i="18"/>
  <c r="G161" i="18"/>
  <c r="F161" i="18"/>
  <c r="D161" i="18"/>
  <c r="C161" i="18"/>
  <c r="A161" i="18"/>
  <c r="I160" i="18"/>
  <c r="H160" i="18"/>
  <c r="G160" i="18"/>
  <c r="F160" i="18"/>
  <c r="D160" i="18"/>
  <c r="C160" i="18"/>
  <c r="A160" i="18"/>
  <c r="I159" i="18"/>
  <c r="H159" i="18"/>
  <c r="G159" i="18"/>
  <c r="F159" i="18"/>
  <c r="D159" i="18"/>
  <c r="C159" i="18"/>
  <c r="A159" i="18"/>
  <c r="I158" i="18"/>
  <c r="H158" i="18"/>
  <c r="G158" i="18"/>
  <c r="F158" i="18"/>
  <c r="D158" i="18"/>
  <c r="C158" i="18"/>
  <c r="A158" i="18"/>
  <c r="I157" i="18"/>
  <c r="H157" i="18"/>
  <c r="G157" i="18"/>
  <c r="F157" i="18"/>
  <c r="D157" i="18"/>
  <c r="C157" i="18"/>
  <c r="A157" i="18"/>
  <c r="I156" i="18"/>
  <c r="H156" i="18"/>
  <c r="G156" i="18"/>
  <c r="F156" i="18"/>
  <c r="D156" i="18"/>
  <c r="C156" i="18"/>
  <c r="A156" i="18"/>
  <c r="I155" i="18"/>
  <c r="H155" i="18"/>
  <c r="G155" i="18"/>
  <c r="F155" i="18"/>
  <c r="D155" i="18"/>
  <c r="C155" i="18"/>
  <c r="A155" i="18"/>
  <c r="I154" i="18"/>
  <c r="H154" i="18"/>
  <c r="G154" i="18"/>
  <c r="F154" i="18"/>
  <c r="D154" i="18"/>
  <c r="C154" i="18"/>
  <c r="A154" i="18"/>
  <c r="I153" i="18"/>
  <c r="H153" i="18"/>
  <c r="G153" i="18"/>
  <c r="F153" i="18"/>
  <c r="D153" i="18"/>
  <c r="C153" i="18"/>
  <c r="A153" i="18"/>
  <c r="I152" i="18"/>
  <c r="H152" i="18"/>
  <c r="G152" i="18"/>
  <c r="F152" i="18"/>
  <c r="D152" i="18"/>
  <c r="C152" i="18"/>
  <c r="A152" i="18"/>
  <c r="I151" i="18"/>
  <c r="H151" i="18"/>
  <c r="G151" i="18"/>
  <c r="F151" i="18"/>
  <c r="D151" i="18"/>
  <c r="C151" i="18"/>
  <c r="A151" i="18"/>
  <c r="I150" i="18"/>
  <c r="H150" i="18"/>
  <c r="G150" i="18"/>
  <c r="F150" i="18"/>
  <c r="D150" i="18"/>
  <c r="C150" i="18"/>
  <c r="A150" i="18"/>
  <c r="I149" i="18"/>
  <c r="H149" i="18"/>
  <c r="G149" i="18"/>
  <c r="F149" i="18"/>
  <c r="D149" i="18"/>
  <c r="C149" i="18"/>
  <c r="A149" i="18"/>
  <c r="I148" i="18"/>
  <c r="H148" i="18"/>
  <c r="G148" i="18"/>
  <c r="F148" i="18"/>
  <c r="D148" i="18"/>
  <c r="C148" i="18"/>
  <c r="A148" i="18"/>
  <c r="I147" i="18"/>
  <c r="H147" i="18"/>
  <c r="G147" i="18"/>
  <c r="F147" i="18"/>
  <c r="D147" i="18"/>
  <c r="C147" i="18"/>
  <c r="A147" i="18"/>
  <c r="I146" i="18"/>
  <c r="H146" i="18"/>
  <c r="G146" i="18"/>
  <c r="F146" i="18"/>
  <c r="D146" i="18"/>
  <c r="C146" i="18"/>
  <c r="A146" i="18"/>
  <c r="I145" i="18"/>
  <c r="H145" i="18"/>
  <c r="G145" i="18"/>
  <c r="F145" i="18"/>
  <c r="D145" i="18"/>
  <c r="C145" i="18"/>
  <c r="A145" i="18"/>
  <c r="I144" i="18"/>
  <c r="H144" i="18"/>
  <c r="G144" i="18"/>
  <c r="F144" i="18"/>
  <c r="D144" i="18"/>
  <c r="C144" i="18"/>
  <c r="A144" i="18"/>
  <c r="I143" i="18"/>
  <c r="H143" i="18"/>
  <c r="G143" i="18"/>
  <c r="F143" i="18"/>
  <c r="D143" i="18"/>
  <c r="C143" i="18"/>
  <c r="A143" i="18"/>
  <c r="I142" i="18"/>
  <c r="H142" i="18"/>
  <c r="G142" i="18"/>
  <c r="F142" i="18"/>
  <c r="D142" i="18"/>
  <c r="C142" i="18"/>
  <c r="A142" i="18"/>
  <c r="I141" i="18"/>
  <c r="H141" i="18"/>
  <c r="G141" i="18"/>
  <c r="F141" i="18"/>
  <c r="D141" i="18"/>
  <c r="C141" i="18"/>
  <c r="A141" i="18"/>
  <c r="I140" i="18"/>
  <c r="H140" i="18"/>
  <c r="G140" i="18"/>
  <c r="F140" i="18"/>
  <c r="D140" i="18"/>
  <c r="C140" i="18"/>
  <c r="A140" i="18"/>
  <c r="I139" i="18"/>
  <c r="H139" i="18"/>
  <c r="G139" i="18"/>
  <c r="F139" i="18"/>
  <c r="D139" i="18"/>
  <c r="C139" i="18"/>
  <c r="A139" i="18"/>
  <c r="I138" i="18"/>
  <c r="H138" i="18"/>
  <c r="G138" i="18"/>
  <c r="F138" i="18"/>
  <c r="D138" i="18"/>
  <c r="C138" i="18"/>
  <c r="A138" i="18"/>
  <c r="I137" i="18"/>
  <c r="H137" i="18"/>
  <c r="G137" i="18"/>
  <c r="F137" i="18"/>
  <c r="D137" i="18"/>
  <c r="C137" i="18"/>
  <c r="A137" i="18"/>
  <c r="I136" i="18"/>
  <c r="H136" i="18"/>
  <c r="G136" i="18"/>
  <c r="F136" i="18"/>
  <c r="D136" i="18"/>
  <c r="C136" i="18"/>
  <c r="A136" i="18"/>
  <c r="I135" i="18"/>
  <c r="H135" i="18"/>
  <c r="G135" i="18"/>
  <c r="F135" i="18"/>
  <c r="D135" i="18"/>
  <c r="C135" i="18"/>
  <c r="A135" i="18"/>
  <c r="I134" i="18"/>
  <c r="H134" i="18"/>
  <c r="G134" i="18"/>
  <c r="F134" i="18"/>
  <c r="D134" i="18"/>
  <c r="C134" i="18"/>
  <c r="A134" i="18"/>
  <c r="I133" i="18"/>
  <c r="H133" i="18"/>
  <c r="G133" i="18"/>
  <c r="F133" i="18"/>
  <c r="D133" i="18"/>
  <c r="C133" i="18"/>
  <c r="A133" i="18"/>
  <c r="I132" i="18"/>
  <c r="H132" i="18"/>
  <c r="G132" i="18"/>
  <c r="F132" i="18"/>
  <c r="D132" i="18"/>
  <c r="C132" i="18"/>
  <c r="A132" i="18"/>
  <c r="I131" i="18"/>
  <c r="H131" i="18"/>
  <c r="G131" i="18"/>
  <c r="F131" i="18"/>
  <c r="D131" i="18"/>
  <c r="C131" i="18"/>
  <c r="A131" i="18"/>
  <c r="I130" i="18"/>
  <c r="H130" i="18"/>
  <c r="G130" i="18"/>
  <c r="F130" i="18"/>
  <c r="D130" i="18"/>
  <c r="C130" i="18"/>
  <c r="A130" i="18"/>
  <c r="I129" i="18"/>
  <c r="H129" i="18"/>
  <c r="G129" i="18"/>
  <c r="F129" i="18"/>
  <c r="D129" i="18"/>
  <c r="C129" i="18"/>
  <c r="A129" i="18"/>
  <c r="I128" i="18"/>
  <c r="H128" i="18"/>
  <c r="G128" i="18"/>
  <c r="F128" i="18"/>
  <c r="D128" i="18"/>
  <c r="C128" i="18"/>
  <c r="A128" i="18"/>
  <c r="I127" i="18"/>
  <c r="H127" i="18"/>
  <c r="G127" i="18"/>
  <c r="F127" i="18"/>
  <c r="D127" i="18"/>
  <c r="C127" i="18"/>
  <c r="A127" i="18"/>
  <c r="I126" i="18"/>
  <c r="H126" i="18"/>
  <c r="G126" i="18"/>
  <c r="F126" i="18"/>
  <c r="D126" i="18"/>
  <c r="C126" i="18"/>
  <c r="A126" i="18"/>
  <c r="I125" i="18"/>
  <c r="H125" i="18"/>
  <c r="G125" i="18"/>
  <c r="F125" i="18"/>
  <c r="D125" i="18"/>
  <c r="C125" i="18"/>
  <c r="A125" i="18"/>
  <c r="I124" i="18"/>
  <c r="H124" i="18"/>
  <c r="G124" i="18"/>
  <c r="F124" i="18"/>
  <c r="D124" i="18"/>
  <c r="C124" i="18"/>
  <c r="A124" i="18"/>
  <c r="I123" i="18"/>
  <c r="H123" i="18"/>
  <c r="G123" i="18"/>
  <c r="F123" i="18"/>
  <c r="D123" i="18"/>
  <c r="C123" i="18"/>
  <c r="A123" i="18"/>
  <c r="I122" i="18"/>
  <c r="H122" i="18"/>
  <c r="G122" i="18"/>
  <c r="F122" i="18"/>
  <c r="D122" i="18"/>
  <c r="C122" i="18"/>
  <c r="A122" i="18"/>
  <c r="I121" i="18"/>
  <c r="H121" i="18"/>
  <c r="G121" i="18"/>
  <c r="F121" i="18"/>
  <c r="D121" i="18"/>
  <c r="C121" i="18"/>
  <c r="A121" i="18"/>
  <c r="I120" i="18"/>
  <c r="H120" i="18"/>
  <c r="G120" i="18"/>
  <c r="F120" i="18"/>
  <c r="D120" i="18"/>
  <c r="C120" i="18"/>
  <c r="A120" i="18"/>
  <c r="I119" i="18"/>
  <c r="H119" i="18"/>
  <c r="G119" i="18"/>
  <c r="F119" i="18"/>
  <c r="D119" i="18"/>
  <c r="C119" i="18"/>
  <c r="A119" i="18"/>
  <c r="I118" i="18"/>
  <c r="H118" i="18"/>
  <c r="G118" i="18"/>
  <c r="F118" i="18"/>
  <c r="D118" i="18"/>
  <c r="C118" i="18"/>
  <c r="A118" i="18"/>
  <c r="I117" i="18"/>
  <c r="H117" i="18"/>
  <c r="G117" i="18"/>
  <c r="F117" i="18"/>
  <c r="D117" i="18"/>
  <c r="C117" i="18"/>
  <c r="A117" i="18"/>
  <c r="I116" i="18"/>
  <c r="H116" i="18"/>
  <c r="G116" i="18"/>
  <c r="F116" i="18"/>
  <c r="D116" i="18"/>
  <c r="C116" i="18"/>
  <c r="A116" i="18"/>
  <c r="I115" i="18"/>
  <c r="H115" i="18"/>
  <c r="G115" i="18"/>
  <c r="F115" i="18"/>
  <c r="D115" i="18"/>
  <c r="C115" i="18"/>
  <c r="A115" i="18"/>
  <c r="I114" i="18"/>
  <c r="H114" i="18"/>
  <c r="G114" i="18"/>
  <c r="F114" i="18"/>
  <c r="D114" i="18"/>
  <c r="C114" i="18"/>
  <c r="A114" i="18"/>
  <c r="I113" i="18"/>
  <c r="H113" i="18"/>
  <c r="G113" i="18"/>
  <c r="F113" i="18"/>
  <c r="D113" i="18"/>
  <c r="C113" i="18"/>
  <c r="A113" i="18"/>
  <c r="I112" i="18"/>
  <c r="H112" i="18"/>
  <c r="G112" i="18"/>
  <c r="F112" i="18"/>
  <c r="D112" i="18"/>
  <c r="C112" i="18"/>
  <c r="A112" i="18"/>
  <c r="I111" i="18"/>
  <c r="H111" i="18"/>
  <c r="G111" i="18"/>
  <c r="F111" i="18"/>
  <c r="D111" i="18"/>
  <c r="C111" i="18"/>
  <c r="A111" i="18"/>
  <c r="I110" i="18"/>
  <c r="H110" i="18"/>
  <c r="G110" i="18"/>
  <c r="F110" i="18"/>
  <c r="D110" i="18"/>
  <c r="C110" i="18"/>
  <c r="A110" i="18"/>
  <c r="I109" i="18"/>
  <c r="H109" i="18"/>
  <c r="G109" i="18"/>
  <c r="F109" i="18"/>
  <c r="D109" i="18"/>
  <c r="C109" i="18"/>
  <c r="A109" i="18"/>
  <c r="I108" i="18"/>
  <c r="H108" i="18"/>
  <c r="G108" i="18"/>
  <c r="F108" i="18"/>
  <c r="D108" i="18"/>
  <c r="C108" i="18"/>
  <c r="A108" i="18"/>
  <c r="I107" i="18"/>
  <c r="H107" i="18"/>
  <c r="G107" i="18"/>
  <c r="F107" i="18"/>
  <c r="D107" i="18"/>
  <c r="C107" i="18"/>
  <c r="A107" i="18"/>
  <c r="I106" i="18"/>
  <c r="H106" i="18"/>
  <c r="G106" i="18"/>
  <c r="F106" i="18"/>
  <c r="D106" i="18"/>
  <c r="C106" i="18"/>
  <c r="A106" i="18"/>
  <c r="I105" i="18"/>
  <c r="H105" i="18"/>
  <c r="G105" i="18"/>
  <c r="F105" i="18"/>
  <c r="D105" i="18"/>
  <c r="C105" i="18"/>
  <c r="A105" i="18"/>
  <c r="I104" i="18"/>
  <c r="H104" i="18"/>
  <c r="G104" i="18"/>
  <c r="F104" i="18"/>
  <c r="D104" i="18"/>
  <c r="C104" i="18"/>
  <c r="A104" i="18"/>
  <c r="I103" i="18"/>
  <c r="H103" i="18"/>
  <c r="G103" i="18"/>
  <c r="F103" i="18"/>
  <c r="D103" i="18"/>
  <c r="C103" i="18"/>
  <c r="A103" i="18"/>
  <c r="I102" i="18"/>
  <c r="H102" i="18"/>
  <c r="G102" i="18"/>
  <c r="F102" i="18"/>
  <c r="D102" i="18"/>
  <c r="C102" i="18"/>
  <c r="A102" i="18"/>
  <c r="I101" i="18"/>
  <c r="H101" i="18"/>
  <c r="G101" i="18"/>
  <c r="F101" i="18"/>
  <c r="D101" i="18"/>
  <c r="C101" i="18"/>
  <c r="A101" i="18"/>
  <c r="I100" i="18"/>
  <c r="H100" i="18"/>
  <c r="G100" i="18"/>
  <c r="F100" i="18"/>
  <c r="D100" i="18"/>
  <c r="C100" i="18"/>
  <c r="A100" i="18"/>
  <c r="I99" i="18"/>
  <c r="H99" i="18"/>
  <c r="G99" i="18"/>
  <c r="F99" i="18"/>
  <c r="D99" i="18"/>
  <c r="C99" i="18"/>
  <c r="A99" i="18"/>
  <c r="I98" i="18"/>
  <c r="H98" i="18"/>
  <c r="G98" i="18"/>
  <c r="F98" i="18"/>
  <c r="D98" i="18"/>
  <c r="C98" i="18"/>
  <c r="A98" i="18"/>
  <c r="I97" i="18"/>
  <c r="H97" i="18"/>
  <c r="G97" i="18"/>
  <c r="F97" i="18"/>
  <c r="D97" i="18"/>
  <c r="C97" i="18"/>
  <c r="A97" i="18"/>
  <c r="I96" i="18"/>
  <c r="H96" i="18"/>
  <c r="G96" i="18"/>
  <c r="F96" i="18"/>
  <c r="D96" i="18"/>
  <c r="C96" i="18"/>
  <c r="A96" i="18"/>
  <c r="I95" i="18"/>
  <c r="H95" i="18"/>
  <c r="G95" i="18"/>
  <c r="F95" i="18"/>
  <c r="D95" i="18"/>
  <c r="C95" i="18"/>
  <c r="A95" i="18"/>
  <c r="I94" i="18"/>
  <c r="H94" i="18"/>
  <c r="G94" i="18"/>
  <c r="F94" i="18"/>
  <c r="D94" i="18"/>
  <c r="C94" i="18"/>
  <c r="A94" i="18"/>
  <c r="I93" i="18"/>
  <c r="H93" i="18"/>
  <c r="G93" i="18"/>
  <c r="F93" i="18"/>
  <c r="D93" i="18"/>
  <c r="C93" i="18"/>
  <c r="A93" i="18"/>
  <c r="I92" i="18"/>
  <c r="H92" i="18"/>
  <c r="G92" i="18"/>
  <c r="F92" i="18"/>
  <c r="D92" i="18"/>
  <c r="C92" i="18"/>
  <c r="A92" i="18"/>
  <c r="I91" i="18"/>
  <c r="H91" i="18"/>
  <c r="G91" i="18"/>
  <c r="F91" i="18"/>
  <c r="D91" i="18"/>
  <c r="C91" i="18"/>
  <c r="A91" i="18"/>
  <c r="I90" i="18"/>
  <c r="H90" i="18"/>
  <c r="G90" i="18"/>
  <c r="F90" i="18"/>
  <c r="D90" i="18"/>
  <c r="C90" i="18"/>
  <c r="A90" i="18"/>
  <c r="I89" i="18"/>
  <c r="H89" i="18"/>
  <c r="G89" i="18"/>
  <c r="F89" i="18"/>
  <c r="D89" i="18"/>
  <c r="C89" i="18"/>
  <c r="A89" i="18"/>
  <c r="I88" i="18"/>
  <c r="H88" i="18"/>
  <c r="G88" i="18"/>
  <c r="F88" i="18"/>
  <c r="D88" i="18"/>
  <c r="C88" i="18"/>
  <c r="A88" i="18"/>
  <c r="I87" i="18"/>
  <c r="H87" i="18"/>
  <c r="G87" i="18"/>
  <c r="F87" i="18"/>
  <c r="D87" i="18"/>
  <c r="C87" i="18"/>
  <c r="A87" i="18"/>
  <c r="I86" i="18"/>
  <c r="H86" i="18"/>
  <c r="G86" i="18"/>
  <c r="F86" i="18"/>
  <c r="D86" i="18"/>
  <c r="C86" i="18"/>
  <c r="A86" i="18"/>
  <c r="I85" i="18"/>
  <c r="H85" i="18"/>
  <c r="G85" i="18"/>
  <c r="F85" i="18"/>
  <c r="D85" i="18"/>
  <c r="C85" i="18"/>
  <c r="A85" i="18"/>
  <c r="I84" i="18"/>
  <c r="H84" i="18"/>
  <c r="G84" i="18"/>
  <c r="F84" i="18"/>
  <c r="D84" i="18"/>
  <c r="C84" i="18"/>
  <c r="A84" i="18"/>
  <c r="I83" i="18"/>
  <c r="H83" i="18"/>
  <c r="G83" i="18"/>
  <c r="F83" i="18"/>
  <c r="D83" i="18"/>
  <c r="C83" i="18"/>
  <c r="A83" i="18"/>
  <c r="I82" i="18"/>
  <c r="H82" i="18"/>
  <c r="G82" i="18"/>
  <c r="F82" i="18"/>
  <c r="D82" i="18"/>
  <c r="C82" i="18"/>
  <c r="A82" i="18"/>
  <c r="I81" i="18"/>
  <c r="H81" i="18"/>
  <c r="G81" i="18"/>
  <c r="F81" i="18"/>
  <c r="D81" i="18"/>
  <c r="C81" i="18"/>
  <c r="A81" i="18"/>
  <c r="I80" i="18"/>
  <c r="H80" i="18"/>
  <c r="G80" i="18"/>
  <c r="F80" i="18"/>
  <c r="D80" i="18"/>
  <c r="C80" i="18"/>
  <c r="A80" i="18"/>
  <c r="I79" i="18"/>
  <c r="H79" i="18"/>
  <c r="G79" i="18"/>
  <c r="F79" i="18"/>
  <c r="D79" i="18"/>
  <c r="C79" i="18"/>
  <c r="A79" i="18"/>
  <c r="I78" i="18"/>
  <c r="H78" i="18"/>
  <c r="G78" i="18"/>
  <c r="F78" i="18"/>
  <c r="D78" i="18"/>
  <c r="C78" i="18"/>
  <c r="A78" i="18"/>
  <c r="I77" i="18"/>
  <c r="H77" i="18"/>
  <c r="G77" i="18"/>
  <c r="F77" i="18"/>
  <c r="D77" i="18"/>
  <c r="C77" i="18"/>
  <c r="A77" i="18"/>
  <c r="I76" i="18"/>
  <c r="H76" i="18"/>
  <c r="G76" i="18"/>
  <c r="F76" i="18"/>
  <c r="D76" i="18"/>
  <c r="C76" i="18"/>
  <c r="A76" i="18"/>
  <c r="I75" i="18"/>
  <c r="H75" i="18"/>
  <c r="G75" i="18"/>
  <c r="F75" i="18"/>
  <c r="D75" i="18"/>
  <c r="C75" i="18"/>
  <c r="A75" i="18"/>
  <c r="I74" i="18"/>
  <c r="H74" i="18"/>
  <c r="G74" i="18"/>
  <c r="F74" i="18"/>
  <c r="D74" i="18"/>
  <c r="C74" i="18"/>
  <c r="A74" i="18"/>
  <c r="I73" i="18"/>
  <c r="H73" i="18"/>
  <c r="G73" i="18"/>
  <c r="F73" i="18"/>
  <c r="D73" i="18"/>
  <c r="C73" i="18"/>
  <c r="A73" i="18"/>
  <c r="I72" i="18"/>
  <c r="H72" i="18"/>
  <c r="G72" i="18"/>
  <c r="F72" i="18"/>
  <c r="D72" i="18"/>
  <c r="C72" i="18"/>
  <c r="A72" i="18"/>
  <c r="I71" i="18"/>
  <c r="H71" i="18"/>
  <c r="G71" i="18"/>
  <c r="F71" i="18"/>
  <c r="D71" i="18"/>
  <c r="C71" i="18"/>
  <c r="A71" i="18"/>
  <c r="I70" i="18"/>
  <c r="H70" i="18"/>
  <c r="G70" i="18"/>
  <c r="F70" i="18"/>
  <c r="D70" i="18"/>
  <c r="C70" i="18"/>
  <c r="A70" i="18"/>
  <c r="I69" i="18"/>
  <c r="H69" i="18"/>
  <c r="G69" i="18"/>
  <c r="F69" i="18"/>
  <c r="D69" i="18"/>
  <c r="C69" i="18"/>
  <c r="A69" i="18"/>
  <c r="I68" i="18"/>
  <c r="H68" i="18"/>
  <c r="G68" i="18"/>
  <c r="F68" i="18"/>
  <c r="D68" i="18"/>
  <c r="C68" i="18"/>
  <c r="A68" i="18"/>
  <c r="I67" i="18"/>
  <c r="H67" i="18"/>
  <c r="G67" i="18"/>
  <c r="F67" i="18"/>
  <c r="D67" i="18"/>
  <c r="C67" i="18"/>
  <c r="A67" i="18"/>
  <c r="I66" i="18"/>
  <c r="H66" i="18"/>
  <c r="G66" i="18"/>
  <c r="F66" i="18"/>
  <c r="D66" i="18"/>
  <c r="C66" i="18"/>
  <c r="A66" i="18"/>
  <c r="I65" i="18"/>
  <c r="H65" i="18"/>
  <c r="G65" i="18"/>
  <c r="F65" i="18"/>
  <c r="D65" i="18"/>
  <c r="C65" i="18"/>
  <c r="A65" i="18"/>
  <c r="I64" i="18"/>
  <c r="H64" i="18"/>
  <c r="G64" i="18"/>
  <c r="F64" i="18"/>
  <c r="D64" i="18"/>
  <c r="C64" i="18"/>
  <c r="A64" i="18"/>
  <c r="I63" i="18"/>
  <c r="H63" i="18"/>
  <c r="G63" i="18"/>
  <c r="F63" i="18"/>
  <c r="D63" i="18"/>
  <c r="C63" i="18"/>
  <c r="A63" i="18"/>
  <c r="I62" i="18"/>
  <c r="H62" i="18"/>
  <c r="G62" i="18"/>
  <c r="F62" i="18"/>
  <c r="D62" i="18"/>
  <c r="C62" i="18"/>
  <c r="A62" i="18"/>
  <c r="I61" i="18"/>
  <c r="H61" i="18"/>
  <c r="G61" i="18"/>
  <c r="F61" i="18"/>
  <c r="D61" i="18"/>
  <c r="C61" i="18"/>
  <c r="A61" i="18"/>
  <c r="I60" i="18"/>
  <c r="H60" i="18"/>
  <c r="G60" i="18"/>
  <c r="F60" i="18"/>
  <c r="D60" i="18"/>
  <c r="C60" i="18"/>
  <c r="A60" i="18"/>
  <c r="I59" i="18"/>
  <c r="H59" i="18"/>
  <c r="G59" i="18"/>
  <c r="F59" i="18"/>
  <c r="D59" i="18"/>
  <c r="C59" i="18"/>
  <c r="A59" i="18"/>
  <c r="I58" i="18"/>
  <c r="H58" i="18"/>
  <c r="G58" i="18"/>
  <c r="F58" i="18"/>
  <c r="D58" i="18"/>
  <c r="C58" i="18"/>
  <c r="A58" i="18"/>
  <c r="I57" i="18"/>
  <c r="H57" i="18"/>
  <c r="G57" i="18"/>
  <c r="F57" i="18"/>
  <c r="D57" i="18"/>
  <c r="C57" i="18"/>
  <c r="A57" i="18"/>
  <c r="I56" i="18"/>
  <c r="H56" i="18"/>
  <c r="G56" i="18"/>
  <c r="F56" i="18"/>
  <c r="D56" i="18"/>
  <c r="C56" i="18"/>
  <c r="A56" i="18"/>
  <c r="I55" i="18"/>
  <c r="H55" i="18"/>
  <c r="G55" i="18"/>
  <c r="F55" i="18"/>
  <c r="D55" i="18"/>
  <c r="C55" i="18"/>
  <c r="A55" i="18"/>
  <c r="I54" i="18"/>
  <c r="H54" i="18"/>
  <c r="G54" i="18"/>
  <c r="F54" i="18"/>
  <c r="D54" i="18"/>
  <c r="C54" i="18"/>
  <c r="A54" i="18"/>
  <c r="I53" i="18"/>
  <c r="H53" i="18"/>
  <c r="G53" i="18"/>
  <c r="F53" i="18"/>
  <c r="D53" i="18"/>
  <c r="C53" i="18"/>
  <c r="A53" i="18"/>
  <c r="I52" i="18"/>
  <c r="H52" i="18"/>
  <c r="G52" i="18"/>
  <c r="F52" i="18"/>
  <c r="D52" i="18"/>
  <c r="C52" i="18"/>
  <c r="A52" i="18"/>
  <c r="I51" i="18"/>
  <c r="H51" i="18"/>
  <c r="G51" i="18"/>
  <c r="F51" i="18"/>
  <c r="D51" i="18"/>
  <c r="C51" i="18"/>
  <c r="A51" i="18"/>
  <c r="I50" i="18"/>
  <c r="H50" i="18"/>
  <c r="G50" i="18"/>
  <c r="F50" i="18"/>
  <c r="D50" i="18"/>
  <c r="C50" i="18"/>
  <c r="A50" i="18"/>
  <c r="I49" i="18"/>
  <c r="H49" i="18"/>
  <c r="G49" i="18"/>
  <c r="F49" i="18"/>
  <c r="D49" i="18"/>
  <c r="C49" i="18"/>
  <c r="A49" i="18"/>
  <c r="I48" i="18"/>
  <c r="H48" i="18"/>
  <c r="G48" i="18"/>
  <c r="F48" i="18"/>
  <c r="D48" i="18"/>
  <c r="C48" i="18"/>
  <c r="A48" i="18"/>
  <c r="I47" i="18"/>
  <c r="H47" i="18"/>
  <c r="G47" i="18"/>
  <c r="F47" i="18"/>
  <c r="D47" i="18"/>
  <c r="C47" i="18"/>
  <c r="A47" i="18"/>
  <c r="I46" i="18"/>
  <c r="H46" i="18"/>
  <c r="G46" i="18"/>
  <c r="F46" i="18"/>
  <c r="D46" i="18"/>
  <c r="C46" i="18"/>
  <c r="A46" i="18"/>
  <c r="I45" i="18"/>
  <c r="H45" i="18"/>
  <c r="G45" i="18"/>
  <c r="F45" i="18"/>
  <c r="D45" i="18"/>
  <c r="C45" i="18"/>
  <c r="A45" i="18"/>
  <c r="I44" i="18"/>
  <c r="H44" i="18"/>
  <c r="G44" i="18"/>
  <c r="F44" i="18"/>
  <c r="D44" i="18"/>
  <c r="C44" i="18"/>
  <c r="A44" i="18"/>
  <c r="I43" i="18"/>
  <c r="H43" i="18"/>
  <c r="G43" i="18"/>
  <c r="F43" i="18"/>
  <c r="D43" i="18"/>
  <c r="C43" i="18"/>
  <c r="A43" i="18"/>
  <c r="I42" i="18"/>
  <c r="H42" i="18"/>
  <c r="G42" i="18"/>
  <c r="F42" i="18"/>
  <c r="D42" i="18"/>
  <c r="C42" i="18"/>
  <c r="A42" i="18"/>
  <c r="I41" i="18"/>
  <c r="H41" i="18"/>
  <c r="G41" i="18"/>
  <c r="F41" i="18"/>
  <c r="D41" i="18"/>
  <c r="C41" i="18"/>
  <c r="A41" i="18"/>
  <c r="I40" i="18"/>
  <c r="H40" i="18"/>
  <c r="G40" i="18"/>
  <c r="F40" i="18"/>
  <c r="D40" i="18"/>
  <c r="C40" i="18"/>
  <c r="A40" i="18"/>
  <c r="I39" i="18"/>
  <c r="H39" i="18"/>
  <c r="G39" i="18"/>
  <c r="F39" i="18"/>
  <c r="D39" i="18"/>
  <c r="C39" i="18"/>
  <c r="A39" i="18"/>
  <c r="I38" i="18"/>
  <c r="H38" i="18"/>
  <c r="G38" i="18"/>
  <c r="F38" i="18"/>
  <c r="D38" i="18"/>
  <c r="C38" i="18"/>
  <c r="A38" i="18"/>
  <c r="I37" i="18"/>
  <c r="H37" i="18"/>
  <c r="G37" i="18"/>
  <c r="F37" i="18"/>
  <c r="D37" i="18"/>
  <c r="C37" i="18"/>
  <c r="A37" i="18"/>
  <c r="I36" i="18"/>
  <c r="H36" i="18"/>
  <c r="G36" i="18"/>
  <c r="F36" i="18"/>
  <c r="D36" i="18"/>
  <c r="C36" i="18"/>
  <c r="A36" i="18"/>
  <c r="I35" i="18"/>
  <c r="H35" i="18"/>
  <c r="G35" i="18"/>
  <c r="F35" i="18"/>
  <c r="D35" i="18"/>
  <c r="C35" i="18"/>
  <c r="A35" i="18"/>
  <c r="I34" i="18"/>
  <c r="H34" i="18"/>
  <c r="G34" i="18"/>
  <c r="F34" i="18"/>
  <c r="D34" i="18"/>
  <c r="C34" i="18"/>
  <c r="A34" i="18"/>
  <c r="I33" i="18"/>
  <c r="H33" i="18"/>
  <c r="G33" i="18"/>
  <c r="F33" i="18"/>
  <c r="D33" i="18"/>
  <c r="C33" i="18"/>
  <c r="A33" i="18"/>
  <c r="I32" i="18"/>
  <c r="H32" i="18"/>
  <c r="G32" i="18"/>
  <c r="F32" i="18"/>
  <c r="D32" i="18"/>
  <c r="C32" i="18"/>
  <c r="A32" i="18"/>
  <c r="I31" i="18"/>
  <c r="H31" i="18"/>
  <c r="G31" i="18"/>
  <c r="F31" i="18"/>
  <c r="D31" i="18"/>
  <c r="C31" i="18"/>
  <c r="A31" i="18"/>
  <c r="I30" i="18"/>
  <c r="H30" i="18"/>
  <c r="G30" i="18"/>
  <c r="F30" i="18"/>
  <c r="D30" i="18"/>
  <c r="C30" i="18"/>
  <c r="A30" i="18"/>
  <c r="I29" i="18"/>
  <c r="H29" i="18"/>
  <c r="G29" i="18"/>
  <c r="F29" i="18"/>
  <c r="D29" i="18"/>
  <c r="C29" i="18"/>
  <c r="A29" i="18"/>
  <c r="I28" i="18"/>
  <c r="H28" i="18"/>
  <c r="G28" i="18"/>
  <c r="F28" i="18"/>
  <c r="D28" i="18"/>
  <c r="C28" i="18"/>
  <c r="A28" i="18"/>
  <c r="I27" i="18"/>
  <c r="H27" i="18"/>
  <c r="G27" i="18"/>
  <c r="F27" i="18"/>
  <c r="D27" i="18"/>
  <c r="C27" i="18"/>
  <c r="A27" i="18"/>
  <c r="I26" i="18"/>
  <c r="H26" i="18"/>
  <c r="G26" i="18"/>
  <c r="F26" i="18"/>
  <c r="D26" i="18"/>
  <c r="C26" i="18"/>
  <c r="A26" i="18"/>
  <c r="I25" i="18"/>
  <c r="H25" i="18"/>
  <c r="G25" i="18"/>
  <c r="F25" i="18"/>
  <c r="D25" i="18"/>
  <c r="C25" i="18"/>
  <c r="A25" i="18"/>
  <c r="I24" i="18"/>
  <c r="H24" i="18"/>
  <c r="G24" i="18"/>
  <c r="F24" i="18"/>
  <c r="D24" i="18"/>
  <c r="C24" i="18"/>
  <c r="A24" i="18"/>
  <c r="I23" i="18"/>
  <c r="H23" i="18"/>
  <c r="G23" i="18"/>
  <c r="F23" i="18"/>
  <c r="D23" i="18"/>
  <c r="C23" i="18"/>
  <c r="A23" i="18"/>
  <c r="I22" i="18"/>
  <c r="H22" i="18"/>
  <c r="G22" i="18"/>
  <c r="F22" i="18"/>
  <c r="D22" i="18"/>
  <c r="C22" i="18"/>
  <c r="A22" i="18"/>
  <c r="I21" i="18"/>
  <c r="H21" i="18"/>
  <c r="G21" i="18"/>
  <c r="F21" i="18"/>
  <c r="D21" i="18"/>
  <c r="C21" i="18"/>
  <c r="A21" i="18"/>
  <c r="I20" i="18"/>
  <c r="H20" i="18"/>
  <c r="G20" i="18"/>
  <c r="F20" i="18"/>
  <c r="D20" i="18"/>
  <c r="C20" i="18"/>
  <c r="A20" i="18"/>
  <c r="I19" i="18"/>
  <c r="H19" i="18"/>
  <c r="G19" i="18"/>
  <c r="F19" i="18"/>
  <c r="D19" i="18"/>
  <c r="C19" i="18"/>
  <c r="A19" i="18"/>
  <c r="I18" i="18"/>
  <c r="H18" i="18"/>
  <c r="G18" i="18"/>
  <c r="F18" i="18"/>
  <c r="D18" i="18"/>
  <c r="C18" i="18"/>
  <c r="A18" i="18"/>
  <c r="I17" i="18"/>
  <c r="H17" i="18"/>
  <c r="G17" i="18"/>
  <c r="F17" i="18"/>
  <c r="D17" i="18"/>
  <c r="C17" i="18"/>
  <c r="A17" i="18"/>
  <c r="I16" i="18"/>
  <c r="H16" i="18"/>
  <c r="G16" i="18"/>
  <c r="F16" i="18"/>
  <c r="D16" i="18"/>
  <c r="C16" i="18"/>
  <c r="A16" i="18"/>
  <c r="I15" i="18"/>
  <c r="H15" i="18"/>
  <c r="G15" i="18"/>
  <c r="F15" i="18"/>
  <c r="D15" i="18"/>
  <c r="C15" i="18"/>
  <c r="A15" i="18"/>
  <c r="I14" i="18"/>
  <c r="H14" i="18"/>
  <c r="G14" i="18"/>
  <c r="F14" i="18"/>
  <c r="D14" i="18"/>
  <c r="C14" i="18"/>
  <c r="A14" i="18"/>
  <c r="I13" i="18"/>
  <c r="H13" i="18"/>
  <c r="G13" i="18"/>
  <c r="F13" i="18"/>
  <c r="D13" i="18"/>
  <c r="C13" i="18"/>
  <c r="A13" i="18"/>
  <c r="F13" i="17"/>
  <c r="G13" i="17"/>
  <c r="I681" i="17"/>
  <c r="H681" i="17"/>
  <c r="G681" i="17"/>
  <c r="F681" i="17"/>
  <c r="D681" i="17"/>
  <c r="C681" i="17"/>
  <c r="A681" i="17"/>
  <c r="I680" i="17"/>
  <c r="H680" i="17"/>
  <c r="G680" i="17"/>
  <c r="F680" i="17"/>
  <c r="D680" i="17"/>
  <c r="C680" i="17"/>
  <c r="A680" i="17"/>
  <c r="I679" i="17"/>
  <c r="H679" i="17"/>
  <c r="G679" i="17"/>
  <c r="F679" i="17"/>
  <c r="D679" i="17"/>
  <c r="C679" i="17"/>
  <c r="A679" i="17"/>
  <c r="I678" i="17"/>
  <c r="H678" i="17"/>
  <c r="G678" i="17"/>
  <c r="F678" i="17"/>
  <c r="D678" i="17"/>
  <c r="C678" i="17"/>
  <c r="A678" i="17"/>
  <c r="I677" i="17"/>
  <c r="H677" i="17"/>
  <c r="G677" i="17"/>
  <c r="F677" i="17"/>
  <c r="D677" i="17"/>
  <c r="C677" i="17"/>
  <c r="A677" i="17"/>
  <c r="I676" i="17"/>
  <c r="H676" i="17"/>
  <c r="G676" i="17"/>
  <c r="F676" i="17"/>
  <c r="D676" i="17"/>
  <c r="C676" i="17"/>
  <c r="A676" i="17"/>
  <c r="I675" i="17"/>
  <c r="H675" i="17"/>
  <c r="G675" i="17"/>
  <c r="F675" i="17"/>
  <c r="D675" i="17"/>
  <c r="C675" i="17"/>
  <c r="A675" i="17"/>
  <c r="I674" i="17"/>
  <c r="H674" i="17"/>
  <c r="G674" i="17"/>
  <c r="F674" i="17"/>
  <c r="D674" i="17"/>
  <c r="C674" i="17"/>
  <c r="A674" i="17"/>
  <c r="I673" i="17"/>
  <c r="H673" i="17"/>
  <c r="G673" i="17"/>
  <c r="F673" i="17"/>
  <c r="D673" i="17"/>
  <c r="C673" i="17"/>
  <c r="A673" i="17"/>
  <c r="I672" i="17"/>
  <c r="H672" i="17"/>
  <c r="G672" i="17"/>
  <c r="F672" i="17"/>
  <c r="D672" i="17"/>
  <c r="C672" i="17"/>
  <c r="A672" i="17"/>
  <c r="I671" i="17"/>
  <c r="H671" i="17"/>
  <c r="G671" i="17"/>
  <c r="F671" i="17"/>
  <c r="D671" i="17"/>
  <c r="C671" i="17"/>
  <c r="A671" i="17"/>
  <c r="I670" i="17"/>
  <c r="H670" i="17"/>
  <c r="G670" i="17"/>
  <c r="F670" i="17"/>
  <c r="D670" i="17"/>
  <c r="C670" i="17"/>
  <c r="A670" i="17"/>
  <c r="I669" i="17"/>
  <c r="H669" i="17"/>
  <c r="G669" i="17"/>
  <c r="F669" i="17"/>
  <c r="D669" i="17"/>
  <c r="C669" i="17"/>
  <c r="A669" i="17"/>
  <c r="I668" i="17"/>
  <c r="H668" i="17"/>
  <c r="G668" i="17"/>
  <c r="F668" i="17"/>
  <c r="D668" i="17"/>
  <c r="C668" i="17"/>
  <c r="A668" i="17"/>
  <c r="I667" i="17"/>
  <c r="H667" i="17"/>
  <c r="G667" i="17"/>
  <c r="F667" i="17"/>
  <c r="D667" i="17"/>
  <c r="C667" i="17"/>
  <c r="A667" i="17"/>
  <c r="I666" i="17"/>
  <c r="H666" i="17"/>
  <c r="G666" i="17"/>
  <c r="F666" i="17"/>
  <c r="D666" i="17"/>
  <c r="C666" i="17"/>
  <c r="A666" i="17"/>
  <c r="I665" i="17"/>
  <c r="H665" i="17"/>
  <c r="G665" i="17"/>
  <c r="F665" i="17"/>
  <c r="D665" i="17"/>
  <c r="C665" i="17"/>
  <c r="A665" i="17"/>
  <c r="I664" i="17"/>
  <c r="H664" i="17"/>
  <c r="G664" i="17"/>
  <c r="F664" i="17"/>
  <c r="D664" i="17"/>
  <c r="C664" i="17"/>
  <c r="A664" i="17"/>
  <c r="I663" i="17"/>
  <c r="H663" i="17"/>
  <c r="G663" i="17"/>
  <c r="F663" i="17"/>
  <c r="D663" i="17"/>
  <c r="C663" i="17"/>
  <c r="A663" i="17"/>
  <c r="I662" i="17"/>
  <c r="H662" i="17"/>
  <c r="G662" i="17"/>
  <c r="F662" i="17"/>
  <c r="D662" i="17"/>
  <c r="C662" i="17"/>
  <c r="A662" i="17"/>
  <c r="I661" i="17"/>
  <c r="H661" i="17"/>
  <c r="G661" i="17"/>
  <c r="F661" i="17"/>
  <c r="D661" i="17"/>
  <c r="C661" i="17"/>
  <c r="A661" i="17"/>
  <c r="I660" i="17"/>
  <c r="H660" i="17"/>
  <c r="G660" i="17"/>
  <c r="F660" i="17"/>
  <c r="D660" i="17"/>
  <c r="C660" i="17"/>
  <c r="A660" i="17"/>
  <c r="I659" i="17"/>
  <c r="H659" i="17"/>
  <c r="G659" i="17"/>
  <c r="F659" i="17"/>
  <c r="D659" i="17"/>
  <c r="C659" i="17"/>
  <c r="A659" i="17"/>
  <c r="I658" i="17"/>
  <c r="H658" i="17"/>
  <c r="G658" i="17"/>
  <c r="F658" i="17"/>
  <c r="D658" i="17"/>
  <c r="C658" i="17"/>
  <c r="A658" i="17"/>
  <c r="I657" i="17"/>
  <c r="H657" i="17"/>
  <c r="G657" i="17"/>
  <c r="F657" i="17"/>
  <c r="D657" i="17"/>
  <c r="C657" i="17"/>
  <c r="A657" i="17"/>
  <c r="I656" i="17"/>
  <c r="H656" i="17"/>
  <c r="G656" i="17"/>
  <c r="F656" i="17"/>
  <c r="D656" i="17"/>
  <c r="C656" i="17"/>
  <c r="A656" i="17"/>
  <c r="I655" i="17"/>
  <c r="H655" i="17"/>
  <c r="G655" i="17"/>
  <c r="F655" i="17"/>
  <c r="D655" i="17"/>
  <c r="C655" i="17"/>
  <c r="A655" i="17"/>
  <c r="I654" i="17"/>
  <c r="H654" i="17"/>
  <c r="G654" i="17"/>
  <c r="F654" i="17"/>
  <c r="D654" i="17"/>
  <c r="C654" i="17"/>
  <c r="A654" i="17"/>
  <c r="I653" i="17"/>
  <c r="H653" i="17"/>
  <c r="G653" i="17"/>
  <c r="F653" i="17"/>
  <c r="D653" i="17"/>
  <c r="C653" i="17"/>
  <c r="A653" i="17"/>
  <c r="I652" i="17"/>
  <c r="H652" i="17"/>
  <c r="G652" i="17"/>
  <c r="F652" i="17"/>
  <c r="D652" i="17"/>
  <c r="C652" i="17"/>
  <c r="A652" i="17"/>
  <c r="I651" i="17"/>
  <c r="H651" i="17"/>
  <c r="G651" i="17"/>
  <c r="F651" i="17"/>
  <c r="D651" i="17"/>
  <c r="C651" i="17"/>
  <c r="A651" i="17"/>
  <c r="I650" i="17"/>
  <c r="H650" i="17"/>
  <c r="G650" i="17"/>
  <c r="F650" i="17"/>
  <c r="D650" i="17"/>
  <c r="C650" i="17"/>
  <c r="A650" i="17"/>
  <c r="I649" i="17"/>
  <c r="H649" i="17"/>
  <c r="G649" i="17"/>
  <c r="F649" i="17"/>
  <c r="D649" i="17"/>
  <c r="C649" i="17"/>
  <c r="A649" i="17"/>
  <c r="I648" i="17"/>
  <c r="H648" i="17"/>
  <c r="G648" i="17"/>
  <c r="F648" i="17"/>
  <c r="D648" i="17"/>
  <c r="C648" i="17"/>
  <c r="A648" i="17"/>
  <c r="I647" i="17"/>
  <c r="H647" i="17"/>
  <c r="G647" i="17"/>
  <c r="F647" i="17"/>
  <c r="D647" i="17"/>
  <c r="C647" i="17"/>
  <c r="A647" i="17"/>
  <c r="I646" i="17"/>
  <c r="H646" i="17"/>
  <c r="G646" i="17"/>
  <c r="F646" i="17"/>
  <c r="D646" i="17"/>
  <c r="C646" i="17"/>
  <c r="A646" i="17"/>
  <c r="I645" i="17"/>
  <c r="H645" i="17"/>
  <c r="G645" i="17"/>
  <c r="F645" i="17"/>
  <c r="D645" i="17"/>
  <c r="C645" i="17"/>
  <c r="A645" i="17"/>
  <c r="I644" i="17"/>
  <c r="H644" i="17"/>
  <c r="G644" i="17"/>
  <c r="F644" i="17"/>
  <c r="D644" i="17"/>
  <c r="C644" i="17"/>
  <c r="A644" i="17"/>
  <c r="I643" i="17"/>
  <c r="H643" i="17"/>
  <c r="G643" i="17"/>
  <c r="F643" i="17"/>
  <c r="D643" i="17"/>
  <c r="C643" i="17"/>
  <c r="A643" i="17"/>
  <c r="I642" i="17"/>
  <c r="H642" i="17"/>
  <c r="G642" i="17"/>
  <c r="F642" i="17"/>
  <c r="D642" i="17"/>
  <c r="C642" i="17"/>
  <c r="A642" i="17"/>
  <c r="I641" i="17"/>
  <c r="H641" i="17"/>
  <c r="G641" i="17"/>
  <c r="F641" i="17"/>
  <c r="D641" i="17"/>
  <c r="C641" i="17"/>
  <c r="A641" i="17"/>
  <c r="I640" i="17"/>
  <c r="H640" i="17"/>
  <c r="G640" i="17"/>
  <c r="F640" i="17"/>
  <c r="D640" i="17"/>
  <c r="C640" i="17"/>
  <c r="A640" i="17"/>
  <c r="I639" i="17"/>
  <c r="H639" i="17"/>
  <c r="G639" i="17"/>
  <c r="F639" i="17"/>
  <c r="D639" i="17"/>
  <c r="C639" i="17"/>
  <c r="A639" i="17"/>
  <c r="I638" i="17"/>
  <c r="H638" i="17"/>
  <c r="G638" i="17"/>
  <c r="F638" i="17"/>
  <c r="D638" i="17"/>
  <c r="C638" i="17"/>
  <c r="A638" i="17"/>
  <c r="I637" i="17"/>
  <c r="H637" i="17"/>
  <c r="G637" i="17"/>
  <c r="F637" i="17"/>
  <c r="D637" i="17"/>
  <c r="C637" i="17"/>
  <c r="A637" i="17"/>
  <c r="I636" i="17"/>
  <c r="H636" i="17"/>
  <c r="G636" i="17"/>
  <c r="F636" i="17"/>
  <c r="D636" i="17"/>
  <c r="C636" i="17"/>
  <c r="A636" i="17"/>
  <c r="I635" i="17"/>
  <c r="H635" i="17"/>
  <c r="G635" i="17"/>
  <c r="F635" i="17"/>
  <c r="D635" i="17"/>
  <c r="C635" i="17"/>
  <c r="A635" i="17"/>
  <c r="I634" i="17"/>
  <c r="H634" i="17"/>
  <c r="G634" i="17"/>
  <c r="F634" i="17"/>
  <c r="D634" i="17"/>
  <c r="C634" i="17"/>
  <c r="A634" i="17"/>
  <c r="I633" i="17"/>
  <c r="H633" i="17"/>
  <c r="G633" i="17"/>
  <c r="F633" i="17"/>
  <c r="D633" i="17"/>
  <c r="C633" i="17"/>
  <c r="A633" i="17"/>
  <c r="I632" i="17"/>
  <c r="H632" i="17"/>
  <c r="G632" i="17"/>
  <c r="F632" i="17"/>
  <c r="D632" i="17"/>
  <c r="C632" i="17"/>
  <c r="A632" i="17"/>
  <c r="I631" i="17"/>
  <c r="H631" i="17"/>
  <c r="G631" i="17"/>
  <c r="F631" i="17"/>
  <c r="D631" i="17"/>
  <c r="C631" i="17"/>
  <c r="A631" i="17"/>
  <c r="I630" i="17"/>
  <c r="H630" i="17"/>
  <c r="G630" i="17"/>
  <c r="F630" i="17"/>
  <c r="D630" i="17"/>
  <c r="C630" i="17"/>
  <c r="A630" i="17"/>
  <c r="I629" i="17"/>
  <c r="H629" i="17"/>
  <c r="G629" i="17"/>
  <c r="F629" i="17"/>
  <c r="D629" i="17"/>
  <c r="C629" i="17"/>
  <c r="A629" i="17"/>
  <c r="I628" i="17"/>
  <c r="H628" i="17"/>
  <c r="G628" i="17"/>
  <c r="F628" i="17"/>
  <c r="D628" i="17"/>
  <c r="C628" i="17"/>
  <c r="A628" i="17"/>
  <c r="I627" i="17"/>
  <c r="H627" i="17"/>
  <c r="G627" i="17"/>
  <c r="F627" i="17"/>
  <c r="D627" i="17"/>
  <c r="C627" i="17"/>
  <c r="A627" i="17"/>
  <c r="I626" i="17"/>
  <c r="H626" i="17"/>
  <c r="G626" i="17"/>
  <c r="F626" i="17"/>
  <c r="D626" i="17"/>
  <c r="C626" i="17"/>
  <c r="A626" i="17"/>
  <c r="I625" i="17"/>
  <c r="H625" i="17"/>
  <c r="G625" i="17"/>
  <c r="F625" i="17"/>
  <c r="D625" i="17"/>
  <c r="C625" i="17"/>
  <c r="A625" i="17"/>
  <c r="I624" i="17"/>
  <c r="H624" i="17"/>
  <c r="G624" i="17"/>
  <c r="F624" i="17"/>
  <c r="D624" i="17"/>
  <c r="C624" i="17"/>
  <c r="A624" i="17"/>
  <c r="I623" i="17"/>
  <c r="H623" i="17"/>
  <c r="G623" i="17"/>
  <c r="F623" i="17"/>
  <c r="D623" i="17"/>
  <c r="C623" i="17"/>
  <c r="A623" i="17"/>
  <c r="I622" i="17"/>
  <c r="H622" i="17"/>
  <c r="G622" i="17"/>
  <c r="F622" i="17"/>
  <c r="D622" i="17"/>
  <c r="C622" i="17"/>
  <c r="A622" i="17"/>
  <c r="I621" i="17"/>
  <c r="H621" i="17"/>
  <c r="G621" i="17"/>
  <c r="F621" i="17"/>
  <c r="D621" i="17"/>
  <c r="C621" i="17"/>
  <c r="A621" i="17"/>
  <c r="I620" i="17"/>
  <c r="H620" i="17"/>
  <c r="G620" i="17"/>
  <c r="F620" i="17"/>
  <c r="D620" i="17"/>
  <c r="C620" i="17"/>
  <c r="A620" i="17"/>
  <c r="I619" i="17"/>
  <c r="H619" i="17"/>
  <c r="G619" i="17"/>
  <c r="F619" i="17"/>
  <c r="D619" i="17"/>
  <c r="C619" i="17"/>
  <c r="A619" i="17"/>
  <c r="I618" i="17"/>
  <c r="H618" i="17"/>
  <c r="G618" i="17"/>
  <c r="F618" i="17"/>
  <c r="D618" i="17"/>
  <c r="C618" i="17"/>
  <c r="A618" i="17"/>
  <c r="I617" i="17"/>
  <c r="H617" i="17"/>
  <c r="G617" i="17"/>
  <c r="F617" i="17"/>
  <c r="D617" i="17"/>
  <c r="C617" i="17"/>
  <c r="A617" i="17"/>
  <c r="I616" i="17"/>
  <c r="H616" i="17"/>
  <c r="G616" i="17"/>
  <c r="F616" i="17"/>
  <c r="D616" i="17"/>
  <c r="C616" i="17"/>
  <c r="A616" i="17"/>
  <c r="I615" i="17"/>
  <c r="H615" i="17"/>
  <c r="G615" i="17"/>
  <c r="F615" i="17"/>
  <c r="D615" i="17"/>
  <c r="C615" i="17"/>
  <c r="A615" i="17"/>
  <c r="I614" i="17"/>
  <c r="H614" i="17"/>
  <c r="G614" i="17"/>
  <c r="F614" i="17"/>
  <c r="D614" i="17"/>
  <c r="C614" i="17"/>
  <c r="A614" i="17"/>
  <c r="I613" i="17"/>
  <c r="H613" i="17"/>
  <c r="G613" i="17"/>
  <c r="F613" i="17"/>
  <c r="D613" i="17"/>
  <c r="C613" i="17"/>
  <c r="A613" i="17"/>
  <c r="I612" i="17"/>
  <c r="H612" i="17"/>
  <c r="G612" i="17"/>
  <c r="F612" i="17"/>
  <c r="D612" i="17"/>
  <c r="C612" i="17"/>
  <c r="A612" i="17"/>
  <c r="I611" i="17"/>
  <c r="H611" i="17"/>
  <c r="G611" i="17"/>
  <c r="F611" i="17"/>
  <c r="D611" i="17"/>
  <c r="C611" i="17"/>
  <c r="A611" i="17"/>
  <c r="I610" i="17"/>
  <c r="H610" i="17"/>
  <c r="G610" i="17"/>
  <c r="F610" i="17"/>
  <c r="D610" i="17"/>
  <c r="C610" i="17"/>
  <c r="A610" i="17"/>
  <c r="I609" i="17"/>
  <c r="H609" i="17"/>
  <c r="G609" i="17"/>
  <c r="F609" i="17"/>
  <c r="D609" i="17"/>
  <c r="C609" i="17"/>
  <c r="A609" i="17"/>
  <c r="I608" i="17"/>
  <c r="H608" i="17"/>
  <c r="G608" i="17"/>
  <c r="F608" i="17"/>
  <c r="D608" i="17"/>
  <c r="C608" i="17"/>
  <c r="A608" i="17"/>
  <c r="I607" i="17"/>
  <c r="H607" i="17"/>
  <c r="G607" i="17"/>
  <c r="F607" i="17"/>
  <c r="D607" i="17"/>
  <c r="C607" i="17"/>
  <c r="A607" i="17"/>
  <c r="I606" i="17"/>
  <c r="H606" i="17"/>
  <c r="G606" i="17"/>
  <c r="F606" i="17"/>
  <c r="D606" i="17"/>
  <c r="C606" i="17"/>
  <c r="A606" i="17"/>
  <c r="I605" i="17"/>
  <c r="H605" i="17"/>
  <c r="G605" i="17"/>
  <c r="F605" i="17"/>
  <c r="D605" i="17"/>
  <c r="C605" i="17"/>
  <c r="A605" i="17"/>
  <c r="I604" i="17"/>
  <c r="H604" i="17"/>
  <c r="G604" i="17"/>
  <c r="F604" i="17"/>
  <c r="D604" i="17"/>
  <c r="C604" i="17"/>
  <c r="A604" i="17"/>
  <c r="I603" i="17"/>
  <c r="H603" i="17"/>
  <c r="G603" i="17"/>
  <c r="F603" i="17"/>
  <c r="D603" i="17"/>
  <c r="C603" i="17"/>
  <c r="A603" i="17"/>
  <c r="I602" i="17"/>
  <c r="H602" i="17"/>
  <c r="G602" i="17"/>
  <c r="F602" i="17"/>
  <c r="D602" i="17"/>
  <c r="C602" i="17"/>
  <c r="A602" i="17"/>
  <c r="I601" i="17"/>
  <c r="H601" i="17"/>
  <c r="G601" i="17"/>
  <c r="F601" i="17"/>
  <c r="D601" i="17"/>
  <c r="C601" i="17"/>
  <c r="A601" i="17"/>
  <c r="I600" i="17"/>
  <c r="H600" i="17"/>
  <c r="G600" i="17"/>
  <c r="F600" i="17"/>
  <c r="D600" i="17"/>
  <c r="C600" i="17"/>
  <c r="A600" i="17"/>
  <c r="I599" i="17"/>
  <c r="H599" i="17"/>
  <c r="G599" i="17"/>
  <c r="F599" i="17"/>
  <c r="D599" i="17"/>
  <c r="C599" i="17"/>
  <c r="A599" i="17"/>
  <c r="I598" i="17"/>
  <c r="H598" i="17"/>
  <c r="G598" i="17"/>
  <c r="F598" i="17"/>
  <c r="D598" i="17"/>
  <c r="C598" i="17"/>
  <c r="A598" i="17"/>
  <c r="I597" i="17"/>
  <c r="H597" i="17"/>
  <c r="G597" i="17"/>
  <c r="F597" i="17"/>
  <c r="D597" i="17"/>
  <c r="C597" i="17"/>
  <c r="A597" i="17"/>
  <c r="I596" i="17"/>
  <c r="H596" i="17"/>
  <c r="G596" i="17"/>
  <c r="F596" i="17"/>
  <c r="D596" i="17"/>
  <c r="C596" i="17"/>
  <c r="A596" i="17"/>
  <c r="I595" i="17"/>
  <c r="H595" i="17"/>
  <c r="G595" i="17"/>
  <c r="F595" i="17"/>
  <c r="D595" i="17"/>
  <c r="C595" i="17"/>
  <c r="A595" i="17"/>
  <c r="I594" i="17"/>
  <c r="H594" i="17"/>
  <c r="G594" i="17"/>
  <c r="F594" i="17"/>
  <c r="D594" i="17"/>
  <c r="C594" i="17"/>
  <c r="A594" i="17"/>
  <c r="I593" i="17"/>
  <c r="H593" i="17"/>
  <c r="G593" i="17"/>
  <c r="F593" i="17"/>
  <c r="D593" i="17"/>
  <c r="C593" i="17"/>
  <c r="A593" i="17"/>
  <c r="I592" i="17"/>
  <c r="H592" i="17"/>
  <c r="G592" i="17"/>
  <c r="F592" i="17"/>
  <c r="D592" i="17"/>
  <c r="C592" i="17"/>
  <c r="A592" i="17"/>
  <c r="I591" i="17"/>
  <c r="H591" i="17"/>
  <c r="G591" i="17"/>
  <c r="F591" i="17"/>
  <c r="D591" i="17"/>
  <c r="C591" i="17"/>
  <c r="A591" i="17"/>
  <c r="I590" i="17"/>
  <c r="H590" i="17"/>
  <c r="G590" i="17"/>
  <c r="F590" i="17"/>
  <c r="D590" i="17"/>
  <c r="C590" i="17"/>
  <c r="A590" i="17"/>
  <c r="I589" i="17"/>
  <c r="H589" i="17"/>
  <c r="G589" i="17"/>
  <c r="F589" i="17"/>
  <c r="D589" i="17"/>
  <c r="C589" i="17"/>
  <c r="A589" i="17"/>
  <c r="I588" i="17"/>
  <c r="H588" i="17"/>
  <c r="G588" i="17"/>
  <c r="F588" i="17"/>
  <c r="D588" i="17"/>
  <c r="C588" i="17"/>
  <c r="A588" i="17"/>
  <c r="I587" i="17"/>
  <c r="H587" i="17"/>
  <c r="G587" i="17"/>
  <c r="F587" i="17"/>
  <c r="D587" i="17"/>
  <c r="C587" i="17"/>
  <c r="A587" i="17"/>
  <c r="I586" i="17"/>
  <c r="H586" i="17"/>
  <c r="G586" i="17"/>
  <c r="F586" i="17"/>
  <c r="D586" i="17"/>
  <c r="C586" i="17"/>
  <c r="A586" i="17"/>
  <c r="I585" i="17"/>
  <c r="H585" i="17"/>
  <c r="G585" i="17"/>
  <c r="F585" i="17"/>
  <c r="D585" i="17"/>
  <c r="C585" i="17"/>
  <c r="A585" i="17"/>
  <c r="I584" i="17"/>
  <c r="H584" i="17"/>
  <c r="G584" i="17"/>
  <c r="F584" i="17"/>
  <c r="D584" i="17"/>
  <c r="C584" i="17"/>
  <c r="A584" i="17"/>
  <c r="I583" i="17"/>
  <c r="H583" i="17"/>
  <c r="G583" i="17"/>
  <c r="F583" i="17"/>
  <c r="D583" i="17"/>
  <c r="C583" i="17"/>
  <c r="A583" i="17"/>
  <c r="I582" i="17"/>
  <c r="H582" i="17"/>
  <c r="G582" i="17"/>
  <c r="F582" i="17"/>
  <c r="D582" i="17"/>
  <c r="C582" i="17"/>
  <c r="A582" i="17"/>
  <c r="I581" i="17"/>
  <c r="H581" i="17"/>
  <c r="G581" i="17"/>
  <c r="F581" i="17"/>
  <c r="D581" i="17"/>
  <c r="C581" i="17"/>
  <c r="A581" i="17"/>
  <c r="I580" i="17"/>
  <c r="H580" i="17"/>
  <c r="G580" i="17"/>
  <c r="F580" i="17"/>
  <c r="D580" i="17"/>
  <c r="C580" i="17"/>
  <c r="A580" i="17"/>
  <c r="I579" i="17"/>
  <c r="H579" i="17"/>
  <c r="G579" i="17"/>
  <c r="F579" i="17"/>
  <c r="D579" i="17"/>
  <c r="C579" i="17"/>
  <c r="A579" i="17"/>
  <c r="I578" i="17"/>
  <c r="H578" i="17"/>
  <c r="G578" i="17"/>
  <c r="F578" i="17"/>
  <c r="D578" i="17"/>
  <c r="C578" i="17"/>
  <c r="A578" i="17"/>
  <c r="I577" i="17"/>
  <c r="H577" i="17"/>
  <c r="G577" i="17"/>
  <c r="F577" i="17"/>
  <c r="D577" i="17"/>
  <c r="C577" i="17"/>
  <c r="A577" i="17"/>
  <c r="I576" i="17"/>
  <c r="H576" i="17"/>
  <c r="G576" i="17"/>
  <c r="F576" i="17"/>
  <c r="D576" i="17"/>
  <c r="C576" i="17"/>
  <c r="A576" i="17"/>
  <c r="I575" i="17"/>
  <c r="H575" i="17"/>
  <c r="G575" i="17"/>
  <c r="F575" i="17"/>
  <c r="D575" i="17"/>
  <c r="C575" i="17"/>
  <c r="A575" i="17"/>
  <c r="I574" i="17"/>
  <c r="H574" i="17"/>
  <c r="G574" i="17"/>
  <c r="F574" i="17"/>
  <c r="D574" i="17"/>
  <c r="C574" i="17"/>
  <c r="A574" i="17"/>
  <c r="I573" i="17"/>
  <c r="H573" i="17"/>
  <c r="G573" i="17"/>
  <c r="F573" i="17"/>
  <c r="D573" i="17"/>
  <c r="C573" i="17"/>
  <c r="A573" i="17"/>
  <c r="I572" i="17"/>
  <c r="H572" i="17"/>
  <c r="G572" i="17"/>
  <c r="F572" i="17"/>
  <c r="D572" i="17"/>
  <c r="C572" i="17"/>
  <c r="A572" i="17"/>
  <c r="I571" i="17"/>
  <c r="H571" i="17"/>
  <c r="G571" i="17"/>
  <c r="F571" i="17"/>
  <c r="D571" i="17"/>
  <c r="C571" i="17"/>
  <c r="A571" i="17"/>
  <c r="I570" i="17"/>
  <c r="H570" i="17"/>
  <c r="G570" i="17"/>
  <c r="F570" i="17"/>
  <c r="D570" i="17"/>
  <c r="C570" i="17"/>
  <c r="A570" i="17"/>
  <c r="I569" i="17"/>
  <c r="H569" i="17"/>
  <c r="G569" i="17"/>
  <c r="F569" i="17"/>
  <c r="D569" i="17"/>
  <c r="C569" i="17"/>
  <c r="A569" i="17"/>
  <c r="I568" i="17"/>
  <c r="H568" i="17"/>
  <c r="G568" i="17"/>
  <c r="F568" i="17"/>
  <c r="D568" i="17"/>
  <c r="C568" i="17"/>
  <c r="A568" i="17"/>
  <c r="I567" i="17"/>
  <c r="H567" i="17"/>
  <c r="G567" i="17"/>
  <c r="F567" i="17"/>
  <c r="D567" i="17"/>
  <c r="C567" i="17"/>
  <c r="A567" i="17"/>
  <c r="I566" i="17"/>
  <c r="H566" i="17"/>
  <c r="G566" i="17"/>
  <c r="F566" i="17"/>
  <c r="D566" i="17"/>
  <c r="C566" i="17"/>
  <c r="A566" i="17"/>
  <c r="I565" i="17"/>
  <c r="H565" i="17"/>
  <c r="G565" i="17"/>
  <c r="F565" i="17"/>
  <c r="D565" i="17"/>
  <c r="C565" i="17"/>
  <c r="A565" i="17"/>
  <c r="I564" i="17"/>
  <c r="H564" i="17"/>
  <c r="G564" i="17"/>
  <c r="F564" i="17"/>
  <c r="D564" i="17"/>
  <c r="C564" i="17"/>
  <c r="A564" i="17"/>
  <c r="I563" i="17"/>
  <c r="H563" i="17"/>
  <c r="G563" i="17"/>
  <c r="F563" i="17"/>
  <c r="D563" i="17"/>
  <c r="C563" i="17"/>
  <c r="A563" i="17"/>
  <c r="I562" i="17"/>
  <c r="H562" i="17"/>
  <c r="G562" i="17"/>
  <c r="F562" i="17"/>
  <c r="D562" i="17"/>
  <c r="C562" i="17"/>
  <c r="A562" i="17"/>
  <c r="I561" i="17"/>
  <c r="H561" i="17"/>
  <c r="G561" i="17"/>
  <c r="F561" i="17"/>
  <c r="D561" i="17"/>
  <c r="C561" i="17"/>
  <c r="A561" i="17"/>
  <c r="I560" i="17"/>
  <c r="H560" i="17"/>
  <c r="G560" i="17"/>
  <c r="F560" i="17"/>
  <c r="D560" i="17"/>
  <c r="C560" i="17"/>
  <c r="A560" i="17"/>
  <c r="I559" i="17"/>
  <c r="H559" i="17"/>
  <c r="G559" i="17"/>
  <c r="F559" i="17"/>
  <c r="D559" i="17"/>
  <c r="C559" i="17"/>
  <c r="A559" i="17"/>
  <c r="I558" i="17"/>
  <c r="H558" i="17"/>
  <c r="G558" i="17"/>
  <c r="F558" i="17"/>
  <c r="D558" i="17"/>
  <c r="C558" i="17"/>
  <c r="A558" i="17"/>
  <c r="I557" i="17"/>
  <c r="H557" i="17"/>
  <c r="G557" i="17"/>
  <c r="F557" i="17"/>
  <c r="D557" i="17"/>
  <c r="C557" i="17"/>
  <c r="A557" i="17"/>
  <c r="I556" i="17"/>
  <c r="H556" i="17"/>
  <c r="G556" i="17"/>
  <c r="F556" i="17"/>
  <c r="D556" i="17"/>
  <c r="C556" i="17"/>
  <c r="A556" i="17"/>
  <c r="I555" i="17"/>
  <c r="H555" i="17"/>
  <c r="G555" i="17"/>
  <c r="F555" i="17"/>
  <c r="D555" i="17"/>
  <c r="C555" i="17"/>
  <c r="A555" i="17"/>
  <c r="I554" i="17"/>
  <c r="H554" i="17"/>
  <c r="G554" i="17"/>
  <c r="F554" i="17"/>
  <c r="D554" i="17"/>
  <c r="C554" i="17"/>
  <c r="A554" i="17"/>
  <c r="I553" i="17"/>
  <c r="H553" i="17"/>
  <c r="G553" i="17"/>
  <c r="F553" i="17"/>
  <c r="D553" i="17"/>
  <c r="C553" i="17"/>
  <c r="A553" i="17"/>
  <c r="I552" i="17"/>
  <c r="H552" i="17"/>
  <c r="G552" i="17"/>
  <c r="F552" i="17"/>
  <c r="D552" i="17"/>
  <c r="C552" i="17"/>
  <c r="A552" i="17"/>
  <c r="I551" i="17"/>
  <c r="H551" i="17"/>
  <c r="G551" i="17"/>
  <c r="F551" i="17"/>
  <c r="D551" i="17"/>
  <c r="C551" i="17"/>
  <c r="A551" i="17"/>
  <c r="I550" i="17"/>
  <c r="H550" i="17"/>
  <c r="G550" i="17"/>
  <c r="F550" i="17"/>
  <c r="D550" i="17"/>
  <c r="C550" i="17"/>
  <c r="A550" i="17"/>
  <c r="I549" i="17"/>
  <c r="H549" i="17"/>
  <c r="G549" i="17"/>
  <c r="F549" i="17"/>
  <c r="D549" i="17"/>
  <c r="C549" i="17"/>
  <c r="A549" i="17"/>
  <c r="I548" i="17"/>
  <c r="H548" i="17"/>
  <c r="G548" i="17"/>
  <c r="F548" i="17"/>
  <c r="D548" i="17"/>
  <c r="C548" i="17"/>
  <c r="A548" i="17"/>
  <c r="I547" i="17"/>
  <c r="H547" i="17"/>
  <c r="G547" i="17"/>
  <c r="F547" i="17"/>
  <c r="D547" i="17"/>
  <c r="C547" i="17"/>
  <c r="A547" i="17"/>
  <c r="I546" i="17"/>
  <c r="H546" i="17"/>
  <c r="G546" i="17"/>
  <c r="F546" i="17"/>
  <c r="D546" i="17"/>
  <c r="C546" i="17"/>
  <c r="A546" i="17"/>
  <c r="I545" i="17"/>
  <c r="H545" i="17"/>
  <c r="G545" i="17"/>
  <c r="F545" i="17"/>
  <c r="D545" i="17"/>
  <c r="C545" i="17"/>
  <c r="A545" i="17"/>
  <c r="I544" i="17"/>
  <c r="H544" i="17"/>
  <c r="G544" i="17"/>
  <c r="F544" i="17"/>
  <c r="D544" i="17"/>
  <c r="C544" i="17"/>
  <c r="A544" i="17"/>
  <c r="I543" i="17"/>
  <c r="H543" i="17"/>
  <c r="G543" i="17"/>
  <c r="F543" i="17"/>
  <c r="D543" i="17"/>
  <c r="C543" i="17"/>
  <c r="A543" i="17"/>
  <c r="I542" i="17"/>
  <c r="H542" i="17"/>
  <c r="G542" i="17"/>
  <c r="F542" i="17"/>
  <c r="D542" i="17"/>
  <c r="C542" i="17"/>
  <c r="A542" i="17"/>
  <c r="I541" i="17"/>
  <c r="H541" i="17"/>
  <c r="G541" i="17"/>
  <c r="F541" i="17"/>
  <c r="D541" i="17"/>
  <c r="C541" i="17"/>
  <c r="A541" i="17"/>
  <c r="I540" i="17"/>
  <c r="H540" i="17"/>
  <c r="G540" i="17"/>
  <c r="F540" i="17"/>
  <c r="D540" i="17"/>
  <c r="C540" i="17"/>
  <c r="A540" i="17"/>
  <c r="I539" i="17"/>
  <c r="H539" i="17"/>
  <c r="G539" i="17"/>
  <c r="F539" i="17"/>
  <c r="D539" i="17"/>
  <c r="C539" i="17"/>
  <c r="A539" i="17"/>
  <c r="I538" i="17"/>
  <c r="H538" i="17"/>
  <c r="G538" i="17"/>
  <c r="F538" i="17"/>
  <c r="D538" i="17"/>
  <c r="C538" i="17"/>
  <c r="A538" i="17"/>
  <c r="I537" i="17"/>
  <c r="H537" i="17"/>
  <c r="G537" i="17"/>
  <c r="F537" i="17"/>
  <c r="D537" i="17"/>
  <c r="C537" i="17"/>
  <c r="A537" i="17"/>
  <c r="I536" i="17"/>
  <c r="H536" i="17"/>
  <c r="G536" i="17"/>
  <c r="F536" i="17"/>
  <c r="D536" i="17"/>
  <c r="C536" i="17"/>
  <c r="A536" i="17"/>
  <c r="I535" i="17"/>
  <c r="H535" i="17"/>
  <c r="G535" i="17"/>
  <c r="F535" i="17"/>
  <c r="D535" i="17"/>
  <c r="C535" i="17"/>
  <c r="A535" i="17"/>
  <c r="I534" i="17"/>
  <c r="H534" i="17"/>
  <c r="G534" i="17"/>
  <c r="F534" i="17"/>
  <c r="D534" i="17"/>
  <c r="C534" i="17"/>
  <c r="A534" i="17"/>
  <c r="I533" i="17"/>
  <c r="H533" i="17"/>
  <c r="G533" i="17"/>
  <c r="F533" i="17"/>
  <c r="D533" i="17"/>
  <c r="C533" i="17"/>
  <c r="A533" i="17"/>
  <c r="I532" i="17"/>
  <c r="H532" i="17"/>
  <c r="G532" i="17"/>
  <c r="F532" i="17"/>
  <c r="D532" i="17"/>
  <c r="C532" i="17"/>
  <c r="A532" i="17"/>
  <c r="I531" i="17"/>
  <c r="H531" i="17"/>
  <c r="G531" i="17"/>
  <c r="F531" i="17"/>
  <c r="D531" i="17"/>
  <c r="C531" i="17"/>
  <c r="A531" i="17"/>
  <c r="I530" i="17"/>
  <c r="H530" i="17"/>
  <c r="G530" i="17"/>
  <c r="F530" i="17"/>
  <c r="D530" i="17"/>
  <c r="C530" i="17"/>
  <c r="A530" i="17"/>
  <c r="I529" i="17"/>
  <c r="H529" i="17"/>
  <c r="G529" i="17"/>
  <c r="F529" i="17"/>
  <c r="D529" i="17"/>
  <c r="C529" i="17"/>
  <c r="A529" i="17"/>
  <c r="I528" i="17"/>
  <c r="H528" i="17"/>
  <c r="G528" i="17"/>
  <c r="F528" i="17"/>
  <c r="D528" i="17"/>
  <c r="C528" i="17"/>
  <c r="A528" i="17"/>
  <c r="I527" i="17"/>
  <c r="H527" i="17"/>
  <c r="G527" i="17"/>
  <c r="F527" i="17"/>
  <c r="D527" i="17"/>
  <c r="C527" i="17"/>
  <c r="A527" i="17"/>
  <c r="I526" i="17"/>
  <c r="H526" i="17"/>
  <c r="G526" i="17"/>
  <c r="F526" i="17"/>
  <c r="D526" i="17"/>
  <c r="C526" i="17"/>
  <c r="A526" i="17"/>
  <c r="I525" i="17"/>
  <c r="H525" i="17"/>
  <c r="G525" i="17"/>
  <c r="F525" i="17"/>
  <c r="D525" i="17"/>
  <c r="C525" i="17"/>
  <c r="A525" i="17"/>
  <c r="I524" i="17"/>
  <c r="H524" i="17"/>
  <c r="G524" i="17"/>
  <c r="F524" i="17"/>
  <c r="D524" i="17"/>
  <c r="C524" i="17"/>
  <c r="A524" i="17"/>
  <c r="I523" i="17"/>
  <c r="H523" i="17"/>
  <c r="G523" i="17"/>
  <c r="F523" i="17"/>
  <c r="D523" i="17"/>
  <c r="C523" i="17"/>
  <c r="A523" i="17"/>
  <c r="I522" i="17"/>
  <c r="H522" i="17"/>
  <c r="G522" i="17"/>
  <c r="F522" i="17"/>
  <c r="D522" i="17"/>
  <c r="C522" i="17"/>
  <c r="A522" i="17"/>
  <c r="I521" i="17"/>
  <c r="H521" i="17"/>
  <c r="G521" i="17"/>
  <c r="F521" i="17"/>
  <c r="D521" i="17"/>
  <c r="C521" i="17"/>
  <c r="A521" i="17"/>
  <c r="I520" i="17"/>
  <c r="H520" i="17"/>
  <c r="G520" i="17"/>
  <c r="F520" i="17"/>
  <c r="D520" i="17"/>
  <c r="C520" i="17"/>
  <c r="A520" i="17"/>
  <c r="I519" i="17"/>
  <c r="H519" i="17"/>
  <c r="G519" i="17"/>
  <c r="F519" i="17"/>
  <c r="D519" i="17"/>
  <c r="C519" i="17"/>
  <c r="A519" i="17"/>
  <c r="I518" i="17"/>
  <c r="H518" i="17"/>
  <c r="G518" i="17"/>
  <c r="F518" i="17"/>
  <c r="D518" i="17"/>
  <c r="C518" i="17"/>
  <c r="A518" i="17"/>
  <c r="I517" i="17"/>
  <c r="H517" i="17"/>
  <c r="G517" i="17"/>
  <c r="F517" i="17"/>
  <c r="D517" i="17"/>
  <c r="C517" i="17"/>
  <c r="A517" i="17"/>
  <c r="I516" i="17"/>
  <c r="H516" i="17"/>
  <c r="G516" i="17"/>
  <c r="F516" i="17"/>
  <c r="D516" i="17"/>
  <c r="C516" i="17"/>
  <c r="A516" i="17"/>
  <c r="I515" i="17"/>
  <c r="H515" i="17"/>
  <c r="G515" i="17"/>
  <c r="F515" i="17"/>
  <c r="D515" i="17"/>
  <c r="C515" i="17"/>
  <c r="A515" i="17"/>
  <c r="I514" i="17"/>
  <c r="H514" i="17"/>
  <c r="G514" i="17"/>
  <c r="F514" i="17"/>
  <c r="D514" i="17"/>
  <c r="C514" i="17"/>
  <c r="A514" i="17"/>
  <c r="I513" i="17"/>
  <c r="H513" i="17"/>
  <c r="G513" i="17"/>
  <c r="F513" i="17"/>
  <c r="D513" i="17"/>
  <c r="C513" i="17"/>
  <c r="A513" i="17"/>
  <c r="I512" i="17"/>
  <c r="H512" i="17"/>
  <c r="G512" i="17"/>
  <c r="F512" i="17"/>
  <c r="D512" i="17"/>
  <c r="C512" i="17"/>
  <c r="A512" i="17"/>
  <c r="I511" i="17"/>
  <c r="H511" i="17"/>
  <c r="G511" i="17"/>
  <c r="F511" i="17"/>
  <c r="D511" i="17"/>
  <c r="C511" i="17"/>
  <c r="A511" i="17"/>
  <c r="I510" i="17"/>
  <c r="H510" i="17"/>
  <c r="G510" i="17"/>
  <c r="F510" i="17"/>
  <c r="D510" i="17"/>
  <c r="C510" i="17"/>
  <c r="A510" i="17"/>
  <c r="I509" i="17"/>
  <c r="H509" i="17"/>
  <c r="G509" i="17"/>
  <c r="F509" i="17"/>
  <c r="D509" i="17"/>
  <c r="C509" i="17"/>
  <c r="A509" i="17"/>
  <c r="I508" i="17"/>
  <c r="H508" i="17"/>
  <c r="G508" i="17"/>
  <c r="F508" i="17"/>
  <c r="D508" i="17"/>
  <c r="C508" i="17"/>
  <c r="A508" i="17"/>
  <c r="I507" i="17"/>
  <c r="H507" i="17"/>
  <c r="G507" i="17"/>
  <c r="F507" i="17"/>
  <c r="D507" i="17"/>
  <c r="C507" i="17"/>
  <c r="A507" i="17"/>
  <c r="I506" i="17"/>
  <c r="H506" i="17"/>
  <c r="G506" i="17"/>
  <c r="F506" i="17"/>
  <c r="D506" i="17"/>
  <c r="C506" i="17"/>
  <c r="A506" i="17"/>
  <c r="I505" i="17"/>
  <c r="H505" i="17"/>
  <c r="G505" i="17"/>
  <c r="F505" i="17"/>
  <c r="D505" i="17"/>
  <c r="C505" i="17"/>
  <c r="A505" i="17"/>
  <c r="I504" i="17"/>
  <c r="H504" i="17"/>
  <c r="G504" i="17"/>
  <c r="F504" i="17"/>
  <c r="D504" i="17"/>
  <c r="C504" i="17"/>
  <c r="A504" i="17"/>
  <c r="I503" i="17"/>
  <c r="H503" i="17"/>
  <c r="G503" i="17"/>
  <c r="F503" i="17"/>
  <c r="D503" i="17"/>
  <c r="C503" i="17"/>
  <c r="A503" i="17"/>
  <c r="I502" i="17"/>
  <c r="H502" i="17"/>
  <c r="G502" i="17"/>
  <c r="F502" i="17"/>
  <c r="D502" i="17"/>
  <c r="C502" i="17"/>
  <c r="A502" i="17"/>
  <c r="I501" i="17"/>
  <c r="H501" i="17"/>
  <c r="G501" i="17"/>
  <c r="F501" i="17"/>
  <c r="D501" i="17"/>
  <c r="C501" i="17"/>
  <c r="A501" i="17"/>
  <c r="I500" i="17"/>
  <c r="H500" i="17"/>
  <c r="G500" i="17"/>
  <c r="F500" i="17"/>
  <c r="D500" i="17"/>
  <c r="C500" i="17"/>
  <c r="A500" i="17"/>
  <c r="I499" i="17"/>
  <c r="H499" i="17"/>
  <c r="G499" i="17"/>
  <c r="F499" i="17"/>
  <c r="D499" i="17"/>
  <c r="C499" i="17"/>
  <c r="A499" i="17"/>
  <c r="I498" i="17"/>
  <c r="H498" i="17"/>
  <c r="G498" i="17"/>
  <c r="F498" i="17"/>
  <c r="D498" i="17"/>
  <c r="C498" i="17"/>
  <c r="A498" i="17"/>
  <c r="I497" i="17"/>
  <c r="H497" i="17"/>
  <c r="G497" i="17"/>
  <c r="F497" i="17"/>
  <c r="D497" i="17"/>
  <c r="C497" i="17"/>
  <c r="A497" i="17"/>
  <c r="I496" i="17"/>
  <c r="H496" i="17"/>
  <c r="G496" i="17"/>
  <c r="F496" i="17"/>
  <c r="D496" i="17"/>
  <c r="C496" i="17"/>
  <c r="A496" i="17"/>
  <c r="I495" i="17"/>
  <c r="H495" i="17"/>
  <c r="G495" i="17"/>
  <c r="F495" i="17"/>
  <c r="D495" i="17"/>
  <c r="C495" i="17"/>
  <c r="A495" i="17"/>
  <c r="I494" i="17"/>
  <c r="H494" i="17"/>
  <c r="G494" i="17"/>
  <c r="F494" i="17"/>
  <c r="D494" i="17"/>
  <c r="C494" i="17"/>
  <c r="A494" i="17"/>
  <c r="I493" i="17"/>
  <c r="H493" i="17"/>
  <c r="G493" i="17"/>
  <c r="F493" i="17"/>
  <c r="D493" i="17"/>
  <c r="C493" i="17"/>
  <c r="A493" i="17"/>
  <c r="I492" i="17"/>
  <c r="H492" i="17"/>
  <c r="G492" i="17"/>
  <c r="F492" i="17"/>
  <c r="D492" i="17"/>
  <c r="C492" i="17"/>
  <c r="A492" i="17"/>
  <c r="I491" i="17"/>
  <c r="H491" i="17"/>
  <c r="G491" i="17"/>
  <c r="F491" i="17"/>
  <c r="D491" i="17"/>
  <c r="C491" i="17"/>
  <c r="A491" i="17"/>
  <c r="I490" i="17"/>
  <c r="H490" i="17"/>
  <c r="G490" i="17"/>
  <c r="F490" i="17"/>
  <c r="D490" i="17"/>
  <c r="C490" i="17"/>
  <c r="A490" i="17"/>
  <c r="I489" i="17"/>
  <c r="H489" i="17"/>
  <c r="G489" i="17"/>
  <c r="F489" i="17"/>
  <c r="D489" i="17"/>
  <c r="C489" i="17"/>
  <c r="A489" i="17"/>
  <c r="I488" i="17"/>
  <c r="H488" i="17"/>
  <c r="G488" i="17"/>
  <c r="F488" i="17"/>
  <c r="D488" i="17"/>
  <c r="C488" i="17"/>
  <c r="A488" i="17"/>
  <c r="I487" i="17"/>
  <c r="H487" i="17"/>
  <c r="G487" i="17"/>
  <c r="F487" i="17"/>
  <c r="D487" i="17"/>
  <c r="C487" i="17"/>
  <c r="A487" i="17"/>
  <c r="I486" i="17"/>
  <c r="H486" i="17"/>
  <c r="G486" i="17"/>
  <c r="F486" i="17"/>
  <c r="D486" i="17"/>
  <c r="C486" i="17"/>
  <c r="A486" i="17"/>
  <c r="I485" i="17"/>
  <c r="H485" i="17"/>
  <c r="G485" i="17"/>
  <c r="F485" i="17"/>
  <c r="D485" i="17"/>
  <c r="C485" i="17"/>
  <c r="A485" i="17"/>
  <c r="I484" i="17"/>
  <c r="H484" i="17"/>
  <c r="G484" i="17"/>
  <c r="F484" i="17"/>
  <c r="D484" i="17"/>
  <c r="C484" i="17"/>
  <c r="A484" i="17"/>
  <c r="I483" i="17"/>
  <c r="H483" i="17"/>
  <c r="G483" i="17"/>
  <c r="F483" i="17"/>
  <c r="D483" i="17"/>
  <c r="C483" i="17"/>
  <c r="A483" i="17"/>
  <c r="I482" i="17"/>
  <c r="H482" i="17"/>
  <c r="G482" i="17"/>
  <c r="F482" i="17"/>
  <c r="D482" i="17"/>
  <c r="C482" i="17"/>
  <c r="A482" i="17"/>
  <c r="I481" i="17"/>
  <c r="H481" i="17"/>
  <c r="G481" i="17"/>
  <c r="F481" i="17"/>
  <c r="D481" i="17"/>
  <c r="C481" i="17"/>
  <c r="A481" i="17"/>
  <c r="I480" i="17"/>
  <c r="H480" i="17"/>
  <c r="G480" i="17"/>
  <c r="F480" i="17"/>
  <c r="D480" i="17"/>
  <c r="C480" i="17"/>
  <c r="A480" i="17"/>
  <c r="I479" i="17"/>
  <c r="H479" i="17"/>
  <c r="G479" i="17"/>
  <c r="F479" i="17"/>
  <c r="D479" i="17"/>
  <c r="C479" i="17"/>
  <c r="A479" i="17"/>
  <c r="I478" i="17"/>
  <c r="H478" i="17"/>
  <c r="G478" i="17"/>
  <c r="F478" i="17"/>
  <c r="D478" i="17"/>
  <c r="C478" i="17"/>
  <c r="A478" i="17"/>
  <c r="I477" i="17"/>
  <c r="H477" i="17"/>
  <c r="G477" i="17"/>
  <c r="F477" i="17"/>
  <c r="D477" i="17"/>
  <c r="C477" i="17"/>
  <c r="A477" i="17"/>
  <c r="I476" i="17"/>
  <c r="H476" i="17"/>
  <c r="G476" i="17"/>
  <c r="F476" i="17"/>
  <c r="D476" i="17"/>
  <c r="C476" i="17"/>
  <c r="A476" i="17"/>
  <c r="I475" i="17"/>
  <c r="H475" i="17"/>
  <c r="G475" i="17"/>
  <c r="F475" i="17"/>
  <c r="D475" i="17"/>
  <c r="C475" i="17"/>
  <c r="A475" i="17"/>
  <c r="I474" i="17"/>
  <c r="H474" i="17"/>
  <c r="G474" i="17"/>
  <c r="F474" i="17"/>
  <c r="D474" i="17"/>
  <c r="C474" i="17"/>
  <c r="A474" i="17"/>
  <c r="I473" i="17"/>
  <c r="H473" i="17"/>
  <c r="G473" i="17"/>
  <c r="F473" i="17"/>
  <c r="D473" i="17"/>
  <c r="C473" i="17"/>
  <c r="A473" i="17"/>
  <c r="I472" i="17"/>
  <c r="H472" i="17"/>
  <c r="G472" i="17"/>
  <c r="F472" i="17"/>
  <c r="D472" i="17"/>
  <c r="C472" i="17"/>
  <c r="A472" i="17"/>
  <c r="I471" i="17"/>
  <c r="H471" i="17"/>
  <c r="G471" i="17"/>
  <c r="F471" i="17"/>
  <c r="D471" i="17"/>
  <c r="C471" i="17"/>
  <c r="A471" i="17"/>
  <c r="I470" i="17"/>
  <c r="H470" i="17"/>
  <c r="G470" i="17"/>
  <c r="F470" i="17"/>
  <c r="D470" i="17"/>
  <c r="C470" i="17"/>
  <c r="A470" i="17"/>
  <c r="I469" i="17"/>
  <c r="H469" i="17"/>
  <c r="G469" i="17"/>
  <c r="F469" i="17"/>
  <c r="D469" i="17"/>
  <c r="C469" i="17"/>
  <c r="A469" i="17"/>
  <c r="I468" i="17"/>
  <c r="H468" i="17"/>
  <c r="G468" i="17"/>
  <c r="F468" i="17"/>
  <c r="D468" i="17"/>
  <c r="C468" i="17"/>
  <c r="A468" i="17"/>
  <c r="I467" i="17"/>
  <c r="H467" i="17"/>
  <c r="G467" i="17"/>
  <c r="F467" i="17"/>
  <c r="D467" i="17"/>
  <c r="C467" i="17"/>
  <c r="A467" i="17"/>
  <c r="I466" i="17"/>
  <c r="H466" i="17"/>
  <c r="G466" i="17"/>
  <c r="F466" i="17"/>
  <c r="D466" i="17"/>
  <c r="C466" i="17"/>
  <c r="A466" i="17"/>
  <c r="I465" i="17"/>
  <c r="H465" i="17"/>
  <c r="G465" i="17"/>
  <c r="F465" i="17"/>
  <c r="D465" i="17"/>
  <c r="C465" i="17"/>
  <c r="A465" i="17"/>
  <c r="I464" i="17"/>
  <c r="H464" i="17"/>
  <c r="G464" i="17"/>
  <c r="F464" i="17"/>
  <c r="D464" i="17"/>
  <c r="C464" i="17"/>
  <c r="A464" i="17"/>
  <c r="I463" i="17"/>
  <c r="H463" i="17"/>
  <c r="G463" i="17"/>
  <c r="F463" i="17"/>
  <c r="D463" i="17"/>
  <c r="C463" i="17"/>
  <c r="A463" i="17"/>
  <c r="I462" i="17"/>
  <c r="H462" i="17"/>
  <c r="G462" i="17"/>
  <c r="F462" i="17"/>
  <c r="D462" i="17"/>
  <c r="C462" i="17"/>
  <c r="A462" i="17"/>
  <c r="I461" i="17"/>
  <c r="H461" i="17"/>
  <c r="G461" i="17"/>
  <c r="F461" i="17"/>
  <c r="D461" i="17"/>
  <c r="C461" i="17"/>
  <c r="A461" i="17"/>
  <c r="I460" i="17"/>
  <c r="H460" i="17"/>
  <c r="G460" i="17"/>
  <c r="F460" i="17"/>
  <c r="D460" i="17"/>
  <c r="C460" i="17"/>
  <c r="A460" i="17"/>
  <c r="I459" i="17"/>
  <c r="H459" i="17"/>
  <c r="G459" i="17"/>
  <c r="F459" i="17"/>
  <c r="D459" i="17"/>
  <c r="C459" i="17"/>
  <c r="A459" i="17"/>
  <c r="I458" i="17"/>
  <c r="H458" i="17"/>
  <c r="G458" i="17"/>
  <c r="F458" i="17"/>
  <c r="D458" i="17"/>
  <c r="C458" i="17"/>
  <c r="A458" i="17"/>
  <c r="I457" i="17"/>
  <c r="H457" i="17"/>
  <c r="G457" i="17"/>
  <c r="F457" i="17"/>
  <c r="D457" i="17"/>
  <c r="C457" i="17"/>
  <c r="A457" i="17"/>
  <c r="I456" i="17"/>
  <c r="H456" i="17"/>
  <c r="G456" i="17"/>
  <c r="F456" i="17"/>
  <c r="D456" i="17"/>
  <c r="C456" i="17"/>
  <c r="A456" i="17"/>
  <c r="I455" i="17"/>
  <c r="H455" i="17"/>
  <c r="G455" i="17"/>
  <c r="F455" i="17"/>
  <c r="D455" i="17"/>
  <c r="C455" i="17"/>
  <c r="A455" i="17"/>
  <c r="I454" i="17"/>
  <c r="H454" i="17"/>
  <c r="G454" i="17"/>
  <c r="F454" i="17"/>
  <c r="D454" i="17"/>
  <c r="C454" i="17"/>
  <c r="A454" i="17"/>
  <c r="I453" i="17"/>
  <c r="H453" i="17"/>
  <c r="G453" i="17"/>
  <c r="F453" i="17"/>
  <c r="D453" i="17"/>
  <c r="C453" i="17"/>
  <c r="A453" i="17"/>
  <c r="I452" i="17"/>
  <c r="H452" i="17"/>
  <c r="G452" i="17"/>
  <c r="F452" i="17"/>
  <c r="D452" i="17"/>
  <c r="C452" i="17"/>
  <c r="A452" i="17"/>
  <c r="I451" i="17"/>
  <c r="H451" i="17"/>
  <c r="G451" i="17"/>
  <c r="F451" i="17"/>
  <c r="D451" i="17"/>
  <c r="C451" i="17"/>
  <c r="A451" i="17"/>
  <c r="I450" i="17"/>
  <c r="H450" i="17"/>
  <c r="G450" i="17"/>
  <c r="F450" i="17"/>
  <c r="D450" i="17"/>
  <c r="C450" i="17"/>
  <c r="A450" i="17"/>
  <c r="I449" i="17"/>
  <c r="H449" i="17"/>
  <c r="G449" i="17"/>
  <c r="F449" i="17"/>
  <c r="D449" i="17"/>
  <c r="C449" i="17"/>
  <c r="A449" i="17"/>
  <c r="I448" i="17"/>
  <c r="H448" i="17"/>
  <c r="G448" i="17"/>
  <c r="F448" i="17"/>
  <c r="D448" i="17"/>
  <c r="C448" i="17"/>
  <c r="A448" i="17"/>
  <c r="I447" i="17"/>
  <c r="H447" i="17"/>
  <c r="G447" i="17"/>
  <c r="F447" i="17"/>
  <c r="D447" i="17"/>
  <c r="C447" i="17"/>
  <c r="A447" i="17"/>
  <c r="I446" i="17"/>
  <c r="H446" i="17"/>
  <c r="G446" i="17"/>
  <c r="F446" i="17"/>
  <c r="D446" i="17"/>
  <c r="C446" i="17"/>
  <c r="A446" i="17"/>
  <c r="I445" i="17"/>
  <c r="H445" i="17"/>
  <c r="G445" i="17"/>
  <c r="F445" i="17"/>
  <c r="D445" i="17"/>
  <c r="C445" i="17"/>
  <c r="A445" i="17"/>
  <c r="I444" i="17"/>
  <c r="H444" i="17"/>
  <c r="G444" i="17"/>
  <c r="F444" i="17"/>
  <c r="D444" i="17"/>
  <c r="C444" i="17"/>
  <c r="A444" i="17"/>
  <c r="I443" i="17"/>
  <c r="H443" i="17"/>
  <c r="G443" i="17"/>
  <c r="F443" i="17"/>
  <c r="D443" i="17"/>
  <c r="C443" i="17"/>
  <c r="A443" i="17"/>
  <c r="I442" i="17"/>
  <c r="H442" i="17"/>
  <c r="G442" i="17"/>
  <c r="F442" i="17"/>
  <c r="D442" i="17"/>
  <c r="C442" i="17"/>
  <c r="A442" i="17"/>
  <c r="I441" i="17"/>
  <c r="H441" i="17"/>
  <c r="G441" i="17"/>
  <c r="F441" i="17"/>
  <c r="D441" i="17"/>
  <c r="C441" i="17"/>
  <c r="A441" i="17"/>
  <c r="I440" i="17"/>
  <c r="H440" i="17"/>
  <c r="G440" i="17"/>
  <c r="F440" i="17"/>
  <c r="D440" i="17"/>
  <c r="C440" i="17"/>
  <c r="A440" i="17"/>
  <c r="I439" i="17"/>
  <c r="H439" i="17"/>
  <c r="G439" i="17"/>
  <c r="F439" i="17"/>
  <c r="D439" i="17"/>
  <c r="C439" i="17"/>
  <c r="A439" i="17"/>
  <c r="I438" i="17"/>
  <c r="H438" i="17"/>
  <c r="G438" i="17"/>
  <c r="F438" i="17"/>
  <c r="D438" i="17"/>
  <c r="C438" i="17"/>
  <c r="A438" i="17"/>
  <c r="I437" i="17"/>
  <c r="H437" i="17"/>
  <c r="G437" i="17"/>
  <c r="F437" i="17"/>
  <c r="D437" i="17"/>
  <c r="C437" i="17"/>
  <c r="A437" i="17"/>
  <c r="I436" i="17"/>
  <c r="H436" i="17"/>
  <c r="G436" i="17"/>
  <c r="F436" i="17"/>
  <c r="D436" i="17"/>
  <c r="C436" i="17"/>
  <c r="A436" i="17"/>
  <c r="I435" i="17"/>
  <c r="H435" i="17"/>
  <c r="G435" i="17"/>
  <c r="F435" i="17"/>
  <c r="D435" i="17"/>
  <c r="C435" i="17"/>
  <c r="A435" i="17"/>
  <c r="I434" i="17"/>
  <c r="H434" i="17"/>
  <c r="G434" i="17"/>
  <c r="F434" i="17"/>
  <c r="D434" i="17"/>
  <c r="C434" i="17"/>
  <c r="A434" i="17"/>
  <c r="I433" i="17"/>
  <c r="H433" i="17"/>
  <c r="G433" i="17"/>
  <c r="F433" i="17"/>
  <c r="D433" i="17"/>
  <c r="C433" i="17"/>
  <c r="A433" i="17"/>
  <c r="I432" i="17"/>
  <c r="H432" i="17"/>
  <c r="G432" i="17"/>
  <c r="F432" i="17"/>
  <c r="D432" i="17"/>
  <c r="C432" i="17"/>
  <c r="A432" i="17"/>
  <c r="I431" i="17"/>
  <c r="H431" i="17"/>
  <c r="G431" i="17"/>
  <c r="F431" i="17"/>
  <c r="D431" i="17"/>
  <c r="C431" i="17"/>
  <c r="A431" i="17"/>
  <c r="I430" i="17"/>
  <c r="H430" i="17"/>
  <c r="G430" i="17"/>
  <c r="F430" i="17"/>
  <c r="D430" i="17"/>
  <c r="C430" i="17"/>
  <c r="A430" i="17"/>
  <c r="I429" i="17"/>
  <c r="H429" i="17"/>
  <c r="G429" i="17"/>
  <c r="F429" i="17"/>
  <c r="D429" i="17"/>
  <c r="C429" i="17"/>
  <c r="A429" i="17"/>
  <c r="I428" i="17"/>
  <c r="H428" i="17"/>
  <c r="G428" i="17"/>
  <c r="F428" i="17"/>
  <c r="D428" i="17"/>
  <c r="C428" i="17"/>
  <c r="A428" i="17"/>
  <c r="I427" i="17"/>
  <c r="H427" i="17"/>
  <c r="G427" i="17"/>
  <c r="F427" i="17"/>
  <c r="D427" i="17"/>
  <c r="C427" i="17"/>
  <c r="A427" i="17"/>
  <c r="I426" i="17"/>
  <c r="H426" i="17"/>
  <c r="G426" i="17"/>
  <c r="F426" i="17"/>
  <c r="D426" i="17"/>
  <c r="C426" i="17"/>
  <c r="A426" i="17"/>
  <c r="I425" i="17"/>
  <c r="H425" i="17"/>
  <c r="G425" i="17"/>
  <c r="F425" i="17"/>
  <c r="D425" i="17"/>
  <c r="C425" i="17"/>
  <c r="A425" i="17"/>
  <c r="I424" i="17"/>
  <c r="H424" i="17"/>
  <c r="G424" i="17"/>
  <c r="F424" i="17"/>
  <c r="D424" i="17"/>
  <c r="C424" i="17"/>
  <c r="A424" i="17"/>
  <c r="I423" i="17"/>
  <c r="H423" i="17"/>
  <c r="G423" i="17"/>
  <c r="F423" i="17"/>
  <c r="D423" i="17"/>
  <c r="C423" i="17"/>
  <c r="A423" i="17"/>
  <c r="I422" i="17"/>
  <c r="H422" i="17"/>
  <c r="G422" i="17"/>
  <c r="F422" i="17"/>
  <c r="D422" i="17"/>
  <c r="C422" i="17"/>
  <c r="A422" i="17"/>
  <c r="I421" i="17"/>
  <c r="H421" i="17"/>
  <c r="G421" i="17"/>
  <c r="F421" i="17"/>
  <c r="D421" i="17"/>
  <c r="C421" i="17"/>
  <c r="A421" i="17"/>
  <c r="I420" i="17"/>
  <c r="H420" i="17"/>
  <c r="G420" i="17"/>
  <c r="F420" i="17"/>
  <c r="D420" i="17"/>
  <c r="C420" i="17"/>
  <c r="A420" i="17"/>
  <c r="I419" i="17"/>
  <c r="H419" i="17"/>
  <c r="G419" i="17"/>
  <c r="F419" i="17"/>
  <c r="D419" i="17"/>
  <c r="C419" i="17"/>
  <c r="A419" i="17"/>
  <c r="I418" i="17"/>
  <c r="H418" i="17"/>
  <c r="G418" i="17"/>
  <c r="F418" i="17"/>
  <c r="D418" i="17"/>
  <c r="C418" i="17"/>
  <c r="A418" i="17"/>
  <c r="I417" i="17"/>
  <c r="H417" i="17"/>
  <c r="G417" i="17"/>
  <c r="F417" i="17"/>
  <c r="D417" i="17"/>
  <c r="C417" i="17"/>
  <c r="A417" i="17"/>
  <c r="I416" i="17"/>
  <c r="H416" i="17"/>
  <c r="G416" i="17"/>
  <c r="F416" i="17"/>
  <c r="D416" i="17"/>
  <c r="C416" i="17"/>
  <c r="A416" i="17"/>
  <c r="I415" i="17"/>
  <c r="H415" i="17"/>
  <c r="G415" i="17"/>
  <c r="F415" i="17"/>
  <c r="D415" i="17"/>
  <c r="C415" i="17"/>
  <c r="A415" i="17"/>
  <c r="I414" i="17"/>
  <c r="H414" i="17"/>
  <c r="G414" i="17"/>
  <c r="F414" i="17"/>
  <c r="D414" i="17"/>
  <c r="C414" i="17"/>
  <c r="A414" i="17"/>
  <c r="I413" i="17"/>
  <c r="H413" i="17"/>
  <c r="G413" i="17"/>
  <c r="F413" i="17"/>
  <c r="D413" i="17"/>
  <c r="C413" i="17"/>
  <c r="A413" i="17"/>
  <c r="I412" i="17"/>
  <c r="H412" i="17"/>
  <c r="G412" i="17"/>
  <c r="F412" i="17"/>
  <c r="D412" i="17"/>
  <c r="C412" i="17"/>
  <c r="A412" i="17"/>
  <c r="I411" i="17"/>
  <c r="H411" i="17"/>
  <c r="G411" i="17"/>
  <c r="F411" i="17"/>
  <c r="D411" i="17"/>
  <c r="C411" i="17"/>
  <c r="A411" i="17"/>
  <c r="I410" i="17"/>
  <c r="H410" i="17"/>
  <c r="G410" i="17"/>
  <c r="F410" i="17"/>
  <c r="D410" i="17"/>
  <c r="C410" i="17"/>
  <c r="A410" i="17"/>
  <c r="I409" i="17"/>
  <c r="H409" i="17"/>
  <c r="G409" i="17"/>
  <c r="F409" i="17"/>
  <c r="D409" i="17"/>
  <c r="C409" i="17"/>
  <c r="A409" i="17"/>
  <c r="I408" i="17"/>
  <c r="H408" i="17"/>
  <c r="G408" i="17"/>
  <c r="F408" i="17"/>
  <c r="D408" i="17"/>
  <c r="C408" i="17"/>
  <c r="A408" i="17"/>
  <c r="I407" i="17"/>
  <c r="H407" i="17"/>
  <c r="G407" i="17"/>
  <c r="F407" i="17"/>
  <c r="D407" i="17"/>
  <c r="C407" i="17"/>
  <c r="A407" i="17"/>
  <c r="I406" i="17"/>
  <c r="H406" i="17"/>
  <c r="G406" i="17"/>
  <c r="F406" i="17"/>
  <c r="D406" i="17"/>
  <c r="C406" i="17"/>
  <c r="A406" i="17"/>
  <c r="I405" i="17"/>
  <c r="H405" i="17"/>
  <c r="G405" i="17"/>
  <c r="F405" i="17"/>
  <c r="D405" i="17"/>
  <c r="C405" i="17"/>
  <c r="A405" i="17"/>
  <c r="I404" i="17"/>
  <c r="H404" i="17"/>
  <c r="G404" i="17"/>
  <c r="F404" i="17"/>
  <c r="D404" i="17"/>
  <c r="C404" i="17"/>
  <c r="A404" i="17"/>
  <c r="I403" i="17"/>
  <c r="H403" i="17"/>
  <c r="G403" i="17"/>
  <c r="F403" i="17"/>
  <c r="D403" i="17"/>
  <c r="C403" i="17"/>
  <c r="A403" i="17"/>
  <c r="I402" i="17"/>
  <c r="H402" i="17"/>
  <c r="G402" i="17"/>
  <c r="F402" i="17"/>
  <c r="D402" i="17"/>
  <c r="C402" i="17"/>
  <c r="A402" i="17"/>
  <c r="I401" i="17"/>
  <c r="H401" i="17"/>
  <c r="G401" i="17"/>
  <c r="F401" i="17"/>
  <c r="D401" i="17"/>
  <c r="C401" i="17"/>
  <c r="A401" i="17"/>
  <c r="I400" i="17"/>
  <c r="H400" i="17"/>
  <c r="G400" i="17"/>
  <c r="F400" i="17"/>
  <c r="D400" i="17"/>
  <c r="C400" i="17"/>
  <c r="A400" i="17"/>
  <c r="I399" i="17"/>
  <c r="H399" i="17"/>
  <c r="G399" i="17"/>
  <c r="F399" i="17"/>
  <c r="D399" i="17"/>
  <c r="C399" i="17"/>
  <c r="A399" i="17"/>
  <c r="I398" i="17"/>
  <c r="H398" i="17"/>
  <c r="G398" i="17"/>
  <c r="F398" i="17"/>
  <c r="D398" i="17"/>
  <c r="C398" i="17"/>
  <c r="A398" i="17"/>
  <c r="I397" i="17"/>
  <c r="H397" i="17"/>
  <c r="G397" i="17"/>
  <c r="F397" i="17"/>
  <c r="D397" i="17"/>
  <c r="C397" i="17"/>
  <c r="A397" i="17"/>
  <c r="I396" i="17"/>
  <c r="H396" i="17"/>
  <c r="G396" i="17"/>
  <c r="F396" i="17"/>
  <c r="D396" i="17"/>
  <c r="C396" i="17"/>
  <c r="A396" i="17"/>
  <c r="I395" i="17"/>
  <c r="H395" i="17"/>
  <c r="G395" i="17"/>
  <c r="F395" i="17"/>
  <c r="D395" i="17"/>
  <c r="C395" i="17"/>
  <c r="A395" i="17"/>
  <c r="I394" i="17"/>
  <c r="H394" i="17"/>
  <c r="G394" i="17"/>
  <c r="F394" i="17"/>
  <c r="D394" i="17"/>
  <c r="C394" i="17"/>
  <c r="A394" i="17"/>
  <c r="I393" i="17"/>
  <c r="H393" i="17"/>
  <c r="G393" i="17"/>
  <c r="F393" i="17"/>
  <c r="D393" i="17"/>
  <c r="C393" i="17"/>
  <c r="A393" i="17"/>
  <c r="I392" i="17"/>
  <c r="H392" i="17"/>
  <c r="G392" i="17"/>
  <c r="F392" i="17"/>
  <c r="D392" i="17"/>
  <c r="C392" i="17"/>
  <c r="A392" i="17"/>
  <c r="I391" i="17"/>
  <c r="H391" i="17"/>
  <c r="G391" i="17"/>
  <c r="F391" i="17"/>
  <c r="D391" i="17"/>
  <c r="C391" i="17"/>
  <c r="A391" i="17"/>
  <c r="I390" i="17"/>
  <c r="H390" i="17"/>
  <c r="G390" i="17"/>
  <c r="F390" i="17"/>
  <c r="D390" i="17"/>
  <c r="C390" i="17"/>
  <c r="A390" i="17"/>
  <c r="I389" i="17"/>
  <c r="H389" i="17"/>
  <c r="G389" i="17"/>
  <c r="F389" i="17"/>
  <c r="D389" i="17"/>
  <c r="C389" i="17"/>
  <c r="A389" i="17"/>
  <c r="I388" i="17"/>
  <c r="H388" i="17"/>
  <c r="G388" i="17"/>
  <c r="F388" i="17"/>
  <c r="D388" i="17"/>
  <c r="C388" i="17"/>
  <c r="A388" i="17"/>
  <c r="I387" i="17"/>
  <c r="H387" i="17"/>
  <c r="G387" i="17"/>
  <c r="F387" i="17"/>
  <c r="D387" i="17"/>
  <c r="C387" i="17"/>
  <c r="A387" i="17"/>
  <c r="I386" i="17"/>
  <c r="H386" i="17"/>
  <c r="G386" i="17"/>
  <c r="F386" i="17"/>
  <c r="D386" i="17"/>
  <c r="C386" i="17"/>
  <c r="A386" i="17"/>
  <c r="I385" i="17"/>
  <c r="H385" i="17"/>
  <c r="G385" i="17"/>
  <c r="F385" i="17"/>
  <c r="D385" i="17"/>
  <c r="C385" i="17"/>
  <c r="A385" i="17"/>
  <c r="I384" i="17"/>
  <c r="H384" i="17"/>
  <c r="G384" i="17"/>
  <c r="F384" i="17"/>
  <c r="D384" i="17"/>
  <c r="C384" i="17"/>
  <c r="A384" i="17"/>
  <c r="I383" i="17"/>
  <c r="H383" i="17"/>
  <c r="G383" i="17"/>
  <c r="F383" i="17"/>
  <c r="D383" i="17"/>
  <c r="C383" i="17"/>
  <c r="A383" i="17"/>
  <c r="I382" i="17"/>
  <c r="H382" i="17"/>
  <c r="G382" i="17"/>
  <c r="F382" i="17"/>
  <c r="D382" i="17"/>
  <c r="C382" i="17"/>
  <c r="A382" i="17"/>
  <c r="I381" i="17"/>
  <c r="H381" i="17"/>
  <c r="G381" i="17"/>
  <c r="F381" i="17"/>
  <c r="D381" i="17"/>
  <c r="C381" i="17"/>
  <c r="A381" i="17"/>
  <c r="I380" i="17"/>
  <c r="H380" i="17"/>
  <c r="G380" i="17"/>
  <c r="F380" i="17"/>
  <c r="D380" i="17"/>
  <c r="C380" i="17"/>
  <c r="A380" i="17"/>
  <c r="I379" i="17"/>
  <c r="H379" i="17"/>
  <c r="G379" i="17"/>
  <c r="F379" i="17"/>
  <c r="D379" i="17"/>
  <c r="C379" i="17"/>
  <c r="A379" i="17"/>
  <c r="I378" i="17"/>
  <c r="H378" i="17"/>
  <c r="G378" i="17"/>
  <c r="F378" i="17"/>
  <c r="D378" i="17"/>
  <c r="C378" i="17"/>
  <c r="A378" i="17"/>
  <c r="I377" i="17"/>
  <c r="H377" i="17"/>
  <c r="G377" i="17"/>
  <c r="F377" i="17"/>
  <c r="D377" i="17"/>
  <c r="C377" i="17"/>
  <c r="A377" i="17"/>
  <c r="I376" i="17"/>
  <c r="H376" i="17"/>
  <c r="G376" i="17"/>
  <c r="F376" i="17"/>
  <c r="D376" i="17"/>
  <c r="C376" i="17"/>
  <c r="A376" i="17"/>
  <c r="I375" i="17"/>
  <c r="H375" i="17"/>
  <c r="G375" i="17"/>
  <c r="F375" i="17"/>
  <c r="D375" i="17"/>
  <c r="C375" i="17"/>
  <c r="A375" i="17"/>
  <c r="I374" i="17"/>
  <c r="H374" i="17"/>
  <c r="G374" i="17"/>
  <c r="F374" i="17"/>
  <c r="D374" i="17"/>
  <c r="C374" i="17"/>
  <c r="A374" i="17"/>
  <c r="I373" i="17"/>
  <c r="H373" i="17"/>
  <c r="G373" i="17"/>
  <c r="F373" i="17"/>
  <c r="D373" i="17"/>
  <c r="C373" i="17"/>
  <c r="A373" i="17"/>
  <c r="I372" i="17"/>
  <c r="H372" i="17"/>
  <c r="G372" i="17"/>
  <c r="F372" i="17"/>
  <c r="D372" i="17"/>
  <c r="C372" i="17"/>
  <c r="A372" i="17"/>
  <c r="I371" i="17"/>
  <c r="H371" i="17"/>
  <c r="G371" i="17"/>
  <c r="F371" i="17"/>
  <c r="D371" i="17"/>
  <c r="C371" i="17"/>
  <c r="A371" i="17"/>
  <c r="I370" i="17"/>
  <c r="H370" i="17"/>
  <c r="G370" i="17"/>
  <c r="F370" i="17"/>
  <c r="D370" i="17"/>
  <c r="C370" i="17"/>
  <c r="A370" i="17"/>
  <c r="I369" i="17"/>
  <c r="H369" i="17"/>
  <c r="G369" i="17"/>
  <c r="F369" i="17"/>
  <c r="D369" i="17"/>
  <c r="C369" i="17"/>
  <c r="A369" i="17"/>
  <c r="I368" i="17"/>
  <c r="H368" i="17"/>
  <c r="G368" i="17"/>
  <c r="F368" i="17"/>
  <c r="D368" i="17"/>
  <c r="C368" i="17"/>
  <c r="A368" i="17"/>
  <c r="I367" i="17"/>
  <c r="H367" i="17"/>
  <c r="G367" i="17"/>
  <c r="F367" i="17"/>
  <c r="D367" i="17"/>
  <c r="C367" i="17"/>
  <c r="A367" i="17"/>
  <c r="I366" i="17"/>
  <c r="H366" i="17"/>
  <c r="G366" i="17"/>
  <c r="F366" i="17"/>
  <c r="D366" i="17"/>
  <c r="C366" i="17"/>
  <c r="A366" i="17"/>
  <c r="I365" i="17"/>
  <c r="H365" i="17"/>
  <c r="G365" i="17"/>
  <c r="F365" i="17"/>
  <c r="D365" i="17"/>
  <c r="C365" i="17"/>
  <c r="A365" i="17"/>
  <c r="I364" i="17"/>
  <c r="H364" i="17"/>
  <c r="G364" i="17"/>
  <c r="F364" i="17"/>
  <c r="D364" i="17"/>
  <c r="C364" i="17"/>
  <c r="A364" i="17"/>
  <c r="I363" i="17"/>
  <c r="H363" i="17"/>
  <c r="G363" i="17"/>
  <c r="F363" i="17"/>
  <c r="D363" i="17"/>
  <c r="C363" i="17"/>
  <c r="A363" i="17"/>
  <c r="I362" i="17"/>
  <c r="H362" i="17"/>
  <c r="G362" i="17"/>
  <c r="F362" i="17"/>
  <c r="D362" i="17"/>
  <c r="C362" i="17"/>
  <c r="A362" i="17"/>
  <c r="I361" i="17"/>
  <c r="H361" i="17"/>
  <c r="G361" i="17"/>
  <c r="F361" i="17"/>
  <c r="D361" i="17"/>
  <c r="C361" i="17"/>
  <c r="A361" i="17"/>
  <c r="I360" i="17"/>
  <c r="H360" i="17"/>
  <c r="G360" i="17"/>
  <c r="F360" i="17"/>
  <c r="D360" i="17"/>
  <c r="C360" i="17"/>
  <c r="A360" i="17"/>
  <c r="I359" i="17"/>
  <c r="H359" i="17"/>
  <c r="G359" i="17"/>
  <c r="F359" i="17"/>
  <c r="D359" i="17"/>
  <c r="C359" i="17"/>
  <c r="A359" i="17"/>
  <c r="I358" i="17"/>
  <c r="H358" i="17"/>
  <c r="G358" i="17"/>
  <c r="F358" i="17"/>
  <c r="D358" i="17"/>
  <c r="C358" i="17"/>
  <c r="A358" i="17"/>
  <c r="I357" i="17"/>
  <c r="H357" i="17"/>
  <c r="G357" i="17"/>
  <c r="F357" i="17"/>
  <c r="D357" i="17"/>
  <c r="C357" i="17"/>
  <c r="A357" i="17"/>
  <c r="I356" i="17"/>
  <c r="H356" i="17"/>
  <c r="G356" i="17"/>
  <c r="F356" i="17"/>
  <c r="D356" i="17"/>
  <c r="C356" i="17"/>
  <c r="A356" i="17"/>
  <c r="I355" i="17"/>
  <c r="H355" i="17"/>
  <c r="G355" i="17"/>
  <c r="F355" i="17"/>
  <c r="D355" i="17"/>
  <c r="C355" i="17"/>
  <c r="A355" i="17"/>
  <c r="I354" i="17"/>
  <c r="H354" i="17"/>
  <c r="G354" i="17"/>
  <c r="F354" i="17"/>
  <c r="D354" i="17"/>
  <c r="C354" i="17"/>
  <c r="A354" i="17"/>
  <c r="I353" i="17"/>
  <c r="H353" i="17"/>
  <c r="G353" i="17"/>
  <c r="F353" i="17"/>
  <c r="D353" i="17"/>
  <c r="C353" i="17"/>
  <c r="A353" i="17"/>
  <c r="I352" i="17"/>
  <c r="H352" i="17"/>
  <c r="G352" i="17"/>
  <c r="F352" i="17"/>
  <c r="D352" i="17"/>
  <c r="C352" i="17"/>
  <c r="A352" i="17"/>
  <c r="I351" i="17"/>
  <c r="H351" i="17"/>
  <c r="G351" i="17"/>
  <c r="F351" i="17"/>
  <c r="D351" i="17"/>
  <c r="C351" i="17"/>
  <c r="A351" i="17"/>
  <c r="I350" i="17"/>
  <c r="H350" i="17"/>
  <c r="G350" i="17"/>
  <c r="F350" i="17"/>
  <c r="D350" i="17"/>
  <c r="C350" i="17"/>
  <c r="A350" i="17"/>
  <c r="I349" i="17"/>
  <c r="H349" i="17"/>
  <c r="G349" i="17"/>
  <c r="F349" i="17"/>
  <c r="D349" i="17"/>
  <c r="C349" i="17"/>
  <c r="A349" i="17"/>
  <c r="I348" i="17"/>
  <c r="H348" i="17"/>
  <c r="G348" i="17"/>
  <c r="F348" i="17"/>
  <c r="D348" i="17"/>
  <c r="C348" i="17"/>
  <c r="A348" i="17"/>
  <c r="I347" i="17"/>
  <c r="H347" i="17"/>
  <c r="G347" i="17"/>
  <c r="F347" i="17"/>
  <c r="D347" i="17"/>
  <c r="C347" i="17"/>
  <c r="A347" i="17"/>
  <c r="I346" i="17"/>
  <c r="H346" i="17"/>
  <c r="G346" i="17"/>
  <c r="F346" i="17"/>
  <c r="D346" i="17"/>
  <c r="C346" i="17"/>
  <c r="A346" i="17"/>
  <c r="I345" i="17"/>
  <c r="H345" i="17"/>
  <c r="G345" i="17"/>
  <c r="F345" i="17"/>
  <c r="D345" i="17"/>
  <c r="C345" i="17"/>
  <c r="A345" i="17"/>
  <c r="I344" i="17"/>
  <c r="H344" i="17"/>
  <c r="G344" i="17"/>
  <c r="F344" i="17"/>
  <c r="D344" i="17"/>
  <c r="C344" i="17"/>
  <c r="A344" i="17"/>
  <c r="I343" i="17"/>
  <c r="H343" i="17"/>
  <c r="G343" i="17"/>
  <c r="F343" i="17"/>
  <c r="D343" i="17"/>
  <c r="C343" i="17"/>
  <c r="A343" i="17"/>
  <c r="I342" i="17"/>
  <c r="H342" i="17"/>
  <c r="G342" i="17"/>
  <c r="F342" i="17"/>
  <c r="D342" i="17"/>
  <c r="C342" i="17"/>
  <c r="A342" i="17"/>
  <c r="I341" i="17"/>
  <c r="H341" i="17"/>
  <c r="G341" i="17"/>
  <c r="F341" i="17"/>
  <c r="D341" i="17"/>
  <c r="C341" i="17"/>
  <c r="A341" i="17"/>
  <c r="I340" i="17"/>
  <c r="H340" i="17"/>
  <c r="G340" i="17"/>
  <c r="F340" i="17"/>
  <c r="D340" i="17"/>
  <c r="C340" i="17"/>
  <c r="A340" i="17"/>
  <c r="I339" i="17"/>
  <c r="H339" i="17"/>
  <c r="G339" i="17"/>
  <c r="F339" i="17"/>
  <c r="D339" i="17"/>
  <c r="C339" i="17"/>
  <c r="A339" i="17"/>
  <c r="I338" i="17"/>
  <c r="H338" i="17"/>
  <c r="G338" i="17"/>
  <c r="F338" i="17"/>
  <c r="D338" i="17"/>
  <c r="C338" i="17"/>
  <c r="A338" i="17"/>
  <c r="I337" i="17"/>
  <c r="H337" i="17"/>
  <c r="G337" i="17"/>
  <c r="F337" i="17"/>
  <c r="D337" i="17"/>
  <c r="C337" i="17"/>
  <c r="A337" i="17"/>
  <c r="I336" i="17"/>
  <c r="H336" i="17"/>
  <c r="G336" i="17"/>
  <c r="F336" i="17"/>
  <c r="D336" i="17"/>
  <c r="C336" i="17"/>
  <c r="A336" i="17"/>
  <c r="I335" i="17"/>
  <c r="H335" i="17"/>
  <c r="G335" i="17"/>
  <c r="F335" i="17"/>
  <c r="D335" i="17"/>
  <c r="C335" i="17"/>
  <c r="A335" i="17"/>
  <c r="I334" i="17"/>
  <c r="H334" i="17"/>
  <c r="G334" i="17"/>
  <c r="F334" i="17"/>
  <c r="D334" i="17"/>
  <c r="C334" i="17"/>
  <c r="A334" i="17"/>
  <c r="I333" i="17"/>
  <c r="H333" i="17"/>
  <c r="G333" i="17"/>
  <c r="F333" i="17"/>
  <c r="D333" i="17"/>
  <c r="C333" i="17"/>
  <c r="A333" i="17"/>
  <c r="I332" i="17"/>
  <c r="H332" i="17"/>
  <c r="G332" i="17"/>
  <c r="F332" i="17"/>
  <c r="D332" i="17"/>
  <c r="C332" i="17"/>
  <c r="A332" i="17"/>
  <c r="I331" i="17"/>
  <c r="H331" i="17"/>
  <c r="G331" i="17"/>
  <c r="F331" i="17"/>
  <c r="D331" i="17"/>
  <c r="C331" i="17"/>
  <c r="A331" i="17"/>
  <c r="I330" i="17"/>
  <c r="H330" i="17"/>
  <c r="G330" i="17"/>
  <c r="F330" i="17"/>
  <c r="D330" i="17"/>
  <c r="C330" i="17"/>
  <c r="A330" i="17"/>
  <c r="I329" i="17"/>
  <c r="H329" i="17"/>
  <c r="G329" i="17"/>
  <c r="F329" i="17"/>
  <c r="D329" i="17"/>
  <c r="C329" i="17"/>
  <c r="A329" i="17"/>
  <c r="I328" i="17"/>
  <c r="H328" i="17"/>
  <c r="G328" i="17"/>
  <c r="F328" i="17"/>
  <c r="D328" i="17"/>
  <c r="C328" i="17"/>
  <c r="A328" i="17"/>
  <c r="I327" i="17"/>
  <c r="H327" i="17"/>
  <c r="G327" i="17"/>
  <c r="F327" i="17"/>
  <c r="D327" i="17"/>
  <c r="C327" i="17"/>
  <c r="A327" i="17"/>
  <c r="I326" i="17"/>
  <c r="H326" i="17"/>
  <c r="G326" i="17"/>
  <c r="F326" i="17"/>
  <c r="D326" i="17"/>
  <c r="C326" i="17"/>
  <c r="A326" i="17"/>
  <c r="I325" i="17"/>
  <c r="H325" i="17"/>
  <c r="G325" i="17"/>
  <c r="F325" i="17"/>
  <c r="D325" i="17"/>
  <c r="C325" i="17"/>
  <c r="A325" i="17"/>
  <c r="I324" i="17"/>
  <c r="H324" i="17"/>
  <c r="G324" i="17"/>
  <c r="F324" i="17"/>
  <c r="D324" i="17"/>
  <c r="C324" i="17"/>
  <c r="A324" i="17"/>
  <c r="I323" i="17"/>
  <c r="H323" i="17"/>
  <c r="G323" i="17"/>
  <c r="F323" i="17"/>
  <c r="D323" i="17"/>
  <c r="C323" i="17"/>
  <c r="A323" i="17"/>
  <c r="I322" i="17"/>
  <c r="H322" i="17"/>
  <c r="G322" i="17"/>
  <c r="F322" i="17"/>
  <c r="D322" i="17"/>
  <c r="C322" i="17"/>
  <c r="A322" i="17"/>
  <c r="I321" i="17"/>
  <c r="H321" i="17"/>
  <c r="G321" i="17"/>
  <c r="F321" i="17"/>
  <c r="D321" i="17"/>
  <c r="C321" i="17"/>
  <c r="A321" i="17"/>
  <c r="I320" i="17"/>
  <c r="H320" i="17"/>
  <c r="G320" i="17"/>
  <c r="F320" i="17"/>
  <c r="D320" i="17"/>
  <c r="C320" i="17"/>
  <c r="A320" i="17"/>
  <c r="I319" i="17"/>
  <c r="H319" i="17"/>
  <c r="G319" i="17"/>
  <c r="F319" i="17"/>
  <c r="D319" i="17"/>
  <c r="C319" i="17"/>
  <c r="A319" i="17"/>
  <c r="I318" i="17"/>
  <c r="H318" i="17"/>
  <c r="G318" i="17"/>
  <c r="F318" i="17"/>
  <c r="D318" i="17"/>
  <c r="C318" i="17"/>
  <c r="A318" i="17"/>
  <c r="I317" i="17"/>
  <c r="H317" i="17"/>
  <c r="G317" i="17"/>
  <c r="F317" i="17"/>
  <c r="D317" i="17"/>
  <c r="C317" i="17"/>
  <c r="A317" i="17"/>
  <c r="I316" i="17"/>
  <c r="H316" i="17"/>
  <c r="G316" i="17"/>
  <c r="F316" i="17"/>
  <c r="D316" i="17"/>
  <c r="C316" i="17"/>
  <c r="A316" i="17"/>
  <c r="I315" i="17"/>
  <c r="H315" i="17"/>
  <c r="G315" i="17"/>
  <c r="F315" i="17"/>
  <c r="D315" i="17"/>
  <c r="C315" i="17"/>
  <c r="A315" i="17"/>
  <c r="I314" i="17"/>
  <c r="H314" i="17"/>
  <c r="G314" i="17"/>
  <c r="F314" i="17"/>
  <c r="D314" i="17"/>
  <c r="C314" i="17"/>
  <c r="A314" i="17"/>
  <c r="I313" i="17"/>
  <c r="H313" i="17"/>
  <c r="G313" i="17"/>
  <c r="F313" i="17"/>
  <c r="D313" i="17"/>
  <c r="C313" i="17"/>
  <c r="A313" i="17"/>
  <c r="I312" i="17"/>
  <c r="H312" i="17"/>
  <c r="G312" i="17"/>
  <c r="F312" i="17"/>
  <c r="D312" i="17"/>
  <c r="C312" i="17"/>
  <c r="A312" i="17"/>
  <c r="I311" i="17"/>
  <c r="H311" i="17"/>
  <c r="G311" i="17"/>
  <c r="F311" i="17"/>
  <c r="D311" i="17"/>
  <c r="C311" i="17"/>
  <c r="A311" i="17"/>
  <c r="I310" i="17"/>
  <c r="H310" i="17"/>
  <c r="G310" i="17"/>
  <c r="F310" i="17"/>
  <c r="D310" i="17"/>
  <c r="C310" i="17"/>
  <c r="A310" i="17"/>
  <c r="I309" i="17"/>
  <c r="H309" i="17"/>
  <c r="G309" i="17"/>
  <c r="F309" i="17"/>
  <c r="D309" i="17"/>
  <c r="C309" i="17"/>
  <c r="A309" i="17"/>
  <c r="I308" i="17"/>
  <c r="H308" i="17"/>
  <c r="G308" i="17"/>
  <c r="F308" i="17"/>
  <c r="D308" i="17"/>
  <c r="C308" i="17"/>
  <c r="A308" i="17"/>
  <c r="I307" i="17"/>
  <c r="H307" i="17"/>
  <c r="G307" i="17"/>
  <c r="F307" i="17"/>
  <c r="D307" i="17"/>
  <c r="C307" i="17"/>
  <c r="A307" i="17"/>
  <c r="I306" i="17"/>
  <c r="H306" i="17"/>
  <c r="G306" i="17"/>
  <c r="F306" i="17"/>
  <c r="D306" i="17"/>
  <c r="C306" i="17"/>
  <c r="A306" i="17"/>
  <c r="I305" i="17"/>
  <c r="H305" i="17"/>
  <c r="G305" i="17"/>
  <c r="F305" i="17"/>
  <c r="D305" i="17"/>
  <c r="C305" i="17"/>
  <c r="A305" i="17"/>
  <c r="I304" i="17"/>
  <c r="H304" i="17"/>
  <c r="G304" i="17"/>
  <c r="F304" i="17"/>
  <c r="D304" i="17"/>
  <c r="C304" i="17"/>
  <c r="A304" i="17"/>
  <c r="I303" i="17"/>
  <c r="H303" i="17"/>
  <c r="G303" i="17"/>
  <c r="F303" i="17"/>
  <c r="D303" i="17"/>
  <c r="C303" i="17"/>
  <c r="A303" i="17"/>
  <c r="I302" i="17"/>
  <c r="H302" i="17"/>
  <c r="G302" i="17"/>
  <c r="F302" i="17"/>
  <c r="D302" i="17"/>
  <c r="C302" i="17"/>
  <c r="A302" i="17"/>
  <c r="I301" i="17"/>
  <c r="H301" i="17"/>
  <c r="G301" i="17"/>
  <c r="F301" i="17"/>
  <c r="D301" i="17"/>
  <c r="C301" i="17"/>
  <c r="A301" i="17"/>
  <c r="I300" i="17"/>
  <c r="H300" i="17"/>
  <c r="G300" i="17"/>
  <c r="F300" i="17"/>
  <c r="D300" i="17"/>
  <c r="C300" i="17"/>
  <c r="A300" i="17"/>
  <c r="I299" i="17"/>
  <c r="H299" i="17"/>
  <c r="G299" i="17"/>
  <c r="F299" i="17"/>
  <c r="D299" i="17"/>
  <c r="C299" i="17"/>
  <c r="A299" i="17"/>
  <c r="I298" i="17"/>
  <c r="H298" i="17"/>
  <c r="G298" i="17"/>
  <c r="F298" i="17"/>
  <c r="D298" i="17"/>
  <c r="C298" i="17"/>
  <c r="A298" i="17"/>
  <c r="I297" i="17"/>
  <c r="H297" i="17"/>
  <c r="G297" i="17"/>
  <c r="F297" i="17"/>
  <c r="D297" i="17"/>
  <c r="C297" i="17"/>
  <c r="A297" i="17"/>
  <c r="I296" i="17"/>
  <c r="H296" i="17"/>
  <c r="G296" i="17"/>
  <c r="F296" i="17"/>
  <c r="D296" i="17"/>
  <c r="C296" i="17"/>
  <c r="A296" i="17"/>
  <c r="I295" i="17"/>
  <c r="H295" i="17"/>
  <c r="G295" i="17"/>
  <c r="F295" i="17"/>
  <c r="D295" i="17"/>
  <c r="C295" i="17"/>
  <c r="A295" i="17"/>
  <c r="I294" i="17"/>
  <c r="H294" i="17"/>
  <c r="G294" i="17"/>
  <c r="F294" i="17"/>
  <c r="D294" i="17"/>
  <c r="C294" i="17"/>
  <c r="A294" i="17"/>
  <c r="I293" i="17"/>
  <c r="H293" i="17"/>
  <c r="G293" i="17"/>
  <c r="F293" i="17"/>
  <c r="D293" i="17"/>
  <c r="C293" i="17"/>
  <c r="A293" i="17"/>
  <c r="I292" i="17"/>
  <c r="H292" i="17"/>
  <c r="G292" i="17"/>
  <c r="F292" i="17"/>
  <c r="D292" i="17"/>
  <c r="C292" i="17"/>
  <c r="A292" i="17"/>
  <c r="I291" i="17"/>
  <c r="H291" i="17"/>
  <c r="G291" i="17"/>
  <c r="F291" i="17"/>
  <c r="D291" i="17"/>
  <c r="C291" i="17"/>
  <c r="A291" i="17"/>
  <c r="I290" i="17"/>
  <c r="H290" i="17"/>
  <c r="G290" i="17"/>
  <c r="F290" i="17"/>
  <c r="D290" i="17"/>
  <c r="C290" i="17"/>
  <c r="A290" i="17"/>
  <c r="I289" i="17"/>
  <c r="H289" i="17"/>
  <c r="G289" i="17"/>
  <c r="F289" i="17"/>
  <c r="D289" i="17"/>
  <c r="C289" i="17"/>
  <c r="A289" i="17"/>
  <c r="I288" i="17"/>
  <c r="H288" i="17"/>
  <c r="G288" i="17"/>
  <c r="F288" i="17"/>
  <c r="D288" i="17"/>
  <c r="C288" i="17"/>
  <c r="A288" i="17"/>
  <c r="I287" i="17"/>
  <c r="H287" i="17"/>
  <c r="G287" i="17"/>
  <c r="F287" i="17"/>
  <c r="D287" i="17"/>
  <c r="C287" i="17"/>
  <c r="A287" i="17"/>
  <c r="I286" i="17"/>
  <c r="H286" i="17"/>
  <c r="G286" i="17"/>
  <c r="F286" i="17"/>
  <c r="D286" i="17"/>
  <c r="C286" i="17"/>
  <c r="A286" i="17"/>
  <c r="I285" i="17"/>
  <c r="H285" i="17"/>
  <c r="G285" i="17"/>
  <c r="F285" i="17"/>
  <c r="D285" i="17"/>
  <c r="C285" i="17"/>
  <c r="A285" i="17"/>
  <c r="I284" i="17"/>
  <c r="H284" i="17"/>
  <c r="G284" i="17"/>
  <c r="F284" i="17"/>
  <c r="D284" i="17"/>
  <c r="C284" i="17"/>
  <c r="A284" i="17"/>
  <c r="I283" i="17"/>
  <c r="H283" i="17"/>
  <c r="G283" i="17"/>
  <c r="F283" i="17"/>
  <c r="D283" i="17"/>
  <c r="C283" i="17"/>
  <c r="A283" i="17"/>
  <c r="I282" i="17"/>
  <c r="H282" i="17"/>
  <c r="G282" i="17"/>
  <c r="F282" i="17"/>
  <c r="D282" i="17"/>
  <c r="C282" i="17"/>
  <c r="A282" i="17"/>
  <c r="I281" i="17"/>
  <c r="H281" i="17"/>
  <c r="G281" i="17"/>
  <c r="F281" i="17"/>
  <c r="D281" i="17"/>
  <c r="C281" i="17"/>
  <c r="A281" i="17"/>
  <c r="I280" i="17"/>
  <c r="H280" i="17"/>
  <c r="G280" i="17"/>
  <c r="F280" i="17"/>
  <c r="D280" i="17"/>
  <c r="C280" i="17"/>
  <c r="A280" i="17"/>
  <c r="I279" i="17"/>
  <c r="H279" i="17"/>
  <c r="G279" i="17"/>
  <c r="F279" i="17"/>
  <c r="D279" i="17"/>
  <c r="C279" i="17"/>
  <c r="A279" i="17"/>
  <c r="I278" i="17"/>
  <c r="H278" i="17"/>
  <c r="G278" i="17"/>
  <c r="F278" i="17"/>
  <c r="D278" i="17"/>
  <c r="C278" i="17"/>
  <c r="A278" i="17"/>
  <c r="I277" i="17"/>
  <c r="H277" i="17"/>
  <c r="G277" i="17"/>
  <c r="F277" i="17"/>
  <c r="D277" i="17"/>
  <c r="C277" i="17"/>
  <c r="A277" i="17"/>
  <c r="I276" i="17"/>
  <c r="H276" i="17"/>
  <c r="G276" i="17"/>
  <c r="F276" i="17"/>
  <c r="D276" i="17"/>
  <c r="C276" i="17"/>
  <c r="A276" i="17"/>
  <c r="I275" i="17"/>
  <c r="H275" i="17"/>
  <c r="G275" i="17"/>
  <c r="F275" i="17"/>
  <c r="D275" i="17"/>
  <c r="C275" i="17"/>
  <c r="A275" i="17"/>
  <c r="I274" i="17"/>
  <c r="H274" i="17"/>
  <c r="G274" i="17"/>
  <c r="F274" i="17"/>
  <c r="D274" i="17"/>
  <c r="C274" i="17"/>
  <c r="A274" i="17"/>
  <c r="I273" i="17"/>
  <c r="H273" i="17"/>
  <c r="G273" i="17"/>
  <c r="F273" i="17"/>
  <c r="D273" i="17"/>
  <c r="C273" i="17"/>
  <c r="A273" i="17"/>
  <c r="I272" i="17"/>
  <c r="H272" i="17"/>
  <c r="G272" i="17"/>
  <c r="F272" i="17"/>
  <c r="D272" i="17"/>
  <c r="C272" i="17"/>
  <c r="A272" i="17"/>
  <c r="I271" i="17"/>
  <c r="H271" i="17"/>
  <c r="G271" i="17"/>
  <c r="F271" i="17"/>
  <c r="D271" i="17"/>
  <c r="C271" i="17"/>
  <c r="A271" i="17"/>
  <c r="I270" i="17"/>
  <c r="H270" i="17"/>
  <c r="G270" i="17"/>
  <c r="F270" i="17"/>
  <c r="D270" i="17"/>
  <c r="C270" i="17"/>
  <c r="A270" i="17"/>
  <c r="I269" i="17"/>
  <c r="H269" i="17"/>
  <c r="G269" i="17"/>
  <c r="F269" i="17"/>
  <c r="D269" i="17"/>
  <c r="C269" i="17"/>
  <c r="A269" i="17"/>
  <c r="I268" i="17"/>
  <c r="H268" i="17"/>
  <c r="G268" i="17"/>
  <c r="F268" i="17"/>
  <c r="D268" i="17"/>
  <c r="C268" i="17"/>
  <c r="A268" i="17"/>
  <c r="I267" i="17"/>
  <c r="H267" i="17"/>
  <c r="G267" i="17"/>
  <c r="F267" i="17"/>
  <c r="D267" i="17"/>
  <c r="C267" i="17"/>
  <c r="A267" i="17"/>
  <c r="I266" i="17"/>
  <c r="H266" i="17"/>
  <c r="G266" i="17"/>
  <c r="F266" i="17"/>
  <c r="D266" i="17"/>
  <c r="C266" i="17"/>
  <c r="A266" i="17"/>
  <c r="I265" i="17"/>
  <c r="H265" i="17"/>
  <c r="G265" i="17"/>
  <c r="F265" i="17"/>
  <c r="D265" i="17"/>
  <c r="C265" i="17"/>
  <c r="A265" i="17"/>
  <c r="I264" i="17"/>
  <c r="H264" i="17"/>
  <c r="G264" i="17"/>
  <c r="F264" i="17"/>
  <c r="D264" i="17"/>
  <c r="C264" i="17"/>
  <c r="A264" i="17"/>
  <c r="I263" i="17"/>
  <c r="H263" i="17"/>
  <c r="G263" i="17"/>
  <c r="F263" i="17"/>
  <c r="D263" i="17"/>
  <c r="C263" i="17"/>
  <c r="A263" i="17"/>
  <c r="I262" i="17"/>
  <c r="H262" i="17"/>
  <c r="G262" i="17"/>
  <c r="F262" i="17"/>
  <c r="D262" i="17"/>
  <c r="C262" i="17"/>
  <c r="A262" i="17"/>
  <c r="I261" i="17"/>
  <c r="H261" i="17"/>
  <c r="G261" i="17"/>
  <c r="F261" i="17"/>
  <c r="D261" i="17"/>
  <c r="C261" i="17"/>
  <c r="A261" i="17"/>
  <c r="I260" i="17"/>
  <c r="H260" i="17"/>
  <c r="G260" i="17"/>
  <c r="F260" i="17"/>
  <c r="D260" i="17"/>
  <c r="C260" i="17"/>
  <c r="A260" i="17"/>
  <c r="I259" i="17"/>
  <c r="H259" i="17"/>
  <c r="G259" i="17"/>
  <c r="F259" i="17"/>
  <c r="D259" i="17"/>
  <c r="C259" i="17"/>
  <c r="A259" i="17"/>
  <c r="I258" i="17"/>
  <c r="H258" i="17"/>
  <c r="G258" i="17"/>
  <c r="F258" i="17"/>
  <c r="D258" i="17"/>
  <c r="C258" i="17"/>
  <c r="A258" i="17"/>
  <c r="I257" i="17"/>
  <c r="H257" i="17"/>
  <c r="G257" i="17"/>
  <c r="F257" i="17"/>
  <c r="D257" i="17"/>
  <c r="C257" i="17"/>
  <c r="A257" i="17"/>
  <c r="I256" i="17"/>
  <c r="H256" i="17"/>
  <c r="G256" i="17"/>
  <c r="F256" i="17"/>
  <c r="D256" i="17"/>
  <c r="C256" i="17"/>
  <c r="A256" i="17"/>
  <c r="I255" i="17"/>
  <c r="H255" i="17"/>
  <c r="G255" i="17"/>
  <c r="F255" i="17"/>
  <c r="D255" i="17"/>
  <c r="C255" i="17"/>
  <c r="A255" i="17"/>
  <c r="I254" i="17"/>
  <c r="H254" i="17"/>
  <c r="G254" i="17"/>
  <c r="F254" i="17"/>
  <c r="D254" i="17"/>
  <c r="C254" i="17"/>
  <c r="A254" i="17"/>
  <c r="I253" i="17"/>
  <c r="H253" i="17"/>
  <c r="G253" i="17"/>
  <c r="F253" i="17"/>
  <c r="D253" i="17"/>
  <c r="C253" i="17"/>
  <c r="A253" i="17"/>
  <c r="I252" i="17"/>
  <c r="H252" i="17"/>
  <c r="G252" i="17"/>
  <c r="F252" i="17"/>
  <c r="D252" i="17"/>
  <c r="C252" i="17"/>
  <c r="A252" i="17"/>
  <c r="I251" i="17"/>
  <c r="H251" i="17"/>
  <c r="G251" i="17"/>
  <c r="F251" i="17"/>
  <c r="D251" i="17"/>
  <c r="C251" i="17"/>
  <c r="A251" i="17"/>
  <c r="I250" i="17"/>
  <c r="H250" i="17"/>
  <c r="G250" i="17"/>
  <c r="F250" i="17"/>
  <c r="D250" i="17"/>
  <c r="C250" i="17"/>
  <c r="A250" i="17"/>
  <c r="I249" i="17"/>
  <c r="H249" i="17"/>
  <c r="G249" i="17"/>
  <c r="F249" i="17"/>
  <c r="D249" i="17"/>
  <c r="C249" i="17"/>
  <c r="A249" i="17"/>
  <c r="I248" i="17"/>
  <c r="H248" i="17"/>
  <c r="G248" i="17"/>
  <c r="F248" i="17"/>
  <c r="D248" i="17"/>
  <c r="C248" i="17"/>
  <c r="A248" i="17"/>
  <c r="I247" i="17"/>
  <c r="H247" i="17"/>
  <c r="G247" i="17"/>
  <c r="F247" i="17"/>
  <c r="D247" i="17"/>
  <c r="C247" i="17"/>
  <c r="A247" i="17"/>
  <c r="I246" i="17"/>
  <c r="H246" i="17"/>
  <c r="G246" i="17"/>
  <c r="F246" i="17"/>
  <c r="D246" i="17"/>
  <c r="C246" i="17"/>
  <c r="A246" i="17"/>
  <c r="I245" i="17"/>
  <c r="H245" i="17"/>
  <c r="G245" i="17"/>
  <c r="F245" i="17"/>
  <c r="D245" i="17"/>
  <c r="C245" i="17"/>
  <c r="A245" i="17"/>
  <c r="I244" i="17"/>
  <c r="H244" i="17"/>
  <c r="G244" i="17"/>
  <c r="F244" i="17"/>
  <c r="D244" i="17"/>
  <c r="C244" i="17"/>
  <c r="A244" i="17"/>
  <c r="I243" i="17"/>
  <c r="H243" i="17"/>
  <c r="G243" i="17"/>
  <c r="F243" i="17"/>
  <c r="D243" i="17"/>
  <c r="C243" i="17"/>
  <c r="A243" i="17"/>
  <c r="I242" i="17"/>
  <c r="H242" i="17"/>
  <c r="G242" i="17"/>
  <c r="F242" i="17"/>
  <c r="D242" i="17"/>
  <c r="C242" i="17"/>
  <c r="A242" i="17"/>
  <c r="I241" i="17"/>
  <c r="H241" i="17"/>
  <c r="G241" i="17"/>
  <c r="F241" i="17"/>
  <c r="D241" i="17"/>
  <c r="C241" i="17"/>
  <c r="A241" i="17"/>
  <c r="I240" i="17"/>
  <c r="H240" i="17"/>
  <c r="G240" i="17"/>
  <c r="F240" i="17"/>
  <c r="D240" i="17"/>
  <c r="C240" i="17"/>
  <c r="A240" i="17"/>
  <c r="I239" i="17"/>
  <c r="H239" i="17"/>
  <c r="G239" i="17"/>
  <c r="F239" i="17"/>
  <c r="D239" i="17"/>
  <c r="C239" i="17"/>
  <c r="A239" i="17"/>
  <c r="I238" i="17"/>
  <c r="H238" i="17"/>
  <c r="G238" i="17"/>
  <c r="F238" i="17"/>
  <c r="D238" i="17"/>
  <c r="C238" i="17"/>
  <c r="A238" i="17"/>
  <c r="I237" i="17"/>
  <c r="H237" i="17"/>
  <c r="G237" i="17"/>
  <c r="F237" i="17"/>
  <c r="D237" i="17"/>
  <c r="C237" i="17"/>
  <c r="A237" i="17"/>
  <c r="I236" i="17"/>
  <c r="H236" i="17"/>
  <c r="G236" i="17"/>
  <c r="F236" i="17"/>
  <c r="D236" i="17"/>
  <c r="C236" i="17"/>
  <c r="A236" i="17"/>
  <c r="I235" i="17"/>
  <c r="H235" i="17"/>
  <c r="G235" i="17"/>
  <c r="F235" i="17"/>
  <c r="D235" i="17"/>
  <c r="C235" i="17"/>
  <c r="A235" i="17"/>
  <c r="I234" i="17"/>
  <c r="H234" i="17"/>
  <c r="G234" i="17"/>
  <c r="F234" i="17"/>
  <c r="D234" i="17"/>
  <c r="C234" i="17"/>
  <c r="A234" i="17"/>
  <c r="I233" i="17"/>
  <c r="H233" i="17"/>
  <c r="G233" i="17"/>
  <c r="F233" i="17"/>
  <c r="D233" i="17"/>
  <c r="C233" i="17"/>
  <c r="A233" i="17"/>
  <c r="I232" i="17"/>
  <c r="H232" i="17"/>
  <c r="G232" i="17"/>
  <c r="F232" i="17"/>
  <c r="D232" i="17"/>
  <c r="C232" i="17"/>
  <c r="A232" i="17"/>
  <c r="I231" i="17"/>
  <c r="H231" i="17"/>
  <c r="G231" i="17"/>
  <c r="F231" i="17"/>
  <c r="D231" i="17"/>
  <c r="C231" i="17"/>
  <c r="A231" i="17"/>
  <c r="I230" i="17"/>
  <c r="H230" i="17"/>
  <c r="G230" i="17"/>
  <c r="F230" i="17"/>
  <c r="D230" i="17"/>
  <c r="C230" i="17"/>
  <c r="A230" i="17"/>
  <c r="I229" i="17"/>
  <c r="H229" i="17"/>
  <c r="G229" i="17"/>
  <c r="F229" i="17"/>
  <c r="D229" i="17"/>
  <c r="C229" i="17"/>
  <c r="A229" i="17"/>
  <c r="I228" i="17"/>
  <c r="H228" i="17"/>
  <c r="G228" i="17"/>
  <c r="F228" i="17"/>
  <c r="D228" i="17"/>
  <c r="C228" i="17"/>
  <c r="A228" i="17"/>
  <c r="I227" i="17"/>
  <c r="H227" i="17"/>
  <c r="G227" i="17"/>
  <c r="F227" i="17"/>
  <c r="D227" i="17"/>
  <c r="C227" i="17"/>
  <c r="A227" i="17"/>
  <c r="I226" i="17"/>
  <c r="H226" i="17"/>
  <c r="G226" i="17"/>
  <c r="F226" i="17"/>
  <c r="D226" i="17"/>
  <c r="C226" i="17"/>
  <c r="A226" i="17"/>
  <c r="I225" i="17"/>
  <c r="H225" i="17"/>
  <c r="G225" i="17"/>
  <c r="F225" i="17"/>
  <c r="D225" i="17"/>
  <c r="C225" i="17"/>
  <c r="A225" i="17"/>
  <c r="I224" i="17"/>
  <c r="H224" i="17"/>
  <c r="G224" i="17"/>
  <c r="F224" i="17"/>
  <c r="D224" i="17"/>
  <c r="C224" i="17"/>
  <c r="A224" i="17"/>
  <c r="I223" i="17"/>
  <c r="H223" i="17"/>
  <c r="G223" i="17"/>
  <c r="F223" i="17"/>
  <c r="D223" i="17"/>
  <c r="C223" i="17"/>
  <c r="A223" i="17"/>
  <c r="I222" i="17"/>
  <c r="H222" i="17"/>
  <c r="G222" i="17"/>
  <c r="F222" i="17"/>
  <c r="D222" i="17"/>
  <c r="C222" i="17"/>
  <c r="A222" i="17"/>
  <c r="I221" i="17"/>
  <c r="H221" i="17"/>
  <c r="G221" i="17"/>
  <c r="F221" i="17"/>
  <c r="D221" i="17"/>
  <c r="C221" i="17"/>
  <c r="A221" i="17"/>
  <c r="I220" i="17"/>
  <c r="H220" i="17"/>
  <c r="G220" i="17"/>
  <c r="F220" i="17"/>
  <c r="D220" i="17"/>
  <c r="C220" i="17"/>
  <c r="A220" i="17"/>
  <c r="I219" i="17"/>
  <c r="H219" i="17"/>
  <c r="G219" i="17"/>
  <c r="F219" i="17"/>
  <c r="D219" i="17"/>
  <c r="C219" i="17"/>
  <c r="A219" i="17"/>
  <c r="I218" i="17"/>
  <c r="H218" i="17"/>
  <c r="G218" i="17"/>
  <c r="F218" i="17"/>
  <c r="D218" i="17"/>
  <c r="C218" i="17"/>
  <c r="A218" i="17"/>
  <c r="I217" i="17"/>
  <c r="H217" i="17"/>
  <c r="G217" i="17"/>
  <c r="F217" i="17"/>
  <c r="D217" i="17"/>
  <c r="C217" i="17"/>
  <c r="A217" i="17"/>
  <c r="I216" i="17"/>
  <c r="H216" i="17"/>
  <c r="G216" i="17"/>
  <c r="F216" i="17"/>
  <c r="D216" i="17"/>
  <c r="C216" i="17"/>
  <c r="A216" i="17"/>
  <c r="I215" i="17"/>
  <c r="H215" i="17"/>
  <c r="G215" i="17"/>
  <c r="F215" i="17"/>
  <c r="D215" i="17"/>
  <c r="C215" i="17"/>
  <c r="A215" i="17"/>
  <c r="I214" i="17"/>
  <c r="H214" i="17"/>
  <c r="G214" i="17"/>
  <c r="F214" i="17"/>
  <c r="D214" i="17"/>
  <c r="C214" i="17"/>
  <c r="A214" i="17"/>
  <c r="I213" i="17"/>
  <c r="H213" i="17"/>
  <c r="G213" i="17"/>
  <c r="F213" i="17"/>
  <c r="D213" i="17"/>
  <c r="C213" i="17"/>
  <c r="A213" i="17"/>
  <c r="I212" i="17"/>
  <c r="H212" i="17"/>
  <c r="G212" i="17"/>
  <c r="F212" i="17"/>
  <c r="D212" i="17"/>
  <c r="C212" i="17"/>
  <c r="A212" i="17"/>
  <c r="I211" i="17"/>
  <c r="H211" i="17"/>
  <c r="G211" i="17"/>
  <c r="F211" i="17"/>
  <c r="D211" i="17"/>
  <c r="C211" i="17"/>
  <c r="A211" i="17"/>
  <c r="I210" i="17"/>
  <c r="H210" i="17"/>
  <c r="G210" i="17"/>
  <c r="F210" i="17"/>
  <c r="D210" i="17"/>
  <c r="C210" i="17"/>
  <c r="A210" i="17"/>
  <c r="I209" i="17"/>
  <c r="H209" i="17"/>
  <c r="G209" i="17"/>
  <c r="F209" i="17"/>
  <c r="D209" i="17"/>
  <c r="C209" i="17"/>
  <c r="A209" i="17"/>
  <c r="I208" i="17"/>
  <c r="H208" i="17"/>
  <c r="G208" i="17"/>
  <c r="F208" i="17"/>
  <c r="D208" i="17"/>
  <c r="C208" i="17"/>
  <c r="A208" i="17"/>
  <c r="I207" i="17"/>
  <c r="H207" i="17"/>
  <c r="G207" i="17"/>
  <c r="F207" i="17"/>
  <c r="D207" i="17"/>
  <c r="C207" i="17"/>
  <c r="A207" i="17"/>
  <c r="I206" i="17"/>
  <c r="H206" i="17"/>
  <c r="G206" i="17"/>
  <c r="F206" i="17"/>
  <c r="D206" i="17"/>
  <c r="C206" i="17"/>
  <c r="A206" i="17"/>
  <c r="I205" i="17"/>
  <c r="H205" i="17"/>
  <c r="G205" i="17"/>
  <c r="F205" i="17"/>
  <c r="D205" i="17"/>
  <c r="C205" i="17"/>
  <c r="A205" i="17"/>
  <c r="I204" i="17"/>
  <c r="H204" i="17"/>
  <c r="G204" i="17"/>
  <c r="F204" i="17"/>
  <c r="D204" i="17"/>
  <c r="C204" i="17"/>
  <c r="A204" i="17"/>
  <c r="I203" i="17"/>
  <c r="H203" i="17"/>
  <c r="G203" i="17"/>
  <c r="F203" i="17"/>
  <c r="D203" i="17"/>
  <c r="C203" i="17"/>
  <c r="A203" i="17"/>
  <c r="I202" i="17"/>
  <c r="H202" i="17"/>
  <c r="G202" i="17"/>
  <c r="F202" i="17"/>
  <c r="D202" i="17"/>
  <c r="C202" i="17"/>
  <c r="A202" i="17"/>
  <c r="I201" i="17"/>
  <c r="H201" i="17"/>
  <c r="G201" i="17"/>
  <c r="F201" i="17"/>
  <c r="D201" i="17"/>
  <c r="C201" i="17"/>
  <c r="A201" i="17"/>
  <c r="I200" i="17"/>
  <c r="H200" i="17"/>
  <c r="G200" i="17"/>
  <c r="F200" i="17"/>
  <c r="D200" i="17"/>
  <c r="C200" i="17"/>
  <c r="A200" i="17"/>
  <c r="I199" i="17"/>
  <c r="H199" i="17"/>
  <c r="G199" i="17"/>
  <c r="F199" i="17"/>
  <c r="D199" i="17"/>
  <c r="C199" i="17"/>
  <c r="A199" i="17"/>
  <c r="I198" i="17"/>
  <c r="H198" i="17"/>
  <c r="G198" i="17"/>
  <c r="F198" i="17"/>
  <c r="D198" i="17"/>
  <c r="C198" i="17"/>
  <c r="A198" i="17"/>
  <c r="I197" i="17"/>
  <c r="H197" i="17"/>
  <c r="G197" i="17"/>
  <c r="F197" i="17"/>
  <c r="D197" i="17"/>
  <c r="C197" i="17"/>
  <c r="A197" i="17"/>
  <c r="I196" i="17"/>
  <c r="H196" i="17"/>
  <c r="G196" i="17"/>
  <c r="F196" i="17"/>
  <c r="D196" i="17"/>
  <c r="C196" i="17"/>
  <c r="A196" i="17"/>
  <c r="I195" i="17"/>
  <c r="H195" i="17"/>
  <c r="G195" i="17"/>
  <c r="F195" i="17"/>
  <c r="D195" i="17"/>
  <c r="C195" i="17"/>
  <c r="A195" i="17"/>
  <c r="I194" i="17"/>
  <c r="H194" i="17"/>
  <c r="G194" i="17"/>
  <c r="F194" i="17"/>
  <c r="D194" i="17"/>
  <c r="C194" i="17"/>
  <c r="A194" i="17"/>
  <c r="I193" i="17"/>
  <c r="H193" i="17"/>
  <c r="G193" i="17"/>
  <c r="F193" i="17"/>
  <c r="D193" i="17"/>
  <c r="C193" i="17"/>
  <c r="A193" i="17"/>
  <c r="I192" i="17"/>
  <c r="H192" i="17"/>
  <c r="G192" i="17"/>
  <c r="F192" i="17"/>
  <c r="D192" i="17"/>
  <c r="C192" i="17"/>
  <c r="A192" i="17"/>
  <c r="I191" i="17"/>
  <c r="H191" i="17"/>
  <c r="G191" i="17"/>
  <c r="F191" i="17"/>
  <c r="D191" i="17"/>
  <c r="C191" i="17"/>
  <c r="A191" i="17"/>
  <c r="I190" i="17"/>
  <c r="H190" i="17"/>
  <c r="G190" i="17"/>
  <c r="F190" i="17"/>
  <c r="D190" i="17"/>
  <c r="C190" i="17"/>
  <c r="A190" i="17"/>
  <c r="I189" i="17"/>
  <c r="H189" i="17"/>
  <c r="G189" i="17"/>
  <c r="F189" i="17"/>
  <c r="D189" i="17"/>
  <c r="C189" i="17"/>
  <c r="A189" i="17"/>
  <c r="I188" i="17"/>
  <c r="H188" i="17"/>
  <c r="G188" i="17"/>
  <c r="F188" i="17"/>
  <c r="D188" i="17"/>
  <c r="C188" i="17"/>
  <c r="A188" i="17"/>
  <c r="I187" i="17"/>
  <c r="H187" i="17"/>
  <c r="G187" i="17"/>
  <c r="F187" i="17"/>
  <c r="D187" i="17"/>
  <c r="C187" i="17"/>
  <c r="A187" i="17"/>
  <c r="I186" i="17"/>
  <c r="H186" i="17"/>
  <c r="G186" i="17"/>
  <c r="F186" i="17"/>
  <c r="D186" i="17"/>
  <c r="C186" i="17"/>
  <c r="A186" i="17"/>
  <c r="I185" i="17"/>
  <c r="H185" i="17"/>
  <c r="G185" i="17"/>
  <c r="F185" i="17"/>
  <c r="D185" i="17"/>
  <c r="C185" i="17"/>
  <c r="A185" i="17"/>
  <c r="I184" i="17"/>
  <c r="H184" i="17"/>
  <c r="G184" i="17"/>
  <c r="F184" i="17"/>
  <c r="D184" i="17"/>
  <c r="C184" i="17"/>
  <c r="A184" i="17"/>
  <c r="I183" i="17"/>
  <c r="H183" i="17"/>
  <c r="G183" i="17"/>
  <c r="F183" i="17"/>
  <c r="D183" i="17"/>
  <c r="C183" i="17"/>
  <c r="A183" i="17"/>
  <c r="I182" i="17"/>
  <c r="H182" i="17"/>
  <c r="G182" i="17"/>
  <c r="F182" i="17"/>
  <c r="D182" i="17"/>
  <c r="C182" i="17"/>
  <c r="A182" i="17"/>
  <c r="I181" i="17"/>
  <c r="H181" i="17"/>
  <c r="G181" i="17"/>
  <c r="F181" i="17"/>
  <c r="D181" i="17"/>
  <c r="C181" i="17"/>
  <c r="A181" i="17"/>
  <c r="I180" i="17"/>
  <c r="H180" i="17"/>
  <c r="G180" i="17"/>
  <c r="F180" i="17"/>
  <c r="D180" i="17"/>
  <c r="C180" i="17"/>
  <c r="A180" i="17"/>
  <c r="I179" i="17"/>
  <c r="H179" i="17"/>
  <c r="G179" i="17"/>
  <c r="F179" i="17"/>
  <c r="D179" i="17"/>
  <c r="C179" i="17"/>
  <c r="A179" i="17"/>
  <c r="I178" i="17"/>
  <c r="H178" i="17"/>
  <c r="G178" i="17"/>
  <c r="F178" i="17"/>
  <c r="D178" i="17"/>
  <c r="C178" i="17"/>
  <c r="A178" i="17"/>
  <c r="I177" i="17"/>
  <c r="H177" i="17"/>
  <c r="G177" i="17"/>
  <c r="F177" i="17"/>
  <c r="D177" i="17"/>
  <c r="C177" i="17"/>
  <c r="A177" i="17"/>
  <c r="I176" i="17"/>
  <c r="H176" i="17"/>
  <c r="G176" i="17"/>
  <c r="F176" i="17"/>
  <c r="D176" i="17"/>
  <c r="C176" i="17"/>
  <c r="A176" i="17"/>
  <c r="I175" i="17"/>
  <c r="H175" i="17"/>
  <c r="G175" i="17"/>
  <c r="F175" i="17"/>
  <c r="D175" i="17"/>
  <c r="C175" i="17"/>
  <c r="A175" i="17"/>
  <c r="I174" i="17"/>
  <c r="H174" i="17"/>
  <c r="G174" i="17"/>
  <c r="F174" i="17"/>
  <c r="D174" i="17"/>
  <c r="C174" i="17"/>
  <c r="A174" i="17"/>
  <c r="I173" i="17"/>
  <c r="H173" i="17"/>
  <c r="G173" i="17"/>
  <c r="F173" i="17"/>
  <c r="D173" i="17"/>
  <c r="C173" i="17"/>
  <c r="A173" i="17"/>
  <c r="I172" i="17"/>
  <c r="H172" i="17"/>
  <c r="G172" i="17"/>
  <c r="F172" i="17"/>
  <c r="D172" i="17"/>
  <c r="C172" i="17"/>
  <c r="A172" i="17"/>
  <c r="I171" i="17"/>
  <c r="H171" i="17"/>
  <c r="G171" i="17"/>
  <c r="F171" i="17"/>
  <c r="D171" i="17"/>
  <c r="C171" i="17"/>
  <c r="A171" i="17"/>
  <c r="I170" i="17"/>
  <c r="H170" i="17"/>
  <c r="G170" i="17"/>
  <c r="F170" i="17"/>
  <c r="D170" i="17"/>
  <c r="C170" i="17"/>
  <c r="A170" i="17"/>
  <c r="I169" i="17"/>
  <c r="H169" i="17"/>
  <c r="G169" i="17"/>
  <c r="F169" i="17"/>
  <c r="D169" i="17"/>
  <c r="C169" i="17"/>
  <c r="A169" i="17"/>
  <c r="I168" i="17"/>
  <c r="H168" i="17"/>
  <c r="G168" i="17"/>
  <c r="F168" i="17"/>
  <c r="D168" i="17"/>
  <c r="C168" i="17"/>
  <c r="A168" i="17"/>
  <c r="I167" i="17"/>
  <c r="H167" i="17"/>
  <c r="G167" i="17"/>
  <c r="F167" i="17"/>
  <c r="D167" i="17"/>
  <c r="C167" i="17"/>
  <c r="A167" i="17"/>
  <c r="I166" i="17"/>
  <c r="H166" i="17"/>
  <c r="G166" i="17"/>
  <c r="F166" i="17"/>
  <c r="D166" i="17"/>
  <c r="C166" i="17"/>
  <c r="A166" i="17"/>
  <c r="I165" i="17"/>
  <c r="H165" i="17"/>
  <c r="G165" i="17"/>
  <c r="F165" i="17"/>
  <c r="D165" i="17"/>
  <c r="C165" i="17"/>
  <c r="A165" i="17"/>
  <c r="I164" i="17"/>
  <c r="H164" i="17"/>
  <c r="G164" i="17"/>
  <c r="F164" i="17"/>
  <c r="D164" i="17"/>
  <c r="C164" i="17"/>
  <c r="A164" i="17"/>
  <c r="I163" i="17"/>
  <c r="H163" i="17"/>
  <c r="G163" i="17"/>
  <c r="F163" i="17"/>
  <c r="D163" i="17"/>
  <c r="C163" i="17"/>
  <c r="A163" i="17"/>
  <c r="I162" i="17"/>
  <c r="H162" i="17"/>
  <c r="G162" i="17"/>
  <c r="F162" i="17"/>
  <c r="D162" i="17"/>
  <c r="C162" i="17"/>
  <c r="A162" i="17"/>
  <c r="I161" i="17"/>
  <c r="H161" i="17"/>
  <c r="G161" i="17"/>
  <c r="F161" i="17"/>
  <c r="D161" i="17"/>
  <c r="C161" i="17"/>
  <c r="A161" i="17"/>
  <c r="I160" i="17"/>
  <c r="H160" i="17"/>
  <c r="G160" i="17"/>
  <c r="F160" i="17"/>
  <c r="D160" i="17"/>
  <c r="C160" i="17"/>
  <c r="A160" i="17"/>
  <c r="I159" i="17"/>
  <c r="H159" i="17"/>
  <c r="G159" i="17"/>
  <c r="F159" i="17"/>
  <c r="D159" i="17"/>
  <c r="C159" i="17"/>
  <c r="A159" i="17"/>
  <c r="I158" i="17"/>
  <c r="H158" i="17"/>
  <c r="G158" i="17"/>
  <c r="F158" i="17"/>
  <c r="D158" i="17"/>
  <c r="C158" i="17"/>
  <c r="A158" i="17"/>
  <c r="I157" i="17"/>
  <c r="H157" i="17"/>
  <c r="G157" i="17"/>
  <c r="F157" i="17"/>
  <c r="D157" i="17"/>
  <c r="C157" i="17"/>
  <c r="A157" i="17"/>
  <c r="I156" i="17"/>
  <c r="H156" i="17"/>
  <c r="G156" i="17"/>
  <c r="F156" i="17"/>
  <c r="D156" i="17"/>
  <c r="C156" i="17"/>
  <c r="A156" i="17"/>
  <c r="I155" i="17"/>
  <c r="H155" i="17"/>
  <c r="G155" i="17"/>
  <c r="F155" i="17"/>
  <c r="D155" i="17"/>
  <c r="C155" i="17"/>
  <c r="A155" i="17"/>
  <c r="I154" i="17"/>
  <c r="H154" i="17"/>
  <c r="G154" i="17"/>
  <c r="F154" i="17"/>
  <c r="D154" i="17"/>
  <c r="C154" i="17"/>
  <c r="A154" i="17"/>
  <c r="I153" i="17"/>
  <c r="H153" i="17"/>
  <c r="G153" i="17"/>
  <c r="F153" i="17"/>
  <c r="D153" i="17"/>
  <c r="C153" i="17"/>
  <c r="A153" i="17"/>
  <c r="I152" i="17"/>
  <c r="H152" i="17"/>
  <c r="G152" i="17"/>
  <c r="F152" i="17"/>
  <c r="D152" i="17"/>
  <c r="C152" i="17"/>
  <c r="A152" i="17"/>
  <c r="I151" i="17"/>
  <c r="H151" i="17"/>
  <c r="G151" i="17"/>
  <c r="F151" i="17"/>
  <c r="D151" i="17"/>
  <c r="C151" i="17"/>
  <c r="A151" i="17"/>
  <c r="I150" i="17"/>
  <c r="H150" i="17"/>
  <c r="G150" i="17"/>
  <c r="F150" i="17"/>
  <c r="D150" i="17"/>
  <c r="C150" i="17"/>
  <c r="A150" i="17"/>
  <c r="I149" i="17"/>
  <c r="H149" i="17"/>
  <c r="G149" i="17"/>
  <c r="F149" i="17"/>
  <c r="D149" i="17"/>
  <c r="C149" i="17"/>
  <c r="A149" i="17"/>
  <c r="I148" i="17"/>
  <c r="H148" i="17"/>
  <c r="G148" i="17"/>
  <c r="F148" i="17"/>
  <c r="D148" i="17"/>
  <c r="C148" i="17"/>
  <c r="A148" i="17"/>
  <c r="I147" i="17"/>
  <c r="H147" i="17"/>
  <c r="G147" i="17"/>
  <c r="F147" i="17"/>
  <c r="D147" i="17"/>
  <c r="C147" i="17"/>
  <c r="A147" i="17"/>
  <c r="I146" i="17"/>
  <c r="H146" i="17"/>
  <c r="G146" i="17"/>
  <c r="F146" i="17"/>
  <c r="D146" i="17"/>
  <c r="C146" i="17"/>
  <c r="A146" i="17"/>
  <c r="I145" i="17"/>
  <c r="H145" i="17"/>
  <c r="G145" i="17"/>
  <c r="F145" i="17"/>
  <c r="D145" i="17"/>
  <c r="C145" i="17"/>
  <c r="A145" i="17"/>
  <c r="I144" i="17"/>
  <c r="H144" i="17"/>
  <c r="G144" i="17"/>
  <c r="F144" i="17"/>
  <c r="D144" i="17"/>
  <c r="C144" i="17"/>
  <c r="A144" i="17"/>
  <c r="I143" i="17"/>
  <c r="H143" i="17"/>
  <c r="G143" i="17"/>
  <c r="F143" i="17"/>
  <c r="D143" i="17"/>
  <c r="C143" i="17"/>
  <c r="A143" i="17"/>
  <c r="I142" i="17"/>
  <c r="H142" i="17"/>
  <c r="G142" i="17"/>
  <c r="F142" i="17"/>
  <c r="D142" i="17"/>
  <c r="C142" i="17"/>
  <c r="A142" i="17"/>
  <c r="I141" i="17"/>
  <c r="H141" i="17"/>
  <c r="G141" i="17"/>
  <c r="F141" i="17"/>
  <c r="D141" i="17"/>
  <c r="C141" i="17"/>
  <c r="A141" i="17"/>
  <c r="I140" i="17"/>
  <c r="H140" i="17"/>
  <c r="G140" i="17"/>
  <c r="F140" i="17"/>
  <c r="D140" i="17"/>
  <c r="C140" i="17"/>
  <c r="A140" i="17"/>
  <c r="I139" i="17"/>
  <c r="H139" i="17"/>
  <c r="G139" i="17"/>
  <c r="F139" i="17"/>
  <c r="D139" i="17"/>
  <c r="C139" i="17"/>
  <c r="A139" i="17"/>
  <c r="I138" i="17"/>
  <c r="H138" i="17"/>
  <c r="G138" i="17"/>
  <c r="F138" i="17"/>
  <c r="D138" i="17"/>
  <c r="C138" i="17"/>
  <c r="A138" i="17"/>
  <c r="I137" i="17"/>
  <c r="H137" i="17"/>
  <c r="G137" i="17"/>
  <c r="F137" i="17"/>
  <c r="D137" i="17"/>
  <c r="C137" i="17"/>
  <c r="A137" i="17"/>
  <c r="I136" i="17"/>
  <c r="H136" i="17"/>
  <c r="G136" i="17"/>
  <c r="F136" i="17"/>
  <c r="D136" i="17"/>
  <c r="C136" i="17"/>
  <c r="A136" i="17"/>
  <c r="I135" i="17"/>
  <c r="H135" i="17"/>
  <c r="G135" i="17"/>
  <c r="F135" i="17"/>
  <c r="D135" i="17"/>
  <c r="C135" i="17"/>
  <c r="A135" i="17"/>
  <c r="I134" i="17"/>
  <c r="H134" i="17"/>
  <c r="G134" i="17"/>
  <c r="F134" i="17"/>
  <c r="D134" i="17"/>
  <c r="C134" i="17"/>
  <c r="A134" i="17"/>
  <c r="I133" i="17"/>
  <c r="H133" i="17"/>
  <c r="G133" i="17"/>
  <c r="F133" i="17"/>
  <c r="D133" i="17"/>
  <c r="C133" i="17"/>
  <c r="A133" i="17"/>
  <c r="I132" i="17"/>
  <c r="H132" i="17"/>
  <c r="G132" i="17"/>
  <c r="F132" i="17"/>
  <c r="D132" i="17"/>
  <c r="C132" i="17"/>
  <c r="A132" i="17"/>
  <c r="I131" i="17"/>
  <c r="H131" i="17"/>
  <c r="G131" i="17"/>
  <c r="F131" i="17"/>
  <c r="D131" i="17"/>
  <c r="C131" i="17"/>
  <c r="A131" i="17"/>
  <c r="I130" i="17"/>
  <c r="H130" i="17"/>
  <c r="G130" i="17"/>
  <c r="F130" i="17"/>
  <c r="D130" i="17"/>
  <c r="C130" i="17"/>
  <c r="A130" i="17"/>
  <c r="I129" i="17"/>
  <c r="H129" i="17"/>
  <c r="G129" i="17"/>
  <c r="F129" i="17"/>
  <c r="D129" i="17"/>
  <c r="C129" i="17"/>
  <c r="A129" i="17"/>
  <c r="I128" i="17"/>
  <c r="H128" i="17"/>
  <c r="G128" i="17"/>
  <c r="F128" i="17"/>
  <c r="D128" i="17"/>
  <c r="C128" i="17"/>
  <c r="A128" i="17"/>
  <c r="I127" i="17"/>
  <c r="H127" i="17"/>
  <c r="G127" i="17"/>
  <c r="F127" i="17"/>
  <c r="D127" i="17"/>
  <c r="C127" i="17"/>
  <c r="A127" i="17"/>
  <c r="I126" i="17"/>
  <c r="H126" i="17"/>
  <c r="G126" i="17"/>
  <c r="F126" i="17"/>
  <c r="D126" i="17"/>
  <c r="C126" i="17"/>
  <c r="A126" i="17"/>
  <c r="I125" i="17"/>
  <c r="H125" i="17"/>
  <c r="G125" i="17"/>
  <c r="F125" i="17"/>
  <c r="D125" i="17"/>
  <c r="C125" i="17"/>
  <c r="A125" i="17"/>
  <c r="I124" i="17"/>
  <c r="H124" i="17"/>
  <c r="G124" i="17"/>
  <c r="F124" i="17"/>
  <c r="D124" i="17"/>
  <c r="C124" i="17"/>
  <c r="A124" i="17"/>
  <c r="I123" i="17"/>
  <c r="H123" i="17"/>
  <c r="G123" i="17"/>
  <c r="F123" i="17"/>
  <c r="D123" i="17"/>
  <c r="C123" i="17"/>
  <c r="A123" i="17"/>
  <c r="I122" i="17"/>
  <c r="H122" i="17"/>
  <c r="G122" i="17"/>
  <c r="F122" i="17"/>
  <c r="D122" i="17"/>
  <c r="C122" i="17"/>
  <c r="A122" i="17"/>
  <c r="I121" i="17"/>
  <c r="H121" i="17"/>
  <c r="G121" i="17"/>
  <c r="F121" i="17"/>
  <c r="D121" i="17"/>
  <c r="C121" i="17"/>
  <c r="A121" i="17"/>
  <c r="I120" i="17"/>
  <c r="H120" i="17"/>
  <c r="G120" i="17"/>
  <c r="F120" i="17"/>
  <c r="D120" i="17"/>
  <c r="C120" i="17"/>
  <c r="A120" i="17"/>
  <c r="I119" i="17"/>
  <c r="H119" i="17"/>
  <c r="G119" i="17"/>
  <c r="F119" i="17"/>
  <c r="D119" i="17"/>
  <c r="C119" i="17"/>
  <c r="A119" i="17"/>
  <c r="I118" i="17"/>
  <c r="H118" i="17"/>
  <c r="G118" i="17"/>
  <c r="F118" i="17"/>
  <c r="D118" i="17"/>
  <c r="C118" i="17"/>
  <c r="A118" i="17"/>
  <c r="I117" i="17"/>
  <c r="H117" i="17"/>
  <c r="G117" i="17"/>
  <c r="F117" i="17"/>
  <c r="D117" i="17"/>
  <c r="C117" i="17"/>
  <c r="A117" i="17"/>
  <c r="I116" i="17"/>
  <c r="H116" i="17"/>
  <c r="G116" i="17"/>
  <c r="F116" i="17"/>
  <c r="D116" i="17"/>
  <c r="C116" i="17"/>
  <c r="A116" i="17"/>
  <c r="I115" i="17"/>
  <c r="H115" i="17"/>
  <c r="G115" i="17"/>
  <c r="F115" i="17"/>
  <c r="D115" i="17"/>
  <c r="C115" i="17"/>
  <c r="A115" i="17"/>
  <c r="I114" i="17"/>
  <c r="H114" i="17"/>
  <c r="G114" i="17"/>
  <c r="F114" i="17"/>
  <c r="D114" i="17"/>
  <c r="C114" i="17"/>
  <c r="A114" i="17"/>
  <c r="I113" i="17"/>
  <c r="H113" i="17"/>
  <c r="G113" i="17"/>
  <c r="F113" i="17"/>
  <c r="D113" i="17"/>
  <c r="C113" i="17"/>
  <c r="A113" i="17"/>
  <c r="I112" i="17"/>
  <c r="H112" i="17"/>
  <c r="G112" i="17"/>
  <c r="F112" i="17"/>
  <c r="D112" i="17"/>
  <c r="C112" i="17"/>
  <c r="A112" i="17"/>
  <c r="I111" i="17"/>
  <c r="H111" i="17"/>
  <c r="G111" i="17"/>
  <c r="F111" i="17"/>
  <c r="D111" i="17"/>
  <c r="C111" i="17"/>
  <c r="A111" i="17"/>
  <c r="I110" i="17"/>
  <c r="H110" i="17"/>
  <c r="G110" i="17"/>
  <c r="F110" i="17"/>
  <c r="D110" i="17"/>
  <c r="C110" i="17"/>
  <c r="A110" i="17"/>
  <c r="I109" i="17"/>
  <c r="H109" i="17"/>
  <c r="G109" i="17"/>
  <c r="F109" i="17"/>
  <c r="D109" i="17"/>
  <c r="C109" i="17"/>
  <c r="A109" i="17"/>
  <c r="I108" i="17"/>
  <c r="H108" i="17"/>
  <c r="G108" i="17"/>
  <c r="F108" i="17"/>
  <c r="D108" i="17"/>
  <c r="C108" i="17"/>
  <c r="A108" i="17"/>
  <c r="I107" i="17"/>
  <c r="H107" i="17"/>
  <c r="G107" i="17"/>
  <c r="F107" i="17"/>
  <c r="D107" i="17"/>
  <c r="C107" i="17"/>
  <c r="A107" i="17"/>
  <c r="I106" i="17"/>
  <c r="H106" i="17"/>
  <c r="G106" i="17"/>
  <c r="F106" i="17"/>
  <c r="D106" i="17"/>
  <c r="C106" i="17"/>
  <c r="A106" i="17"/>
  <c r="I105" i="17"/>
  <c r="H105" i="17"/>
  <c r="G105" i="17"/>
  <c r="F105" i="17"/>
  <c r="D105" i="17"/>
  <c r="C105" i="17"/>
  <c r="A105" i="17"/>
  <c r="I104" i="17"/>
  <c r="H104" i="17"/>
  <c r="G104" i="17"/>
  <c r="F104" i="17"/>
  <c r="D104" i="17"/>
  <c r="C104" i="17"/>
  <c r="A104" i="17"/>
  <c r="I103" i="17"/>
  <c r="H103" i="17"/>
  <c r="G103" i="17"/>
  <c r="F103" i="17"/>
  <c r="D103" i="17"/>
  <c r="C103" i="17"/>
  <c r="A103" i="17"/>
  <c r="I102" i="17"/>
  <c r="H102" i="17"/>
  <c r="G102" i="17"/>
  <c r="F102" i="17"/>
  <c r="D102" i="17"/>
  <c r="C102" i="17"/>
  <c r="A102" i="17"/>
  <c r="I101" i="17"/>
  <c r="H101" i="17"/>
  <c r="G101" i="17"/>
  <c r="F101" i="17"/>
  <c r="D101" i="17"/>
  <c r="C101" i="17"/>
  <c r="A101" i="17"/>
  <c r="I100" i="17"/>
  <c r="H100" i="17"/>
  <c r="G100" i="17"/>
  <c r="F100" i="17"/>
  <c r="D100" i="17"/>
  <c r="C100" i="17"/>
  <c r="A100" i="17"/>
  <c r="I99" i="17"/>
  <c r="H99" i="17"/>
  <c r="G99" i="17"/>
  <c r="F99" i="17"/>
  <c r="D99" i="17"/>
  <c r="C99" i="17"/>
  <c r="A99" i="17"/>
  <c r="I98" i="17"/>
  <c r="H98" i="17"/>
  <c r="G98" i="17"/>
  <c r="F98" i="17"/>
  <c r="D98" i="17"/>
  <c r="C98" i="17"/>
  <c r="A98" i="17"/>
  <c r="I97" i="17"/>
  <c r="H97" i="17"/>
  <c r="G97" i="17"/>
  <c r="F97" i="17"/>
  <c r="D97" i="17"/>
  <c r="C97" i="17"/>
  <c r="A97" i="17"/>
  <c r="I96" i="17"/>
  <c r="H96" i="17"/>
  <c r="G96" i="17"/>
  <c r="F96" i="17"/>
  <c r="D96" i="17"/>
  <c r="C96" i="17"/>
  <c r="A96" i="17"/>
  <c r="I95" i="17"/>
  <c r="H95" i="17"/>
  <c r="G95" i="17"/>
  <c r="F95" i="17"/>
  <c r="D95" i="17"/>
  <c r="C95" i="17"/>
  <c r="A95" i="17"/>
  <c r="I94" i="17"/>
  <c r="H94" i="17"/>
  <c r="G94" i="17"/>
  <c r="F94" i="17"/>
  <c r="D94" i="17"/>
  <c r="C94" i="17"/>
  <c r="A94" i="17"/>
  <c r="I93" i="17"/>
  <c r="H93" i="17"/>
  <c r="G93" i="17"/>
  <c r="F93" i="17"/>
  <c r="D93" i="17"/>
  <c r="C93" i="17"/>
  <c r="A93" i="17"/>
  <c r="I92" i="17"/>
  <c r="H92" i="17"/>
  <c r="G92" i="17"/>
  <c r="F92" i="17"/>
  <c r="D92" i="17"/>
  <c r="C92" i="17"/>
  <c r="A92" i="17"/>
  <c r="I91" i="17"/>
  <c r="H91" i="17"/>
  <c r="G91" i="17"/>
  <c r="F91" i="17"/>
  <c r="D91" i="17"/>
  <c r="C91" i="17"/>
  <c r="A91" i="17"/>
  <c r="I90" i="17"/>
  <c r="H90" i="17"/>
  <c r="G90" i="17"/>
  <c r="F90" i="17"/>
  <c r="D90" i="17"/>
  <c r="C90" i="17"/>
  <c r="A90" i="17"/>
  <c r="I89" i="17"/>
  <c r="H89" i="17"/>
  <c r="G89" i="17"/>
  <c r="F89" i="17"/>
  <c r="D89" i="17"/>
  <c r="C89" i="17"/>
  <c r="A89" i="17"/>
  <c r="I88" i="17"/>
  <c r="H88" i="17"/>
  <c r="G88" i="17"/>
  <c r="F88" i="17"/>
  <c r="D88" i="17"/>
  <c r="C88" i="17"/>
  <c r="A88" i="17"/>
  <c r="I87" i="17"/>
  <c r="H87" i="17"/>
  <c r="G87" i="17"/>
  <c r="F87" i="17"/>
  <c r="D87" i="17"/>
  <c r="C87" i="17"/>
  <c r="A87" i="17"/>
  <c r="I86" i="17"/>
  <c r="H86" i="17"/>
  <c r="G86" i="17"/>
  <c r="F86" i="17"/>
  <c r="D86" i="17"/>
  <c r="C86" i="17"/>
  <c r="A86" i="17"/>
  <c r="I85" i="17"/>
  <c r="H85" i="17"/>
  <c r="G85" i="17"/>
  <c r="F85" i="17"/>
  <c r="D85" i="17"/>
  <c r="C85" i="17"/>
  <c r="A85" i="17"/>
  <c r="I84" i="17"/>
  <c r="H84" i="17"/>
  <c r="G84" i="17"/>
  <c r="F84" i="17"/>
  <c r="D84" i="17"/>
  <c r="C84" i="17"/>
  <c r="A84" i="17"/>
  <c r="I83" i="17"/>
  <c r="H83" i="17"/>
  <c r="G83" i="17"/>
  <c r="F83" i="17"/>
  <c r="D83" i="17"/>
  <c r="C83" i="17"/>
  <c r="A83" i="17"/>
  <c r="I82" i="17"/>
  <c r="H82" i="17"/>
  <c r="G82" i="17"/>
  <c r="F82" i="17"/>
  <c r="D82" i="17"/>
  <c r="C82" i="17"/>
  <c r="A82" i="17"/>
  <c r="I81" i="17"/>
  <c r="H81" i="17"/>
  <c r="G81" i="17"/>
  <c r="F81" i="17"/>
  <c r="D81" i="17"/>
  <c r="C81" i="17"/>
  <c r="A81" i="17"/>
  <c r="I80" i="17"/>
  <c r="H80" i="17"/>
  <c r="G80" i="17"/>
  <c r="F80" i="17"/>
  <c r="D80" i="17"/>
  <c r="C80" i="17"/>
  <c r="A80" i="17"/>
  <c r="I79" i="17"/>
  <c r="H79" i="17"/>
  <c r="G79" i="17"/>
  <c r="F79" i="17"/>
  <c r="D79" i="17"/>
  <c r="C79" i="17"/>
  <c r="A79" i="17"/>
  <c r="I78" i="17"/>
  <c r="H78" i="17"/>
  <c r="G78" i="17"/>
  <c r="F78" i="17"/>
  <c r="D78" i="17"/>
  <c r="C78" i="17"/>
  <c r="A78" i="17"/>
  <c r="I77" i="17"/>
  <c r="H77" i="17"/>
  <c r="G77" i="17"/>
  <c r="F77" i="17"/>
  <c r="D77" i="17"/>
  <c r="C77" i="17"/>
  <c r="A77" i="17"/>
  <c r="I76" i="17"/>
  <c r="H76" i="17"/>
  <c r="G76" i="17"/>
  <c r="F76" i="17"/>
  <c r="D76" i="17"/>
  <c r="C76" i="17"/>
  <c r="A76" i="17"/>
  <c r="I75" i="17"/>
  <c r="H75" i="17"/>
  <c r="G75" i="17"/>
  <c r="F75" i="17"/>
  <c r="D75" i="17"/>
  <c r="C75" i="17"/>
  <c r="A75" i="17"/>
  <c r="I74" i="17"/>
  <c r="H74" i="17"/>
  <c r="G74" i="17"/>
  <c r="F74" i="17"/>
  <c r="D74" i="17"/>
  <c r="C74" i="17"/>
  <c r="A74" i="17"/>
  <c r="I73" i="17"/>
  <c r="H73" i="17"/>
  <c r="G73" i="17"/>
  <c r="F73" i="17"/>
  <c r="D73" i="17"/>
  <c r="C73" i="17"/>
  <c r="A73" i="17"/>
  <c r="I72" i="17"/>
  <c r="H72" i="17"/>
  <c r="G72" i="17"/>
  <c r="F72" i="17"/>
  <c r="D72" i="17"/>
  <c r="C72" i="17"/>
  <c r="A72" i="17"/>
  <c r="I71" i="17"/>
  <c r="H71" i="17"/>
  <c r="G71" i="17"/>
  <c r="F71" i="17"/>
  <c r="D71" i="17"/>
  <c r="C71" i="17"/>
  <c r="A71" i="17"/>
  <c r="I70" i="17"/>
  <c r="H70" i="17"/>
  <c r="G70" i="17"/>
  <c r="F70" i="17"/>
  <c r="D70" i="17"/>
  <c r="C70" i="17"/>
  <c r="A70" i="17"/>
  <c r="I69" i="17"/>
  <c r="H69" i="17"/>
  <c r="G69" i="17"/>
  <c r="F69" i="17"/>
  <c r="D69" i="17"/>
  <c r="C69" i="17"/>
  <c r="A69" i="17"/>
  <c r="I68" i="17"/>
  <c r="H68" i="17"/>
  <c r="G68" i="17"/>
  <c r="F68" i="17"/>
  <c r="D68" i="17"/>
  <c r="C68" i="17"/>
  <c r="A68" i="17"/>
  <c r="I67" i="17"/>
  <c r="H67" i="17"/>
  <c r="G67" i="17"/>
  <c r="F67" i="17"/>
  <c r="D67" i="17"/>
  <c r="C67" i="17"/>
  <c r="A67" i="17"/>
  <c r="I66" i="17"/>
  <c r="H66" i="17"/>
  <c r="G66" i="17"/>
  <c r="F66" i="17"/>
  <c r="D66" i="17"/>
  <c r="C66" i="17"/>
  <c r="A66" i="17"/>
  <c r="I65" i="17"/>
  <c r="H65" i="17"/>
  <c r="G65" i="17"/>
  <c r="F65" i="17"/>
  <c r="D65" i="17"/>
  <c r="C65" i="17"/>
  <c r="A65" i="17"/>
  <c r="I64" i="17"/>
  <c r="H64" i="17"/>
  <c r="G64" i="17"/>
  <c r="F64" i="17"/>
  <c r="D64" i="17"/>
  <c r="C64" i="17"/>
  <c r="A64" i="17"/>
  <c r="I63" i="17"/>
  <c r="H63" i="17"/>
  <c r="G63" i="17"/>
  <c r="F63" i="17"/>
  <c r="D63" i="17"/>
  <c r="C63" i="17"/>
  <c r="A63" i="17"/>
  <c r="I62" i="17"/>
  <c r="H62" i="17"/>
  <c r="G62" i="17"/>
  <c r="F62" i="17"/>
  <c r="D62" i="17"/>
  <c r="C62" i="17"/>
  <c r="A62" i="17"/>
  <c r="I61" i="17"/>
  <c r="H61" i="17"/>
  <c r="G61" i="17"/>
  <c r="F61" i="17"/>
  <c r="D61" i="17"/>
  <c r="C61" i="17"/>
  <c r="A61" i="17"/>
  <c r="I60" i="17"/>
  <c r="H60" i="17"/>
  <c r="G60" i="17"/>
  <c r="F60" i="17"/>
  <c r="D60" i="17"/>
  <c r="C60" i="17"/>
  <c r="A60" i="17"/>
  <c r="I59" i="17"/>
  <c r="H59" i="17"/>
  <c r="G59" i="17"/>
  <c r="F59" i="17"/>
  <c r="D59" i="17"/>
  <c r="C59" i="17"/>
  <c r="A59" i="17"/>
  <c r="I58" i="17"/>
  <c r="H58" i="17"/>
  <c r="G58" i="17"/>
  <c r="F58" i="17"/>
  <c r="D58" i="17"/>
  <c r="C58" i="17"/>
  <c r="A58" i="17"/>
  <c r="I57" i="17"/>
  <c r="H57" i="17"/>
  <c r="G57" i="17"/>
  <c r="F57" i="17"/>
  <c r="D57" i="17"/>
  <c r="C57" i="17"/>
  <c r="A57" i="17"/>
  <c r="I56" i="17"/>
  <c r="H56" i="17"/>
  <c r="G56" i="17"/>
  <c r="F56" i="17"/>
  <c r="D56" i="17"/>
  <c r="C56" i="17"/>
  <c r="A56" i="17"/>
  <c r="I55" i="17"/>
  <c r="H55" i="17"/>
  <c r="G55" i="17"/>
  <c r="F55" i="17"/>
  <c r="D55" i="17"/>
  <c r="C55" i="17"/>
  <c r="A55" i="17"/>
  <c r="I54" i="17"/>
  <c r="H54" i="17"/>
  <c r="G54" i="17"/>
  <c r="F54" i="17"/>
  <c r="D54" i="17"/>
  <c r="C54" i="17"/>
  <c r="A54" i="17"/>
  <c r="I53" i="17"/>
  <c r="H53" i="17"/>
  <c r="G53" i="17"/>
  <c r="F53" i="17"/>
  <c r="D53" i="17"/>
  <c r="C53" i="17"/>
  <c r="A53" i="17"/>
  <c r="I52" i="17"/>
  <c r="H52" i="17"/>
  <c r="G52" i="17"/>
  <c r="F52" i="17"/>
  <c r="D52" i="17"/>
  <c r="C52" i="17"/>
  <c r="A52" i="17"/>
  <c r="I51" i="17"/>
  <c r="H51" i="17"/>
  <c r="G51" i="17"/>
  <c r="F51" i="17"/>
  <c r="D51" i="17"/>
  <c r="C51" i="17"/>
  <c r="A51" i="17"/>
  <c r="I50" i="17"/>
  <c r="H50" i="17"/>
  <c r="G50" i="17"/>
  <c r="F50" i="17"/>
  <c r="D50" i="17"/>
  <c r="C50" i="17"/>
  <c r="A50" i="17"/>
  <c r="I49" i="17"/>
  <c r="H49" i="17"/>
  <c r="G49" i="17"/>
  <c r="F49" i="17"/>
  <c r="D49" i="17"/>
  <c r="C49" i="17"/>
  <c r="A49" i="17"/>
  <c r="I48" i="17"/>
  <c r="H48" i="17"/>
  <c r="G48" i="17"/>
  <c r="F48" i="17"/>
  <c r="D48" i="17"/>
  <c r="C48" i="17"/>
  <c r="A48" i="17"/>
  <c r="I47" i="17"/>
  <c r="H47" i="17"/>
  <c r="G47" i="17"/>
  <c r="F47" i="17"/>
  <c r="D47" i="17"/>
  <c r="C47" i="17"/>
  <c r="A47" i="17"/>
  <c r="I46" i="17"/>
  <c r="H46" i="17"/>
  <c r="G46" i="17"/>
  <c r="F46" i="17"/>
  <c r="D46" i="17"/>
  <c r="C46" i="17"/>
  <c r="A46" i="17"/>
  <c r="I45" i="17"/>
  <c r="H45" i="17"/>
  <c r="G45" i="17"/>
  <c r="F45" i="17"/>
  <c r="D45" i="17"/>
  <c r="C45" i="17"/>
  <c r="A45" i="17"/>
  <c r="I44" i="17"/>
  <c r="H44" i="17"/>
  <c r="G44" i="17"/>
  <c r="F44" i="17"/>
  <c r="D44" i="17"/>
  <c r="C44" i="17"/>
  <c r="A44" i="17"/>
  <c r="I43" i="17"/>
  <c r="H43" i="17"/>
  <c r="G43" i="17"/>
  <c r="F43" i="17"/>
  <c r="D43" i="17"/>
  <c r="C43" i="17"/>
  <c r="A43" i="17"/>
  <c r="I42" i="17"/>
  <c r="H42" i="17"/>
  <c r="G42" i="17"/>
  <c r="F42" i="17"/>
  <c r="D42" i="17"/>
  <c r="C42" i="17"/>
  <c r="A42" i="17"/>
  <c r="I41" i="17"/>
  <c r="H41" i="17"/>
  <c r="G41" i="17"/>
  <c r="F41" i="17"/>
  <c r="D41" i="17"/>
  <c r="C41" i="17"/>
  <c r="A41" i="17"/>
  <c r="I40" i="17"/>
  <c r="H40" i="17"/>
  <c r="G40" i="17"/>
  <c r="F40" i="17"/>
  <c r="D40" i="17"/>
  <c r="C40" i="17"/>
  <c r="A40" i="17"/>
  <c r="I39" i="17"/>
  <c r="H39" i="17"/>
  <c r="G39" i="17"/>
  <c r="F39" i="17"/>
  <c r="D39" i="17"/>
  <c r="C39" i="17"/>
  <c r="A39" i="17"/>
  <c r="I38" i="17"/>
  <c r="H38" i="17"/>
  <c r="G38" i="17"/>
  <c r="F38" i="17"/>
  <c r="D38" i="17"/>
  <c r="C38" i="17"/>
  <c r="A38" i="17"/>
  <c r="I37" i="17"/>
  <c r="H37" i="17"/>
  <c r="G37" i="17"/>
  <c r="F37" i="17"/>
  <c r="D37" i="17"/>
  <c r="C37" i="17"/>
  <c r="A37" i="17"/>
  <c r="I36" i="17"/>
  <c r="H36" i="17"/>
  <c r="G36" i="17"/>
  <c r="F36" i="17"/>
  <c r="D36" i="17"/>
  <c r="C36" i="17"/>
  <c r="A36" i="17"/>
  <c r="I35" i="17"/>
  <c r="H35" i="17"/>
  <c r="G35" i="17"/>
  <c r="F35" i="17"/>
  <c r="D35" i="17"/>
  <c r="C35" i="17"/>
  <c r="A35" i="17"/>
  <c r="I34" i="17"/>
  <c r="H34" i="17"/>
  <c r="G34" i="17"/>
  <c r="F34" i="17"/>
  <c r="D34" i="17"/>
  <c r="C34" i="17"/>
  <c r="A34" i="17"/>
  <c r="I33" i="17"/>
  <c r="H33" i="17"/>
  <c r="G33" i="17"/>
  <c r="F33" i="17"/>
  <c r="D33" i="17"/>
  <c r="C33" i="17"/>
  <c r="A33" i="17"/>
  <c r="I32" i="17"/>
  <c r="H32" i="17"/>
  <c r="G32" i="17"/>
  <c r="F32" i="17"/>
  <c r="D32" i="17"/>
  <c r="C32" i="17"/>
  <c r="A32" i="17"/>
  <c r="I31" i="17"/>
  <c r="H31" i="17"/>
  <c r="G31" i="17"/>
  <c r="F31" i="17"/>
  <c r="D31" i="17"/>
  <c r="C31" i="17"/>
  <c r="A31" i="17"/>
  <c r="I30" i="17"/>
  <c r="H30" i="17"/>
  <c r="G30" i="17"/>
  <c r="F30" i="17"/>
  <c r="D30" i="17"/>
  <c r="C30" i="17"/>
  <c r="A30" i="17"/>
  <c r="I29" i="17"/>
  <c r="H29" i="17"/>
  <c r="G29" i="17"/>
  <c r="F29" i="17"/>
  <c r="D29" i="17"/>
  <c r="C29" i="17"/>
  <c r="A29" i="17"/>
  <c r="I28" i="17"/>
  <c r="H28" i="17"/>
  <c r="G28" i="17"/>
  <c r="F28" i="17"/>
  <c r="D28" i="17"/>
  <c r="C28" i="17"/>
  <c r="A28" i="17"/>
  <c r="I27" i="17"/>
  <c r="H27" i="17"/>
  <c r="G27" i="17"/>
  <c r="F27" i="17"/>
  <c r="D27" i="17"/>
  <c r="C27" i="17"/>
  <c r="A27" i="17"/>
  <c r="I26" i="17"/>
  <c r="H26" i="17"/>
  <c r="G26" i="17"/>
  <c r="F26" i="17"/>
  <c r="D26" i="17"/>
  <c r="C26" i="17"/>
  <c r="A26" i="17"/>
  <c r="I25" i="17"/>
  <c r="H25" i="17"/>
  <c r="G25" i="17"/>
  <c r="F25" i="17"/>
  <c r="D25" i="17"/>
  <c r="C25" i="17"/>
  <c r="A25" i="17"/>
  <c r="I24" i="17"/>
  <c r="H24" i="17"/>
  <c r="G24" i="17"/>
  <c r="F24" i="17"/>
  <c r="D24" i="17"/>
  <c r="C24" i="17"/>
  <c r="A24" i="17"/>
  <c r="I23" i="17"/>
  <c r="H23" i="17"/>
  <c r="G23" i="17"/>
  <c r="F23" i="17"/>
  <c r="D23" i="17"/>
  <c r="C23" i="17"/>
  <c r="A23" i="17"/>
  <c r="I22" i="17"/>
  <c r="H22" i="17"/>
  <c r="G22" i="17"/>
  <c r="F22" i="17"/>
  <c r="D22" i="17"/>
  <c r="C22" i="17"/>
  <c r="A22" i="17"/>
  <c r="I21" i="17"/>
  <c r="H21" i="17"/>
  <c r="G21" i="17"/>
  <c r="F21" i="17"/>
  <c r="D21" i="17"/>
  <c r="C21" i="17"/>
  <c r="A21" i="17"/>
  <c r="I20" i="17"/>
  <c r="H20" i="17"/>
  <c r="G20" i="17"/>
  <c r="F20" i="17"/>
  <c r="D20" i="17"/>
  <c r="C20" i="17"/>
  <c r="A20" i="17"/>
  <c r="I19" i="17"/>
  <c r="H19" i="17"/>
  <c r="G19" i="17"/>
  <c r="F19" i="17"/>
  <c r="D19" i="17"/>
  <c r="C19" i="17"/>
  <c r="A19" i="17"/>
  <c r="I18" i="17"/>
  <c r="H18" i="17"/>
  <c r="G18" i="17"/>
  <c r="F18" i="17"/>
  <c r="D18" i="17"/>
  <c r="C18" i="17"/>
  <c r="A18" i="17"/>
  <c r="I17" i="17"/>
  <c r="H17" i="17"/>
  <c r="G17" i="17"/>
  <c r="F17" i="17"/>
  <c r="D17" i="17"/>
  <c r="C17" i="17"/>
  <c r="A17" i="17"/>
  <c r="I16" i="17"/>
  <c r="H16" i="17"/>
  <c r="G16" i="17"/>
  <c r="F16" i="17"/>
  <c r="D16" i="17"/>
  <c r="C16" i="17"/>
  <c r="A16" i="17"/>
  <c r="I15" i="17"/>
  <c r="H15" i="17"/>
  <c r="G15" i="17"/>
  <c r="F15" i="17"/>
  <c r="D15" i="17"/>
  <c r="C15" i="17"/>
  <c r="A15" i="17"/>
  <c r="I14" i="17"/>
  <c r="H14" i="17"/>
  <c r="G14" i="17"/>
  <c r="F14" i="17"/>
  <c r="D14" i="17"/>
  <c r="C14" i="17"/>
  <c r="A14" i="17"/>
  <c r="I13" i="17"/>
  <c r="H13" i="17"/>
  <c r="D13" i="17"/>
  <c r="C13" i="17"/>
  <c r="A13" i="17"/>
  <c r="M707" i="1" l="1"/>
  <c r="M706" i="1"/>
  <c r="M515" i="1"/>
  <c r="M514" i="1"/>
  <c r="M529" i="1"/>
  <c r="M518" i="1"/>
  <c r="M521" i="1"/>
  <c r="E723" i="7"/>
  <c r="J723" i="7" s="1"/>
  <c r="K723" i="7" s="1"/>
  <c r="M526" i="1"/>
  <c r="E729" i="4"/>
  <c r="J729" i="4" s="1"/>
  <c r="K729" i="4" s="1"/>
  <c r="E723" i="2"/>
  <c r="J723" i="2" s="1"/>
  <c r="E728" i="4"/>
  <c r="J728" i="4" s="1"/>
  <c r="L728" i="4" s="1"/>
  <c r="M528" i="1"/>
  <c r="M527" i="1"/>
  <c r="E718" i="3"/>
  <c r="J718" i="3" s="1"/>
  <c r="L718" i="3" s="1"/>
  <c r="E727" i="2"/>
  <c r="J727" i="2" s="1"/>
  <c r="K727" i="2" s="1"/>
  <c r="E718" i="7"/>
  <c r="J718" i="7" s="1"/>
  <c r="K718" i="7" s="1"/>
  <c r="E727" i="15"/>
  <c r="J727" i="15" s="1"/>
  <c r="K727" i="15" s="1"/>
  <c r="E728" i="6"/>
  <c r="J728" i="6" s="1"/>
  <c r="K728" i="6" s="1"/>
  <c r="E727" i="18"/>
  <c r="J727" i="18" s="1"/>
  <c r="K727" i="18" s="1"/>
  <c r="E718" i="4"/>
  <c r="J718" i="4" s="1"/>
  <c r="L718" i="4" s="1"/>
  <c r="E724" i="6"/>
  <c r="J724" i="6" s="1"/>
  <c r="K724" i="6" s="1"/>
  <c r="E727" i="17"/>
  <c r="J727" i="17" s="1"/>
  <c r="K727" i="17" s="1"/>
  <c r="E722" i="2"/>
  <c r="J722" i="2" s="1"/>
  <c r="K722" i="2" s="1"/>
  <c r="E722" i="17"/>
  <c r="J722" i="17" s="1"/>
  <c r="K722" i="17" s="1"/>
  <c r="E725" i="15"/>
  <c r="J725" i="15" s="1"/>
  <c r="E725" i="2"/>
  <c r="J725" i="2" s="1"/>
  <c r="L725" i="2" s="1"/>
  <c r="E727" i="3"/>
  <c r="J727" i="3" s="1"/>
  <c r="E728" i="15"/>
  <c r="J728" i="15" s="1"/>
  <c r="L728" i="15" s="1"/>
  <c r="E729" i="15"/>
  <c r="J729" i="15" s="1"/>
  <c r="L729" i="15" s="1"/>
  <c r="E728" i="2"/>
  <c r="J728" i="2" s="1"/>
  <c r="K728" i="2" s="1"/>
  <c r="E717" i="17"/>
  <c r="J717" i="17" s="1"/>
  <c r="K717" i="17" s="1"/>
  <c r="E720" i="18"/>
  <c r="J720" i="18" s="1"/>
  <c r="K720" i="18" s="1"/>
  <c r="E723" i="4"/>
  <c r="J723" i="4" s="1"/>
  <c r="K723" i="4" s="1"/>
  <c r="E723" i="18"/>
  <c r="J723" i="18" s="1"/>
  <c r="E726" i="6"/>
  <c r="J726" i="6" s="1"/>
  <c r="L726" i="6" s="1"/>
  <c r="E727" i="4"/>
  <c r="J727" i="4" s="1"/>
  <c r="K727" i="4" s="1"/>
  <c r="E726" i="17"/>
  <c r="J726" i="17" s="1"/>
  <c r="L726" i="17" s="1"/>
  <c r="E729" i="3"/>
  <c r="J729" i="3" s="1"/>
  <c r="K729" i="3" s="1"/>
  <c r="E730" i="15"/>
  <c r="J730" i="15" s="1"/>
  <c r="L730" i="15" s="1"/>
  <c r="E727" i="7"/>
  <c r="J727" i="7" s="1"/>
  <c r="E726" i="18"/>
  <c r="J726" i="18" s="1"/>
  <c r="L726" i="18" s="1"/>
  <c r="E728" i="17"/>
  <c r="J728" i="17" s="1"/>
  <c r="K728" i="17" s="1"/>
  <c r="E721" i="3"/>
  <c r="J721" i="3" s="1"/>
  <c r="E724" i="15"/>
  <c r="J724" i="15" s="1"/>
  <c r="L724" i="15" s="1"/>
  <c r="E725" i="18"/>
  <c r="J725" i="18" s="1"/>
  <c r="K725" i="18" s="1"/>
  <c r="E726" i="2"/>
  <c r="J726" i="2" s="1"/>
  <c r="L726" i="2" s="1"/>
  <c r="E729" i="7"/>
  <c r="J729" i="7" s="1"/>
  <c r="E728" i="18"/>
  <c r="J728" i="18" s="1"/>
  <c r="L728" i="18" s="1"/>
  <c r="E725" i="6"/>
  <c r="J725" i="6" s="1"/>
  <c r="K725" i="6" s="1"/>
  <c r="M522" i="1"/>
  <c r="E721" i="4"/>
  <c r="J721" i="4" s="1"/>
  <c r="L721" i="4" s="1"/>
  <c r="E722" i="15"/>
  <c r="J722" i="15" s="1"/>
  <c r="E723" i="3"/>
  <c r="J723" i="3" s="1"/>
  <c r="K723" i="3" s="1"/>
  <c r="E722" i="18"/>
  <c r="J722" i="18" s="1"/>
  <c r="L722" i="18" s="1"/>
  <c r="E724" i="4"/>
  <c r="J724" i="4" s="1"/>
  <c r="E723" i="17"/>
  <c r="J723" i="17" s="1"/>
  <c r="K723" i="17" s="1"/>
  <c r="E724" i="2"/>
  <c r="J724" i="2" s="1"/>
  <c r="E725" i="7"/>
  <c r="J725" i="7" s="1"/>
  <c r="K725" i="7" s="1"/>
  <c r="E724" i="17"/>
  <c r="J724" i="17" s="1"/>
  <c r="K724" i="17" s="1"/>
  <c r="E726" i="4"/>
  <c r="J726" i="4" s="1"/>
  <c r="L726" i="4" s="1"/>
  <c r="E725" i="17"/>
  <c r="J725" i="17" s="1"/>
  <c r="E727" i="6"/>
  <c r="J727" i="6" s="1"/>
  <c r="K727" i="6" s="1"/>
  <c r="E729" i="6"/>
  <c r="J729" i="6" s="1"/>
  <c r="E729" i="2"/>
  <c r="J729" i="2" s="1"/>
  <c r="E731" i="15"/>
  <c r="J731" i="15" s="1"/>
  <c r="L731" i="15" s="1"/>
  <c r="E721" i="6"/>
  <c r="J721" i="6" s="1"/>
  <c r="K721" i="6" s="1"/>
  <c r="E725" i="3"/>
  <c r="J725" i="3" s="1"/>
  <c r="L725" i="3" s="1"/>
  <c r="E724" i="18"/>
  <c r="J724" i="18" s="1"/>
  <c r="L724" i="18" s="1"/>
  <c r="E730" i="4"/>
  <c r="J730" i="4" s="1"/>
  <c r="L730" i="4" s="1"/>
  <c r="E729" i="17"/>
  <c r="J729" i="17" s="1"/>
  <c r="L729" i="17" s="1"/>
  <c r="E720" i="2"/>
  <c r="J720" i="2" s="1"/>
  <c r="K720" i="2" s="1"/>
  <c r="E721" i="7"/>
  <c r="J721" i="7" s="1"/>
  <c r="K721" i="7" s="1"/>
  <c r="E720" i="17"/>
  <c r="J720" i="17" s="1"/>
  <c r="L720" i="17" s="1"/>
  <c r="M524" i="1"/>
  <c r="E723" i="6"/>
  <c r="J723" i="6" s="1"/>
  <c r="K723" i="6" s="1"/>
  <c r="E725" i="4"/>
  <c r="J725" i="4" s="1"/>
  <c r="K725" i="4" s="1"/>
  <c r="E726" i="15"/>
  <c r="J726" i="15" s="1"/>
  <c r="E730" i="6"/>
  <c r="J730" i="6" s="1"/>
  <c r="E729" i="18"/>
  <c r="J729" i="18" s="1"/>
  <c r="K729" i="18" s="1"/>
  <c r="M523" i="1"/>
  <c r="M530" i="1"/>
  <c r="M520" i="1"/>
  <c r="M525" i="1"/>
  <c r="M517" i="1"/>
  <c r="B720" i="15"/>
  <c r="B724" i="15"/>
  <c r="B728" i="15"/>
  <c r="B727" i="2"/>
  <c r="B723" i="2"/>
  <c r="B730" i="3"/>
  <c r="B726" i="3"/>
  <c r="B722" i="3"/>
  <c r="B719" i="3"/>
  <c r="B729" i="4"/>
  <c r="B725" i="4"/>
  <c r="B721" i="4"/>
  <c r="B718" i="4"/>
  <c r="B728" i="5"/>
  <c r="B724" i="5"/>
  <c r="B720" i="5"/>
  <c r="B717" i="5"/>
  <c r="B727" i="6"/>
  <c r="B723" i="6"/>
  <c r="B730" i="7"/>
  <c r="B726" i="7"/>
  <c r="B722" i="7"/>
  <c r="B719" i="7"/>
  <c r="B728" i="17"/>
  <c r="B724" i="17"/>
  <c r="B720" i="17"/>
  <c r="B717" i="17"/>
  <c r="B726" i="18"/>
  <c r="B723" i="18"/>
  <c r="B719" i="18"/>
  <c r="B717" i="15"/>
  <c r="B721" i="15"/>
  <c r="B725" i="15"/>
  <c r="B729" i="15"/>
  <c r="B726" i="2"/>
  <c r="B722" i="2"/>
  <c r="B719" i="2"/>
  <c r="B729" i="3"/>
  <c r="B725" i="3"/>
  <c r="B721" i="3"/>
  <c r="B718" i="3"/>
  <c r="B728" i="4"/>
  <c r="B724" i="4"/>
  <c r="B720" i="4"/>
  <c r="B717" i="4"/>
  <c r="B727" i="5"/>
  <c r="B723" i="5"/>
  <c r="B730" i="6"/>
  <c r="B726" i="6"/>
  <c r="B722" i="6"/>
  <c r="B719" i="6"/>
  <c r="B729" i="7"/>
  <c r="B725" i="7"/>
  <c r="B721" i="7"/>
  <c r="B718" i="7"/>
  <c r="B727" i="17"/>
  <c r="B723" i="17"/>
  <c r="B729" i="18"/>
  <c r="B725" i="18"/>
  <c r="B722" i="18"/>
  <c r="B718" i="18"/>
  <c r="B718" i="15"/>
  <c r="B722" i="15"/>
  <c r="B726" i="15"/>
  <c r="B730" i="15"/>
  <c r="B729" i="2"/>
  <c r="B725" i="2"/>
  <c r="B721" i="2"/>
  <c r="B718" i="2"/>
  <c r="B728" i="3"/>
  <c r="B724" i="3"/>
  <c r="B720" i="3"/>
  <c r="B717" i="3"/>
  <c r="B727" i="4"/>
  <c r="B723" i="4"/>
  <c r="B730" i="5"/>
  <c r="B726" i="5"/>
  <c r="B722" i="5"/>
  <c r="B719" i="5"/>
  <c r="B729" i="6"/>
  <c r="B725" i="6"/>
  <c r="B721" i="6"/>
  <c r="B718" i="6"/>
  <c r="B728" i="7"/>
  <c r="B724" i="7"/>
  <c r="B720" i="7"/>
  <c r="B717" i="7"/>
  <c r="B726" i="17"/>
  <c r="B722" i="17"/>
  <c r="B719" i="17"/>
  <c r="B728" i="18"/>
  <c r="B724" i="18"/>
  <c r="B721" i="18"/>
  <c r="B717" i="18"/>
  <c r="B719" i="15"/>
  <c r="B723" i="15"/>
  <c r="B727" i="15"/>
  <c r="B731" i="15"/>
  <c r="B728" i="2"/>
  <c r="B724" i="2"/>
  <c r="B720" i="2"/>
  <c r="B717" i="2"/>
  <c r="B727" i="3"/>
  <c r="B723" i="3"/>
  <c r="B730" i="4"/>
  <c r="B726" i="4"/>
  <c r="B722" i="4"/>
  <c r="B719" i="4"/>
  <c r="B721" i="5"/>
  <c r="B728" i="6"/>
  <c r="B724" i="6"/>
  <c r="B717" i="6"/>
  <c r="J718" i="15"/>
  <c r="K718" i="15" s="1"/>
  <c r="J721" i="15"/>
  <c r="L721" i="15" s="1"/>
  <c r="J723" i="15"/>
  <c r="K723" i="15" s="1"/>
  <c r="E717" i="2"/>
  <c r="J717" i="2" s="1"/>
  <c r="E718" i="6"/>
  <c r="J718" i="6" s="1"/>
  <c r="E719" i="15"/>
  <c r="J719" i="15" s="1"/>
  <c r="E717" i="18"/>
  <c r="J717" i="18" s="1"/>
  <c r="E719" i="4"/>
  <c r="J719" i="4" s="1"/>
  <c r="K719" i="4" s="1"/>
  <c r="E718" i="17"/>
  <c r="J718" i="17" s="1"/>
  <c r="E720" i="5"/>
  <c r="J720" i="5" s="1"/>
  <c r="E722" i="5"/>
  <c r="J722" i="5" s="1"/>
  <c r="L722" i="5" s="1"/>
  <c r="E719" i="5"/>
  <c r="J719" i="5" s="1"/>
  <c r="K719" i="5" s="1"/>
  <c r="E718" i="18"/>
  <c r="J718" i="18" s="1"/>
  <c r="E720" i="7"/>
  <c r="J720" i="7" s="1"/>
  <c r="L720" i="7" s="1"/>
  <c r="E720" i="3"/>
  <c r="J720" i="3" s="1"/>
  <c r="E720" i="6"/>
  <c r="J720" i="6" s="1"/>
  <c r="E719" i="17"/>
  <c r="J719" i="17" s="1"/>
  <c r="K719" i="17" s="1"/>
  <c r="E722" i="7"/>
  <c r="J722" i="7" s="1"/>
  <c r="E722" i="3"/>
  <c r="J722" i="3" s="1"/>
  <c r="E722" i="6"/>
  <c r="J722" i="6" s="1"/>
  <c r="E721" i="17"/>
  <c r="J721" i="17" s="1"/>
  <c r="E718" i="2"/>
  <c r="J718" i="2" s="1"/>
  <c r="E719" i="6"/>
  <c r="J719" i="6" s="1"/>
  <c r="K719" i="6" s="1"/>
  <c r="E720" i="15"/>
  <c r="J720" i="15" s="1"/>
  <c r="K720" i="15" s="1"/>
  <c r="E719" i="2"/>
  <c r="J719" i="2" s="1"/>
  <c r="K719" i="2" s="1"/>
  <c r="E721" i="2"/>
  <c r="J721" i="2" s="1"/>
  <c r="M516" i="1"/>
  <c r="E718" i="5"/>
  <c r="J718" i="5" s="1"/>
  <c r="E719" i="3"/>
  <c r="J719" i="3" s="1"/>
  <c r="K719" i="3" s="1"/>
  <c r="E719" i="7"/>
  <c r="J719" i="7" s="1"/>
  <c r="K719" i="7" s="1"/>
  <c r="E720" i="4"/>
  <c r="J720" i="4" s="1"/>
  <c r="E719" i="18"/>
  <c r="J719" i="18" s="1"/>
  <c r="E722" i="4"/>
  <c r="J722" i="4" s="1"/>
  <c r="E721" i="18"/>
  <c r="J721" i="18" s="1"/>
  <c r="E721" i="5"/>
  <c r="J721" i="5" s="1"/>
  <c r="E723" i="5"/>
  <c r="J723" i="5" s="1"/>
  <c r="K723" i="5" s="1"/>
  <c r="E724" i="3"/>
  <c r="J724" i="3" s="1"/>
  <c r="E724" i="7"/>
  <c r="J724" i="7" s="1"/>
  <c r="E725" i="5"/>
  <c r="J725" i="5" s="1"/>
  <c r="E726" i="3"/>
  <c r="J726" i="3" s="1"/>
  <c r="E726" i="7"/>
  <c r="J726" i="7" s="1"/>
  <c r="E727" i="5"/>
  <c r="J727" i="5" s="1"/>
  <c r="K727" i="5" s="1"/>
  <c r="E728" i="3"/>
  <c r="J728" i="3" s="1"/>
  <c r="E728" i="7"/>
  <c r="J728" i="7" s="1"/>
  <c r="E729" i="5"/>
  <c r="J729" i="5" s="1"/>
  <c r="E730" i="3"/>
  <c r="J730" i="3" s="1"/>
  <c r="E730" i="7"/>
  <c r="J730" i="7" s="1"/>
  <c r="E724" i="5"/>
  <c r="J724" i="5" s="1"/>
  <c r="E726" i="5"/>
  <c r="J726" i="5" s="1"/>
  <c r="L726" i="5" s="1"/>
  <c r="E728" i="5"/>
  <c r="J728" i="5" s="1"/>
  <c r="E730" i="5"/>
  <c r="J730" i="5" s="1"/>
  <c r="M700" i="1"/>
  <c r="M493" i="1"/>
  <c r="M491" i="1"/>
  <c r="M241" i="1"/>
  <c r="M703" i="1"/>
  <c r="M495" i="1"/>
  <c r="M238" i="1"/>
  <c r="M701" i="1"/>
  <c r="J687" i="5"/>
  <c r="L687" i="5" s="1"/>
  <c r="E716" i="6"/>
  <c r="J716" i="6" s="1"/>
  <c r="L716" i="6" s="1"/>
  <c r="E716" i="4"/>
  <c r="J716" i="4" s="1"/>
  <c r="K716" i="4" s="1"/>
  <c r="J712" i="17"/>
  <c r="L712" i="17" s="1"/>
  <c r="J691" i="5"/>
  <c r="K691" i="5" s="1"/>
  <c r="B691" i="15"/>
  <c r="B690" i="15"/>
  <c r="B689" i="15"/>
  <c r="B688" i="15"/>
  <c r="B687" i="15"/>
  <c r="B686" i="15"/>
  <c r="B685" i="15"/>
  <c r="B684" i="15"/>
  <c r="M697" i="1"/>
  <c r="M494" i="1"/>
  <c r="M246" i="1"/>
  <c r="M695" i="1"/>
  <c r="M690" i="1"/>
  <c r="B694" i="15"/>
  <c r="B693" i="15"/>
  <c r="B692" i="15"/>
  <c r="M704" i="1"/>
  <c r="M702" i="1"/>
  <c r="M698" i="1"/>
  <c r="M692" i="1"/>
  <c r="M240" i="1"/>
  <c r="M689" i="1"/>
  <c r="J714" i="6"/>
  <c r="L714" i="6" s="1"/>
  <c r="J711" i="6"/>
  <c r="L711" i="6" s="1"/>
  <c r="E703" i="5"/>
  <c r="J703" i="5" s="1"/>
  <c r="L703" i="5" s="1"/>
  <c r="B705" i="15"/>
  <c r="B704" i="15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J692" i="17"/>
  <c r="K692" i="17" s="1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M705" i="1"/>
  <c r="M239" i="1"/>
  <c r="J708" i="17"/>
  <c r="L708" i="17" s="1"/>
  <c r="J696" i="17"/>
  <c r="L696" i="17" s="1"/>
  <c r="B712" i="15"/>
  <c r="B683" i="4"/>
  <c r="B715" i="2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708" i="5"/>
  <c r="B707" i="5"/>
  <c r="B700" i="5"/>
  <c r="B699" i="5"/>
  <c r="B716" i="17"/>
  <c r="B716" i="18"/>
  <c r="B715" i="17"/>
  <c r="B715" i="18"/>
  <c r="B716" i="7"/>
  <c r="B716" i="6"/>
  <c r="B714" i="17"/>
  <c r="B714" i="18"/>
  <c r="B716" i="15"/>
  <c r="B715" i="7"/>
  <c r="B715" i="6"/>
  <c r="B713" i="17"/>
  <c r="B713" i="18"/>
  <c r="B715" i="15"/>
  <c r="B714" i="7"/>
  <c r="B714" i="6"/>
  <c r="B712" i="17"/>
  <c r="B712" i="18"/>
  <c r="B714" i="15"/>
  <c r="B713" i="7"/>
  <c r="B713" i="6"/>
  <c r="B713" i="15"/>
  <c r="B711" i="17"/>
  <c r="B711" i="18"/>
  <c r="B712" i="7"/>
  <c r="B712" i="6"/>
  <c r="B710" i="17"/>
  <c r="B710" i="18"/>
  <c r="B711" i="7"/>
  <c r="B711" i="6"/>
  <c r="B711" i="15"/>
  <c r="B709" i="17"/>
  <c r="B709" i="18"/>
  <c r="B710" i="7"/>
  <c r="B710" i="6"/>
  <c r="B710" i="15"/>
  <c r="B708" i="17"/>
  <c r="B708" i="18"/>
  <c r="B709" i="7"/>
  <c r="B709" i="6"/>
  <c r="B707" i="17"/>
  <c r="B707" i="18"/>
  <c r="B708" i="7"/>
  <c r="B708" i="6"/>
  <c r="B706" i="17"/>
  <c r="B706" i="18"/>
  <c r="B707" i="7"/>
  <c r="B707" i="6"/>
  <c r="B707" i="15"/>
  <c r="B705" i="17"/>
  <c r="B705" i="18"/>
  <c r="B706" i="7"/>
  <c r="B706" i="6"/>
  <c r="B706" i="15"/>
  <c r="B704" i="17"/>
  <c r="B704" i="18"/>
  <c r="B705" i="7"/>
  <c r="B705" i="6"/>
  <c r="B703" i="17"/>
  <c r="B703" i="18"/>
  <c r="B704" i="7"/>
  <c r="B704" i="6"/>
  <c r="B702" i="17"/>
  <c r="B702" i="18"/>
  <c r="B703" i="7"/>
  <c r="B703" i="6"/>
  <c r="B703" i="15"/>
  <c r="B701" i="17"/>
  <c r="B701" i="18"/>
  <c r="B702" i="7"/>
  <c r="B702" i="6"/>
  <c r="B702" i="15"/>
  <c r="B700" i="17"/>
  <c r="B700" i="18"/>
  <c r="B701" i="7"/>
  <c r="B701" i="6"/>
  <c r="B699" i="17"/>
  <c r="B699" i="18"/>
  <c r="B700" i="7"/>
  <c r="B700" i="6"/>
  <c r="B698" i="17"/>
  <c r="B698" i="18"/>
  <c r="B699" i="7"/>
  <c r="B699" i="6"/>
  <c r="B699" i="15"/>
  <c r="B697" i="17"/>
  <c r="B697" i="18"/>
  <c r="B698" i="7"/>
  <c r="B698" i="6"/>
  <c r="B696" i="17"/>
  <c r="B696" i="18"/>
  <c r="B698" i="15"/>
  <c r="B697" i="7"/>
  <c r="B697" i="6"/>
  <c r="B695" i="17"/>
  <c r="B695" i="18"/>
  <c r="B697" i="15"/>
  <c r="B696" i="7"/>
  <c r="B696" i="6"/>
  <c r="B694" i="17"/>
  <c r="B694" i="18"/>
  <c r="B696" i="15"/>
  <c r="B695" i="7"/>
  <c r="B695" i="6"/>
  <c r="B695" i="15"/>
  <c r="B693" i="17"/>
  <c r="B693" i="18"/>
  <c r="B694" i="7"/>
  <c r="B694" i="6"/>
  <c r="B694" i="5"/>
  <c r="B692" i="17"/>
  <c r="B692" i="18"/>
  <c r="B693" i="7"/>
  <c r="B693" i="6"/>
  <c r="B693" i="5"/>
  <c r="B691" i="17"/>
  <c r="B691" i="18"/>
  <c r="B692" i="7"/>
  <c r="B692" i="6"/>
  <c r="B692" i="5"/>
  <c r="B690" i="17"/>
  <c r="B690" i="18"/>
  <c r="B691" i="7"/>
  <c r="B691" i="6"/>
  <c r="B691" i="5"/>
  <c r="B689" i="17"/>
  <c r="B689" i="18"/>
  <c r="B690" i="7"/>
  <c r="B690" i="6"/>
  <c r="B690" i="5"/>
  <c r="B688" i="17"/>
  <c r="B688" i="18"/>
  <c r="B689" i="7"/>
  <c r="B689" i="6"/>
  <c r="B689" i="5"/>
  <c r="B687" i="17"/>
  <c r="B687" i="18"/>
  <c r="B688" i="7"/>
  <c r="B688" i="6"/>
  <c r="B688" i="5"/>
  <c r="B686" i="17"/>
  <c r="B686" i="18"/>
  <c r="B687" i="7"/>
  <c r="B687" i="6"/>
  <c r="B687" i="5"/>
  <c r="B685" i="17"/>
  <c r="B685" i="18"/>
  <c r="B686" i="7"/>
  <c r="B686" i="6"/>
  <c r="B686" i="5"/>
  <c r="B684" i="17"/>
  <c r="B684" i="18"/>
  <c r="B685" i="7"/>
  <c r="B685" i="6"/>
  <c r="B685" i="5"/>
  <c r="B683" i="17"/>
  <c r="B683" i="18"/>
  <c r="B684" i="7"/>
  <c r="B684" i="6"/>
  <c r="B684" i="5"/>
  <c r="B683" i="5"/>
  <c r="B683" i="6"/>
  <c r="J702" i="18"/>
  <c r="L702" i="18" s="1"/>
  <c r="B682" i="17"/>
  <c r="B682" i="18"/>
  <c r="E710" i="6"/>
  <c r="J710" i="6" s="1"/>
  <c r="L710" i="6" s="1"/>
  <c r="E695" i="5"/>
  <c r="J695" i="5" s="1"/>
  <c r="K695" i="5" s="1"/>
  <c r="E712" i="5"/>
  <c r="J712" i="5" s="1"/>
  <c r="E712" i="4"/>
  <c r="J712" i="4" s="1"/>
  <c r="K712" i="4" s="1"/>
  <c r="E707" i="5"/>
  <c r="J707" i="5" s="1"/>
  <c r="K707" i="5" s="1"/>
  <c r="E713" i="2"/>
  <c r="J713" i="2" s="1"/>
  <c r="K713" i="2" s="1"/>
  <c r="E715" i="15"/>
  <c r="J715" i="15" s="1"/>
  <c r="K715" i="15" s="1"/>
  <c r="E713" i="17"/>
  <c r="J713" i="17" s="1"/>
  <c r="K713" i="17" s="1"/>
  <c r="E713" i="18"/>
  <c r="J713" i="18" s="1"/>
  <c r="E703" i="17"/>
  <c r="J703" i="17" s="1"/>
  <c r="K703" i="17" s="1"/>
  <c r="E705" i="15"/>
  <c r="J705" i="15" s="1"/>
  <c r="K705" i="15" s="1"/>
  <c r="E701" i="5"/>
  <c r="J701" i="5" s="1"/>
  <c r="K701" i="5" s="1"/>
  <c r="E702" i="15"/>
  <c r="J702" i="15" s="1"/>
  <c r="K702" i="15" s="1"/>
  <c r="E700" i="18"/>
  <c r="J700" i="18" s="1"/>
  <c r="K700" i="18" s="1"/>
  <c r="E698" i="17"/>
  <c r="J698" i="17" s="1"/>
  <c r="L698" i="17" s="1"/>
  <c r="E698" i="5"/>
  <c r="J698" i="5" s="1"/>
  <c r="L698" i="5" s="1"/>
  <c r="E699" i="15"/>
  <c r="J699" i="15" s="1"/>
  <c r="K699" i="15" s="1"/>
  <c r="E697" i="17"/>
  <c r="J697" i="17" s="1"/>
  <c r="L697" i="17" s="1"/>
  <c r="E697" i="18"/>
  <c r="J697" i="18" s="1"/>
  <c r="K697" i="18" s="1"/>
  <c r="E687" i="17"/>
  <c r="J687" i="17" s="1"/>
  <c r="K687" i="17" s="1"/>
  <c r="E687" i="18"/>
  <c r="J687" i="18" s="1"/>
  <c r="K687" i="18" s="1"/>
  <c r="E689" i="15"/>
  <c r="J689" i="15" s="1"/>
  <c r="L689" i="15" s="1"/>
  <c r="E685" i="5"/>
  <c r="J685" i="5" s="1"/>
  <c r="K685" i="5" s="1"/>
  <c r="E684" i="17"/>
  <c r="J684" i="17" s="1"/>
  <c r="K684" i="17" s="1"/>
  <c r="E686" i="15"/>
  <c r="J686" i="15" s="1"/>
  <c r="K686" i="15" s="1"/>
  <c r="E684" i="18"/>
  <c r="J684" i="18" s="1"/>
  <c r="K684" i="18" s="1"/>
  <c r="E684" i="15"/>
  <c r="J684" i="15" s="1"/>
  <c r="E682" i="18"/>
  <c r="J682" i="18" s="1"/>
  <c r="E682" i="17"/>
  <c r="J682" i="17" s="1"/>
  <c r="E716" i="18"/>
  <c r="J716" i="18" s="1"/>
  <c r="L716" i="18" s="1"/>
  <c r="E715" i="18"/>
  <c r="J715" i="18" s="1"/>
  <c r="K715" i="18" s="1"/>
  <c r="E707" i="17"/>
  <c r="J707" i="17" s="1"/>
  <c r="E709" i="15"/>
  <c r="J709" i="15" s="1"/>
  <c r="L709" i="15" s="1"/>
  <c r="E705" i="5"/>
  <c r="J705" i="5" s="1"/>
  <c r="K705" i="5" s="1"/>
  <c r="E706" i="15"/>
  <c r="J706" i="15" s="1"/>
  <c r="L706" i="15" s="1"/>
  <c r="E704" i="18"/>
  <c r="J704" i="18" s="1"/>
  <c r="K704" i="18" s="1"/>
  <c r="E702" i="17"/>
  <c r="J702" i="17" s="1"/>
  <c r="K702" i="17" s="1"/>
  <c r="E702" i="5"/>
  <c r="J702" i="5" s="1"/>
  <c r="L702" i="5" s="1"/>
  <c r="E703" i="15"/>
  <c r="J703" i="15" s="1"/>
  <c r="L703" i="15" s="1"/>
  <c r="E701" i="17"/>
  <c r="J701" i="17" s="1"/>
  <c r="L701" i="17" s="1"/>
  <c r="E701" i="18"/>
  <c r="J701" i="18" s="1"/>
  <c r="L701" i="18" s="1"/>
  <c r="E691" i="17"/>
  <c r="J691" i="17" s="1"/>
  <c r="L691" i="17" s="1"/>
  <c r="E693" i="15"/>
  <c r="J693" i="15" s="1"/>
  <c r="L693" i="15" s="1"/>
  <c r="E689" i="5"/>
  <c r="J689" i="5" s="1"/>
  <c r="K689" i="5" s="1"/>
  <c r="E688" i="17"/>
  <c r="J688" i="17" s="1"/>
  <c r="K688" i="17" s="1"/>
  <c r="E690" i="15"/>
  <c r="J690" i="15" s="1"/>
  <c r="L690" i="15" s="1"/>
  <c r="E688" i="18"/>
  <c r="J688" i="18" s="1"/>
  <c r="K688" i="18" s="1"/>
  <c r="E688" i="15"/>
  <c r="J688" i="15" s="1"/>
  <c r="L688" i="15" s="1"/>
  <c r="E686" i="18"/>
  <c r="J686" i="18" s="1"/>
  <c r="L686" i="18" s="1"/>
  <c r="E686" i="17"/>
  <c r="J686" i="17" s="1"/>
  <c r="L686" i="17" s="1"/>
  <c r="E686" i="5"/>
  <c r="J686" i="5" s="1"/>
  <c r="L686" i="5" s="1"/>
  <c r="E687" i="15"/>
  <c r="J687" i="15" s="1"/>
  <c r="K687" i="15" s="1"/>
  <c r="E685" i="17"/>
  <c r="J685" i="17" s="1"/>
  <c r="K685" i="17" s="1"/>
  <c r="E685" i="18"/>
  <c r="J685" i="18" s="1"/>
  <c r="K685" i="18" s="1"/>
  <c r="E716" i="17"/>
  <c r="J716" i="17" s="1"/>
  <c r="K716" i="17" s="1"/>
  <c r="E714" i="17"/>
  <c r="J714" i="17" s="1"/>
  <c r="E704" i="15"/>
  <c r="J704" i="15" s="1"/>
  <c r="K704" i="15" s="1"/>
  <c r="E698" i="18"/>
  <c r="J698" i="18" s="1"/>
  <c r="K698" i="18" s="1"/>
  <c r="E715" i="2"/>
  <c r="J715" i="2" s="1"/>
  <c r="K715" i="2" s="1"/>
  <c r="E717" i="15"/>
  <c r="J717" i="15" s="1"/>
  <c r="E714" i="5"/>
  <c r="J714" i="5" s="1"/>
  <c r="K714" i="5" s="1"/>
  <c r="E711" i="2"/>
  <c r="J711" i="2" s="1"/>
  <c r="L711" i="2" s="1"/>
  <c r="E711" i="17"/>
  <c r="J711" i="17" s="1"/>
  <c r="L711" i="17" s="1"/>
  <c r="E713" i="15"/>
  <c r="J713" i="15" s="1"/>
  <c r="K713" i="15" s="1"/>
  <c r="E711" i="4"/>
  <c r="J711" i="4" s="1"/>
  <c r="K711" i="4" s="1"/>
  <c r="E710" i="17"/>
  <c r="J710" i="17" s="1"/>
  <c r="E709" i="5"/>
  <c r="J709" i="5" s="1"/>
  <c r="K709" i="5" s="1"/>
  <c r="E710" i="15"/>
  <c r="J710" i="15" s="1"/>
  <c r="K710" i="15" s="1"/>
  <c r="E708" i="18"/>
  <c r="J708" i="18" s="1"/>
  <c r="K708" i="18" s="1"/>
  <c r="E706" i="17"/>
  <c r="J706" i="17" s="1"/>
  <c r="L706" i="17" s="1"/>
  <c r="E706" i="5"/>
  <c r="J706" i="5" s="1"/>
  <c r="L706" i="5" s="1"/>
  <c r="E707" i="15"/>
  <c r="J707" i="15" s="1"/>
  <c r="L707" i="15" s="1"/>
  <c r="E705" i="17"/>
  <c r="J705" i="17" s="1"/>
  <c r="K705" i="17" s="1"/>
  <c r="E705" i="18"/>
  <c r="J705" i="18" s="1"/>
  <c r="E695" i="17"/>
  <c r="J695" i="17" s="1"/>
  <c r="E697" i="15"/>
  <c r="J697" i="15" s="1"/>
  <c r="K697" i="15" s="1"/>
  <c r="E693" i="5"/>
  <c r="J693" i="5" s="1"/>
  <c r="K693" i="5" s="1"/>
  <c r="E694" i="15"/>
  <c r="J694" i="15" s="1"/>
  <c r="K694" i="15" s="1"/>
  <c r="E692" i="18"/>
  <c r="J692" i="18" s="1"/>
  <c r="K692" i="18" s="1"/>
  <c r="E692" i="15"/>
  <c r="J692" i="15" s="1"/>
  <c r="L692" i="15" s="1"/>
  <c r="E690" i="17"/>
  <c r="J690" i="17" s="1"/>
  <c r="K690" i="17" s="1"/>
  <c r="E690" i="5"/>
  <c r="J690" i="5" s="1"/>
  <c r="L690" i="5" s="1"/>
  <c r="E691" i="15"/>
  <c r="J691" i="15" s="1"/>
  <c r="K691" i="15" s="1"/>
  <c r="E689" i="17"/>
  <c r="J689" i="17" s="1"/>
  <c r="K689" i="17" s="1"/>
  <c r="E689" i="18"/>
  <c r="J689" i="18" s="1"/>
  <c r="K689" i="18" s="1"/>
  <c r="E716" i="15"/>
  <c r="J716" i="15" s="1"/>
  <c r="K716" i="15" s="1"/>
  <c r="E710" i="18"/>
  <c r="J710" i="18" s="1"/>
  <c r="L710" i="18" s="1"/>
  <c r="E707" i="18"/>
  <c r="J707" i="18" s="1"/>
  <c r="E704" i="17"/>
  <c r="J704" i="17" s="1"/>
  <c r="K704" i="17" s="1"/>
  <c r="E700" i="15"/>
  <c r="J700" i="15" s="1"/>
  <c r="L700" i="15" s="1"/>
  <c r="E691" i="18"/>
  <c r="J691" i="18" s="1"/>
  <c r="K691" i="18" s="1"/>
  <c r="E714" i="4"/>
  <c r="J714" i="4" s="1"/>
  <c r="K714" i="4" s="1"/>
  <c r="E714" i="15"/>
  <c r="J714" i="15" s="1"/>
  <c r="K714" i="15" s="1"/>
  <c r="E712" i="18"/>
  <c r="J712" i="18" s="1"/>
  <c r="K712" i="18" s="1"/>
  <c r="E712" i="6"/>
  <c r="J712" i="6" s="1"/>
  <c r="L712" i="6" s="1"/>
  <c r="E710" i="5"/>
  <c r="J710" i="5" s="1"/>
  <c r="K710" i="5" s="1"/>
  <c r="E711" i="15"/>
  <c r="J711" i="15" s="1"/>
  <c r="K711" i="15" s="1"/>
  <c r="E709" i="17"/>
  <c r="J709" i="17" s="1"/>
  <c r="K709" i="17" s="1"/>
  <c r="E709" i="18"/>
  <c r="J709" i="18" s="1"/>
  <c r="E699" i="17"/>
  <c r="J699" i="17" s="1"/>
  <c r="K699" i="17" s="1"/>
  <c r="E701" i="15"/>
  <c r="J701" i="15" s="1"/>
  <c r="L701" i="15" s="1"/>
  <c r="E699" i="5"/>
  <c r="J699" i="5" s="1"/>
  <c r="K699" i="5" s="1"/>
  <c r="E697" i="5"/>
  <c r="J697" i="5" s="1"/>
  <c r="K697" i="5" s="1"/>
  <c r="E698" i="15"/>
  <c r="J698" i="15" s="1"/>
  <c r="K698" i="15" s="1"/>
  <c r="E696" i="18"/>
  <c r="J696" i="18" s="1"/>
  <c r="K696" i="18" s="1"/>
  <c r="E694" i="17"/>
  <c r="J694" i="17" s="1"/>
  <c r="K694" i="17" s="1"/>
  <c r="E694" i="5"/>
  <c r="J694" i="5" s="1"/>
  <c r="K694" i="5" s="1"/>
  <c r="E695" i="15"/>
  <c r="J695" i="15" s="1"/>
  <c r="K695" i="15" s="1"/>
  <c r="E693" i="17"/>
  <c r="J693" i="17" s="1"/>
  <c r="L693" i="17" s="1"/>
  <c r="E693" i="18"/>
  <c r="J693" i="18" s="1"/>
  <c r="K693" i="18" s="1"/>
  <c r="E683" i="17"/>
  <c r="J683" i="17" s="1"/>
  <c r="L683" i="17" s="1"/>
  <c r="E683" i="18"/>
  <c r="J683" i="18" s="1"/>
  <c r="E685" i="15"/>
  <c r="J685" i="15" s="1"/>
  <c r="L685" i="15" s="1"/>
  <c r="E683" i="5"/>
  <c r="J683" i="5" s="1"/>
  <c r="E714" i="18"/>
  <c r="J714" i="18" s="1"/>
  <c r="L714" i="18" s="1"/>
  <c r="E712" i="15"/>
  <c r="J712" i="15" s="1"/>
  <c r="L712" i="15" s="1"/>
  <c r="E706" i="18"/>
  <c r="J706" i="18" s="1"/>
  <c r="E703" i="18"/>
  <c r="J703" i="18" s="1"/>
  <c r="E700" i="17"/>
  <c r="J700" i="17" s="1"/>
  <c r="K700" i="17" s="1"/>
  <c r="E696" i="15"/>
  <c r="J696" i="15" s="1"/>
  <c r="K696" i="15" s="1"/>
  <c r="E690" i="18"/>
  <c r="J690" i="18" s="1"/>
  <c r="J699" i="18"/>
  <c r="K699" i="18" s="1"/>
  <c r="J715" i="17"/>
  <c r="K715" i="17" s="1"/>
  <c r="J711" i="18"/>
  <c r="K711" i="18" s="1"/>
  <c r="J695" i="18"/>
  <c r="K695" i="18" s="1"/>
  <c r="J694" i="18"/>
  <c r="K694" i="18" s="1"/>
  <c r="M699" i="1"/>
  <c r="M244" i="1"/>
  <c r="M696" i="1"/>
  <c r="M694" i="1"/>
  <c r="M693" i="1"/>
  <c r="M687" i="1"/>
  <c r="M492" i="1"/>
  <c r="M245" i="1"/>
  <c r="M243" i="1"/>
  <c r="M242" i="1"/>
  <c r="M691" i="1"/>
  <c r="M688" i="1"/>
  <c r="M237" i="1"/>
  <c r="J708" i="15"/>
  <c r="K708" i="15" s="1"/>
  <c r="M519" i="1"/>
  <c r="E717" i="3"/>
  <c r="J717" i="3" s="1"/>
  <c r="E717" i="7"/>
  <c r="J717" i="7" s="1"/>
  <c r="E715" i="3"/>
  <c r="J715" i="3" s="1"/>
  <c r="E715" i="7"/>
  <c r="J715" i="7" s="1"/>
  <c r="E713" i="3"/>
  <c r="J713" i="3" s="1"/>
  <c r="K713" i="3" s="1"/>
  <c r="E713" i="7"/>
  <c r="J713" i="7" s="1"/>
  <c r="E699" i="2"/>
  <c r="J699" i="2" s="1"/>
  <c r="L699" i="2" s="1"/>
  <c r="E700" i="6"/>
  <c r="J700" i="6" s="1"/>
  <c r="E700" i="3"/>
  <c r="J700" i="3" s="1"/>
  <c r="K700" i="3" s="1"/>
  <c r="E700" i="7"/>
  <c r="J700" i="7" s="1"/>
  <c r="E700" i="4"/>
  <c r="J700" i="4" s="1"/>
  <c r="L700" i="4" s="1"/>
  <c r="E695" i="2"/>
  <c r="J695" i="2" s="1"/>
  <c r="L695" i="2" s="1"/>
  <c r="E696" i="6"/>
  <c r="J696" i="6" s="1"/>
  <c r="E696" i="3"/>
  <c r="J696" i="3" s="1"/>
  <c r="L696" i="3" s="1"/>
  <c r="E696" i="7"/>
  <c r="J696" i="7" s="1"/>
  <c r="E696" i="4"/>
  <c r="J696" i="4" s="1"/>
  <c r="E687" i="2"/>
  <c r="J687" i="2" s="1"/>
  <c r="L687" i="2" s="1"/>
  <c r="E688" i="6"/>
  <c r="J688" i="6" s="1"/>
  <c r="E688" i="3"/>
  <c r="J688" i="3" s="1"/>
  <c r="L688" i="3" s="1"/>
  <c r="E688" i="7"/>
  <c r="J688" i="7" s="1"/>
  <c r="E688" i="4"/>
  <c r="J688" i="4" s="1"/>
  <c r="K688" i="4" s="1"/>
  <c r="E717" i="5"/>
  <c r="J717" i="5" s="1"/>
  <c r="E715" i="5"/>
  <c r="J715" i="5" s="1"/>
  <c r="E713" i="5"/>
  <c r="J713" i="5" s="1"/>
  <c r="K713" i="5" s="1"/>
  <c r="E711" i="5"/>
  <c r="J711" i="5" s="1"/>
  <c r="E706" i="2"/>
  <c r="J706" i="2" s="1"/>
  <c r="E707" i="6"/>
  <c r="J707" i="6" s="1"/>
  <c r="E707" i="3"/>
  <c r="J707" i="3" s="1"/>
  <c r="L707" i="3" s="1"/>
  <c r="E707" i="7"/>
  <c r="J707" i="7" s="1"/>
  <c r="E707" i="4"/>
  <c r="J707" i="4" s="1"/>
  <c r="E702" i="2"/>
  <c r="J702" i="2" s="1"/>
  <c r="K702" i="2" s="1"/>
  <c r="E703" i="6"/>
  <c r="J703" i="6" s="1"/>
  <c r="E703" i="3"/>
  <c r="J703" i="3" s="1"/>
  <c r="L703" i="3" s="1"/>
  <c r="E703" i="7"/>
  <c r="J703" i="7" s="1"/>
  <c r="E703" i="4"/>
  <c r="J703" i="4" s="1"/>
  <c r="E698" i="2"/>
  <c r="J698" i="2" s="1"/>
  <c r="L698" i="2" s="1"/>
  <c r="E699" i="6"/>
  <c r="J699" i="6" s="1"/>
  <c r="E699" i="3"/>
  <c r="J699" i="3" s="1"/>
  <c r="L699" i="3" s="1"/>
  <c r="E699" i="7"/>
  <c r="J699" i="7" s="1"/>
  <c r="E699" i="4"/>
  <c r="J699" i="4" s="1"/>
  <c r="L699" i="4" s="1"/>
  <c r="E694" i="2"/>
  <c r="J694" i="2" s="1"/>
  <c r="K694" i="2" s="1"/>
  <c r="E695" i="6"/>
  <c r="J695" i="6" s="1"/>
  <c r="E695" i="3"/>
  <c r="J695" i="3" s="1"/>
  <c r="L695" i="3" s="1"/>
  <c r="E695" i="7"/>
  <c r="J695" i="7" s="1"/>
  <c r="E695" i="4"/>
  <c r="J695" i="4" s="1"/>
  <c r="E690" i="2"/>
  <c r="J690" i="2" s="1"/>
  <c r="E691" i="6"/>
  <c r="J691" i="6" s="1"/>
  <c r="E691" i="3"/>
  <c r="J691" i="3" s="1"/>
  <c r="E691" i="7"/>
  <c r="J691" i="7" s="1"/>
  <c r="E691" i="4"/>
  <c r="J691" i="4" s="1"/>
  <c r="E686" i="2"/>
  <c r="J686" i="2" s="1"/>
  <c r="K686" i="2" s="1"/>
  <c r="E687" i="6"/>
  <c r="J687" i="6" s="1"/>
  <c r="E687" i="3"/>
  <c r="J687" i="3" s="1"/>
  <c r="K687" i="3" s="1"/>
  <c r="E687" i="7"/>
  <c r="J687" i="7" s="1"/>
  <c r="E687" i="4"/>
  <c r="J687" i="4" s="1"/>
  <c r="E682" i="2"/>
  <c r="J682" i="2" s="1"/>
  <c r="K682" i="2" s="1"/>
  <c r="E683" i="6"/>
  <c r="J683" i="6" s="1"/>
  <c r="E683" i="3"/>
  <c r="J683" i="3" s="1"/>
  <c r="L683" i="3" s="1"/>
  <c r="E683" i="7"/>
  <c r="J683" i="7" s="1"/>
  <c r="E683" i="4"/>
  <c r="J683" i="4" s="1"/>
  <c r="E703" i="2"/>
  <c r="J703" i="2" s="1"/>
  <c r="E704" i="6"/>
  <c r="J704" i="6" s="1"/>
  <c r="E704" i="3"/>
  <c r="J704" i="3" s="1"/>
  <c r="L704" i="3" s="1"/>
  <c r="E704" i="7"/>
  <c r="J704" i="7" s="1"/>
  <c r="E704" i="4"/>
  <c r="J704" i="4" s="1"/>
  <c r="E683" i="2"/>
  <c r="J683" i="2" s="1"/>
  <c r="L683" i="2" s="1"/>
  <c r="E684" i="6"/>
  <c r="J684" i="6" s="1"/>
  <c r="E684" i="3"/>
  <c r="J684" i="3" s="1"/>
  <c r="L684" i="3" s="1"/>
  <c r="E684" i="7"/>
  <c r="J684" i="7" s="1"/>
  <c r="E684" i="4"/>
  <c r="J684" i="4" s="1"/>
  <c r="L684" i="4" s="1"/>
  <c r="E717" i="4"/>
  <c r="J717" i="4" s="1"/>
  <c r="E716" i="3"/>
  <c r="J716" i="3" s="1"/>
  <c r="K716" i="3" s="1"/>
  <c r="E716" i="7"/>
  <c r="J716" i="7" s="1"/>
  <c r="E715" i="4"/>
  <c r="J715" i="4" s="1"/>
  <c r="E714" i="3"/>
  <c r="J714" i="3" s="1"/>
  <c r="L714" i="3" s="1"/>
  <c r="E714" i="7"/>
  <c r="J714" i="7" s="1"/>
  <c r="E713" i="4"/>
  <c r="J713" i="4" s="1"/>
  <c r="E712" i="3"/>
  <c r="J712" i="3" s="1"/>
  <c r="K712" i="3" s="1"/>
  <c r="E712" i="7"/>
  <c r="J712" i="7" s="1"/>
  <c r="E709" i="2"/>
  <c r="J709" i="2" s="1"/>
  <c r="K709" i="2" s="1"/>
  <c r="E710" i="3"/>
  <c r="J710" i="3" s="1"/>
  <c r="K710" i="3" s="1"/>
  <c r="E710" i="7"/>
  <c r="J710" i="7" s="1"/>
  <c r="E710" i="4"/>
  <c r="J710" i="4" s="1"/>
  <c r="K710" i="4" s="1"/>
  <c r="E705" i="2"/>
  <c r="J705" i="2" s="1"/>
  <c r="L705" i="2" s="1"/>
  <c r="E706" i="6"/>
  <c r="J706" i="6" s="1"/>
  <c r="E706" i="3"/>
  <c r="J706" i="3" s="1"/>
  <c r="K706" i="3" s="1"/>
  <c r="E706" i="7"/>
  <c r="J706" i="7" s="1"/>
  <c r="E706" i="4"/>
  <c r="J706" i="4" s="1"/>
  <c r="L706" i="4" s="1"/>
  <c r="E701" i="2"/>
  <c r="J701" i="2" s="1"/>
  <c r="E702" i="6"/>
  <c r="J702" i="6" s="1"/>
  <c r="E702" i="3"/>
  <c r="J702" i="3" s="1"/>
  <c r="L702" i="3" s="1"/>
  <c r="E702" i="7"/>
  <c r="J702" i="7" s="1"/>
  <c r="E702" i="4"/>
  <c r="J702" i="4" s="1"/>
  <c r="K702" i="4" s="1"/>
  <c r="E697" i="2"/>
  <c r="J697" i="2" s="1"/>
  <c r="L697" i="2" s="1"/>
  <c r="E698" i="6"/>
  <c r="J698" i="6" s="1"/>
  <c r="E698" i="3"/>
  <c r="J698" i="3" s="1"/>
  <c r="K698" i="3" s="1"/>
  <c r="E698" i="7"/>
  <c r="J698" i="7" s="1"/>
  <c r="E698" i="4"/>
  <c r="J698" i="4" s="1"/>
  <c r="E693" i="2"/>
  <c r="J693" i="2" s="1"/>
  <c r="K693" i="2" s="1"/>
  <c r="E694" i="6"/>
  <c r="J694" i="6" s="1"/>
  <c r="E694" i="3"/>
  <c r="J694" i="3" s="1"/>
  <c r="L694" i="3" s="1"/>
  <c r="E694" i="7"/>
  <c r="J694" i="7" s="1"/>
  <c r="E694" i="4"/>
  <c r="J694" i="4" s="1"/>
  <c r="K694" i="4" s="1"/>
  <c r="E689" i="2"/>
  <c r="J689" i="2" s="1"/>
  <c r="K689" i="2" s="1"/>
  <c r="E690" i="6"/>
  <c r="J690" i="6" s="1"/>
  <c r="E690" i="3"/>
  <c r="J690" i="3" s="1"/>
  <c r="K690" i="3" s="1"/>
  <c r="E690" i="7"/>
  <c r="J690" i="7" s="1"/>
  <c r="E690" i="4"/>
  <c r="J690" i="4" s="1"/>
  <c r="K690" i="4" s="1"/>
  <c r="E685" i="2"/>
  <c r="J685" i="2" s="1"/>
  <c r="L685" i="2" s="1"/>
  <c r="E686" i="6"/>
  <c r="J686" i="6" s="1"/>
  <c r="E686" i="3"/>
  <c r="J686" i="3" s="1"/>
  <c r="K686" i="3" s="1"/>
  <c r="E686" i="7"/>
  <c r="J686" i="7" s="1"/>
  <c r="E686" i="4"/>
  <c r="J686" i="4" s="1"/>
  <c r="K686" i="4" s="1"/>
  <c r="E717" i="6"/>
  <c r="J717" i="6" s="1"/>
  <c r="E715" i="6"/>
  <c r="J715" i="6" s="1"/>
  <c r="E713" i="6"/>
  <c r="J713" i="6" s="1"/>
  <c r="E711" i="3"/>
  <c r="J711" i="3" s="1"/>
  <c r="K711" i="3" s="1"/>
  <c r="E711" i="7"/>
  <c r="J711" i="7" s="1"/>
  <c r="E707" i="2"/>
  <c r="J707" i="2" s="1"/>
  <c r="L707" i="2" s="1"/>
  <c r="E708" i="6"/>
  <c r="J708" i="6" s="1"/>
  <c r="E708" i="3"/>
  <c r="J708" i="3" s="1"/>
  <c r="L708" i="3" s="1"/>
  <c r="E708" i="7"/>
  <c r="J708" i="7" s="1"/>
  <c r="E708" i="4"/>
  <c r="J708" i="4" s="1"/>
  <c r="E691" i="2"/>
  <c r="J691" i="2" s="1"/>
  <c r="L691" i="2" s="1"/>
  <c r="E692" i="6"/>
  <c r="J692" i="6" s="1"/>
  <c r="E692" i="3"/>
  <c r="J692" i="3" s="1"/>
  <c r="K692" i="3" s="1"/>
  <c r="E692" i="7"/>
  <c r="J692" i="7" s="1"/>
  <c r="E692" i="4"/>
  <c r="J692" i="4" s="1"/>
  <c r="E716" i="2"/>
  <c r="J716" i="2" s="1"/>
  <c r="K716" i="2" s="1"/>
  <c r="E716" i="5"/>
  <c r="J716" i="5" s="1"/>
  <c r="E714" i="2"/>
  <c r="J714" i="2" s="1"/>
  <c r="L714" i="2" s="1"/>
  <c r="E712" i="2"/>
  <c r="J712" i="2" s="1"/>
  <c r="K712" i="2" s="1"/>
  <c r="E710" i="2"/>
  <c r="J710" i="2" s="1"/>
  <c r="K710" i="2" s="1"/>
  <c r="E708" i="2"/>
  <c r="J708" i="2" s="1"/>
  <c r="K708" i="2" s="1"/>
  <c r="E709" i="6"/>
  <c r="J709" i="6" s="1"/>
  <c r="E709" i="3"/>
  <c r="J709" i="3" s="1"/>
  <c r="K709" i="3" s="1"/>
  <c r="E709" i="7"/>
  <c r="J709" i="7" s="1"/>
  <c r="E709" i="4"/>
  <c r="J709" i="4" s="1"/>
  <c r="K709" i="4" s="1"/>
  <c r="E708" i="5"/>
  <c r="J708" i="5" s="1"/>
  <c r="E704" i="2"/>
  <c r="J704" i="2" s="1"/>
  <c r="K704" i="2" s="1"/>
  <c r="E705" i="6"/>
  <c r="J705" i="6" s="1"/>
  <c r="E705" i="3"/>
  <c r="J705" i="3" s="1"/>
  <c r="K705" i="3" s="1"/>
  <c r="E705" i="7"/>
  <c r="J705" i="7" s="1"/>
  <c r="E705" i="4"/>
  <c r="J705" i="4" s="1"/>
  <c r="K705" i="4" s="1"/>
  <c r="E704" i="5"/>
  <c r="J704" i="5" s="1"/>
  <c r="L704" i="5" s="1"/>
  <c r="E700" i="2"/>
  <c r="J700" i="2" s="1"/>
  <c r="K700" i="2" s="1"/>
  <c r="E701" i="6"/>
  <c r="J701" i="6" s="1"/>
  <c r="E701" i="3"/>
  <c r="J701" i="3" s="1"/>
  <c r="K701" i="3" s="1"/>
  <c r="E701" i="7"/>
  <c r="J701" i="7" s="1"/>
  <c r="E701" i="4"/>
  <c r="J701" i="4" s="1"/>
  <c r="E700" i="5"/>
  <c r="J700" i="5" s="1"/>
  <c r="E696" i="2"/>
  <c r="J696" i="2" s="1"/>
  <c r="K696" i="2" s="1"/>
  <c r="E697" i="6"/>
  <c r="J697" i="6" s="1"/>
  <c r="E697" i="3"/>
  <c r="J697" i="3" s="1"/>
  <c r="K697" i="3" s="1"/>
  <c r="E697" i="7"/>
  <c r="J697" i="7" s="1"/>
  <c r="E697" i="4"/>
  <c r="J697" i="4" s="1"/>
  <c r="K697" i="4" s="1"/>
  <c r="E696" i="5"/>
  <c r="J696" i="5" s="1"/>
  <c r="E692" i="2"/>
  <c r="J692" i="2" s="1"/>
  <c r="K692" i="2" s="1"/>
  <c r="E693" i="6"/>
  <c r="J693" i="6" s="1"/>
  <c r="E693" i="3"/>
  <c r="J693" i="3" s="1"/>
  <c r="K693" i="3" s="1"/>
  <c r="E693" i="7"/>
  <c r="J693" i="7" s="1"/>
  <c r="E693" i="4"/>
  <c r="J693" i="4" s="1"/>
  <c r="E692" i="5"/>
  <c r="J692" i="5" s="1"/>
  <c r="E688" i="2"/>
  <c r="J688" i="2" s="1"/>
  <c r="K688" i="2" s="1"/>
  <c r="E689" i="6"/>
  <c r="J689" i="6" s="1"/>
  <c r="E689" i="3"/>
  <c r="J689" i="3" s="1"/>
  <c r="K689" i="3" s="1"/>
  <c r="E689" i="7"/>
  <c r="J689" i="7" s="1"/>
  <c r="E689" i="4"/>
  <c r="J689" i="4" s="1"/>
  <c r="E688" i="5"/>
  <c r="J688" i="5" s="1"/>
  <c r="E684" i="2"/>
  <c r="J684" i="2" s="1"/>
  <c r="K684" i="2" s="1"/>
  <c r="E685" i="6"/>
  <c r="J685" i="6" s="1"/>
  <c r="E685" i="3"/>
  <c r="J685" i="3" s="1"/>
  <c r="K685" i="3" s="1"/>
  <c r="E685" i="7"/>
  <c r="J685" i="7" s="1"/>
  <c r="E685" i="4"/>
  <c r="J685" i="4" s="1"/>
  <c r="K685" i="4" s="1"/>
  <c r="E684" i="5"/>
  <c r="J684" i="5" s="1"/>
  <c r="A664" i="7"/>
  <c r="C664" i="7"/>
  <c r="D664" i="7"/>
  <c r="F664" i="7"/>
  <c r="G664" i="7"/>
  <c r="H664" i="7"/>
  <c r="I664" i="7"/>
  <c r="A665" i="7"/>
  <c r="C665" i="7"/>
  <c r="D665" i="7"/>
  <c r="F665" i="7"/>
  <c r="G665" i="7"/>
  <c r="H665" i="7"/>
  <c r="I665" i="7"/>
  <c r="A666" i="7"/>
  <c r="C666" i="7"/>
  <c r="D666" i="7"/>
  <c r="F666" i="7"/>
  <c r="G666" i="7"/>
  <c r="H666" i="7"/>
  <c r="I666" i="7"/>
  <c r="A667" i="7"/>
  <c r="C667" i="7"/>
  <c r="D667" i="7"/>
  <c r="F667" i="7"/>
  <c r="G667" i="7"/>
  <c r="H667" i="7"/>
  <c r="I667" i="7"/>
  <c r="A668" i="7"/>
  <c r="C668" i="7"/>
  <c r="D668" i="7"/>
  <c r="F668" i="7"/>
  <c r="G668" i="7"/>
  <c r="H668" i="7"/>
  <c r="I668" i="7"/>
  <c r="A669" i="7"/>
  <c r="C669" i="7"/>
  <c r="D669" i="7"/>
  <c r="F669" i="7"/>
  <c r="G669" i="7"/>
  <c r="H669" i="7"/>
  <c r="I669" i="7"/>
  <c r="A670" i="7"/>
  <c r="C670" i="7"/>
  <c r="D670" i="7"/>
  <c r="F670" i="7"/>
  <c r="G670" i="7"/>
  <c r="H670" i="7"/>
  <c r="I670" i="7"/>
  <c r="A671" i="7"/>
  <c r="C671" i="7"/>
  <c r="D671" i="7"/>
  <c r="F671" i="7"/>
  <c r="G671" i="7"/>
  <c r="H671" i="7"/>
  <c r="I671" i="7"/>
  <c r="A672" i="7"/>
  <c r="C672" i="7"/>
  <c r="D672" i="7"/>
  <c r="F672" i="7"/>
  <c r="G672" i="7"/>
  <c r="H672" i="7"/>
  <c r="I672" i="7"/>
  <c r="A673" i="7"/>
  <c r="C673" i="7"/>
  <c r="D673" i="7"/>
  <c r="F673" i="7"/>
  <c r="G673" i="7"/>
  <c r="H673" i="7"/>
  <c r="I673" i="7"/>
  <c r="A674" i="7"/>
  <c r="C674" i="7"/>
  <c r="D674" i="7"/>
  <c r="F674" i="7"/>
  <c r="G674" i="7"/>
  <c r="H674" i="7"/>
  <c r="I674" i="7"/>
  <c r="A675" i="7"/>
  <c r="C675" i="7"/>
  <c r="D675" i="7"/>
  <c r="F675" i="7"/>
  <c r="G675" i="7"/>
  <c r="H675" i="7"/>
  <c r="I675" i="7"/>
  <c r="A676" i="7"/>
  <c r="C676" i="7"/>
  <c r="D676" i="7"/>
  <c r="F676" i="7"/>
  <c r="G676" i="7"/>
  <c r="H676" i="7"/>
  <c r="I676" i="7"/>
  <c r="A677" i="7"/>
  <c r="C677" i="7"/>
  <c r="D677" i="7"/>
  <c r="F677" i="7"/>
  <c r="G677" i="7"/>
  <c r="H677" i="7"/>
  <c r="I677" i="7"/>
  <c r="A678" i="7"/>
  <c r="C678" i="7"/>
  <c r="D678" i="7"/>
  <c r="F678" i="7"/>
  <c r="G678" i="7"/>
  <c r="H678" i="7"/>
  <c r="I678" i="7"/>
  <c r="A679" i="7"/>
  <c r="C679" i="7"/>
  <c r="D679" i="7"/>
  <c r="F679" i="7"/>
  <c r="G679" i="7"/>
  <c r="H679" i="7"/>
  <c r="I679" i="7"/>
  <c r="A680" i="7"/>
  <c r="C680" i="7"/>
  <c r="D680" i="7"/>
  <c r="F680" i="7"/>
  <c r="G680" i="7"/>
  <c r="H680" i="7"/>
  <c r="I680" i="7"/>
  <c r="A681" i="7"/>
  <c r="C681" i="7"/>
  <c r="D681" i="7"/>
  <c r="F681" i="7"/>
  <c r="G681" i="7"/>
  <c r="H681" i="7"/>
  <c r="I681" i="7"/>
  <c r="A682" i="7"/>
  <c r="C682" i="7"/>
  <c r="D682" i="7"/>
  <c r="F682" i="7"/>
  <c r="G682" i="7"/>
  <c r="H682" i="7"/>
  <c r="I682" i="7"/>
  <c r="A664" i="6"/>
  <c r="C664" i="6"/>
  <c r="D664" i="6"/>
  <c r="F664" i="6"/>
  <c r="G664" i="6"/>
  <c r="H664" i="6"/>
  <c r="I664" i="6"/>
  <c r="A665" i="6"/>
  <c r="C665" i="6"/>
  <c r="D665" i="6"/>
  <c r="F665" i="6"/>
  <c r="G665" i="6"/>
  <c r="H665" i="6"/>
  <c r="I665" i="6"/>
  <c r="A666" i="6"/>
  <c r="C666" i="6"/>
  <c r="D666" i="6"/>
  <c r="F666" i="6"/>
  <c r="G666" i="6"/>
  <c r="H666" i="6"/>
  <c r="I666" i="6"/>
  <c r="A667" i="6"/>
  <c r="C667" i="6"/>
  <c r="D667" i="6"/>
  <c r="F667" i="6"/>
  <c r="G667" i="6"/>
  <c r="H667" i="6"/>
  <c r="I667" i="6"/>
  <c r="A668" i="6"/>
  <c r="C668" i="6"/>
  <c r="D668" i="6"/>
  <c r="F668" i="6"/>
  <c r="G668" i="6"/>
  <c r="H668" i="6"/>
  <c r="I668" i="6"/>
  <c r="A669" i="6"/>
  <c r="C669" i="6"/>
  <c r="D669" i="6"/>
  <c r="F669" i="6"/>
  <c r="G669" i="6"/>
  <c r="H669" i="6"/>
  <c r="I669" i="6"/>
  <c r="A670" i="6"/>
  <c r="C670" i="6"/>
  <c r="D670" i="6"/>
  <c r="F670" i="6"/>
  <c r="G670" i="6"/>
  <c r="H670" i="6"/>
  <c r="I670" i="6"/>
  <c r="A671" i="6"/>
  <c r="C671" i="6"/>
  <c r="D671" i="6"/>
  <c r="F671" i="6"/>
  <c r="G671" i="6"/>
  <c r="H671" i="6"/>
  <c r="I671" i="6"/>
  <c r="A672" i="6"/>
  <c r="C672" i="6"/>
  <c r="D672" i="6"/>
  <c r="F672" i="6"/>
  <c r="G672" i="6"/>
  <c r="H672" i="6"/>
  <c r="I672" i="6"/>
  <c r="A673" i="6"/>
  <c r="C673" i="6"/>
  <c r="D673" i="6"/>
  <c r="F673" i="6"/>
  <c r="G673" i="6"/>
  <c r="H673" i="6"/>
  <c r="I673" i="6"/>
  <c r="A674" i="6"/>
  <c r="C674" i="6"/>
  <c r="D674" i="6"/>
  <c r="F674" i="6"/>
  <c r="G674" i="6"/>
  <c r="H674" i="6"/>
  <c r="I674" i="6"/>
  <c r="A675" i="6"/>
  <c r="C675" i="6"/>
  <c r="D675" i="6"/>
  <c r="F675" i="6"/>
  <c r="G675" i="6"/>
  <c r="H675" i="6"/>
  <c r="I675" i="6"/>
  <c r="A676" i="6"/>
  <c r="C676" i="6"/>
  <c r="D676" i="6"/>
  <c r="F676" i="6"/>
  <c r="G676" i="6"/>
  <c r="H676" i="6"/>
  <c r="I676" i="6"/>
  <c r="A677" i="6"/>
  <c r="C677" i="6"/>
  <c r="D677" i="6"/>
  <c r="F677" i="6"/>
  <c r="G677" i="6"/>
  <c r="H677" i="6"/>
  <c r="I677" i="6"/>
  <c r="A678" i="6"/>
  <c r="C678" i="6"/>
  <c r="D678" i="6"/>
  <c r="F678" i="6"/>
  <c r="G678" i="6"/>
  <c r="H678" i="6"/>
  <c r="I678" i="6"/>
  <c r="A679" i="6"/>
  <c r="C679" i="6"/>
  <c r="D679" i="6"/>
  <c r="F679" i="6"/>
  <c r="G679" i="6"/>
  <c r="H679" i="6"/>
  <c r="I679" i="6"/>
  <c r="A680" i="6"/>
  <c r="C680" i="6"/>
  <c r="D680" i="6"/>
  <c r="F680" i="6"/>
  <c r="G680" i="6"/>
  <c r="H680" i="6"/>
  <c r="I680" i="6"/>
  <c r="A681" i="6"/>
  <c r="C681" i="6"/>
  <c r="D681" i="6"/>
  <c r="F681" i="6"/>
  <c r="G681" i="6"/>
  <c r="H681" i="6"/>
  <c r="I681" i="6"/>
  <c r="A682" i="6"/>
  <c r="C682" i="6"/>
  <c r="D682" i="6"/>
  <c r="F682" i="6"/>
  <c r="G682" i="6"/>
  <c r="H682" i="6"/>
  <c r="I682" i="6"/>
  <c r="A665" i="5"/>
  <c r="C665" i="5"/>
  <c r="D665" i="5"/>
  <c r="F665" i="5"/>
  <c r="G665" i="5"/>
  <c r="H665" i="5"/>
  <c r="I665" i="5"/>
  <c r="A666" i="5"/>
  <c r="C666" i="5"/>
  <c r="D666" i="5"/>
  <c r="F666" i="5"/>
  <c r="G666" i="5"/>
  <c r="H666" i="5"/>
  <c r="I666" i="5"/>
  <c r="A667" i="5"/>
  <c r="C667" i="5"/>
  <c r="D667" i="5"/>
  <c r="F667" i="5"/>
  <c r="G667" i="5"/>
  <c r="H667" i="5"/>
  <c r="I667" i="5"/>
  <c r="A668" i="5"/>
  <c r="C668" i="5"/>
  <c r="D668" i="5"/>
  <c r="F668" i="5"/>
  <c r="G668" i="5"/>
  <c r="H668" i="5"/>
  <c r="I668" i="5"/>
  <c r="A669" i="5"/>
  <c r="C669" i="5"/>
  <c r="D669" i="5"/>
  <c r="F669" i="5"/>
  <c r="G669" i="5"/>
  <c r="H669" i="5"/>
  <c r="I669" i="5"/>
  <c r="A670" i="5"/>
  <c r="C670" i="5"/>
  <c r="D670" i="5"/>
  <c r="F670" i="5"/>
  <c r="G670" i="5"/>
  <c r="H670" i="5"/>
  <c r="I670" i="5"/>
  <c r="A671" i="5"/>
  <c r="C671" i="5"/>
  <c r="D671" i="5"/>
  <c r="F671" i="5"/>
  <c r="G671" i="5"/>
  <c r="H671" i="5"/>
  <c r="I671" i="5"/>
  <c r="A672" i="5"/>
  <c r="C672" i="5"/>
  <c r="D672" i="5"/>
  <c r="F672" i="5"/>
  <c r="G672" i="5"/>
  <c r="H672" i="5"/>
  <c r="I672" i="5"/>
  <c r="A673" i="5"/>
  <c r="C673" i="5"/>
  <c r="D673" i="5"/>
  <c r="F673" i="5"/>
  <c r="G673" i="5"/>
  <c r="H673" i="5"/>
  <c r="I673" i="5"/>
  <c r="A674" i="5"/>
  <c r="C674" i="5"/>
  <c r="D674" i="5"/>
  <c r="F674" i="5"/>
  <c r="G674" i="5"/>
  <c r="H674" i="5"/>
  <c r="I674" i="5"/>
  <c r="A675" i="5"/>
  <c r="C675" i="5"/>
  <c r="D675" i="5"/>
  <c r="F675" i="5"/>
  <c r="G675" i="5"/>
  <c r="H675" i="5"/>
  <c r="I675" i="5"/>
  <c r="A676" i="5"/>
  <c r="C676" i="5"/>
  <c r="D676" i="5"/>
  <c r="F676" i="5"/>
  <c r="G676" i="5"/>
  <c r="H676" i="5"/>
  <c r="I676" i="5"/>
  <c r="A677" i="5"/>
  <c r="C677" i="5"/>
  <c r="D677" i="5"/>
  <c r="F677" i="5"/>
  <c r="G677" i="5"/>
  <c r="H677" i="5"/>
  <c r="I677" i="5"/>
  <c r="A678" i="5"/>
  <c r="C678" i="5"/>
  <c r="D678" i="5"/>
  <c r="F678" i="5"/>
  <c r="G678" i="5"/>
  <c r="H678" i="5"/>
  <c r="I678" i="5"/>
  <c r="A679" i="5"/>
  <c r="C679" i="5"/>
  <c r="D679" i="5"/>
  <c r="F679" i="5"/>
  <c r="G679" i="5"/>
  <c r="H679" i="5"/>
  <c r="I679" i="5"/>
  <c r="A680" i="5"/>
  <c r="C680" i="5"/>
  <c r="D680" i="5"/>
  <c r="F680" i="5"/>
  <c r="G680" i="5"/>
  <c r="H680" i="5"/>
  <c r="I680" i="5"/>
  <c r="A681" i="5"/>
  <c r="C681" i="5"/>
  <c r="D681" i="5"/>
  <c r="F681" i="5"/>
  <c r="G681" i="5"/>
  <c r="H681" i="5"/>
  <c r="I681" i="5"/>
  <c r="A682" i="5"/>
  <c r="C682" i="5"/>
  <c r="D682" i="5"/>
  <c r="F682" i="5"/>
  <c r="G682" i="5"/>
  <c r="H682" i="5"/>
  <c r="I682" i="5"/>
  <c r="A664" i="4"/>
  <c r="C664" i="4"/>
  <c r="D664" i="4"/>
  <c r="F664" i="4"/>
  <c r="G664" i="4"/>
  <c r="H664" i="4"/>
  <c r="I664" i="4"/>
  <c r="A665" i="4"/>
  <c r="C665" i="4"/>
  <c r="D665" i="4"/>
  <c r="F665" i="4"/>
  <c r="G665" i="4"/>
  <c r="H665" i="4"/>
  <c r="I665" i="4"/>
  <c r="A666" i="4"/>
  <c r="C666" i="4"/>
  <c r="D666" i="4"/>
  <c r="F666" i="4"/>
  <c r="G666" i="4"/>
  <c r="H666" i="4"/>
  <c r="I666" i="4"/>
  <c r="A667" i="4"/>
  <c r="C667" i="4"/>
  <c r="D667" i="4"/>
  <c r="F667" i="4"/>
  <c r="G667" i="4"/>
  <c r="H667" i="4"/>
  <c r="I667" i="4"/>
  <c r="A668" i="4"/>
  <c r="C668" i="4"/>
  <c r="D668" i="4"/>
  <c r="F668" i="4"/>
  <c r="G668" i="4"/>
  <c r="H668" i="4"/>
  <c r="I668" i="4"/>
  <c r="A669" i="4"/>
  <c r="C669" i="4"/>
  <c r="D669" i="4"/>
  <c r="F669" i="4"/>
  <c r="G669" i="4"/>
  <c r="H669" i="4"/>
  <c r="I669" i="4"/>
  <c r="A670" i="4"/>
  <c r="C670" i="4"/>
  <c r="D670" i="4"/>
  <c r="F670" i="4"/>
  <c r="G670" i="4"/>
  <c r="H670" i="4"/>
  <c r="I670" i="4"/>
  <c r="A671" i="4"/>
  <c r="C671" i="4"/>
  <c r="D671" i="4"/>
  <c r="F671" i="4"/>
  <c r="G671" i="4"/>
  <c r="H671" i="4"/>
  <c r="I671" i="4"/>
  <c r="A672" i="4"/>
  <c r="C672" i="4"/>
  <c r="D672" i="4"/>
  <c r="F672" i="4"/>
  <c r="G672" i="4"/>
  <c r="H672" i="4"/>
  <c r="I672" i="4"/>
  <c r="A673" i="4"/>
  <c r="C673" i="4"/>
  <c r="D673" i="4"/>
  <c r="F673" i="4"/>
  <c r="G673" i="4"/>
  <c r="H673" i="4"/>
  <c r="I673" i="4"/>
  <c r="A674" i="4"/>
  <c r="C674" i="4"/>
  <c r="D674" i="4"/>
  <c r="F674" i="4"/>
  <c r="G674" i="4"/>
  <c r="H674" i="4"/>
  <c r="I674" i="4"/>
  <c r="A675" i="4"/>
  <c r="C675" i="4"/>
  <c r="D675" i="4"/>
  <c r="F675" i="4"/>
  <c r="G675" i="4"/>
  <c r="H675" i="4"/>
  <c r="I675" i="4"/>
  <c r="A676" i="4"/>
  <c r="C676" i="4"/>
  <c r="D676" i="4"/>
  <c r="F676" i="4"/>
  <c r="G676" i="4"/>
  <c r="H676" i="4"/>
  <c r="I676" i="4"/>
  <c r="A677" i="4"/>
  <c r="C677" i="4"/>
  <c r="D677" i="4"/>
  <c r="F677" i="4"/>
  <c r="G677" i="4"/>
  <c r="H677" i="4"/>
  <c r="I677" i="4"/>
  <c r="A678" i="4"/>
  <c r="C678" i="4"/>
  <c r="D678" i="4"/>
  <c r="F678" i="4"/>
  <c r="G678" i="4"/>
  <c r="H678" i="4"/>
  <c r="I678" i="4"/>
  <c r="A679" i="4"/>
  <c r="C679" i="4"/>
  <c r="D679" i="4"/>
  <c r="F679" i="4"/>
  <c r="G679" i="4"/>
  <c r="H679" i="4"/>
  <c r="I679" i="4"/>
  <c r="A680" i="4"/>
  <c r="C680" i="4"/>
  <c r="D680" i="4"/>
  <c r="F680" i="4"/>
  <c r="G680" i="4"/>
  <c r="H680" i="4"/>
  <c r="I680" i="4"/>
  <c r="A681" i="4"/>
  <c r="C681" i="4"/>
  <c r="D681" i="4"/>
  <c r="F681" i="4"/>
  <c r="G681" i="4"/>
  <c r="H681" i="4"/>
  <c r="I681" i="4"/>
  <c r="A682" i="4"/>
  <c r="C682" i="4"/>
  <c r="D682" i="4"/>
  <c r="F682" i="4"/>
  <c r="G682" i="4"/>
  <c r="H682" i="4"/>
  <c r="I682" i="4"/>
  <c r="A664" i="3"/>
  <c r="C664" i="3"/>
  <c r="D664" i="3"/>
  <c r="F664" i="3"/>
  <c r="G664" i="3"/>
  <c r="H664" i="3"/>
  <c r="I664" i="3"/>
  <c r="A665" i="3"/>
  <c r="C665" i="3"/>
  <c r="D665" i="3"/>
  <c r="F665" i="3"/>
  <c r="G665" i="3"/>
  <c r="H665" i="3"/>
  <c r="I665" i="3"/>
  <c r="A666" i="3"/>
  <c r="C666" i="3"/>
  <c r="D666" i="3"/>
  <c r="F666" i="3"/>
  <c r="G666" i="3"/>
  <c r="H666" i="3"/>
  <c r="I666" i="3"/>
  <c r="A667" i="3"/>
  <c r="C667" i="3"/>
  <c r="D667" i="3"/>
  <c r="F667" i="3"/>
  <c r="G667" i="3"/>
  <c r="H667" i="3"/>
  <c r="I667" i="3"/>
  <c r="A668" i="3"/>
  <c r="C668" i="3"/>
  <c r="D668" i="3"/>
  <c r="F668" i="3"/>
  <c r="G668" i="3"/>
  <c r="H668" i="3"/>
  <c r="I668" i="3"/>
  <c r="A669" i="3"/>
  <c r="C669" i="3"/>
  <c r="D669" i="3"/>
  <c r="F669" i="3"/>
  <c r="G669" i="3"/>
  <c r="H669" i="3"/>
  <c r="I669" i="3"/>
  <c r="A670" i="3"/>
  <c r="C670" i="3"/>
  <c r="D670" i="3"/>
  <c r="F670" i="3"/>
  <c r="G670" i="3"/>
  <c r="H670" i="3"/>
  <c r="I670" i="3"/>
  <c r="A671" i="3"/>
  <c r="C671" i="3"/>
  <c r="D671" i="3"/>
  <c r="F671" i="3"/>
  <c r="G671" i="3"/>
  <c r="H671" i="3"/>
  <c r="I671" i="3"/>
  <c r="A672" i="3"/>
  <c r="C672" i="3"/>
  <c r="D672" i="3"/>
  <c r="F672" i="3"/>
  <c r="G672" i="3"/>
  <c r="H672" i="3"/>
  <c r="I672" i="3"/>
  <c r="A673" i="3"/>
  <c r="C673" i="3"/>
  <c r="D673" i="3"/>
  <c r="F673" i="3"/>
  <c r="G673" i="3"/>
  <c r="H673" i="3"/>
  <c r="I673" i="3"/>
  <c r="A674" i="3"/>
  <c r="C674" i="3"/>
  <c r="D674" i="3"/>
  <c r="F674" i="3"/>
  <c r="G674" i="3"/>
  <c r="H674" i="3"/>
  <c r="I674" i="3"/>
  <c r="A675" i="3"/>
  <c r="C675" i="3"/>
  <c r="D675" i="3"/>
  <c r="F675" i="3"/>
  <c r="G675" i="3"/>
  <c r="H675" i="3"/>
  <c r="I675" i="3"/>
  <c r="A676" i="3"/>
  <c r="C676" i="3"/>
  <c r="D676" i="3"/>
  <c r="F676" i="3"/>
  <c r="G676" i="3"/>
  <c r="H676" i="3"/>
  <c r="I676" i="3"/>
  <c r="A677" i="3"/>
  <c r="C677" i="3"/>
  <c r="D677" i="3"/>
  <c r="F677" i="3"/>
  <c r="G677" i="3"/>
  <c r="H677" i="3"/>
  <c r="I677" i="3"/>
  <c r="A678" i="3"/>
  <c r="C678" i="3"/>
  <c r="D678" i="3"/>
  <c r="F678" i="3"/>
  <c r="G678" i="3"/>
  <c r="H678" i="3"/>
  <c r="I678" i="3"/>
  <c r="A679" i="3"/>
  <c r="C679" i="3"/>
  <c r="D679" i="3"/>
  <c r="F679" i="3"/>
  <c r="G679" i="3"/>
  <c r="H679" i="3"/>
  <c r="I679" i="3"/>
  <c r="A680" i="3"/>
  <c r="C680" i="3"/>
  <c r="D680" i="3"/>
  <c r="F680" i="3"/>
  <c r="G680" i="3"/>
  <c r="H680" i="3"/>
  <c r="I680" i="3"/>
  <c r="A681" i="3"/>
  <c r="C681" i="3"/>
  <c r="D681" i="3"/>
  <c r="F681" i="3"/>
  <c r="G681" i="3"/>
  <c r="H681" i="3"/>
  <c r="I681" i="3"/>
  <c r="A682" i="3"/>
  <c r="C682" i="3"/>
  <c r="D682" i="3"/>
  <c r="F682" i="3"/>
  <c r="G682" i="3"/>
  <c r="H682" i="3"/>
  <c r="I682" i="3"/>
  <c r="A664" i="2"/>
  <c r="C664" i="2"/>
  <c r="D664" i="2"/>
  <c r="F664" i="2"/>
  <c r="G664" i="2"/>
  <c r="H664" i="2"/>
  <c r="I664" i="2"/>
  <c r="A665" i="2"/>
  <c r="C665" i="2"/>
  <c r="D665" i="2"/>
  <c r="F665" i="2"/>
  <c r="G665" i="2"/>
  <c r="H665" i="2"/>
  <c r="I665" i="2"/>
  <c r="A666" i="2"/>
  <c r="C666" i="2"/>
  <c r="D666" i="2"/>
  <c r="F666" i="2"/>
  <c r="G666" i="2"/>
  <c r="H666" i="2"/>
  <c r="I666" i="2"/>
  <c r="A667" i="2"/>
  <c r="C667" i="2"/>
  <c r="D667" i="2"/>
  <c r="F667" i="2"/>
  <c r="G667" i="2"/>
  <c r="H667" i="2"/>
  <c r="I667" i="2"/>
  <c r="A668" i="2"/>
  <c r="C668" i="2"/>
  <c r="D668" i="2"/>
  <c r="F668" i="2"/>
  <c r="G668" i="2"/>
  <c r="H668" i="2"/>
  <c r="I668" i="2"/>
  <c r="A669" i="2"/>
  <c r="C669" i="2"/>
  <c r="D669" i="2"/>
  <c r="F669" i="2"/>
  <c r="G669" i="2"/>
  <c r="H669" i="2"/>
  <c r="I669" i="2"/>
  <c r="A670" i="2"/>
  <c r="C670" i="2"/>
  <c r="D670" i="2"/>
  <c r="F670" i="2"/>
  <c r="G670" i="2"/>
  <c r="H670" i="2"/>
  <c r="I670" i="2"/>
  <c r="A671" i="2"/>
  <c r="C671" i="2"/>
  <c r="D671" i="2"/>
  <c r="F671" i="2"/>
  <c r="G671" i="2"/>
  <c r="H671" i="2"/>
  <c r="I671" i="2"/>
  <c r="A672" i="2"/>
  <c r="C672" i="2"/>
  <c r="D672" i="2"/>
  <c r="F672" i="2"/>
  <c r="G672" i="2"/>
  <c r="H672" i="2"/>
  <c r="I672" i="2"/>
  <c r="A673" i="2"/>
  <c r="C673" i="2"/>
  <c r="D673" i="2"/>
  <c r="F673" i="2"/>
  <c r="G673" i="2"/>
  <c r="H673" i="2"/>
  <c r="I673" i="2"/>
  <c r="A674" i="2"/>
  <c r="C674" i="2"/>
  <c r="D674" i="2"/>
  <c r="F674" i="2"/>
  <c r="G674" i="2"/>
  <c r="H674" i="2"/>
  <c r="I674" i="2"/>
  <c r="A675" i="2"/>
  <c r="C675" i="2"/>
  <c r="D675" i="2"/>
  <c r="F675" i="2"/>
  <c r="G675" i="2"/>
  <c r="H675" i="2"/>
  <c r="I675" i="2"/>
  <c r="A676" i="2"/>
  <c r="C676" i="2"/>
  <c r="D676" i="2"/>
  <c r="F676" i="2"/>
  <c r="G676" i="2"/>
  <c r="H676" i="2"/>
  <c r="I676" i="2"/>
  <c r="A677" i="2"/>
  <c r="C677" i="2"/>
  <c r="D677" i="2"/>
  <c r="F677" i="2"/>
  <c r="G677" i="2"/>
  <c r="H677" i="2"/>
  <c r="I677" i="2"/>
  <c r="A678" i="2"/>
  <c r="C678" i="2"/>
  <c r="D678" i="2"/>
  <c r="F678" i="2"/>
  <c r="G678" i="2"/>
  <c r="H678" i="2"/>
  <c r="I678" i="2"/>
  <c r="A679" i="2"/>
  <c r="C679" i="2"/>
  <c r="D679" i="2"/>
  <c r="F679" i="2"/>
  <c r="G679" i="2"/>
  <c r="H679" i="2"/>
  <c r="I679" i="2"/>
  <c r="A680" i="2"/>
  <c r="C680" i="2"/>
  <c r="D680" i="2"/>
  <c r="F680" i="2"/>
  <c r="G680" i="2"/>
  <c r="H680" i="2"/>
  <c r="I680" i="2"/>
  <c r="A681" i="2"/>
  <c r="C681" i="2"/>
  <c r="D681" i="2"/>
  <c r="F681" i="2"/>
  <c r="G681" i="2"/>
  <c r="H681" i="2"/>
  <c r="I681" i="2"/>
  <c r="A677" i="15"/>
  <c r="C677" i="15"/>
  <c r="D677" i="15"/>
  <c r="F677" i="15"/>
  <c r="G677" i="15"/>
  <c r="H677" i="15"/>
  <c r="I677" i="15"/>
  <c r="A678" i="15"/>
  <c r="C678" i="15"/>
  <c r="D678" i="15"/>
  <c r="F678" i="15"/>
  <c r="G678" i="15"/>
  <c r="H678" i="15"/>
  <c r="I678" i="15"/>
  <c r="A679" i="15"/>
  <c r="C679" i="15"/>
  <c r="D679" i="15"/>
  <c r="F679" i="15"/>
  <c r="G679" i="15"/>
  <c r="H679" i="15"/>
  <c r="I679" i="15"/>
  <c r="A680" i="15"/>
  <c r="C680" i="15"/>
  <c r="D680" i="15"/>
  <c r="F680" i="15"/>
  <c r="G680" i="15"/>
  <c r="H680" i="15"/>
  <c r="I680" i="15"/>
  <c r="A681" i="15"/>
  <c r="C681" i="15"/>
  <c r="D681" i="15"/>
  <c r="F681" i="15"/>
  <c r="G681" i="15"/>
  <c r="H681" i="15"/>
  <c r="I681" i="15"/>
  <c r="A682" i="15"/>
  <c r="C682" i="15"/>
  <c r="D682" i="15"/>
  <c r="F682" i="15"/>
  <c r="G682" i="15"/>
  <c r="H682" i="15"/>
  <c r="I682" i="15"/>
  <c r="A683" i="15"/>
  <c r="C683" i="15"/>
  <c r="D683" i="15"/>
  <c r="F683" i="15"/>
  <c r="G683" i="15"/>
  <c r="H683" i="15"/>
  <c r="I683" i="15"/>
  <c r="A664" i="15"/>
  <c r="C664" i="15"/>
  <c r="D664" i="15"/>
  <c r="F664" i="15"/>
  <c r="G664" i="15"/>
  <c r="H664" i="15"/>
  <c r="I664" i="15"/>
  <c r="A665" i="15"/>
  <c r="C665" i="15"/>
  <c r="D665" i="15"/>
  <c r="F665" i="15"/>
  <c r="G665" i="15"/>
  <c r="H665" i="15"/>
  <c r="I665" i="15"/>
  <c r="A666" i="15"/>
  <c r="C666" i="15"/>
  <c r="D666" i="15"/>
  <c r="F666" i="15"/>
  <c r="G666" i="15"/>
  <c r="H666" i="15"/>
  <c r="I666" i="15"/>
  <c r="A667" i="15"/>
  <c r="C667" i="15"/>
  <c r="D667" i="15"/>
  <c r="F667" i="15"/>
  <c r="G667" i="15"/>
  <c r="H667" i="15"/>
  <c r="I667" i="15"/>
  <c r="A668" i="15"/>
  <c r="C668" i="15"/>
  <c r="D668" i="15"/>
  <c r="F668" i="15"/>
  <c r="G668" i="15"/>
  <c r="H668" i="15"/>
  <c r="I668" i="15"/>
  <c r="A669" i="15"/>
  <c r="C669" i="15"/>
  <c r="D669" i="15"/>
  <c r="F669" i="15"/>
  <c r="G669" i="15"/>
  <c r="H669" i="15"/>
  <c r="I669" i="15"/>
  <c r="A670" i="15"/>
  <c r="C670" i="15"/>
  <c r="D670" i="15"/>
  <c r="F670" i="15"/>
  <c r="G670" i="15"/>
  <c r="H670" i="15"/>
  <c r="I670" i="15"/>
  <c r="A671" i="15"/>
  <c r="C671" i="15"/>
  <c r="D671" i="15"/>
  <c r="F671" i="15"/>
  <c r="G671" i="15"/>
  <c r="H671" i="15"/>
  <c r="I671" i="15"/>
  <c r="A672" i="15"/>
  <c r="C672" i="15"/>
  <c r="D672" i="15"/>
  <c r="F672" i="15"/>
  <c r="G672" i="15"/>
  <c r="H672" i="15"/>
  <c r="I672" i="15"/>
  <c r="A673" i="15"/>
  <c r="C673" i="15"/>
  <c r="D673" i="15"/>
  <c r="F673" i="15"/>
  <c r="G673" i="15"/>
  <c r="H673" i="15"/>
  <c r="I673" i="15"/>
  <c r="A674" i="15"/>
  <c r="C674" i="15"/>
  <c r="D674" i="15"/>
  <c r="F674" i="15"/>
  <c r="G674" i="15"/>
  <c r="H674" i="15"/>
  <c r="I674" i="15"/>
  <c r="A675" i="15"/>
  <c r="C675" i="15"/>
  <c r="D675" i="15"/>
  <c r="F675" i="15"/>
  <c r="G675" i="15"/>
  <c r="H675" i="15"/>
  <c r="I675" i="15"/>
  <c r="A676" i="15"/>
  <c r="C676" i="15"/>
  <c r="D676" i="15"/>
  <c r="F676" i="15"/>
  <c r="G676" i="15"/>
  <c r="H676" i="15"/>
  <c r="I676" i="15"/>
  <c r="L679" i="1"/>
  <c r="B662" i="18"/>
  <c r="L680" i="1"/>
  <c r="B663" i="18"/>
  <c r="L681" i="1"/>
  <c r="B664" i="18"/>
  <c r="L682" i="1"/>
  <c r="B665" i="18"/>
  <c r="L683" i="1"/>
  <c r="B666" i="18"/>
  <c r="L684" i="1"/>
  <c r="B667" i="18"/>
  <c r="L685" i="1"/>
  <c r="B668" i="18"/>
  <c r="L686" i="1"/>
  <c r="B669" i="18"/>
  <c r="L231" i="1"/>
  <c r="B670" i="18"/>
  <c r="L232" i="1"/>
  <c r="B671" i="18"/>
  <c r="L233" i="1"/>
  <c r="B672" i="18"/>
  <c r="L234" i="1"/>
  <c r="B673" i="18"/>
  <c r="L485" i="1"/>
  <c r="B674" i="18"/>
  <c r="L486" i="1"/>
  <c r="B675" i="18"/>
  <c r="L487" i="1"/>
  <c r="B676" i="18"/>
  <c r="L488" i="1"/>
  <c r="B677" i="18"/>
  <c r="L489" i="1"/>
  <c r="B678" i="18"/>
  <c r="L490" i="1"/>
  <c r="B679" i="18"/>
  <c r="L235" i="1"/>
  <c r="B680" i="18"/>
  <c r="L236" i="1"/>
  <c r="B681" i="18"/>
  <c r="I603" i="14"/>
  <c r="H603" i="14"/>
  <c r="G603" i="14"/>
  <c r="F603" i="14"/>
  <c r="D603" i="14"/>
  <c r="C603" i="14"/>
  <c r="I602" i="14"/>
  <c r="H602" i="14"/>
  <c r="G602" i="14"/>
  <c r="F602" i="14"/>
  <c r="D602" i="14"/>
  <c r="C602" i="14"/>
  <c r="I601" i="14"/>
  <c r="H601" i="14"/>
  <c r="G601" i="14"/>
  <c r="F601" i="14"/>
  <c r="D601" i="14"/>
  <c r="C601" i="14"/>
  <c r="AD354" i="11"/>
  <c r="AD355" i="11"/>
  <c r="AD356" i="11"/>
  <c r="AD357" i="11"/>
  <c r="AD358" i="11"/>
  <c r="AD359" i="11"/>
  <c r="AD360" i="11"/>
  <c r="AD361" i="11"/>
  <c r="AD362" i="11"/>
  <c r="AD363" i="11"/>
  <c r="AD364" i="11"/>
  <c r="AD365" i="11"/>
  <c r="AD366" i="11"/>
  <c r="AD367" i="11"/>
  <c r="AD368" i="11"/>
  <c r="AD369" i="11"/>
  <c r="AD370" i="11"/>
  <c r="AD371" i="11"/>
  <c r="AD372" i="11"/>
  <c r="AD373" i="11"/>
  <c r="AD374" i="11"/>
  <c r="AD375" i="11"/>
  <c r="AD376" i="11"/>
  <c r="AD377" i="11"/>
  <c r="AD378" i="11"/>
  <c r="AD379" i="11"/>
  <c r="AD380" i="11"/>
  <c r="AD3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07" i="11"/>
  <c r="AD408" i="11"/>
  <c r="AD409" i="11"/>
  <c r="AD410" i="11"/>
  <c r="AD411" i="11"/>
  <c r="AD412" i="11"/>
  <c r="AD413" i="11"/>
  <c r="AD414" i="11"/>
  <c r="AD415" i="11"/>
  <c r="AD416" i="11"/>
  <c r="AD417" i="11"/>
  <c r="AD418" i="11"/>
  <c r="AD419" i="11"/>
  <c r="AD420" i="11"/>
  <c r="AD421" i="11"/>
  <c r="AD422" i="11"/>
  <c r="AD423" i="11"/>
  <c r="AD424" i="11"/>
  <c r="AD425" i="11"/>
  <c r="AD426" i="11"/>
  <c r="AD427" i="11"/>
  <c r="AD428" i="11"/>
  <c r="AD429" i="11"/>
  <c r="AD430" i="11"/>
  <c r="AD431" i="11"/>
  <c r="AD432" i="11"/>
  <c r="AD433" i="11"/>
  <c r="AD434" i="11"/>
  <c r="AD435" i="11"/>
  <c r="AD436" i="11"/>
  <c r="AD437" i="11"/>
  <c r="AD438" i="11"/>
  <c r="AD439" i="11"/>
  <c r="AD440" i="11"/>
  <c r="AD441" i="11"/>
  <c r="AD442" i="11"/>
  <c r="AD443" i="11"/>
  <c r="AD444" i="11"/>
  <c r="AD445" i="11"/>
  <c r="AD446" i="11"/>
  <c r="AD447" i="11"/>
  <c r="AD448" i="11"/>
  <c r="AD449" i="11"/>
  <c r="AD450" i="11"/>
  <c r="AD451" i="11"/>
  <c r="AD452" i="11"/>
  <c r="AD453" i="11"/>
  <c r="AD454" i="11"/>
  <c r="AD455" i="11"/>
  <c r="AD456" i="11"/>
  <c r="AD457" i="11"/>
  <c r="AD458" i="11"/>
  <c r="AD459" i="11"/>
  <c r="AD460" i="11"/>
  <c r="AD461" i="11"/>
  <c r="AD462" i="11"/>
  <c r="AD463" i="11"/>
  <c r="AD464" i="11"/>
  <c r="AD465" i="11"/>
  <c r="AD466" i="11"/>
  <c r="AD467" i="11"/>
  <c r="AD468" i="11"/>
  <c r="AD469" i="11"/>
  <c r="AD470" i="11"/>
  <c r="AD471" i="11"/>
  <c r="AD472" i="11"/>
  <c r="AD473" i="11"/>
  <c r="AD474" i="11"/>
  <c r="AD475" i="11"/>
  <c r="AD476" i="11"/>
  <c r="AD477" i="11"/>
  <c r="AD478" i="11"/>
  <c r="AD479" i="11"/>
  <c r="AD480" i="11"/>
  <c r="AD481" i="11"/>
  <c r="AD482" i="11"/>
  <c r="AD483" i="11"/>
  <c r="AD484" i="11"/>
  <c r="AD485" i="11"/>
  <c r="AD486" i="11"/>
  <c r="AD487" i="11"/>
  <c r="AD488" i="11"/>
  <c r="AD489" i="11"/>
  <c r="AD490" i="11"/>
  <c r="AD491" i="11"/>
  <c r="AD492" i="11"/>
  <c r="AD493" i="11"/>
  <c r="AD494" i="11"/>
  <c r="AD495" i="11"/>
  <c r="AD496" i="11"/>
  <c r="AD497" i="11"/>
  <c r="AD498" i="11"/>
  <c r="AD499" i="11"/>
  <c r="AD500" i="11"/>
  <c r="AD501" i="11"/>
  <c r="AD502" i="11"/>
  <c r="AD503" i="11"/>
  <c r="AD504" i="11"/>
  <c r="AD505" i="11"/>
  <c r="AD506" i="11"/>
  <c r="AD507" i="11"/>
  <c r="AD508" i="11"/>
  <c r="AD509" i="11"/>
  <c r="AD510" i="11"/>
  <c r="AD511" i="11"/>
  <c r="AD512" i="11"/>
  <c r="AD513" i="11"/>
  <c r="AD514" i="11"/>
  <c r="AD515" i="11"/>
  <c r="AD516" i="11"/>
  <c r="AD517" i="11"/>
  <c r="AD518" i="11"/>
  <c r="AD519" i="11"/>
  <c r="AD520" i="11"/>
  <c r="AD521" i="11"/>
  <c r="AD522" i="11"/>
  <c r="AD523" i="11"/>
  <c r="AD524" i="11"/>
  <c r="AD525" i="11"/>
  <c r="AD526" i="11"/>
  <c r="AD527" i="11"/>
  <c r="AD528" i="11"/>
  <c r="AD529" i="11"/>
  <c r="AD530" i="11"/>
  <c r="AD531" i="11"/>
  <c r="AD532" i="11"/>
  <c r="AD533" i="11"/>
  <c r="AD534" i="11"/>
  <c r="AD535" i="11"/>
  <c r="AD536" i="11"/>
  <c r="AD537" i="11"/>
  <c r="AD538" i="11"/>
  <c r="AD539" i="11"/>
  <c r="AD540" i="11"/>
  <c r="AD541" i="11"/>
  <c r="AD542" i="11"/>
  <c r="AD543" i="11"/>
  <c r="AD544" i="11"/>
  <c r="AD545" i="11"/>
  <c r="AD546" i="11"/>
  <c r="AD547" i="11"/>
  <c r="AD548" i="11"/>
  <c r="AD549" i="11"/>
  <c r="AD550" i="11"/>
  <c r="AD551" i="11"/>
  <c r="AD552" i="11"/>
  <c r="AD553" i="11"/>
  <c r="AD554" i="11"/>
  <c r="AD555" i="11"/>
  <c r="AD556" i="11"/>
  <c r="AD557" i="11"/>
  <c r="AD558" i="11"/>
  <c r="AD559" i="11"/>
  <c r="AD560" i="11"/>
  <c r="AD561" i="11"/>
  <c r="AD562" i="11"/>
  <c r="AD563" i="11"/>
  <c r="AD564" i="11"/>
  <c r="AD565" i="11"/>
  <c r="AD566" i="11"/>
  <c r="AD567" i="11"/>
  <c r="AD568" i="11"/>
  <c r="AD569" i="11"/>
  <c r="AD570" i="11"/>
  <c r="AD571" i="11"/>
  <c r="AD572" i="11"/>
  <c r="AD573" i="11"/>
  <c r="AD574" i="11"/>
  <c r="AD575" i="11"/>
  <c r="AD576" i="11"/>
  <c r="AD577" i="11"/>
  <c r="AD578" i="11"/>
  <c r="AD579" i="11"/>
  <c r="AD580" i="11"/>
  <c r="AD581" i="11"/>
  <c r="AD582" i="11"/>
  <c r="AD583" i="11"/>
  <c r="AD584" i="11"/>
  <c r="AD585" i="11"/>
  <c r="AD586" i="11"/>
  <c r="AD587" i="11"/>
  <c r="AD588" i="11"/>
  <c r="AD589" i="11"/>
  <c r="AD590" i="11"/>
  <c r="AD591" i="11"/>
  <c r="AD592" i="11"/>
  <c r="AD593" i="11"/>
  <c r="AD594" i="11"/>
  <c r="AD595" i="11"/>
  <c r="AD596" i="11"/>
  <c r="AD597" i="11"/>
  <c r="AD598" i="11"/>
  <c r="AD599" i="11"/>
  <c r="AD600" i="11"/>
  <c r="AD601" i="11"/>
  <c r="AD602" i="11"/>
  <c r="AD603" i="11"/>
  <c r="AD604" i="11"/>
  <c r="AD605" i="11"/>
  <c r="AD606" i="11"/>
  <c r="AD607" i="11"/>
  <c r="AD608" i="11"/>
  <c r="AD609" i="11"/>
  <c r="AD610" i="11"/>
  <c r="AD611" i="11"/>
  <c r="AD612" i="11"/>
  <c r="AD613" i="11"/>
  <c r="AD614" i="11"/>
  <c r="AD615" i="11"/>
  <c r="AD616" i="11"/>
  <c r="AD617" i="11"/>
  <c r="AD618" i="11"/>
  <c r="AD619" i="11"/>
  <c r="AD620" i="11"/>
  <c r="AD621" i="11"/>
  <c r="AD622" i="11"/>
  <c r="AD623" i="11"/>
  <c r="AD624" i="11"/>
  <c r="AD625" i="11"/>
  <c r="AD626" i="11"/>
  <c r="AD627" i="11"/>
  <c r="AD628" i="11"/>
  <c r="AD629" i="11"/>
  <c r="AD630" i="11"/>
  <c r="AD631" i="11"/>
  <c r="AD632" i="11"/>
  <c r="AD633" i="11"/>
  <c r="AD634" i="11"/>
  <c r="AD635" i="11"/>
  <c r="AD636" i="11"/>
  <c r="AD637" i="11"/>
  <c r="AD638" i="11"/>
  <c r="AD639" i="11"/>
  <c r="AD640" i="11"/>
  <c r="AD641" i="11"/>
  <c r="AD642" i="11"/>
  <c r="AD643" i="11"/>
  <c r="AD644" i="11"/>
  <c r="AD645" i="11"/>
  <c r="AD646" i="11"/>
  <c r="AD647" i="11"/>
  <c r="AD648" i="11"/>
  <c r="AD649" i="11"/>
  <c r="AD650" i="11"/>
  <c r="AD651" i="11"/>
  <c r="AD652" i="11"/>
  <c r="AD653" i="11"/>
  <c r="AD654" i="11"/>
  <c r="AD655" i="11"/>
  <c r="AD656" i="11"/>
  <c r="AD657" i="11"/>
  <c r="AD658" i="11"/>
  <c r="AD659" i="11"/>
  <c r="AD660" i="11"/>
  <c r="AD661" i="11"/>
  <c r="AD662" i="11"/>
  <c r="AD663" i="11"/>
  <c r="AD664" i="11"/>
  <c r="AD665" i="11"/>
  <c r="AD666" i="11"/>
  <c r="AD667" i="11"/>
  <c r="AD668" i="11"/>
  <c r="AD669" i="11"/>
  <c r="AD670" i="11"/>
  <c r="AD671" i="11"/>
  <c r="AD672" i="11"/>
  <c r="AD673" i="11"/>
  <c r="AD674" i="11"/>
  <c r="AD675" i="11"/>
  <c r="A639" i="7"/>
  <c r="C639" i="7"/>
  <c r="D639" i="7"/>
  <c r="F639" i="7"/>
  <c r="G639" i="7"/>
  <c r="H639" i="7"/>
  <c r="I639" i="7"/>
  <c r="A640" i="7"/>
  <c r="C640" i="7"/>
  <c r="D640" i="7"/>
  <c r="F640" i="7"/>
  <c r="G640" i="7"/>
  <c r="H640" i="7"/>
  <c r="I640" i="7"/>
  <c r="A641" i="7"/>
  <c r="C641" i="7"/>
  <c r="D641" i="7"/>
  <c r="F641" i="7"/>
  <c r="G641" i="7"/>
  <c r="H641" i="7"/>
  <c r="I641" i="7"/>
  <c r="A642" i="7"/>
  <c r="C642" i="7"/>
  <c r="D642" i="7"/>
  <c r="F642" i="7"/>
  <c r="G642" i="7"/>
  <c r="H642" i="7"/>
  <c r="I642" i="7"/>
  <c r="A643" i="7"/>
  <c r="C643" i="7"/>
  <c r="D643" i="7"/>
  <c r="F643" i="7"/>
  <c r="G643" i="7"/>
  <c r="H643" i="7"/>
  <c r="I643" i="7"/>
  <c r="A644" i="7"/>
  <c r="C644" i="7"/>
  <c r="D644" i="7"/>
  <c r="F644" i="7"/>
  <c r="G644" i="7"/>
  <c r="H644" i="7"/>
  <c r="I644" i="7"/>
  <c r="A645" i="7"/>
  <c r="C645" i="7"/>
  <c r="D645" i="7"/>
  <c r="F645" i="7"/>
  <c r="G645" i="7"/>
  <c r="H645" i="7"/>
  <c r="I645" i="7"/>
  <c r="A646" i="7"/>
  <c r="C646" i="7"/>
  <c r="D646" i="7"/>
  <c r="F646" i="7"/>
  <c r="G646" i="7"/>
  <c r="H646" i="7"/>
  <c r="I646" i="7"/>
  <c r="A647" i="7"/>
  <c r="C647" i="7"/>
  <c r="D647" i="7"/>
  <c r="F647" i="7"/>
  <c r="G647" i="7"/>
  <c r="H647" i="7"/>
  <c r="I647" i="7"/>
  <c r="A648" i="7"/>
  <c r="C648" i="7"/>
  <c r="D648" i="7"/>
  <c r="F648" i="7"/>
  <c r="G648" i="7"/>
  <c r="H648" i="7"/>
  <c r="I648" i="7"/>
  <c r="A649" i="7"/>
  <c r="C649" i="7"/>
  <c r="D649" i="7"/>
  <c r="F649" i="7"/>
  <c r="G649" i="7"/>
  <c r="H649" i="7"/>
  <c r="I649" i="7"/>
  <c r="A650" i="7"/>
  <c r="C650" i="7"/>
  <c r="D650" i="7"/>
  <c r="F650" i="7"/>
  <c r="G650" i="7"/>
  <c r="H650" i="7"/>
  <c r="I650" i="7"/>
  <c r="A651" i="7"/>
  <c r="C651" i="7"/>
  <c r="D651" i="7"/>
  <c r="F651" i="7"/>
  <c r="G651" i="7"/>
  <c r="H651" i="7"/>
  <c r="I651" i="7"/>
  <c r="A652" i="7"/>
  <c r="C652" i="7"/>
  <c r="D652" i="7"/>
  <c r="F652" i="7"/>
  <c r="G652" i="7"/>
  <c r="H652" i="7"/>
  <c r="I652" i="7"/>
  <c r="A653" i="7"/>
  <c r="C653" i="7"/>
  <c r="D653" i="7"/>
  <c r="F653" i="7"/>
  <c r="G653" i="7"/>
  <c r="H653" i="7"/>
  <c r="I653" i="7"/>
  <c r="A654" i="7"/>
  <c r="C654" i="7"/>
  <c r="D654" i="7"/>
  <c r="F654" i="7"/>
  <c r="G654" i="7"/>
  <c r="H654" i="7"/>
  <c r="I654" i="7"/>
  <c r="A655" i="7"/>
  <c r="C655" i="7"/>
  <c r="D655" i="7"/>
  <c r="F655" i="7"/>
  <c r="G655" i="7"/>
  <c r="H655" i="7"/>
  <c r="I655" i="7"/>
  <c r="A656" i="7"/>
  <c r="C656" i="7"/>
  <c r="D656" i="7"/>
  <c r="F656" i="7"/>
  <c r="G656" i="7"/>
  <c r="H656" i="7"/>
  <c r="I656" i="7"/>
  <c r="A657" i="7"/>
  <c r="C657" i="7"/>
  <c r="D657" i="7"/>
  <c r="F657" i="7"/>
  <c r="G657" i="7"/>
  <c r="H657" i="7"/>
  <c r="I657" i="7"/>
  <c r="A658" i="7"/>
  <c r="C658" i="7"/>
  <c r="D658" i="7"/>
  <c r="F658" i="7"/>
  <c r="G658" i="7"/>
  <c r="H658" i="7"/>
  <c r="I658" i="7"/>
  <c r="A659" i="7"/>
  <c r="C659" i="7"/>
  <c r="D659" i="7"/>
  <c r="F659" i="7"/>
  <c r="G659" i="7"/>
  <c r="H659" i="7"/>
  <c r="I659" i="7"/>
  <c r="A660" i="7"/>
  <c r="C660" i="7"/>
  <c r="D660" i="7"/>
  <c r="F660" i="7"/>
  <c r="G660" i="7"/>
  <c r="H660" i="7"/>
  <c r="I660" i="7"/>
  <c r="A661" i="7"/>
  <c r="C661" i="7"/>
  <c r="D661" i="7"/>
  <c r="F661" i="7"/>
  <c r="G661" i="7"/>
  <c r="H661" i="7"/>
  <c r="I661" i="7"/>
  <c r="A662" i="7"/>
  <c r="C662" i="7"/>
  <c r="D662" i="7"/>
  <c r="F662" i="7"/>
  <c r="G662" i="7"/>
  <c r="H662" i="7"/>
  <c r="I662" i="7"/>
  <c r="A663" i="7"/>
  <c r="C663" i="7"/>
  <c r="D663" i="7"/>
  <c r="F663" i="7"/>
  <c r="G663" i="7"/>
  <c r="H663" i="7"/>
  <c r="I663" i="7"/>
  <c r="A638" i="6"/>
  <c r="C638" i="6"/>
  <c r="D638" i="6"/>
  <c r="F638" i="6"/>
  <c r="G638" i="6"/>
  <c r="H638" i="6"/>
  <c r="I638" i="6"/>
  <c r="A639" i="6"/>
  <c r="C639" i="6"/>
  <c r="D639" i="6"/>
  <c r="F639" i="6"/>
  <c r="G639" i="6"/>
  <c r="H639" i="6"/>
  <c r="I639" i="6"/>
  <c r="A640" i="6"/>
  <c r="C640" i="6"/>
  <c r="D640" i="6"/>
  <c r="F640" i="6"/>
  <c r="G640" i="6"/>
  <c r="H640" i="6"/>
  <c r="I640" i="6"/>
  <c r="A641" i="6"/>
  <c r="C641" i="6"/>
  <c r="D641" i="6"/>
  <c r="F641" i="6"/>
  <c r="G641" i="6"/>
  <c r="H641" i="6"/>
  <c r="I641" i="6"/>
  <c r="A642" i="6"/>
  <c r="C642" i="6"/>
  <c r="D642" i="6"/>
  <c r="F642" i="6"/>
  <c r="G642" i="6"/>
  <c r="H642" i="6"/>
  <c r="I642" i="6"/>
  <c r="A643" i="6"/>
  <c r="C643" i="6"/>
  <c r="D643" i="6"/>
  <c r="F643" i="6"/>
  <c r="G643" i="6"/>
  <c r="H643" i="6"/>
  <c r="I643" i="6"/>
  <c r="A644" i="6"/>
  <c r="C644" i="6"/>
  <c r="D644" i="6"/>
  <c r="F644" i="6"/>
  <c r="G644" i="6"/>
  <c r="H644" i="6"/>
  <c r="I644" i="6"/>
  <c r="A645" i="6"/>
  <c r="C645" i="6"/>
  <c r="D645" i="6"/>
  <c r="F645" i="6"/>
  <c r="G645" i="6"/>
  <c r="H645" i="6"/>
  <c r="I645" i="6"/>
  <c r="A646" i="6"/>
  <c r="C646" i="6"/>
  <c r="D646" i="6"/>
  <c r="F646" i="6"/>
  <c r="G646" i="6"/>
  <c r="H646" i="6"/>
  <c r="I646" i="6"/>
  <c r="A647" i="6"/>
  <c r="C647" i="6"/>
  <c r="D647" i="6"/>
  <c r="F647" i="6"/>
  <c r="G647" i="6"/>
  <c r="H647" i="6"/>
  <c r="I647" i="6"/>
  <c r="A648" i="6"/>
  <c r="C648" i="6"/>
  <c r="D648" i="6"/>
  <c r="F648" i="6"/>
  <c r="G648" i="6"/>
  <c r="H648" i="6"/>
  <c r="I648" i="6"/>
  <c r="A649" i="6"/>
  <c r="C649" i="6"/>
  <c r="D649" i="6"/>
  <c r="F649" i="6"/>
  <c r="G649" i="6"/>
  <c r="H649" i="6"/>
  <c r="I649" i="6"/>
  <c r="A650" i="6"/>
  <c r="C650" i="6"/>
  <c r="D650" i="6"/>
  <c r="F650" i="6"/>
  <c r="G650" i="6"/>
  <c r="H650" i="6"/>
  <c r="I650" i="6"/>
  <c r="A651" i="6"/>
  <c r="C651" i="6"/>
  <c r="D651" i="6"/>
  <c r="F651" i="6"/>
  <c r="G651" i="6"/>
  <c r="H651" i="6"/>
  <c r="I651" i="6"/>
  <c r="A652" i="6"/>
  <c r="C652" i="6"/>
  <c r="D652" i="6"/>
  <c r="F652" i="6"/>
  <c r="G652" i="6"/>
  <c r="H652" i="6"/>
  <c r="I652" i="6"/>
  <c r="A653" i="6"/>
  <c r="C653" i="6"/>
  <c r="D653" i="6"/>
  <c r="F653" i="6"/>
  <c r="G653" i="6"/>
  <c r="H653" i="6"/>
  <c r="I653" i="6"/>
  <c r="A654" i="6"/>
  <c r="C654" i="6"/>
  <c r="D654" i="6"/>
  <c r="F654" i="6"/>
  <c r="G654" i="6"/>
  <c r="H654" i="6"/>
  <c r="I654" i="6"/>
  <c r="A655" i="6"/>
  <c r="C655" i="6"/>
  <c r="D655" i="6"/>
  <c r="F655" i="6"/>
  <c r="G655" i="6"/>
  <c r="H655" i="6"/>
  <c r="I655" i="6"/>
  <c r="A656" i="6"/>
  <c r="C656" i="6"/>
  <c r="D656" i="6"/>
  <c r="F656" i="6"/>
  <c r="G656" i="6"/>
  <c r="H656" i="6"/>
  <c r="I656" i="6"/>
  <c r="A657" i="6"/>
  <c r="C657" i="6"/>
  <c r="D657" i="6"/>
  <c r="F657" i="6"/>
  <c r="G657" i="6"/>
  <c r="H657" i="6"/>
  <c r="I657" i="6"/>
  <c r="A658" i="6"/>
  <c r="C658" i="6"/>
  <c r="D658" i="6"/>
  <c r="F658" i="6"/>
  <c r="G658" i="6"/>
  <c r="H658" i="6"/>
  <c r="I658" i="6"/>
  <c r="A659" i="6"/>
  <c r="C659" i="6"/>
  <c r="D659" i="6"/>
  <c r="F659" i="6"/>
  <c r="G659" i="6"/>
  <c r="H659" i="6"/>
  <c r="I659" i="6"/>
  <c r="A660" i="6"/>
  <c r="C660" i="6"/>
  <c r="D660" i="6"/>
  <c r="F660" i="6"/>
  <c r="G660" i="6"/>
  <c r="H660" i="6"/>
  <c r="I660" i="6"/>
  <c r="A661" i="6"/>
  <c r="C661" i="6"/>
  <c r="D661" i="6"/>
  <c r="F661" i="6"/>
  <c r="G661" i="6"/>
  <c r="H661" i="6"/>
  <c r="I661" i="6"/>
  <c r="A662" i="6"/>
  <c r="C662" i="6"/>
  <c r="D662" i="6"/>
  <c r="F662" i="6"/>
  <c r="G662" i="6"/>
  <c r="H662" i="6"/>
  <c r="I662" i="6"/>
  <c r="A663" i="6"/>
  <c r="C663" i="6"/>
  <c r="D663" i="6"/>
  <c r="F663" i="6"/>
  <c r="G663" i="6"/>
  <c r="H663" i="6"/>
  <c r="I663" i="6"/>
  <c r="A639" i="5"/>
  <c r="C639" i="5"/>
  <c r="D639" i="5"/>
  <c r="F639" i="5"/>
  <c r="G639" i="5"/>
  <c r="H639" i="5"/>
  <c r="I639" i="5"/>
  <c r="A640" i="5"/>
  <c r="C640" i="5"/>
  <c r="D640" i="5"/>
  <c r="F640" i="5"/>
  <c r="G640" i="5"/>
  <c r="H640" i="5"/>
  <c r="I640" i="5"/>
  <c r="A641" i="5"/>
  <c r="C641" i="5"/>
  <c r="D641" i="5"/>
  <c r="F641" i="5"/>
  <c r="G641" i="5"/>
  <c r="H641" i="5"/>
  <c r="I641" i="5"/>
  <c r="A642" i="5"/>
  <c r="C642" i="5"/>
  <c r="D642" i="5"/>
  <c r="F642" i="5"/>
  <c r="G642" i="5"/>
  <c r="H642" i="5"/>
  <c r="I642" i="5"/>
  <c r="A643" i="5"/>
  <c r="C643" i="5"/>
  <c r="D643" i="5"/>
  <c r="F643" i="5"/>
  <c r="G643" i="5"/>
  <c r="H643" i="5"/>
  <c r="I643" i="5"/>
  <c r="A644" i="5"/>
  <c r="C644" i="5"/>
  <c r="D644" i="5"/>
  <c r="F644" i="5"/>
  <c r="G644" i="5"/>
  <c r="H644" i="5"/>
  <c r="I644" i="5"/>
  <c r="A645" i="5"/>
  <c r="C645" i="5"/>
  <c r="D645" i="5"/>
  <c r="F645" i="5"/>
  <c r="G645" i="5"/>
  <c r="H645" i="5"/>
  <c r="I645" i="5"/>
  <c r="A646" i="5"/>
  <c r="C646" i="5"/>
  <c r="D646" i="5"/>
  <c r="F646" i="5"/>
  <c r="G646" i="5"/>
  <c r="H646" i="5"/>
  <c r="I646" i="5"/>
  <c r="A647" i="5"/>
  <c r="C647" i="5"/>
  <c r="D647" i="5"/>
  <c r="F647" i="5"/>
  <c r="G647" i="5"/>
  <c r="H647" i="5"/>
  <c r="I647" i="5"/>
  <c r="A648" i="5"/>
  <c r="C648" i="5"/>
  <c r="D648" i="5"/>
  <c r="F648" i="5"/>
  <c r="G648" i="5"/>
  <c r="H648" i="5"/>
  <c r="I648" i="5"/>
  <c r="A649" i="5"/>
  <c r="C649" i="5"/>
  <c r="D649" i="5"/>
  <c r="F649" i="5"/>
  <c r="G649" i="5"/>
  <c r="H649" i="5"/>
  <c r="I649" i="5"/>
  <c r="A650" i="5"/>
  <c r="C650" i="5"/>
  <c r="D650" i="5"/>
  <c r="F650" i="5"/>
  <c r="G650" i="5"/>
  <c r="H650" i="5"/>
  <c r="I650" i="5"/>
  <c r="A651" i="5"/>
  <c r="C651" i="5"/>
  <c r="D651" i="5"/>
  <c r="F651" i="5"/>
  <c r="G651" i="5"/>
  <c r="H651" i="5"/>
  <c r="I651" i="5"/>
  <c r="A652" i="5"/>
  <c r="C652" i="5"/>
  <c r="D652" i="5"/>
  <c r="F652" i="5"/>
  <c r="G652" i="5"/>
  <c r="H652" i="5"/>
  <c r="I652" i="5"/>
  <c r="A653" i="5"/>
  <c r="C653" i="5"/>
  <c r="D653" i="5"/>
  <c r="F653" i="5"/>
  <c r="G653" i="5"/>
  <c r="H653" i="5"/>
  <c r="I653" i="5"/>
  <c r="A654" i="5"/>
  <c r="C654" i="5"/>
  <c r="D654" i="5"/>
  <c r="F654" i="5"/>
  <c r="G654" i="5"/>
  <c r="H654" i="5"/>
  <c r="I654" i="5"/>
  <c r="A655" i="5"/>
  <c r="C655" i="5"/>
  <c r="D655" i="5"/>
  <c r="F655" i="5"/>
  <c r="G655" i="5"/>
  <c r="H655" i="5"/>
  <c r="I655" i="5"/>
  <c r="A656" i="5"/>
  <c r="C656" i="5"/>
  <c r="D656" i="5"/>
  <c r="F656" i="5"/>
  <c r="G656" i="5"/>
  <c r="H656" i="5"/>
  <c r="I656" i="5"/>
  <c r="A657" i="5"/>
  <c r="C657" i="5"/>
  <c r="D657" i="5"/>
  <c r="F657" i="5"/>
  <c r="G657" i="5"/>
  <c r="H657" i="5"/>
  <c r="I657" i="5"/>
  <c r="A658" i="5"/>
  <c r="C658" i="5"/>
  <c r="D658" i="5"/>
  <c r="F658" i="5"/>
  <c r="G658" i="5"/>
  <c r="H658" i="5"/>
  <c r="I658" i="5"/>
  <c r="A659" i="5"/>
  <c r="C659" i="5"/>
  <c r="D659" i="5"/>
  <c r="F659" i="5"/>
  <c r="G659" i="5"/>
  <c r="H659" i="5"/>
  <c r="I659" i="5"/>
  <c r="A660" i="5"/>
  <c r="C660" i="5"/>
  <c r="D660" i="5"/>
  <c r="F660" i="5"/>
  <c r="G660" i="5"/>
  <c r="H660" i="5"/>
  <c r="I660" i="5"/>
  <c r="A661" i="5"/>
  <c r="C661" i="5"/>
  <c r="D661" i="5"/>
  <c r="F661" i="5"/>
  <c r="G661" i="5"/>
  <c r="H661" i="5"/>
  <c r="I661" i="5"/>
  <c r="A662" i="5"/>
  <c r="C662" i="5"/>
  <c r="D662" i="5"/>
  <c r="F662" i="5"/>
  <c r="G662" i="5"/>
  <c r="H662" i="5"/>
  <c r="I662" i="5"/>
  <c r="A663" i="5"/>
  <c r="C663" i="5"/>
  <c r="D663" i="5"/>
  <c r="F663" i="5"/>
  <c r="G663" i="5"/>
  <c r="H663" i="5"/>
  <c r="I663" i="5"/>
  <c r="A664" i="5"/>
  <c r="C664" i="5"/>
  <c r="D664" i="5"/>
  <c r="F664" i="5"/>
  <c r="G664" i="5"/>
  <c r="H664" i="5"/>
  <c r="I664" i="5"/>
  <c r="A639" i="4"/>
  <c r="C639" i="4"/>
  <c r="D639" i="4"/>
  <c r="F639" i="4"/>
  <c r="G639" i="4"/>
  <c r="H639" i="4"/>
  <c r="I639" i="4"/>
  <c r="A640" i="4"/>
  <c r="C640" i="4"/>
  <c r="D640" i="4"/>
  <c r="F640" i="4"/>
  <c r="G640" i="4"/>
  <c r="H640" i="4"/>
  <c r="I640" i="4"/>
  <c r="A641" i="4"/>
  <c r="C641" i="4"/>
  <c r="D641" i="4"/>
  <c r="F641" i="4"/>
  <c r="G641" i="4"/>
  <c r="H641" i="4"/>
  <c r="I641" i="4"/>
  <c r="A642" i="4"/>
  <c r="C642" i="4"/>
  <c r="D642" i="4"/>
  <c r="F642" i="4"/>
  <c r="G642" i="4"/>
  <c r="H642" i="4"/>
  <c r="I642" i="4"/>
  <c r="A643" i="4"/>
  <c r="C643" i="4"/>
  <c r="D643" i="4"/>
  <c r="F643" i="4"/>
  <c r="G643" i="4"/>
  <c r="H643" i="4"/>
  <c r="I643" i="4"/>
  <c r="A644" i="4"/>
  <c r="C644" i="4"/>
  <c r="D644" i="4"/>
  <c r="F644" i="4"/>
  <c r="G644" i="4"/>
  <c r="H644" i="4"/>
  <c r="I644" i="4"/>
  <c r="A645" i="4"/>
  <c r="C645" i="4"/>
  <c r="D645" i="4"/>
  <c r="F645" i="4"/>
  <c r="G645" i="4"/>
  <c r="H645" i="4"/>
  <c r="I645" i="4"/>
  <c r="A646" i="4"/>
  <c r="C646" i="4"/>
  <c r="D646" i="4"/>
  <c r="F646" i="4"/>
  <c r="G646" i="4"/>
  <c r="H646" i="4"/>
  <c r="I646" i="4"/>
  <c r="A647" i="4"/>
  <c r="C647" i="4"/>
  <c r="D647" i="4"/>
  <c r="F647" i="4"/>
  <c r="G647" i="4"/>
  <c r="H647" i="4"/>
  <c r="I647" i="4"/>
  <c r="A648" i="4"/>
  <c r="C648" i="4"/>
  <c r="D648" i="4"/>
  <c r="F648" i="4"/>
  <c r="G648" i="4"/>
  <c r="H648" i="4"/>
  <c r="I648" i="4"/>
  <c r="A649" i="4"/>
  <c r="C649" i="4"/>
  <c r="D649" i="4"/>
  <c r="F649" i="4"/>
  <c r="G649" i="4"/>
  <c r="H649" i="4"/>
  <c r="I649" i="4"/>
  <c r="A650" i="4"/>
  <c r="C650" i="4"/>
  <c r="D650" i="4"/>
  <c r="F650" i="4"/>
  <c r="G650" i="4"/>
  <c r="H650" i="4"/>
  <c r="I650" i="4"/>
  <c r="A651" i="4"/>
  <c r="C651" i="4"/>
  <c r="D651" i="4"/>
  <c r="F651" i="4"/>
  <c r="G651" i="4"/>
  <c r="H651" i="4"/>
  <c r="I651" i="4"/>
  <c r="A652" i="4"/>
  <c r="C652" i="4"/>
  <c r="D652" i="4"/>
  <c r="F652" i="4"/>
  <c r="G652" i="4"/>
  <c r="H652" i="4"/>
  <c r="I652" i="4"/>
  <c r="A653" i="4"/>
  <c r="C653" i="4"/>
  <c r="D653" i="4"/>
  <c r="F653" i="4"/>
  <c r="G653" i="4"/>
  <c r="H653" i="4"/>
  <c r="I653" i="4"/>
  <c r="A654" i="4"/>
  <c r="C654" i="4"/>
  <c r="D654" i="4"/>
  <c r="F654" i="4"/>
  <c r="G654" i="4"/>
  <c r="H654" i="4"/>
  <c r="I654" i="4"/>
  <c r="A655" i="4"/>
  <c r="C655" i="4"/>
  <c r="D655" i="4"/>
  <c r="F655" i="4"/>
  <c r="G655" i="4"/>
  <c r="H655" i="4"/>
  <c r="I655" i="4"/>
  <c r="A656" i="4"/>
  <c r="C656" i="4"/>
  <c r="D656" i="4"/>
  <c r="F656" i="4"/>
  <c r="G656" i="4"/>
  <c r="H656" i="4"/>
  <c r="I656" i="4"/>
  <c r="A657" i="4"/>
  <c r="C657" i="4"/>
  <c r="D657" i="4"/>
  <c r="F657" i="4"/>
  <c r="G657" i="4"/>
  <c r="H657" i="4"/>
  <c r="I657" i="4"/>
  <c r="A658" i="4"/>
  <c r="C658" i="4"/>
  <c r="D658" i="4"/>
  <c r="F658" i="4"/>
  <c r="G658" i="4"/>
  <c r="H658" i="4"/>
  <c r="I658" i="4"/>
  <c r="A659" i="4"/>
  <c r="C659" i="4"/>
  <c r="D659" i="4"/>
  <c r="F659" i="4"/>
  <c r="G659" i="4"/>
  <c r="H659" i="4"/>
  <c r="I659" i="4"/>
  <c r="A660" i="4"/>
  <c r="C660" i="4"/>
  <c r="D660" i="4"/>
  <c r="F660" i="4"/>
  <c r="G660" i="4"/>
  <c r="H660" i="4"/>
  <c r="I660" i="4"/>
  <c r="A661" i="4"/>
  <c r="C661" i="4"/>
  <c r="D661" i="4"/>
  <c r="F661" i="4"/>
  <c r="G661" i="4"/>
  <c r="H661" i="4"/>
  <c r="I661" i="4"/>
  <c r="A662" i="4"/>
  <c r="C662" i="4"/>
  <c r="D662" i="4"/>
  <c r="F662" i="4"/>
  <c r="G662" i="4"/>
  <c r="H662" i="4"/>
  <c r="I662" i="4"/>
  <c r="A663" i="4"/>
  <c r="C663" i="4"/>
  <c r="D663" i="4"/>
  <c r="F663" i="4"/>
  <c r="G663" i="4"/>
  <c r="H663" i="4"/>
  <c r="I663" i="4"/>
  <c r="A639" i="3"/>
  <c r="C639" i="3"/>
  <c r="D639" i="3"/>
  <c r="F639" i="3"/>
  <c r="G639" i="3"/>
  <c r="H639" i="3"/>
  <c r="I639" i="3"/>
  <c r="A640" i="3"/>
  <c r="C640" i="3"/>
  <c r="D640" i="3"/>
  <c r="F640" i="3"/>
  <c r="G640" i="3"/>
  <c r="H640" i="3"/>
  <c r="I640" i="3"/>
  <c r="A641" i="3"/>
  <c r="C641" i="3"/>
  <c r="D641" i="3"/>
  <c r="F641" i="3"/>
  <c r="G641" i="3"/>
  <c r="H641" i="3"/>
  <c r="I641" i="3"/>
  <c r="A642" i="3"/>
  <c r="C642" i="3"/>
  <c r="D642" i="3"/>
  <c r="F642" i="3"/>
  <c r="G642" i="3"/>
  <c r="H642" i="3"/>
  <c r="I642" i="3"/>
  <c r="A643" i="3"/>
  <c r="C643" i="3"/>
  <c r="D643" i="3"/>
  <c r="F643" i="3"/>
  <c r="G643" i="3"/>
  <c r="H643" i="3"/>
  <c r="I643" i="3"/>
  <c r="A644" i="3"/>
  <c r="C644" i="3"/>
  <c r="D644" i="3"/>
  <c r="F644" i="3"/>
  <c r="G644" i="3"/>
  <c r="H644" i="3"/>
  <c r="I644" i="3"/>
  <c r="A645" i="3"/>
  <c r="C645" i="3"/>
  <c r="D645" i="3"/>
  <c r="F645" i="3"/>
  <c r="G645" i="3"/>
  <c r="H645" i="3"/>
  <c r="I645" i="3"/>
  <c r="A646" i="3"/>
  <c r="C646" i="3"/>
  <c r="D646" i="3"/>
  <c r="F646" i="3"/>
  <c r="G646" i="3"/>
  <c r="H646" i="3"/>
  <c r="I646" i="3"/>
  <c r="A647" i="3"/>
  <c r="C647" i="3"/>
  <c r="D647" i="3"/>
  <c r="F647" i="3"/>
  <c r="G647" i="3"/>
  <c r="H647" i="3"/>
  <c r="I647" i="3"/>
  <c r="A648" i="3"/>
  <c r="C648" i="3"/>
  <c r="D648" i="3"/>
  <c r="F648" i="3"/>
  <c r="G648" i="3"/>
  <c r="H648" i="3"/>
  <c r="I648" i="3"/>
  <c r="A649" i="3"/>
  <c r="C649" i="3"/>
  <c r="D649" i="3"/>
  <c r="F649" i="3"/>
  <c r="G649" i="3"/>
  <c r="H649" i="3"/>
  <c r="I649" i="3"/>
  <c r="A650" i="3"/>
  <c r="C650" i="3"/>
  <c r="D650" i="3"/>
  <c r="F650" i="3"/>
  <c r="G650" i="3"/>
  <c r="H650" i="3"/>
  <c r="I650" i="3"/>
  <c r="A651" i="3"/>
  <c r="C651" i="3"/>
  <c r="D651" i="3"/>
  <c r="F651" i="3"/>
  <c r="G651" i="3"/>
  <c r="H651" i="3"/>
  <c r="I651" i="3"/>
  <c r="A652" i="3"/>
  <c r="C652" i="3"/>
  <c r="D652" i="3"/>
  <c r="F652" i="3"/>
  <c r="G652" i="3"/>
  <c r="H652" i="3"/>
  <c r="I652" i="3"/>
  <c r="A653" i="3"/>
  <c r="C653" i="3"/>
  <c r="D653" i="3"/>
  <c r="F653" i="3"/>
  <c r="G653" i="3"/>
  <c r="H653" i="3"/>
  <c r="I653" i="3"/>
  <c r="A654" i="3"/>
  <c r="C654" i="3"/>
  <c r="D654" i="3"/>
  <c r="F654" i="3"/>
  <c r="G654" i="3"/>
  <c r="H654" i="3"/>
  <c r="I654" i="3"/>
  <c r="A655" i="3"/>
  <c r="C655" i="3"/>
  <c r="D655" i="3"/>
  <c r="F655" i="3"/>
  <c r="G655" i="3"/>
  <c r="H655" i="3"/>
  <c r="I655" i="3"/>
  <c r="A656" i="3"/>
  <c r="C656" i="3"/>
  <c r="D656" i="3"/>
  <c r="F656" i="3"/>
  <c r="G656" i="3"/>
  <c r="H656" i="3"/>
  <c r="I656" i="3"/>
  <c r="A657" i="3"/>
  <c r="C657" i="3"/>
  <c r="D657" i="3"/>
  <c r="F657" i="3"/>
  <c r="G657" i="3"/>
  <c r="H657" i="3"/>
  <c r="I657" i="3"/>
  <c r="A658" i="3"/>
  <c r="C658" i="3"/>
  <c r="D658" i="3"/>
  <c r="F658" i="3"/>
  <c r="G658" i="3"/>
  <c r="H658" i="3"/>
  <c r="I658" i="3"/>
  <c r="A659" i="3"/>
  <c r="C659" i="3"/>
  <c r="D659" i="3"/>
  <c r="F659" i="3"/>
  <c r="G659" i="3"/>
  <c r="H659" i="3"/>
  <c r="I659" i="3"/>
  <c r="A660" i="3"/>
  <c r="C660" i="3"/>
  <c r="D660" i="3"/>
  <c r="F660" i="3"/>
  <c r="G660" i="3"/>
  <c r="H660" i="3"/>
  <c r="I660" i="3"/>
  <c r="A661" i="3"/>
  <c r="C661" i="3"/>
  <c r="D661" i="3"/>
  <c r="F661" i="3"/>
  <c r="G661" i="3"/>
  <c r="H661" i="3"/>
  <c r="I661" i="3"/>
  <c r="A662" i="3"/>
  <c r="C662" i="3"/>
  <c r="D662" i="3"/>
  <c r="F662" i="3"/>
  <c r="G662" i="3"/>
  <c r="H662" i="3"/>
  <c r="I662" i="3"/>
  <c r="A663" i="3"/>
  <c r="C663" i="3"/>
  <c r="D663" i="3"/>
  <c r="F663" i="3"/>
  <c r="G663" i="3"/>
  <c r="H663" i="3"/>
  <c r="I663" i="3"/>
  <c r="A637" i="2"/>
  <c r="C637" i="2"/>
  <c r="D637" i="2"/>
  <c r="F637" i="2"/>
  <c r="G637" i="2"/>
  <c r="H637" i="2"/>
  <c r="I637" i="2"/>
  <c r="A638" i="2"/>
  <c r="C638" i="2"/>
  <c r="D638" i="2"/>
  <c r="F638" i="2"/>
  <c r="G638" i="2"/>
  <c r="H638" i="2"/>
  <c r="I638" i="2"/>
  <c r="A639" i="2"/>
  <c r="C639" i="2"/>
  <c r="D639" i="2"/>
  <c r="F639" i="2"/>
  <c r="G639" i="2"/>
  <c r="H639" i="2"/>
  <c r="I639" i="2"/>
  <c r="A640" i="2"/>
  <c r="C640" i="2"/>
  <c r="D640" i="2"/>
  <c r="F640" i="2"/>
  <c r="G640" i="2"/>
  <c r="H640" i="2"/>
  <c r="I640" i="2"/>
  <c r="A641" i="2"/>
  <c r="C641" i="2"/>
  <c r="D641" i="2"/>
  <c r="F641" i="2"/>
  <c r="G641" i="2"/>
  <c r="H641" i="2"/>
  <c r="I641" i="2"/>
  <c r="A642" i="2"/>
  <c r="C642" i="2"/>
  <c r="D642" i="2"/>
  <c r="F642" i="2"/>
  <c r="G642" i="2"/>
  <c r="H642" i="2"/>
  <c r="I642" i="2"/>
  <c r="A643" i="2"/>
  <c r="C643" i="2"/>
  <c r="D643" i="2"/>
  <c r="F643" i="2"/>
  <c r="G643" i="2"/>
  <c r="H643" i="2"/>
  <c r="I643" i="2"/>
  <c r="A644" i="2"/>
  <c r="C644" i="2"/>
  <c r="D644" i="2"/>
  <c r="F644" i="2"/>
  <c r="G644" i="2"/>
  <c r="H644" i="2"/>
  <c r="I644" i="2"/>
  <c r="A645" i="2"/>
  <c r="C645" i="2"/>
  <c r="D645" i="2"/>
  <c r="F645" i="2"/>
  <c r="G645" i="2"/>
  <c r="H645" i="2"/>
  <c r="I645" i="2"/>
  <c r="A646" i="2"/>
  <c r="C646" i="2"/>
  <c r="D646" i="2"/>
  <c r="F646" i="2"/>
  <c r="G646" i="2"/>
  <c r="H646" i="2"/>
  <c r="I646" i="2"/>
  <c r="A647" i="2"/>
  <c r="C647" i="2"/>
  <c r="D647" i="2"/>
  <c r="F647" i="2"/>
  <c r="G647" i="2"/>
  <c r="H647" i="2"/>
  <c r="I647" i="2"/>
  <c r="A648" i="2"/>
  <c r="C648" i="2"/>
  <c r="D648" i="2"/>
  <c r="F648" i="2"/>
  <c r="G648" i="2"/>
  <c r="H648" i="2"/>
  <c r="I648" i="2"/>
  <c r="A649" i="2"/>
  <c r="C649" i="2"/>
  <c r="D649" i="2"/>
  <c r="F649" i="2"/>
  <c r="G649" i="2"/>
  <c r="H649" i="2"/>
  <c r="I649" i="2"/>
  <c r="A650" i="2"/>
  <c r="C650" i="2"/>
  <c r="D650" i="2"/>
  <c r="F650" i="2"/>
  <c r="G650" i="2"/>
  <c r="H650" i="2"/>
  <c r="I650" i="2"/>
  <c r="A651" i="2"/>
  <c r="C651" i="2"/>
  <c r="D651" i="2"/>
  <c r="F651" i="2"/>
  <c r="G651" i="2"/>
  <c r="H651" i="2"/>
  <c r="I651" i="2"/>
  <c r="A652" i="2"/>
  <c r="C652" i="2"/>
  <c r="D652" i="2"/>
  <c r="F652" i="2"/>
  <c r="G652" i="2"/>
  <c r="H652" i="2"/>
  <c r="I652" i="2"/>
  <c r="A653" i="2"/>
  <c r="C653" i="2"/>
  <c r="D653" i="2"/>
  <c r="F653" i="2"/>
  <c r="G653" i="2"/>
  <c r="H653" i="2"/>
  <c r="I653" i="2"/>
  <c r="A654" i="2"/>
  <c r="C654" i="2"/>
  <c r="D654" i="2"/>
  <c r="F654" i="2"/>
  <c r="G654" i="2"/>
  <c r="H654" i="2"/>
  <c r="I654" i="2"/>
  <c r="A655" i="2"/>
  <c r="C655" i="2"/>
  <c r="D655" i="2"/>
  <c r="F655" i="2"/>
  <c r="G655" i="2"/>
  <c r="H655" i="2"/>
  <c r="I655" i="2"/>
  <c r="A656" i="2"/>
  <c r="C656" i="2"/>
  <c r="D656" i="2"/>
  <c r="F656" i="2"/>
  <c r="G656" i="2"/>
  <c r="H656" i="2"/>
  <c r="I656" i="2"/>
  <c r="A657" i="2"/>
  <c r="C657" i="2"/>
  <c r="D657" i="2"/>
  <c r="F657" i="2"/>
  <c r="G657" i="2"/>
  <c r="H657" i="2"/>
  <c r="I657" i="2"/>
  <c r="A658" i="2"/>
  <c r="C658" i="2"/>
  <c r="D658" i="2"/>
  <c r="F658" i="2"/>
  <c r="G658" i="2"/>
  <c r="H658" i="2"/>
  <c r="I658" i="2"/>
  <c r="A659" i="2"/>
  <c r="C659" i="2"/>
  <c r="D659" i="2"/>
  <c r="F659" i="2"/>
  <c r="G659" i="2"/>
  <c r="H659" i="2"/>
  <c r="I659" i="2"/>
  <c r="A660" i="2"/>
  <c r="C660" i="2"/>
  <c r="D660" i="2"/>
  <c r="F660" i="2"/>
  <c r="G660" i="2"/>
  <c r="H660" i="2"/>
  <c r="I660" i="2"/>
  <c r="A661" i="2"/>
  <c r="C661" i="2"/>
  <c r="D661" i="2"/>
  <c r="F661" i="2"/>
  <c r="G661" i="2"/>
  <c r="H661" i="2"/>
  <c r="I661" i="2"/>
  <c r="A662" i="2"/>
  <c r="C662" i="2"/>
  <c r="D662" i="2"/>
  <c r="F662" i="2"/>
  <c r="G662" i="2"/>
  <c r="H662" i="2"/>
  <c r="I662" i="2"/>
  <c r="A663" i="2"/>
  <c r="C663" i="2"/>
  <c r="D663" i="2"/>
  <c r="F663" i="2"/>
  <c r="G663" i="2"/>
  <c r="H663" i="2"/>
  <c r="I663" i="2"/>
  <c r="A640" i="15"/>
  <c r="C640" i="15"/>
  <c r="D640" i="15"/>
  <c r="F640" i="15"/>
  <c r="G640" i="15"/>
  <c r="H640" i="15"/>
  <c r="I640" i="15"/>
  <c r="A641" i="15"/>
  <c r="C641" i="15"/>
  <c r="D641" i="15"/>
  <c r="F641" i="15"/>
  <c r="G641" i="15"/>
  <c r="H641" i="15"/>
  <c r="I641" i="15"/>
  <c r="A642" i="15"/>
  <c r="C642" i="15"/>
  <c r="D642" i="15"/>
  <c r="F642" i="15"/>
  <c r="G642" i="15"/>
  <c r="H642" i="15"/>
  <c r="I642" i="15"/>
  <c r="A643" i="15"/>
  <c r="C643" i="15"/>
  <c r="D643" i="15"/>
  <c r="F643" i="15"/>
  <c r="G643" i="15"/>
  <c r="H643" i="15"/>
  <c r="I643" i="15"/>
  <c r="A644" i="15"/>
  <c r="C644" i="15"/>
  <c r="D644" i="15"/>
  <c r="F644" i="15"/>
  <c r="G644" i="15"/>
  <c r="H644" i="15"/>
  <c r="I644" i="15"/>
  <c r="A645" i="15"/>
  <c r="C645" i="15"/>
  <c r="D645" i="15"/>
  <c r="F645" i="15"/>
  <c r="G645" i="15"/>
  <c r="H645" i="15"/>
  <c r="I645" i="15"/>
  <c r="A646" i="15"/>
  <c r="C646" i="15"/>
  <c r="D646" i="15"/>
  <c r="F646" i="15"/>
  <c r="G646" i="15"/>
  <c r="H646" i="15"/>
  <c r="I646" i="15"/>
  <c r="A647" i="15"/>
  <c r="C647" i="15"/>
  <c r="D647" i="15"/>
  <c r="F647" i="15"/>
  <c r="G647" i="15"/>
  <c r="H647" i="15"/>
  <c r="I647" i="15"/>
  <c r="A648" i="15"/>
  <c r="C648" i="15"/>
  <c r="D648" i="15"/>
  <c r="F648" i="15"/>
  <c r="G648" i="15"/>
  <c r="H648" i="15"/>
  <c r="I648" i="15"/>
  <c r="A649" i="15"/>
  <c r="C649" i="15"/>
  <c r="D649" i="15"/>
  <c r="F649" i="15"/>
  <c r="G649" i="15"/>
  <c r="H649" i="15"/>
  <c r="I649" i="15"/>
  <c r="A650" i="15"/>
  <c r="C650" i="15"/>
  <c r="D650" i="15"/>
  <c r="F650" i="15"/>
  <c r="G650" i="15"/>
  <c r="H650" i="15"/>
  <c r="I650" i="15"/>
  <c r="A651" i="15"/>
  <c r="C651" i="15"/>
  <c r="D651" i="15"/>
  <c r="F651" i="15"/>
  <c r="G651" i="15"/>
  <c r="H651" i="15"/>
  <c r="I651" i="15"/>
  <c r="A652" i="15"/>
  <c r="C652" i="15"/>
  <c r="D652" i="15"/>
  <c r="F652" i="15"/>
  <c r="G652" i="15"/>
  <c r="H652" i="15"/>
  <c r="I652" i="15"/>
  <c r="A653" i="15"/>
  <c r="C653" i="15"/>
  <c r="D653" i="15"/>
  <c r="F653" i="15"/>
  <c r="G653" i="15"/>
  <c r="H653" i="15"/>
  <c r="I653" i="15"/>
  <c r="A654" i="15"/>
  <c r="C654" i="15"/>
  <c r="D654" i="15"/>
  <c r="F654" i="15"/>
  <c r="G654" i="15"/>
  <c r="H654" i="15"/>
  <c r="I654" i="15"/>
  <c r="A655" i="15"/>
  <c r="C655" i="15"/>
  <c r="D655" i="15"/>
  <c r="F655" i="15"/>
  <c r="G655" i="15"/>
  <c r="H655" i="15"/>
  <c r="I655" i="15"/>
  <c r="A656" i="15"/>
  <c r="C656" i="15"/>
  <c r="D656" i="15"/>
  <c r="F656" i="15"/>
  <c r="G656" i="15"/>
  <c r="H656" i="15"/>
  <c r="I656" i="15"/>
  <c r="A657" i="15"/>
  <c r="C657" i="15"/>
  <c r="D657" i="15"/>
  <c r="F657" i="15"/>
  <c r="G657" i="15"/>
  <c r="H657" i="15"/>
  <c r="I657" i="15"/>
  <c r="A658" i="15"/>
  <c r="C658" i="15"/>
  <c r="D658" i="15"/>
  <c r="F658" i="15"/>
  <c r="G658" i="15"/>
  <c r="H658" i="15"/>
  <c r="I658" i="15"/>
  <c r="A659" i="15"/>
  <c r="C659" i="15"/>
  <c r="D659" i="15"/>
  <c r="F659" i="15"/>
  <c r="G659" i="15"/>
  <c r="H659" i="15"/>
  <c r="I659" i="15"/>
  <c r="A660" i="15"/>
  <c r="C660" i="15"/>
  <c r="D660" i="15"/>
  <c r="F660" i="15"/>
  <c r="G660" i="15"/>
  <c r="H660" i="15"/>
  <c r="I660" i="15"/>
  <c r="A661" i="15"/>
  <c r="C661" i="15"/>
  <c r="D661" i="15"/>
  <c r="F661" i="15"/>
  <c r="G661" i="15"/>
  <c r="H661" i="15"/>
  <c r="I661" i="15"/>
  <c r="A662" i="15"/>
  <c r="C662" i="15"/>
  <c r="D662" i="15"/>
  <c r="F662" i="15"/>
  <c r="G662" i="15"/>
  <c r="H662" i="15"/>
  <c r="I662" i="15"/>
  <c r="A663" i="15"/>
  <c r="C663" i="15"/>
  <c r="D663" i="15"/>
  <c r="F663" i="15"/>
  <c r="G663" i="15"/>
  <c r="H663" i="15"/>
  <c r="I663" i="15"/>
  <c r="L227" i="1"/>
  <c r="B637" i="18"/>
  <c r="L228" i="1"/>
  <c r="B638" i="18"/>
  <c r="L229" i="1"/>
  <c r="B639" i="18"/>
  <c r="L230" i="1"/>
  <c r="B640" i="18"/>
  <c r="L480" i="1"/>
  <c r="B641" i="18"/>
  <c r="L481" i="1"/>
  <c r="B642" i="18"/>
  <c r="L482" i="1"/>
  <c r="B643" i="18"/>
  <c r="L744" i="1"/>
  <c r="B644" i="18"/>
  <c r="L745" i="1"/>
  <c r="B645" i="18"/>
  <c r="L746" i="1"/>
  <c r="B646" i="18"/>
  <c r="L747" i="1"/>
  <c r="B647" i="18"/>
  <c r="L748" i="1"/>
  <c r="B648" i="18"/>
  <c r="L749" i="1"/>
  <c r="B649" i="18"/>
  <c r="L717" i="1"/>
  <c r="B650" i="18"/>
  <c r="L718" i="1"/>
  <c r="B651" i="18"/>
  <c r="L671" i="1"/>
  <c r="B652" i="18"/>
  <c r="L672" i="1"/>
  <c r="B653" i="18"/>
  <c r="L483" i="1"/>
  <c r="B654" i="18"/>
  <c r="L484" i="1"/>
  <c r="B655" i="18"/>
  <c r="L673" i="1"/>
  <c r="B656" i="18"/>
  <c r="L674" i="1"/>
  <c r="B657" i="18"/>
  <c r="L675" i="1"/>
  <c r="B658" i="18"/>
  <c r="L676" i="1"/>
  <c r="B659" i="18"/>
  <c r="L677" i="1"/>
  <c r="B660" i="18"/>
  <c r="L678" i="1"/>
  <c r="B661" i="18"/>
  <c r="I638" i="7"/>
  <c r="H638" i="7"/>
  <c r="G638" i="7"/>
  <c r="F638" i="7"/>
  <c r="D638" i="7"/>
  <c r="C638" i="7"/>
  <c r="A638" i="7"/>
  <c r="I637" i="7"/>
  <c r="H637" i="7"/>
  <c r="G637" i="7"/>
  <c r="F637" i="7"/>
  <c r="D637" i="7"/>
  <c r="C637" i="7"/>
  <c r="A637" i="7"/>
  <c r="I636" i="7"/>
  <c r="H636" i="7"/>
  <c r="G636" i="7"/>
  <c r="F636" i="7"/>
  <c r="D636" i="7"/>
  <c r="C636" i="7"/>
  <c r="A636" i="7"/>
  <c r="I635" i="7"/>
  <c r="H635" i="7"/>
  <c r="G635" i="7"/>
  <c r="F635" i="7"/>
  <c r="D635" i="7"/>
  <c r="C635" i="7"/>
  <c r="A635" i="7"/>
  <c r="I634" i="7"/>
  <c r="H634" i="7"/>
  <c r="G634" i="7"/>
  <c r="F634" i="7"/>
  <c r="D634" i="7"/>
  <c r="C634" i="7"/>
  <c r="A634" i="7"/>
  <c r="I633" i="7"/>
  <c r="H633" i="7"/>
  <c r="G633" i="7"/>
  <c r="F633" i="7"/>
  <c r="D633" i="7"/>
  <c r="C633" i="7"/>
  <c r="A633" i="7"/>
  <c r="I632" i="7"/>
  <c r="H632" i="7"/>
  <c r="G632" i="7"/>
  <c r="F632" i="7"/>
  <c r="D632" i="7"/>
  <c r="C632" i="7"/>
  <c r="A632" i="7"/>
  <c r="I631" i="7"/>
  <c r="H631" i="7"/>
  <c r="G631" i="7"/>
  <c r="F631" i="7"/>
  <c r="D631" i="7"/>
  <c r="C631" i="7"/>
  <c r="A631" i="7"/>
  <c r="I630" i="7"/>
  <c r="H630" i="7"/>
  <c r="G630" i="7"/>
  <c r="F630" i="7"/>
  <c r="D630" i="7"/>
  <c r="C630" i="7"/>
  <c r="A630" i="7"/>
  <c r="I629" i="7"/>
  <c r="H629" i="7"/>
  <c r="G629" i="7"/>
  <c r="F629" i="7"/>
  <c r="D629" i="7"/>
  <c r="C629" i="7"/>
  <c r="A629" i="7"/>
  <c r="I628" i="7"/>
  <c r="H628" i="7"/>
  <c r="G628" i="7"/>
  <c r="F628" i="7"/>
  <c r="D628" i="7"/>
  <c r="C628" i="7"/>
  <c r="A628" i="7"/>
  <c r="I627" i="7"/>
  <c r="H627" i="7"/>
  <c r="G627" i="7"/>
  <c r="F627" i="7"/>
  <c r="D627" i="7"/>
  <c r="C627" i="7"/>
  <c r="A627" i="7"/>
  <c r="I626" i="7"/>
  <c r="H626" i="7"/>
  <c r="G626" i="7"/>
  <c r="F626" i="7"/>
  <c r="D626" i="7"/>
  <c r="C626" i="7"/>
  <c r="A626" i="7"/>
  <c r="I625" i="7"/>
  <c r="H625" i="7"/>
  <c r="G625" i="7"/>
  <c r="F625" i="7"/>
  <c r="D625" i="7"/>
  <c r="C625" i="7"/>
  <c r="A625" i="7"/>
  <c r="I624" i="7"/>
  <c r="H624" i="7"/>
  <c r="G624" i="7"/>
  <c r="F624" i="7"/>
  <c r="D624" i="7"/>
  <c r="C624" i="7"/>
  <c r="A624" i="7"/>
  <c r="I623" i="7"/>
  <c r="H623" i="7"/>
  <c r="G623" i="7"/>
  <c r="F623" i="7"/>
  <c r="D623" i="7"/>
  <c r="C623" i="7"/>
  <c r="A623" i="7"/>
  <c r="I637" i="6"/>
  <c r="H637" i="6"/>
  <c r="G637" i="6"/>
  <c r="F637" i="6"/>
  <c r="D637" i="6"/>
  <c r="C637" i="6"/>
  <c r="A637" i="6"/>
  <c r="I636" i="6"/>
  <c r="H636" i="6"/>
  <c r="G636" i="6"/>
  <c r="F636" i="6"/>
  <c r="D636" i="6"/>
  <c r="C636" i="6"/>
  <c r="A636" i="6"/>
  <c r="I635" i="6"/>
  <c r="H635" i="6"/>
  <c r="G635" i="6"/>
  <c r="F635" i="6"/>
  <c r="D635" i="6"/>
  <c r="C635" i="6"/>
  <c r="A635" i="6"/>
  <c r="I634" i="6"/>
  <c r="H634" i="6"/>
  <c r="G634" i="6"/>
  <c r="F634" i="6"/>
  <c r="D634" i="6"/>
  <c r="C634" i="6"/>
  <c r="A634" i="6"/>
  <c r="I633" i="6"/>
  <c r="H633" i="6"/>
  <c r="G633" i="6"/>
  <c r="F633" i="6"/>
  <c r="D633" i="6"/>
  <c r="C633" i="6"/>
  <c r="A633" i="6"/>
  <c r="I632" i="6"/>
  <c r="H632" i="6"/>
  <c r="G632" i="6"/>
  <c r="F632" i="6"/>
  <c r="D632" i="6"/>
  <c r="C632" i="6"/>
  <c r="A632" i="6"/>
  <c r="I631" i="6"/>
  <c r="H631" i="6"/>
  <c r="G631" i="6"/>
  <c r="F631" i="6"/>
  <c r="D631" i="6"/>
  <c r="C631" i="6"/>
  <c r="A631" i="6"/>
  <c r="I630" i="6"/>
  <c r="H630" i="6"/>
  <c r="G630" i="6"/>
  <c r="F630" i="6"/>
  <c r="D630" i="6"/>
  <c r="C630" i="6"/>
  <c r="A630" i="6"/>
  <c r="I629" i="6"/>
  <c r="H629" i="6"/>
  <c r="G629" i="6"/>
  <c r="F629" i="6"/>
  <c r="D629" i="6"/>
  <c r="C629" i="6"/>
  <c r="A629" i="6"/>
  <c r="I628" i="6"/>
  <c r="H628" i="6"/>
  <c r="G628" i="6"/>
  <c r="F628" i="6"/>
  <c r="D628" i="6"/>
  <c r="C628" i="6"/>
  <c r="A628" i="6"/>
  <c r="I627" i="6"/>
  <c r="H627" i="6"/>
  <c r="G627" i="6"/>
  <c r="F627" i="6"/>
  <c r="D627" i="6"/>
  <c r="C627" i="6"/>
  <c r="A627" i="6"/>
  <c r="I626" i="6"/>
  <c r="H626" i="6"/>
  <c r="G626" i="6"/>
  <c r="F626" i="6"/>
  <c r="D626" i="6"/>
  <c r="C626" i="6"/>
  <c r="A626" i="6"/>
  <c r="I625" i="6"/>
  <c r="H625" i="6"/>
  <c r="G625" i="6"/>
  <c r="F625" i="6"/>
  <c r="D625" i="6"/>
  <c r="C625" i="6"/>
  <c r="A625" i="6"/>
  <c r="I624" i="6"/>
  <c r="H624" i="6"/>
  <c r="G624" i="6"/>
  <c r="F624" i="6"/>
  <c r="D624" i="6"/>
  <c r="C624" i="6"/>
  <c r="A624" i="6"/>
  <c r="I623" i="6"/>
  <c r="H623" i="6"/>
  <c r="G623" i="6"/>
  <c r="F623" i="6"/>
  <c r="D623" i="6"/>
  <c r="C623" i="6"/>
  <c r="A623" i="6"/>
  <c r="I638" i="5"/>
  <c r="H638" i="5"/>
  <c r="G638" i="5"/>
  <c r="F638" i="5"/>
  <c r="D638" i="5"/>
  <c r="C638" i="5"/>
  <c r="A638" i="5"/>
  <c r="I637" i="5"/>
  <c r="H637" i="5"/>
  <c r="G637" i="5"/>
  <c r="F637" i="5"/>
  <c r="D637" i="5"/>
  <c r="C637" i="5"/>
  <c r="A637" i="5"/>
  <c r="I636" i="5"/>
  <c r="H636" i="5"/>
  <c r="G636" i="5"/>
  <c r="F636" i="5"/>
  <c r="D636" i="5"/>
  <c r="C636" i="5"/>
  <c r="A636" i="5"/>
  <c r="I635" i="5"/>
  <c r="H635" i="5"/>
  <c r="G635" i="5"/>
  <c r="F635" i="5"/>
  <c r="D635" i="5"/>
  <c r="C635" i="5"/>
  <c r="A635" i="5"/>
  <c r="I634" i="5"/>
  <c r="H634" i="5"/>
  <c r="G634" i="5"/>
  <c r="F634" i="5"/>
  <c r="D634" i="5"/>
  <c r="C634" i="5"/>
  <c r="A634" i="5"/>
  <c r="I633" i="5"/>
  <c r="H633" i="5"/>
  <c r="G633" i="5"/>
  <c r="F633" i="5"/>
  <c r="D633" i="5"/>
  <c r="C633" i="5"/>
  <c r="A633" i="5"/>
  <c r="I632" i="5"/>
  <c r="H632" i="5"/>
  <c r="G632" i="5"/>
  <c r="F632" i="5"/>
  <c r="D632" i="5"/>
  <c r="C632" i="5"/>
  <c r="A632" i="5"/>
  <c r="I631" i="5"/>
  <c r="H631" i="5"/>
  <c r="G631" i="5"/>
  <c r="F631" i="5"/>
  <c r="D631" i="5"/>
  <c r="C631" i="5"/>
  <c r="A631" i="5"/>
  <c r="I630" i="5"/>
  <c r="H630" i="5"/>
  <c r="G630" i="5"/>
  <c r="F630" i="5"/>
  <c r="D630" i="5"/>
  <c r="C630" i="5"/>
  <c r="A630" i="5"/>
  <c r="I629" i="5"/>
  <c r="H629" i="5"/>
  <c r="G629" i="5"/>
  <c r="F629" i="5"/>
  <c r="D629" i="5"/>
  <c r="C629" i="5"/>
  <c r="A629" i="5"/>
  <c r="I628" i="5"/>
  <c r="H628" i="5"/>
  <c r="G628" i="5"/>
  <c r="F628" i="5"/>
  <c r="D628" i="5"/>
  <c r="C628" i="5"/>
  <c r="A628" i="5"/>
  <c r="I627" i="5"/>
  <c r="H627" i="5"/>
  <c r="G627" i="5"/>
  <c r="F627" i="5"/>
  <c r="D627" i="5"/>
  <c r="C627" i="5"/>
  <c r="A627" i="5"/>
  <c r="I626" i="5"/>
  <c r="H626" i="5"/>
  <c r="G626" i="5"/>
  <c r="F626" i="5"/>
  <c r="D626" i="5"/>
  <c r="C626" i="5"/>
  <c r="A626" i="5"/>
  <c r="I625" i="5"/>
  <c r="H625" i="5"/>
  <c r="G625" i="5"/>
  <c r="F625" i="5"/>
  <c r="D625" i="5"/>
  <c r="C625" i="5"/>
  <c r="A625" i="5"/>
  <c r="I624" i="5"/>
  <c r="H624" i="5"/>
  <c r="G624" i="5"/>
  <c r="F624" i="5"/>
  <c r="D624" i="5"/>
  <c r="C624" i="5"/>
  <c r="A624" i="5"/>
  <c r="I623" i="5"/>
  <c r="H623" i="5"/>
  <c r="G623" i="5"/>
  <c r="F623" i="5"/>
  <c r="D623" i="5"/>
  <c r="C623" i="5"/>
  <c r="A623" i="5"/>
  <c r="I638" i="4"/>
  <c r="H638" i="4"/>
  <c r="G638" i="4"/>
  <c r="F638" i="4"/>
  <c r="D638" i="4"/>
  <c r="C638" i="4"/>
  <c r="A638" i="4"/>
  <c r="I637" i="4"/>
  <c r="H637" i="4"/>
  <c r="G637" i="4"/>
  <c r="F637" i="4"/>
  <c r="D637" i="4"/>
  <c r="C637" i="4"/>
  <c r="A637" i="4"/>
  <c r="I636" i="4"/>
  <c r="H636" i="4"/>
  <c r="G636" i="4"/>
  <c r="F636" i="4"/>
  <c r="D636" i="4"/>
  <c r="C636" i="4"/>
  <c r="A636" i="4"/>
  <c r="I635" i="4"/>
  <c r="H635" i="4"/>
  <c r="G635" i="4"/>
  <c r="F635" i="4"/>
  <c r="D635" i="4"/>
  <c r="C635" i="4"/>
  <c r="A635" i="4"/>
  <c r="I634" i="4"/>
  <c r="H634" i="4"/>
  <c r="G634" i="4"/>
  <c r="F634" i="4"/>
  <c r="D634" i="4"/>
  <c r="C634" i="4"/>
  <c r="A634" i="4"/>
  <c r="I633" i="4"/>
  <c r="H633" i="4"/>
  <c r="G633" i="4"/>
  <c r="F633" i="4"/>
  <c r="D633" i="4"/>
  <c r="C633" i="4"/>
  <c r="A633" i="4"/>
  <c r="I632" i="4"/>
  <c r="H632" i="4"/>
  <c r="G632" i="4"/>
  <c r="F632" i="4"/>
  <c r="D632" i="4"/>
  <c r="C632" i="4"/>
  <c r="A632" i="4"/>
  <c r="I631" i="4"/>
  <c r="H631" i="4"/>
  <c r="G631" i="4"/>
  <c r="F631" i="4"/>
  <c r="D631" i="4"/>
  <c r="C631" i="4"/>
  <c r="A631" i="4"/>
  <c r="I630" i="4"/>
  <c r="H630" i="4"/>
  <c r="G630" i="4"/>
  <c r="F630" i="4"/>
  <c r="D630" i="4"/>
  <c r="C630" i="4"/>
  <c r="A630" i="4"/>
  <c r="I629" i="4"/>
  <c r="H629" i="4"/>
  <c r="G629" i="4"/>
  <c r="F629" i="4"/>
  <c r="D629" i="4"/>
  <c r="C629" i="4"/>
  <c r="A629" i="4"/>
  <c r="I628" i="4"/>
  <c r="H628" i="4"/>
  <c r="G628" i="4"/>
  <c r="F628" i="4"/>
  <c r="D628" i="4"/>
  <c r="C628" i="4"/>
  <c r="A628" i="4"/>
  <c r="I627" i="4"/>
  <c r="H627" i="4"/>
  <c r="G627" i="4"/>
  <c r="F627" i="4"/>
  <c r="D627" i="4"/>
  <c r="C627" i="4"/>
  <c r="A627" i="4"/>
  <c r="I626" i="4"/>
  <c r="H626" i="4"/>
  <c r="G626" i="4"/>
  <c r="F626" i="4"/>
  <c r="D626" i="4"/>
  <c r="C626" i="4"/>
  <c r="A626" i="4"/>
  <c r="I625" i="4"/>
  <c r="H625" i="4"/>
  <c r="G625" i="4"/>
  <c r="F625" i="4"/>
  <c r="D625" i="4"/>
  <c r="C625" i="4"/>
  <c r="A625" i="4"/>
  <c r="I624" i="4"/>
  <c r="H624" i="4"/>
  <c r="G624" i="4"/>
  <c r="F624" i="4"/>
  <c r="D624" i="4"/>
  <c r="C624" i="4"/>
  <c r="A624" i="4"/>
  <c r="I623" i="4"/>
  <c r="H623" i="4"/>
  <c r="G623" i="4"/>
  <c r="F623" i="4"/>
  <c r="D623" i="4"/>
  <c r="C623" i="4"/>
  <c r="A623" i="4"/>
  <c r="I638" i="3"/>
  <c r="H638" i="3"/>
  <c r="G638" i="3"/>
  <c r="F638" i="3"/>
  <c r="D638" i="3"/>
  <c r="C638" i="3"/>
  <c r="A638" i="3"/>
  <c r="I637" i="3"/>
  <c r="H637" i="3"/>
  <c r="G637" i="3"/>
  <c r="F637" i="3"/>
  <c r="D637" i="3"/>
  <c r="C637" i="3"/>
  <c r="A637" i="3"/>
  <c r="I636" i="3"/>
  <c r="H636" i="3"/>
  <c r="G636" i="3"/>
  <c r="F636" i="3"/>
  <c r="D636" i="3"/>
  <c r="C636" i="3"/>
  <c r="A636" i="3"/>
  <c r="I635" i="3"/>
  <c r="H635" i="3"/>
  <c r="G635" i="3"/>
  <c r="F635" i="3"/>
  <c r="D635" i="3"/>
  <c r="C635" i="3"/>
  <c r="A635" i="3"/>
  <c r="I634" i="3"/>
  <c r="H634" i="3"/>
  <c r="G634" i="3"/>
  <c r="F634" i="3"/>
  <c r="D634" i="3"/>
  <c r="C634" i="3"/>
  <c r="A634" i="3"/>
  <c r="I633" i="3"/>
  <c r="H633" i="3"/>
  <c r="G633" i="3"/>
  <c r="F633" i="3"/>
  <c r="D633" i="3"/>
  <c r="C633" i="3"/>
  <c r="A633" i="3"/>
  <c r="I632" i="3"/>
  <c r="H632" i="3"/>
  <c r="G632" i="3"/>
  <c r="F632" i="3"/>
  <c r="D632" i="3"/>
  <c r="C632" i="3"/>
  <c r="A632" i="3"/>
  <c r="I631" i="3"/>
  <c r="H631" i="3"/>
  <c r="G631" i="3"/>
  <c r="F631" i="3"/>
  <c r="D631" i="3"/>
  <c r="C631" i="3"/>
  <c r="A631" i="3"/>
  <c r="I630" i="3"/>
  <c r="H630" i="3"/>
  <c r="G630" i="3"/>
  <c r="F630" i="3"/>
  <c r="D630" i="3"/>
  <c r="C630" i="3"/>
  <c r="A630" i="3"/>
  <c r="I629" i="3"/>
  <c r="H629" i="3"/>
  <c r="G629" i="3"/>
  <c r="F629" i="3"/>
  <c r="D629" i="3"/>
  <c r="C629" i="3"/>
  <c r="A629" i="3"/>
  <c r="I628" i="3"/>
  <c r="H628" i="3"/>
  <c r="G628" i="3"/>
  <c r="F628" i="3"/>
  <c r="D628" i="3"/>
  <c r="C628" i="3"/>
  <c r="A628" i="3"/>
  <c r="I627" i="3"/>
  <c r="H627" i="3"/>
  <c r="G627" i="3"/>
  <c r="F627" i="3"/>
  <c r="D627" i="3"/>
  <c r="C627" i="3"/>
  <c r="A627" i="3"/>
  <c r="I626" i="3"/>
  <c r="H626" i="3"/>
  <c r="G626" i="3"/>
  <c r="F626" i="3"/>
  <c r="D626" i="3"/>
  <c r="C626" i="3"/>
  <c r="A626" i="3"/>
  <c r="I625" i="3"/>
  <c r="H625" i="3"/>
  <c r="G625" i="3"/>
  <c r="F625" i="3"/>
  <c r="D625" i="3"/>
  <c r="C625" i="3"/>
  <c r="A625" i="3"/>
  <c r="I624" i="3"/>
  <c r="H624" i="3"/>
  <c r="G624" i="3"/>
  <c r="F624" i="3"/>
  <c r="D624" i="3"/>
  <c r="C624" i="3"/>
  <c r="A624" i="3"/>
  <c r="I623" i="3"/>
  <c r="H623" i="3"/>
  <c r="G623" i="3"/>
  <c r="F623" i="3"/>
  <c r="D623" i="3"/>
  <c r="C623" i="3"/>
  <c r="A623" i="3"/>
  <c r="I636" i="2"/>
  <c r="H636" i="2"/>
  <c r="G636" i="2"/>
  <c r="F636" i="2"/>
  <c r="D636" i="2"/>
  <c r="C636" i="2"/>
  <c r="A636" i="2"/>
  <c r="I635" i="2"/>
  <c r="H635" i="2"/>
  <c r="G635" i="2"/>
  <c r="F635" i="2"/>
  <c r="D635" i="2"/>
  <c r="C635" i="2"/>
  <c r="A635" i="2"/>
  <c r="I634" i="2"/>
  <c r="H634" i="2"/>
  <c r="G634" i="2"/>
  <c r="F634" i="2"/>
  <c r="D634" i="2"/>
  <c r="C634" i="2"/>
  <c r="A634" i="2"/>
  <c r="I633" i="2"/>
  <c r="H633" i="2"/>
  <c r="G633" i="2"/>
  <c r="F633" i="2"/>
  <c r="D633" i="2"/>
  <c r="C633" i="2"/>
  <c r="A633" i="2"/>
  <c r="I632" i="2"/>
  <c r="H632" i="2"/>
  <c r="G632" i="2"/>
  <c r="F632" i="2"/>
  <c r="D632" i="2"/>
  <c r="C632" i="2"/>
  <c r="A632" i="2"/>
  <c r="I631" i="2"/>
  <c r="H631" i="2"/>
  <c r="G631" i="2"/>
  <c r="F631" i="2"/>
  <c r="D631" i="2"/>
  <c r="C631" i="2"/>
  <c r="A631" i="2"/>
  <c r="I630" i="2"/>
  <c r="H630" i="2"/>
  <c r="G630" i="2"/>
  <c r="F630" i="2"/>
  <c r="D630" i="2"/>
  <c r="C630" i="2"/>
  <c r="A630" i="2"/>
  <c r="I629" i="2"/>
  <c r="H629" i="2"/>
  <c r="G629" i="2"/>
  <c r="F629" i="2"/>
  <c r="D629" i="2"/>
  <c r="C629" i="2"/>
  <c r="A629" i="2"/>
  <c r="I628" i="2"/>
  <c r="H628" i="2"/>
  <c r="G628" i="2"/>
  <c r="F628" i="2"/>
  <c r="D628" i="2"/>
  <c r="C628" i="2"/>
  <c r="A628" i="2"/>
  <c r="I627" i="2"/>
  <c r="H627" i="2"/>
  <c r="G627" i="2"/>
  <c r="F627" i="2"/>
  <c r="D627" i="2"/>
  <c r="C627" i="2"/>
  <c r="A627" i="2"/>
  <c r="I626" i="2"/>
  <c r="H626" i="2"/>
  <c r="G626" i="2"/>
  <c r="F626" i="2"/>
  <c r="D626" i="2"/>
  <c r="C626" i="2"/>
  <c r="A626" i="2"/>
  <c r="I625" i="2"/>
  <c r="H625" i="2"/>
  <c r="G625" i="2"/>
  <c r="F625" i="2"/>
  <c r="D625" i="2"/>
  <c r="C625" i="2"/>
  <c r="A625" i="2"/>
  <c r="I624" i="2"/>
  <c r="H624" i="2"/>
  <c r="G624" i="2"/>
  <c r="F624" i="2"/>
  <c r="D624" i="2"/>
  <c r="C624" i="2"/>
  <c r="A624" i="2"/>
  <c r="I623" i="2"/>
  <c r="H623" i="2"/>
  <c r="G623" i="2"/>
  <c r="F623" i="2"/>
  <c r="D623" i="2"/>
  <c r="C623" i="2"/>
  <c r="A623" i="2"/>
  <c r="I622" i="2"/>
  <c r="H622" i="2"/>
  <c r="G622" i="2"/>
  <c r="F622" i="2"/>
  <c r="D622" i="2"/>
  <c r="C622" i="2"/>
  <c r="A622" i="2"/>
  <c r="I639" i="15"/>
  <c r="H639" i="15"/>
  <c r="G639" i="15"/>
  <c r="F639" i="15"/>
  <c r="D639" i="15"/>
  <c r="C639" i="15"/>
  <c r="A639" i="15"/>
  <c r="I638" i="15"/>
  <c r="H638" i="15"/>
  <c r="G638" i="15"/>
  <c r="F638" i="15"/>
  <c r="D638" i="15"/>
  <c r="C638" i="15"/>
  <c r="A638" i="15"/>
  <c r="I637" i="15"/>
  <c r="H637" i="15"/>
  <c r="G637" i="15"/>
  <c r="F637" i="15"/>
  <c r="D637" i="15"/>
  <c r="C637" i="15"/>
  <c r="A637" i="15"/>
  <c r="I636" i="15"/>
  <c r="H636" i="15"/>
  <c r="G636" i="15"/>
  <c r="F636" i="15"/>
  <c r="D636" i="15"/>
  <c r="C636" i="15"/>
  <c r="A636" i="15"/>
  <c r="I635" i="15"/>
  <c r="H635" i="15"/>
  <c r="G635" i="15"/>
  <c r="F635" i="15"/>
  <c r="D635" i="15"/>
  <c r="C635" i="15"/>
  <c r="A635" i="15"/>
  <c r="I634" i="15"/>
  <c r="H634" i="15"/>
  <c r="G634" i="15"/>
  <c r="F634" i="15"/>
  <c r="D634" i="15"/>
  <c r="C634" i="15"/>
  <c r="A634" i="15"/>
  <c r="I633" i="15"/>
  <c r="H633" i="15"/>
  <c r="G633" i="15"/>
  <c r="F633" i="15"/>
  <c r="D633" i="15"/>
  <c r="C633" i="15"/>
  <c r="A633" i="15"/>
  <c r="I632" i="15"/>
  <c r="H632" i="15"/>
  <c r="G632" i="15"/>
  <c r="F632" i="15"/>
  <c r="D632" i="15"/>
  <c r="C632" i="15"/>
  <c r="A632" i="15"/>
  <c r="I631" i="15"/>
  <c r="H631" i="15"/>
  <c r="G631" i="15"/>
  <c r="F631" i="15"/>
  <c r="D631" i="15"/>
  <c r="C631" i="15"/>
  <c r="A631" i="15"/>
  <c r="I630" i="15"/>
  <c r="H630" i="15"/>
  <c r="G630" i="15"/>
  <c r="F630" i="15"/>
  <c r="D630" i="15"/>
  <c r="C630" i="15"/>
  <c r="A630" i="15"/>
  <c r="I629" i="15"/>
  <c r="H629" i="15"/>
  <c r="G629" i="15"/>
  <c r="F629" i="15"/>
  <c r="D629" i="15"/>
  <c r="C629" i="15"/>
  <c r="A629" i="15"/>
  <c r="I628" i="15"/>
  <c r="H628" i="15"/>
  <c r="G628" i="15"/>
  <c r="F628" i="15"/>
  <c r="D628" i="15"/>
  <c r="C628" i="15"/>
  <c r="A628" i="15"/>
  <c r="I627" i="15"/>
  <c r="H627" i="15"/>
  <c r="G627" i="15"/>
  <c r="F627" i="15"/>
  <c r="D627" i="15"/>
  <c r="C627" i="15"/>
  <c r="A627" i="15"/>
  <c r="I626" i="15"/>
  <c r="H626" i="15"/>
  <c r="G626" i="15"/>
  <c r="F626" i="15"/>
  <c r="D626" i="15"/>
  <c r="C626" i="15"/>
  <c r="A626" i="15"/>
  <c r="I625" i="15"/>
  <c r="H625" i="15"/>
  <c r="G625" i="15"/>
  <c r="F625" i="15"/>
  <c r="D625" i="15"/>
  <c r="C625" i="15"/>
  <c r="A625" i="15"/>
  <c r="I624" i="15"/>
  <c r="H624" i="15"/>
  <c r="G624" i="15"/>
  <c r="F624" i="15"/>
  <c r="D624" i="15"/>
  <c r="C624" i="15"/>
  <c r="A624" i="15"/>
  <c r="L668" i="1"/>
  <c r="B622" i="18"/>
  <c r="L669" i="1"/>
  <c r="B623" i="18"/>
  <c r="L218" i="1"/>
  <c r="B624" i="18"/>
  <c r="L219" i="1"/>
  <c r="B625" i="18"/>
  <c r="L220" i="1"/>
  <c r="B626" i="18"/>
  <c r="L221" i="1"/>
  <c r="B627" i="18"/>
  <c r="L222" i="1"/>
  <c r="B628" i="18"/>
  <c r="L223" i="1"/>
  <c r="B629" i="18"/>
  <c r="L714" i="1"/>
  <c r="B630" i="18"/>
  <c r="L715" i="1"/>
  <c r="B631" i="18"/>
  <c r="L716" i="1"/>
  <c r="B632" i="18"/>
  <c r="L670" i="1"/>
  <c r="B633" i="18"/>
  <c r="L224" i="1"/>
  <c r="B634" i="18"/>
  <c r="L225" i="1"/>
  <c r="B635" i="18"/>
  <c r="L226" i="1"/>
  <c r="B636" i="18"/>
  <c r="K708" i="17" l="1"/>
  <c r="M708" i="17" s="1"/>
  <c r="K696" i="17"/>
  <c r="M696" i="17" s="1"/>
  <c r="K712" i="17"/>
  <c r="M712" i="17" s="1"/>
  <c r="L727" i="18"/>
  <c r="M727" i="18" s="1"/>
  <c r="L723" i="3"/>
  <c r="M723" i="3" s="1"/>
  <c r="L723" i="17"/>
  <c r="M723" i="17" s="1"/>
  <c r="K731" i="15"/>
  <c r="M731" i="15" s="1"/>
  <c r="L727" i="4"/>
  <c r="M727" i="4" s="1"/>
  <c r="K726" i="17"/>
  <c r="M726" i="17" s="1"/>
  <c r="L721" i="3"/>
  <c r="K721" i="3"/>
  <c r="L727" i="2"/>
  <c r="M727" i="2" s="1"/>
  <c r="L727" i="17"/>
  <c r="M727" i="17" s="1"/>
  <c r="K723" i="2"/>
  <c r="L723" i="2"/>
  <c r="K726" i="18"/>
  <c r="M726" i="18" s="1"/>
  <c r="K720" i="17"/>
  <c r="M720" i="17" s="1"/>
  <c r="K728" i="15"/>
  <c r="M728" i="15" s="1"/>
  <c r="L729" i="6"/>
  <c r="K729" i="6"/>
  <c r="K725" i="17"/>
  <c r="L725" i="17"/>
  <c r="L724" i="2"/>
  <c r="K724" i="2"/>
  <c r="K723" i="18"/>
  <c r="L723" i="18"/>
  <c r="K727" i="3"/>
  <c r="L727" i="3"/>
  <c r="L730" i="6"/>
  <c r="K730" i="6"/>
  <c r="K725" i="2"/>
  <c r="M725" i="2" s="1"/>
  <c r="K726" i="4"/>
  <c r="M726" i="4" s="1"/>
  <c r="L727" i="6"/>
  <c r="M727" i="6" s="1"/>
  <c r="K726" i="6"/>
  <c r="M726" i="6" s="1"/>
  <c r="L723" i="7"/>
  <c r="M723" i="7" s="1"/>
  <c r="K730" i="15"/>
  <c r="M730" i="15" s="1"/>
  <c r="K718" i="3"/>
  <c r="M718" i="3" s="1"/>
  <c r="L728" i="6"/>
  <c r="M728" i="6" s="1"/>
  <c r="L722" i="17"/>
  <c r="M722" i="17" s="1"/>
  <c r="L726" i="15"/>
  <c r="K726" i="15"/>
  <c r="K729" i="2"/>
  <c r="L729" i="2"/>
  <c r="L725" i="15"/>
  <c r="K725" i="15"/>
  <c r="K724" i="4"/>
  <c r="L724" i="4"/>
  <c r="K722" i="15"/>
  <c r="L722" i="15"/>
  <c r="L729" i="7"/>
  <c r="K729" i="7"/>
  <c r="K727" i="7"/>
  <c r="L727" i="7"/>
  <c r="L718" i="15"/>
  <c r="M718" i="15" s="1"/>
  <c r="L723" i="6"/>
  <c r="M723" i="6" s="1"/>
  <c r="K722" i="18"/>
  <c r="M722" i="18" s="1"/>
  <c r="L723" i="4"/>
  <c r="M723" i="4" s="1"/>
  <c r="K718" i="4"/>
  <c r="M718" i="4" s="1"/>
  <c r="K729" i="15"/>
  <c r="M729" i="15" s="1"/>
  <c r="L722" i="2"/>
  <c r="M722" i="2" s="1"/>
  <c r="K730" i="4"/>
  <c r="M730" i="4" s="1"/>
  <c r="L729" i="4"/>
  <c r="M729" i="4" s="1"/>
  <c r="L725" i="6"/>
  <c r="M725" i="6" s="1"/>
  <c r="L718" i="7"/>
  <c r="M718" i="7" s="1"/>
  <c r="L717" i="17"/>
  <c r="M717" i="17" s="1"/>
  <c r="K724" i="18"/>
  <c r="M724" i="18" s="1"/>
  <c r="L729" i="18"/>
  <c r="M729" i="18" s="1"/>
  <c r="L725" i="4"/>
  <c r="M725" i="4" s="1"/>
  <c r="K724" i="15"/>
  <c r="M724" i="15" s="1"/>
  <c r="L720" i="2"/>
  <c r="M720" i="2" s="1"/>
  <c r="K721" i="4"/>
  <c r="M721" i="4" s="1"/>
  <c r="K728" i="4"/>
  <c r="M728" i="4" s="1"/>
  <c r="K729" i="17"/>
  <c r="M729" i="17" s="1"/>
  <c r="L728" i="2"/>
  <c r="M728" i="2" s="1"/>
  <c r="L729" i="3"/>
  <c r="M729" i="3" s="1"/>
  <c r="L724" i="6"/>
  <c r="M724" i="6" s="1"/>
  <c r="L721" i="7"/>
  <c r="M721" i="7" s="1"/>
  <c r="K728" i="18"/>
  <c r="M728" i="18" s="1"/>
  <c r="L725" i="7"/>
  <c r="M725" i="7" s="1"/>
  <c r="K717" i="6"/>
  <c r="L717" i="6"/>
  <c r="L717" i="15"/>
  <c r="K717" i="15"/>
  <c r="L724" i="5"/>
  <c r="K724" i="5"/>
  <c r="K729" i="5"/>
  <c r="L729" i="5"/>
  <c r="L725" i="5"/>
  <c r="K725" i="5"/>
  <c r="L722" i="4"/>
  <c r="K722" i="4"/>
  <c r="L722" i="6"/>
  <c r="K722" i="6"/>
  <c r="L717" i="2"/>
  <c r="K717" i="2"/>
  <c r="L730" i="5"/>
  <c r="K730" i="5"/>
  <c r="L721" i="5"/>
  <c r="K721" i="5"/>
  <c r="K719" i="18"/>
  <c r="L719" i="18"/>
  <c r="L721" i="2"/>
  <c r="K721" i="2"/>
  <c r="L722" i="3"/>
  <c r="K722" i="3"/>
  <c r="K720" i="6"/>
  <c r="L720" i="6"/>
  <c r="K718" i="18"/>
  <c r="L718" i="18"/>
  <c r="K720" i="5"/>
  <c r="L720" i="5"/>
  <c r="K717" i="18"/>
  <c r="L717" i="18"/>
  <c r="L717" i="4"/>
  <c r="K717" i="4"/>
  <c r="K717" i="7"/>
  <c r="L717" i="7"/>
  <c r="L728" i="5"/>
  <c r="K728" i="5"/>
  <c r="K730" i="7"/>
  <c r="L730" i="7"/>
  <c r="K728" i="7"/>
  <c r="L728" i="7"/>
  <c r="L726" i="7"/>
  <c r="K726" i="7"/>
  <c r="L724" i="7"/>
  <c r="K724" i="7"/>
  <c r="L721" i="18"/>
  <c r="K721" i="18"/>
  <c r="K718" i="5"/>
  <c r="L718" i="5"/>
  <c r="K718" i="2"/>
  <c r="L718" i="2"/>
  <c r="L722" i="7"/>
  <c r="K722" i="7"/>
  <c r="L720" i="3"/>
  <c r="K720" i="3"/>
  <c r="L718" i="17"/>
  <c r="K718" i="17"/>
  <c r="L719" i="15"/>
  <c r="K719" i="15"/>
  <c r="L717" i="5"/>
  <c r="K717" i="5"/>
  <c r="L717" i="3"/>
  <c r="K717" i="3"/>
  <c r="K730" i="3"/>
  <c r="L730" i="3"/>
  <c r="L728" i="3"/>
  <c r="K728" i="3"/>
  <c r="L726" i="3"/>
  <c r="K726" i="3"/>
  <c r="K724" i="3"/>
  <c r="L724" i="3"/>
  <c r="K720" i="4"/>
  <c r="L720" i="4"/>
  <c r="L721" i="17"/>
  <c r="K721" i="17"/>
  <c r="L718" i="6"/>
  <c r="K718" i="6"/>
  <c r="L719" i="2"/>
  <c r="M719" i="2" s="1"/>
  <c r="L719" i="3"/>
  <c r="M719" i="3" s="1"/>
  <c r="K725" i="3"/>
  <c r="M725" i="3" s="1"/>
  <c r="L727" i="5"/>
  <c r="M727" i="5" s="1"/>
  <c r="L721" i="6"/>
  <c r="M721" i="6" s="1"/>
  <c r="L724" i="17"/>
  <c r="M724" i="17" s="1"/>
  <c r="L728" i="17"/>
  <c r="M728" i="17" s="1"/>
  <c r="L720" i="15"/>
  <c r="M720" i="15" s="1"/>
  <c r="K726" i="2"/>
  <c r="M726" i="2" s="1"/>
  <c r="L719" i="17"/>
  <c r="M719" i="17" s="1"/>
  <c r="L719" i="4"/>
  <c r="M719" i="4" s="1"/>
  <c r="L719" i="5"/>
  <c r="M719" i="5" s="1"/>
  <c r="L723" i="5"/>
  <c r="M723" i="5" s="1"/>
  <c r="L719" i="6"/>
  <c r="M719" i="6" s="1"/>
  <c r="L719" i="7"/>
  <c r="M719" i="7" s="1"/>
  <c r="L725" i="18"/>
  <c r="M725" i="18" s="1"/>
  <c r="L720" i="18"/>
  <c r="M720" i="18" s="1"/>
  <c r="K720" i="7"/>
  <c r="M720" i="7" s="1"/>
  <c r="K722" i="5"/>
  <c r="M722" i="5" s="1"/>
  <c r="K726" i="5"/>
  <c r="M726" i="5" s="1"/>
  <c r="K721" i="15"/>
  <c r="M721" i="15" s="1"/>
  <c r="L727" i="15"/>
  <c r="M727" i="15" s="1"/>
  <c r="L723" i="15"/>
  <c r="M723" i="15" s="1"/>
  <c r="K714" i="6"/>
  <c r="M714" i="6" s="1"/>
  <c r="K701" i="18"/>
  <c r="M701" i="18" s="1"/>
  <c r="L691" i="5"/>
  <c r="M691" i="5" s="1"/>
  <c r="K710" i="6"/>
  <c r="M710" i="6" s="1"/>
  <c r="K687" i="5"/>
  <c r="M687" i="5" s="1"/>
  <c r="L707" i="5"/>
  <c r="M707" i="5" s="1"/>
  <c r="K690" i="15"/>
  <c r="M690" i="15" s="1"/>
  <c r="L715" i="15"/>
  <c r="M715" i="15" s="1"/>
  <c r="K702" i="18"/>
  <c r="M702" i="18" s="1"/>
  <c r="K693" i="15"/>
  <c r="M693" i="15" s="1"/>
  <c r="L699" i="5"/>
  <c r="M699" i="5" s="1"/>
  <c r="L691" i="15"/>
  <c r="M691" i="15" s="1"/>
  <c r="L710" i="15"/>
  <c r="M710" i="15" s="1"/>
  <c r="L697" i="18"/>
  <c r="M697" i="18" s="1"/>
  <c r="L688" i="17"/>
  <c r="M688" i="17" s="1"/>
  <c r="L716" i="17"/>
  <c r="M716" i="17" s="1"/>
  <c r="L687" i="15"/>
  <c r="M687" i="15" s="1"/>
  <c r="L713" i="2"/>
  <c r="M713" i="2" s="1"/>
  <c r="K698" i="17"/>
  <c r="M698" i="17" s="1"/>
  <c r="K706" i="5"/>
  <c r="M706" i="5" s="1"/>
  <c r="K701" i="17"/>
  <c r="M701" i="17" s="1"/>
  <c r="K700" i="15"/>
  <c r="M700" i="15" s="1"/>
  <c r="L693" i="5"/>
  <c r="M693" i="5" s="1"/>
  <c r="L686" i="15"/>
  <c r="M686" i="15" s="1"/>
  <c r="L705" i="5"/>
  <c r="M705" i="5" s="1"/>
  <c r="L713" i="15"/>
  <c r="M713" i="15" s="1"/>
  <c r="L705" i="15"/>
  <c r="M705" i="15" s="1"/>
  <c r="K689" i="15"/>
  <c r="M689" i="15" s="1"/>
  <c r="L692" i="17"/>
  <c r="M692" i="17" s="1"/>
  <c r="L695" i="5"/>
  <c r="M695" i="5" s="1"/>
  <c r="L710" i="5"/>
  <c r="M710" i="5" s="1"/>
  <c r="K710" i="18"/>
  <c r="M710" i="18" s="1"/>
  <c r="K697" i="17"/>
  <c r="M697" i="17" s="1"/>
  <c r="K703" i="15"/>
  <c r="M703" i="15" s="1"/>
  <c r="L701" i="5"/>
  <c r="M701" i="5" s="1"/>
  <c r="K707" i="15"/>
  <c r="M707" i="15" s="1"/>
  <c r="L684" i="18"/>
  <c r="M684" i="18" s="1"/>
  <c r="K698" i="5"/>
  <c r="M698" i="5" s="1"/>
  <c r="L684" i="17"/>
  <c r="M684" i="17" s="1"/>
  <c r="L714" i="4"/>
  <c r="M714" i="4" s="1"/>
  <c r="K701" i="15"/>
  <c r="M701" i="15" s="1"/>
  <c r="K709" i="15"/>
  <c r="M709" i="15" s="1"/>
  <c r="K711" i="6"/>
  <c r="M711" i="6" s="1"/>
  <c r="K716" i="18"/>
  <c r="M716" i="18" s="1"/>
  <c r="L697" i="15"/>
  <c r="M697" i="15" s="1"/>
  <c r="L697" i="5"/>
  <c r="M697" i="5" s="1"/>
  <c r="K702" i="5"/>
  <c r="M702" i="5" s="1"/>
  <c r="K703" i="5"/>
  <c r="M703" i="5" s="1"/>
  <c r="L700" i="18"/>
  <c r="M700" i="18" s="1"/>
  <c r="L689" i="17"/>
  <c r="M689" i="17" s="1"/>
  <c r="L709" i="17"/>
  <c r="M709" i="17" s="1"/>
  <c r="L716" i="15"/>
  <c r="M716" i="15" s="1"/>
  <c r="K711" i="2"/>
  <c r="M711" i="2" s="1"/>
  <c r="K690" i="5"/>
  <c r="M690" i="5" s="1"/>
  <c r="L692" i="18"/>
  <c r="M692" i="18" s="1"/>
  <c r="L685" i="18"/>
  <c r="M685" i="18" s="1"/>
  <c r="L689" i="18"/>
  <c r="M689" i="18" s="1"/>
  <c r="L704" i="18"/>
  <c r="M704" i="18" s="1"/>
  <c r="K683" i="17"/>
  <c r="M683" i="17" s="1"/>
  <c r="L711" i="4"/>
  <c r="M711" i="4" s="1"/>
  <c r="K686" i="5"/>
  <c r="M686" i="5" s="1"/>
  <c r="K684" i="15"/>
  <c r="L684" i="15"/>
  <c r="L694" i="15"/>
  <c r="M694" i="15" s="1"/>
  <c r="K685" i="15"/>
  <c r="M685" i="15" s="1"/>
  <c r="L699" i="15"/>
  <c r="M699" i="15" s="1"/>
  <c r="L716" i="4"/>
  <c r="M716" i="4" s="1"/>
  <c r="L688" i="18"/>
  <c r="M688" i="18" s="1"/>
  <c r="L712" i="18"/>
  <c r="M712" i="18" s="1"/>
  <c r="L704" i="17"/>
  <c r="M704" i="17" s="1"/>
  <c r="L685" i="17"/>
  <c r="M685" i="17" s="1"/>
  <c r="L713" i="17"/>
  <c r="M713" i="17" s="1"/>
  <c r="L689" i="5"/>
  <c r="M689" i="5" s="1"/>
  <c r="L714" i="5"/>
  <c r="M714" i="5" s="1"/>
  <c r="L693" i="18"/>
  <c r="M693" i="18" s="1"/>
  <c r="L705" i="17"/>
  <c r="M705" i="17" s="1"/>
  <c r="L709" i="5"/>
  <c r="M709" i="5" s="1"/>
  <c r="L698" i="15"/>
  <c r="M698" i="15" s="1"/>
  <c r="L694" i="5"/>
  <c r="M694" i="5" s="1"/>
  <c r="K716" i="6"/>
  <c r="M716" i="6" s="1"/>
  <c r="L698" i="18"/>
  <c r="M698" i="18" s="1"/>
  <c r="L711" i="18"/>
  <c r="M711" i="18" s="1"/>
  <c r="L708" i="15"/>
  <c r="M708" i="15" s="1"/>
  <c r="K712" i="6"/>
  <c r="M712" i="6" s="1"/>
  <c r="L690" i="17"/>
  <c r="M690" i="17" s="1"/>
  <c r="L695" i="15"/>
  <c r="M695" i="15" s="1"/>
  <c r="L715" i="2"/>
  <c r="M715" i="2" s="1"/>
  <c r="L712" i="4"/>
  <c r="M712" i="4" s="1"/>
  <c r="L695" i="18"/>
  <c r="M695" i="18" s="1"/>
  <c r="K706" i="17"/>
  <c r="M706" i="17" s="1"/>
  <c r="L694" i="17"/>
  <c r="M694" i="17" s="1"/>
  <c r="L700" i="17"/>
  <c r="M700" i="17" s="1"/>
  <c r="L703" i="17"/>
  <c r="M703" i="17" s="1"/>
  <c r="K693" i="17"/>
  <c r="M693" i="17" s="1"/>
  <c r="K711" i="17"/>
  <c r="M711" i="17" s="1"/>
  <c r="K712" i="15"/>
  <c r="M712" i="15" s="1"/>
  <c r="L704" i="15"/>
  <c r="M704" i="15" s="1"/>
  <c r="L699" i="18"/>
  <c r="M699" i="18" s="1"/>
  <c r="L687" i="18"/>
  <c r="M687" i="18" s="1"/>
  <c r="L715" i="18"/>
  <c r="M715" i="18" s="1"/>
  <c r="K706" i="15"/>
  <c r="M706" i="15" s="1"/>
  <c r="K686" i="18"/>
  <c r="M686" i="18" s="1"/>
  <c r="K683" i="5"/>
  <c r="L683" i="5"/>
  <c r="L707" i="18"/>
  <c r="K707" i="18"/>
  <c r="L695" i="17"/>
  <c r="K695" i="17"/>
  <c r="K710" i="17"/>
  <c r="L710" i="17"/>
  <c r="L714" i="17"/>
  <c r="K714" i="17"/>
  <c r="L707" i="17"/>
  <c r="K707" i="17"/>
  <c r="L682" i="17"/>
  <c r="K682" i="17"/>
  <c r="K712" i="5"/>
  <c r="L712" i="5"/>
  <c r="K690" i="18"/>
  <c r="L690" i="18"/>
  <c r="L703" i="18"/>
  <c r="K703" i="18"/>
  <c r="L683" i="18"/>
  <c r="K683" i="18"/>
  <c r="L702" i="15"/>
  <c r="M702" i="15" s="1"/>
  <c r="L711" i="15"/>
  <c r="M711" i="15" s="1"/>
  <c r="L685" i="5"/>
  <c r="M685" i="5" s="1"/>
  <c r="K714" i="18"/>
  <c r="M714" i="18" s="1"/>
  <c r="L708" i="18"/>
  <c r="M708" i="18" s="1"/>
  <c r="L702" i="17"/>
  <c r="M702" i="17" s="1"/>
  <c r="K688" i="15"/>
  <c r="M688" i="15" s="1"/>
  <c r="L696" i="15"/>
  <c r="M696" i="15" s="1"/>
  <c r="K686" i="17"/>
  <c r="M686" i="17" s="1"/>
  <c r="L699" i="17"/>
  <c r="M699" i="17" s="1"/>
  <c r="L714" i="15"/>
  <c r="M714" i="15" s="1"/>
  <c r="L696" i="18"/>
  <c r="M696" i="18" s="1"/>
  <c r="L694" i="18"/>
  <c r="M694" i="18" s="1"/>
  <c r="L687" i="17"/>
  <c r="M687" i="17" s="1"/>
  <c r="L715" i="17"/>
  <c r="M715" i="17" s="1"/>
  <c r="L700" i="3"/>
  <c r="M700" i="3" s="1"/>
  <c r="K685" i="7"/>
  <c r="L685" i="7"/>
  <c r="L688" i="5"/>
  <c r="K688" i="5"/>
  <c r="K693" i="6"/>
  <c r="L693" i="6"/>
  <c r="K701" i="7"/>
  <c r="L701" i="7"/>
  <c r="K709" i="6"/>
  <c r="L709" i="6"/>
  <c r="L716" i="5"/>
  <c r="K716" i="5"/>
  <c r="K692" i="4"/>
  <c r="K690" i="6"/>
  <c r="L690" i="6"/>
  <c r="L694" i="7"/>
  <c r="K694" i="7"/>
  <c r="L702" i="6"/>
  <c r="K702" i="6"/>
  <c r="L683" i="4"/>
  <c r="K683" i="4"/>
  <c r="L687" i="7"/>
  <c r="K687" i="7"/>
  <c r="L695" i="6"/>
  <c r="K695" i="6"/>
  <c r="L703" i="7"/>
  <c r="K703" i="7"/>
  <c r="L711" i="5"/>
  <c r="K711" i="5"/>
  <c r="L715" i="5"/>
  <c r="K715" i="5"/>
  <c r="L684" i="2"/>
  <c r="M684" i="2" s="1"/>
  <c r="L700" i="2"/>
  <c r="M700" i="2" s="1"/>
  <c r="L716" i="2"/>
  <c r="M716" i="2" s="1"/>
  <c r="K685" i="2"/>
  <c r="M685" i="2" s="1"/>
  <c r="L701" i="2"/>
  <c r="L703" i="2"/>
  <c r="K714" i="2"/>
  <c r="M714" i="2" s="1"/>
  <c r="L702" i="2"/>
  <c r="M702" i="2" s="1"/>
  <c r="L686" i="2"/>
  <c r="M686" i="2" s="1"/>
  <c r="K691" i="2"/>
  <c r="M691" i="2" s="1"/>
  <c r="L694" i="2"/>
  <c r="M694" i="2" s="1"/>
  <c r="K705" i="2"/>
  <c r="M705" i="2" s="1"/>
  <c r="L710" i="2"/>
  <c r="M710" i="2" s="1"/>
  <c r="K697" i="2"/>
  <c r="M697" i="2" s="1"/>
  <c r="L682" i="2"/>
  <c r="M682" i="2" s="1"/>
  <c r="L693" i="2"/>
  <c r="M693" i="2" s="1"/>
  <c r="K698" i="2"/>
  <c r="M698" i="2" s="1"/>
  <c r="L693" i="3"/>
  <c r="M693" i="3" s="1"/>
  <c r="L709" i="3"/>
  <c r="M709" i="3" s="1"/>
  <c r="K699" i="3"/>
  <c r="M699" i="3" s="1"/>
  <c r="K702" i="3"/>
  <c r="M702" i="3" s="1"/>
  <c r="K715" i="3"/>
  <c r="K695" i="3"/>
  <c r="M695" i="3" s="1"/>
  <c r="L687" i="3"/>
  <c r="M687" i="3" s="1"/>
  <c r="K703" i="3"/>
  <c r="M703" i="3" s="1"/>
  <c r="K708" i="3"/>
  <c r="M708" i="3" s="1"/>
  <c r="L716" i="3"/>
  <c r="M716" i="3" s="1"/>
  <c r="L692" i="3"/>
  <c r="M692" i="3" s="1"/>
  <c r="K691" i="3"/>
  <c r="K694" i="3"/>
  <c r="M694" i="3" s="1"/>
  <c r="K707" i="3"/>
  <c r="M707" i="3" s="1"/>
  <c r="L705" i="4"/>
  <c r="M705" i="4" s="1"/>
  <c r="L688" i="4"/>
  <c r="M688" i="4" s="1"/>
  <c r="K706" i="4"/>
  <c r="M706" i="4" s="1"/>
  <c r="K684" i="4"/>
  <c r="M684" i="4" s="1"/>
  <c r="L702" i="4"/>
  <c r="M702" i="4" s="1"/>
  <c r="K704" i="5"/>
  <c r="M704" i="5" s="1"/>
  <c r="K684" i="5"/>
  <c r="L684" i="5"/>
  <c r="K689" i="6"/>
  <c r="L689" i="6"/>
  <c r="K693" i="4"/>
  <c r="L693" i="4"/>
  <c r="K697" i="7"/>
  <c r="L697" i="7"/>
  <c r="K700" i="5"/>
  <c r="L700" i="5"/>
  <c r="K705" i="6"/>
  <c r="L705" i="6"/>
  <c r="K692" i="7"/>
  <c r="L692" i="7"/>
  <c r="L708" i="6"/>
  <c r="K708" i="6"/>
  <c r="K713" i="6"/>
  <c r="L713" i="6"/>
  <c r="K686" i="6"/>
  <c r="L686" i="6"/>
  <c r="K698" i="6"/>
  <c r="L698" i="6"/>
  <c r="L706" i="7"/>
  <c r="K706" i="7"/>
  <c r="K713" i="4"/>
  <c r="L713" i="4"/>
  <c r="L715" i="4"/>
  <c r="K715" i="4"/>
  <c r="K684" i="7"/>
  <c r="L684" i="7"/>
  <c r="L704" i="6"/>
  <c r="K704" i="6"/>
  <c r="K683" i="7"/>
  <c r="L683" i="7"/>
  <c r="K691" i="6"/>
  <c r="L691" i="6"/>
  <c r="L695" i="4"/>
  <c r="K699" i="7"/>
  <c r="L699" i="7"/>
  <c r="L707" i="6"/>
  <c r="K707" i="6"/>
  <c r="L688" i="7"/>
  <c r="K688" i="7"/>
  <c r="K696" i="6"/>
  <c r="L696" i="6"/>
  <c r="L700" i="7"/>
  <c r="K700" i="7"/>
  <c r="K713" i="7"/>
  <c r="L713" i="7"/>
  <c r="L688" i="2"/>
  <c r="M688" i="2" s="1"/>
  <c r="L704" i="2"/>
  <c r="M704" i="2" s="1"/>
  <c r="K687" i="2"/>
  <c r="M687" i="2" s="1"/>
  <c r="K701" i="2"/>
  <c r="K706" i="2"/>
  <c r="K707" i="2"/>
  <c r="M707" i="2" s="1"/>
  <c r="K683" i="2"/>
  <c r="M683" i="2" s="1"/>
  <c r="K690" i="2"/>
  <c r="L697" i="3"/>
  <c r="M697" i="3" s="1"/>
  <c r="L713" i="3"/>
  <c r="M713" i="3" s="1"/>
  <c r="K704" i="3"/>
  <c r="M704" i="3" s="1"/>
  <c r="L715" i="3"/>
  <c r="L711" i="3"/>
  <c r="M711" i="3" s="1"/>
  <c r="K714" i="3"/>
  <c r="M714" i="3" s="1"/>
  <c r="K683" i="3"/>
  <c r="M683" i="3" s="1"/>
  <c r="L698" i="3"/>
  <c r="M698" i="3" s="1"/>
  <c r="K688" i="3"/>
  <c r="M688" i="3" s="1"/>
  <c r="L691" i="3"/>
  <c r="K696" i="3"/>
  <c r="M696" i="3" s="1"/>
  <c r="L710" i="3"/>
  <c r="M710" i="3" s="1"/>
  <c r="L712" i="3"/>
  <c r="M712" i="3" s="1"/>
  <c r="K699" i="4"/>
  <c r="M699" i="4" s="1"/>
  <c r="L690" i="4"/>
  <c r="M690" i="4" s="1"/>
  <c r="L713" i="5"/>
  <c r="M713" i="5" s="1"/>
  <c r="K685" i="6"/>
  <c r="L685" i="6"/>
  <c r="K689" i="4"/>
  <c r="L689" i="4"/>
  <c r="K693" i="7"/>
  <c r="L693" i="7"/>
  <c r="L696" i="5"/>
  <c r="K696" i="5"/>
  <c r="K701" i="6"/>
  <c r="L701" i="6"/>
  <c r="K709" i="7"/>
  <c r="L709" i="7"/>
  <c r="L708" i="4"/>
  <c r="K708" i="4"/>
  <c r="K715" i="6"/>
  <c r="L715" i="6"/>
  <c r="K690" i="7"/>
  <c r="L690" i="7"/>
  <c r="K694" i="6"/>
  <c r="L694" i="6"/>
  <c r="K698" i="4"/>
  <c r="L698" i="4"/>
  <c r="L702" i="7"/>
  <c r="K702" i="7"/>
  <c r="L704" i="4"/>
  <c r="K704" i="4"/>
  <c r="K687" i="6"/>
  <c r="L687" i="6"/>
  <c r="K691" i="4"/>
  <c r="L695" i="7"/>
  <c r="K695" i="7"/>
  <c r="L703" i="6"/>
  <c r="K703" i="6"/>
  <c r="K707" i="4"/>
  <c r="L707" i="4"/>
  <c r="L696" i="4"/>
  <c r="K696" i="4"/>
  <c r="K692" i="15"/>
  <c r="M692" i="15" s="1"/>
  <c r="L692" i="2"/>
  <c r="M692" i="2" s="1"/>
  <c r="L708" i="2"/>
  <c r="M708" i="2" s="1"/>
  <c r="K703" i="2"/>
  <c r="L706" i="2"/>
  <c r="K699" i="2"/>
  <c r="M699" i="2" s="1"/>
  <c r="L689" i="2"/>
  <c r="M689" i="2" s="1"/>
  <c r="L690" i="2"/>
  <c r="K695" i="2"/>
  <c r="M695" i="2" s="1"/>
  <c r="L709" i="2"/>
  <c r="M709" i="2" s="1"/>
  <c r="L685" i="3"/>
  <c r="M685" i="3" s="1"/>
  <c r="L701" i="3"/>
  <c r="M701" i="3" s="1"/>
  <c r="L686" i="3"/>
  <c r="M686" i="3" s="1"/>
  <c r="K684" i="3"/>
  <c r="M684" i="3" s="1"/>
  <c r="L690" i="3"/>
  <c r="M690" i="3" s="1"/>
  <c r="L706" i="3"/>
  <c r="M706" i="3" s="1"/>
  <c r="L685" i="4"/>
  <c r="M685" i="4" s="1"/>
  <c r="L686" i="4"/>
  <c r="M686" i="4" s="1"/>
  <c r="L709" i="4"/>
  <c r="M709" i="4" s="1"/>
  <c r="L692" i="4"/>
  <c r="K695" i="4"/>
  <c r="K689" i="7"/>
  <c r="L689" i="7"/>
  <c r="K692" i="5"/>
  <c r="L692" i="5"/>
  <c r="K697" i="6"/>
  <c r="L697" i="6"/>
  <c r="K701" i="4"/>
  <c r="L701" i="4"/>
  <c r="K705" i="7"/>
  <c r="L705" i="7"/>
  <c r="L708" i="5"/>
  <c r="K708" i="5"/>
  <c r="K692" i="6"/>
  <c r="L692" i="6"/>
  <c r="L708" i="7"/>
  <c r="K708" i="7"/>
  <c r="K711" i="7"/>
  <c r="L711" i="7"/>
  <c r="K686" i="7"/>
  <c r="L686" i="7"/>
  <c r="L694" i="4"/>
  <c r="M694" i="4" s="1"/>
  <c r="K698" i="7"/>
  <c r="L698" i="7"/>
  <c r="L706" i="6"/>
  <c r="K706" i="6"/>
  <c r="L710" i="7"/>
  <c r="K710" i="7"/>
  <c r="L712" i="7"/>
  <c r="K712" i="7"/>
  <c r="L714" i="7"/>
  <c r="K714" i="7"/>
  <c r="L716" i="7"/>
  <c r="K716" i="7"/>
  <c r="L684" i="6"/>
  <c r="K684" i="6"/>
  <c r="L704" i="7"/>
  <c r="K704" i="7"/>
  <c r="K683" i="6"/>
  <c r="L683" i="6"/>
  <c r="K687" i="4"/>
  <c r="L687" i="4"/>
  <c r="K691" i="7"/>
  <c r="L691" i="7"/>
  <c r="L699" i="6"/>
  <c r="K699" i="6"/>
  <c r="L703" i="4"/>
  <c r="K703" i="4"/>
  <c r="L707" i="7"/>
  <c r="K707" i="7"/>
  <c r="K688" i="6"/>
  <c r="L688" i="6"/>
  <c r="L696" i="7"/>
  <c r="K696" i="7"/>
  <c r="L700" i="6"/>
  <c r="K700" i="6"/>
  <c r="K715" i="7"/>
  <c r="L715" i="7"/>
  <c r="L696" i="2"/>
  <c r="M696" i="2" s="1"/>
  <c r="L712" i="2"/>
  <c r="M712" i="2" s="1"/>
  <c r="L689" i="3"/>
  <c r="M689" i="3" s="1"/>
  <c r="L705" i="3"/>
  <c r="M705" i="3" s="1"/>
  <c r="L697" i="4"/>
  <c r="M697" i="4" s="1"/>
  <c r="L710" i="4"/>
  <c r="M710" i="4" s="1"/>
  <c r="L691" i="4"/>
  <c r="K700" i="4"/>
  <c r="M700" i="4" s="1"/>
  <c r="L691" i="18"/>
  <c r="M691" i="18" s="1"/>
  <c r="K691" i="17"/>
  <c r="M691" i="17" s="1"/>
  <c r="K709" i="18"/>
  <c r="L709" i="18"/>
  <c r="K706" i="18"/>
  <c r="L706" i="18"/>
  <c r="K713" i="18"/>
  <c r="L713" i="18"/>
  <c r="K705" i="18"/>
  <c r="L705" i="18"/>
  <c r="K682" i="18"/>
  <c r="L682" i="18"/>
  <c r="B661" i="7"/>
  <c r="B660" i="17"/>
  <c r="B679" i="17"/>
  <c r="E676" i="4"/>
  <c r="J676" i="4" s="1"/>
  <c r="L676" i="4" s="1"/>
  <c r="E675" i="18"/>
  <c r="B672" i="7"/>
  <c r="B671" i="17"/>
  <c r="E668" i="4"/>
  <c r="J668" i="4" s="1"/>
  <c r="K668" i="4" s="1"/>
  <c r="E667" i="18"/>
  <c r="B664" i="6"/>
  <c r="B663" i="17"/>
  <c r="B633" i="7"/>
  <c r="B632" i="17"/>
  <c r="B625" i="7"/>
  <c r="B624" i="17"/>
  <c r="B657" i="17"/>
  <c r="B649" i="17"/>
  <c r="B641" i="17"/>
  <c r="E659" i="3"/>
  <c r="J659" i="3" s="1"/>
  <c r="E658" i="18"/>
  <c r="E654" i="18"/>
  <c r="E650" i="18"/>
  <c r="E647" i="3"/>
  <c r="J647" i="3" s="1"/>
  <c r="L647" i="3" s="1"/>
  <c r="E646" i="18"/>
  <c r="E642" i="18"/>
  <c r="E639" i="7"/>
  <c r="J639" i="7" s="1"/>
  <c r="L639" i="7" s="1"/>
  <c r="E638" i="18"/>
  <c r="E635" i="4"/>
  <c r="J635" i="4" s="1"/>
  <c r="K635" i="4" s="1"/>
  <c r="E634" i="18"/>
  <c r="E631" i="5"/>
  <c r="J631" i="5" s="1"/>
  <c r="L631" i="5" s="1"/>
  <c r="E630" i="18"/>
  <c r="E627" i="5"/>
  <c r="J627" i="5" s="1"/>
  <c r="L627" i="5" s="1"/>
  <c r="E626" i="18"/>
  <c r="E623" i="5"/>
  <c r="J623" i="5" s="1"/>
  <c r="K623" i="5" s="1"/>
  <c r="E622" i="18"/>
  <c r="E618" i="18"/>
  <c r="E614" i="18"/>
  <c r="E610" i="18"/>
  <c r="E606" i="18"/>
  <c r="E602" i="18"/>
  <c r="E598" i="18"/>
  <c r="E594" i="18"/>
  <c r="E590" i="18"/>
  <c r="E586" i="18"/>
  <c r="E582" i="18"/>
  <c r="E578" i="18"/>
  <c r="E574" i="18"/>
  <c r="E570" i="18"/>
  <c r="E566" i="18"/>
  <c r="E562" i="18"/>
  <c r="E558" i="18"/>
  <c r="E554" i="18"/>
  <c r="E550" i="18"/>
  <c r="E546" i="18"/>
  <c r="E542" i="18"/>
  <c r="E538" i="18"/>
  <c r="E534" i="18"/>
  <c r="E530" i="18"/>
  <c r="E526" i="18"/>
  <c r="E522" i="18"/>
  <c r="E518" i="18"/>
  <c r="E514" i="18"/>
  <c r="E510" i="18"/>
  <c r="E506" i="18"/>
  <c r="E502" i="18"/>
  <c r="E498" i="18"/>
  <c r="E494" i="18"/>
  <c r="E490" i="18"/>
  <c r="E486" i="18"/>
  <c r="E482" i="18"/>
  <c r="E478" i="18"/>
  <c r="E474" i="18"/>
  <c r="E470" i="18"/>
  <c r="E466" i="18"/>
  <c r="E462" i="18"/>
  <c r="E458" i="18"/>
  <c r="E454" i="18"/>
  <c r="E450" i="18"/>
  <c r="E446" i="18"/>
  <c r="E442" i="18"/>
  <c r="E438" i="18"/>
  <c r="E434" i="18"/>
  <c r="E430" i="18"/>
  <c r="E426" i="18"/>
  <c r="E422" i="18"/>
  <c r="E418" i="18"/>
  <c r="E414" i="18"/>
  <c r="E410" i="18"/>
  <c r="E406" i="18"/>
  <c r="E402" i="18"/>
  <c r="E398" i="18"/>
  <c r="E394" i="18"/>
  <c r="E390" i="18"/>
  <c r="E386" i="18"/>
  <c r="E382" i="18"/>
  <c r="E378" i="18"/>
  <c r="E374" i="18"/>
  <c r="E370" i="18"/>
  <c r="E366" i="18"/>
  <c r="E362" i="18"/>
  <c r="E358" i="18"/>
  <c r="E354" i="18"/>
  <c r="E350" i="18"/>
  <c r="E346" i="18"/>
  <c r="E342" i="18"/>
  <c r="E338" i="18"/>
  <c r="E334" i="18"/>
  <c r="E330" i="18"/>
  <c r="E326" i="18"/>
  <c r="E322" i="18"/>
  <c r="E318" i="18"/>
  <c r="E314" i="18"/>
  <c r="E310" i="18"/>
  <c r="E306" i="18"/>
  <c r="E302" i="18"/>
  <c r="E298" i="18"/>
  <c r="E294" i="18"/>
  <c r="E290" i="18"/>
  <c r="E286" i="18"/>
  <c r="E282" i="18"/>
  <c r="E278" i="18"/>
  <c r="E274" i="18"/>
  <c r="E270" i="18"/>
  <c r="E266" i="18"/>
  <c r="E262" i="18"/>
  <c r="E258" i="18"/>
  <c r="E254" i="18"/>
  <c r="E250" i="18"/>
  <c r="E246" i="18"/>
  <c r="E242" i="18"/>
  <c r="E238" i="18"/>
  <c r="E234" i="18"/>
  <c r="E230" i="18"/>
  <c r="E226" i="18"/>
  <c r="E222" i="18"/>
  <c r="E218" i="18"/>
  <c r="E214" i="18"/>
  <c r="E210" i="18"/>
  <c r="E206" i="18"/>
  <c r="E202" i="18"/>
  <c r="E198" i="18"/>
  <c r="E194" i="18"/>
  <c r="E190" i="18"/>
  <c r="E186" i="18"/>
  <c r="E182" i="18"/>
  <c r="E178" i="18"/>
  <c r="E174" i="18"/>
  <c r="E170" i="18"/>
  <c r="E166" i="18"/>
  <c r="E162" i="18"/>
  <c r="E158" i="18"/>
  <c r="E154" i="18"/>
  <c r="E150" i="18"/>
  <c r="E146" i="18"/>
  <c r="E142" i="18"/>
  <c r="E138" i="18"/>
  <c r="E134" i="18"/>
  <c r="E130" i="18"/>
  <c r="E126" i="18"/>
  <c r="E122" i="18"/>
  <c r="E118" i="18"/>
  <c r="E114" i="18"/>
  <c r="E110" i="18"/>
  <c r="E106" i="18"/>
  <c r="E102" i="18"/>
  <c r="E98" i="18"/>
  <c r="E94" i="18"/>
  <c r="E90" i="18"/>
  <c r="E86" i="18"/>
  <c r="E82" i="18"/>
  <c r="E78" i="18"/>
  <c r="E74" i="18"/>
  <c r="E70" i="18"/>
  <c r="E66" i="18"/>
  <c r="E62" i="18"/>
  <c r="E58" i="18"/>
  <c r="E54" i="18"/>
  <c r="E50" i="18"/>
  <c r="E46" i="18"/>
  <c r="E42" i="18"/>
  <c r="E38" i="18"/>
  <c r="E34" i="18"/>
  <c r="E30" i="18"/>
  <c r="E26" i="18"/>
  <c r="E22" i="18"/>
  <c r="E18" i="18"/>
  <c r="E14" i="18"/>
  <c r="E679" i="6"/>
  <c r="J679" i="6" s="1"/>
  <c r="L679" i="6" s="1"/>
  <c r="E678" i="18"/>
  <c r="B676" i="15"/>
  <c r="B674" i="17"/>
  <c r="E671" i="6"/>
  <c r="J671" i="6" s="1"/>
  <c r="K671" i="6" s="1"/>
  <c r="E670" i="18"/>
  <c r="B666" i="17"/>
  <c r="E663" i="4"/>
  <c r="J663" i="4" s="1"/>
  <c r="K663" i="4" s="1"/>
  <c r="E662" i="18"/>
  <c r="B652" i="17"/>
  <c r="E681" i="18"/>
  <c r="B677" i="17"/>
  <c r="E673" i="18"/>
  <c r="B669" i="17"/>
  <c r="E665" i="18"/>
  <c r="B644" i="17"/>
  <c r="E13" i="18"/>
  <c r="B638" i="17"/>
  <c r="B634" i="2"/>
  <c r="B634" i="17"/>
  <c r="B626" i="2"/>
  <c r="B626" i="17"/>
  <c r="B659" i="17"/>
  <c r="B652" i="6"/>
  <c r="B651" i="17"/>
  <c r="B643" i="17"/>
  <c r="E662" i="4"/>
  <c r="J662" i="4" s="1"/>
  <c r="K662" i="4" s="1"/>
  <c r="E661" i="18"/>
  <c r="E658" i="7"/>
  <c r="J658" i="7" s="1"/>
  <c r="L658" i="7" s="1"/>
  <c r="E657" i="18"/>
  <c r="E654" i="7"/>
  <c r="J654" i="7" s="1"/>
  <c r="K654" i="7" s="1"/>
  <c r="E653" i="18"/>
  <c r="E650" i="7"/>
  <c r="J650" i="7" s="1"/>
  <c r="K650" i="7" s="1"/>
  <c r="E649" i="18"/>
  <c r="E646" i="5"/>
  <c r="J646" i="5" s="1"/>
  <c r="K646" i="5" s="1"/>
  <c r="E645" i="18"/>
  <c r="E642" i="7"/>
  <c r="J642" i="7" s="1"/>
  <c r="L642" i="7" s="1"/>
  <c r="E641" i="18"/>
  <c r="E638" i="7"/>
  <c r="J638" i="7" s="1"/>
  <c r="K638" i="7" s="1"/>
  <c r="E637" i="18"/>
  <c r="E634" i="7"/>
  <c r="J634" i="7" s="1"/>
  <c r="E633" i="18"/>
  <c r="E630" i="7"/>
  <c r="J630" i="7" s="1"/>
  <c r="E629" i="18"/>
  <c r="E625" i="18"/>
  <c r="E622" i="4"/>
  <c r="E621" i="18"/>
  <c r="E617" i="18"/>
  <c r="E613" i="18"/>
  <c r="E609" i="18"/>
  <c r="E605" i="18"/>
  <c r="E601" i="18"/>
  <c r="E597" i="18"/>
  <c r="E593" i="18"/>
  <c r="E589" i="18"/>
  <c r="E585" i="18"/>
  <c r="E581" i="18"/>
  <c r="E577" i="18"/>
  <c r="E573" i="18"/>
  <c r="E569" i="18"/>
  <c r="E565" i="18"/>
  <c r="E561" i="18"/>
  <c r="E557" i="18"/>
  <c r="E553" i="18"/>
  <c r="E549" i="18"/>
  <c r="E545" i="18"/>
  <c r="E541" i="18"/>
  <c r="E537" i="18"/>
  <c r="E533" i="18"/>
  <c r="E529" i="18"/>
  <c r="E525" i="18"/>
  <c r="E521" i="18"/>
  <c r="E517" i="18"/>
  <c r="E513" i="18"/>
  <c r="E509" i="18"/>
  <c r="E505" i="18"/>
  <c r="E501" i="18"/>
  <c r="E497" i="18"/>
  <c r="E493" i="18"/>
  <c r="E489" i="18"/>
  <c r="E485" i="18"/>
  <c r="E481" i="18"/>
  <c r="E477" i="18"/>
  <c r="E473" i="18"/>
  <c r="E469" i="18"/>
  <c r="E465" i="18"/>
  <c r="E461" i="18"/>
  <c r="E457" i="18"/>
  <c r="E453" i="18"/>
  <c r="E449" i="18"/>
  <c r="E445" i="18"/>
  <c r="E441" i="18"/>
  <c r="E437" i="18"/>
  <c r="E433" i="18"/>
  <c r="E429" i="18"/>
  <c r="E425" i="18"/>
  <c r="E421" i="18"/>
  <c r="E417" i="18"/>
  <c r="E413" i="18"/>
  <c r="E409" i="18"/>
  <c r="E405" i="18"/>
  <c r="E401" i="18"/>
  <c r="E397" i="18"/>
  <c r="E393" i="18"/>
  <c r="E389" i="18"/>
  <c r="E385" i="18"/>
  <c r="E381" i="18"/>
  <c r="E377" i="18"/>
  <c r="E373" i="18"/>
  <c r="E369" i="18"/>
  <c r="E365" i="18"/>
  <c r="E361" i="18"/>
  <c r="E357" i="18"/>
  <c r="E353" i="18"/>
  <c r="E349" i="18"/>
  <c r="E345" i="18"/>
  <c r="E341" i="18"/>
  <c r="E337" i="18"/>
  <c r="E333" i="18"/>
  <c r="E329" i="18"/>
  <c r="E325" i="18"/>
  <c r="E321" i="18"/>
  <c r="E317" i="18"/>
  <c r="E313" i="18"/>
  <c r="E309" i="18"/>
  <c r="E305" i="18"/>
  <c r="E301" i="18"/>
  <c r="E297" i="18"/>
  <c r="E293" i="18"/>
  <c r="E289" i="18"/>
  <c r="E285" i="18"/>
  <c r="E281" i="18"/>
  <c r="E277" i="18"/>
  <c r="E273" i="18"/>
  <c r="E269" i="18"/>
  <c r="E265" i="18"/>
  <c r="E261" i="18"/>
  <c r="E257" i="18"/>
  <c r="E253" i="18"/>
  <c r="E249" i="18"/>
  <c r="E245" i="18"/>
  <c r="E241" i="18"/>
  <c r="E237" i="18"/>
  <c r="E233" i="18"/>
  <c r="E229" i="18"/>
  <c r="E225" i="18"/>
  <c r="E221" i="18"/>
  <c r="E217" i="18"/>
  <c r="E213" i="18"/>
  <c r="E209" i="18"/>
  <c r="E205" i="18"/>
  <c r="E201" i="18"/>
  <c r="E197" i="18"/>
  <c r="E193" i="18"/>
  <c r="E189" i="18"/>
  <c r="E185" i="18"/>
  <c r="E181" i="18"/>
  <c r="E177" i="18"/>
  <c r="E173" i="18"/>
  <c r="E169" i="18"/>
  <c r="E165" i="18"/>
  <c r="E161" i="18"/>
  <c r="E157" i="18"/>
  <c r="E153" i="18"/>
  <c r="E149" i="18"/>
  <c r="E145" i="18"/>
  <c r="E141" i="18"/>
  <c r="E137" i="18"/>
  <c r="E133" i="18"/>
  <c r="E129" i="18"/>
  <c r="E125" i="18"/>
  <c r="E121" i="18"/>
  <c r="E117" i="18"/>
  <c r="E113" i="18"/>
  <c r="E109" i="18"/>
  <c r="E105" i="18"/>
  <c r="E101" i="18"/>
  <c r="E97" i="18"/>
  <c r="E93" i="18"/>
  <c r="E89" i="18"/>
  <c r="E85" i="18"/>
  <c r="E81" i="18"/>
  <c r="E77" i="18"/>
  <c r="E73" i="18"/>
  <c r="E69" i="18"/>
  <c r="E65" i="18"/>
  <c r="E61" i="18"/>
  <c r="E57" i="18"/>
  <c r="E53" i="18"/>
  <c r="E49" i="18"/>
  <c r="E45" i="18"/>
  <c r="E41" i="18"/>
  <c r="E37" i="18"/>
  <c r="E33" i="18"/>
  <c r="E29" i="18"/>
  <c r="E25" i="18"/>
  <c r="E21" i="18"/>
  <c r="E17" i="18"/>
  <c r="B680" i="17"/>
  <c r="E676" i="2"/>
  <c r="J676" i="2" s="1"/>
  <c r="L676" i="2" s="1"/>
  <c r="E676" i="18"/>
  <c r="B672" i="17"/>
  <c r="E668" i="2"/>
  <c r="J668" i="2" s="1"/>
  <c r="L668" i="2" s="1"/>
  <c r="E668" i="18"/>
  <c r="B665" i="6"/>
  <c r="B664" i="17"/>
  <c r="B628" i="6"/>
  <c r="B627" i="17"/>
  <c r="B629" i="17"/>
  <c r="B655" i="5"/>
  <c r="B654" i="17"/>
  <c r="B646" i="17"/>
  <c r="B632" i="6"/>
  <c r="B631" i="17"/>
  <c r="B624" i="6"/>
  <c r="B623" i="17"/>
  <c r="B656" i="17"/>
  <c r="B648" i="17"/>
  <c r="B640" i="17"/>
  <c r="E680" i="4"/>
  <c r="J680" i="4" s="1"/>
  <c r="L680" i="4" s="1"/>
  <c r="E679" i="18"/>
  <c r="B675" i="17"/>
  <c r="E672" i="4"/>
  <c r="J672" i="4" s="1"/>
  <c r="L672" i="4" s="1"/>
  <c r="E671" i="18"/>
  <c r="B668" i="7"/>
  <c r="B667" i="17"/>
  <c r="E664" i="4"/>
  <c r="J664" i="4" s="1"/>
  <c r="L664" i="4" s="1"/>
  <c r="E663" i="18"/>
  <c r="B629" i="7"/>
  <c r="B628" i="17"/>
  <c r="E657" i="3"/>
  <c r="J657" i="3" s="1"/>
  <c r="K657" i="3" s="1"/>
  <c r="E656" i="18"/>
  <c r="E648" i="18"/>
  <c r="E640" i="18"/>
  <c r="E633" i="7"/>
  <c r="J633" i="7" s="1"/>
  <c r="E632" i="18"/>
  <c r="E620" i="18"/>
  <c r="E612" i="18"/>
  <c r="E604" i="18"/>
  <c r="E596" i="18"/>
  <c r="E592" i="18"/>
  <c r="E588" i="18"/>
  <c r="E584" i="18"/>
  <c r="E580" i="18"/>
  <c r="E572" i="18"/>
  <c r="E568" i="18"/>
  <c r="E564" i="18"/>
  <c r="E560" i="18"/>
  <c r="E556" i="18"/>
  <c r="E552" i="18"/>
  <c r="E548" i="18"/>
  <c r="E544" i="18"/>
  <c r="E540" i="18"/>
  <c r="E536" i="18"/>
  <c r="E532" i="18"/>
  <c r="E528" i="18"/>
  <c r="E524" i="18"/>
  <c r="E520" i="18"/>
  <c r="E516" i="18"/>
  <c r="E512" i="18"/>
  <c r="E508" i="18"/>
  <c r="E504" i="18"/>
  <c r="E500" i="18"/>
  <c r="E496" i="18"/>
  <c r="E492" i="18"/>
  <c r="E488" i="18"/>
  <c r="E484" i="18"/>
  <c r="E480" i="18"/>
  <c r="E476" i="18"/>
  <c r="E472" i="18"/>
  <c r="E468" i="18"/>
  <c r="E464" i="18"/>
  <c r="E460" i="18"/>
  <c r="E456" i="18"/>
  <c r="E452" i="18"/>
  <c r="E448" i="18"/>
  <c r="E444" i="18"/>
  <c r="E440" i="18"/>
  <c r="E436" i="18"/>
  <c r="E432" i="18"/>
  <c r="E428" i="18"/>
  <c r="E424" i="18"/>
  <c r="E420" i="18"/>
  <c r="E416" i="18"/>
  <c r="E412" i="18"/>
  <c r="E408" i="18"/>
  <c r="E404" i="18"/>
  <c r="E400" i="18"/>
  <c r="E396" i="18"/>
  <c r="E392" i="18"/>
  <c r="E388" i="18"/>
  <c r="E384" i="18"/>
  <c r="E380" i="18"/>
  <c r="E376" i="18"/>
  <c r="E372" i="18"/>
  <c r="E368" i="18"/>
  <c r="E364" i="18"/>
  <c r="E360" i="18"/>
  <c r="E356" i="18"/>
  <c r="E352" i="18"/>
  <c r="E348" i="18"/>
  <c r="E344" i="18"/>
  <c r="E340" i="18"/>
  <c r="E336" i="18"/>
  <c r="E332" i="18"/>
  <c r="E328" i="18"/>
  <c r="E324" i="18"/>
  <c r="E320" i="18"/>
  <c r="E316" i="18"/>
  <c r="E312" i="18"/>
  <c r="E308" i="18"/>
  <c r="E304" i="18"/>
  <c r="E300" i="18"/>
  <c r="E296" i="18"/>
  <c r="E292" i="18"/>
  <c r="E288" i="18"/>
  <c r="E284" i="18"/>
  <c r="E280" i="18"/>
  <c r="E276" i="18"/>
  <c r="E272" i="18"/>
  <c r="E268" i="18"/>
  <c r="E264" i="18"/>
  <c r="E260" i="18"/>
  <c r="E256" i="18"/>
  <c r="E252" i="18"/>
  <c r="E248" i="18"/>
  <c r="E244" i="18"/>
  <c r="E240" i="18"/>
  <c r="E236" i="18"/>
  <c r="E232" i="18"/>
  <c r="E228" i="18"/>
  <c r="E224" i="18"/>
  <c r="E220" i="18"/>
  <c r="E216" i="18"/>
  <c r="E212" i="18"/>
  <c r="E208" i="18"/>
  <c r="E204" i="18"/>
  <c r="E200" i="18"/>
  <c r="E196" i="18"/>
  <c r="E192" i="18"/>
  <c r="E188" i="18"/>
  <c r="E184" i="18"/>
  <c r="E180" i="18"/>
  <c r="E176" i="18"/>
  <c r="E172" i="18"/>
  <c r="E168" i="18"/>
  <c r="E164" i="18"/>
  <c r="E160" i="18"/>
  <c r="E156" i="18"/>
  <c r="E152" i="18"/>
  <c r="E148" i="18"/>
  <c r="E144" i="18"/>
  <c r="E140" i="18"/>
  <c r="E136" i="18"/>
  <c r="E132" i="18"/>
  <c r="E128" i="18"/>
  <c r="E124" i="18"/>
  <c r="E120" i="18"/>
  <c r="E116" i="18"/>
  <c r="E112" i="18"/>
  <c r="E108" i="18"/>
  <c r="E104" i="18"/>
  <c r="E100" i="18"/>
  <c r="E96" i="18"/>
  <c r="E92" i="18"/>
  <c r="E88" i="18"/>
  <c r="E84" i="18"/>
  <c r="E80" i="18"/>
  <c r="E76" i="18"/>
  <c r="E72" i="18"/>
  <c r="E68" i="18"/>
  <c r="E64" i="18"/>
  <c r="E60" i="18"/>
  <c r="E56" i="18"/>
  <c r="E52" i="18"/>
  <c r="E48" i="18"/>
  <c r="E44" i="18"/>
  <c r="E40" i="18"/>
  <c r="E36" i="18"/>
  <c r="E32" i="18"/>
  <c r="E28" i="18"/>
  <c r="E24" i="18"/>
  <c r="E20" i="18"/>
  <c r="E16" i="18"/>
  <c r="B678" i="17"/>
  <c r="E675" i="6"/>
  <c r="J675" i="6" s="1"/>
  <c r="L675" i="6" s="1"/>
  <c r="E674" i="18"/>
  <c r="B671" i="6"/>
  <c r="B670" i="17"/>
  <c r="E667" i="6"/>
  <c r="J667" i="6" s="1"/>
  <c r="K667" i="6" s="1"/>
  <c r="E666" i="18"/>
  <c r="B664" i="15"/>
  <c r="B662" i="17"/>
  <c r="B625" i="17"/>
  <c r="B658" i="17"/>
  <c r="B681" i="17"/>
  <c r="E677" i="18"/>
  <c r="B673" i="17"/>
  <c r="E669" i="18"/>
  <c r="B665" i="17"/>
  <c r="B636" i="6"/>
  <c r="B635" i="17"/>
  <c r="B637" i="7"/>
  <c r="B636" i="17"/>
  <c r="B661" i="17"/>
  <c r="B653" i="17"/>
  <c r="B646" i="6"/>
  <c r="B645" i="17"/>
  <c r="B637" i="17"/>
  <c r="E660" i="18"/>
  <c r="E652" i="18"/>
  <c r="E645" i="5"/>
  <c r="J645" i="5" s="1"/>
  <c r="L645" i="5" s="1"/>
  <c r="E644" i="18"/>
  <c r="E636" i="18"/>
  <c r="E629" i="5"/>
  <c r="J629" i="5" s="1"/>
  <c r="E628" i="18"/>
  <c r="E625" i="5"/>
  <c r="J625" i="5" s="1"/>
  <c r="E624" i="18"/>
  <c r="E616" i="18"/>
  <c r="E608" i="18"/>
  <c r="E600" i="18"/>
  <c r="E576" i="18"/>
  <c r="B633" i="17"/>
  <c r="B651" i="4"/>
  <c r="B650" i="17"/>
  <c r="B642" i="17"/>
  <c r="B630" i="2"/>
  <c r="B630" i="17"/>
  <c r="B622" i="2"/>
  <c r="B622" i="17"/>
  <c r="B655" i="17"/>
  <c r="B648" i="5"/>
  <c r="B647" i="17"/>
  <c r="B640" i="6"/>
  <c r="B639" i="17"/>
  <c r="E659" i="18"/>
  <c r="E655" i="18"/>
  <c r="E652" i="7"/>
  <c r="J652" i="7" s="1"/>
  <c r="L652" i="7" s="1"/>
  <c r="E651" i="18"/>
  <c r="E647" i="18"/>
  <c r="E643" i="18"/>
  <c r="E639" i="18"/>
  <c r="E635" i="18"/>
  <c r="E632" i="3"/>
  <c r="J632" i="3" s="1"/>
  <c r="K632" i="3" s="1"/>
  <c r="E631" i="18"/>
  <c r="E627" i="18"/>
  <c r="E624" i="3"/>
  <c r="J624" i="3" s="1"/>
  <c r="L624" i="3" s="1"/>
  <c r="E623" i="18"/>
  <c r="E619" i="18"/>
  <c r="E615" i="18"/>
  <c r="E611" i="18"/>
  <c r="E607" i="18"/>
  <c r="E603" i="18"/>
  <c r="E599" i="18"/>
  <c r="E595" i="18"/>
  <c r="E591" i="18"/>
  <c r="E587" i="18"/>
  <c r="E583" i="18"/>
  <c r="E579" i="18"/>
  <c r="E575" i="18"/>
  <c r="E571" i="18"/>
  <c r="E567" i="18"/>
  <c r="E563" i="18"/>
  <c r="E559" i="18"/>
  <c r="E555" i="18"/>
  <c r="E551" i="18"/>
  <c r="E547" i="18"/>
  <c r="E543" i="18"/>
  <c r="E539" i="18"/>
  <c r="E535" i="18"/>
  <c r="E531" i="18"/>
  <c r="E527" i="18"/>
  <c r="E523" i="18"/>
  <c r="E519" i="18"/>
  <c r="E515" i="18"/>
  <c r="E511" i="18"/>
  <c r="E507" i="18"/>
  <c r="E503" i="18"/>
  <c r="E499" i="18"/>
  <c r="E495" i="18"/>
  <c r="E491" i="18"/>
  <c r="E487" i="18"/>
  <c r="E483" i="18"/>
  <c r="E479" i="18"/>
  <c r="E475" i="18"/>
  <c r="E471" i="18"/>
  <c r="E467" i="18"/>
  <c r="E463" i="18"/>
  <c r="E459" i="18"/>
  <c r="E455" i="18"/>
  <c r="E451" i="18"/>
  <c r="E447" i="18"/>
  <c r="E443" i="18"/>
  <c r="E439" i="18"/>
  <c r="E435" i="18"/>
  <c r="E431" i="18"/>
  <c r="E427" i="18"/>
  <c r="E423" i="18"/>
  <c r="E419" i="18"/>
  <c r="E415" i="18"/>
  <c r="E411" i="18"/>
  <c r="E407" i="18"/>
  <c r="E403" i="18"/>
  <c r="E399" i="18"/>
  <c r="E395" i="18"/>
  <c r="E391" i="18"/>
  <c r="E387" i="18"/>
  <c r="E383" i="18"/>
  <c r="E379" i="18"/>
  <c r="E375" i="18"/>
  <c r="E371" i="18"/>
  <c r="E367" i="18"/>
  <c r="E363" i="18"/>
  <c r="E359" i="18"/>
  <c r="E355" i="18"/>
  <c r="E351" i="18"/>
  <c r="E347" i="18"/>
  <c r="E343" i="18"/>
  <c r="E339" i="18"/>
  <c r="E335" i="18"/>
  <c r="E331" i="18"/>
  <c r="E327" i="18"/>
  <c r="E323" i="18"/>
  <c r="E319" i="18"/>
  <c r="E315" i="18"/>
  <c r="E311" i="18"/>
  <c r="E307" i="18"/>
  <c r="E303" i="18"/>
  <c r="E299" i="18"/>
  <c r="E295" i="18"/>
  <c r="E291" i="18"/>
  <c r="E287" i="18"/>
  <c r="E283" i="18"/>
  <c r="E279" i="18"/>
  <c r="E275" i="18"/>
  <c r="E271" i="18"/>
  <c r="E267" i="18"/>
  <c r="E263" i="18"/>
  <c r="E259" i="18"/>
  <c r="E255" i="18"/>
  <c r="E251" i="18"/>
  <c r="E247" i="18"/>
  <c r="E243" i="18"/>
  <c r="E239" i="18"/>
  <c r="E235" i="18"/>
  <c r="E231" i="18"/>
  <c r="E227" i="18"/>
  <c r="E223" i="18"/>
  <c r="E219" i="18"/>
  <c r="E215" i="18"/>
  <c r="E211" i="18"/>
  <c r="E207" i="18"/>
  <c r="E203" i="18"/>
  <c r="E199" i="18"/>
  <c r="E195" i="18"/>
  <c r="E191" i="18"/>
  <c r="E187" i="18"/>
  <c r="E183" i="18"/>
  <c r="E179" i="18"/>
  <c r="E175" i="18"/>
  <c r="E171" i="18"/>
  <c r="E167" i="18"/>
  <c r="E163" i="18"/>
  <c r="E159" i="18"/>
  <c r="E155" i="18"/>
  <c r="E151" i="18"/>
  <c r="E147" i="18"/>
  <c r="E143" i="18"/>
  <c r="E139" i="18"/>
  <c r="E135" i="18"/>
  <c r="E131" i="18"/>
  <c r="E127" i="18"/>
  <c r="E123" i="18"/>
  <c r="E119" i="18"/>
  <c r="E115" i="18"/>
  <c r="E111" i="18"/>
  <c r="E107" i="18"/>
  <c r="E103" i="18"/>
  <c r="E99" i="18"/>
  <c r="E95" i="18"/>
  <c r="E91" i="18"/>
  <c r="E87" i="18"/>
  <c r="E83" i="18"/>
  <c r="E79" i="18"/>
  <c r="E75" i="18"/>
  <c r="E71" i="18"/>
  <c r="E67" i="18"/>
  <c r="E63" i="18"/>
  <c r="E59" i="18"/>
  <c r="E55" i="18"/>
  <c r="E51" i="18"/>
  <c r="E47" i="18"/>
  <c r="E43" i="18"/>
  <c r="E39" i="18"/>
  <c r="E35" i="18"/>
  <c r="E31" i="18"/>
  <c r="E27" i="18"/>
  <c r="E23" i="18"/>
  <c r="E19" i="18"/>
  <c r="E15" i="18"/>
  <c r="E680" i="2"/>
  <c r="J680" i="2" s="1"/>
  <c r="L680" i="2" s="1"/>
  <c r="E680" i="18"/>
  <c r="B676" i="17"/>
  <c r="E672" i="2"/>
  <c r="J672" i="2" s="1"/>
  <c r="L672" i="2" s="1"/>
  <c r="E672" i="18"/>
  <c r="B669" i="7"/>
  <c r="B668" i="17"/>
  <c r="E664" i="2"/>
  <c r="J664" i="2" s="1"/>
  <c r="K664" i="2" s="1"/>
  <c r="E664" i="18"/>
  <c r="B664" i="5"/>
  <c r="B663" i="5"/>
  <c r="B662" i="2"/>
  <c r="E663" i="7"/>
  <c r="J663" i="7" s="1"/>
  <c r="L663" i="7" s="1"/>
  <c r="E663" i="5"/>
  <c r="J663" i="5" s="1"/>
  <c r="L663" i="5" s="1"/>
  <c r="B663" i="3"/>
  <c r="B663" i="4"/>
  <c r="E664" i="15"/>
  <c r="J664" i="15" s="1"/>
  <c r="L664" i="15" s="1"/>
  <c r="E663" i="6"/>
  <c r="J663" i="6" s="1"/>
  <c r="L663" i="6" s="1"/>
  <c r="B663" i="6"/>
  <c r="B663" i="7"/>
  <c r="E662" i="2"/>
  <c r="J662" i="2" s="1"/>
  <c r="K662" i="2" s="1"/>
  <c r="E663" i="3"/>
  <c r="J663" i="3" s="1"/>
  <c r="L663" i="3" s="1"/>
  <c r="E678" i="4"/>
  <c r="J678" i="4" s="1"/>
  <c r="L678" i="4" s="1"/>
  <c r="E668" i="15"/>
  <c r="J668" i="15" s="1"/>
  <c r="K668" i="15" s="1"/>
  <c r="E667" i="4"/>
  <c r="J667" i="4" s="1"/>
  <c r="L667" i="4" s="1"/>
  <c r="E682" i="6"/>
  <c r="J682" i="6" s="1"/>
  <c r="L682" i="6" s="1"/>
  <c r="B663" i="2"/>
  <c r="M236" i="1"/>
  <c r="E679" i="5"/>
  <c r="J679" i="5" s="1"/>
  <c r="K679" i="5" s="1"/>
  <c r="M488" i="1"/>
  <c r="E677" i="4"/>
  <c r="J677" i="4" s="1"/>
  <c r="L677" i="4" s="1"/>
  <c r="E676" i="15"/>
  <c r="J676" i="15" s="1"/>
  <c r="K676" i="15" s="1"/>
  <c r="E674" i="6"/>
  <c r="J674" i="6" s="1"/>
  <c r="L674" i="6" s="1"/>
  <c r="E672" i="3"/>
  <c r="J672" i="3" s="1"/>
  <c r="K672" i="3" s="1"/>
  <c r="M231" i="1"/>
  <c r="E671" i="4"/>
  <c r="J671" i="4" s="1"/>
  <c r="K671" i="4" s="1"/>
  <c r="M686" i="1"/>
  <c r="E667" i="3"/>
  <c r="J667" i="3" s="1"/>
  <c r="K667" i="3" s="1"/>
  <c r="M682" i="1"/>
  <c r="E675" i="5"/>
  <c r="J675" i="5" s="1"/>
  <c r="L675" i="5" s="1"/>
  <c r="E673" i="4"/>
  <c r="J673" i="4" s="1"/>
  <c r="L673" i="4" s="1"/>
  <c r="E667" i="5"/>
  <c r="J667" i="5" s="1"/>
  <c r="L667" i="5" s="1"/>
  <c r="E664" i="6"/>
  <c r="J664" i="6" s="1"/>
  <c r="K664" i="6" s="1"/>
  <c r="M679" i="1"/>
  <c r="E680" i="15"/>
  <c r="J680" i="15" s="1"/>
  <c r="L680" i="15" s="1"/>
  <c r="E678" i="6"/>
  <c r="J678" i="6" s="1"/>
  <c r="L678" i="6" s="1"/>
  <c r="E672" i="15"/>
  <c r="J672" i="15" s="1"/>
  <c r="L672" i="15" s="1"/>
  <c r="E671" i="5"/>
  <c r="J671" i="5" s="1"/>
  <c r="L671" i="5" s="1"/>
  <c r="E666" i="6"/>
  <c r="J666" i="6" s="1"/>
  <c r="L666" i="6" s="1"/>
  <c r="E675" i="3"/>
  <c r="J675" i="3" s="1"/>
  <c r="L675" i="3" s="1"/>
  <c r="E673" i="15"/>
  <c r="J673" i="15" s="1"/>
  <c r="K673" i="15" s="1"/>
  <c r="E671" i="7"/>
  <c r="J671" i="7" s="1"/>
  <c r="L671" i="7" s="1"/>
  <c r="E664" i="3"/>
  <c r="J664" i="3" s="1"/>
  <c r="L664" i="3" s="1"/>
  <c r="E683" i="15"/>
  <c r="J683" i="15" s="1"/>
  <c r="K683" i="15" s="1"/>
  <c r="E682" i="5"/>
  <c r="J682" i="5" s="1"/>
  <c r="L682" i="5" s="1"/>
  <c r="M490" i="1"/>
  <c r="E680" i="3"/>
  <c r="J680" i="3" s="1"/>
  <c r="K680" i="3" s="1"/>
  <c r="M489" i="1"/>
  <c r="E679" i="4"/>
  <c r="J679" i="4" s="1"/>
  <c r="L679" i="4" s="1"/>
  <c r="M486" i="1"/>
  <c r="E675" i="7"/>
  <c r="J675" i="7" s="1"/>
  <c r="L675" i="7" s="1"/>
  <c r="E674" i="2"/>
  <c r="J674" i="2" s="1"/>
  <c r="L674" i="2" s="1"/>
  <c r="E671" i="3"/>
  <c r="J671" i="3" s="1"/>
  <c r="K671" i="3" s="1"/>
  <c r="E667" i="7"/>
  <c r="J667" i="7" s="1"/>
  <c r="L667" i="7" s="1"/>
  <c r="E666" i="2"/>
  <c r="J666" i="2" s="1"/>
  <c r="M680" i="1"/>
  <c r="B682" i="15"/>
  <c r="B673" i="2"/>
  <c r="B664" i="4"/>
  <c r="B673" i="5"/>
  <c r="B674" i="6"/>
  <c r="B670" i="7"/>
  <c r="B667" i="15"/>
  <c r="B666" i="2"/>
  <c r="B681" i="5"/>
  <c r="B666" i="5"/>
  <c r="B672" i="6"/>
  <c r="B675" i="7"/>
  <c r="E682" i="7"/>
  <c r="J682" i="7" s="1"/>
  <c r="E681" i="2"/>
  <c r="J681" i="2" s="1"/>
  <c r="L681" i="2" s="1"/>
  <c r="E679" i="7"/>
  <c r="J679" i="7" s="1"/>
  <c r="L679" i="7" s="1"/>
  <c r="E678" i="2"/>
  <c r="J678" i="2" s="1"/>
  <c r="K678" i="2" s="1"/>
  <c r="M485" i="1"/>
  <c r="E675" i="4"/>
  <c r="J675" i="4" s="1"/>
  <c r="L675" i="4" s="1"/>
  <c r="E670" i="4"/>
  <c r="J670" i="4" s="1"/>
  <c r="K670" i="4" s="1"/>
  <c r="E669" i="4"/>
  <c r="J669" i="4" s="1"/>
  <c r="M683" i="1"/>
  <c r="B665" i="15"/>
  <c r="B675" i="3"/>
  <c r="B674" i="4"/>
  <c r="B667" i="4"/>
  <c r="B673" i="7"/>
  <c r="E682" i="4"/>
  <c r="J682" i="4" s="1"/>
  <c r="E679" i="3"/>
  <c r="J679" i="3" s="1"/>
  <c r="L679" i="3" s="1"/>
  <c r="E670" i="2"/>
  <c r="J670" i="2" s="1"/>
  <c r="K670" i="2" s="1"/>
  <c r="E670" i="6"/>
  <c r="J670" i="6" s="1"/>
  <c r="K670" i="6" s="1"/>
  <c r="B671" i="15"/>
  <c r="B669" i="2"/>
  <c r="B673" i="3"/>
  <c r="B668" i="6"/>
  <c r="M235" i="1"/>
  <c r="B678" i="2"/>
  <c r="B679" i="3"/>
  <c r="B669" i="3"/>
  <c r="B671" i="4"/>
  <c r="B677" i="5"/>
  <c r="B669" i="6"/>
  <c r="B679" i="7"/>
  <c r="E681" i="4"/>
  <c r="J681" i="4" s="1"/>
  <c r="L681" i="4" s="1"/>
  <c r="E680" i="6"/>
  <c r="J680" i="6" s="1"/>
  <c r="E679" i="15"/>
  <c r="J679" i="15" s="1"/>
  <c r="K679" i="15" s="1"/>
  <c r="E678" i="5"/>
  <c r="J678" i="5" s="1"/>
  <c r="K678" i="5" s="1"/>
  <c r="E675" i="2"/>
  <c r="J675" i="2" s="1"/>
  <c r="K675" i="2" s="1"/>
  <c r="E674" i="7"/>
  <c r="J674" i="7" s="1"/>
  <c r="L674" i="7" s="1"/>
  <c r="E673" i="2"/>
  <c r="J673" i="2" s="1"/>
  <c r="M233" i="1"/>
  <c r="E672" i="6"/>
  <c r="J672" i="6" s="1"/>
  <c r="E671" i="15"/>
  <c r="J671" i="15" s="1"/>
  <c r="L671" i="15" s="1"/>
  <c r="E670" i="5"/>
  <c r="J670" i="5" s="1"/>
  <c r="K670" i="5" s="1"/>
  <c r="E667" i="2"/>
  <c r="J667" i="2" s="1"/>
  <c r="L667" i="2" s="1"/>
  <c r="E666" i="7"/>
  <c r="J666" i="7" s="1"/>
  <c r="L666" i="7" s="1"/>
  <c r="E665" i="2"/>
  <c r="J665" i="2" s="1"/>
  <c r="K665" i="2" s="1"/>
  <c r="M681" i="1"/>
  <c r="E665" i="15"/>
  <c r="J665" i="15" s="1"/>
  <c r="E664" i="5"/>
  <c r="J664" i="5" s="1"/>
  <c r="L664" i="5" s="1"/>
  <c r="B674" i="15"/>
  <c r="B672" i="15"/>
  <c r="B669" i="15"/>
  <c r="B668" i="15"/>
  <c r="B683" i="15"/>
  <c r="B679" i="15"/>
  <c r="B679" i="2"/>
  <c r="B674" i="2"/>
  <c r="B670" i="2"/>
  <c r="B667" i="2"/>
  <c r="B682" i="3"/>
  <c r="B680" i="3"/>
  <c r="B677" i="3"/>
  <c r="B676" i="3"/>
  <c r="B670" i="3"/>
  <c r="B666" i="3"/>
  <c r="B682" i="4"/>
  <c r="B679" i="4"/>
  <c r="B675" i="4"/>
  <c r="B672" i="4"/>
  <c r="B669" i="4"/>
  <c r="B668" i="4"/>
  <c r="B665" i="4"/>
  <c r="B682" i="5"/>
  <c r="B678" i="5"/>
  <c r="B674" i="5"/>
  <c r="B670" i="5"/>
  <c r="B667" i="5"/>
  <c r="B679" i="6"/>
  <c r="B675" i="6"/>
  <c r="B673" i="6"/>
  <c r="B670" i="6"/>
  <c r="B682" i="7"/>
  <c r="B680" i="7"/>
  <c r="B677" i="7"/>
  <c r="B676" i="7"/>
  <c r="B666" i="7"/>
  <c r="B664" i="7"/>
  <c r="E677" i="15"/>
  <c r="J677" i="15" s="1"/>
  <c r="L677" i="15" s="1"/>
  <c r="E676" i="3"/>
  <c r="J676" i="3" s="1"/>
  <c r="E674" i="4"/>
  <c r="J674" i="4" s="1"/>
  <c r="K674" i="4" s="1"/>
  <c r="E669" i="15"/>
  <c r="J669" i="15" s="1"/>
  <c r="L669" i="15" s="1"/>
  <c r="E668" i="3"/>
  <c r="J668" i="3" s="1"/>
  <c r="E666" i="4"/>
  <c r="J666" i="4" s="1"/>
  <c r="L666" i="4" s="1"/>
  <c r="B675" i="15"/>
  <c r="B673" i="15"/>
  <c r="B670" i="15"/>
  <c r="B680" i="15"/>
  <c r="B677" i="15"/>
  <c r="B680" i="2"/>
  <c r="B675" i="2"/>
  <c r="B671" i="2"/>
  <c r="B668" i="2"/>
  <c r="B664" i="2"/>
  <c r="B681" i="3"/>
  <c r="B678" i="3"/>
  <c r="B671" i="3"/>
  <c r="B667" i="3"/>
  <c r="B664" i="3"/>
  <c r="B680" i="4"/>
  <c r="B677" i="4"/>
  <c r="B676" i="4"/>
  <c r="B673" i="4"/>
  <c r="B670" i="4"/>
  <c r="B679" i="5"/>
  <c r="B675" i="5"/>
  <c r="B671" i="5"/>
  <c r="B668" i="5"/>
  <c r="B682" i="6"/>
  <c r="B680" i="6"/>
  <c r="B677" i="6"/>
  <c r="B676" i="6"/>
  <c r="B666" i="6"/>
  <c r="B681" i="7"/>
  <c r="B678" i="7"/>
  <c r="B671" i="7"/>
  <c r="B667" i="7"/>
  <c r="B665" i="7"/>
  <c r="E681" i="15"/>
  <c r="J681" i="15" s="1"/>
  <c r="E679" i="2"/>
  <c r="J679" i="2" s="1"/>
  <c r="L679" i="2" s="1"/>
  <c r="E678" i="7"/>
  <c r="J678" i="7" s="1"/>
  <c r="K678" i="7" s="1"/>
  <c r="E677" i="2"/>
  <c r="J677" i="2" s="1"/>
  <c r="M487" i="1"/>
  <c r="E676" i="6"/>
  <c r="J676" i="6" s="1"/>
  <c r="E675" i="15"/>
  <c r="J675" i="15" s="1"/>
  <c r="L675" i="15" s="1"/>
  <c r="E674" i="5"/>
  <c r="J674" i="5" s="1"/>
  <c r="L674" i="5" s="1"/>
  <c r="E671" i="2"/>
  <c r="J671" i="2" s="1"/>
  <c r="K671" i="2" s="1"/>
  <c r="E670" i="7"/>
  <c r="J670" i="7" s="1"/>
  <c r="K670" i="7" s="1"/>
  <c r="E669" i="2"/>
  <c r="J669" i="2" s="1"/>
  <c r="M685" i="1"/>
  <c r="E668" i="6"/>
  <c r="J668" i="6" s="1"/>
  <c r="E667" i="15"/>
  <c r="J667" i="15" s="1"/>
  <c r="L667" i="15" s="1"/>
  <c r="E666" i="5"/>
  <c r="J666" i="5" s="1"/>
  <c r="E663" i="2"/>
  <c r="J663" i="2" s="1"/>
  <c r="K663" i="2" s="1"/>
  <c r="B666" i="15"/>
  <c r="B681" i="15"/>
  <c r="B678" i="15"/>
  <c r="B681" i="2"/>
  <c r="B677" i="2"/>
  <c r="B676" i="2"/>
  <c r="B672" i="2"/>
  <c r="B665" i="2"/>
  <c r="B674" i="3"/>
  <c r="B672" i="3"/>
  <c r="B668" i="3"/>
  <c r="B665" i="3"/>
  <c r="B681" i="4"/>
  <c r="B678" i="4"/>
  <c r="B666" i="4"/>
  <c r="B680" i="5"/>
  <c r="B676" i="5"/>
  <c r="B672" i="5"/>
  <c r="B669" i="5"/>
  <c r="B665" i="5"/>
  <c r="B681" i="6"/>
  <c r="B678" i="6"/>
  <c r="B667" i="6"/>
  <c r="B674" i="7"/>
  <c r="M232" i="1"/>
  <c r="M234" i="1"/>
  <c r="M684" i="1"/>
  <c r="E681" i="7"/>
  <c r="J681" i="7" s="1"/>
  <c r="E677" i="7"/>
  <c r="J677" i="7" s="1"/>
  <c r="K677" i="7" s="1"/>
  <c r="E673" i="7"/>
  <c r="J673" i="7" s="1"/>
  <c r="E669" i="7"/>
  <c r="J669" i="7" s="1"/>
  <c r="E665" i="7"/>
  <c r="J665" i="7" s="1"/>
  <c r="E681" i="6"/>
  <c r="J681" i="6" s="1"/>
  <c r="E677" i="6"/>
  <c r="J677" i="6" s="1"/>
  <c r="K677" i="6" s="1"/>
  <c r="E673" i="6"/>
  <c r="J673" i="6" s="1"/>
  <c r="E669" i="6"/>
  <c r="J669" i="6" s="1"/>
  <c r="K669" i="6" s="1"/>
  <c r="E665" i="6"/>
  <c r="J665" i="6" s="1"/>
  <c r="E682" i="3"/>
  <c r="J682" i="3" s="1"/>
  <c r="L682" i="3" s="1"/>
  <c r="E681" i="5"/>
  <c r="J681" i="5" s="1"/>
  <c r="K681" i="5" s="1"/>
  <c r="E680" i="7"/>
  <c r="J680" i="7" s="1"/>
  <c r="L680" i="7" s="1"/>
  <c r="E678" i="3"/>
  <c r="J678" i="3" s="1"/>
  <c r="K678" i="3" s="1"/>
  <c r="E677" i="5"/>
  <c r="J677" i="5" s="1"/>
  <c r="E676" i="7"/>
  <c r="J676" i="7" s="1"/>
  <c r="E674" i="3"/>
  <c r="J674" i="3" s="1"/>
  <c r="E673" i="5"/>
  <c r="J673" i="5" s="1"/>
  <c r="K673" i="5" s="1"/>
  <c r="E672" i="7"/>
  <c r="J672" i="7" s="1"/>
  <c r="K672" i="7" s="1"/>
  <c r="E670" i="3"/>
  <c r="J670" i="3" s="1"/>
  <c r="E669" i="5"/>
  <c r="J669" i="5" s="1"/>
  <c r="L669" i="5" s="1"/>
  <c r="E668" i="7"/>
  <c r="J668" i="7" s="1"/>
  <c r="E666" i="3"/>
  <c r="J666" i="3" s="1"/>
  <c r="L666" i="3" s="1"/>
  <c r="E665" i="5"/>
  <c r="J665" i="5" s="1"/>
  <c r="E664" i="7"/>
  <c r="J664" i="7" s="1"/>
  <c r="L664" i="7" s="1"/>
  <c r="E665" i="4"/>
  <c r="J665" i="4" s="1"/>
  <c r="L665" i="4" s="1"/>
  <c r="E681" i="3"/>
  <c r="J681" i="3" s="1"/>
  <c r="E680" i="5"/>
  <c r="J680" i="5" s="1"/>
  <c r="E677" i="3"/>
  <c r="J677" i="3" s="1"/>
  <c r="L677" i="3" s="1"/>
  <c r="E676" i="5"/>
  <c r="J676" i="5" s="1"/>
  <c r="L676" i="5" s="1"/>
  <c r="E673" i="3"/>
  <c r="J673" i="3" s="1"/>
  <c r="E672" i="5"/>
  <c r="J672" i="5" s="1"/>
  <c r="K672" i="5" s="1"/>
  <c r="E669" i="3"/>
  <c r="J669" i="3" s="1"/>
  <c r="K669" i="3" s="1"/>
  <c r="E668" i="5"/>
  <c r="J668" i="5" s="1"/>
  <c r="E665" i="3"/>
  <c r="J665" i="3" s="1"/>
  <c r="L665" i="3" s="1"/>
  <c r="E682" i="15"/>
  <c r="J682" i="15" s="1"/>
  <c r="K682" i="15" s="1"/>
  <c r="E678" i="15"/>
  <c r="J678" i="15" s="1"/>
  <c r="L678" i="15" s="1"/>
  <c r="E674" i="15"/>
  <c r="J674" i="15" s="1"/>
  <c r="L674" i="15" s="1"/>
  <c r="E670" i="15"/>
  <c r="J670" i="15" s="1"/>
  <c r="K670" i="15" s="1"/>
  <c r="E666" i="15"/>
  <c r="J666" i="15" s="1"/>
  <c r="K666" i="15" s="1"/>
  <c r="J601" i="14"/>
  <c r="E661" i="3"/>
  <c r="J661" i="3" s="1"/>
  <c r="K661" i="3" s="1"/>
  <c r="E639" i="3"/>
  <c r="J639" i="3" s="1"/>
  <c r="L639" i="3" s="1"/>
  <c r="E656" i="7"/>
  <c r="J656" i="7" s="1"/>
  <c r="L656" i="7" s="1"/>
  <c r="E629" i="3"/>
  <c r="J629" i="3" s="1"/>
  <c r="E643" i="7"/>
  <c r="J643" i="7" s="1"/>
  <c r="L643" i="7" s="1"/>
  <c r="E648" i="4"/>
  <c r="J648" i="4" s="1"/>
  <c r="K648" i="4" s="1"/>
  <c r="E652" i="4"/>
  <c r="J652" i="4" s="1"/>
  <c r="K652" i="4" s="1"/>
  <c r="E647" i="7"/>
  <c r="J647" i="7" s="1"/>
  <c r="L647" i="7" s="1"/>
  <c r="E635" i="7"/>
  <c r="J635" i="7" s="1"/>
  <c r="L635" i="7" s="1"/>
  <c r="E625" i="7"/>
  <c r="J625" i="7" s="1"/>
  <c r="K625" i="7" s="1"/>
  <c r="E646" i="7"/>
  <c r="J646" i="7" s="1"/>
  <c r="K646" i="7" s="1"/>
  <c r="E648" i="3"/>
  <c r="J648" i="3" s="1"/>
  <c r="K648" i="3" s="1"/>
  <c r="E643" i="3"/>
  <c r="J643" i="3" s="1"/>
  <c r="L643" i="3" s="1"/>
  <c r="E635" i="3"/>
  <c r="J635" i="3" s="1"/>
  <c r="K635" i="3" s="1"/>
  <c r="E629" i="7"/>
  <c r="J629" i="7" s="1"/>
  <c r="E626" i="7"/>
  <c r="J626" i="7" s="1"/>
  <c r="E625" i="3"/>
  <c r="J625" i="3" s="1"/>
  <c r="E623" i="7"/>
  <c r="J623" i="7" s="1"/>
  <c r="L623" i="7" s="1"/>
  <c r="E635" i="5"/>
  <c r="J635" i="5" s="1"/>
  <c r="K635" i="5" s="1"/>
  <c r="E623" i="4"/>
  <c r="J623" i="4" s="1"/>
  <c r="L623" i="4" s="1"/>
  <c r="E662" i="7"/>
  <c r="J662" i="7" s="1"/>
  <c r="K662" i="7" s="1"/>
  <c r="E636" i="4"/>
  <c r="J636" i="4" s="1"/>
  <c r="E623" i="3"/>
  <c r="J623" i="3" s="1"/>
  <c r="J602" i="14"/>
  <c r="E660" i="4"/>
  <c r="J660" i="4" s="1"/>
  <c r="L660" i="4" s="1"/>
  <c r="E652" i="3"/>
  <c r="J652" i="3" s="1"/>
  <c r="L652" i="3" s="1"/>
  <c r="E647" i="5"/>
  <c r="J647" i="5" s="1"/>
  <c r="L647" i="5" s="1"/>
  <c r="E636" i="3"/>
  <c r="J636" i="3" s="1"/>
  <c r="K636" i="3" s="1"/>
  <c r="E633" i="3"/>
  <c r="J633" i="3" s="1"/>
  <c r="E631" i="7"/>
  <c r="J631" i="7" s="1"/>
  <c r="L631" i="7" s="1"/>
  <c r="E627" i="7"/>
  <c r="J627" i="7" s="1"/>
  <c r="J603" i="14"/>
  <c r="E659" i="5"/>
  <c r="J659" i="5" s="1"/>
  <c r="L659" i="5" s="1"/>
  <c r="E647" i="4"/>
  <c r="J647" i="4" s="1"/>
  <c r="K647" i="4" s="1"/>
  <c r="E645" i="7"/>
  <c r="J645" i="7" s="1"/>
  <c r="K645" i="7" s="1"/>
  <c r="E641" i="7"/>
  <c r="J641" i="7" s="1"/>
  <c r="K641" i="7" s="1"/>
  <c r="E631" i="4"/>
  <c r="J631" i="4" s="1"/>
  <c r="L631" i="4" s="1"/>
  <c r="E627" i="4"/>
  <c r="J627" i="4" s="1"/>
  <c r="K627" i="4" s="1"/>
  <c r="E661" i="7"/>
  <c r="J661" i="7" s="1"/>
  <c r="E645" i="3"/>
  <c r="J645" i="3" s="1"/>
  <c r="K645" i="3" s="1"/>
  <c r="E643" i="4"/>
  <c r="J643" i="4" s="1"/>
  <c r="K643" i="4" s="1"/>
  <c r="E641" i="3"/>
  <c r="J641" i="3" s="1"/>
  <c r="K641" i="3" s="1"/>
  <c r="E631" i="3"/>
  <c r="J631" i="3" s="1"/>
  <c r="E627" i="3"/>
  <c r="J627" i="3" s="1"/>
  <c r="E655" i="4"/>
  <c r="J655" i="4" s="1"/>
  <c r="L655" i="4" s="1"/>
  <c r="E655" i="5"/>
  <c r="J655" i="5" s="1"/>
  <c r="L655" i="5" s="1"/>
  <c r="E651" i="3"/>
  <c r="J651" i="3" s="1"/>
  <c r="L651" i="3" s="1"/>
  <c r="E651" i="4"/>
  <c r="J651" i="4" s="1"/>
  <c r="K651" i="4" s="1"/>
  <c r="E644" i="4"/>
  <c r="J644" i="4" s="1"/>
  <c r="L644" i="4" s="1"/>
  <c r="E628" i="4"/>
  <c r="J628" i="4" s="1"/>
  <c r="E628" i="7"/>
  <c r="J628" i="7" s="1"/>
  <c r="E632" i="4"/>
  <c r="J632" i="4" s="1"/>
  <c r="E632" i="7"/>
  <c r="J632" i="7" s="1"/>
  <c r="E653" i="3"/>
  <c r="J653" i="3" s="1"/>
  <c r="K653" i="3" s="1"/>
  <c r="E659" i="4"/>
  <c r="J659" i="4" s="1"/>
  <c r="K659" i="4" s="1"/>
  <c r="E655" i="7"/>
  <c r="J655" i="7" s="1"/>
  <c r="E651" i="7"/>
  <c r="J651" i="7" s="1"/>
  <c r="E649" i="3"/>
  <c r="J649" i="3" s="1"/>
  <c r="K649" i="3" s="1"/>
  <c r="E649" i="7"/>
  <c r="J649" i="7" s="1"/>
  <c r="L649" i="7" s="1"/>
  <c r="E640" i="7"/>
  <c r="J640" i="7" s="1"/>
  <c r="L640" i="7" s="1"/>
  <c r="E640" i="3"/>
  <c r="J640" i="3" s="1"/>
  <c r="K640" i="3" s="1"/>
  <c r="E640" i="4"/>
  <c r="J640" i="4" s="1"/>
  <c r="L640" i="4" s="1"/>
  <c r="E660" i="7"/>
  <c r="J660" i="7" s="1"/>
  <c r="K660" i="7" s="1"/>
  <c r="E660" i="3"/>
  <c r="J660" i="3" s="1"/>
  <c r="L660" i="3" s="1"/>
  <c r="E659" i="7"/>
  <c r="J659" i="7" s="1"/>
  <c r="K659" i="7" s="1"/>
  <c r="E657" i="7"/>
  <c r="J657" i="7" s="1"/>
  <c r="E656" i="3"/>
  <c r="J656" i="3" s="1"/>
  <c r="K656" i="3" s="1"/>
  <c r="E656" i="4"/>
  <c r="J656" i="4" s="1"/>
  <c r="E655" i="3"/>
  <c r="J655" i="3" s="1"/>
  <c r="K655" i="3" s="1"/>
  <c r="E651" i="5"/>
  <c r="J651" i="5" s="1"/>
  <c r="L651" i="5" s="1"/>
  <c r="E644" i="3"/>
  <c r="J644" i="3" s="1"/>
  <c r="L644" i="3" s="1"/>
  <c r="E639" i="4"/>
  <c r="J639" i="4" s="1"/>
  <c r="K639" i="4" s="1"/>
  <c r="E639" i="5"/>
  <c r="J639" i="5" s="1"/>
  <c r="L639" i="5" s="1"/>
  <c r="E637" i="3"/>
  <c r="J637" i="3" s="1"/>
  <c r="E628" i="3"/>
  <c r="J628" i="3" s="1"/>
  <c r="L628" i="3" s="1"/>
  <c r="E624" i="4"/>
  <c r="J624" i="4" s="1"/>
  <c r="E624" i="7"/>
  <c r="J624" i="7" s="1"/>
  <c r="E653" i="2"/>
  <c r="J653" i="2" s="1"/>
  <c r="L653" i="2" s="1"/>
  <c r="E654" i="6"/>
  <c r="J654" i="6" s="1"/>
  <c r="L654" i="6" s="1"/>
  <c r="E655" i="15"/>
  <c r="J655" i="15" s="1"/>
  <c r="E641" i="2"/>
  <c r="J641" i="2" s="1"/>
  <c r="L641" i="2" s="1"/>
  <c r="E642" i="6"/>
  <c r="J642" i="6" s="1"/>
  <c r="L642" i="6" s="1"/>
  <c r="E643" i="15"/>
  <c r="J643" i="15" s="1"/>
  <c r="E637" i="2"/>
  <c r="J637" i="2" s="1"/>
  <c r="L637" i="2" s="1"/>
  <c r="E638" i="6"/>
  <c r="J638" i="6" s="1"/>
  <c r="L638" i="6" s="1"/>
  <c r="E639" i="15"/>
  <c r="J639" i="15" s="1"/>
  <c r="L639" i="15" s="1"/>
  <c r="E633" i="2"/>
  <c r="J633" i="2" s="1"/>
  <c r="E634" i="6"/>
  <c r="J634" i="6" s="1"/>
  <c r="E635" i="15"/>
  <c r="J635" i="15" s="1"/>
  <c r="E652" i="2"/>
  <c r="J652" i="2" s="1"/>
  <c r="K652" i="2" s="1"/>
  <c r="E653" i="6"/>
  <c r="J653" i="6" s="1"/>
  <c r="K653" i="6" s="1"/>
  <c r="E654" i="15"/>
  <c r="J654" i="15" s="1"/>
  <c r="L654" i="15" s="1"/>
  <c r="E636" i="2"/>
  <c r="J636" i="2" s="1"/>
  <c r="E637" i="6"/>
  <c r="J637" i="6" s="1"/>
  <c r="E638" i="15"/>
  <c r="J638" i="15" s="1"/>
  <c r="E634" i="5"/>
  <c r="J634" i="5" s="1"/>
  <c r="E657" i="2"/>
  <c r="J657" i="2" s="1"/>
  <c r="L657" i="2" s="1"/>
  <c r="E658" i="6"/>
  <c r="J658" i="6" s="1"/>
  <c r="E659" i="15"/>
  <c r="J659" i="15" s="1"/>
  <c r="K659" i="15" s="1"/>
  <c r="E649" i="2"/>
  <c r="J649" i="2" s="1"/>
  <c r="E650" i="6"/>
  <c r="J650" i="6" s="1"/>
  <c r="E651" i="15"/>
  <c r="J651" i="15" s="1"/>
  <c r="K651" i="15" s="1"/>
  <c r="E645" i="2"/>
  <c r="J645" i="2" s="1"/>
  <c r="E646" i="6"/>
  <c r="J646" i="6" s="1"/>
  <c r="L646" i="6" s="1"/>
  <c r="E647" i="15"/>
  <c r="J647" i="15" s="1"/>
  <c r="K647" i="15" s="1"/>
  <c r="E629" i="2"/>
  <c r="J629" i="2" s="1"/>
  <c r="L629" i="2" s="1"/>
  <c r="E630" i="6"/>
  <c r="J630" i="6" s="1"/>
  <c r="E631" i="15"/>
  <c r="J631" i="15" s="1"/>
  <c r="E654" i="5"/>
  <c r="J654" i="5" s="1"/>
  <c r="L654" i="5" s="1"/>
  <c r="E648" i="2"/>
  <c r="J648" i="2" s="1"/>
  <c r="K648" i="2" s="1"/>
  <c r="E649" i="6"/>
  <c r="J649" i="6" s="1"/>
  <c r="K649" i="6" s="1"/>
  <c r="E650" i="15"/>
  <c r="J650" i="15" s="1"/>
  <c r="K650" i="15" s="1"/>
  <c r="E640" i="2"/>
  <c r="J640" i="2" s="1"/>
  <c r="L640" i="2" s="1"/>
  <c r="E641" i="6"/>
  <c r="J641" i="6" s="1"/>
  <c r="K641" i="6" s="1"/>
  <c r="E642" i="15"/>
  <c r="J642" i="15" s="1"/>
  <c r="L642" i="15" s="1"/>
  <c r="E632" i="2"/>
  <c r="J632" i="2" s="1"/>
  <c r="E633" i="6"/>
  <c r="J633" i="6" s="1"/>
  <c r="E634" i="15"/>
  <c r="J634" i="15" s="1"/>
  <c r="L634" i="15" s="1"/>
  <c r="E649" i="5"/>
  <c r="J649" i="5" s="1"/>
  <c r="E647" i="2"/>
  <c r="J647" i="2" s="1"/>
  <c r="K647" i="2" s="1"/>
  <c r="E648" i="6"/>
  <c r="J648" i="6" s="1"/>
  <c r="K648" i="6" s="1"/>
  <c r="E649" i="15"/>
  <c r="J649" i="15" s="1"/>
  <c r="L649" i="15" s="1"/>
  <c r="E646" i="4"/>
  <c r="J646" i="4" s="1"/>
  <c r="L646" i="4" s="1"/>
  <c r="E643" i="2"/>
  <c r="J643" i="2" s="1"/>
  <c r="E644" i="6"/>
  <c r="J644" i="6" s="1"/>
  <c r="L644" i="6" s="1"/>
  <c r="E645" i="15"/>
  <c r="J645" i="15" s="1"/>
  <c r="K645" i="15" s="1"/>
  <c r="E637" i="5"/>
  <c r="J637" i="5" s="1"/>
  <c r="L637" i="5" s="1"/>
  <c r="E635" i="2"/>
  <c r="J635" i="2" s="1"/>
  <c r="E636" i="6"/>
  <c r="J636" i="6" s="1"/>
  <c r="E637" i="15"/>
  <c r="J637" i="15" s="1"/>
  <c r="E634" i="4"/>
  <c r="J634" i="4" s="1"/>
  <c r="E633" i="5"/>
  <c r="J633" i="5" s="1"/>
  <c r="L633" i="5" s="1"/>
  <c r="E631" i="2"/>
  <c r="J631" i="2" s="1"/>
  <c r="E632" i="6"/>
  <c r="J632" i="6" s="1"/>
  <c r="E633" i="15"/>
  <c r="J633" i="15" s="1"/>
  <c r="L633" i="15" s="1"/>
  <c r="E630" i="4"/>
  <c r="J630" i="4" s="1"/>
  <c r="E627" i="2"/>
  <c r="J627" i="2" s="1"/>
  <c r="E628" i="6"/>
  <c r="J628" i="6" s="1"/>
  <c r="E629" i="15"/>
  <c r="J629" i="15" s="1"/>
  <c r="E623" i="2"/>
  <c r="J623" i="2" s="1"/>
  <c r="E624" i="6"/>
  <c r="J624" i="6" s="1"/>
  <c r="E625" i="15"/>
  <c r="J625" i="15" s="1"/>
  <c r="E661" i="2"/>
  <c r="J661" i="2" s="1"/>
  <c r="E662" i="6"/>
  <c r="J662" i="6" s="1"/>
  <c r="L662" i="6" s="1"/>
  <c r="E663" i="15"/>
  <c r="J663" i="15" s="1"/>
  <c r="K663" i="15" s="1"/>
  <c r="E625" i="2"/>
  <c r="J625" i="2" s="1"/>
  <c r="L625" i="2" s="1"/>
  <c r="E626" i="6"/>
  <c r="J626" i="6" s="1"/>
  <c r="E627" i="15"/>
  <c r="J627" i="15" s="1"/>
  <c r="E618" i="6"/>
  <c r="E662" i="5"/>
  <c r="J662" i="5" s="1"/>
  <c r="K662" i="5" s="1"/>
  <c r="E660" i="2"/>
  <c r="J660" i="2" s="1"/>
  <c r="K660" i="2" s="1"/>
  <c r="E661" i="6"/>
  <c r="J661" i="6" s="1"/>
  <c r="K661" i="6" s="1"/>
  <c r="E662" i="15"/>
  <c r="J662" i="15" s="1"/>
  <c r="L662" i="15" s="1"/>
  <c r="E658" i="5"/>
  <c r="J658" i="5" s="1"/>
  <c r="L658" i="5" s="1"/>
  <c r="E656" i="2"/>
  <c r="J656" i="2" s="1"/>
  <c r="K656" i="2" s="1"/>
  <c r="E657" i="6"/>
  <c r="J657" i="6" s="1"/>
  <c r="L657" i="6" s="1"/>
  <c r="E658" i="15"/>
  <c r="J658" i="15" s="1"/>
  <c r="L658" i="15" s="1"/>
  <c r="E653" i="7"/>
  <c r="J653" i="7" s="1"/>
  <c r="L653" i="7" s="1"/>
  <c r="E650" i="5"/>
  <c r="J650" i="5" s="1"/>
  <c r="K650" i="5" s="1"/>
  <c r="E644" i="2"/>
  <c r="J644" i="2" s="1"/>
  <c r="K644" i="2" s="1"/>
  <c r="E645" i="6"/>
  <c r="J645" i="6" s="1"/>
  <c r="K645" i="6" s="1"/>
  <c r="E646" i="15"/>
  <c r="J646" i="15" s="1"/>
  <c r="K646" i="15" s="1"/>
  <c r="E642" i="5"/>
  <c r="J642" i="5" s="1"/>
  <c r="K642" i="5" s="1"/>
  <c r="E638" i="5"/>
  <c r="J638" i="5" s="1"/>
  <c r="L638" i="5" s="1"/>
  <c r="E637" i="7"/>
  <c r="J637" i="7" s="1"/>
  <c r="E630" i="5"/>
  <c r="J630" i="5" s="1"/>
  <c r="E628" i="2"/>
  <c r="J628" i="2" s="1"/>
  <c r="E629" i="6"/>
  <c r="J629" i="6" s="1"/>
  <c r="E630" i="15"/>
  <c r="J630" i="15" s="1"/>
  <c r="K630" i="15" s="1"/>
  <c r="E626" i="5"/>
  <c r="J626" i="5" s="1"/>
  <c r="E624" i="2"/>
  <c r="J624" i="2" s="1"/>
  <c r="E625" i="6"/>
  <c r="J625" i="6" s="1"/>
  <c r="E626" i="15"/>
  <c r="J626" i="15" s="1"/>
  <c r="L626" i="15" s="1"/>
  <c r="E661" i="5"/>
  <c r="J661" i="5" s="1"/>
  <c r="K661" i="5" s="1"/>
  <c r="E659" i="2"/>
  <c r="J659" i="2" s="1"/>
  <c r="L659" i="2" s="1"/>
  <c r="E660" i="6"/>
  <c r="J660" i="6" s="1"/>
  <c r="E661" i="15"/>
  <c r="J661" i="15" s="1"/>
  <c r="L661" i="15" s="1"/>
  <c r="E658" i="4"/>
  <c r="J658" i="4" s="1"/>
  <c r="L658" i="4" s="1"/>
  <c r="E657" i="5"/>
  <c r="J657" i="5" s="1"/>
  <c r="E655" i="2"/>
  <c r="J655" i="2" s="1"/>
  <c r="E656" i="6"/>
  <c r="J656" i="6" s="1"/>
  <c r="L656" i="6" s="1"/>
  <c r="E657" i="15"/>
  <c r="J657" i="15" s="1"/>
  <c r="L657" i="15" s="1"/>
  <c r="E654" i="4"/>
  <c r="J654" i="4" s="1"/>
  <c r="L654" i="4" s="1"/>
  <c r="E653" i="5"/>
  <c r="J653" i="5" s="1"/>
  <c r="K653" i="5" s="1"/>
  <c r="E651" i="2"/>
  <c r="J651" i="2" s="1"/>
  <c r="L651" i="2" s="1"/>
  <c r="E652" i="6"/>
  <c r="J652" i="6" s="1"/>
  <c r="L652" i="6" s="1"/>
  <c r="E653" i="15"/>
  <c r="J653" i="15" s="1"/>
  <c r="E650" i="4"/>
  <c r="J650" i="4" s="1"/>
  <c r="K650" i="4" s="1"/>
  <c r="E648" i="7"/>
  <c r="J648" i="7" s="1"/>
  <c r="K648" i="7" s="1"/>
  <c r="E644" i="7"/>
  <c r="J644" i="7" s="1"/>
  <c r="L644" i="7" s="1"/>
  <c r="E642" i="4"/>
  <c r="J642" i="4" s="1"/>
  <c r="L642" i="4" s="1"/>
  <c r="E641" i="5"/>
  <c r="J641" i="5" s="1"/>
  <c r="K641" i="5" s="1"/>
  <c r="E639" i="2"/>
  <c r="J639" i="2" s="1"/>
  <c r="K639" i="2" s="1"/>
  <c r="E640" i="6"/>
  <c r="J640" i="6" s="1"/>
  <c r="L640" i="6" s="1"/>
  <c r="E641" i="15"/>
  <c r="J641" i="15" s="1"/>
  <c r="L641" i="15" s="1"/>
  <c r="E638" i="4"/>
  <c r="J638" i="4" s="1"/>
  <c r="K638" i="4" s="1"/>
  <c r="E636" i="7"/>
  <c r="J636" i="7" s="1"/>
  <c r="E626" i="4"/>
  <c r="J626" i="4" s="1"/>
  <c r="E662" i="3"/>
  <c r="J662" i="3" s="1"/>
  <c r="L662" i="3" s="1"/>
  <c r="E661" i="4"/>
  <c r="J661" i="4" s="1"/>
  <c r="K661" i="4" s="1"/>
  <c r="E660" i="5"/>
  <c r="J660" i="5" s="1"/>
  <c r="K660" i="5" s="1"/>
  <c r="E658" i="2"/>
  <c r="J658" i="2" s="1"/>
  <c r="E659" i="6"/>
  <c r="J659" i="6" s="1"/>
  <c r="E660" i="15"/>
  <c r="J660" i="15" s="1"/>
  <c r="E658" i="3"/>
  <c r="J658" i="3" s="1"/>
  <c r="L658" i="3" s="1"/>
  <c r="E657" i="4"/>
  <c r="J657" i="4" s="1"/>
  <c r="K657" i="4" s="1"/>
  <c r="E656" i="5"/>
  <c r="J656" i="5" s="1"/>
  <c r="L656" i="5" s="1"/>
  <c r="E654" i="2"/>
  <c r="J654" i="2" s="1"/>
  <c r="K654" i="2" s="1"/>
  <c r="E655" i="6"/>
  <c r="J655" i="6" s="1"/>
  <c r="K655" i="6" s="1"/>
  <c r="E656" i="15"/>
  <c r="J656" i="15" s="1"/>
  <c r="E654" i="3"/>
  <c r="J654" i="3" s="1"/>
  <c r="K654" i="3" s="1"/>
  <c r="E653" i="4"/>
  <c r="J653" i="4" s="1"/>
  <c r="K653" i="4" s="1"/>
  <c r="E652" i="5"/>
  <c r="J652" i="5" s="1"/>
  <c r="K652" i="5" s="1"/>
  <c r="E650" i="2"/>
  <c r="J650" i="2" s="1"/>
  <c r="K650" i="2" s="1"/>
  <c r="E651" i="6"/>
  <c r="J651" i="6" s="1"/>
  <c r="K651" i="6" s="1"/>
  <c r="E652" i="15"/>
  <c r="J652" i="15" s="1"/>
  <c r="E650" i="3"/>
  <c r="J650" i="3" s="1"/>
  <c r="L650" i="3" s="1"/>
  <c r="E649" i="4"/>
  <c r="J649" i="4" s="1"/>
  <c r="K649" i="4" s="1"/>
  <c r="E648" i="5"/>
  <c r="J648" i="5" s="1"/>
  <c r="K648" i="5" s="1"/>
  <c r="E646" i="2"/>
  <c r="J646" i="2" s="1"/>
  <c r="L646" i="2" s="1"/>
  <c r="E647" i="6"/>
  <c r="J647" i="6" s="1"/>
  <c r="L647" i="6" s="1"/>
  <c r="E648" i="15"/>
  <c r="J648" i="15" s="1"/>
  <c r="L648" i="15" s="1"/>
  <c r="E646" i="3"/>
  <c r="J646" i="3" s="1"/>
  <c r="K646" i="3" s="1"/>
  <c r="E645" i="4"/>
  <c r="J645" i="4" s="1"/>
  <c r="K645" i="4" s="1"/>
  <c r="E644" i="5"/>
  <c r="J644" i="5" s="1"/>
  <c r="L644" i="5" s="1"/>
  <c r="E642" i="2"/>
  <c r="J642" i="2" s="1"/>
  <c r="L642" i="2" s="1"/>
  <c r="E643" i="6"/>
  <c r="J643" i="6" s="1"/>
  <c r="L643" i="6" s="1"/>
  <c r="E644" i="15"/>
  <c r="J644" i="15" s="1"/>
  <c r="L644" i="15" s="1"/>
  <c r="E642" i="3"/>
  <c r="J642" i="3" s="1"/>
  <c r="L642" i="3" s="1"/>
  <c r="E641" i="4"/>
  <c r="J641" i="4" s="1"/>
  <c r="K641" i="4" s="1"/>
  <c r="E640" i="5"/>
  <c r="J640" i="5" s="1"/>
  <c r="L640" i="5" s="1"/>
  <c r="E638" i="2"/>
  <c r="J638" i="2" s="1"/>
  <c r="L638" i="2" s="1"/>
  <c r="E639" i="6"/>
  <c r="J639" i="6" s="1"/>
  <c r="K639" i="6" s="1"/>
  <c r="E640" i="15"/>
  <c r="J640" i="15" s="1"/>
  <c r="L640" i="15" s="1"/>
  <c r="E638" i="3"/>
  <c r="J638" i="3" s="1"/>
  <c r="L638" i="3" s="1"/>
  <c r="E637" i="4"/>
  <c r="J637" i="4" s="1"/>
  <c r="L637" i="4" s="1"/>
  <c r="E636" i="5"/>
  <c r="J636" i="5" s="1"/>
  <c r="E634" i="2"/>
  <c r="J634" i="2" s="1"/>
  <c r="E635" i="6"/>
  <c r="J635" i="6" s="1"/>
  <c r="E636" i="15"/>
  <c r="J636" i="15" s="1"/>
  <c r="E634" i="3"/>
  <c r="J634" i="3" s="1"/>
  <c r="L634" i="3" s="1"/>
  <c r="E633" i="4"/>
  <c r="J633" i="4" s="1"/>
  <c r="E632" i="5"/>
  <c r="J632" i="5" s="1"/>
  <c r="E630" i="2"/>
  <c r="J630" i="2" s="1"/>
  <c r="E631" i="6"/>
  <c r="J631" i="6" s="1"/>
  <c r="E632" i="15"/>
  <c r="J632" i="15" s="1"/>
  <c r="L632" i="15" s="1"/>
  <c r="E630" i="3"/>
  <c r="J630" i="3" s="1"/>
  <c r="L630" i="3" s="1"/>
  <c r="E629" i="4"/>
  <c r="J629" i="4" s="1"/>
  <c r="K629" i="4" s="1"/>
  <c r="E628" i="5"/>
  <c r="J628" i="5" s="1"/>
  <c r="E626" i="2"/>
  <c r="J626" i="2" s="1"/>
  <c r="E627" i="6"/>
  <c r="J627" i="6" s="1"/>
  <c r="E628" i="15"/>
  <c r="J628" i="15" s="1"/>
  <c r="E626" i="3"/>
  <c r="J626" i="3" s="1"/>
  <c r="K626" i="3" s="1"/>
  <c r="E625" i="4"/>
  <c r="J625" i="4" s="1"/>
  <c r="K625" i="4" s="1"/>
  <c r="E624" i="5"/>
  <c r="J624" i="5" s="1"/>
  <c r="L624" i="5" s="1"/>
  <c r="E622" i="2"/>
  <c r="J622" i="2" s="1"/>
  <c r="E623" i="6"/>
  <c r="J623" i="6" s="1"/>
  <c r="E624" i="15"/>
  <c r="J624" i="15" s="1"/>
  <c r="L624" i="15" s="1"/>
  <c r="E618" i="2"/>
  <c r="E617" i="4"/>
  <c r="B639" i="15"/>
  <c r="B638" i="4"/>
  <c r="B638" i="3"/>
  <c r="M678" i="1"/>
  <c r="M674" i="1"/>
  <c r="M672" i="1"/>
  <c r="M717" i="1"/>
  <c r="B638" i="7"/>
  <c r="B638" i="5"/>
  <c r="M749" i="1"/>
  <c r="M481" i="1"/>
  <c r="M227" i="1"/>
  <c r="M677" i="1"/>
  <c r="M676" i="1"/>
  <c r="M748" i="1"/>
  <c r="M747" i="1"/>
  <c r="E643" i="5"/>
  <c r="J643" i="5" s="1"/>
  <c r="L643" i="5" s="1"/>
  <c r="M230" i="1"/>
  <c r="M229" i="1"/>
  <c r="B662" i="15"/>
  <c r="B660" i="15"/>
  <c r="B657" i="15"/>
  <c r="B655" i="15"/>
  <c r="B653" i="15"/>
  <c r="B651" i="15"/>
  <c r="B646" i="15"/>
  <c r="B643" i="15"/>
  <c r="B657" i="2"/>
  <c r="B648" i="2"/>
  <c r="B643" i="2"/>
  <c r="B640" i="2"/>
  <c r="B662" i="3"/>
  <c r="B659" i="3"/>
  <c r="B656" i="3"/>
  <c r="B653" i="3"/>
  <c r="B649" i="3"/>
  <c r="B646" i="3"/>
  <c r="B642" i="3"/>
  <c r="B662" i="4"/>
  <c r="B655" i="4"/>
  <c r="B652" i="4"/>
  <c r="B649" i="4"/>
  <c r="B646" i="4"/>
  <c r="B639" i="4"/>
  <c r="B662" i="5"/>
  <c r="B659" i="5"/>
  <c r="B652" i="5"/>
  <c r="B649" i="5"/>
  <c r="B646" i="5"/>
  <c r="B643" i="5"/>
  <c r="B662" i="6"/>
  <c r="B658" i="6"/>
  <c r="B655" i="6"/>
  <c r="B649" i="6"/>
  <c r="B644" i="6"/>
  <c r="B641" i="6"/>
  <c r="B662" i="7"/>
  <c r="B658" i="7"/>
  <c r="B654" i="7"/>
  <c r="B651" i="7"/>
  <c r="B648" i="7"/>
  <c r="B643" i="7"/>
  <c r="B640" i="7"/>
  <c r="M675" i="1"/>
  <c r="M483" i="1"/>
  <c r="M746" i="1"/>
  <c r="M745" i="1"/>
  <c r="M228" i="1"/>
  <c r="B658" i="15"/>
  <c r="B656" i="15"/>
  <c r="B654" i="15"/>
  <c r="B652" i="15"/>
  <c r="B649" i="15"/>
  <c r="B644" i="15"/>
  <c r="B641" i="15"/>
  <c r="B654" i="2"/>
  <c r="B649" i="2"/>
  <c r="B646" i="2"/>
  <c r="B644" i="2"/>
  <c r="B641" i="2"/>
  <c r="B638" i="2"/>
  <c r="B660" i="3"/>
  <c r="B657" i="3"/>
  <c r="B650" i="3"/>
  <c r="B647" i="3"/>
  <c r="B643" i="3"/>
  <c r="B640" i="3"/>
  <c r="B659" i="4"/>
  <c r="B656" i="4"/>
  <c r="B653" i="4"/>
  <c r="B650" i="4"/>
  <c r="B643" i="4"/>
  <c r="B640" i="4"/>
  <c r="B656" i="5"/>
  <c r="B653" i="5"/>
  <c r="B650" i="5"/>
  <c r="B647" i="5"/>
  <c r="B640" i="5"/>
  <c r="B659" i="6"/>
  <c r="B656" i="6"/>
  <c r="B653" i="6"/>
  <c r="B650" i="6"/>
  <c r="B647" i="6"/>
  <c r="B642" i="6"/>
  <c r="B639" i="6"/>
  <c r="B659" i="7"/>
  <c r="B655" i="7"/>
  <c r="B652" i="7"/>
  <c r="B649" i="7"/>
  <c r="B646" i="7"/>
  <c r="B641" i="7"/>
  <c r="M673" i="1"/>
  <c r="M484" i="1"/>
  <c r="M671" i="1"/>
  <c r="M718" i="1"/>
  <c r="M744" i="1"/>
  <c r="M482" i="1"/>
  <c r="B663" i="15"/>
  <c r="B650" i="15"/>
  <c r="B647" i="15"/>
  <c r="B642" i="15"/>
  <c r="B660" i="2"/>
  <c r="B658" i="2"/>
  <c r="B655" i="2"/>
  <c r="B652" i="2"/>
  <c r="B650" i="2"/>
  <c r="B647" i="2"/>
  <c r="B645" i="2"/>
  <c r="B639" i="2"/>
  <c r="B661" i="3"/>
  <c r="B654" i="3"/>
  <c r="B651" i="3"/>
  <c r="B644" i="3"/>
  <c r="B641" i="3"/>
  <c r="B660" i="4"/>
  <c r="B657" i="4"/>
  <c r="B654" i="4"/>
  <c r="B647" i="4"/>
  <c r="B644" i="4"/>
  <c r="B641" i="4"/>
  <c r="B660" i="5"/>
  <c r="B657" i="5"/>
  <c r="B654" i="5"/>
  <c r="B651" i="5"/>
  <c r="B644" i="5"/>
  <c r="B641" i="5"/>
  <c r="B660" i="6"/>
  <c r="B654" i="6"/>
  <c r="B651" i="6"/>
  <c r="B648" i="6"/>
  <c r="B645" i="6"/>
  <c r="B660" i="7"/>
  <c r="B656" i="7"/>
  <c r="B653" i="7"/>
  <c r="B647" i="7"/>
  <c r="B644" i="7"/>
  <c r="B639" i="7"/>
  <c r="M480" i="1"/>
  <c r="B661" i="15"/>
  <c r="B659" i="15"/>
  <c r="B648" i="15"/>
  <c r="B645" i="15"/>
  <c r="B640" i="15"/>
  <c r="B661" i="2"/>
  <c r="B659" i="2"/>
  <c r="B656" i="2"/>
  <c r="B653" i="2"/>
  <c r="B651" i="2"/>
  <c r="B642" i="2"/>
  <c r="B637" i="2"/>
  <c r="B658" i="3"/>
  <c r="B655" i="3"/>
  <c r="B652" i="3"/>
  <c r="B648" i="3"/>
  <c r="B645" i="3"/>
  <c r="B639" i="3"/>
  <c r="B661" i="4"/>
  <c r="B658" i="4"/>
  <c r="B648" i="4"/>
  <c r="B645" i="4"/>
  <c r="B642" i="4"/>
  <c r="B661" i="5"/>
  <c r="B658" i="5"/>
  <c r="B645" i="5"/>
  <c r="B642" i="5"/>
  <c r="B639" i="5"/>
  <c r="B661" i="6"/>
  <c r="B657" i="6"/>
  <c r="B643" i="6"/>
  <c r="B638" i="6"/>
  <c r="B657" i="7"/>
  <c r="B650" i="7"/>
  <c r="B645" i="7"/>
  <c r="B642" i="7"/>
  <c r="M668" i="1"/>
  <c r="M716" i="1"/>
  <c r="B627" i="15"/>
  <c r="B631" i="15"/>
  <c r="B635" i="15"/>
  <c r="B625" i="2"/>
  <c r="B629" i="2"/>
  <c r="B633" i="2"/>
  <c r="B623" i="3"/>
  <c r="B627" i="3"/>
  <c r="B631" i="3"/>
  <c r="B635" i="3"/>
  <c r="B623" i="4"/>
  <c r="B627" i="4"/>
  <c r="B631" i="4"/>
  <c r="B635" i="4"/>
  <c r="B623" i="5"/>
  <c r="B627" i="5"/>
  <c r="B631" i="5"/>
  <c r="B635" i="5"/>
  <c r="B623" i="6"/>
  <c r="B627" i="6"/>
  <c r="B631" i="6"/>
  <c r="B635" i="6"/>
  <c r="B624" i="7"/>
  <c r="B628" i="7"/>
  <c r="B632" i="7"/>
  <c r="B636" i="7"/>
  <c r="B626" i="15"/>
  <c r="B630" i="15"/>
  <c r="B634" i="15"/>
  <c r="B638" i="15"/>
  <c r="B624" i="2"/>
  <c r="B628" i="2"/>
  <c r="B632" i="2"/>
  <c r="B636" i="2"/>
  <c r="B626" i="3"/>
  <c r="B630" i="3"/>
  <c r="B634" i="3"/>
  <c r="B626" i="4"/>
  <c r="B630" i="4"/>
  <c r="B634" i="4"/>
  <c r="B626" i="5"/>
  <c r="B630" i="5"/>
  <c r="B634" i="5"/>
  <c r="B626" i="6"/>
  <c r="B630" i="6"/>
  <c r="B634" i="6"/>
  <c r="B623" i="7"/>
  <c r="B627" i="7"/>
  <c r="B631" i="7"/>
  <c r="B635" i="7"/>
  <c r="B625" i="15"/>
  <c r="B629" i="15"/>
  <c r="B633" i="15"/>
  <c r="B637" i="15"/>
  <c r="B623" i="2"/>
  <c r="B627" i="2"/>
  <c r="B631" i="2"/>
  <c r="B635" i="2"/>
  <c r="B625" i="3"/>
  <c r="B629" i="3"/>
  <c r="B633" i="3"/>
  <c r="B637" i="3"/>
  <c r="B625" i="4"/>
  <c r="B629" i="4"/>
  <c r="B633" i="4"/>
  <c r="B637" i="4"/>
  <c r="B625" i="5"/>
  <c r="B629" i="5"/>
  <c r="B633" i="5"/>
  <c r="B637" i="5"/>
  <c r="B625" i="6"/>
  <c r="B629" i="6"/>
  <c r="B633" i="6"/>
  <c r="B637" i="6"/>
  <c r="B626" i="7"/>
  <c r="B630" i="7"/>
  <c r="B634" i="7"/>
  <c r="B624" i="15"/>
  <c r="B628" i="15"/>
  <c r="B632" i="15"/>
  <c r="B636" i="15"/>
  <c r="B624" i="3"/>
  <c r="B628" i="3"/>
  <c r="B632" i="3"/>
  <c r="B636" i="3"/>
  <c r="B624" i="4"/>
  <c r="B628" i="4"/>
  <c r="B632" i="4"/>
  <c r="B636" i="4"/>
  <c r="B624" i="5"/>
  <c r="B628" i="5"/>
  <c r="B632" i="5"/>
  <c r="B636" i="5"/>
  <c r="M224" i="1"/>
  <c r="M219" i="1"/>
  <c r="M226" i="1"/>
  <c r="M715" i="1"/>
  <c r="M223" i="1"/>
  <c r="M225" i="1"/>
  <c r="M714" i="1"/>
  <c r="M221" i="1"/>
  <c r="M220" i="1"/>
  <c r="M669" i="1"/>
  <c r="M670" i="1"/>
  <c r="M222" i="1"/>
  <c r="M218" i="1"/>
  <c r="A617" i="7"/>
  <c r="C617" i="7"/>
  <c r="D617" i="7"/>
  <c r="F617" i="7"/>
  <c r="G617" i="7"/>
  <c r="H617" i="7"/>
  <c r="I617" i="7"/>
  <c r="A618" i="7"/>
  <c r="C618" i="7"/>
  <c r="D618" i="7"/>
  <c r="F618" i="7"/>
  <c r="G618" i="7"/>
  <c r="H618" i="7"/>
  <c r="I618" i="7"/>
  <c r="A619" i="7"/>
  <c r="C619" i="7"/>
  <c r="D619" i="7"/>
  <c r="F619" i="7"/>
  <c r="G619" i="7"/>
  <c r="H619" i="7"/>
  <c r="I619" i="7"/>
  <c r="A620" i="7"/>
  <c r="C620" i="7"/>
  <c r="D620" i="7"/>
  <c r="F620" i="7"/>
  <c r="G620" i="7"/>
  <c r="H620" i="7"/>
  <c r="I620" i="7"/>
  <c r="A621" i="7"/>
  <c r="C621" i="7"/>
  <c r="D621" i="7"/>
  <c r="F621" i="7"/>
  <c r="G621" i="7"/>
  <c r="H621" i="7"/>
  <c r="I621" i="7"/>
  <c r="A622" i="7"/>
  <c r="C622" i="7"/>
  <c r="D622" i="7"/>
  <c r="F622" i="7"/>
  <c r="G622" i="7"/>
  <c r="H622" i="7"/>
  <c r="I622" i="7"/>
  <c r="A617" i="6"/>
  <c r="C617" i="6"/>
  <c r="D617" i="6"/>
  <c r="F617" i="6"/>
  <c r="G617" i="6"/>
  <c r="H617" i="6"/>
  <c r="I617" i="6"/>
  <c r="A618" i="6"/>
  <c r="C618" i="6"/>
  <c r="D618" i="6"/>
  <c r="F618" i="6"/>
  <c r="G618" i="6"/>
  <c r="H618" i="6"/>
  <c r="I618" i="6"/>
  <c r="A619" i="6"/>
  <c r="C619" i="6"/>
  <c r="D619" i="6"/>
  <c r="F619" i="6"/>
  <c r="G619" i="6"/>
  <c r="H619" i="6"/>
  <c r="I619" i="6"/>
  <c r="A620" i="6"/>
  <c r="C620" i="6"/>
  <c r="D620" i="6"/>
  <c r="F620" i="6"/>
  <c r="G620" i="6"/>
  <c r="H620" i="6"/>
  <c r="I620" i="6"/>
  <c r="A621" i="6"/>
  <c r="C621" i="6"/>
  <c r="D621" i="6"/>
  <c r="F621" i="6"/>
  <c r="G621" i="6"/>
  <c r="H621" i="6"/>
  <c r="I621" i="6"/>
  <c r="A622" i="6"/>
  <c r="C622" i="6"/>
  <c r="D622" i="6"/>
  <c r="F622" i="6"/>
  <c r="G622" i="6"/>
  <c r="H622" i="6"/>
  <c r="I622" i="6"/>
  <c r="A621" i="5"/>
  <c r="C621" i="5"/>
  <c r="D621" i="5"/>
  <c r="F621" i="5"/>
  <c r="G621" i="5"/>
  <c r="H621" i="5"/>
  <c r="I621" i="5"/>
  <c r="A622" i="5"/>
  <c r="C622" i="5"/>
  <c r="D622" i="5"/>
  <c r="F622" i="5"/>
  <c r="G622" i="5"/>
  <c r="H622" i="5"/>
  <c r="I622" i="5"/>
  <c r="A617" i="5"/>
  <c r="C617" i="5"/>
  <c r="D617" i="5"/>
  <c r="F617" i="5"/>
  <c r="G617" i="5"/>
  <c r="H617" i="5"/>
  <c r="I617" i="5"/>
  <c r="A618" i="5"/>
  <c r="C618" i="5"/>
  <c r="D618" i="5"/>
  <c r="F618" i="5"/>
  <c r="G618" i="5"/>
  <c r="H618" i="5"/>
  <c r="I618" i="5"/>
  <c r="A619" i="5"/>
  <c r="C619" i="5"/>
  <c r="D619" i="5"/>
  <c r="F619" i="5"/>
  <c r="G619" i="5"/>
  <c r="H619" i="5"/>
  <c r="I619" i="5"/>
  <c r="A620" i="5"/>
  <c r="C620" i="5"/>
  <c r="D620" i="5"/>
  <c r="F620" i="5"/>
  <c r="G620" i="5"/>
  <c r="H620" i="5"/>
  <c r="I620" i="5"/>
  <c r="A620" i="4"/>
  <c r="C620" i="4"/>
  <c r="D620" i="4"/>
  <c r="F620" i="4"/>
  <c r="G620" i="4"/>
  <c r="H620" i="4"/>
  <c r="I620" i="4"/>
  <c r="A621" i="4"/>
  <c r="C621" i="4"/>
  <c r="D621" i="4"/>
  <c r="F621" i="4"/>
  <c r="G621" i="4"/>
  <c r="H621" i="4"/>
  <c r="I621" i="4"/>
  <c r="A622" i="4"/>
  <c r="C622" i="4"/>
  <c r="D622" i="4"/>
  <c r="F622" i="4"/>
  <c r="G622" i="4"/>
  <c r="H622" i="4"/>
  <c r="I622" i="4"/>
  <c r="A617" i="4"/>
  <c r="C617" i="4"/>
  <c r="D617" i="4"/>
  <c r="F617" i="4"/>
  <c r="G617" i="4"/>
  <c r="H617" i="4"/>
  <c r="I617" i="4"/>
  <c r="A618" i="4"/>
  <c r="C618" i="4"/>
  <c r="D618" i="4"/>
  <c r="F618" i="4"/>
  <c r="G618" i="4"/>
  <c r="H618" i="4"/>
  <c r="I618" i="4"/>
  <c r="A619" i="4"/>
  <c r="C619" i="4"/>
  <c r="D619" i="4"/>
  <c r="F619" i="4"/>
  <c r="G619" i="4"/>
  <c r="H619" i="4"/>
  <c r="I619" i="4"/>
  <c r="A617" i="3"/>
  <c r="C617" i="3"/>
  <c r="D617" i="3"/>
  <c r="F617" i="3"/>
  <c r="G617" i="3"/>
  <c r="H617" i="3"/>
  <c r="I617" i="3"/>
  <c r="A618" i="3"/>
  <c r="C618" i="3"/>
  <c r="D618" i="3"/>
  <c r="F618" i="3"/>
  <c r="G618" i="3"/>
  <c r="H618" i="3"/>
  <c r="I618" i="3"/>
  <c r="A619" i="3"/>
  <c r="C619" i="3"/>
  <c r="D619" i="3"/>
  <c r="F619" i="3"/>
  <c r="G619" i="3"/>
  <c r="H619" i="3"/>
  <c r="I619" i="3"/>
  <c r="A620" i="3"/>
  <c r="C620" i="3"/>
  <c r="D620" i="3"/>
  <c r="F620" i="3"/>
  <c r="G620" i="3"/>
  <c r="H620" i="3"/>
  <c r="I620" i="3"/>
  <c r="A621" i="3"/>
  <c r="C621" i="3"/>
  <c r="D621" i="3"/>
  <c r="F621" i="3"/>
  <c r="G621" i="3"/>
  <c r="H621" i="3"/>
  <c r="I621" i="3"/>
  <c r="A622" i="3"/>
  <c r="C622" i="3"/>
  <c r="D622" i="3"/>
  <c r="F622" i="3"/>
  <c r="G622" i="3"/>
  <c r="H622" i="3"/>
  <c r="I622" i="3"/>
  <c r="A14" i="2"/>
  <c r="C14" i="2"/>
  <c r="D14" i="2"/>
  <c r="F14" i="2"/>
  <c r="G14" i="2"/>
  <c r="H14" i="2"/>
  <c r="I14" i="2"/>
  <c r="A15" i="2"/>
  <c r="C15" i="2"/>
  <c r="D15" i="2"/>
  <c r="F15" i="2"/>
  <c r="G15" i="2"/>
  <c r="H15" i="2"/>
  <c r="I15" i="2"/>
  <c r="A16" i="2"/>
  <c r="C16" i="2"/>
  <c r="D16" i="2"/>
  <c r="F16" i="2"/>
  <c r="G16" i="2"/>
  <c r="H16" i="2"/>
  <c r="I16" i="2"/>
  <c r="A17" i="2"/>
  <c r="C17" i="2"/>
  <c r="D17" i="2"/>
  <c r="F17" i="2"/>
  <c r="G17" i="2"/>
  <c r="H17" i="2"/>
  <c r="I17" i="2"/>
  <c r="A18" i="2"/>
  <c r="C18" i="2"/>
  <c r="D18" i="2"/>
  <c r="F18" i="2"/>
  <c r="G18" i="2"/>
  <c r="H18" i="2"/>
  <c r="I18" i="2"/>
  <c r="A19" i="2"/>
  <c r="C19" i="2"/>
  <c r="D19" i="2"/>
  <c r="F19" i="2"/>
  <c r="G19" i="2"/>
  <c r="H19" i="2"/>
  <c r="I19" i="2"/>
  <c r="A20" i="2"/>
  <c r="C20" i="2"/>
  <c r="D20" i="2"/>
  <c r="F20" i="2"/>
  <c r="G20" i="2"/>
  <c r="H20" i="2"/>
  <c r="I20" i="2"/>
  <c r="A21" i="2"/>
  <c r="C21" i="2"/>
  <c r="D21" i="2"/>
  <c r="F21" i="2"/>
  <c r="G21" i="2"/>
  <c r="H21" i="2"/>
  <c r="I21" i="2"/>
  <c r="A22" i="2"/>
  <c r="C22" i="2"/>
  <c r="D22" i="2"/>
  <c r="F22" i="2"/>
  <c r="G22" i="2"/>
  <c r="H22" i="2"/>
  <c r="I22" i="2"/>
  <c r="A23" i="2"/>
  <c r="C23" i="2"/>
  <c r="D23" i="2"/>
  <c r="F23" i="2"/>
  <c r="G23" i="2"/>
  <c r="H23" i="2"/>
  <c r="I23" i="2"/>
  <c r="A24" i="2"/>
  <c r="C24" i="2"/>
  <c r="D24" i="2"/>
  <c r="F24" i="2"/>
  <c r="G24" i="2"/>
  <c r="H24" i="2"/>
  <c r="I24" i="2"/>
  <c r="A25" i="2"/>
  <c r="C25" i="2"/>
  <c r="D25" i="2"/>
  <c r="F25" i="2"/>
  <c r="G25" i="2"/>
  <c r="H25" i="2"/>
  <c r="I25" i="2"/>
  <c r="A26" i="2"/>
  <c r="C26" i="2"/>
  <c r="D26" i="2"/>
  <c r="F26" i="2"/>
  <c r="G26" i="2"/>
  <c r="H26" i="2"/>
  <c r="I26" i="2"/>
  <c r="A27" i="2"/>
  <c r="C27" i="2"/>
  <c r="D27" i="2"/>
  <c r="F27" i="2"/>
  <c r="G27" i="2"/>
  <c r="H27" i="2"/>
  <c r="I27" i="2"/>
  <c r="A28" i="2"/>
  <c r="C28" i="2"/>
  <c r="D28" i="2"/>
  <c r="F28" i="2"/>
  <c r="G28" i="2"/>
  <c r="H28" i="2"/>
  <c r="I28" i="2"/>
  <c r="A29" i="2"/>
  <c r="C29" i="2"/>
  <c r="D29" i="2"/>
  <c r="F29" i="2"/>
  <c r="G29" i="2"/>
  <c r="H29" i="2"/>
  <c r="I29" i="2"/>
  <c r="A30" i="2"/>
  <c r="C30" i="2"/>
  <c r="D30" i="2"/>
  <c r="F30" i="2"/>
  <c r="G30" i="2"/>
  <c r="H30" i="2"/>
  <c r="I30" i="2"/>
  <c r="A31" i="2"/>
  <c r="C31" i="2"/>
  <c r="D31" i="2"/>
  <c r="F31" i="2"/>
  <c r="G31" i="2"/>
  <c r="H31" i="2"/>
  <c r="I31" i="2"/>
  <c r="A32" i="2"/>
  <c r="C32" i="2"/>
  <c r="D32" i="2"/>
  <c r="F32" i="2"/>
  <c r="G32" i="2"/>
  <c r="H32" i="2"/>
  <c r="I32" i="2"/>
  <c r="A33" i="2"/>
  <c r="C33" i="2"/>
  <c r="D33" i="2"/>
  <c r="F33" i="2"/>
  <c r="G33" i="2"/>
  <c r="H33" i="2"/>
  <c r="I33" i="2"/>
  <c r="A34" i="2"/>
  <c r="C34" i="2"/>
  <c r="D34" i="2"/>
  <c r="F34" i="2"/>
  <c r="G34" i="2"/>
  <c r="H34" i="2"/>
  <c r="I34" i="2"/>
  <c r="A35" i="2"/>
  <c r="C35" i="2"/>
  <c r="D35" i="2"/>
  <c r="F35" i="2"/>
  <c r="G35" i="2"/>
  <c r="H35" i="2"/>
  <c r="I35" i="2"/>
  <c r="A36" i="2"/>
  <c r="C36" i="2"/>
  <c r="D36" i="2"/>
  <c r="F36" i="2"/>
  <c r="G36" i="2"/>
  <c r="H36" i="2"/>
  <c r="I36" i="2"/>
  <c r="A37" i="2"/>
  <c r="C37" i="2"/>
  <c r="D37" i="2"/>
  <c r="F37" i="2"/>
  <c r="G37" i="2"/>
  <c r="H37" i="2"/>
  <c r="I37" i="2"/>
  <c r="A38" i="2"/>
  <c r="C38" i="2"/>
  <c r="D38" i="2"/>
  <c r="F38" i="2"/>
  <c r="G38" i="2"/>
  <c r="H38" i="2"/>
  <c r="I38" i="2"/>
  <c r="A39" i="2"/>
  <c r="C39" i="2"/>
  <c r="D39" i="2"/>
  <c r="F39" i="2"/>
  <c r="G39" i="2"/>
  <c r="H39" i="2"/>
  <c r="I39" i="2"/>
  <c r="A40" i="2"/>
  <c r="C40" i="2"/>
  <c r="D40" i="2"/>
  <c r="F40" i="2"/>
  <c r="G40" i="2"/>
  <c r="H40" i="2"/>
  <c r="I40" i="2"/>
  <c r="A41" i="2"/>
  <c r="C41" i="2"/>
  <c r="D41" i="2"/>
  <c r="F41" i="2"/>
  <c r="G41" i="2"/>
  <c r="H41" i="2"/>
  <c r="I41" i="2"/>
  <c r="A42" i="2"/>
  <c r="C42" i="2"/>
  <c r="D42" i="2"/>
  <c r="F42" i="2"/>
  <c r="G42" i="2"/>
  <c r="H42" i="2"/>
  <c r="I42" i="2"/>
  <c r="A43" i="2"/>
  <c r="C43" i="2"/>
  <c r="D43" i="2"/>
  <c r="F43" i="2"/>
  <c r="G43" i="2"/>
  <c r="H43" i="2"/>
  <c r="I43" i="2"/>
  <c r="A44" i="2"/>
  <c r="C44" i="2"/>
  <c r="D44" i="2"/>
  <c r="F44" i="2"/>
  <c r="G44" i="2"/>
  <c r="H44" i="2"/>
  <c r="I44" i="2"/>
  <c r="A45" i="2"/>
  <c r="C45" i="2"/>
  <c r="D45" i="2"/>
  <c r="F45" i="2"/>
  <c r="G45" i="2"/>
  <c r="H45" i="2"/>
  <c r="I45" i="2"/>
  <c r="A46" i="2"/>
  <c r="C46" i="2"/>
  <c r="D46" i="2"/>
  <c r="F46" i="2"/>
  <c r="G46" i="2"/>
  <c r="H46" i="2"/>
  <c r="I46" i="2"/>
  <c r="A47" i="2"/>
  <c r="C47" i="2"/>
  <c r="D47" i="2"/>
  <c r="F47" i="2"/>
  <c r="G47" i="2"/>
  <c r="H47" i="2"/>
  <c r="I47" i="2"/>
  <c r="A48" i="2"/>
  <c r="C48" i="2"/>
  <c r="D48" i="2"/>
  <c r="F48" i="2"/>
  <c r="G48" i="2"/>
  <c r="H48" i="2"/>
  <c r="I48" i="2"/>
  <c r="A49" i="2"/>
  <c r="C49" i="2"/>
  <c r="D49" i="2"/>
  <c r="F49" i="2"/>
  <c r="G49" i="2"/>
  <c r="H49" i="2"/>
  <c r="I49" i="2"/>
  <c r="A50" i="2"/>
  <c r="C50" i="2"/>
  <c r="D50" i="2"/>
  <c r="F50" i="2"/>
  <c r="G50" i="2"/>
  <c r="H50" i="2"/>
  <c r="I50" i="2"/>
  <c r="A51" i="2"/>
  <c r="C51" i="2"/>
  <c r="D51" i="2"/>
  <c r="F51" i="2"/>
  <c r="G51" i="2"/>
  <c r="H51" i="2"/>
  <c r="I51" i="2"/>
  <c r="A52" i="2"/>
  <c r="C52" i="2"/>
  <c r="D52" i="2"/>
  <c r="F52" i="2"/>
  <c r="G52" i="2"/>
  <c r="H52" i="2"/>
  <c r="I52" i="2"/>
  <c r="A53" i="2"/>
  <c r="C53" i="2"/>
  <c r="D53" i="2"/>
  <c r="F53" i="2"/>
  <c r="G53" i="2"/>
  <c r="H53" i="2"/>
  <c r="I53" i="2"/>
  <c r="A54" i="2"/>
  <c r="C54" i="2"/>
  <c r="D54" i="2"/>
  <c r="F54" i="2"/>
  <c r="G54" i="2"/>
  <c r="H54" i="2"/>
  <c r="I54" i="2"/>
  <c r="A55" i="2"/>
  <c r="C55" i="2"/>
  <c r="D55" i="2"/>
  <c r="F55" i="2"/>
  <c r="G55" i="2"/>
  <c r="H55" i="2"/>
  <c r="I55" i="2"/>
  <c r="A56" i="2"/>
  <c r="C56" i="2"/>
  <c r="D56" i="2"/>
  <c r="F56" i="2"/>
  <c r="G56" i="2"/>
  <c r="H56" i="2"/>
  <c r="I56" i="2"/>
  <c r="A57" i="2"/>
  <c r="C57" i="2"/>
  <c r="D57" i="2"/>
  <c r="F57" i="2"/>
  <c r="G57" i="2"/>
  <c r="H57" i="2"/>
  <c r="I57" i="2"/>
  <c r="A58" i="2"/>
  <c r="C58" i="2"/>
  <c r="D58" i="2"/>
  <c r="F58" i="2"/>
  <c r="G58" i="2"/>
  <c r="H58" i="2"/>
  <c r="I58" i="2"/>
  <c r="A59" i="2"/>
  <c r="C59" i="2"/>
  <c r="D59" i="2"/>
  <c r="F59" i="2"/>
  <c r="G59" i="2"/>
  <c r="H59" i="2"/>
  <c r="I59" i="2"/>
  <c r="A60" i="2"/>
  <c r="C60" i="2"/>
  <c r="D60" i="2"/>
  <c r="F60" i="2"/>
  <c r="G60" i="2"/>
  <c r="H60" i="2"/>
  <c r="I60" i="2"/>
  <c r="A61" i="2"/>
  <c r="C61" i="2"/>
  <c r="D61" i="2"/>
  <c r="F61" i="2"/>
  <c r="G61" i="2"/>
  <c r="H61" i="2"/>
  <c r="I61" i="2"/>
  <c r="A62" i="2"/>
  <c r="C62" i="2"/>
  <c r="D62" i="2"/>
  <c r="F62" i="2"/>
  <c r="G62" i="2"/>
  <c r="H62" i="2"/>
  <c r="I62" i="2"/>
  <c r="A63" i="2"/>
  <c r="C63" i="2"/>
  <c r="D63" i="2"/>
  <c r="F63" i="2"/>
  <c r="G63" i="2"/>
  <c r="H63" i="2"/>
  <c r="I63" i="2"/>
  <c r="A64" i="2"/>
  <c r="C64" i="2"/>
  <c r="D64" i="2"/>
  <c r="F64" i="2"/>
  <c r="G64" i="2"/>
  <c r="H64" i="2"/>
  <c r="I64" i="2"/>
  <c r="A65" i="2"/>
  <c r="C65" i="2"/>
  <c r="D65" i="2"/>
  <c r="F65" i="2"/>
  <c r="G65" i="2"/>
  <c r="H65" i="2"/>
  <c r="I65" i="2"/>
  <c r="A66" i="2"/>
  <c r="C66" i="2"/>
  <c r="D66" i="2"/>
  <c r="F66" i="2"/>
  <c r="G66" i="2"/>
  <c r="H66" i="2"/>
  <c r="I66" i="2"/>
  <c r="A67" i="2"/>
  <c r="C67" i="2"/>
  <c r="D67" i="2"/>
  <c r="F67" i="2"/>
  <c r="G67" i="2"/>
  <c r="H67" i="2"/>
  <c r="I67" i="2"/>
  <c r="A68" i="2"/>
  <c r="C68" i="2"/>
  <c r="D68" i="2"/>
  <c r="F68" i="2"/>
  <c r="G68" i="2"/>
  <c r="H68" i="2"/>
  <c r="I68" i="2"/>
  <c r="A69" i="2"/>
  <c r="C69" i="2"/>
  <c r="D69" i="2"/>
  <c r="F69" i="2"/>
  <c r="G69" i="2"/>
  <c r="H69" i="2"/>
  <c r="I69" i="2"/>
  <c r="A70" i="2"/>
  <c r="C70" i="2"/>
  <c r="D70" i="2"/>
  <c r="F70" i="2"/>
  <c r="G70" i="2"/>
  <c r="H70" i="2"/>
  <c r="I70" i="2"/>
  <c r="A71" i="2"/>
  <c r="C71" i="2"/>
  <c r="D71" i="2"/>
  <c r="F71" i="2"/>
  <c r="G71" i="2"/>
  <c r="H71" i="2"/>
  <c r="I71" i="2"/>
  <c r="A72" i="2"/>
  <c r="C72" i="2"/>
  <c r="D72" i="2"/>
  <c r="F72" i="2"/>
  <c r="G72" i="2"/>
  <c r="H72" i="2"/>
  <c r="I72" i="2"/>
  <c r="A73" i="2"/>
  <c r="C73" i="2"/>
  <c r="D73" i="2"/>
  <c r="F73" i="2"/>
  <c r="G73" i="2"/>
  <c r="H73" i="2"/>
  <c r="I73" i="2"/>
  <c r="A74" i="2"/>
  <c r="C74" i="2"/>
  <c r="D74" i="2"/>
  <c r="F74" i="2"/>
  <c r="G74" i="2"/>
  <c r="H74" i="2"/>
  <c r="I74" i="2"/>
  <c r="A75" i="2"/>
  <c r="C75" i="2"/>
  <c r="D75" i="2"/>
  <c r="F75" i="2"/>
  <c r="G75" i="2"/>
  <c r="H75" i="2"/>
  <c r="I75" i="2"/>
  <c r="A76" i="2"/>
  <c r="C76" i="2"/>
  <c r="D76" i="2"/>
  <c r="F76" i="2"/>
  <c r="G76" i="2"/>
  <c r="H76" i="2"/>
  <c r="I76" i="2"/>
  <c r="A77" i="2"/>
  <c r="C77" i="2"/>
  <c r="D77" i="2"/>
  <c r="F77" i="2"/>
  <c r="G77" i="2"/>
  <c r="H77" i="2"/>
  <c r="I77" i="2"/>
  <c r="A78" i="2"/>
  <c r="C78" i="2"/>
  <c r="D78" i="2"/>
  <c r="F78" i="2"/>
  <c r="G78" i="2"/>
  <c r="H78" i="2"/>
  <c r="I78" i="2"/>
  <c r="A79" i="2"/>
  <c r="C79" i="2"/>
  <c r="D79" i="2"/>
  <c r="F79" i="2"/>
  <c r="G79" i="2"/>
  <c r="H79" i="2"/>
  <c r="I79" i="2"/>
  <c r="A80" i="2"/>
  <c r="C80" i="2"/>
  <c r="D80" i="2"/>
  <c r="F80" i="2"/>
  <c r="G80" i="2"/>
  <c r="H80" i="2"/>
  <c r="I80" i="2"/>
  <c r="A81" i="2"/>
  <c r="C81" i="2"/>
  <c r="D81" i="2"/>
  <c r="F81" i="2"/>
  <c r="G81" i="2"/>
  <c r="H81" i="2"/>
  <c r="I81" i="2"/>
  <c r="A82" i="2"/>
  <c r="C82" i="2"/>
  <c r="D82" i="2"/>
  <c r="F82" i="2"/>
  <c r="G82" i="2"/>
  <c r="H82" i="2"/>
  <c r="I82" i="2"/>
  <c r="A83" i="2"/>
  <c r="C83" i="2"/>
  <c r="D83" i="2"/>
  <c r="F83" i="2"/>
  <c r="G83" i="2"/>
  <c r="H83" i="2"/>
  <c r="I83" i="2"/>
  <c r="A84" i="2"/>
  <c r="C84" i="2"/>
  <c r="D84" i="2"/>
  <c r="F84" i="2"/>
  <c r="G84" i="2"/>
  <c r="H84" i="2"/>
  <c r="I84" i="2"/>
  <c r="A85" i="2"/>
  <c r="C85" i="2"/>
  <c r="D85" i="2"/>
  <c r="F85" i="2"/>
  <c r="G85" i="2"/>
  <c r="H85" i="2"/>
  <c r="I85" i="2"/>
  <c r="A86" i="2"/>
  <c r="C86" i="2"/>
  <c r="D86" i="2"/>
  <c r="F86" i="2"/>
  <c r="G86" i="2"/>
  <c r="H86" i="2"/>
  <c r="I86" i="2"/>
  <c r="A87" i="2"/>
  <c r="C87" i="2"/>
  <c r="D87" i="2"/>
  <c r="F87" i="2"/>
  <c r="G87" i="2"/>
  <c r="H87" i="2"/>
  <c r="I87" i="2"/>
  <c r="A88" i="2"/>
  <c r="C88" i="2"/>
  <c r="D88" i="2"/>
  <c r="F88" i="2"/>
  <c r="G88" i="2"/>
  <c r="H88" i="2"/>
  <c r="I88" i="2"/>
  <c r="A89" i="2"/>
  <c r="C89" i="2"/>
  <c r="D89" i="2"/>
  <c r="F89" i="2"/>
  <c r="G89" i="2"/>
  <c r="H89" i="2"/>
  <c r="I89" i="2"/>
  <c r="A90" i="2"/>
  <c r="C90" i="2"/>
  <c r="D90" i="2"/>
  <c r="F90" i="2"/>
  <c r="G90" i="2"/>
  <c r="H90" i="2"/>
  <c r="I90" i="2"/>
  <c r="A91" i="2"/>
  <c r="C91" i="2"/>
  <c r="D91" i="2"/>
  <c r="F91" i="2"/>
  <c r="G91" i="2"/>
  <c r="H91" i="2"/>
  <c r="I91" i="2"/>
  <c r="A92" i="2"/>
  <c r="C92" i="2"/>
  <c r="D92" i="2"/>
  <c r="F92" i="2"/>
  <c r="G92" i="2"/>
  <c r="H92" i="2"/>
  <c r="I92" i="2"/>
  <c r="A93" i="2"/>
  <c r="C93" i="2"/>
  <c r="D93" i="2"/>
  <c r="F93" i="2"/>
  <c r="G93" i="2"/>
  <c r="H93" i="2"/>
  <c r="I93" i="2"/>
  <c r="A94" i="2"/>
  <c r="C94" i="2"/>
  <c r="D94" i="2"/>
  <c r="F94" i="2"/>
  <c r="G94" i="2"/>
  <c r="H94" i="2"/>
  <c r="I94" i="2"/>
  <c r="A95" i="2"/>
  <c r="C95" i="2"/>
  <c r="D95" i="2"/>
  <c r="F95" i="2"/>
  <c r="G95" i="2"/>
  <c r="H95" i="2"/>
  <c r="I95" i="2"/>
  <c r="A96" i="2"/>
  <c r="C96" i="2"/>
  <c r="D96" i="2"/>
  <c r="F96" i="2"/>
  <c r="G96" i="2"/>
  <c r="H96" i="2"/>
  <c r="I96" i="2"/>
  <c r="A97" i="2"/>
  <c r="C97" i="2"/>
  <c r="D97" i="2"/>
  <c r="F97" i="2"/>
  <c r="G97" i="2"/>
  <c r="H97" i="2"/>
  <c r="I97" i="2"/>
  <c r="A98" i="2"/>
  <c r="C98" i="2"/>
  <c r="D98" i="2"/>
  <c r="F98" i="2"/>
  <c r="G98" i="2"/>
  <c r="H98" i="2"/>
  <c r="I98" i="2"/>
  <c r="A99" i="2"/>
  <c r="C99" i="2"/>
  <c r="D99" i="2"/>
  <c r="F99" i="2"/>
  <c r="G99" i="2"/>
  <c r="H99" i="2"/>
  <c r="I99" i="2"/>
  <c r="A100" i="2"/>
  <c r="C100" i="2"/>
  <c r="D100" i="2"/>
  <c r="F100" i="2"/>
  <c r="G100" i="2"/>
  <c r="H100" i="2"/>
  <c r="I100" i="2"/>
  <c r="A101" i="2"/>
  <c r="C101" i="2"/>
  <c r="D101" i="2"/>
  <c r="F101" i="2"/>
  <c r="G101" i="2"/>
  <c r="H101" i="2"/>
  <c r="I101" i="2"/>
  <c r="A102" i="2"/>
  <c r="C102" i="2"/>
  <c r="D102" i="2"/>
  <c r="F102" i="2"/>
  <c r="G102" i="2"/>
  <c r="H102" i="2"/>
  <c r="I102" i="2"/>
  <c r="A103" i="2"/>
  <c r="C103" i="2"/>
  <c r="D103" i="2"/>
  <c r="F103" i="2"/>
  <c r="G103" i="2"/>
  <c r="H103" i="2"/>
  <c r="I103" i="2"/>
  <c r="A104" i="2"/>
  <c r="C104" i="2"/>
  <c r="D104" i="2"/>
  <c r="F104" i="2"/>
  <c r="G104" i="2"/>
  <c r="H104" i="2"/>
  <c r="I104" i="2"/>
  <c r="A105" i="2"/>
  <c r="C105" i="2"/>
  <c r="D105" i="2"/>
  <c r="F105" i="2"/>
  <c r="G105" i="2"/>
  <c r="H105" i="2"/>
  <c r="I105" i="2"/>
  <c r="A106" i="2"/>
  <c r="C106" i="2"/>
  <c r="D106" i="2"/>
  <c r="F106" i="2"/>
  <c r="G106" i="2"/>
  <c r="H106" i="2"/>
  <c r="I106" i="2"/>
  <c r="A107" i="2"/>
  <c r="C107" i="2"/>
  <c r="D107" i="2"/>
  <c r="F107" i="2"/>
  <c r="G107" i="2"/>
  <c r="H107" i="2"/>
  <c r="I107" i="2"/>
  <c r="A108" i="2"/>
  <c r="C108" i="2"/>
  <c r="D108" i="2"/>
  <c r="F108" i="2"/>
  <c r="G108" i="2"/>
  <c r="H108" i="2"/>
  <c r="I108" i="2"/>
  <c r="A109" i="2"/>
  <c r="C109" i="2"/>
  <c r="D109" i="2"/>
  <c r="F109" i="2"/>
  <c r="G109" i="2"/>
  <c r="H109" i="2"/>
  <c r="I109" i="2"/>
  <c r="A110" i="2"/>
  <c r="C110" i="2"/>
  <c r="D110" i="2"/>
  <c r="F110" i="2"/>
  <c r="G110" i="2"/>
  <c r="H110" i="2"/>
  <c r="I110" i="2"/>
  <c r="A111" i="2"/>
  <c r="C111" i="2"/>
  <c r="D111" i="2"/>
  <c r="F111" i="2"/>
  <c r="G111" i="2"/>
  <c r="H111" i="2"/>
  <c r="I111" i="2"/>
  <c r="A112" i="2"/>
  <c r="C112" i="2"/>
  <c r="D112" i="2"/>
  <c r="F112" i="2"/>
  <c r="G112" i="2"/>
  <c r="H112" i="2"/>
  <c r="I112" i="2"/>
  <c r="A113" i="2"/>
  <c r="C113" i="2"/>
  <c r="D113" i="2"/>
  <c r="F113" i="2"/>
  <c r="G113" i="2"/>
  <c r="H113" i="2"/>
  <c r="I113" i="2"/>
  <c r="A114" i="2"/>
  <c r="C114" i="2"/>
  <c r="D114" i="2"/>
  <c r="F114" i="2"/>
  <c r="G114" i="2"/>
  <c r="H114" i="2"/>
  <c r="I114" i="2"/>
  <c r="A115" i="2"/>
  <c r="C115" i="2"/>
  <c r="D115" i="2"/>
  <c r="F115" i="2"/>
  <c r="G115" i="2"/>
  <c r="H115" i="2"/>
  <c r="I115" i="2"/>
  <c r="A116" i="2"/>
  <c r="C116" i="2"/>
  <c r="D116" i="2"/>
  <c r="F116" i="2"/>
  <c r="G116" i="2"/>
  <c r="H116" i="2"/>
  <c r="I116" i="2"/>
  <c r="A117" i="2"/>
  <c r="C117" i="2"/>
  <c r="D117" i="2"/>
  <c r="F117" i="2"/>
  <c r="G117" i="2"/>
  <c r="H117" i="2"/>
  <c r="I117" i="2"/>
  <c r="A118" i="2"/>
  <c r="C118" i="2"/>
  <c r="D118" i="2"/>
  <c r="F118" i="2"/>
  <c r="G118" i="2"/>
  <c r="H118" i="2"/>
  <c r="I118" i="2"/>
  <c r="A119" i="2"/>
  <c r="C119" i="2"/>
  <c r="D119" i="2"/>
  <c r="F119" i="2"/>
  <c r="G119" i="2"/>
  <c r="H119" i="2"/>
  <c r="I119" i="2"/>
  <c r="A120" i="2"/>
  <c r="C120" i="2"/>
  <c r="D120" i="2"/>
  <c r="F120" i="2"/>
  <c r="G120" i="2"/>
  <c r="H120" i="2"/>
  <c r="I120" i="2"/>
  <c r="A121" i="2"/>
  <c r="C121" i="2"/>
  <c r="D121" i="2"/>
  <c r="F121" i="2"/>
  <c r="G121" i="2"/>
  <c r="H121" i="2"/>
  <c r="I121" i="2"/>
  <c r="A122" i="2"/>
  <c r="C122" i="2"/>
  <c r="D122" i="2"/>
  <c r="F122" i="2"/>
  <c r="G122" i="2"/>
  <c r="H122" i="2"/>
  <c r="I122" i="2"/>
  <c r="A123" i="2"/>
  <c r="C123" i="2"/>
  <c r="D123" i="2"/>
  <c r="F123" i="2"/>
  <c r="G123" i="2"/>
  <c r="H123" i="2"/>
  <c r="I123" i="2"/>
  <c r="A124" i="2"/>
  <c r="C124" i="2"/>
  <c r="D124" i="2"/>
  <c r="F124" i="2"/>
  <c r="G124" i="2"/>
  <c r="H124" i="2"/>
  <c r="I124" i="2"/>
  <c r="A125" i="2"/>
  <c r="C125" i="2"/>
  <c r="D125" i="2"/>
  <c r="F125" i="2"/>
  <c r="G125" i="2"/>
  <c r="H125" i="2"/>
  <c r="I125" i="2"/>
  <c r="A126" i="2"/>
  <c r="C126" i="2"/>
  <c r="D126" i="2"/>
  <c r="F126" i="2"/>
  <c r="G126" i="2"/>
  <c r="H126" i="2"/>
  <c r="I126" i="2"/>
  <c r="A127" i="2"/>
  <c r="C127" i="2"/>
  <c r="D127" i="2"/>
  <c r="F127" i="2"/>
  <c r="G127" i="2"/>
  <c r="H127" i="2"/>
  <c r="I127" i="2"/>
  <c r="A128" i="2"/>
  <c r="C128" i="2"/>
  <c r="D128" i="2"/>
  <c r="F128" i="2"/>
  <c r="G128" i="2"/>
  <c r="H128" i="2"/>
  <c r="I128" i="2"/>
  <c r="A129" i="2"/>
  <c r="C129" i="2"/>
  <c r="D129" i="2"/>
  <c r="F129" i="2"/>
  <c r="G129" i="2"/>
  <c r="H129" i="2"/>
  <c r="I129" i="2"/>
  <c r="A130" i="2"/>
  <c r="C130" i="2"/>
  <c r="D130" i="2"/>
  <c r="F130" i="2"/>
  <c r="G130" i="2"/>
  <c r="H130" i="2"/>
  <c r="I130" i="2"/>
  <c r="A131" i="2"/>
  <c r="C131" i="2"/>
  <c r="D131" i="2"/>
  <c r="F131" i="2"/>
  <c r="G131" i="2"/>
  <c r="H131" i="2"/>
  <c r="I131" i="2"/>
  <c r="A132" i="2"/>
  <c r="C132" i="2"/>
  <c r="D132" i="2"/>
  <c r="F132" i="2"/>
  <c r="G132" i="2"/>
  <c r="H132" i="2"/>
  <c r="I132" i="2"/>
  <c r="A133" i="2"/>
  <c r="C133" i="2"/>
  <c r="D133" i="2"/>
  <c r="F133" i="2"/>
  <c r="G133" i="2"/>
  <c r="H133" i="2"/>
  <c r="I133" i="2"/>
  <c r="A134" i="2"/>
  <c r="C134" i="2"/>
  <c r="D134" i="2"/>
  <c r="F134" i="2"/>
  <c r="G134" i="2"/>
  <c r="H134" i="2"/>
  <c r="I134" i="2"/>
  <c r="A135" i="2"/>
  <c r="C135" i="2"/>
  <c r="D135" i="2"/>
  <c r="F135" i="2"/>
  <c r="G135" i="2"/>
  <c r="H135" i="2"/>
  <c r="I135" i="2"/>
  <c r="A136" i="2"/>
  <c r="C136" i="2"/>
  <c r="D136" i="2"/>
  <c r="F136" i="2"/>
  <c r="G136" i="2"/>
  <c r="H136" i="2"/>
  <c r="I136" i="2"/>
  <c r="A137" i="2"/>
  <c r="C137" i="2"/>
  <c r="D137" i="2"/>
  <c r="F137" i="2"/>
  <c r="G137" i="2"/>
  <c r="H137" i="2"/>
  <c r="I137" i="2"/>
  <c r="A138" i="2"/>
  <c r="C138" i="2"/>
  <c r="D138" i="2"/>
  <c r="F138" i="2"/>
  <c r="G138" i="2"/>
  <c r="H138" i="2"/>
  <c r="I138" i="2"/>
  <c r="A139" i="2"/>
  <c r="C139" i="2"/>
  <c r="D139" i="2"/>
  <c r="F139" i="2"/>
  <c r="G139" i="2"/>
  <c r="H139" i="2"/>
  <c r="I139" i="2"/>
  <c r="A140" i="2"/>
  <c r="C140" i="2"/>
  <c r="D140" i="2"/>
  <c r="F140" i="2"/>
  <c r="G140" i="2"/>
  <c r="H140" i="2"/>
  <c r="I140" i="2"/>
  <c r="A141" i="2"/>
  <c r="C141" i="2"/>
  <c r="D141" i="2"/>
  <c r="F141" i="2"/>
  <c r="G141" i="2"/>
  <c r="H141" i="2"/>
  <c r="I141" i="2"/>
  <c r="A142" i="2"/>
  <c r="C142" i="2"/>
  <c r="D142" i="2"/>
  <c r="F142" i="2"/>
  <c r="G142" i="2"/>
  <c r="H142" i="2"/>
  <c r="I142" i="2"/>
  <c r="A143" i="2"/>
  <c r="C143" i="2"/>
  <c r="D143" i="2"/>
  <c r="F143" i="2"/>
  <c r="G143" i="2"/>
  <c r="H143" i="2"/>
  <c r="I143" i="2"/>
  <c r="A144" i="2"/>
  <c r="C144" i="2"/>
  <c r="D144" i="2"/>
  <c r="F144" i="2"/>
  <c r="G144" i="2"/>
  <c r="H144" i="2"/>
  <c r="I144" i="2"/>
  <c r="A145" i="2"/>
  <c r="C145" i="2"/>
  <c r="D145" i="2"/>
  <c r="F145" i="2"/>
  <c r="G145" i="2"/>
  <c r="H145" i="2"/>
  <c r="I145" i="2"/>
  <c r="A146" i="2"/>
  <c r="C146" i="2"/>
  <c r="D146" i="2"/>
  <c r="F146" i="2"/>
  <c r="G146" i="2"/>
  <c r="H146" i="2"/>
  <c r="I146" i="2"/>
  <c r="A147" i="2"/>
  <c r="C147" i="2"/>
  <c r="D147" i="2"/>
  <c r="F147" i="2"/>
  <c r="G147" i="2"/>
  <c r="H147" i="2"/>
  <c r="I147" i="2"/>
  <c r="A148" i="2"/>
  <c r="C148" i="2"/>
  <c r="D148" i="2"/>
  <c r="F148" i="2"/>
  <c r="G148" i="2"/>
  <c r="H148" i="2"/>
  <c r="I148" i="2"/>
  <c r="A149" i="2"/>
  <c r="C149" i="2"/>
  <c r="D149" i="2"/>
  <c r="F149" i="2"/>
  <c r="G149" i="2"/>
  <c r="H149" i="2"/>
  <c r="I149" i="2"/>
  <c r="A150" i="2"/>
  <c r="C150" i="2"/>
  <c r="D150" i="2"/>
  <c r="F150" i="2"/>
  <c r="G150" i="2"/>
  <c r="H150" i="2"/>
  <c r="I150" i="2"/>
  <c r="A151" i="2"/>
  <c r="C151" i="2"/>
  <c r="D151" i="2"/>
  <c r="F151" i="2"/>
  <c r="G151" i="2"/>
  <c r="H151" i="2"/>
  <c r="I151" i="2"/>
  <c r="A152" i="2"/>
  <c r="C152" i="2"/>
  <c r="D152" i="2"/>
  <c r="F152" i="2"/>
  <c r="G152" i="2"/>
  <c r="H152" i="2"/>
  <c r="I152" i="2"/>
  <c r="A153" i="2"/>
  <c r="C153" i="2"/>
  <c r="D153" i="2"/>
  <c r="F153" i="2"/>
  <c r="G153" i="2"/>
  <c r="H153" i="2"/>
  <c r="I153" i="2"/>
  <c r="A154" i="2"/>
  <c r="C154" i="2"/>
  <c r="D154" i="2"/>
  <c r="F154" i="2"/>
  <c r="G154" i="2"/>
  <c r="H154" i="2"/>
  <c r="I154" i="2"/>
  <c r="A155" i="2"/>
  <c r="C155" i="2"/>
  <c r="D155" i="2"/>
  <c r="F155" i="2"/>
  <c r="G155" i="2"/>
  <c r="H155" i="2"/>
  <c r="I155" i="2"/>
  <c r="A156" i="2"/>
  <c r="C156" i="2"/>
  <c r="D156" i="2"/>
  <c r="F156" i="2"/>
  <c r="G156" i="2"/>
  <c r="H156" i="2"/>
  <c r="I156" i="2"/>
  <c r="A157" i="2"/>
  <c r="C157" i="2"/>
  <c r="D157" i="2"/>
  <c r="F157" i="2"/>
  <c r="G157" i="2"/>
  <c r="H157" i="2"/>
  <c r="I157" i="2"/>
  <c r="A158" i="2"/>
  <c r="C158" i="2"/>
  <c r="D158" i="2"/>
  <c r="F158" i="2"/>
  <c r="G158" i="2"/>
  <c r="H158" i="2"/>
  <c r="I158" i="2"/>
  <c r="A159" i="2"/>
  <c r="C159" i="2"/>
  <c r="D159" i="2"/>
  <c r="F159" i="2"/>
  <c r="G159" i="2"/>
  <c r="H159" i="2"/>
  <c r="I159" i="2"/>
  <c r="A160" i="2"/>
  <c r="C160" i="2"/>
  <c r="D160" i="2"/>
  <c r="F160" i="2"/>
  <c r="G160" i="2"/>
  <c r="H160" i="2"/>
  <c r="I160" i="2"/>
  <c r="A161" i="2"/>
  <c r="C161" i="2"/>
  <c r="D161" i="2"/>
  <c r="F161" i="2"/>
  <c r="G161" i="2"/>
  <c r="H161" i="2"/>
  <c r="I161" i="2"/>
  <c r="A162" i="2"/>
  <c r="C162" i="2"/>
  <c r="D162" i="2"/>
  <c r="F162" i="2"/>
  <c r="G162" i="2"/>
  <c r="H162" i="2"/>
  <c r="I162" i="2"/>
  <c r="A163" i="2"/>
  <c r="C163" i="2"/>
  <c r="D163" i="2"/>
  <c r="F163" i="2"/>
  <c r="G163" i="2"/>
  <c r="H163" i="2"/>
  <c r="I163" i="2"/>
  <c r="A164" i="2"/>
  <c r="C164" i="2"/>
  <c r="D164" i="2"/>
  <c r="F164" i="2"/>
  <c r="G164" i="2"/>
  <c r="H164" i="2"/>
  <c r="I164" i="2"/>
  <c r="A165" i="2"/>
  <c r="C165" i="2"/>
  <c r="D165" i="2"/>
  <c r="F165" i="2"/>
  <c r="G165" i="2"/>
  <c r="H165" i="2"/>
  <c r="I165" i="2"/>
  <c r="A166" i="2"/>
  <c r="C166" i="2"/>
  <c r="D166" i="2"/>
  <c r="F166" i="2"/>
  <c r="G166" i="2"/>
  <c r="H166" i="2"/>
  <c r="I166" i="2"/>
  <c r="A167" i="2"/>
  <c r="C167" i="2"/>
  <c r="D167" i="2"/>
  <c r="F167" i="2"/>
  <c r="G167" i="2"/>
  <c r="H167" i="2"/>
  <c r="I167" i="2"/>
  <c r="A168" i="2"/>
  <c r="C168" i="2"/>
  <c r="D168" i="2"/>
  <c r="F168" i="2"/>
  <c r="G168" i="2"/>
  <c r="H168" i="2"/>
  <c r="I168" i="2"/>
  <c r="A169" i="2"/>
  <c r="C169" i="2"/>
  <c r="D169" i="2"/>
  <c r="F169" i="2"/>
  <c r="G169" i="2"/>
  <c r="H169" i="2"/>
  <c r="I169" i="2"/>
  <c r="A170" i="2"/>
  <c r="C170" i="2"/>
  <c r="D170" i="2"/>
  <c r="F170" i="2"/>
  <c r="G170" i="2"/>
  <c r="H170" i="2"/>
  <c r="I170" i="2"/>
  <c r="A171" i="2"/>
  <c r="C171" i="2"/>
  <c r="D171" i="2"/>
  <c r="F171" i="2"/>
  <c r="G171" i="2"/>
  <c r="H171" i="2"/>
  <c r="I171" i="2"/>
  <c r="A172" i="2"/>
  <c r="C172" i="2"/>
  <c r="D172" i="2"/>
  <c r="F172" i="2"/>
  <c r="G172" i="2"/>
  <c r="H172" i="2"/>
  <c r="I172" i="2"/>
  <c r="A173" i="2"/>
  <c r="C173" i="2"/>
  <c r="D173" i="2"/>
  <c r="F173" i="2"/>
  <c r="G173" i="2"/>
  <c r="H173" i="2"/>
  <c r="I173" i="2"/>
  <c r="A174" i="2"/>
  <c r="C174" i="2"/>
  <c r="D174" i="2"/>
  <c r="F174" i="2"/>
  <c r="G174" i="2"/>
  <c r="H174" i="2"/>
  <c r="I174" i="2"/>
  <c r="A175" i="2"/>
  <c r="C175" i="2"/>
  <c r="D175" i="2"/>
  <c r="F175" i="2"/>
  <c r="G175" i="2"/>
  <c r="H175" i="2"/>
  <c r="I175" i="2"/>
  <c r="A176" i="2"/>
  <c r="C176" i="2"/>
  <c r="D176" i="2"/>
  <c r="F176" i="2"/>
  <c r="G176" i="2"/>
  <c r="H176" i="2"/>
  <c r="I176" i="2"/>
  <c r="A177" i="2"/>
  <c r="C177" i="2"/>
  <c r="D177" i="2"/>
  <c r="F177" i="2"/>
  <c r="G177" i="2"/>
  <c r="H177" i="2"/>
  <c r="I177" i="2"/>
  <c r="A178" i="2"/>
  <c r="C178" i="2"/>
  <c r="D178" i="2"/>
  <c r="F178" i="2"/>
  <c r="G178" i="2"/>
  <c r="H178" i="2"/>
  <c r="I178" i="2"/>
  <c r="A179" i="2"/>
  <c r="C179" i="2"/>
  <c r="D179" i="2"/>
  <c r="F179" i="2"/>
  <c r="G179" i="2"/>
  <c r="H179" i="2"/>
  <c r="I179" i="2"/>
  <c r="A180" i="2"/>
  <c r="C180" i="2"/>
  <c r="D180" i="2"/>
  <c r="F180" i="2"/>
  <c r="G180" i="2"/>
  <c r="H180" i="2"/>
  <c r="I180" i="2"/>
  <c r="A181" i="2"/>
  <c r="C181" i="2"/>
  <c r="D181" i="2"/>
  <c r="F181" i="2"/>
  <c r="G181" i="2"/>
  <c r="H181" i="2"/>
  <c r="I181" i="2"/>
  <c r="A182" i="2"/>
  <c r="C182" i="2"/>
  <c r="D182" i="2"/>
  <c r="F182" i="2"/>
  <c r="G182" i="2"/>
  <c r="H182" i="2"/>
  <c r="I182" i="2"/>
  <c r="A183" i="2"/>
  <c r="C183" i="2"/>
  <c r="D183" i="2"/>
  <c r="F183" i="2"/>
  <c r="G183" i="2"/>
  <c r="H183" i="2"/>
  <c r="I183" i="2"/>
  <c r="A184" i="2"/>
  <c r="C184" i="2"/>
  <c r="D184" i="2"/>
  <c r="F184" i="2"/>
  <c r="G184" i="2"/>
  <c r="H184" i="2"/>
  <c r="I184" i="2"/>
  <c r="A185" i="2"/>
  <c r="C185" i="2"/>
  <c r="D185" i="2"/>
  <c r="F185" i="2"/>
  <c r="G185" i="2"/>
  <c r="H185" i="2"/>
  <c r="I185" i="2"/>
  <c r="A186" i="2"/>
  <c r="C186" i="2"/>
  <c r="D186" i="2"/>
  <c r="F186" i="2"/>
  <c r="G186" i="2"/>
  <c r="H186" i="2"/>
  <c r="I186" i="2"/>
  <c r="A187" i="2"/>
  <c r="C187" i="2"/>
  <c r="D187" i="2"/>
  <c r="F187" i="2"/>
  <c r="G187" i="2"/>
  <c r="H187" i="2"/>
  <c r="I187" i="2"/>
  <c r="A188" i="2"/>
  <c r="C188" i="2"/>
  <c r="D188" i="2"/>
  <c r="F188" i="2"/>
  <c r="G188" i="2"/>
  <c r="H188" i="2"/>
  <c r="I188" i="2"/>
  <c r="A189" i="2"/>
  <c r="C189" i="2"/>
  <c r="D189" i="2"/>
  <c r="F189" i="2"/>
  <c r="G189" i="2"/>
  <c r="H189" i="2"/>
  <c r="I189" i="2"/>
  <c r="A190" i="2"/>
  <c r="C190" i="2"/>
  <c r="D190" i="2"/>
  <c r="F190" i="2"/>
  <c r="G190" i="2"/>
  <c r="H190" i="2"/>
  <c r="I190" i="2"/>
  <c r="A191" i="2"/>
  <c r="C191" i="2"/>
  <c r="D191" i="2"/>
  <c r="F191" i="2"/>
  <c r="G191" i="2"/>
  <c r="H191" i="2"/>
  <c r="I191" i="2"/>
  <c r="A192" i="2"/>
  <c r="C192" i="2"/>
  <c r="D192" i="2"/>
  <c r="F192" i="2"/>
  <c r="G192" i="2"/>
  <c r="H192" i="2"/>
  <c r="I192" i="2"/>
  <c r="A193" i="2"/>
  <c r="C193" i="2"/>
  <c r="D193" i="2"/>
  <c r="F193" i="2"/>
  <c r="G193" i="2"/>
  <c r="H193" i="2"/>
  <c r="I193" i="2"/>
  <c r="A194" i="2"/>
  <c r="C194" i="2"/>
  <c r="D194" i="2"/>
  <c r="F194" i="2"/>
  <c r="G194" i="2"/>
  <c r="H194" i="2"/>
  <c r="I194" i="2"/>
  <c r="A195" i="2"/>
  <c r="C195" i="2"/>
  <c r="D195" i="2"/>
  <c r="F195" i="2"/>
  <c r="G195" i="2"/>
  <c r="H195" i="2"/>
  <c r="I195" i="2"/>
  <c r="A196" i="2"/>
  <c r="C196" i="2"/>
  <c r="D196" i="2"/>
  <c r="F196" i="2"/>
  <c r="G196" i="2"/>
  <c r="H196" i="2"/>
  <c r="I196" i="2"/>
  <c r="A197" i="2"/>
  <c r="C197" i="2"/>
  <c r="D197" i="2"/>
  <c r="F197" i="2"/>
  <c r="G197" i="2"/>
  <c r="H197" i="2"/>
  <c r="I197" i="2"/>
  <c r="A198" i="2"/>
  <c r="C198" i="2"/>
  <c r="D198" i="2"/>
  <c r="F198" i="2"/>
  <c r="G198" i="2"/>
  <c r="H198" i="2"/>
  <c r="I198" i="2"/>
  <c r="A199" i="2"/>
  <c r="C199" i="2"/>
  <c r="D199" i="2"/>
  <c r="F199" i="2"/>
  <c r="G199" i="2"/>
  <c r="H199" i="2"/>
  <c r="I199" i="2"/>
  <c r="A200" i="2"/>
  <c r="C200" i="2"/>
  <c r="D200" i="2"/>
  <c r="F200" i="2"/>
  <c r="G200" i="2"/>
  <c r="H200" i="2"/>
  <c r="I200" i="2"/>
  <c r="A201" i="2"/>
  <c r="C201" i="2"/>
  <c r="D201" i="2"/>
  <c r="F201" i="2"/>
  <c r="G201" i="2"/>
  <c r="H201" i="2"/>
  <c r="I201" i="2"/>
  <c r="A202" i="2"/>
  <c r="C202" i="2"/>
  <c r="D202" i="2"/>
  <c r="F202" i="2"/>
  <c r="G202" i="2"/>
  <c r="H202" i="2"/>
  <c r="I202" i="2"/>
  <c r="A203" i="2"/>
  <c r="C203" i="2"/>
  <c r="D203" i="2"/>
  <c r="F203" i="2"/>
  <c r="G203" i="2"/>
  <c r="H203" i="2"/>
  <c r="I203" i="2"/>
  <c r="A204" i="2"/>
  <c r="C204" i="2"/>
  <c r="D204" i="2"/>
  <c r="F204" i="2"/>
  <c r="G204" i="2"/>
  <c r="H204" i="2"/>
  <c r="I204" i="2"/>
  <c r="A205" i="2"/>
  <c r="C205" i="2"/>
  <c r="D205" i="2"/>
  <c r="F205" i="2"/>
  <c r="G205" i="2"/>
  <c r="H205" i="2"/>
  <c r="I205" i="2"/>
  <c r="A206" i="2"/>
  <c r="C206" i="2"/>
  <c r="D206" i="2"/>
  <c r="F206" i="2"/>
  <c r="G206" i="2"/>
  <c r="H206" i="2"/>
  <c r="I206" i="2"/>
  <c r="A207" i="2"/>
  <c r="C207" i="2"/>
  <c r="D207" i="2"/>
  <c r="F207" i="2"/>
  <c r="G207" i="2"/>
  <c r="H207" i="2"/>
  <c r="I207" i="2"/>
  <c r="A208" i="2"/>
  <c r="C208" i="2"/>
  <c r="D208" i="2"/>
  <c r="F208" i="2"/>
  <c r="G208" i="2"/>
  <c r="H208" i="2"/>
  <c r="I208" i="2"/>
  <c r="A209" i="2"/>
  <c r="C209" i="2"/>
  <c r="D209" i="2"/>
  <c r="F209" i="2"/>
  <c r="G209" i="2"/>
  <c r="H209" i="2"/>
  <c r="I209" i="2"/>
  <c r="A210" i="2"/>
  <c r="C210" i="2"/>
  <c r="D210" i="2"/>
  <c r="F210" i="2"/>
  <c r="G210" i="2"/>
  <c r="H210" i="2"/>
  <c r="I210" i="2"/>
  <c r="A211" i="2"/>
  <c r="C211" i="2"/>
  <c r="D211" i="2"/>
  <c r="F211" i="2"/>
  <c r="G211" i="2"/>
  <c r="H211" i="2"/>
  <c r="I211" i="2"/>
  <c r="A212" i="2"/>
  <c r="C212" i="2"/>
  <c r="D212" i="2"/>
  <c r="F212" i="2"/>
  <c r="G212" i="2"/>
  <c r="H212" i="2"/>
  <c r="I212" i="2"/>
  <c r="A213" i="2"/>
  <c r="C213" i="2"/>
  <c r="D213" i="2"/>
  <c r="F213" i="2"/>
  <c r="G213" i="2"/>
  <c r="H213" i="2"/>
  <c r="I213" i="2"/>
  <c r="A214" i="2"/>
  <c r="C214" i="2"/>
  <c r="D214" i="2"/>
  <c r="F214" i="2"/>
  <c r="G214" i="2"/>
  <c r="H214" i="2"/>
  <c r="I214" i="2"/>
  <c r="A215" i="2"/>
  <c r="C215" i="2"/>
  <c r="D215" i="2"/>
  <c r="F215" i="2"/>
  <c r="G215" i="2"/>
  <c r="H215" i="2"/>
  <c r="I215" i="2"/>
  <c r="A216" i="2"/>
  <c r="C216" i="2"/>
  <c r="D216" i="2"/>
  <c r="F216" i="2"/>
  <c r="G216" i="2"/>
  <c r="H216" i="2"/>
  <c r="I216" i="2"/>
  <c r="A217" i="2"/>
  <c r="C217" i="2"/>
  <c r="D217" i="2"/>
  <c r="F217" i="2"/>
  <c r="G217" i="2"/>
  <c r="H217" i="2"/>
  <c r="I217" i="2"/>
  <c r="A218" i="2"/>
  <c r="C218" i="2"/>
  <c r="D218" i="2"/>
  <c r="F218" i="2"/>
  <c r="G218" i="2"/>
  <c r="H218" i="2"/>
  <c r="I218" i="2"/>
  <c r="A219" i="2"/>
  <c r="C219" i="2"/>
  <c r="D219" i="2"/>
  <c r="F219" i="2"/>
  <c r="G219" i="2"/>
  <c r="H219" i="2"/>
  <c r="I219" i="2"/>
  <c r="A220" i="2"/>
  <c r="C220" i="2"/>
  <c r="D220" i="2"/>
  <c r="F220" i="2"/>
  <c r="G220" i="2"/>
  <c r="H220" i="2"/>
  <c r="I220" i="2"/>
  <c r="A221" i="2"/>
  <c r="C221" i="2"/>
  <c r="D221" i="2"/>
  <c r="F221" i="2"/>
  <c r="G221" i="2"/>
  <c r="H221" i="2"/>
  <c r="I221" i="2"/>
  <c r="A222" i="2"/>
  <c r="C222" i="2"/>
  <c r="D222" i="2"/>
  <c r="F222" i="2"/>
  <c r="G222" i="2"/>
  <c r="H222" i="2"/>
  <c r="I222" i="2"/>
  <c r="A223" i="2"/>
  <c r="C223" i="2"/>
  <c r="D223" i="2"/>
  <c r="F223" i="2"/>
  <c r="G223" i="2"/>
  <c r="H223" i="2"/>
  <c r="I223" i="2"/>
  <c r="A224" i="2"/>
  <c r="C224" i="2"/>
  <c r="D224" i="2"/>
  <c r="F224" i="2"/>
  <c r="G224" i="2"/>
  <c r="H224" i="2"/>
  <c r="I224" i="2"/>
  <c r="A225" i="2"/>
  <c r="C225" i="2"/>
  <c r="D225" i="2"/>
  <c r="F225" i="2"/>
  <c r="G225" i="2"/>
  <c r="H225" i="2"/>
  <c r="I225" i="2"/>
  <c r="A226" i="2"/>
  <c r="C226" i="2"/>
  <c r="D226" i="2"/>
  <c r="F226" i="2"/>
  <c r="G226" i="2"/>
  <c r="H226" i="2"/>
  <c r="I226" i="2"/>
  <c r="A227" i="2"/>
  <c r="C227" i="2"/>
  <c r="D227" i="2"/>
  <c r="F227" i="2"/>
  <c r="G227" i="2"/>
  <c r="H227" i="2"/>
  <c r="I227" i="2"/>
  <c r="A228" i="2"/>
  <c r="C228" i="2"/>
  <c r="D228" i="2"/>
  <c r="F228" i="2"/>
  <c r="G228" i="2"/>
  <c r="H228" i="2"/>
  <c r="I228" i="2"/>
  <c r="A229" i="2"/>
  <c r="C229" i="2"/>
  <c r="D229" i="2"/>
  <c r="F229" i="2"/>
  <c r="G229" i="2"/>
  <c r="H229" i="2"/>
  <c r="I229" i="2"/>
  <c r="A230" i="2"/>
  <c r="C230" i="2"/>
  <c r="D230" i="2"/>
  <c r="F230" i="2"/>
  <c r="G230" i="2"/>
  <c r="H230" i="2"/>
  <c r="I230" i="2"/>
  <c r="A231" i="2"/>
  <c r="C231" i="2"/>
  <c r="D231" i="2"/>
  <c r="F231" i="2"/>
  <c r="G231" i="2"/>
  <c r="H231" i="2"/>
  <c r="I231" i="2"/>
  <c r="A232" i="2"/>
  <c r="C232" i="2"/>
  <c r="D232" i="2"/>
  <c r="F232" i="2"/>
  <c r="G232" i="2"/>
  <c r="H232" i="2"/>
  <c r="I232" i="2"/>
  <c r="A233" i="2"/>
  <c r="C233" i="2"/>
  <c r="D233" i="2"/>
  <c r="F233" i="2"/>
  <c r="G233" i="2"/>
  <c r="H233" i="2"/>
  <c r="I233" i="2"/>
  <c r="A234" i="2"/>
  <c r="C234" i="2"/>
  <c r="D234" i="2"/>
  <c r="F234" i="2"/>
  <c r="G234" i="2"/>
  <c r="H234" i="2"/>
  <c r="I234" i="2"/>
  <c r="A235" i="2"/>
  <c r="C235" i="2"/>
  <c r="D235" i="2"/>
  <c r="F235" i="2"/>
  <c r="G235" i="2"/>
  <c r="H235" i="2"/>
  <c r="I235" i="2"/>
  <c r="A236" i="2"/>
  <c r="C236" i="2"/>
  <c r="D236" i="2"/>
  <c r="F236" i="2"/>
  <c r="G236" i="2"/>
  <c r="H236" i="2"/>
  <c r="I236" i="2"/>
  <c r="A237" i="2"/>
  <c r="C237" i="2"/>
  <c r="D237" i="2"/>
  <c r="F237" i="2"/>
  <c r="G237" i="2"/>
  <c r="H237" i="2"/>
  <c r="I237" i="2"/>
  <c r="A238" i="2"/>
  <c r="C238" i="2"/>
  <c r="D238" i="2"/>
  <c r="F238" i="2"/>
  <c r="G238" i="2"/>
  <c r="H238" i="2"/>
  <c r="I238" i="2"/>
  <c r="A239" i="2"/>
  <c r="C239" i="2"/>
  <c r="D239" i="2"/>
  <c r="F239" i="2"/>
  <c r="G239" i="2"/>
  <c r="H239" i="2"/>
  <c r="I239" i="2"/>
  <c r="A240" i="2"/>
  <c r="C240" i="2"/>
  <c r="D240" i="2"/>
  <c r="F240" i="2"/>
  <c r="G240" i="2"/>
  <c r="H240" i="2"/>
  <c r="I240" i="2"/>
  <c r="A241" i="2"/>
  <c r="C241" i="2"/>
  <c r="D241" i="2"/>
  <c r="F241" i="2"/>
  <c r="G241" i="2"/>
  <c r="H241" i="2"/>
  <c r="I241" i="2"/>
  <c r="A242" i="2"/>
  <c r="C242" i="2"/>
  <c r="D242" i="2"/>
  <c r="F242" i="2"/>
  <c r="G242" i="2"/>
  <c r="H242" i="2"/>
  <c r="I242" i="2"/>
  <c r="A243" i="2"/>
  <c r="C243" i="2"/>
  <c r="D243" i="2"/>
  <c r="F243" i="2"/>
  <c r="G243" i="2"/>
  <c r="H243" i="2"/>
  <c r="I243" i="2"/>
  <c r="A244" i="2"/>
  <c r="C244" i="2"/>
  <c r="D244" i="2"/>
  <c r="F244" i="2"/>
  <c r="G244" i="2"/>
  <c r="H244" i="2"/>
  <c r="I244" i="2"/>
  <c r="A245" i="2"/>
  <c r="C245" i="2"/>
  <c r="D245" i="2"/>
  <c r="F245" i="2"/>
  <c r="G245" i="2"/>
  <c r="H245" i="2"/>
  <c r="I245" i="2"/>
  <c r="A246" i="2"/>
  <c r="C246" i="2"/>
  <c r="D246" i="2"/>
  <c r="F246" i="2"/>
  <c r="G246" i="2"/>
  <c r="H246" i="2"/>
  <c r="I246" i="2"/>
  <c r="A247" i="2"/>
  <c r="C247" i="2"/>
  <c r="D247" i="2"/>
  <c r="F247" i="2"/>
  <c r="G247" i="2"/>
  <c r="H247" i="2"/>
  <c r="I247" i="2"/>
  <c r="A248" i="2"/>
  <c r="C248" i="2"/>
  <c r="D248" i="2"/>
  <c r="F248" i="2"/>
  <c r="G248" i="2"/>
  <c r="H248" i="2"/>
  <c r="I248" i="2"/>
  <c r="A249" i="2"/>
  <c r="C249" i="2"/>
  <c r="D249" i="2"/>
  <c r="F249" i="2"/>
  <c r="G249" i="2"/>
  <c r="H249" i="2"/>
  <c r="I249" i="2"/>
  <c r="A250" i="2"/>
  <c r="C250" i="2"/>
  <c r="D250" i="2"/>
  <c r="F250" i="2"/>
  <c r="G250" i="2"/>
  <c r="H250" i="2"/>
  <c r="I250" i="2"/>
  <c r="A251" i="2"/>
  <c r="C251" i="2"/>
  <c r="D251" i="2"/>
  <c r="F251" i="2"/>
  <c r="G251" i="2"/>
  <c r="H251" i="2"/>
  <c r="I251" i="2"/>
  <c r="A252" i="2"/>
  <c r="C252" i="2"/>
  <c r="D252" i="2"/>
  <c r="F252" i="2"/>
  <c r="G252" i="2"/>
  <c r="H252" i="2"/>
  <c r="I252" i="2"/>
  <c r="A253" i="2"/>
  <c r="C253" i="2"/>
  <c r="D253" i="2"/>
  <c r="F253" i="2"/>
  <c r="G253" i="2"/>
  <c r="H253" i="2"/>
  <c r="I253" i="2"/>
  <c r="A254" i="2"/>
  <c r="C254" i="2"/>
  <c r="D254" i="2"/>
  <c r="F254" i="2"/>
  <c r="G254" i="2"/>
  <c r="H254" i="2"/>
  <c r="I254" i="2"/>
  <c r="A255" i="2"/>
  <c r="C255" i="2"/>
  <c r="D255" i="2"/>
  <c r="F255" i="2"/>
  <c r="G255" i="2"/>
  <c r="H255" i="2"/>
  <c r="I255" i="2"/>
  <c r="A256" i="2"/>
  <c r="C256" i="2"/>
  <c r="D256" i="2"/>
  <c r="F256" i="2"/>
  <c r="G256" i="2"/>
  <c r="H256" i="2"/>
  <c r="I256" i="2"/>
  <c r="A257" i="2"/>
  <c r="C257" i="2"/>
  <c r="D257" i="2"/>
  <c r="F257" i="2"/>
  <c r="G257" i="2"/>
  <c r="H257" i="2"/>
  <c r="I257" i="2"/>
  <c r="A258" i="2"/>
  <c r="C258" i="2"/>
  <c r="D258" i="2"/>
  <c r="F258" i="2"/>
  <c r="G258" i="2"/>
  <c r="H258" i="2"/>
  <c r="I258" i="2"/>
  <c r="A259" i="2"/>
  <c r="C259" i="2"/>
  <c r="D259" i="2"/>
  <c r="F259" i="2"/>
  <c r="G259" i="2"/>
  <c r="H259" i="2"/>
  <c r="I259" i="2"/>
  <c r="A260" i="2"/>
  <c r="C260" i="2"/>
  <c r="D260" i="2"/>
  <c r="F260" i="2"/>
  <c r="G260" i="2"/>
  <c r="H260" i="2"/>
  <c r="I260" i="2"/>
  <c r="A261" i="2"/>
  <c r="C261" i="2"/>
  <c r="D261" i="2"/>
  <c r="F261" i="2"/>
  <c r="G261" i="2"/>
  <c r="H261" i="2"/>
  <c r="I261" i="2"/>
  <c r="A262" i="2"/>
  <c r="C262" i="2"/>
  <c r="D262" i="2"/>
  <c r="F262" i="2"/>
  <c r="G262" i="2"/>
  <c r="H262" i="2"/>
  <c r="I262" i="2"/>
  <c r="A263" i="2"/>
  <c r="C263" i="2"/>
  <c r="D263" i="2"/>
  <c r="F263" i="2"/>
  <c r="G263" i="2"/>
  <c r="H263" i="2"/>
  <c r="I263" i="2"/>
  <c r="A264" i="2"/>
  <c r="C264" i="2"/>
  <c r="D264" i="2"/>
  <c r="F264" i="2"/>
  <c r="G264" i="2"/>
  <c r="H264" i="2"/>
  <c r="I264" i="2"/>
  <c r="A265" i="2"/>
  <c r="C265" i="2"/>
  <c r="D265" i="2"/>
  <c r="F265" i="2"/>
  <c r="G265" i="2"/>
  <c r="H265" i="2"/>
  <c r="I265" i="2"/>
  <c r="A266" i="2"/>
  <c r="C266" i="2"/>
  <c r="D266" i="2"/>
  <c r="F266" i="2"/>
  <c r="G266" i="2"/>
  <c r="H266" i="2"/>
  <c r="I266" i="2"/>
  <c r="A267" i="2"/>
  <c r="C267" i="2"/>
  <c r="D267" i="2"/>
  <c r="F267" i="2"/>
  <c r="G267" i="2"/>
  <c r="H267" i="2"/>
  <c r="I267" i="2"/>
  <c r="A268" i="2"/>
  <c r="C268" i="2"/>
  <c r="D268" i="2"/>
  <c r="F268" i="2"/>
  <c r="G268" i="2"/>
  <c r="H268" i="2"/>
  <c r="I268" i="2"/>
  <c r="A269" i="2"/>
  <c r="C269" i="2"/>
  <c r="D269" i="2"/>
  <c r="F269" i="2"/>
  <c r="G269" i="2"/>
  <c r="H269" i="2"/>
  <c r="I269" i="2"/>
  <c r="A270" i="2"/>
  <c r="C270" i="2"/>
  <c r="D270" i="2"/>
  <c r="F270" i="2"/>
  <c r="G270" i="2"/>
  <c r="H270" i="2"/>
  <c r="I270" i="2"/>
  <c r="A271" i="2"/>
  <c r="C271" i="2"/>
  <c r="D271" i="2"/>
  <c r="F271" i="2"/>
  <c r="G271" i="2"/>
  <c r="H271" i="2"/>
  <c r="I271" i="2"/>
  <c r="A272" i="2"/>
  <c r="C272" i="2"/>
  <c r="D272" i="2"/>
  <c r="F272" i="2"/>
  <c r="G272" i="2"/>
  <c r="H272" i="2"/>
  <c r="I272" i="2"/>
  <c r="A273" i="2"/>
  <c r="C273" i="2"/>
  <c r="D273" i="2"/>
  <c r="F273" i="2"/>
  <c r="G273" i="2"/>
  <c r="H273" i="2"/>
  <c r="I273" i="2"/>
  <c r="A274" i="2"/>
  <c r="C274" i="2"/>
  <c r="D274" i="2"/>
  <c r="F274" i="2"/>
  <c r="G274" i="2"/>
  <c r="H274" i="2"/>
  <c r="I274" i="2"/>
  <c r="A275" i="2"/>
  <c r="C275" i="2"/>
  <c r="D275" i="2"/>
  <c r="F275" i="2"/>
  <c r="G275" i="2"/>
  <c r="H275" i="2"/>
  <c r="I275" i="2"/>
  <c r="A276" i="2"/>
  <c r="C276" i="2"/>
  <c r="D276" i="2"/>
  <c r="F276" i="2"/>
  <c r="G276" i="2"/>
  <c r="H276" i="2"/>
  <c r="I276" i="2"/>
  <c r="A277" i="2"/>
  <c r="C277" i="2"/>
  <c r="D277" i="2"/>
  <c r="F277" i="2"/>
  <c r="G277" i="2"/>
  <c r="H277" i="2"/>
  <c r="I277" i="2"/>
  <c r="A278" i="2"/>
  <c r="C278" i="2"/>
  <c r="D278" i="2"/>
  <c r="F278" i="2"/>
  <c r="G278" i="2"/>
  <c r="H278" i="2"/>
  <c r="I278" i="2"/>
  <c r="A279" i="2"/>
  <c r="C279" i="2"/>
  <c r="D279" i="2"/>
  <c r="F279" i="2"/>
  <c r="G279" i="2"/>
  <c r="H279" i="2"/>
  <c r="I279" i="2"/>
  <c r="A280" i="2"/>
  <c r="C280" i="2"/>
  <c r="D280" i="2"/>
  <c r="F280" i="2"/>
  <c r="G280" i="2"/>
  <c r="H280" i="2"/>
  <c r="I280" i="2"/>
  <c r="A281" i="2"/>
  <c r="C281" i="2"/>
  <c r="D281" i="2"/>
  <c r="F281" i="2"/>
  <c r="G281" i="2"/>
  <c r="H281" i="2"/>
  <c r="I281" i="2"/>
  <c r="A282" i="2"/>
  <c r="C282" i="2"/>
  <c r="D282" i="2"/>
  <c r="F282" i="2"/>
  <c r="G282" i="2"/>
  <c r="H282" i="2"/>
  <c r="I282" i="2"/>
  <c r="A283" i="2"/>
  <c r="C283" i="2"/>
  <c r="D283" i="2"/>
  <c r="F283" i="2"/>
  <c r="G283" i="2"/>
  <c r="H283" i="2"/>
  <c r="I283" i="2"/>
  <c r="A284" i="2"/>
  <c r="C284" i="2"/>
  <c r="D284" i="2"/>
  <c r="F284" i="2"/>
  <c r="G284" i="2"/>
  <c r="H284" i="2"/>
  <c r="I284" i="2"/>
  <c r="A285" i="2"/>
  <c r="C285" i="2"/>
  <c r="D285" i="2"/>
  <c r="F285" i="2"/>
  <c r="G285" i="2"/>
  <c r="H285" i="2"/>
  <c r="I285" i="2"/>
  <c r="A286" i="2"/>
  <c r="C286" i="2"/>
  <c r="D286" i="2"/>
  <c r="F286" i="2"/>
  <c r="G286" i="2"/>
  <c r="H286" i="2"/>
  <c r="I286" i="2"/>
  <c r="A287" i="2"/>
  <c r="C287" i="2"/>
  <c r="D287" i="2"/>
  <c r="F287" i="2"/>
  <c r="G287" i="2"/>
  <c r="H287" i="2"/>
  <c r="I287" i="2"/>
  <c r="A288" i="2"/>
  <c r="C288" i="2"/>
  <c r="D288" i="2"/>
  <c r="F288" i="2"/>
  <c r="G288" i="2"/>
  <c r="H288" i="2"/>
  <c r="I288" i="2"/>
  <c r="A289" i="2"/>
  <c r="C289" i="2"/>
  <c r="D289" i="2"/>
  <c r="F289" i="2"/>
  <c r="G289" i="2"/>
  <c r="H289" i="2"/>
  <c r="I289" i="2"/>
  <c r="A290" i="2"/>
  <c r="C290" i="2"/>
  <c r="D290" i="2"/>
  <c r="F290" i="2"/>
  <c r="G290" i="2"/>
  <c r="H290" i="2"/>
  <c r="I290" i="2"/>
  <c r="A291" i="2"/>
  <c r="C291" i="2"/>
  <c r="D291" i="2"/>
  <c r="F291" i="2"/>
  <c r="G291" i="2"/>
  <c r="H291" i="2"/>
  <c r="I291" i="2"/>
  <c r="A292" i="2"/>
  <c r="C292" i="2"/>
  <c r="D292" i="2"/>
  <c r="F292" i="2"/>
  <c r="G292" i="2"/>
  <c r="H292" i="2"/>
  <c r="I292" i="2"/>
  <c r="A293" i="2"/>
  <c r="C293" i="2"/>
  <c r="D293" i="2"/>
  <c r="F293" i="2"/>
  <c r="G293" i="2"/>
  <c r="H293" i="2"/>
  <c r="I293" i="2"/>
  <c r="A294" i="2"/>
  <c r="C294" i="2"/>
  <c r="D294" i="2"/>
  <c r="F294" i="2"/>
  <c r="G294" i="2"/>
  <c r="H294" i="2"/>
  <c r="I294" i="2"/>
  <c r="A295" i="2"/>
  <c r="C295" i="2"/>
  <c r="D295" i="2"/>
  <c r="F295" i="2"/>
  <c r="G295" i="2"/>
  <c r="H295" i="2"/>
  <c r="I295" i="2"/>
  <c r="A296" i="2"/>
  <c r="C296" i="2"/>
  <c r="D296" i="2"/>
  <c r="F296" i="2"/>
  <c r="G296" i="2"/>
  <c r="H296" i="2"/>
  <c r="I296" i="2"/>
  <c r="A297" i="2"/>
  <c r="C297" i="2"/>
  <c r="D297" i="2"/>
  <c r="F297" i="2"/>
  <c r="G297" i="2"/>
  <c r="H297" i="2"/>
  <c r="I297" i="2"/>
  <c r="A298" i="2"/>
  <c r="C298" i="2"/>
  <c r="D298" i="2"/>
  <c r="F298" i="2"/>
  <c r="G298" i="2"/>
  <c r="H298" i="2"/>
  <c r="I298" i="2"/>
  <c r="A299" i="2"/>
  <c r="C299" i="2"/>
  <c r="D299" i="2"/>
  <c r="F299" i="2"/>
  <c r="G299" i="2"/>
  <c r="H299" i="2"/>
  <c r="I299" i="2"/>
  <c r="A300" i="2"/>
  <c r="C300" i="2"/>
  <c r="D300" i="2"/>
  <c r="F300" i="2"/>
  <c r="G300" i="2"/>
  <c r="H300" i="2"/>
  <c r="I300" i="2"/>
  <c r="A301" i="2"/>
  <c r="C301" i="2"/>
  <c r="D301" i="2"/>
  <c r="F301" i="2"/>
  <c r="G301" i="2"/>
  <c r="H301" i="2"/>
  <c r="I301" i="2"/>
  <c r="A302" i="2"/>
  <c r="C302" i="2"/>
  <c r="D302" i="2"/>
  <c r="F302" i="2"/>
  <c r="G302" i="2"/>
  <c r="H302" i="2"/>
  <c r="I302" i="2"/>
  <c r="A303" i="2"/>
  <c r="C303" i="2"/>
  <c r="D303" i="2"/>
  <c r="F303" i="2"/>
  <c r="G303" i="2"/>
  <c r="H303" i="2"/>
  <c r="I303" i="2"/>
  <c r="A304" i="2"/>
  <c r="C304" i="2"/>
  <c r="D304" i="2"/>
  <c r="F304" i="2"/>
  <c r="G304" i="2"/>
  <c r="H304" i="2"/>
  <c r="I304" i="2"/>
  <c r="A305" i="2"/>
  <c r="C305" i="2"/>
  <c r="D305" i="2"/>
  <c r="F305" i="2"/>
  <c r="G305" i="2"/>
  <c r="H305" i="2"/>
  <c r="I305" i="2"/>
  <c r="A306" i="2"/>
  <c r="C306" i="2"/>
  <c r="D306" i="2"/>
  <c r="F306" i="2"/>
  <c r="G306" i="2"/>
  <c r="H306" i="2"/>
  <c r="I306" i="2"/>
  <c r="A307" i="2"/>
  <c r="C307" i="2"/>
  <c r="D307" i="2"/>
  <c r="F307" i="2"/>
  <c r="G307" i="2"/>
  <c r="H307" i="2"/>
  <c r="I307" i="2"/>
  <c r="A308" i="2"/>
  <c r="C308" i="2"/>
  <c r="D308" i="2"/>
  <c r="F308" i="2"/>
  <c r="G308" i="2"/>
  <c r="H308" i="2"/>
  <c r="I308" i="2"/>
  <c r="A309" i="2"/>
  <c r="C309" i="2"/>
  <c r="D309" i="2"/>
  <c r="F309" i="2"/>
  <c r="G309" i="2"/>
  <c r="H309" i="2"/>
  <c r="I309" i="2"/>
  <c r="A310" i="2"/>
  <c r="C310" i="2"/>
  <c r="D310" i="2"/>
  <c r="F310" i="2"/>
  <c r="G310" i="2"/>
  <c r="H310" i="2"/>
  <c r="I310" i="2"/>
  <c r="A311" i="2"/>
  <c r="C311" i="2"/>
  <c r="D311" i="2"/>
  <c r="F311" i="2"/>
  <c r="G311" i="2"/>
  <c r="H311" i="2"/>
  <c r="I311" i="2"/>
  <c r="A312" i="2"/>
  <c r="C312" i="2"/>
  <c r="D312" i="2"/>
  <c r="F312" i="2"/>
  <c r="G312" i="2"/>
  <c r="H312" i="2"/>
  <c r="I312" i="2"/>
  <c r="A313" i="2"/>
  <c r="C313" i="2"/>
  <c r="D313" i="2"/>
  <c r="F313" i="2"/>
  <c r="G313" i="2"/>
  <c r="H313" i="2"/>
  <c r="I313" i="2"/>
  <c r="A314" i="2"/>
  <c r="C314" i="2"/>
  <c r="D314" i="2"/>
  <c r="F314" i="2"/>
  <c r="G314" i="2"/>
  <c r="H314" i="2"/>
  <c r="I314" i="2"/>
  <c r="A315" i="2"/>
  <c r="C315" i="2"/>
  <c r="D315" i="2"/>
  <c r="F315" i="2"/>
  <c r="G315" i="2"/>
  <c r="H315" i="2"/>
  <c r="I315" i="2"/>
  <c r="A316" i="2"/>
  <c r="C316" i="2"/>
  <c r="D316" i="2"/>
  <c r="F316" i="2"/>
  <c r="G316" i="2"/>
  <c r="H316" i="2"/>
  <c r="I316" i="2"/>
  <c r="A317" i="2"/>
  <c r="C317" i="2"/>
  <c r="D317" i="2"/>
  <c r="F317" i="2"/>
  <c r="G317" i="2"/>
  <c r="H317" i="2"/>
  <c r="I317" i="2"/>
  <c r="A318" i="2"/>
  <c r="C318" i="2"/>
  <c r="D318" i="2"/>
  <c r="F318" i="2"/>
  <c r="G318" i="2"/>
  <c r="H318" i="2"/>
  <c r="I318" i="2"/>
  <c r="A319" i="2"/>
  <c r="C319" i="2"/>
  <c r="D319" i="2"/>
  <c r="F319" i="2"/>
  <c r="G319" i="2"/>
  <c r="H319" i="2"/>
  <c r="I319" i="2"/>
  <c r="A320" i="2"/>
  <c r="C320" i="2"/>
  <c r="D320" i="2"/>
  <c r="F320" i="2"/>
  <c r="G320" i="2"/>
  <c r="H320" i="2"/>
  <c r="I320" i="2"/>
  <c r="A321" i="2"/>
  <c r="C321" i="2"/>
  <c r="D321" i="2"/>
  <c r="F321" i="2"/>
  <c r="G321" i="2"/>
  <c r="H321" i="2"/>
  <c r="I321" i="2"/>
  <c r="A322" i="2"/>
  <c r="C322" i="2"/>
  <c r="D322" i="2"/>
  <c r="F322" i="2"/>
  <c r="G322" i="2"/>
  <c r="H322" i="2"/>
  <c r="I322" i="2"/>
  <c r="A323" i="2"/>
  <c r="C323" i="2"/>
  <c r="D323" i="2"/>
  <c r="F323" i="2"/>
  <c r="G323" i="2"/>
  <c r="H323" i="2"/>
  <c r="I323" i="2"/>
  <c r="A324" i="2"/>
  <c r="C324" i="2"/>
  <c r="D324" i="2"/>
  <c r="F324" i="2"/>
  <c r="G324" i="2"/>
  <c r="H324" i="2"/>
  <c r="I324" i="2"/>
  <c r="A325" i="2"/>
  <c r="C325" i="2"/>
  <c r="D325" i="2"/>
  <c r="F325" i="2"/>
  <c r="G325" i="2"/>
  <c r="H325" i="2"/>
  <c r="I325" i="2"/>
  <c r="A326" i="2"/>
  <c r="C326" i="2"/>
  <c r="D326" i="2"/>
  <c r="F326" i="2"/>
  <c r="G326" i="2"/>
  <c r="H326" i="2"/>
  <c r="I326" i="2"/>
  <c r="A327" i="2"/>
  <c r="C327" i="2"/>
  <c r="D327" i="2"/>
  <c r="F327" i="2"/>
  <c r="G327" i="2"/>
  <c r="H327" i="2"/>
  <c r="I327" i="2"/>
  <c r="A328" i="2"/>
  <c r="C328" i="2"/>
  <c r="D328" i="2"/>
  <c r="F328" i="2"/>
  <c r="G328" i="2"/>
  <c r="H328" i="2"/>
  <c r="I328" i="2"/>
  <c r="A329" i="2"/>
  <c r="C329" i="2"/>
  <c r="D329" i="2"/>
  <c r="F329" i="2"/>
  <c r="G329" i="2"/>
  <c r="H329" i="2"/>
  <c r="I329" i="2"/>
  <c r="A330" i="2"/>
  <c r="C330" i="2"/>
  <c r="D330" i="2"/>
  <c r="F330" i="2"/>
  <c r="G330" i="2"/>
  <c r="H330" i="2"/>
  <c r="I330" i="2"/>
  <c r="A331" i="2"/>
  <c r="C331" i="2"/>
  <c r="D331" i="2"/>
  <c r="F331" i="2"/>
  <c r="G331" i="2"/>
  <c r="H331" i="2"/>
  <c r="I331" i="2"/>
  <c r="A332" i="2"/>
  <c r="C332" i="2"/>
  <c r="D332" i="2"/>
  <c r="F332" i="2"/>
  <c r="G332" i="2"/>
  <c r="H332" i="2"/>
  <c r="I332" i="2"/>
  <c r="A333" i="2"/>
  <c r="C333" i="2"/>
  <c r="D333" i="2"/>
  <c r="F333" i="2"/>
  <c r="G333" i="2"/>
  <c r="H333" i="2"/>
  <c r="I333" i="2"/>
  <c r="A334" i="2"/>
  <c r="C334" i="2"/>
  <c r="D334" i="2"/>
  <c r="F334" i="2"/>
  <c r="G334" i="2"/>
  <c r="H334" i="2"/>
  <c r="I334" i="2"/>
  <c r="A335" i="2"/>
  <c r="C335" i="2"/>
  <c r="D335" i="2"/>
  <c r="F335" i="2"/>
  <c r="G335" i="2"/>
  <c r="H335" i="2"/>
  <c r="I335" i="2"/>
  <c r="A336" i="2"/>
  <c r="C336" i="2"/>
  <c r="D336" i="2"/>
  <c r="F336" i="2"/>
  <c r="G336" i="2"/>
  <c r="H336" i="2"/>
  <c r="I336" i="2"/>
  <c r="A337" i="2"/>
  <c r="C337" i="2"/>
  <c r="D337" i="2"/>
  <c r="F337" i="2"/>
  <c r="G337" i="2"/>
  <c r="H337" i="2"/>
  <c r="I337" i="2"/>
  <c r="A338" i="2"/>
  <c r="C338" i="2"/>
  <c r="D338" i="2"/>
  <c r="F338" i="2"/>
  <c r="G338" i="2"/>
  <c r="H338" i="2"/>
  <c r="I338" i="2"/>
  <c r="A339" i="2"/>
  <c r="C339" i="2"/>
  <c r="D339" i="2"/>
  <c r="F339" i="2"/>
  <c r="G339" i="2"/>
  <c r="H339" i="2"/>
  <c r="I339" i="2"/>
  <c r="A340" i="2"/>
  <c r="C340" i="2"/>
  <c r="D340" i="2"/>
  <c r="F340" i="2"/>
  <c r="G340" i="2"/>
  <c r="H340" i="2"/>
  <c r="I340" i="2"/>
  <c r="A341" i="2"/>
  <c r="C341" i="2"/>
  <c r="D341" i="2"/>
  <c r="F341" i="2"/>
  <c r="G341" i="2"/>
  <c r="H341" i="2"/>
  <c r="I341" i="2"/>
  <c r="A342" i="2"/>
  <c r="C342" i="2"/>
  <c r="D342" i="2"/>
  <c r="F342" i="2"/>
  <c r="G342" i="2"/>
  <c r="H342" i="2"/>
  <c r="I342" i="2"/>
  <c r="A343" i="2"/>
  <c r="C343" i="2"/>
  <c r="D343" i="2"/>
  <c r="F343" i="2"/>
  <c r="G343" i="2"/>
  <c r="H343" i="2"/>
  <c r="I343" i="2"/>
  <c r="A344" i="2"/>
  <c r="C344" i="2"/>
  <c r="D344" i="2"/>
  <c r="F344" i="2"/>
  <c r="G344" i="2"/>
  <c r="H344" i="2"/>
  <c r="I344" i="2"/>
  <c r="A345" i="2"/>
  <c r="C345" i="2"/>
  <c r="D345" i="2"/>
  <c r="F345" i="2"/>
  <c r="G345" i="2"/>
  <c r="H345" i="2"/>
  <c r="I345" i="2"/>
  <c r="A346" i="2"/>
  <c r="C346" i="2"/>
  <c r="D346" i="2"/>
  <c r="F346" i="2"/>
  <c r="G346" i="2"/>
  <c r="H346" i="2"/>
  <c r="I346" i="2"/>
  <c r="A347" i="2"/>
  <c r="C347" i="2"/>
  <c r="D347" i="2"/>
  <c r="F347" i="2"/>
  <c r="G347" i="2"/>
  <c r="H347" i="2"/>
  <c r="I347" i="2"/>
  <c r="A348" i="2"/>
  <c r="C348" i="2"/>
  <c r="D348" i="2"/>
  <c r="F348" i="2"/>
  <c r="G348" i="2"/>
  <c r="H348" i="2"/>
  <c r="I348" i="2"/>
  <c r="A349" i="2"/>
  <c r="C349" i="2"/>
  <c r="D349" i="2"/>
  <c r="F349" i="2"/>
  <c r="G349" i="2"/>
  <c r="H349" i="2"/>
  <c r="I349" i="2"/>
  <c r="A350" i="2"/>
  <c r="C350" i="2"/>
  <c r="D350" i="2"/>
  <c r="F350" i="2"/>
  <c r="G350" i="2"/>
  <c r="H350" i="2"/>
  <c r="I350" i="2"/>
  <c r="A351" i="2"/>
  <c r="C351" i="2"/>
  <c r="D351" i="2"/>
  <c r="F351" i="2"/>
  <c r="G351" i="2"/>
  <c r="H351" i="2"/>
  <c r="I351" i="2"/>
  <c r="A352" i="2"/>
  <c r="C352" i="2"/>
  <c r="D352" i="2"/>
  <c r="F352" i="2"/>
  <c r="G352" i="2"/>
  <c r="H352" i="2"/>
  <c r="I352" i="2"/>
  <c r="A353" i="2"/>
  <c r="C353" i="2"/>
  <c r="D353" i="2"/>
  <c r="F353" i="2"/>
  <c r="G353" i="2"/>
  <c r="H353" i="2"/>
  <c r="I353" i="2"/>
  <c r="A354" i="2"/>
  <c r="C354" i="2"/>
  <c r="D354" i="2"/>
  <c r="F354" i="2"/>
  <c r="G354" i="2"/>
  <c r="H354" i="2"/>
  <c r="I354" i="2"/>
  <c r="A355" i="2"/>
  <c r="C355" i="2"/>
  <c r="D355" i="2"/>
  <c r="F355" i="2"/>
  <c r="G355" i="2"/>
  <c r="H355" i="2"/>
  <c r="I355" i="2"/>
  <c r="A356" i="2"/>
  <c r="C356" i="2"/>
  <c r="D356" i="2"/>
  <c r="F356" i="2"/>
  <c r="G356" i="2"/>
  <c r="H356" i="2"/>
  <c r="I356" i="2"/>
  <c r="A357" i="2"/>
  <c r="C357" i="2"/>
  <c r="D357" i="2"/>
  <c r="F357" i="2"/>
  <c r="G357" i="2"/>
  <c r="H357" i="2"/>
  <c r="I357" i="2"/>
  <c r="A358" i="2"/>
  <c r="C358" i="2"/>
  <c r="D358" i="2"/>
  <c r="F358" i="2"/>
  <c r="G358" i="2"/>
  <c r="H358" i="2"/>
  <c r="I358" i="2"/>
  <c r="A359" i="2"/>
  <c r="C359" i="2"/>
  <c r="D359" i="2"/>
  <c r="F359" i="2"/>
  <c r="G359" i="2"/>
  <c r="H359" i="2"/>
  <c r="I359" i="2"/>
  <c r="A360" i="2"/>
  <c r="C360" i="2"/>
  <c r="D360" i="2"/>
  <c r="F360" i="2"/>
  <c r="G360" i="2"/>
  <c r="H360" i="2"/>
  <c r="I360" i="2"/>
  <c r="A361" i="2"/>
  <c r="C361" i="2"/>
  <c r="D361" i="2"/>
  <c r="F361" i="2"/>
  <c r="G361" i="2"/>
  <c r="H361" i="2"/>
  <c r="I361" i="2"/>
  <c r="A362" i="2"/>
  <c r="C362" i="2"/>
  <c r="D362" i="2"/>
  <c r="F362" i="2"/>
  <c r="G362" i="2"/>
  <c r="H362" i="2"/>
  <c r="I362" i="2"/>
  <c r="A363" i="2"/>
  <c r="C363" i="2"/>
  <c r="D363" i="2"/>
  <c r="F363" i="2"/>
  <c r="G363" i="2"/>
  <c r="H363" i="2"/>
  <c r="I363" i="2"/>
  <c r="A364" i="2"/>
  <c r="C364" i="2"/>
  <c r="D364" i="2"/>
  <c r="F364" i="2"/>
  <c r="G364" i="2"/>
  <c r="H364" i="2"/>
  <c r="I364" i="2"/>
  <c r="A365" i="2"/>
  <c r="C365" i="2"/>
  <c r="D365" i="2"/>
  <c r="F365" i="2"/>
  <c r="G365" i="2"/>
  <c r="H365" i="2"/>
  <c r="I365" i="2"/>
  <c r="A366" i="2"/>
  <c r="C366" i="2"/>
  <c r="D366" i="2"/>
  <c r="F366" i="2"/>
  <c r="G366" i="2"/>
  <c r="H366" i="2"/>
  <c r="I366" i="2"/>
  <c r="A367" i="2"/>
  <c r="C367" i="2"/>
  <c r="D367" i="2"/>
  <c r="F367" i="2"/>
  <c r="G367" i="2"/>
  <c r="H367" i="2"/>
  <c r="I367" i="2"/>
  <c r="A368" i="2"/>
  <c r="C368" i="2"/>
  <c r="D368" i="2"/>
  <c r="F368" i="2"/>
  <c r="G368" i="2"/>
  <c r="H368" i="2"/>
  <c r="I368" i="2"/>
  <c r="A369" i="2"/>
  <c r="C369" i="2"/>
  <c r="D369" i="2"/>
  <c r="F369" i="2"/>
  <c r="G369" i="2"/>
  <c r="H369" i="2"/>
  <c r="I369" i="2"/>
  <c r="A370" i="2"/>
  <c r="C370" i="2"/>
  <c r="D370" i="2"/>
  <c r="F370" i="2"/>
  <c r="G370" i="2"/>
  <c r="H370" i="2"/>
  <c r="I370" i="2"/>
  <c r="A371" i="2"/>
  <c r="C371" i="2"/>
  <c r="D371" i="2"/>
  <c r="F371" i="2"/>
  <c r="G371" i="2"/>
  <c r="H371" i="2"/>
  <c r="I371" i="2"/>
  <c r="A372" i="2"/>
  <c r="C372" i="2"/>
  <c r="D372" i="2"/>
  <c r="F372" i="2"/>
  <c r="G372" i="2"/>
  <c r="H372" i="2"/>
  <c r="I372" i="2"/>
  <c r="A373" i="2"/>
  <c r="C373" i="2"/>
  <c r="D373" i="2"/>
  <c r="F373" i="2"/>
  <c r="G373" i="2"/>
  <c r="H373" i="2"/>
  <c r="I373" i="2"/>
  <c r="A374" i="2"/>
  <c r="C374" i="2"/>
  <c r="D374" i="2"/>
  <c r="F374" i="2"/>
  <c r="G374" i="2"/>
  <c r="H374" i="2"/>
  <c r="I374" i="2"/>
  <c r="A375" i="2"/>
  <c r="C375" i="2"/>
  <c r="D375" i="2"/>
  <c r="F375" i="2"/>
  <c r="G375" i="2"/>
  <c r="H375" i="2"/>
  <c r="I375" i="2"/>
  <c r="A376" i="2"/>
  <c r="C376" i="2"/>
  <c r="D376" i="2"/>
  <c r="F376" i="2"/>
  <c r="G376" i="2"/>
  <c r="H376" i="2"/>
  <c r="I376" i="2"/>
  <c r="A377" i="2"/>
  <c r="C377" i="2"/>
  <c r="D377" i="2"/>
  <c r="F377" i="2"/>
  <c r="G377" i="2"/>
  <c r="H377" i="2"/>
  <c r="I377" i="2"/>
  <c r="A378" i="2"/>
  <c r="C378" i="2"/>
  <c r="D378" i="2"/>
  <c r="F378" i="2"/>
  <c r="G378" i="2"/>
  <c r="H378" i="2"/>
  <c r="I378" i="2"/>
  <c r="A379" i="2"/>
  <c r="C379" i="2"/>
  <c r="D379" i="2"/>
  <c r="F379" i="2"/>
  <c r="G379" i="2"/>
  <c r="H379" i="2"/>
  <c r="I379" i="2"/>
  <c r="A380" i="2"/>
  <c r="C380" i="2"/>
  <c r="D380" i="2"/>
  <c r="F380" i="2"/>
  <c r="G380" i="2"/>
  <c r="H380" i="2"/>
  <c r="I380" i="2"/>
  <c r="A381" i="2"/>
  <c r="C381" i="2"/>
  <c r="D381" i="2"/>
  <c r="F381" i="2"/>
  <c r="G381" i="2"/>
  <c r="H381" i="2"/>
  <c r="I381" i="2"/>
  <c r="A382" i="2"/>
  <c r="C382" i="2"/>
  <c r="D382" i="2"/>
  <c r="F382" i="2"/>
  <c r="G382" i="2"/>
  <c r="H382" i="2"/>
  <c r="I382" i="2"/>
  <c r="A383" i="2"/>
  <c r="C383" i="2"/>
  <c r="D383" i="2"/>
  <c r="F383" i="2"/>
  <c r="G383" i="2"/>
  <c r="H383" i="2"/>
  <c r="I383" i="2"/>
  <c r="A384" i="2"/>
  <c r="C384" i="2"/>
  <c r="D384" i="2"/>
  <c r="F384" i="2"/>
  <c r="G384" i="2"/>
  <c r="H384" i="2"/>
  <c r="I384" i="2"/>
  <c r="A385" i="2"/>
  <c r="C385" i="2"/>
  <c r="D385" i="2"/>
  <c r="F385" i="2"/>
  <c r="G385" i="2"/>
  <c r="H385" i="2"/>
  <c r="I385" i="2"/>
  <c r="A386" i="2"/>
  <c r="C386" i="2"/>
  <c r="D386" i="2"/>
  <c r="F386" i="2"/>
  <c r="G386" i="2"/>
  <c r="H386" i="2"/>
  <c r="I386" i="2"/>
  <c r="A387" i="2"/>
  <c r="C387" i="2"/>
  <c r="D387" i="2"/>
  <c r="F387" i="2"/>
  <c r="G387" i="2"/>
  <c r="H387" i="2"/>
  <c r="I387" i="2"/>
  <c r="A388" i="2"/>
  <c r="C388" i="2"/>
  <c r="D388" i="2"/>
  <c r="F388" i="2"/>
  <c r="G388" i="2"/>
  <c r="H388" i="2"/>
  <c r="I388" i="2"/>
  <c r="A389" i="2"/>
  <c r="C389" i="2"/>
  <c r="D389" i="2"/>
  <c r="F389" i="2"/>
  <c r="G389" i="2"/>
  <c r="H389" i="2"/>
  <c r="I389" i="2"/>
  <c r="A390" i="2"/>
  <c r="C390" i="2"/>
  <c r="D390" i="2"/>
  <c r="F390" i="2"/>
  <c r="G390" i="2"/>
  <c r="H390" i="2"/>
  <c r="I390" i="2"/>
  <c r="A391" i="2"/>
  <c r="C391" i="2"/>
  <c r="D391" i="2"/>
  <c r="F391" i="2"/>
  <c r="G391" i="2"/>
  <c r="H391" i="2"/>
  <c r="I391" i="2"/>
  <c r="A392" i="2"/>
  <c r="C392" i="2"/>
  <c r="D392" i="2"/>
  <c r="F392" i="2"/>
  <c r="G392" i="2"/>
  <c r="H392" i="2"/>
  <c r="I392" i="2"/>
  <c r="A393" i="2"/>
  <c r="C393" i="2"/>
  <c r="D393" i="2"/>
  <c r="F393" i="2"/>
  <c r="G393" i="2"/>
  <c r="H393" i="2"/>
  <c r="I393" i="2"/>
  <c r="A394" i="2"/>
  <c r="C394" i="2"/>
  <c r="D394" i="2"/>
  <c r="F394" i="2"/>
  <c r="G394" i="2"/>
  <c r="H394" i="2"/>
  <c r="I394" i="2"/>
  <c r="A395" i="2"/>
  <c r="C395" i="2"/>
  <c r="D395" i="2"/>
  <c r="F395" i="2"/>
  <c r="G395" i="2"/>
  <c r="H395" i="2"/>
  <c r="I395" i="2"/>
  <c r="A396" i="2"/>
  <c r="C396" i="2"/>
  <c r="D396" i="2"/>
  <c r="F396" i="2"/>
  <c r="G396" i="2"/>
  <c r="H396" i="2"/>
  <c r="I396" i="2"/>
  <c r="A397" i="2"/>
  <c r="C397" i="2"/>
  <c r="D397" i="2"/>
  <c r="F397" i="2"/>
  <c r="G397" i="2"/>
  <c r="H397" i="2"/>
  <c r="I397" i="2"/>
  <c r="A398" i="2"/>
  <c r="C398" i="2"/>
  <c r="D398" i="2"/>
  <c r="F398" i="2"/>
  <c r="G398" i="2"/>
  <c r="H398" i="2"/>
  <c r="I398" i="2"/>
  <c r="A399" i="2"/>
  <c r="C399" i="2"/>
  <c r="D399" i="2"/>
  <c r="F399" i="2"/>
  <c r="G399" i="2"/>
  <c r="H399" i="2"/>
  <c r="I399" i="2"/>
  <c r="A400" i="2"/>
  <c r="C400" i="2"/>
  <c r="D400" i="2"/>
  <c r="F400" i="2"/>
  <c r="G400" i="2"/>
  <c r="H400" i="2"/>
  <c r="I400" i="2"/>
  <c r="A401" i="2"/>
  <c r="C401" i="2"/>
  <c r="D401" i="2"/>
  <c r="F401" i="2"/>
  <c r="G401" i="2"/>
  <c r="H401" i="2"/>
  <c r="I401" i="2"/>
  <c r="A402" i="2"/>
  <c r="C402" i="2"/>
  <c r="D402" i="2"/>
  <c r="F402" i="2"/>
  <c r="G402" i="2"/>
  <c r="H402" i="2"/>
  <c r="I402" i="2"/>
  <c r="A403" i="2"/>
  <c r="C403" i="2"/>
  <c r="D403" i="2"/>
  <c r="F403" i="2"/>
  <c r="G403" i="2"/>
  <c r="H403" i="2"/>
  <c r="I403" i="2"/>
  <c r="A404" i="2"/>
  <c r="C404" i="2"/>
  <c r="D404" i="2"/>
  <c r="F404" i="2"/>
  <c r="G404" i="2"/>
  <c r="H404" i="2"/>
  <c r="I404" i="2"/>
  <c r="A405" i="2"/>
  <c r="C405" i="2"/>
  <c r="D405" i="2"/>
  <c r="F405" i="2"/>
  <c r="G405" i="2"/>
  <c r="H405" i="2"/>
  <c r="I405" i="2"/>
  <c r="A406" i="2"/>
  <c r="C406" i="2"/>
  <c r="D406" i="2"/>
  <c r="F406" i="2"/>
  <c r="G406" i="2"/>
  <c r="H406" i="2"/>
  <c r="I406" i="2"/>
  <c r="A407" i="2"/>
  <c r="C407" i="2"/>
  <c r="D407" i="2"/>
  <c r="F407" i="2"/>
  <c r="G407" i="2"/>
  <c r="H407" i="2"/>
  <c r="I407" i="2"/>
  <c r="A408" i="2"/>
  <c r="C408" i="2"/>
  <c r="D408" i="2"/>
  <c r="F408" i="2"/>
  <c r="G408" i="2"/>
  <c r="H408" i="2"/>
  <c r="I408" i="2"/>
  <c r="A409" i="2"/>
  <c r="C409" i="2"/>
  <c r="D409" i="2"/>
  <c r="F409" i="2"/>
  <c r="G409" i="2"/>
  <c r="H409" i="2"/>
  <c r="I409" i="2"/>
  <c r="A410" i="2"/>
  <c r="C410" i="2"/>
  <c r="D410" i="2"/>
  <c r="F410" i="2"/>
  <c r="G410" i="2"/>
  <c r="H410" i="2"/>
  <c r="I410" i="2"/>
  <c r="A411" i="2"/>
  <c r="C411" i="2"/>
  <c r="D411" i="2"/>
  <c r="F411" i="2"/>
  <c r="G411" i="2"/>
  <c r="H411" i="2"/>
  <c r="I411" i="2"/>
  <c r="A412" i="2"/>
  <c r="C412" i="2"/>
  <c r="D412" i="2"/>
  <c r="F412" i="2"/>
  <c r="G412" i="2"/>
  <c r="H412" i="2"/>
  <c r="I412" i="2"/>
  <c r="A413" i="2"/>
  <c r="C413" i="2"/>
  <c r="D413" i="2"/>
  <c r="F413" i="2"/>
  <c r="G413" i="2"/>
  <c r="H413" i="2"/>
  <c r="I413" i="2"/>
  <c r="A414" i="2"/>
  <c r="C414" i="2"/>
  <c r="D414" i="2"/>
  <c r="F414" i="2"/>
  <c r="G414" i="2"/>
  <c r="H414" i="2"/>
  <c r="I414" i="2"/>
  <c r="A415" i="2"/>
  <c r="C415" i="2"/>
  <c r="D415" i="2"/>
  <c r="F415" i="2"/>
  <c r="G415" i="2"/>
  <c r="H415" i="2"/>
  <c r="I415" i="2"/>
  <c r="A416" i="2"/>
  <c r="C416" i="2"/>
  <c r="D416" i="2"/>
  <c r="F416" i="2"/>
  <c r="G416" i="2"/>
  <c r="H416" i="2"/>
  <c r="I416" i="2"/>
  <c r="A417" i="2"/>
  <c r="C417" i="2"/>
  <c r="D417" i="2"/>
  <c r="F417" i="2"/>
  <c r="G417" i="2"/>
  <c r="H417" i="2"/>
  <c r="I417" i="2"/>
  <c r="A418" i="2"/>
  <c r="C418" i="2"/>
  <c r="D418" i="2"/>
  <c r="F418" i="2"/>
  <c r="G418" i="2"/>
  <c r="H418" i="2"/>
  <c r="I418" i="2"/>
  <c r="A419" i="2"/>
  <c r="C419" i="2"/>
  <c r="D419" i="2"/>
  <c r="F419" i="2"/>
  <c r="G419" i="2"/>
  <c r="H419" i="2"/>
  <c r="I419" i="2"/>
  <c r="A420" i="2"/>
  <c r="C420" i="2"/>
  <c r="D420" i="2"/>
  <c r="F420" i="2"/>
  <c r="G420" i="2"/>
  <c r="H420" i="2"/>
  <c r="I420" i="2"/>
  <c r="A421" i="2"/>
  <c r="C421" i="2"/>
  <c r="D421" i="2"/>
  <c r="F421" i="2"/>
  <c r="G421" i="2"/>
  <c r="H421" i="2"/>
  <c r="I421" i="2"/>
  <c r="A422" i="2"/>
  <c r="C422" i="2"/>
  <c r="D422" i="2"/>
  <c r="F422" i="2"/>
  <c r="G422" i="2"/>
  <c r="H422" i="2"/>
  <c r="I422" i="2"/>
  <c r="A423" i="2"/>
  <c r="C423" i="2"/>
  <c r="D423" i="2"/>
  <c r="F423" i="2"/>
  <c r="G423" i="2"/>
  <c r="H423" i="2"/>
  <c r="I423" i="2"/>
  <c r="A424" i="2"/>
  <c r="C424" i="2"/>
  <c r="D424" i="2"/>
  <c r="F424" i="2"/>
  <c r="G424" i="2"/>
  <c r="H424" i="2"/>
  <c r="I424" i="2"/>
  <c r="A425" i="2"/>
  <c r="C425" i="2"/>
  <c r="D425" i="2"/>
  <c r="F425" i="2"/>
  <c r="G425" i="2"/>
  <c r="H425" i="2"/>
  <c r="I425" i="2"/>
  <c r="A426" i="2"/>
  <c r="C426" i="2"/>
  <c r="D426" i="2"/>
  <c r="F426" i="2"/>
  <c r="G426" i="2"/>
  <c r="H426" i="2"/>
  <c r="I426" i="2"/>
  <c r="A427" i="2"/>
  <c r="C427" i="2"/>
  <c r="D427" i="2"/>
  <c r="F427" i="2"/>
  <c r="G427" i="2"/>
  <c r="H427" i="2"/>
  <c r="I427" i="2"/>
  <c r="A428" i="2"/>
  <c r="C428" i="2"/>
  <c r="D428" i="2"/>
  <c r="F428" i="2"/>
  <c r="G428" i="2"/>
  <c r="H428" i="2"/>
  <c r="I428" i="2"/>
  <c r="A429" i="2"/>
  <c r="C429" i="2"/>
  <c r="D429" i="2"/>
  <c r="F429" i="2"/>
  <c r="G429" i="2"/>
  <c r="H429" i="2"/>
  <c r="I429" i="2"/>
  <c r="A430" i="2"/>
  <c r="C430" i="2"/>
  <c r="D430" i="2"/>
  <c r="F430" i="2"/>
  <c r="G430" i="2"/>
  <c r="H430" i="2"/>
  <c r="I430" i="2"/>
  <c r="A431" i="2"/>
  <c r="C431" i="2"/>
  <c r="D431" i="2"/>
  <c r="F431" i="2"/>
  <c r="G431" i="2"/>
  <c r="H431" i="2"/>
  <c r="I431" i="2"/>
  <c r="A432" i="2"/>
  <c r="C432" i="2"/>
  <c r="D432" i="2"/>
  <c r="F432" i="2"/>
  <c r="G432" i="2"/>
  <c r="H432" i="2"/>
  <c r="I432" i="2"/>
  <c r="A433" i="2"/>
  <c r="C433" i="2"/>
  <c r="D433" i="2"/>
  <c r="F433" i="2"/>
  <c r="G433" i="2"/>
  <c r="H433" i="2"/>
  <c r="I433" i="2"/>
  <c r="A434" i="2"/>
  <c r="C434" i="2"/>
  <c r="D434" i="2"/>
  <c r="F434" i="2"/>
  <c r="G434" i="2"/>
  <c r="H434" i="2"/>
  <c r="I434" i="2"/>
  <c r="A435" i="2"/>
  <c r="C435" i="2"/>
  <c r="D435" i="2"/>
  <c r="F435" i="2"/>
  <c r="G435" i="2"/>
  <c r="H435" i="2"/>
  <c r="I435" i="2"/>
  <c r="A436" i="2"/>
  <c r="C436" i="2"/>
  <c r="D436" i="2"/>
  <c r="F436" i="2"/>
  <c r="G436" i="2"/>
  <c r="H436" i="2"/>
  <c r="I436" i="2"/>
  <c r="A437" i="2"/>
  <c r="C437" i="2"/>
  <c r="D437" i="2"/>
  <c r="F437" i="2"/>
  <c r="G437" i="2"/>
  <c r="H437" i="2"/>
  <c r="I437" i="2"/>
  <c r="A438" i="2"/>
  <c r="C438" i="2"/>
  <c r="D438" i="2"/>
  <c r="F438" i="2"/>
  <c r="G438" i="2"/>
  <c r="H438" i="2"/>
  <c r="I438" i="2"/>
  <c r="A439" i="2"/>
  <c r="C439" i="2"/>
  <c r="D439" i="2"/>
  <c r="F439" i="2"/>
  <c r="G439" i="2"/>
  <c r="H439" i="2"/>
  <c r="I439" i="2"/>
  <c r="A440" i="2"/>
  <c r="C440" i="2"/>
  <c r="D440" i="2"/>
  <c r="F440" i="2"/>
  <c r="G440" i="2"/>
  <c r="H440" i="2"/>
  <c r="I440" i="2"/>
  <c r="A441" i="2"/>
  <c r="C441" i="2"/>
  <c r="D441" i="2"/>
  <c r="F441" i="2"/>
  <c r="G441" i="2"/>
  <c r="H441" i="2"/>
  <c r="I441" i="2"/>
  <c r="A442" i="2"/>
  <c r="C442" i="2"/>
  <c r="D442" i="2"/>
  <c r="F442" i="2"/>
  <c r="G442" i="2"/>
  <c r="H442" i="2"/>
  <c r="I442" i="2"/>
  <c r="A443" i="2"/>
  <c r="C443" i="2"/>
  <c r="D443" i="2"/>
  <c r="F443" i="2"/>
  <c r="G443" i="2"/>
  <c r="H443" i="2"/>
  <c r="I443" i="2"/>
  <c r="A444" i="2"/>
  <c r="C444" i="2"/>
  <c r="D444" i="2"/>
  <c r="F444" i="2"/>
  <c r="G444" i="2"/>
  <c r="H444" i="2"/>
  <c r="I444" i="2"/>
  <c r="A445" i="2"/>
  <c r="C445" i="2"/>
  <c r="D445" i="2"/>
  <c r="F445" i="2"/>
  <c r="G445" i="2"/>
  <c r="H445" i="2"/>
  <c r="I445" i="2"/>
  <c r="A446" i="2"/>
  <c r="C446" i="2"/>
  <c r="D446" i="2"/>
  <c r="F446" i="2"/>
  <c r="G446" i="2"/>
  <c r="H446" i="2"/>
  <c r="I446" i="2"/>
  <c r="A447" i="2"/>
  <c r="C447" i="2"/>
  <c r="D447" i="2"/>
  <c r="F447" i="2"/>
  <c r="G447" i="2"/>
  <c r="H447" i="2"/>
  <c r="I447" i="2"/>
  <c r="A448" i="2"/>
  <c r="C448" i="2"/>
  <c r="D448" i="2"/>
  <c r="F448" i="2"/>
  <c r="G448" i="2"/>
  <c r="H448" i="2"/>
  <c r="I448" i="2"/>
  <c r="A449" i="2"/>
  <c r="C449" i="2"/>
  <c r="D449" i="2"/>
  <c r="F449" i="2"/>
  <c r="G449" i="2"/>
  <c r="H449" i="2"/>
  <c r="I449" i="2"/>
  <c r="A450" i="2"/>
  <c r="C450" i="2"/>
  <c r="D450" i="2"/>
  <c r="F450" i="2"/>
  <c r="G450" i="2"/>
  <c r="H450" i="2"/>
  <c r="I450" i="2"/>
  <c r="A451" i="2"/>
  <c r="C451" i="2"/>
  <c r="D451" i="2"/>
  <c r="F451" i="2"/>
  <c r="G451" i="2"/>
  <c r="H451" i="2"/>
  <c r="I451" i="2"/>
  <c r="A452" i="2"/>
  <c r="C452" i="2"/>
  <c r="D452" i="2"/>
  <c r="F452" i="2"/>
  <c r="G452" i="2"/>
  <c r="H452" i="2"/>
  <c r="I452" i="2"/>
  <c r="A453" i="2"/>
  <c r="C453" i="2"/>
  <c r="D453" i="2"/>
  <c r="F453" i="2"/>
  <c r="G453" i="2"/>
  <c r="H453" i="2"/>
  <c r="I453" i="2"/>
  <c r="A454" i="2"/>
  <c r="C454" i="2"/>
  <c r="D454" i="2"/>
  <c r="F454" i="2"/>
  <c r="G454" i="2"/>
  <c r="H454" i="2"/>
  <c r="I454" i="2"/>
  <c r="A455" i="2"/>
  <c r="C455" i="2"/>
  <c r="D455" i="2"/>
  <c r="F455" i="2"/>
  <c r="G455" i="2"/>
  <c r="H455" i="2"/>
  <c r="I455" i="2"/>
  <c r="A456" i="2"/>
  <c r="C456" i="2"/>
  <c r="D456" i="2"/>
  <c r="F456" i="2"/>
  <c r="G456" i="2"/>
  <c r="H456" i="2"/>
  <c r="I456" i="2"/>
  <c r="A457" i="2"/>
  <c r="C457" i="2"/>
  <c r="D457" i="2"/>
  <c r="F457" i="2"/>
  <c r="G457" i="2"/>
  <c r="H457" i="2"/>
  <c r="I457" i="2"/>
  <c r="A458" i="2"/>
  <c r="C458" i="2"/>
  <c r="D458" i="2"/>
  <c r="F458" i="2"/>
  <c r="G458" i="2"/>
  <c r="H458" i="2"/>
  <c r="I458" i="2"/>
  <c r="A459" i="2"/>
  <c r="C459" i="2"/>
  <c r="D459" i="2"/>
  <c r="F459" i="2"/>
  <c r="G459" i="2"/>
  <c r="H459" i="2"/>
  <c r="I459" i="2"/>
  <c r="A460" i="2"/>
  <c r="C460" i="2"/>
  <c r="D460" i="2"/>
  <c r="F460" i="2"/>
  <c r="G460" i="2"/>
  <c r="H460" i="2"/>
  <c r="I460" i="2"/>
  <c r="A461" i="2"/>
  <c r="C461" i="2"/>
  <c r="D461" i="2"/>
  <c r="F461" i="2"/>
  <c r="G461" i="2"/>
  <c r="H461" i="2"/>
  <c r="I461" i="2"/>
  <c r="A462" i="2"/>
  <c r="C462" i="2"/>
  <c r="D462" i="2"/>
  <c r="F462" i="2"/>
  <c r="G462" i="2"/>
  <c r="H462" i="2"/>
  <c r="I462" i="2"/>
  <c r="A463" i="2"/>
  <c r="C463" i="2"/>
  <c r="D463" i="2"/>
  <c r="F463" i="2"/>
  <c r="G463" i="2"/>
  <c r="H463" i="2"/>
  <c r="I463" i="2"/>
  <c r="A464" i="2"/>
  <c r="C464" i="2"/>
  <c r="D464" i="2"/>
  <c r="F464" i="2"/>
  <c r="G464" i="2"/>
  <c r="H464" i="2"/>
  <c r="I464" i="2"/>
  <c r="A465" i="2"/>
  <c r="C465" i="2"/>
  <c r="D465" i="2"/>
  <c r="F465" i="2"/>
  <c r="G465" i="2"/>
  <c r="H465" i="2"/>
  <c r="I465" i="2"/>
  <c r="A466" i="2"/>
  <c r="C466" i="2"/>
  <c r="D466" i="2"/>
  <c r="F466" i="2"/>
  <c r="G466" i="2"/>
  <c r="H466" i="2"/>
  <c r="I466" i="2"/>
  <c r="A467" i="2"/>
  <c r="C467" i="2"/>
  <c r="D467" i="2"/>
  <c r="F467" i="2"/>
  <c r="G467" i="2"/>
  <c r="H467" i="2"/>
  <c r="I467" i="2"/>
  <c r="A468" i="2"/>
  <c r="C468" i="2"/>
  <c r="D468" i="2"/>
  <c r="F468" i="2"/>
  <c r="G468" i="2"/>
  <c r="H468" i="2"/>
  <c r="I468" i="2"/>
  <c r="A469" i="2"/>
  <c r="C469" i="2"/>
  <c r="D469" i="2"/>
  <c r="F469" i="2"/>
  <c r="G469" i="2"/>
  <c r="H469" i="2"/>
  <c r="I469" i="2"/>
  <c r="A470" i="2"/>
  <c r="C470" i="2"/>
  <c r="D470" i="2"/>
  <c r="F470" i="2"/>
  <c r="G470" i="2"/>
  <c r="H470" i="2"/>
  <c r="I470" i="2"/>
  <c r="A471" i="2"/>
  <c r="C471" i="2"/>
  <c r="D471" i="2"/>
  <c r="F471" i="2"/>
  <c r="G471" i="2"/>
  <c r="H471" i="2"/>
  <c r="I471" i="2"/>
  <c r="A472" i="2"/>
  <c r="C472" i="2"/>
  <c r="D472" i="2"/>
  <c r="F472" i="2"/>
  <c r="G472" i="2"/>
  <c r="H472" i="2"/>
  <c r="I472" i="2"/>
  <c r="A473" i="2"/>
  <c r="C473" i="2"/>
  <c r="D473" i="2"/>
  <c r="F473" i="2"/>
  <c r="G473" i="2"/>
  <c r="H473" i="2"/>
  <c r="I473" i="2"/>
  <c r="A474" i="2"/>
  <c r="C474" i="2"/>
  <c r="D474" i="2"/>
  <c r="F474" i="2"/>
  <c r="G474" i="2"/>
  <c r="H474" i="2"/>
  <c r="I474" i="2"/>
  <c r="A475" i="2"/>
  <c r="C475" i="2"/>
  <c r="D475" i="2"/>
  <c r="F475" i="2"/>
  <c r="G475" i="2"/>
  <c r="H475" i="2"/>
  <c r="I475" i="2"/>
  <c r="A476" i="2"/>
  <c r="C476" i="2"/>
  <c r="D476" i="2"/>
  <c r="F476" i="2"/>
  <c r="G476" i="2"/>
  <c r="H476" i="2"/>
  <c r="I476" i="2"/>
  <c r="A477" i="2"/>
  <c r="C477" i="2"/>
  <c r="D477" i="2"/>
  <c r="F477" i="2"/>
  <c r="G477" i="2"/>
  <c r="H477" i="2"/>
  <c r="I477" i="2"/>
  <c r="A478" i="2"/>
  <c r="C478" i="2"/>
  <c r="D478" i="2"/>
  <c r="F478" i="2"/>
  <c r="G478" i="2"/>
  <c r="H478" i="2"/>
  <c r="I478" i="2"/>
  <c r="A479" i="2"/>
  <c r="C479" i="2"/>
  <c r="D479" i="2"/>
  <c r="F479" i="2"/>
  <c r="G479" i="2"/>
  <c r="H479" i="2"/>
  <c r="I479" i="2"/>
  <c r="A480" i="2"/>
  <c r="C480" i="2"/>
  <c r="D480" i="2"/>
  <c r="F480" i="2"/>
  <c r="G480" i="2"/>
  <c r="H480" i="2"/>
  <c r="I480" i="2"/>
  <c r="A481" i="2"/>
  <c r="C481" i="2"/>
  <c r="D481" i="2"/>
  <c r="F481" i="2"/>
  <c r="G481" i="2"/>
  <c r="H481" i="2"/>
  <c r="I481" i="2"/>
  <c r="A482" i="2"/>
  <c r="C482" i="2"/>
  <c r="D482" i="2"/>
  <c r="F482" i="2"/>
  <c r="G482" i="2"/>
  <c r="H482" i="2"/>
  <c r="I482" i="2"/>
  <c r="A483" i="2"/>
  <c r="C483" i="2"/>
  <c r="D483" i="2"/>
  <c r="F483" i="2"/>
  <c r="G483" i="2"/>
  <c r="H483" i="2"/>
  <c r="I483" i="2"/>
  <c r="A484" i="2"/>
  <c r="C484" i="2"/>
  <c r="D484" i="2"/>
  <c r="F484" i="2"/>
  <c r="G484" i="2"/>
  <c r="H484" i="2"/>
  <c r="I484" i="2"/>
  <c r="A485" i="2"/>
  <c r="C485" i="2"/>
  <c r="D485" i="2"/>
  <c r="F485" i="2"/>
  <c r="G485" i="2"/>
  <c r="H485" i="2"/>
  <c r="I485" i="2"/>
  <c r="A486" i="2"/>
  <c r="C486" i="2"/>
  <c r="D486" i="2"/>
  <c r="F486" i="2"/>
  <c r="G486" i="2"/>
  <c r="H486" i="2"/>
  <c r="I486" i="2"/>
  <c r="A487" i="2"/>
  <c r="C487" i="2"/>
  <c r="D487" i="2"/>
  <c r="F487" i="2"/>
  <c r="G487" i="2"/>
  <c r="H487" i="2"/>
  <c r="I487" i="2"/>
  <c r="A488" i="2"/>
  <c r="C488" i="2"/>
  <c r="D488" i="2"/>
  <c r="F488" i="2"/>
  <c r="G488" i="2"/>
  <c r="H488" i="2"/>
  <c r="I488" i="2"/>
  <c r="A489" i="2"/>
  <c r="C489" i="2"/>
  <c r="D489" i="2"/>
  <c r="F489" i="2"/>
  <c r="G489" i="2"/>
  <c r="H489" i="2"/>
  <c r="I489" i="2"/>
  <c r="A490" i="2"/>
  <c r="C490" i="2"/>
  <c r="D490" i="2"/>
  <c r="F490" i="2"/>
  <c r="G490" i="2"/>
  <c r="H490" i="2"/>
  <c r="I490" i="2"/>
  <c r="A491" i="2"/>
  <c r="C491" i="2"/>
  <c r="D491" i="2"/>
  <c r="F491" i="2"/>
  <c r="G491" i="2"/>
  <c r="H491" i="2"/>
  <c r="I491" i="2"/>
  <c r="A492" i="2"/>
  <c r="C492" i="2"/>
  <c r="D492" i="2"/>
  <c r="F492" i="2"/>
  <c r="G492" i="2"/>
  <c r="H492" i="2"/>
  <c r="I492" i="2"/>
  <c r="A493" i="2"/>
  <c r="C493" i="2"/>
  <c r="D493" i="2"/>
  <c r="F493" i="2"/>
  <c r="G493" i="2"/>
  <c r="H493" i="2"/>
  <c r="I493" i="2"/>
  <c r="A494" i="2"/>
  <c r="C494" i="2"/>
  <c r="D494" i="2"/>
  <c r="F494" i="2"/>
  <c r="G494" i="2"/>
  <c r="H494" i="2"/>
  <c r="I494" i="2"/>
  <c r="A495" i="2"/>
  <c r="C495" i="2"/>
  <c r="D495" i="2"/>
  <c r="F495" i="2"/>
  <c r="G495" i="2"/>
  <c r="H495" i="2"/>
  <c r="I495" i="2"/>
  <c r="A496" i="2"/>
  <c r="C496" i="2"/>
  <c r="D496" i="2"/>
  <c r="F496" i="2"/>
  <c r="G496" i="2"/>
  <c r="H496" i="2"/>
  <c r="I496" i="2"/>
  <c r="A497" i="2"/>
  <c r="C497" i="2"/>
  <c r="D497" i="2"/>
  <c r="F497" i="2"/>
  <c r="G497" i="2"/>
  <c r="H497" i="2"/>
  <c r="I497" i="2"/>
  <c r="A498" i="2"/>
  <c r="C498" i="2"/>
  <c r="D498" i="2"/>
  <c r="F498" i="2"/>
  <c r="G498" i="2"/>
  <c r="H498" i="2"/>
  <c r="I498" i="2"/>
  <c r="A499" i="2"/>
  <c r="C499" i="2"/>
  <c r="D499" i="2"/>
  <c r="F499" i="2"/>
  <c r="G499" i="2"/>
  <c r="H499" i="2"/>
  <c r="I499" i="2"/>
  <c r="A500" i="2"/>
  <c r="C500" i="2"/>
  <c r="D500" i="2"/>
  <c r="F500" i="2"/>
  <c r="G500" i="2"/>
  <c r="H500" i="2"/>
  <c r="I500" i="2"/>
  <c r="A501" i="2"/>
  <c r="C501" i="2"/>
  <c r="D501" i="2"/>
  <c r="F501" i="2"/>
  <c r="G501" i="2"/>
  <c r="H501" i="2"/>
  <c r="I501" i="2"/>
  <c r="A502" i="2"/>
  <c r="C502" i="2"/>
  <c r="D502" i="2"/>
  <c r="F502" i="2"/>
  <c r="G502" i="2"/>
  <c r="H502" i="2"/>
  <c r="I502" i="2"/>
  <c r="A503" i="2"/>
  <c r="C503" i="2"/>
  <c r="D503" i="2"/>
  <c r="F503" i="2"/>
  <c r="G503" i="2"/>
  <c r="H503" i="2"/>
  <c r="I503" i="2"/>
  <c r="A504" i="2"/>
  <c r="C504" i="2"/>
  <c r="D504" i="2"/>
  <c r="F504" i="2"/>
  <c r="G504" i="2"/>
  <c r="H504" i="2"/>
  <c r="I504" i="2"/>
  <c r="A505" i="2"/>
  <c r="C505" i="2"/>
  <c r="D505" i="2"/>
  <c r="F505" i="2"/>
  <c r="G505" i="2"/>
  <c r="H505" i="2"/>
  <c r="I505" i="2"/>
  <c r="A506" i="2"/>
  <c r="C506" i="2"/>
  <c r="D506" i="2"/>
  <c r="F506" i="2"/>
  <c r="G506" i="2"/>
  <c r="H506" i="2"/>
  <c r="I506" i="2"/>
  <c r="A507" i="2"/>
  <c r="C507" i="2"/>
  <c r="D507" i="2"/>
  <c r="F507" i="2"/>
  <c r="G507" i="2"/>
  <c r="H507" i="2"/>
  <c r="I507" i="2"/>
  <c r="A508" i="2"/>
  <c r="C508" i="2"/>
  <c r="D508" i="2"/>
  <c r="F508" i="2"/>
  <c r="G508" i="2"/>
  <c r="H508" i="2"/>
  <c r="I508" i="2"/>
  <c r="A509" i="2"/>
  <c r="C509" i="2"/>
  <c r="D509" i="2"/>
  <c r="F509" i="2"/>
  <c r="G509" i="2"/>
  <c r="H509" i="2"/>
  <c r="I509" i="2"/>
  <c r="A510" i="2"/>
  <c r="C510" i="2"/>
  <c r="D510" i="2"/>
  <c r="F510" i="2"/>
  <c r="G510" i="2"/>
  <c r="H510" i="2"/>
  <c r="I510" i="2"/>
  <c r="A511" i="2"/>
  <c r="C511" i="2"/>
  <c r="D511" i="2"/>
  <c r="F511" i="2"/>
  <c r="G511" i="2"/>
  <c r="H511" i="2"/>
  <c r="I511" i="2"/>
  <c r="A512" i="2"/>
  <c r="C512" i="2"/>
  <c r="D512" i="2"/>
  <c r="F512" i="2"/>
  <c r="G512" i="2"/>
  <c r="H512" i="2"/>
  <c r="I512" i="2"/>
  <c r="A513" i="2"/>
  <c r="C513" i="2"/>
  <c r="D513" i="2"/>
  <c r="F513" i="2"/>
  <c r="G513" i="2"/>
  <c r="H513" i="2"/>
  <c r="I513" i="2"/>
  <c r="A514" i="2"/>
  <c r="C514" i="2"/>
  <c r="D514" i="2"/>
  <c r="F514" i="2"/>
  <c r="G514" i="2"/>
  <c r="H514" i="2"/>
  <c r="I514" i="2"/>
  <c r="A515" i="2"/>
  <c r="C515" i="2"/>
  <c r="D515" i="2"/>
  <c r="F515" i="2"/>
  <c r="G515" i="2"/>
  <c r="H515" i="2"/>
  <c r="I515" i="2"/>
  <c r="A516" i="2"/>
  <c r="C516" i="2"/>
  <c r="D516" i="2"/>
  <c r="F516" i="2"/>
  <c r="G516" i="2"/>
  <c r="H516" i="2"/>
  <c r="I516" i="2"/>
  <c r="A517" i="2"/>
  <c r="C517" i="2"/>
  <c r="D517" i="2"/>
  <c r="F517" i="2"/>
  <c r="G517" i="2"/>
  <c r="H517" i="2"/>
  <c r="I517" i="2"/>
  <c r="A518" i="2"/>
  <c r="C518" i="2"/>
  <c r="D518" i="2"/>
  <c r="F518" i="2"/>
  <c r="G518" i="2"/>
  <c r="H518" i="2"/>
  <c r="I518" i="2"/>
  <c r="A519" i="2"/>
  <c r="C519" i="2"/>
  <c r="D519" i="2"/>
  <c r="F519" i="2"/>
  <c r="G519" i="2"/>
  <c r="H519" i="2"/>
  <c r="I519" i="2"/>
  <c r="A520" i="2"/>
  <c r="C520" i="2"/>
  <c r="D520" i="2"/>
  <c r="F520" i="2"/>
  <c r="G520" i="2"/>
  <c r="H520" i="2"/>
  <c r="I520" i="2"/>
  <c r="A521" i="2"/>
  <c r="C521" i="2"/>
  <c r="D521" i="2"/>
  <c r="F521" i="2"/>
  <c r="G521" i="2"/>
  <c r="H521" i="2"/>
  <c r="I521" i="2"/>
  <c r="A522" i="2"/>
  <c r="C522" i="2"/>
  <c r="D522" i="2"/>
  <c r="F522" i="2"/>
  <c r="G522" i="2"/>
  <c r="H522" i="2"/>
  <c r="I522" i="2"/>
  <c r="A523" i="2"/>
  <c r="C523" i="2"/>
  <c r="D523" i="2"/>
  <c r="F523" i="2"/>
  <c r="G523" i="2"/>
  <c r="H523" i="2"/>
  <c r="I523" i="2"/>
  <c r="A524" i="2"/>
  <c r="C524" i="2"/>
  <c r="D524" i="2"/>
  <c r="F524" i="2"/>
  <c r="G524" i="2"/>
  <c r="H524" i="2"/>
  <c r="I524" i="2"/>
  <c r="A525" i="2"/>
  <c r="C525" i="2"/>
  <c r="D525" i="2"/>
  <c r="F525" i="2"/>
  <c r="G525" i="2"/>
  <c r="H525" i="2"/>
  <c r="I525" i="2"/>
  <c r="A526" i="2"/>
  <c r="C526" i="2"/>
  <c r="D526" i="2"/>
  <c r="F526" i="2"/>
  <c r="G526" i="2"/>
  <c r="H526" i="2"/>
  <c r="I526" i="2"/>
  <c r="A527" i="2"/>
  <c r="C527" i="2"/>
  <c r="D527" i="2"/>
  <c r="F527" i="2"/>
  <c r="G527" i="2"/>
  <c r="H527" i="2"/>
  <c r="I527" i="2"/>
  <c r="A528" i="2"/>
  <c r="C528" i="2"/>
  <c r="D528" i="2"/>
  <c r="F528" i="2"/>
  <c r="G528" i="2"/>
  <c r="H528" i="2"/>
  <c r="I528" i="2"/>
  <c r="A529" i="2"/>
  <c r="C529" i="2"/>
  <c r="D529" i="2"/>
  <c r="F529" i="2"/>
  <c r="G529" i="2"/>
  <c r="H529" i="2"/>
  <c r="I529" i="2"/>
  <c r="A530" i="2"/>
  <c r="C530" i="2"/>
  <c r="D530" i="2"/>
  <c r="F530" i="2"/>
  <c r="G530" i="2"/>
  <c r="H530" i="2"/>
  <c r="I530" i="2"/>
  <c r="A531" i="2"/>
  <c r="C531" i="2"/>
  <c r="D531" i="2"/>
  <c r="F531" i="2"/>
  <c r="G531" i="2"/>
  <c r="H531" i="2"/>
  <c r="I531" i="2"/>
  <c r="A532" i="2"/>
  <c r="C532" i="2"/>
  <c r="D532" i="2"/>
  <c r="F532" i="2"/>
  <c r="G532" i="2"/>
  <c r="H532" i="2"/>
  <c r="I532" i="2"/>
  <c r="A533" i="2"/>
  <c r="C533" i="2"/>
  <c r="D533" i="2"/>
  <c r="F533" i="2"/>
  <c r="G533" i="2"/>
  <c r="H533" i="2"/>
  <c r="I533" i="2"/>
  <c r="A534" i="2"/>
  <c r="C534" i="2"/>
  <c r="D534" i="2"/>
  <c r="F534" i="2"/>
  <c r="G534" i="2"/>
  <c r="H534" i="2"/>
  <c r="I534" i="2"/>
  <c r="A535" i="2"/>
  <c r="C535" i="2"/>
  <c r="D535" i="2"/>
  <c r="F535" i="2"/>
  <c r="G535" i="2"/>
  <c r="H535" i="2"/>
  <c r="I535" i="2"/>
  <c r="A536" i="2"/>
  <c r="C536" i="2"/>
  <c r="D536" i="2"/>
  <c r="F536" i="2"/>
  <c r="G536" i="2"/>
  <c r="H536" i="2"/>
  <c r="I536" i="2"/>
  <c r="A537" i="2"/>
  <c r="C537" i="2"/>
  <c r="D537" i="2"/>
  <c r="F537" i="2"/>
  <c r="G537" i="2"/>
  <c r="H537" i="2"/>
  <c r="I537" i="2"/>
  <c r="A538" i="2"/>
  <c r="C538" i="2"/>
  <c r="D538" i="2"/>
  <c r="F538" i="2"/>
  <c r="G538" i="2"/>
  <c r="H538" i="2"/>
  <c r="I538" i="2"/>
  <c r="A539" i="2"/>
  <c r="C539" i="2"/>
  <c r="D539" i="2"/>
  <c r="F539" i="2"/>
  <c r="G539" i="2"/>
  <c r="H539" i="2"/>
  <c r="I539" i="2"/>
  <c r="A540" i="2"/>
  <c r="C540" i="2"/>
  <c r="D540" i="2"/>
  <c r="F540" i="2"/>
  <c r="G540" i="2"/>
  <c r="H540" i="2"/>
  <c r="I540" i="2"/>
  <c r="A541" i="2"/>
  <c r="C541" i="2"/>
  <c r="D541" i="2"/>
  <c r="F541" i="2"/>
  <c r="G541" i="2"/>
  <c r="H541" i="2"/>
  <c r="I541" i="2"/>
  <c r="A542" i="2"/>
  <c r="C542" i="2"/>
  <c r="D542" i="2"/>
  <c r="F542" i="2"/>
  <c r="G542" i="2"/>
  <c r="H542" i="2"/>
  <c r="I542" i="2"/>
  <c r="A543" i="2"/>
  <c r="C543" i="2"/>
  <c r="D543" i="2"/>
  <c r="F543" i="2"/>
  <c r="G543" i="2"/>
  <c r="H543" i="2"/>
  <c r="I543" i="2"/>
  <c r="A544" i="2"/>
  <c r="C544" i="2"/>
  <c r="D544" i="2"/>
  <c r="F544" i="2"/>
  <c r="G544" i="2"/>
  <c r="H544" i="2"/>
  <c r="I544" i="2"/>
  <c r="A545" i="2"/>
  <c r="C545" i="2"/>
  <c r="D545" i="2"/>
  <c r="F545" i="2"/>
  <c r="G545" i="2"/>
  <c r="H545" i="2"/>
  <c r="I545" i="2"/>
  <c r="A546" i="2"/>
  <c r="C546" i="2"/>
  <c r="D546" i="2"/>
  <c r="F546" i="2"/>
  <c r="G546" i="2"/>
  <c r="H546" i="2"/>
  <c r="I546" i="2"/>
  <c r="A547" i="2"/>
  <c r="C547" i="2"/>
  <c r="D547" i="2"/>
  <c r="F547" i="2"/>
  <c r="G547" i="2"/>
  <c r="H547" i="2"/>
  <c r="I547" i="2"/>
  <c r="A548" i="2"/>
  <c r="C548" i="2"/>
  <c r="D548" i="2"/>
  <c r="F548" i="2"/>
  <c r="G548" i="2"/>
  <c r="H548" i="2"/>
  <c r="I548" i="2"/>
  <c r="A549" i="2"/>
  <c r="C549" i="2"/>
  <c r="D549" i="2"/>
  <c r="F549" i="2"/>
  <c r="G549" i="2"/>
  <c r="H549" i="2"/>
  <c r="I549" i="2"/>
  <c r="A550" i="2"/>
  <c r="C550" i="2"/>
  <c r="D550" i="2"/>
  <c r="F550" i="2"/>
  <c r="G550" i="2"/>
  <c r="H550" i="2"/>
  <c r="I550" i="2"/>
  <c r="A551" i="2"/>
  <c r="C551" i="2"/>
  <c r="D551" i="2"/>
  <c r="F551" i="2"/>
  <c r="G551" i="2"/>
  <c r="H551" i="2"/>
  <c r="I551" i="2"/>
  <c r="A552" i="2"/>
  <c r="C552" i="2"/>
  <c r="D552" i="2"/>
  <c r="F552" i="2"/>
  <c r="G552" i="2"/>
  <c r="H552" i="2"/>
  <c r="I552" i="2"/>
  <c r="A553" i="2"/>
  <c r="C553" i="2"/>
  <c r="D553" i="2"/>
  <c r="F553" i="2"/>
  <c r="G553" i="2"/>
  <c r="H553" i="2"/>
  <c r="I553" i="2"/>
  <c r="A554" i="2"/>
  <c r="C554" i="2"/>
  <c r="D554" i="2"/>
  <c r="F554" i="2"/>
  <c r="G554" i="2"/>
  <c r="H554" i="2"/>
  <c r="I554" i="2"/>
  <c r="A555" i="2"/>
  <c r="C555" i="2"/>
  <c r="D555" i="2"/>
  <c r="F555" i="2"/>
  <c r="G555" i="2"/>
  <c r="H555" i="2"/>
  <c r="I555" i="2"/>
  <c r="A556" i="2"/>
  <c r="C556" i="2"/>
  <c r="D556" i="2"/>
  <c r="F556" i="2"/>
  <c r="G556" i="2"/>
  <c r="H556" i="2"/>
  <c r="I556" i="2"/>
  <c r="A557" i="2"/>
  <c r="C557" i="2"/>
  <c r="D557" i="2"/>
  <c r="F557" i="2"/>
  <c r="G557" i="2"/>
  <c r="H557" i="2"/>
  <c r="I557" i="2"/>
  <c r="A558" i="2"/>
  <c r="C558" i="2"/>
  <c r="D558" i="2"/>
  <c r="F558" i="2"/>
  <c r="G558" i="2"/>
  <c r="H558" i="2"/>
  <c r="I558" i="2"/>
  <c r="A559" i="2"/>
  <c r="C559" i="2"/>
  <c r="D559" i="2"/>
  <c r="F559" i="2"/>
  <c r="G559" i="2"/>
  <c r="H559" i="2"/>
  <c r="I559" i="2"/>
  <c r="A560" i="2"/>
  <c r="C560" i="2"/>
  <c r="D560" i="2"/>
  <c r="F560" i="2"/>
  <c r="G560" i="2"/>
  <c r="H560" i="2"/>
  <c r="I560" i="2"/>
  <c r="A561" i="2"/>
  <c r="C561" i="2"/>
  <c r="D561" i="2"/>
  <c r="F561" i="2"/>
  <c r="G561" i="2"/>
  <c r="H561" i="2"/>
  <c r="I561" i="2"/>
  <c r="A562" i="2"/>
  <c r="C562" i="2"/>
  <c r="D562" i="2"/>
  <c r="F562" i="2"/>
  <c r="G562" i="2"/>
  <c r="H562" i="2"/>
  <c r="I562" i="2"/>
  <c r="A563" i="2"/>
  <c r="C563" i="2"/>
  <c r="D563" i="2"/>
  <c r="F563" i="2"/>
  <c r="G563" i="2"/>
  <c r="H563" i="2"/>
  <c r="I563" i="2"/>
  <c r="A564" i="2"/>
  <c r="C564" i="2"/>
  <c r="D564" i="2"/>
  <c r="F564" i="2"/>
  <c r="G564" i="2"/>
  <c r="H564" i="2"/>
  <c r="I564" i="2"/>
  <c r="A565" i="2"/>
  <c r="C565" i="2"/>
  <c r="D565" i="2"/>
  <c r="F565" i="2"/>
  <c r="G565" i="2"/>
  <c r="H565" i="2"/>
  <c r="I565" i="2"/>
  <c r="A566" i="2"/>
  <c r="C566" i="2"/>
  <c r="D566" i="2"/>
  <c r="F566" i="2"/>
  <c r="G566" i="2"/>
  <c r="H566" i="2"/>
  <c r="I566" i="2"/>
  <c r="A567" i="2"/>
  <c r="C567" i="2"/>
  <c r="D567" i="2"/>
  <c r="F567" i="2"/>
  <c r="G567" i="2"/>
  <c r="H567" i="2"/>
  <c r="I567" i="2"/>
  <c r="A568" i="2"/>
  <c r="C568" i="2"/>
  <c r="D568" i="2"/>
  <c r="F568" i="2"/>
  <c r="G568" i="2"/>
  <c r="H568" i="2"/>
  <c r="I568" i="2"/>
  <c r="A569" i="2"/>
  <c r="C569" i="2"/>
  <c r="D569" i="2"/>
  <c r="F569" i="2"/>
  <c r="G569" i="2"/>
  <c r="H569" i="2"/>
  <c r="I569" i="2"/>
  <c r="A570" i="2"/>
  <c r="C570" i="2"/>
  <c r="D570" i="2"/>
  <c r="F570" i="2"/>
  <c r="G570" i="2"/>
  <c r="H570" i="2"/>
  <c r="I570" i="2"/>
  <c r="A571" i="2"/>
  <c r="C571" i="2"/>
  <c r="D571" i="2"/>
  <c r="F571" i="2"/>
  <c r="G571" i="2"/>
  <c r="H571" i="2"/>
  <c r="I571" i="2"/>
  <c r="A572" i="2"/>
  <c r="C572" i="2"/>
  <c r="D572" i="2"/>
  <c r="F572" i="2"/>
  <c r="G572" i="2"/>
  <c r="H572" i="2"/>
  <c r="I572" i="2"/>
  <c r="A573" i="2"/>
  <c r="C573" i="2"/>
  <c r="D573" i="2"/>
  <c r="F573" i="2"/>
  <c r="G573" i="2"/>
  <c r="H573" i="2"/>
  <c r="I573" i="2"/>
  <c r="A574" i="2"/>
  <c r="C574" i="2"/>
  <c r="D574" i="2"/>
  <c r="F574" i="2"/>
  <c r="G574" i="2"/>
  <c r="H574" i="2"/>
  <c r="I574" i="2"/>
  <c r="A575" i="2"/>
  <c r="C575" i="2"/>
  <c r="D575" i="2"/>
  <c r="F575" i="2"/>
  <c r="G575" i="2"/>
  <c r="H575" i="2"/>
  <c r="I575" i="2"/>
  <c r="A576" i="2"/>
  <c r="C576" i="2"/>
  <c r="D576" i="2"/>
  <c r="F576" i="2"/>
  <c r="G576" i="2"/>
  <c r="H576" i="2"/>
  <c r="I576" i="2"/>
  <c r="A577" i="2"/>
  <c r="C577" i="2"/>
  <c r="D577" i="2"/>
  <c r="F577" i="2"/>
  <c r="G577" i="2"/>
  <c r="H577" i="2"/>
  <c r="I577" i="2"/>
  <c r="A578" i="2"/>
  <c r="C578" i="2"/>
  <c r="D578" i="2"/>
  <c r="F578" i="2"/>
  <c r="G578" i="2"/>
  <c r="H578" i="2"/>
  <c r="I578" i="2"/>
  <c r="A579" i="2"/>
  <c r="C579" i="2"/>
  <c r="D579" i="2"/>
  <c r="F579" i="2"/>
  <c r="G579" i="2"/>
  <c r="H579" i="2"/>
  <c r="I579" i="2"/>
  <c r="A580" i="2"/>
  <c r="C580" i="2"/>
  <c r="D580" i="2"/>
  <c r="F580" i="2"/>
  <c r="G580" i="2"/>
  <c r="H580" i="2"/>
  <c r="I580" i="2"/>
  <c r="A581" i="2"/>
  <c r="C581" i="2"/>
  <c r="D581" i="2"/>
  <c r="F581" i="2"/>
  <c r="G581" i="2"/>
  <c r="H581" i="2"/>
  <c r="I581" i="2"/>
  <c r="A582" i="2"/>
  <c r="C582" i="2"/>
  <c r="D582" i="2"/>
  <c r="F582" i="2"/>
  <c r="G582" i="2"/>
  <c r="H582" i="2"/>
  <c r="I582" i="2"/>
  <c r="A583" i="2"/>
  <c r="C583" i="2"/>
  <c r="D583" i="2"/>
  <c r="F583" i="2"/>
  <c r="G583" i="2"/>
  <c r="H583" i="2"/>
  <c r="I583" i="2"/>
  <c r="A584" i="2"/>
  <c r="C584" i="2"/>
  <c r="D584" i="2"/>
  <c r="F584" i="2"/>
  <c r="G584" i="2"/>
  <c r="H584" i="2"/>
  <c r="I584" i="2"/>
  <c r="A585" i="2"/>
  <c r="C585" i="2"/>
  <c r="D585" i="2"/>
  <c r="F585" i="2"/>
  <c r="G585" i="2"/>
  <c r="H585" i="2"/>
  <c r="I585" i="2"/>
  <c r="A586" i="2"/>
  <c r="C586" i="2"/>
  <c r="D586" i="2"/>
  <c r="F586" i="2"/>
  <c r="G586" i="2"/>
  <c r="H586" i="2"/>
  <c r="I586" i="2"/>
  <c r="A587" i="2"/>
  <c r="C587" i="2"/>
  <c r="D587" i="2"/>
  <c r="F587" i="2"/>
  <c r="G587" i="2"/>
  <c r="H587" i="2"/>
  <c r="I587" i="2"/>
  <c r="A588" i="2"/>
  <c r="C588" i="2"/>
  <c r="D588" i="2"/>
  <c r="F588" i="2"/>
  <c r="G588" i="2"/>
  <c r="H588" i="2"/>
  <c r="I588" i="2"/>
  <c r="A589" i="2"/>
  <c r="C589" i="2"/>
  <c r="D589" i="2"/>
  <c r="F589" i="2"/>
  <c r="G589" i="2"/>
  <c r="H589" i="2"/>
  <c r="I589" i="2"/>
  <c r="A590" i="2"/>
  <c r="C590" i="2"/>
  <c r="D590" i="2"/>
  <c r="F590" i="2"/>
  <c r="G590" i="2"/>
  <c r="H590" i="2"/>
  <c r="I590" i="2"/>
  <c r="A591" i="2"/>
  <c r="C591" i="2"/>
  <c r="D591" i="2"/>
  <c r="F591" i="2"/>
  <c r="G591" i="2"/>
  <c r="H591" i="2"/>
  <c r="I591" i="2"/>
  <c r="A592" i="2"/>
  <c r="C592" i="2"/>
  <c r="D592" i="2"/>
  <c r="F592" i="2"/>
  <c r="G592" i="2"/>
  <c r="H592" i="2"/>
  <c r="I592" i="2"/>
  <c r="A593" i="2"/>
  <c r="C593" i="2"/>
  <c r="D593" i="2"/>
  <c r="F593" i="2"/>
  <c r="G593" i="2"/>
  <c r="H593" i="2"/>
  <c r="I593" i="2"/>
  <c r="A594" i="2"/>
  <c r="C594" i="2"/>
  <c r="D594" i="2"/>
  <c r="F594" i="2"/>
  <c r="G594" i="2"/>
  <c r="H594" i="2"/>
  <c r="I594" i="2"/>
  <c r="A595" i="2"/>
  <c r="C595" i="2"/>
  <c r="D595" i="2"/>
  <c r="F595" i="2"/>
  <c r="G595" i="2"/>
  <c r="H595" i="2"/>
  <c r="I595" i="2"/>
  <c r="A596" i="2"/>
  <c r="C596" i="2"/>
  <c r="D596" i="2"/>
  <c r="F596" i="2"/>
  <c r="G596" i="2"/>
  <c r="H596" i="2"/>
  <c r="I596" i="2"/>
  <c r="A597" i="2"/>
  <c r="C597" i="2"/>
  <c r="D597" i="2"/>
  <c r="F597" i="2"/>
  <c r="G597" i="2"/>
  <c r="H597" i="2"/>
  <c r="I597" i="2"/>
  <c r="A598" i="2"/>
  <c r="C598" i="2"/>
  <c r="D598" i="2"/>
  <c r="F598" i="2"/>
  <c r="G598" i="2"/>
  <c r="H598" i="2"/>
  <c r="I598" i="2"/>
  <c r="A599" i="2"/>
  <c r="C599" i="2"/>
  <c r="D599" i="2"/>
  <c r="F599" i="2"/>
  <c r="G599" i="2"/>
  <c r="H599" i="2"/>
  <c r="I599" i="2"/>
  <c r="A600" i="2"/>
  <c r="C600" i="2"/>
  <c r="D600" i="2"/>
  <c r="F600" i="2"/>
  <c r="G600" i="2"/>
  <c r="H600" i="2"/>
  <c r="I600" i="2"/>
  <c r="A601" i="2"/>
  <c r="C601" i="2"/>
  <c r="D601" i="2"/>
  <c r="F601" i="2"/>
  <c r="G601" i="2"/>
  <c r="H601" i="2"/>
  <c r="I601" i="2"/>
  <c r="A602" i="2"/>
  <c r="C602" i="2"/>
  <c r="D602" i="2"/>
  <c r="F602" i="2"/>
  <c r="G602" i="2"/>
  <c r="H602" i="2"/>
  <c r="I602" i="2"/>
  <c r="A603" i="2"/>
  <c r="C603" i="2"/>
  <c r="D603" i="2"/>
  <c r="F603" i="2"/>
  <c r="G603" i="2"/>
  <c r="H603" i="2"/>
  <c r="I603" i="2"/>
  <c r="A604" i="2"/>
  <c r="C604" i="2"/>
  <c r="D604" i="2"/>
  <c r="F604" i="2"/>
  <c r="G604" i="2"/>
  <c r="H604" i="2"/>
  <c r="I604" i="2"/>
  <c r="A605" i="2"/>
  <c r="C605" i="2"/>
  <c r="D605" i="2"/>
  <c r="F605" i="2"/>
  <c r="G605" i="2"/>
  <c r="H605" i="2"/>
  <c r="I605" i="2"/>
  <c r="A606" i="2"/>
  <c r="C606" i="2"/>
  <c r="D606" i="2"/>
  <c r="F606" i="2"/>
  <c r="G606" i="2"/>
  <c r="H606" i="2"/>
  <c r="I606" i="2"/>
  <c r="A607" i="2"/>
  <c r="C607" i="2"/>
  <c r="D607" i="2"/>
  <c r="F607" i="2"/>
  <c r="G607" i="2"/>
  <c r="H607" i="2"/>
  <c r="I607" i="2"/>
  <c r="A608" i="2"/>
  <c r="C608" i="2"/>
  <c r="D608" i="2"/>
  <c r="F608" i="2"/>
  <c r="G608" i="2"/>
  <c r="H608" i="2"/>
  <c r="I608" i="2"/>
  <c r="A609" i="2"/>
  <c r="C609" i="2"/>
  <c r="D609" i="2"/>
  <c r="F609" i="2"/>
  <c r="G609" i="2"/>
  <c r="H609" i="2"/>
  <c r="I609" i="2"/>
  <c r="A610" i="2"/>
  <c r="C610" i="2"/>
  <c r="D610" i="2"/>
  <c r="F610" i="2"/>
  <c r="G610" i="2"/>
  <c r="H610" i="2"/>
  <c r="I610" i="2"/>
  <c r="A611" i="2"/>
  <c r="C611" i="2"/>
  <c r="D611" i="2"/>
  <c r="F611" i="2"/>
  <c r="G611" i="2"/>
  <c r="H611" i="2"/>
  <c r="I611" i="2"/>
  <c r="A612" i="2"/>
  <c r="C612" i="2"/>
  <c r="D612" i="2"/>
  <c r="F612" i="2"/>
  <c r="G612" i="2"/>
  <c r="H612" i="2"/>
  <c r="I612" i="2"/>
  <c r="A613" i="2"/>
  <c r="C613" i="2"/>
  <c r="D613" i="2"/>
  <c r="F613" i="2"/>
  <c r="G613" i="2"/>
  <c r="H613" i="2"/>
  <c r="I613" i="2"/>
  <c r="A614" i="2"/>
  <c r="C614" i="2"/>
  <c r="D614" i="2"/>
  <c r="F614" i="2"/>
  <c r="G614" i="2"/>
  <c r="H614" i="2"/>
  <c r="I614" i="2"/>
  <c r="A615" i="2"/>
  <c r="C615" i="2"/>
  <c r="D615" i="2"/>
  <c r="F615" i="2"/>
  <c r="G615" i="2"/>
  <c r="H615" i="2"/>
  <c r="I615" i="2"/>
  <c r="A616" i="2"/>
  <c r="C616" i="2"/>
  <c r="D616" i="2"/>
  <c r="F616" i="2"/>
  <c r="G616" i="2"/>
  <c r="H616" i="2"/>
  <c r="I616" i="2"/>
  <c r="A617" i="2"/>
  <c r="C617" i="2"/>
  <c r="D617" i="2"/>
  <c r="F617" i="2"/>
  <c r="G617" i="2"/>
  <c r="H617" i="2"/>
  <c r="I617" i="2"/>
  <c r="A618" i="2"/>
  <c r="C618" i="2"/>
  <c r="D618" i="2"/>
  <c r="F618" i="2"/>
  <c r="G618" i="2"/>
  <c r="H618" i="2"/>
  <c r="I618" i="2"/>
  <c r="A619" i="2"/>
  <c r="C619" i="2"/>
  <c r="D619" i="2"/>
  <c r="F619" i="2"/>
  <c r="G619" i="2"/>
  <c r="H619" i="2"/>
  <c r="I619" i="2"/>
  <c r="A620" i="2"/>
  <c r="C620" i="2"/>
  <c r="D620" i="2"/>
  <c r="F620" i="2"/>
  <c r="G620" i="2"/>
  <c r="H620" i="2"/>
  <c r="I620" i="2"/>
  <c r="A621" i="2"/>
  <c r="C621" i="2"/>
  <c r="D621" i="2"/>
  <c r="F621" i="2"/>
  <c r="G621" i="2"/>
  <c r="H621" i="2"/>
  <c r="I621" i="2"/>
  <c r="A16" i="15"/>
  <c r="C16" i="15"/>
  <c r="D16" i="15"/>
  <c r="F16" i="15"/>
  <c r="G16" i="15"/>
  <c r="H16" i="15"/>
  <c r="I16" i="15"/>
  <c r="A17" i="15"/>
  <c r="C17" i="15"/>
  <c r="D17" i="15"/>
  <c r="F17" i="15"/>
  <c r="G17" i="15"/>
  <c r="H17" i="15"/>
  <c r="I17" i="15"/>
  <c r="A18" i="15"/>
  <c r="C18" i="15"/>
  <c r="D18" i="15"/>
  <c r="F18" i="15"/>
  <c r="G18" i="15"/>
  <c r="H18" i="15"/>
  <c r="I18" i="15"/>
  <c r="A19" i="15"/>
  <c r="C19" i="15"/>
  <c r="D19" i="15"/>
  <c r="F19" i="15"/>
  <c r="G19" i="15"/>
  <c r="H19" i="15"/>
  <c r="I19" i="15"/>
  <c r="A20" i="15"/>
  <c r="C20" i="15"/>
  <c r="D20" i="15"/>
  <c r="F20" i="15"/>
  <c r="G20" i="15"/>
  <c r="H20" i="15"/>
  <c r="I20" i="15"/>
  <c r="A21" i="15"/>
  <c r="C21" i="15"/>
  <c r="D21" i="15"/>
  <c r="F21" i="15"/>
  <c r="G21" i="15"/>
  <c r="H21" i="15"/>
  <c r="I21" i="15"/>
  <c r="A22" i="15"/>
  <c r="C22" i="15"/>
  <c r="D22" i="15"/>
  <c r="F22" i="15"/>
  <c r="G22" i="15"/>
  <c r="H22" i="15"/>
  <c r="I22" i="15"/>
  <c r="A23" i="15"/>
  <c r="C23" i="15"/>
  <c r="D23" i="15"/>
  <c r="F23" i="15"/>
  <c r="G23" i="15"/>
  <c r="H23" i="15"/>
  <c r="I23" i="15"/>
  <c r="A24" i="15"/>
  <c r="C24" i="15"/>
  <c r="D24" i="15"/>
  <c r="F24" i="15"/>
  <c r="G24" i="15"/>
  <c r="H24" i="15"/>
  <c r="I24" i="15"/>
  <c r="A25" i="15"/>
  <c r="C25" i="15"/>
  <c r="D25" i="15"/>
  <c r="F25" i="15"/>
  <c r="G25" i="15"/>
  <c r="H25" i="15"/>
  <c r="I25" i="15"/>
  <c r="A26" i="15"/>
  <c r="C26" i="15"/>
  <c r="D26" i="15"/>
  <c r="F26" i="15"/>
  <c r="G26" i="15"/>
  <c r="H26" i="15"/>
  <c r="I26" i="15"/>
  <c r="A27" i="15"/>
  <c r="C27" i="15"/>
  <c r="D27" i="15"/>
  <c r="F27" i="15"/>
  <c r="G27" i="15"/>
  <c r="H27" i="15"/>
  <c r="I27" i="15"/>
  <c r="A28" i="15"/>
  <c r="C28" i="15"/>
  <c r="D28" i="15"/>
  <c r="F28" i="15"/>
  <c r="G28" i="15"/>
  <c r="H28" i="15"/>
  <c r="I28" i="15"/>
  <c r="A29" i="15"/>
  <c r="C29" i="15"/>
  <c r="D29" i="15"/>
  <c r="F29" i="15"/>
  <c r="G29" i="15"/>
  <c r="H29" i="15"/>
  <c r="I29" i="15"/>
  <c r="A30" i="15"/>
  <c r="C30" i="15"/>
  <c r="D30" i="15"/>
  <c r="F30" i="15"/>
  <c r="G30" i="15"/>
  <c r="H30" i="15"/>
  <c r="I30" i="15"/>
  <c r="A31" i="15"/>
  <c r="C31" i="15"/>
  <c r="D31" i="15"/>
  <c r="F31" i="15"/>
  <c r="G31" i="15"/>
  <c r="H31" i="15"/>
  <c r="I31" i="15"/>
  <c r="A32" i="15"/>
  <c r="C32" i="15"/>
  <c r="D32" i="15"/>
  <c r="F32" i="15"/>
  <c r="G32" i="15"/>
  <c r="H32" i="15"/>
  <c r="I32" i="15"/>
  <c r="A33" i="15"/>
  <c r="C33" i="15"/>
  <c r="D33" i="15"/>
  <c r="F33" i="15"/>
  <c r="G33" i="15"/>
  <c r="H33" i="15"/>
  <c r="I33" i="15"/>
  <c r="A34" i="15"/>
  <c r="C34" i="15"/>
  <c r="D34" i="15"/>
  <c r="F34" i="15"/>
  <c r="G34" i="15"/>
  <c r="H34" i="15"/>
  <c r="I34" i="15"/>
  <c r="A35" i="15"/>
  <c r="C35" i="15"/>
  <c r="D35" i="15"/>
  <c r="F35" i="15"/>
  <c r="G35" i="15"/>
  <c r="H35" i="15"/>
  <c r="I35" i="15"/>
  <c r="A36" i="15"/>
  <c r="C36" i="15"/>
  <c r="D36" i="15"/>
  <c r="F36" i="15"/>
  <c r="G36" i="15"/>
  <c r="H36" i="15"/>
  <c r="I36" i="15"/>
  <c r="A37" i="15"/>
  <c r="C37" i="15"/>
  <c r="D37" i="15"/>
  <c r="F37" i="15"/>
  <c r="G37" i="15"/>
  <c r="H37" i="15"/>
  <c r="I37" i="15"/>
  <c r="A38" i="15"/>
  <c r="C38" i="15"/>
  <c r="D38" i="15"/>
  <c r="F38" i="15"/>
  <c r="G38" i="15"/>
  <c r="H38" i="15"/>
  <c r="I38" i="15"/>
  <c r="A39" i="15"/>
  <c r="C39" i="15"/>
  <c r="D39" i="15"/>
  <c r="F39" i="15"/>
  <c r="G39" i="15"/>
  <c r="H39" i="15"/>
  <c r="I39" i="15"/>
  <c r="A40" i="15"/>
  <c r="C40" i="15"/>
  <c r="D40" i="15"/>
  <c r="F40" i="15"/>
  <c r="G40" i="15"/>
  <c r="H40" i="15"/>
  <c r="I40" i="15"/>
  <c r="A41" i="15"/>
  <c r="C41" i="15"/>
  <c r="D41" i="15"/>
  <c r="F41" i="15"/>
  <c r="G41" i="15"/>
  <c r="H41" i="15"/>
  <c r="I41" i="15"/>
  <c r="A42" i="15"/>
  <c r="C42" i="15"/>
  <c r="D42" i="15"/>
  <c r="F42" i="15"/>
  <c r="G42" i="15"/>
  <c r="H42" i="15"/>
  <c r="I42" i="15"/>
  <c r="A43" i="15"/>
  <c r="C43" i="15"/>
  <c r="D43" i="15"/>
  <c r="F43" i="15"/>
  <c r="G43" i="15"/>
  <c r="H43" i="15"/>
  <c r="I43" i="15"/>
  <c r="A44" i="15"/>
  <c r="C44" i="15"/>
  <c r="D44" i="15"/>
  <c r="F44" i="15"/>
  <c r="G44" i="15"/>
  <c r="H44" i="15"/>
  <c r="I44" i="15"/>
  <c r="A45" i="15"/>
  <c r="C45" i="15"/>
  <c r="D45" i="15"/>
  <c r="F45" i="15"/>
  <c r="G45" i="15"/>
  <c r="H45" i="15"/>
  <c r="I45" i="15"/>
  <c r="A46" i="15"/>
  <c r="C46" i="15"/>
  <c r="D46" i="15"/>
  <c r="F46" i="15"/>
  <c r="G46" i="15"/>
  <c r="H46" i="15"/>
  <c r="I46" i="15"/>
  <c r="A47" i="15"/>
  <c r="C47" i="15"/>
  <c r="D47" i="15"/>
  <c r="F47" i="15"/>
  <c r="G47" i="15"/>
  <c r="H47" i="15"/>
  <c r="I47" i="15"/>
  <c r="A48" i="15"/>
  <c r="C48" i="15"/>
  <c r="D48" i="15"/>
  <c r="F48" i="15"/>
  <c r="G48" i="15"/>
  <c r="H48" i="15"/>
  <c r="I48" i="15"/>
  <c r="A49" i="15"/>
  <c r="C49" i="15"/>
  <c r="D49" i="15"/>
  <c r="F49" i="15"/>
  <c r="G49" i="15"/>
  <c r="H49" i="15"/>
  <c r="I49" i="15"/>
  <c r="A50" i="15"/>
  <c r="C50" i="15"/>
  <c r="D50" i="15"/>
  <c r="F50" i="15"/>
  <c r="G50" i="15"/>
  <c r="H50" i="15"/>
  <c r="I50" i="15"/>
  <c r="A51" i="15"/>
  <c r="C51" i="15"/>
  <c r="D51" i="15"/>
  <c r="F51" i="15"/>
  <c r="G51" i="15"/>
  <c r="H51" i="15"/>
  <c r="I51" i="15"/>
  <c r="A52" i="15"/>
  <c r="C52" i="15"/>
  <c r="D52" i="15"/>
  <c r="F52" i="15"/>
  <c r="G52" i="15"/>
  <c r="H52" i="15"/>
  <c r="I52" i="15"/>
  <c r="A53" i="15"/>
  <c r="C53" i="15"/>
  <c r="D53" i="15"/>
  <c r="F53" i="15"/>
  <c r="G53" i="15"/>
  <c r="H53" i="15"/>
  <c r="I53" i="15"/>
  <c r="A54" i="15"/>
  <c r="C54" i="15"/>
  <c r="D54" i="15"/>
  <c r="F54" i="15"/>
  <c r="G54" i="15"/>
  <c r="H54" i="15"/>
  <c r="I54" i="15"/>
  <c r="A55" i="15"/>
  <c r="C55" i="15"/>
  <c r="D55" i="15"/>
  <c r="F55" i="15"/>
  <c r="G55" i="15"/>
  <c r="H55" i="15"/>
  <c r="I55" i="15"/>
  <c r="A56" i="15"/>
  <c r="C56" i="15"/>
  <c r="D56" i="15"/>
  <c r="F56" i="15"/>
  <c r="G56" i="15"/>
  <c r="H56" i="15"/>
  <c r="I56" i="15"/>
  <c r="A57" i="15"/>
  <c r="C57" i="15"/>
  <c r="D57" i="15"/>
  <c r="F57" i="15"/>
  <c r="G57" i="15"/>
  <c r="H57" i="15"/>
  <c r="I57" i="15"/>
  <c r="A58" i="15"/>
  <c r="C58" i="15"/>
  <c r="D58" i="15"/>
  <c r="F58" i="15"/>
  <c r="G58" i="15"/>
  <c r="H58" i="15"/>
  <c r="I58" i="15"/>
  <c r="A59" i="15"/>
  <c r="C59" i="15"/>
  <c r="D59" i="15"/>
  <c r="F59" i="15"/>
  <c r="G59" i="15"/>
  <c r="H59" i="15"/>
  <c r="I59" i="15"/>
  <c r="A60" i="15"/>
  <c r="C60" i="15"/>
  <c r="D60" i="15"/>
  <c r="F60" i="15"/>
  <c r="G60" i="15"/>
  <c r="H60" i="15"/>
  <c r="I60" i="15"/>
  <c r="A61" i="15"/>
  <c r="C61" i="15"/>
  <c r="D61" i="15"/>
  <c r="F61" i="15"/>
  <c r="G61" i="15"/>
  <c r="H61" i="15"/>
  <c r="I61" i="15"/>
  <c r="A62" i="15"/>
  <c r="C62" i="15"/>
  <c r="D62" i="15"/>
  <c r="F62" i="15"/>
  <c r="G62" i="15"/>
  <c r="H62" i="15"/>
  <c r="I62" i="15"/>
  <c r="A63" i="15"/>
  <c r="C63" i="15"/>
  <c r="D63" i="15"/>
  <c r="F63" i="15"/>
  <c r="G63" i="15"/>
  <c r="H63" i="15"/>
  <c r="I63" i="15"/>
  <c r="A64" i="15"/>
  <c r="C64" i="15"/>
  <c r="D64" i="15"/>
  <c r="F64" i="15"/>
  <c r="G64" i="15"/>
  <c r="H64" i="15"/>
  <c r="I64" i="15"/>
  <c r="A65" i="15"/>
  <c r="C65" i="15"/>
  <c r="D65" i="15"/>
  <c r="F65" i="15"/>
  <c r="G65" i="15"/>
  <c r="H65" i="15"/>
  <c r="I65" i="15"/>
  <c r="A66" i="15"/>
  <c r="C66" i="15"/>
  <c r="D66" i="15"/>
  <c r="F66" i="15"/>
  <c r="G66" i="15"/>
  <c r="H66" i="15"/>
  <c r="I66" i="15"/>
  <c r="A67" i="15"/>
  <c r="C67" i="15"/>
  <c r="D67" i="15"/>
  <c r="F67" i="15"/>
  <c r="G67" i="15"/>
  <c r="H67" i="15"/>
  <c r="I67" i="15"/>
  <c r="A68" i="15"/>
  <c r="C68" i="15"/>
  <c r="D68" i="15"/>
  <c r="F68" i="15"/>
  <c r="G68" i="15"/>
  <c r="H68" i="15"/>
  <c r="I68" i="15"/>
  <c r="A69" i="15"/>
  <c r="C69" i="15"/>
  <c r="D69" i="15"/>
  <c r="F69" i="15"/>
  <c r="G69" i="15"/>
  <c r="H69" i="15"/>
  <c r="I69" i="15"/>
  <c r="A70" i="15"/>
  <c r="C70" i="15"/>
  <c r="D70" i="15"/>
  <c r="F70" i="15"/>
  <c r="G70" i="15"/>
  <c r="H70" i="15"/>
  <c r="I70" i="15"/>
  <c r="A71" i="15"/>
  <c r="C71" i="15"/>
  <c r="D71" i="15"/>
  <c r="F71" i="15"/>
  <c r="G71" i="15"/>
  <c r="H71" i="15"/>
  <c r="I71" i="15"/>
  <c r="A72" i="15"/>
  <c r="C72" i="15"/>
  <c r="D72" i="15"/>
  <c r="F72" i="15"/>
  <c r="G72" i="15"/>
  <c r="H72" i="15"/>
  <c r="I72" i="15"/>
  <c r="A73" i="15"/>
  <c r="C73" i="15"/>
  <c r="D73" i="15"/>
  <c r="F73" i="15"/>
  <c r="G73" i="15"/>
  <c r="H73" i="15"/>
  <c r="I73" i="15"/>
  <c r="A74" i="15"/>
  <c r="C74" i="15"/>
  <c r="D74" i="15"/>
  <c r="F74" i="15"/>
  <c r="G74" i="15"/>
  <c r="H74" i="15"/>
  <c r="I74" i="15"/>
  <c r="A75" i="15"/>
  <c r="C75" i="15"/>
  <c r="D75" i="15"/>
  <c r="F75" i="15"/>
  <c r="G75" i="15"/>
  <c r="H75" i="15"/>
  <c r="I75" i="15"/>
  <c r="A76" i="15"/>
  <c r="C76" i="15"/>
  <c r="D76" i="15"/>
  <c r="F76" i="15"/>
  <c r="G76" i="15"/>
  <c r="H76" i="15"/>
  <c r="I76" i="15"/>
  <c r="A77" i="15"/>
  <c r="C77" i="15"/>
  <c r="D77" i="15"/>
  <c r="F77" i="15"/>
  <c r="G77" i="15"/>
  <c r="H77" i="15"/>
  <c r="I77" i="15"/>
  <c r="A78" i="15"/>
  <c r="C78" i="15"/>
  <c r="D78" i="15"/>
  <c r="F78" i="15"/>
  <c r="G78" i="15"/>
  <c r="H78" i="15"/>
  <c r="I78" i="15"/>
  <c r="A79" i="15"/>
  <c r="C79" i="15"/>
  <c r="D79" i="15"/>
  <c r="F79" i="15"/>
  <c r="G79" i="15"/>
  <c r="H79" i="15"/>
  <c r="I79" i="15"/>
  <c r="A80" i="15"/>
  <c r="C80" i="15"/>
  <c r="D80" i="15"/>
  <c r="F80" i="15"/>
  <c r="G80" i="15"/>
  <c r="H80" i="15"/>
  <c r="I80" i="15"/>
  <c r="A81" i="15"/>
  <c r="C81" i="15"/>
  <c r="D81" i="15"/>
  <c r="F81" i="15"/>
  <c r="G81" i="15"/>
  <c r="H81" i="15"/>
  <c r="I81" i="15"/>
  <c r="A82" i="15"/>
  <c r="C82" i="15"/>
  <c r="D82" i="15"/>
  <c r="F82" i="15"/>
  <c r="G82" i="15"/>
  <c r="H82" i="15"/>
  <c r="I82" i="15"/>
  <c r="A83" i="15"/>
  <c r="C83" i="15"/>
  <c r="D83" i="15"/>
  <c r="F83" i="15"/>
  <c r="G83" i="15"/>
  <c r="H83" i="15"/>
  <c r="I83" i="15"/>
  <c r="A84" i="15"/>
  <c r="C84" i="15"/>
  <c r="D84" i="15"/>
  <c r="F84" i="15"/>
  <c r="G84" i="15"/>
  <c r="H84" i="15"/>
  <c r="I84" i="15"/>
  <c r="A85" i="15"/>
  <c r="C85" i="15"/>
  <c r="D85" i="15"/>
  <c r="F85" i="15"/>
  <c r="G85" i="15"/>
  <c r="H85" i="15"/>
  <c r="I85" i="15"/>
  <c r="A86" i="15"/>
  <c r="C86" i="15"/>
  <c r="D86" i="15"/>
  <c r="F86" i="15"/>
  <c r="G86" i="15"/>
  <c r="H86" i="15"/>
  <c r="I86" i="15"/>
  <c r="A87" i="15"/>
  <c r="C87" i="15"/>
  <c r="D87" i="15"/>
  <c r="F87" i="15"/>
  <c r="G87" i="15"/>
  <c r="H87" i="15"/>
  <c r="I87" i="15"/>
  <c r="A88" i="15"/>
  <c r="C88" i="15"/>
  <c r="D88" i="15"/>
  <c r="F88" i="15"/>
  <c r="G88" i="15"/>
  <c r="H88" i="15"/>
  <c r="I88" i="15"/>
  <c r="A89" i="15"/>
  <c r="C89" i="15"/>
  <c r="D89" i="15"/>
  <c r="F89" i="15"/>
  <c r="G89" i="15"/>
  <c r="H89" i="15"/>
  <c r="I89" i="15"/>
  <c r="A90" i="15"/>
  <c r="C90" i="15"/>
  <c r="D90" i="15"/>
  <c r="F90" i="15"/>
  <c r="G90" i="15"/>
  <c r="H90" i="15"/>
  <c r="I90" i="15"/>
  <c r="A91" i="15"/>
  <c r="C91" i="15"/>
  <c r="D91" i="15"/>
  <c r="F91" i="15"/>
  <c r="G91" i="15"/>
  <c r="H91" i="15"/>
  <c r="I91" i="15"/>
  <c r="A92" i="15"/>
  <c r="C92" i="15"/>
  <c r="D92" i="15"/>
  <c r="F92" i="15"/>
  <c r="G92" i="15"/>
  <c r="H92" i="15"/>
  <c r="I92" i="15"/>
  <c r="A93" i="15"/>
  <c r="C93" i="15"/>
  <c r="D93" i="15"/>
  <c r="F93" i="15"/>
  <c r="G93" i="15"/>
  <c r="H93" i="15"/>
  <c r="I93" i="15"/>
  <c r="A94" i="15"/>
  <c r="C94" i="15"/>
  <c r="D94" i="15"/>
  <c r="F94" i="15"/>
  <c r="G94" i="15"/>
  <c r="H94" i="15"/>
  <c r="I94" i="15"/>
  <c r="A95" i="15"/>
  <c r="C95" i="15"/>
  <c r="D95" i="15"/>
  <c r="F95" i="15"/>
  <c r="G95" i="15"/>
  <c r="H95" i="15"/>
  <c r="I95" i="15"/>
  <c r="A96" i="15"/>
  <c r="C96" i="15"/>
  <c r="D96" i="15"/>
  <c r="F96" i="15"/>
  <c r="G96" i="15"/>
  <c r="H96" i="15"/>
  <c r="I96" i="15"/>
  <c r="A97" i="15"/>
  <c r="C97" i="15"/>
  <c r="D97" i="15"/>
  <c r="F97" i="15"/>
  <c r="G97" i="15"/>
  <c r="H97" i="15"/>
  <c r="I97" i="15"/>
  <c r="A98" i="15"/>
  <c r="C98" i="15"/>
  <c r="D98" i="15"/>
  <c r="F98" i="15"/>
  <c r="G98" i="15"/>
  <c r="H98" i="15"/>
  <c r="I98" i="15"/>
  <c r="A99" i="15"/>
  <c r="C99" i="15"/>
  <c r="D99" i="15"/>
  <c r="F99" i="15"/>
  <c r="G99" i="15"/>
  <c r="H99" i="15"/>
  <c r="I99" i="15"/>
  <c r="A100" i="15"/>
  <c r="C100" i="15"/>
  <c r="D100" i="15"/>
  <c r="F100" i="15"/>
  <c r="G100" i="15"/>
  <c r="H100" i="15"/>
  <c r="I100" i="15"/>
  <c r="A101" i="15"/>
  <c r="C101" i="15"/>
  <c r="D101" i="15"/>
  <c r="F101" i="15"/>
  <c r="G101" i="15"/>
  <c r="H101" i="15"/>
  <c r="I101" i="15"/>
  <c r="A102" i="15"/>
  <c r="C102" i="15"/>
  <c r="D102" i="15"/>
  <c r="F102" i="15"/>
  <c r="G102" i="15"/>
  <c r="H102" i="15"/>
  <c r="I102" i="15"/>
  <c r="A103" i="15"/>
  <c r="C103" i="15"/>
  <c r="D103" i="15"/>
  <c r="F103" i="15"/>
  <c r="G103" i="15"/>
  <c r="H103" i="15"/>
  <c r="I103" i="15"/>
  <c r="A104" i="15"/>
  <c r="C104" i="15"/>
  <c r="D104" i="15"/>
  <c r="F104" i="15"/>
  <c r="G104" i="15"/>
  <c r="H104" i="15"/>
  <c r="I104" i="15"/>
  <c r="A105" i="15"/>
  <c r="C105" i="15"/>
  <c r="D105" i="15"/>
  <c r="F105" i="15"/>
  <c r="G105" i="15"/>
  <c r="H105" i="15"/>
  <c r="I105" i="15"/>
  <c r="A106" i="15"/>
  <c r="C106" i="15"/>
  <c r="D106" i="15"/>
  <c r="F106" i="15"/>
  <c r="G106" i="15"/>
  <c r="H106" i="15"/>
  <c r="I106" i="15"/>
  <c r="A107" i="15"/>
  <c r="C107" i="15"/>
  <c r="D107" i="15"/>
  <c r="F107" i="15"/>
  <c r="G107" i="15"/>
  <c r="H107" i="15"/>
  <c r="I107" i="15"/>
  <c r="A108" i="15"/>
  <c r="C108" i="15"/>
  <c r="D108" i="15"/>
  <c r="F108" i="15"/>
  <c r="G108" i="15"/>
  <c r="H108" i="15"/>
  <c r="I108" i="15"/>
  <c r="A109" i="15"/>
  <c r="C109" i="15"/>
  <c r="D109" i="15"/>
  <c r="F109" i="15"/>
  <c r="G109" i="15"/>
  <c r="H109" i="15"/>
  <c r="I109" i="15"/>
  <c r="A110" i="15"/>
  <c r="C110" i="15"/>
  <c r="D110" i="15"/>
  <c r="F110" i="15"/>
  <c r="G110" i="15"/>
  <c r="H110" i="15"/>
  <c r="I110" i="15"/>
  <c r="A111" i="15"/>
  <c r="C111" i="15"/>
  <c r="D111" i="15"/>
  <c r="F111" i="15"/>
  <c r="G111" i="15"/>
  <c r="H111" i="15"/>
  <c r="I111" i="15"/>
  <c r="A112" i="15"/>
  <c r="C112" i="15"/>
  <c r="D112" i="15"/>
  <c r="F112" i="15"/>
  <c r="G112" i="15"/>
  <c r="H112" i="15"/>
  <c r="I112" i="15"/>
  <c r="A113" i="15"/>
  <c r="C113" i="15"/>
  <c r="D113" i="15"/>
  <c r="F113" i="15"/>
  <c r="G113" i="15"/>
  <c r="H113" i="15"/>
  <c r="I113" i="15"/>
  <c r="A114" i="15"/>
  <c r="C114" i="15"/>
  <c r="D114" i="15"/>
  <c r="F114" i="15"/>
  <c r="G114" i="15"/>
  <c r="H114" i="15"/>
  <c r="I114" i="15"/>
  <c r="A115" i="15"/>
  <c r="C115" i="15"/>
  <c r="D115" i="15"/>
  <c r="F115" i="15"/>
  <c r="G115" i="15"/>
  <c r="H115" i="15"/>
  <c r="I115" i="15"/>
  <c r="A116" i="15"/>
  <c r="C116" i="15"/>
  <c r="D116" i="15"/>
  <c r="F116" i="15"/>
  <c r="G116" i="15"/>
  <c r="H116" i="15"/>
  <c r="I116" i="15"/>
  <c r="A117" i="15"/>
  <c r="C117" i="15"/>
  <c r="D117" i="15"/>
  <c r="F117" i="15"/>
  <c r="G117" i="15"/>
  <c r="H117" i="15"/>
  <c r="I117" i="15"/>
  <c r="A118" i="15"/>
  <c r="C118" i="15"/>
  <c r="D118" i="15"/>
  <c r="F118" i="15"/>
  <c r="G118" i="15"/>
  <c r="H118" i="15"/>
  <c r="I118" i="15"/>
  <c r="A119" i="15"/>
  <c r="C119" i="15"/>
  <c r="D119" i="15"/>
  <c r="F119" i="15"/>
  <c r="G119" i="15"/>
  <c r="H119" i="15"/>
  <c r="I119" i="15"/>
  <c r="A120" i="15"/>
  <c r="C120" i="15"/>
  <c r="D120" i="15"/>
  <c r="F120" i="15"/>
  <c r="G120" i="15"/>
  <c r="H120" i="15"/>
  <c r="I120" i="15"/>
  <c r="A121" i="15"/>
  <c r="C121" i="15"/>
  <c r="D121" i="15"/>
  <c r="F121" i="15"/>
  <c r="G121" i="15"/>
  <c r="H121" i="15"/>
  <c r="I121" i="15"/>
  <c r="A122" i="15"/>
  <c r="C122" i="15"/>
  <c r="D122" i="15"/>
  <c r="F122" i="15"/>
  <c r="G122" i="15"/>
  <c r="H122" i="15"/>
  <c r="I122" i="15"/>
  <c r="A123" i="15"/>
  <c r="C123" i="15"/>
  <c r="D123" i="15"/>
  <c r="F123" i="15"/>
  <c r="G123" i="15"/>
  <c r="H123" i="15"/>
  <c r="I123" i="15"/>
  <c r="A124" i="15"/>
  <c r="C124" i="15"/>
  <c r="D124" i="15"/>
  <c r="F124" i="15"/>
  <c r="G124" i="15"/>
  <c r="H124" i="15"/>
  <c r="I124" i="15"/>
  <c r="A125" i="15"/>
  <c r="C125" i="15"/>
  <c r="D125" i="15"/>
  <c r="F125" i="15"/>
  <c r="G125" i="15"/>
  <c r="H125" i="15"/>
  <c r="I125" i="15"/>
  <c r="A126" i="15"/>
  <c r="C126" i="15"/>
  <c r="D126" i="15"/>
  <c r="F126" i="15"/>
  <c r="G126" i="15"/>
  <c r="H126" i="15"/>
  <c r="I126" i="15"/>
  <c r="A127" i="15"/>
  <c r="C127" i="15"/>
  <c r="D127" i="15"/>
  <c r="F127" i="15"/>
  <c r="G127" i="15"/>
  <c r="H127" i="15"/>
  <c r="I127" i="15"/>
  <c r="A128" i="15"/>
  <c r="C128" i="15"/>
  <c r="D128" i="15"/>
  <c r="F128" i="15"/>
  <c r="G128" i="15"/>
  <c r="H128" i="15"/>
  <c r="I128" i="15"/>
  <c r="A129" i="15"/>
  <c r="C129" i="15"/>
  <c r="D129" i="15"/>
  <c r="F129" i="15"/>
  <c r="G129" i="15"/>
  <c r="H129" i="15"/>
  <c r="I129" i="15"/>
  <c r="A130" i="15"/>
  <c r="C130" i="15"/>
  <c r="D130" i="15"/>
  <c r="F130" i="15"/>
  <c r="G130" i="15"/>
  <c r="H130" i="15"/>
  <c r="I130" i="15"/>
  <c r="A131" i="15"/>
  <c r="C131" i="15"/>
  <c r="D131" i="15"/>
  <c r="F131" i="15"/>
  <c r="G131" i="15"/>
  <c r="H131" i="15"/>
  <c r="I131" i="15"/>
  <c r="A132" i="15"/>
  <c r="C132" i="15"/>
  <c r="D132" i="15"/>
  <c r="F132" i="15"/>
  <c r="G132" i="15"/>
  <c r="H132" i="15"/>
  <c r="I132" i="15"/>
  <c r="A133" i="15"/>
  <c r="C133" i="15"/>
  <c r="D133" i="15"/>
  <c r="F133" i="15"/>
  <c r="G133" i="15"/>
  <c r="H133" i="15"/>
  <c r="I133" i="15"/>
  <c r="A134" i="15"/>
  <c r="C134" i="15"/>
  <c r="D134" i="15"/>
  <c r="F134" i="15"/>
  <c r="G134" i="15"/>
  <c r="H134" i="15"/>
  <c r="I134" i="15"/>
  <c r="A135" i="15"/>
  <c r="C135" i="15"/>
  <c r="D135" i="15"/>
  <c r="F135" i="15"/>
  <c r="G135" i="15"/>
  <c r="H135" i="15"/>
  <c r="I135" i="15"/>
  <c r="A136" i="15"/>
  <c r="C136" i="15"/>
  <c r="D136" i="15"/>
  <c r="F136" i="15"/>
  <c r="G136" i="15"/>
  <c r="H136" i="15"/>
  <c r="I136" i="15"/>
  <c r="A137" i="15"/>
  <c r="C137" i="15"/>
  <c r="D137" i="15"/>
  <c r="F137" i="15"/>
  <c r="G137" i="15"/>
  <c r="H137" i="15"/>
  <c r="I137" i="15"/>
  <c r="A138" i="15"/>
  <c r="C138" i="15"/>
  <c r="D138" i="15"/>
  <c r="F138" i="15"/>
  <c r="G138" i="15"/>
  <c r="H138" i="15"/>
  <c r="I138" i="15"/>
  <c r="A139" i="15"/>
  <c r="C139" i="15"/>
  <c r="D139" i="15"/>
  <c r="F139" i="15"/>
  <c r="G139" i="15"/>
  <c r="H139" i="15"/>
  <c r="I139" i="15"/>
  <c r="A140" i="15"/>
  <c r="C140" i="15"/>
  <c r="D140" i="15"/>
  <c r="F140" i="15"/>
  <c r="G140" i="15"/>
  <c r="H140" i="15"/>
  <c r="I140" i="15"/>
  <c r="A141" i="15"/>
  <c r="C141" i="15"/>
  <c r="D141" i="15"/>
  <c r="F141" i="15"/>
  <c r="G141" i="15"/>
  <c r="H141" i="15"/>
  <c r="I141" i="15"/>
  <c r="A142" i="15"/>
  <c r="C142" i="15"/>
  <c r="D142" i="15"/>
  <c r="F142" i="15"/>
  <c r="G142" i="15"/>
  <c r="H142" i="15"/>
  <c r="I142" i="15"/>
  <c r="A143" i="15"/>
  <c r="C143" i="15"/>
  <c r="D143" i="15"/>
  <c r="F143" i="15"/>
  <c r="G143" i="15"/>
  <c r="H143" i="15"/>
  <c r="I143" i="15"/>
  <c r="A144" i="15"/>
  <c r="C144" i="15"/>
  <c r="D144" i="15"/>
  <c r="F144" i="15"/>
  <c r="G144" i="15"/>
  <c r="H144" i="15"/>
  <c r="I144" i="15"/>
  <c r="A145" i="15"/>
  <c r="C145" i="15"/>
  <c r="D145" i="15"/>
  <c r="F145" i="15"/>
  <c r="G145" i="15"/>
  <c r="H145" i="15"/>
  <c r="I145" i="15"/>
  <c r="A146" i="15"/>
  <c r="C146" i="15"/>
  <c r="D146" i="15"/>
  <c r="F146" i="15"/>
  <c r="G146" i="15"/>
  <c r="H146" i="15"/>
  <c r="I146" i="15"/>
  <c r="A147" i="15"/>
  <c r="C147" i="15"/>
  <c r="D147" i="15"/>
  <c r="F147" i="15"/>
  <c r="G147" i="15"/>
  <c r="H147" i="15"/>
  <c r="I147" i="15"/>
  <c r="A148" i="15"/>
  <c r="C148" i="15"/>
  <c r="D148" i="15"/>
  <c r="F148" i="15"/>
  <c r="G148" i="15"/>
  <c r="H148" i="15"/>
  <c r="I148" i="15"/>
  <c r="A149" i="15"/>
  <c r="C149" i="15"/>
  <c r="D149" i="15"/>
  <c r="F149" i="15"/>
  <c r="G149" i="15"/>
  <c r="H149" i="15"/>
  <c r="I149" i="15"/>
  <c r="A150" i="15"/>
  <c r="C150" i="15"/>
  <c r="D150" i="15"/>
  <c r="F150" i="15"/>
  <c r="G150" i="15"/>
  <c r="H150" i="15"/>
  <c r="I150" i="15"/>
  <c r="A151" i="15"/>
  <c r="C151" i="15"/>
  <c r="D151" i="15"/>
  <c r="F151" i="15"/>
  <c r="G151" i="15"/>
  <c r="H151" i="15"/>
  <c r="I151" i="15"/>
  <c r="A152" i="15"/>
  <c r="C152" i="15"/>
  <c r="D152" i="15"/>
  <c r="F152" i="15"/>
  <c r="G152" i="15"/>
  <c r="H152" i="15"/>
  <c r="I152" i="15"/>
  <c r="A153" i="15"/>
  <c r="C153" i="15"/>
  <c r="D153" i="15"/>
  <c r="F153" i="15"/>
  <c r="G153" i="15"/>
  <c r="H153" i="15"/>
  <c r="I153" i="15"/>
  <c r="A154" i="15"/>
  <c r="C154" i="15"/>
  <c r="D154" i="15"/>
  <c r="F154" i="15"/>
  <c r="G154" i="15"/>
  <c r="H154" i="15"/>
  <c r="I154" i="15"/>
  <c r="A155" i="15"/>
  <c r="C155" i="15"/>
  <c r="D155" i="15"/>
  <c r="F155" i="15"/>
  <c r="G155" i="15"/>
  <c r="H155" i="15"/>
  <c r="I155" i="15"/>
  <c r="A156" i="15"/>
  <c r="C156" i="15"/>
  <c r="D156" i="15"/>
  <c r="F156" i="15"/>
  <c r="G156" i="15"/>
  <c r="H156" i="15"/>
  <c r="I156" i="15"/>
  <c r="A157" i="15"/>
  <c r="C157" i="15"/>
  <c r="D157" i="15"/>
  <c r="F157" i="15"/>
  <c r="G157" i="15"/>
  <c r="H157" i="15"/>
  <c r="I157" i="15"/>
  <c r="A158" i="15"/>
  <c r="C158" i="15"/>
  <c r="D158" i="15"/>
  <c r="F158" i="15"/>
  <c r="G158" i="15"/>
  <c r="H158" i="15"/>
  <c r="I158" i="15"/>
  <c r="A159" i="15"/>
  <c r="C159" i="15"/>
  <c r="D159" i="15"/>
  <c r="F159" i="15"/>
  <c r="G159" i="15"/>
  <c r="H159" i="15"/>
  <c r="I159" i="15"/>
  <c r="A160" i="15"/>
  <c r="C160" i="15"/>
  <c r="D160" i="15"/>
  <c r="F160" i="15"/>
  <c r="G160" i="15"/>
  <c r="H160" i="15"/>
  <c r="I160" i="15"/>
  <c r="A161" i="15"/>
  <c r="C161" i="15"/>
  <c r="D161" i="15"/>
  <c r="F161" i="15"/>
  <c r="G161" i="15"/>
  <c r="H161" i="15"/>
  <c r="I161" i="15"/>
  <c r="A162" i="15"/>
  <c r="C162" i="15"/>
  <c r="D162" i="15"/>
  <c r="F162" i="15"/>
  <c r="G162" i="15"/>
  <c r="H162" i="15"/>
  <c r="I162" i="15"/>
  <c r="A163" i="15"/>
  <c r="C163" i="15"/>
  <c r="D163" i="15"/>
  <c r="F163" i="15"/>
  <c r="G163" i="15"/>
  <c r="H163" i="15"/>
  <c r="I163" i="15"/>
  <c r="A164" i="15"/>
  <c r="C164" i="15"/>
  <c r="D164" i="15"/>
  <c r="F164" i="15"/>
  <c r="G164" i="15"/>
  <c r="H164" i="15"/>
  <c r="I164" i="15"/>
  <c r="A165" i="15"/>
  <c r="C165" i="15"/>
  <c r="D165" i="15"/>
  <c r="F165" i="15"/>
  <c r="G165" i="15"/>
  <c r="H165" i="15"/>
  <c r="I165" i="15"/>
  <c r="A166" i="15"/>
  <c r="C166" i="15"/>
  <c r="D166" i="15"/>
  <c r="F166" i="15"/>
  <c r="G166" i="15"/>
  <c r="H166" i="15"/>
  <c r="I166" i="15"/>
  <c r="A167" i="15"/>
  <c r="C167" i="15"/>
  <c r="D167" i="15"/>
  <c r="F167" i="15"/>
  <c r="G167" i="15"/>
  <c r="H167" i="15"/>
  <c r="I167" i="15"/>
  <c r="A168" i="15"/>
  <c r="C168" i="15"/>
  <c r="D168" i="15"/>
  <c r="F168" i="15"/>
  <c r="G168" i="15"/>
  <c r="H168" i="15"/>
  <c r="I168" i="15"/>
  <c r="A169" i="15"/>
  <c r="C169" i="15"/>
  <c r="D169" i="15"/>
  <c r="F169" i="15"/>
  <c r="G169" i="15"/>
  <c r="H169" i="15"/>
  <c r="I169" i="15"/>
  <c r="A170" i="15"/>
  <c r="C170" i="15"/>
  <c r="D170" i="15"/>
  <c r="F170" i="15"/>
  <c r="G170" i="15"/>
  <c r="H170" i="15"/>
  <c r="I170" i="15"/>
  <c r="A171" i="15"/>
  <c r="C171" i="15"/>
  <c r="D171" i="15"/>
  <c r="F171" i="15"/>
  <c r="G171" i="15"/>
  <c r="H171" i="15"/>
  <c r="I171" i="15"/>
  <c r="A172" i="15"/>
  <c r="C172" i="15"/>
  <c r="D172" i="15"/>
  <c r="F172" i="15"/>
  <c r="G172" i="15"/>
  <c r="H172" i="15"/>
  <c r="I172" i="15"/>
  <c r="A173" i="15"/>
  <c r="C173" i="15"/>
  <c r="D173" i="15"/>
  <c r="F173" i="15"/>
  <c r="G173" i="15"/>
  <c r="H173" i="15"/>
  <c r="I173" i="15"/>
  <c r="A174" i="15"/>
  <c r="C174" i="15"/>
  <c r="D174" i="15"/>
  <c r="F174" i="15"/>
  <c r="G174" i="15"/>
  <c r="H174" i="15"/>
  <c r="I174" i="15"/>
  <c r="A175" i="15"/>
  <c r="C175" i="15"/>
  <c r="D175" i="15"/>
  <c r="F175" i="15"/>
  <c r="G175" i="15"/>
  <c r="H175" i="15"/>
  <c r="I175" i="15"/>
  <c r="A176" i="15"/>
  <c r="C176" i="15"/>
  <c r="D176" i="15"/>
  <c r="F176" i="15"/>
  <c r="G176" i="15"/>
  <c r="H176" i="15"/>
  <c r="I176" i="15"/>
  <c r="A177" i="15"/>
  <c r="C177" i="15"/>
  <c r="D177" i="15"/>
  <c r="F177" i="15"/>
  <c r="G177" i="15"/>
  <c r="H177" i="15"/>
  <c r="I177" i="15"/>
  <c r="A178" i="15"/>
  <c r="C178" i="15"/>
  <c r="D178" i="15"/>
  <c r="F178" i="15"/>
  <c r="G178" i="15"/>
  <c r="H178" i="15"/>
  <c r="I178" i="15"/>
  <c r="A179" i="15"/>
  <c r="C179" i="15"/>
  <c r="D179" i="15"/>
  <c r="F179" i="15"/>
  <c r="G179" i="15"/>
  <c r="H179" i="15"/>
  <c r="I179" i="15"/>
  <c r="A180" i="15"/>
  <c r="C180" i="15"/>
  <c r="D180" i="15"/>
  <c r="F180" i="15"/>
  <c r="G180" i="15"/>
  <c r="H180" i="15"/>
  <c r="I180" i="15"/>
  <c r="A181" i="15"/>
  <c r="C181" i="15"/>
  <c r="D181" i="15"/>
  <c r="F181" i="15"/>
  <c r="G181" i="15"/>
  <c r="H181" i="15"/>
  <c r="I181" i="15"/>
  <c r="A182" i="15"/>
  <c r="C182" i="15"/>
  <c r="D182" i="15"/>
  <c r="F182" i="15"/>
  <c r="G182" i="15"/>
  <c r="H182" i="15"/>
  <c r="I182" i="15"/>
  <c r="A183" i="15"/>
  <c r="C183" i="15"/>
  <c r="D183" i="15"/>
  <c r="F183" i="15"/>
  <c r="G183" i="15"/>
  <c r="H183" i="15"/>
  <c r="I183" i="15"/>
  <c r="A184" i="15"/>
  <c r="C184" i="15"/>
  <c r="D184" i="15"/>
  <c r="F184" i="15"/>
  <c r="G184" i="15"/>
  <c r="H184" i="15"/>
  <c r="I184" i="15"/>
  <c r="A185" i="15"/>
  <c r="C185" i="15"/>
  <c r="D185" i="15"/>
  <c r="F185" i="15"/>
  <c r="G185" i="15"/>
  <c r="H185" i="15"/>
  <c r="I185" i="15"/>
  <c r="A186" i="15"/>
  <c r="C186" i="15"/>
  <c r="D186" i="15"/>
  <c r="F186" i="15"/>
  <c r="G186" i="15"/>
  <c r="H186" i="15"/>
  <c r="I186" i="15"/>
  <c r="A187" i="15"/>
  <c r="C187" i="15"/>
  <c r="D187" i="15"/>
  <c r="F187" i="15"/>
  <c r="G187" i="15"/>
  <c r="H187" i="15"/>
  <c r="I187" i="15"/>
  <c r="A188" i="15"/>
  <c r="C188" i="15"/>
  <c r="D188" i="15"/>
  <c r="F188" i="15"/>
  <c r="G188" i="15"/>
  <c r="H188" i="15"/>
  <c r="I188" i="15"/>
  <c r="A189" i="15"/>
  <c r="C189" i="15"/>
  <c r="D189" i="15"/>
  <c r="F189" i="15"/>
  <c r="G189" i="15"/>
  <c r="H189" i="15"/>
  <c r="I189" i="15"/>
  <c r="A190" i="15"/>
  <c r="C190" i="15"/>
  <c r="D190" i="15"/>
  <c r="F190" i="15"/>
  <c r="G190" i="15"/>
  <c r="H190" i="15"/>
  <c r="I190" i="15"/>
  <c r="A191" i="15"/>
  <c r="C191" i="15"/>
  <c r="D191" i="15"/>
  <c r="F191" i="15"/>
  <c r="G191" i="15"/>
  <c r="H191" i="15"/>
  <c r="I191" i="15"/>
  <c r="A192" i="15"/>
  <c r="C192" i="15"/>
  <c r="D192" i="15"/>
  <c r="F192" i="15"/>
  <c r="G192" i="15"/>
  <c r="H192" i="15"/>
  <c r="I192" i="15"/>
  <c r="A193" i="15"/>
  <c r="C193" i="15"/>
  <c r="D193" i="15"/>
  <c r="F193" i="15"/>
  <c r="G193" i="15"/>
  <c r="H193" i="15"/>
  <c r="I193" i="15"/>
  <c r="A194" i="15"/>
  <c r="C194" i="15"/>
  <c r="D194" i="15"/>
  <c r="F194" i="15"/>
  <c r="G194" i="15"/>
  <c r="H194" i="15"/>
  <c r="I194" i="15"/>
  <c r="A195" i="15"/>
  <c r="C195" i="15"/>
  <c r="D195" i="15"/>
  <c r="F195" i="15"/>
  <c r="G195" i="15"/>
  <c r="H195" i="15"/>
  <c r="I195" i="15"/>
  <c r="A196" i="15"/>
  <c r="C196" i="15"/>
  <c r="D196" i="15"/>
  <c r="F196" i="15"/>
  <c r="G196" i="15"/>
  <c r="H196" i="15"/>
  <c r="I196" i="15"/>
  <c r="A197" i="15"/>
  <c r="C197" i="15"/>
  <c r="D197" i="15"/>
  <c r="F197" i="15"/>
  <c r="G197" i="15"/>
  <c r="H197" i="15"/>
  <c r="I197" i="15"/>
  <c r="A198" i="15"/>
  <c r="C198" i="15"/>
  <c r="D198" i="15"/>
  <c r="F198" i="15"/>
  <c r="G198" i="15"/>
  <c r="H198" i="15"/>
  <c r="I198" i="15"/>
  <c r="A199" i="15"/>
  <c r="C199" i="15"/>
  <c r="D199" i="15"/>
  <c r="F199" i="15"/>
  <c r="G199" i="15"/>
  <c r="H199" i="15"/>
  <c r="I199" i="15"/>
  <c r="A200" i="15"/>
  <c r="C200" i="15"/>
  <c r="D200" i="15"/>
  <c r="F200" i="15"/>
  <c r="G200" i="15"/>
  <c r="H200" i="15"/>
  <c r="I200" i="15"/>
  <c r="A201" i="15"/>
  <c r="C201" i="15"/>
  <c r="D201" i="15"/>
  <c r="F201" i="15"/>
  <c r="G201" i="15"/>
  <c r="H201" i="15"/>
  <c r="I201" i="15"/>
  <c r="A202" i="15"/>
  <c r="C202" i="15"/>
  <c r="D202" i="15"/>
  <c r="F202" i="15"/>
  <c r="G202" i="15"/>
  <c r="H202" i="15"/>
  <c r="I202" i="15"/>
  <c r="A203" i="15"/>
  <c r="C203" i="15"/>
  <c r="D203" i="15"/>
  <c r="F203" i="15"/>
  <c r="G203" i="15"/>
  <c r="H203" i="15"/>
  <c r="I203" i="15"/>
  <c r="A204" i="15"/>
  <c r="C204" i="15"/>
  <c r="D204" i="15"/>
  <c r="F204" i="15"/>
  <c r="G204" i="15"/>
  <c r="H204" i="15"/>
  <c r="I204" i="15"/>
  <c r="A205" i="15"/>
  <c r="C205" i="15"/>
  <c r="D205" i="15"/>
  <c r="F205" i="15"/>
  <c r="G205" i="15"/>
  <c r="H205" i="15"/>
  <c r="I205" i="15"/>
  <c r="A206" i="15"/>
  <c r="C206" i="15"/>
  <c r="D206" i="15"/>
  <c r="F206" i="15"/>
  <c r="G206" i="15"/>
  <c r="H206" i="15"/>
  <c r="I206" i="15"/>
  <c r="A207" i="15"/>
  <c r="C207" i="15"/>
  <c r="D207" i="15"/>
  <c r="F207" i="15"/>
  <c r="G207" i="15"/>
  <c r="H207" i="15"/>
  <c r="I207" i="15"/>
  <c r="A208" i="15"/>
  <c r="C208" i="15"/>
  <c r="D208" i="15"/>
  <c r="F208" i="15"/>
  <c r="G208" i="15"/>
  <c r="H208" i="15"/>
  <c r="I208" i="15"/>
  <c r="A209" i="15"/>
  <c r="C209" i="15"/>
  <c r="D209" i="15"/>
  <c r="F209" i="15"/>
  <c r="G209" i="15"/>
  <c r="H209" i="15"/>
  <c r="I209" i="15"/>
  <c r="A210" i="15"/>
  <c r="C210" i="15"/>
  <c r="D210" i="15"/>
  <c r="F210" i="15"/>
  <c r="G210" i="15"/>
  <c r="H210" i="15"/>
  <c r="I210" i="15"/>
  <c r="A211" i="15"/>
  <c r="C211" i="15"/>
  <c r="D211" i="15"/>
  <c r="F211" i="15"/>
  <c r="G211" i="15"/>
  <c r="H211" i="15"/>
  <c r="I211" i="15"/>
  <c r="A212" i="15"/>
  <c r="C212" i="15"/>
  <c r="D212" i="15"/>
  <c r="F212" i="15"/>
  <c r="G212" i="15"/>
  <c r="H212" i="15"/>
  <c r="I212" i="15"/>
  <c r="A213" i="15"/>
  <c r="C213" i="15"/>
  <c r="D213" i="15"/>
  <c r="F213" i="15"/>
  <c r="G213" i="15"/>
  <c r="H213" i="15"/>
  <c r="I213" i="15"/>
  <c r="A214" i="15"/>
  <c r="C214" i="15"/>
  <c r="D214" i="15"/>
  <c r="F214" i="15"/>
  <c r="G214" i="15"/>
  <c r="H214" i="15"/>
  <c r="I214" i="15"/>
  <c r="A215" i="15"/>
  <c r="C215" i="15"/>
  <c r="D215" i="15"/>
  <c r="F215" i="15"/>
  <c r="G215" i="15"/>
  <c r="H215" i="15"/>
  <c r="I215" i="15"/>
  <c r="A216" i="15"/>
  <c r="C216" i="15"/>
  <c r="D216" i="15"/>
  <c r="F216" i="15"/>
  <c r="G216" i="15"/>
  <c r="H216" i="15"/>
  <c r="I216" i="15"/>
  <c r="A217" i="15"/>
  <c r="C217" i="15"/>
  <c r="D217" i="15"/>
  <c r="F217" i="15"/>
  <c r="G217" i="15"/>
  <c r="H217" i="15"/>
  <c r="I217" i="15"/>
  <c r="A218" i="15"/>
  <c r="C218" i="15"/>
  <c r="D218" i="15"/>
  <c r="F218" i="15"/>
  <c r="G218" i="15"/>
  <c r="H218" i="15"/>
  <c r="I218" i="15"/>
  <c r="A219" i="15"/>
  <c r="C219" i="15"/>
  <c r="D219" i="15"/>
  <c r="F219" i="15"/>
  <c r="G219" i="15"/>
  <c r="H219" i="15"/>
  <c r="I219" i="15"/>
  <c r="A220" i="15"/>
  <c r="C220" i="15"/>
  <c r="D220" i="15"/>
  <c r="F220" i="15"/>
  <c r="G220" i="15"/>
  <c r="H220" i="15"/>
  <c r="I220" i="15"/>
  <c r="A221" i="15"/>
  <c r="C221" i="15"/>
  <c r="D221" i="15"/>
  <c r="F221" i="15"/>
  <c r="G221" i="15"/>
  <c r="H221" i="15"/>
  <c r="I221" i="15"/>
  <c r="A222" i="15"/>
  <c r="C222" i="15"/>
  <c r="D222" i="15"/>
  <c r="F222" i="15"/>
  <c r="G222" i="15"/>
  <c r="H222" i="15"/>
  <c r="I222" i="15"/>
  <c r="A223" i="15"/>
  <c r="C223" i="15"/>
  <c r="D223" i="15"/>
  <c r="F223" i="15"/>
  <c r="G223" i="15"/>
  <c r="H223" i="15"/>
  <c r="I223" i="15"/>
  <c r="A224" i="15"/>
  <c r="C224" i="15"/>
  <c r="D224" i="15"/>
  <c r="F224" i="15"/>
  <c r="G224" i="15"/>
  <c r="H224" i="15"/>
  <c r="I224" i="15"/>
  <c r="A225" i="15"/>
  <c r="C225" i="15"/>
  <c r="D225" i="15"/>
  <c r="F225" i="15"/>
  <c r="G225" i="15"/>
  <c r="H225" i="15"/>
  <c r="I225" i="15"/>
  <c r="A226" i="15"/>
  <c r="C226" i="15"/>
  <c r="D226" i="15"/>
  <c r="F226" i="15"/>
  <c r="G226" i="15"/>
  <c r="H226" i="15"/>
  <c r="I226" i="15"/>
  <c r="A227" i="15"/>
  <c r="C227" i="15"/>
  <c r="D227" i="15"/>
  <c r="F227" i="15"/>
  <c r="G227" i="15"/>
  <c r="H227" i="15"/>
  <c r="I227" i="15"/>
  <c r="A228" i="15"/>
  <c r="C228" i="15"/>
  <c r="D228" i="15"/>
  <c r="F228" i="15"/>
  <c r="G228" i="15"/>
  <c r="H228" i="15"/>
  <c r="I228" i="15"/>
  <c r="A229" i="15"/>
  <c r="C229" i="15"/>
  <c r="D229" i="15"/>
  <c r="F229" i="15"/>
  <c r="G229" i="15"/>
  <c r="H229" i="15"/>
  <c r="I229" i="15"/>
  <c r="A230" i="15"/>
  <c r="C230" i="15"/>
  <c r="D230" i="15"/>
  <c r="F230" i="15"/>
  <c r="G230" i="15"/>
  <c r="H230" i="15"/>
  <c r="I230" i="15"/>
  <c r="A231" i="15"/>
  <c r="C231" i="15"/>
  <c r="D231" i="15"/>
  <c r="F231" i="15"/>
  <c r="G231" i="15"/>
  <c r="H231" i="15"/>
  <c r="I231" i="15"/>
  <c r="A232" i="15"/>
  <c r="C232" i="15"/>
  <c r="D232" i="15"/>
  <c r="F232" i="15"/>
  <c r="G232" i="15"/>
  <c r="H232" i="15"/>
  <c r="I232" i="15"/>
  <c r="A233" i="15"/>
  <c r="C233" i="15"/>
  <c r="D233" i="15"/>
  <c r="F233" i="15"/>
  <c r="G233" i="15"/>
  <c r="H233" i="15"/>
  <c r="I233" i="15"/>
  <c r="A234" i="15"/>
  <c r="C234" i="15"/>
  <c r="D234" i="15"/>
  <c r="F234" i="15"/>
  <c r="G234" i="15"/>
  <c r="H234" i="15"/>
  <c r="I234" i="15"/>
  <c r="A235" i="15"/>
  <c r="C235" i="15"/>
  <c r="D235" i="15"/>
  <c r="F235" i="15"/>
  <c r="G235" i="15"/>
  <c r="H235" i="15"/>
  <c r="I235" i="15"/>
  <c r="A236" i="15"/>
  <c r="C236" i="15"/>
  <c r="D236" i="15"/>
  <c r="F236" i="15"/>
  <c r="G236" i="15"/>
  <c r="H236" i="15"/>
  <c r="I236" i="15"/>
  <c r="A237" i="15"/>
  <c r="C237" i="15"/>
  <c r="D237" i="15"/>
  <c r="F237" i="15"/>
  <c r="G237" i="15"/>
  <c r="H237" i="15"/>
  <c r="I237" i="15"/>
  <c r="A238" i="15"/>
  <c r="C238" i="15"/>
  <c r="D238" i="15"/>
  <c r="F238" i="15"/>
  <c r="G238" i="15"/>
  <c r="H238" i="15"/>
  <c r="I238" i="15"/>
  <c r="A239" i="15"/>
  <c r="C239" i="15"/>
  <c r="D239" i="15"/>
  <c r="F239" i="15"/>
  <c r="G239" i="15"/>
  <c r="H239" i="15"/>
  <c r="I239" i="15"/>
  <c r="A240" i="15"/>
  <c r="C240" i="15"/>
  <c r="D240" i="15"/>
  <c r="F240" i="15"/>
  <c r="G240" i="15"/>
  <c r="H240" i="15"/>
  <c r="I240" i="15"/>
  <c r="A241" i="15"/>
  <c r="C241" i="15"/>
  <c r="D241" i="15"/>
  <c r="F241" i="15"/>
  <c r="G241" i="15"/>
  <c r="H241" i="15"/>
  <c r="I241" i="15"/>
  <c r="A242" i="15"/>
  <c r="C242" i="15"/>
  <c r="D242" i="15"/>
  <c r="F242" i="15"/>
  <c r="G242" i="15"/>
  <c r="H242" i="15"/>
  <c r="I242" i="15"/>
  <c r="A243" i="15"/>
  <c r="C243" i="15"/>
  <c r="D243" i="15"/>
  <c r="F243" i="15"/>
  <c r="G243" i="15"/>
  <c r="H243" i="15"/>
  <c r="I243" i="15"/>
  <c r="A244" i="15"/>
  <c r="C244" i="15"/>
  <c r="D244" i="15"/>
  <c r="F244" i="15"/>
  <c r="G244" i="15"/>
  <c r="H244" i="15"/>
  <c r="I244" i="15"/>
  <c r="A245" i="15"/>
  <c r="C245" i="15"/>
  <c r="D245" i="15"/>
  <c r="F245" i="15"/>
  <c r="G245" i="15"/>
  <c r="H245" i="15"/>
  <c r="I245" i="15"/>
  <c r="A246" i="15"/>
  <c r="C246" i="15"/>
  <c r="D246" i="15"/>
  <c r="F246" i="15"/>
  <c r="G246" i="15"/>
  <c r="H246" i="15"/>
  <c r="I246" i="15"/>
  <c r="A247" i="15"/>
  <c r="C247" i="15"/>
  <c r="D247" i="15"/>
  <c r="F247" i="15"/>
  <c r="G247" i="15"/>
  <c r="H247" i="15"/>
  <c r="I247" i="15"/>
  <c r="A248" i="15"/>
  <c r="C248" i="15"/>
  <c r="D248" i="15"/>
  <c r="F248" i="15"/>
  <c r="G248" i="15"/>
  <c r="H248" i="15"/>
  <c r="I248" i="15"/>
  <c r="A249" i="15"/>
  <c r="C249" i="15"/>
  <c r="D249" i="15"/>
  <c r="F249" i="15"/>
  <c r="G249" i="15"/>
  <c r="H249" i="15"/>
  <c r="I249" i="15"/>
  <c r="A250" i="15"/>
  <c r="C250" i="15"/>
  <c r="D250" i="15"/>
  <c r="F250" i="15"/>
  <c r="G250" i="15"/>
  <c r="H250" i="15"/>
  <c r="I250" i="15"/>
  <c r="A251" i="15"/>
  <c r="C251" i="15"/>
  <c r="D251" i="15"/>
  <c r="F251" i="15"/>
  <c r="G251" i="15"/>
  <c r="H251" i="15"/>
  <c r="I251" i="15"/>
  <c r="A252" i="15"/>
  <c r="C252" i="15"/>
  <c r="D252" i="15"/>
  <c r="F252" i="15"/>
  <c r="G252" i="15"/>
  <c r="H252" i="15"/>
  <c r="I252" i="15"/>
  <c r="A253" i="15"/>
  <c r="C253" i="15"/>
  <c r="D253" i="15"/>
  <c r="F253" i="15"/>
  <c r="G253" i="15"/>
  <c r="H253" i="15"/>
  <c r="I253" i="15"/>
  <c r="A254" i="15"/>
  <c r="C254" i="15"/>
  <c r="D254" i="15"/>
  <c r="F254" i="15"/>
  <c r="G254" i="15"/>
  <c r="H254" i="15"/>
  <c r="I254" i="15"/>
  <c r="A255" i="15"/>
  <c r="C255" i="15"/>
  <c r="D255" i="15"/>
  <c r="F255" i="15"/>
  <c r="G255" i="15"/>
  <c r="H255" i="15"/>
  <c r="I255" i="15"/>
  <c r="A256" i="15"/>
  <c r="C256" i="15"/>
  <c r="D256" i="15"/>
  <c r="F256" i="15"/>
  <c r="G256" i="15"/>
  <c r="H256" i="15"/>
  <c r="I256" i="15"/>
  <c r="A257" i="15"/>
  <c r="C257" i="15"/>
  <c r="D257" i="15"/>
  <c r="F257" i="15"/>
  <c r="G257" i="15"/>
  <c r="H257" i="15"/>
  <c r="I257" i="15"/>
  <c r="A258" i="15"/>
  <c r="C258" i="15"/>
  <c r="D258" i="15"/>
  <c r="F258" i="15"/>
  <c r="G258" i="15"/>
  <c r="H258" i="15"/>
  <c r="I258" i="15"/>
  <c r="A259" i="15"/>
  <c r="C259" i="15"/>
  <c r="D259" i="15"/>
  <c r="F259" i="15"/>
  <c r="G259" i="15"/>
  <c r="H259" i="15"/>
  <c r="I259" i="15"/>
  <c r="A260" i="15"/>
  <c r="C260" i="15"/>
  <c r="D260" i="15"/>
  <c r="F260" i="15"/>
  <c r="G260" i="15"/>
  <c r="H260" i="15"/>
  <c r="I260" i="15"/>
  <c r="A261" i="15"/>
  <c r="C261" i="15"/>
  <c r="D261" i="15"/>
  <c r="F261" i="15"/>
  <c r="G261" i="15"/>
  <c r="H261" i="15"/>
  <c r="I261" i="15"/>
  <c r="A262" i="15"/>
  <c r="C262" i="15"/>
  <c r="D262" i="15"/>
  <c r="F262" i="15"/>
  <c r="G262" i="15"/>
  <c r="H262" i="15"/>
  <c r="I262" i="15"/>
  <c r="A263" i="15"/>
  <c r="C263" i="15"/>
  <c r="D263" i="15"/>
  <c r="F263" i="15"/>
  <c r="G263" i="15"/>
  <c r="H263" i="15"/>
  <c r="I263" i="15"/>
  <c r="A264" i="15"/>
  <c r="C264" i="15"/>
  <c r="D264" i="15"/>
  <c r="F264" i="15"/>
  <c r="G264" i="15"/>
  <c r="H264" i="15"/>
  <c r="I264" i="15"/>
  <c r="A265" i="15"/>
  <c r="C265" i="15"/>
  <c r="D265" i="15"/>
  <c r="F265" i="15"/>
  <c r="G265" i="15"/>
  <c r="H265" i="15"/>
  <c r="I265" i="15"/>
  <c r="A266" i="15"/>
  <c r="C266" i="15"/>
  <c r="D266" i="15"/>
  <c r="F266" i="15"/>
  <c r="G266" i="15"/>
  <c r="H266" i="15"/>
  <c r="I266" i="15"/>
  <c r="A267" i="15"/>
  <c r="C267" i="15"/>
  <c r="D267" i="15"/>
  <c r="F267" i="15"/>
  <c r="G267" i="15"/>
  <c r="H267" i="15"/>
  <c r="I267" i="15"/>
  <c r="A268" i="15"/>
  <c r="C268" i="15"/>
  <c r="D268" i="15"/>
  <c r="F268" i="15"/>
  <c r="G268" i="15"/>
  <c r="H268" i="15"/>
  <c r="I268" i="15"/>
  <c r="A269" i="15"/>
  <c r="C269" i="15"/>
  <c r="D269" i="15"/>
  <c r="F269" i="15"/>
  <c r="G269" i="15"/>
  <c r="H269" i="15"/>
  <c r="I269" i="15"/>
  <c r="A270" i="15"/>
  <c r="C270" i="15"/>
  <c r="D270" i="15"/>
  <c r="F270" i="15"/>
  <c r="G270" i="15"/>
  <c r="H270" i="15"/>
  <c r="I270" i="15"/>
  <c r="A271" i="15"/>
  <c r="C271" i="15"/>
  <c r="D271" i="15"/>
  <c r="F271" i="15"/>
  <c r="G271" i="15"/>
  <c r="H271" i="15"/>
  <c r="I271" i="15"/>
  <c r="A272" i="15"/>
  <c r="C272" i="15"/>
  <c r="D272" i="15"/>
  <c r="F272" i="15"/>
  <c r="G272" i="15"/>
  <c r="H272" i="15"/>
  <c r="I272" i="15"/>
  <c r="A273" i="15"/>
  <c r="C273" i="15"/>
  <c r="D273" i="15"/>
  <c r="F273" i="15"/>
  <c r="G273" i="15"/>
  <c r="H273" i="15"/>
  <c r="I273" i="15"/>
  <c r="A274" i="15"/>
  <c r="C274" i="15"/>
  <c r="D274" i="15"/>
  <c r="F274" i="15"/>
  <c r="G274" i="15"/>
  <c r="H274" i="15"/>
  <c r="I274" i="15"/>
  <c r="A275" i="15"/>
  <c r="C275" i="15"/>
  <c r="D275" i="15"/>
  <c r="F275" i="15"/>
  <c r="G275" i="15"/>
  <c r="H275" i="15"/>
  <c r="I275" i="15"/>
  <c r="A276" i="15"/>
  <c r="C276" i="15"/>
  <c r="D276" i="15"/>
  <c r="F276" i="15"/>
  <c r="G276" i="15"/>
  <c r="H276" i="15"/>
  <c r="I276" i="15"/>
  <c r="A277" i="15"/>
  <c r="C277" i="15"/>
  <c r="D277" i="15"/>
  <c r="F277" i="15"/>
  <c r="G277" i="15"/>
  <c r="H277" i="15"/>
  <c r="I277" i="15"/>
  <c r="A278" i="15"/>
  <c r="C278" i="15"/>
  <c r="D278" i="15"/>
  <c r="F278" i="15"/>
  <c r="G278" i="15"/>
  <c r="H278" i="15"/>
  <c r="I278" i="15"/>
  <c r="A279" i="15"/>
  <c r="C279" i="15"/>
  <c r="D279" i="15"/>
  <c r="F279" i="15"/>
  <c r="G279" i="15"/>
  <c r="H279" i="15"/>
  <c r="I279" i="15"/>
  <c r="A280" i="15"/>
  <c r="C280" i="15"/>
  <c r="D280" i="15"/>
  <c r="F280" i="15"/>
  <c r="G280" i="15"/>
  <c r="H280" i="15"/>
  <c r="I280" i="15"/>
  <c r="A281" i="15"/>
  <c r="C281" i="15"/>
  <c r="D281" i="15"/>
  <c r="F281" i="15"/>
  <c r="G281" i="15"/>
  <c r="H281" i="15"/>
  <c r="I281" i="15"/>
  <c r="A282" i="15"/>
  <c r="C282" i="15"/>
  <c r="D282" i="15"/>
  <c r="F282" i="15"/>
  <c r="G282" i="15"/>
  <c r="H282" i="15"/>
  <c r="I282" i="15"/>
  <c r="A283" i="15"/>
  <c r="C283" i="15"/>
  <c r="D283" i="15"/>
  <c r="F283" i="15"/>
  <c r="G283" i="15"/>
  <c r="H283" i="15"/>
  <c r="I283" i="15"/>
  <c r="A284" i="15"/>
  <c r="C284" i="15"/>
  <c r="D284" i="15"/>
  <c r="F284" i="15"/>
  <c r="G284" i="15"/>
  <c r="H284" i="15"/>
  <c r="I284" i="15"/>
  <c r="A285" i="15"/>
  <c r="C285" i="15"/>
  <c r="D285" i="15"/>
  <c r="F285" i="15"/>
  <c r="G285" i="15"/>
  <c r="H285" i="15"/>
  <c r="I285" i="15"/>
  <c r="A286" i="15"/>
  <c r="C286" i="15"/>
  <c r="D286" i="15"/>
  <c r="F286" i="15"/>
  <c r="G286" i="15"/>
  <c r="H286" i="15"/>
  <c r="I286" i="15"/>
  <c r="A287" i="15"/>
  <c r="C287" i="15"/>
  <c r="D287" i="15"/>
  <c r="F287" i="15"/>
  <c r="G287" i="15"/>
  <c r="H287" i="15"/>
  <c r="I287" i="15"/>
  <c r="A288" i="15"/>
  <c r="C288" i="15"/>
  <c r="D288" i="15"/>
  <c r="F288" i="15"/>
  <c r="G288" i="15"/>
  <c r="H288" i="15"/>
  <c r="I288" i="15"/>
  <c r="A289" i="15"/>
  <c r="C289" i="15"/>
  <c r="D289" i="15"/>
  <c r="F289" i="15"/>
  <c r="G289" i="15"/>
  <c r="H289" i="15"/>
  <c r="I289" i="15"/>
  <c r="A290" i="15"/>
  <c r="C290" i="15"/>
  <c r="D290" i="15"/>
  <c r="F290" i="15"/>
  <c r="G290" i="15"/>
  <c r="H290" i="15"/>
  <c r="I290" i="15"/>
  <c r="A291" i="15"/>
  <c r="C291" i="15"/>
  <c r="D291" i="15"/>
  <c r="F291" i="15"/>
  <c r="G291" i="15"/>
  <c r="H291" i="15"/>
  <c r="I291" i="15"/>
  <c r="A292" i="15"/>
  <c r="C292" i="15"/>
  <c r="D292" i="15"/>
  <c r="F292" i="15"/>
  <c r="G292" i="15"/>
  <c r="H292" i="15"/>
  <c r="I292" i="15"/>
  <c r="A293" i="15"/>
  <c r="C293" i="15"/>
  <c r="D293" i="15"/>
  <c r="F293" i="15"/>
  <c r="G293" i="15"/>
  <c r="H293" i="15"/>
  <c r="I293" i="15"/>
  <c r="A294" i="15"/>
  <c r="C294" i="15"/>
  <c r="D294" i="15"/>
  <c r="F294" i="15"/>
  <c r="G294" i="15"/>
  <c r="H294" i="15"/>
  <c r="I294" i="15"/>
  <c r="A295" i="15"/>
  <c r="C295" i="15"/>
  <c r="D295" i="15"/>
  <c r="F295" i="15"/>
  <c r="G295" i="15"/>
  <c r="H295" i="15"/>
  <c r="I295" i="15"/>
  <c r="A296" i="15"/>
  <c r="C296" i="15"/>
  <c r="D296" i="15"/>
  <c r="F296" i="15"/>
  <c r="G296" i="15"/>
  <c r="H296" i="15"/>
  <c r="I296" i="15"/>
  <c r="A297" i="15"/>
  <c r="C297" i="15"/>
  <c r="D297" i="15"/>
  <c r="F297" i="15"/>
  <c r="G297" i="15"/>
  <c r="H297" i="15"/>
  <c r="I297" i="15"/>
  <c r="A298" i="15"/>
  <c r="C298" i="15"/>
  <c r="D298" i="15"/>
  <c r="F298" i="15"/>
  <c r="G298" i="15"/>
  <c r="H298" i="15"/>
  <c r="I298" i="15"/>
  <c r="A299" i="15"/>
  <c r="C299" i="15"/>
  <c r="D299" i="15"/>
  <c r="F299" i="15"/>
  <c r="G299" i="15"/>
  <c r="H299" i="15"/>
  <c r="I299" i="15"/>
  <c r="A300" i="15"/>
  <c r="C300" i="15"/>
  <c r="D300" i="15"/>
  <c r="F300" i="15"/>
  <c r="G300" i="15"/>
  <c r="H300" i="15"/>
  <c r="I300" i="15"/>
  <c r="A301" i="15"/>
  <c r="C301" i="15"/>
  <c r="D301" i="15"/>
  <c r="F301" i="15"/>
  <c r="G301" i="15"/>
  <c r="H301" i="15"/>
  <c r="I301" i="15"/>
  <c r="A302" i="15"/>
  <c r="C302" i="15"/>
  <c r="D302" i="15"/>
  <c r="F302" i="15"/>
  <c r="G302" i="15"/>
  <c r="H302" i="15"/>
  <c r="I302" i="15"/>
  <c r="A303" i="15"/>
  <c r="C303" i="15"/>
  <c r="D303" i="15"/>
  <c r="F303" i="15"/>
  <c r="G303" i="15"/>
  <c r="H303" i="15"/>
  <c r="I303" i="15"/>
  <c r="A304" i="15"/>
  <c r="C304" i="15"/>
  <c r="D304" i="15"/>
  <c r="F304" i="15"/>
  <c r="G304" i="15"/>
  <c r="H304" i="15"/>
  <c r="I304" i="15"/>
  <c r="A305" i="15"/>
  <c r="C305" i="15"/>
  <c r="D305" i="15"/>
  <c r="F305" i="15"/>
  <c r="G305" i="15"/>
  <c r="H305" i="15"/>
  <c r="I305" i="15"/>
  <c r="A306" i="15"/>
  <c r="C306" i="15"/>
  <c r="D306" i="15"/>
  <c r="F306" i="15"/>
  <c r="G306" i="15"/>
  <c r="H306" i="15"/>
  <c r="I306" i="15"/>
  <c r="A307" i="15"/>
  <c r="C307" i="15"/>
  <c r="D307" i="15"/>
  <c r="F307" i="15"/>
  <c r="G307" i="15"/>
  <c r="H307" i="15"/>
  <c r="I307" i="15"/>
  <c r="A308" i="15"/>
  <c r="C308" i="15"/>
  <c r="D308" i="15"/>
  <c r="F308" i="15"/>
  <c r="G308" i="15"/>
  <c r="H308" i="15"/>
  <c r="I308" i="15"/>
  <c r="A309" i="15"/>
  <c r="C309" i="15"/>
  <c r="D309" i="15"/>
  <c r="F309" i="15"/>
  <c r="G309" i="15"/>
  <c r="H309" i="15"/>
  <c r="I309" i="15"/>
  <c r="A310" i="15"/>
  <c r="C310" i="15"/>
  <c r="D310" i="15"/>
  <c r="F310" i="15"/>
  <c r="G310" i="15"/>
  <c r="H310" i="15"/>
  <c r="I310" i="15"/>
  <c r="A311" i="15"/>
  <c r="C311" i="15"/>
  <c r="D311" i="15"/>
  <c r="F311" i="15"/>
  <c r="G311" i="15"/>
  <c r="H311" i="15"/>
  <c r="I311" i="15"/>
  <c r="A312" i="15"/>
  <c r="C312" i="15"/>
  <c r="D312" i="15"/>
  <c r="F312" i="15"/>
  <c r="G312" i="15"/>
  <c r="H312" i="15"/>
  <c r="I312" i="15"/>
  <c r="A313" i="15"/>
  <c r="C313" i="15"/>
  <c r="D313" i="15"/>
  <c r="F313" i="15"/>
  <c r="G313" i="15"/>
  <c r="H313" i="15"/>
  <c r="I313" i="15"/>
  <c r="A314" i="15"/>
  <c r="C314" i="15"/>
  <c r="D314" i="15"/>
  <c r="F314" i="15"/>
  <c r="G314" i="15"/>
  <c r="H314" i="15"/>
  <c r="I314" i="15"/>
  <c r="A315" i="15"/>
  <c r="C315" i="15"/>
  <c r="D315" i="15"/>
  <c r="F315" i="15"/>
  <c r="G315" i="15"/>
  <c r="H315" i="15"/>
  <c r="I315" i="15"/>
  <c r="A316" i="15"/>
  <c r="C316" i="15"/>
  <c r="D316" i="15"/>
  <c r="F316" i="15"/>
  <c r="G316" i="15"/>
  <c r="H316" i="15"/>
  <c r="I316" i="15"/>
  <c r="A317" i="15"/>
  <c r="C317" i="15"/>
  <c r="D317" i="15"/>
  <c r="F317" i="15"/>
  <c r="G317" i="15"/>
  <c r="H317" i="15"/>
  <c r="I317" i="15"/>
  <c r="A318" i="15"/>
  <c r="C318" i="15"/>
  <c r="D318" i="15"/>
  <c r="F318" i="15"/>
  <c r="G318" i="15"/>
  <c r="H318" i="15"/>
  <c r="I318" i="15"/>
  <c r="A319" i="15"/>
  <c r="C319" i="15"/>
  <c r="D319" i="15"/>
  <c r="F319" i="15"/>
  <c r="G319" i="15"/>
  <c r="H319" i="15"/>
  <c r="I319" i="15"/>
  <c r="A320" i="15"/>
  <c r="C320" i="15"/>
  <c r="D320" i="15"/>
  <c r="F320" i="15"/>
  <c r="G320" i="15"/>
  <c r="H320" i="15"/>
  <c r="I320" i="15"/>
  <c r="A321" i="15"/>
  <c r="C321" i="15"/>
  <c r="D321" i="15"/>
  <c r="F321" i="15"/>
  <c r="G321" i="15"/>
  <c r="H321" i="15"/>
  <c r="I321" i="15"/>
  <c r="A322" i="15"/>
  <c r="C322" i="15"/>
  <c r="D322" i="15"/>
  <c r="F322" i="15"/>
  <c r="G322" i="15"/>
  <c r="H322" i="15"/>
  <c r="I322" i="15"/>
  <c r="A323" i="15"/>
  <c r="C323" i="15"/>
  <c r="D323" i="15"/>
  <c r="F323" i="15"/>
  <c r="G323" i="15"/>
  <c r="H323" i="15"/>
  <c r="I323" i="15"/>
  <c r="A324" i="15"/>
  <c r="C324" i="15"/>
  <c r="D324" i="15"/>
  <c r="F324" i="15"/>
  <c r="G324" i="15"/>
  <c r="H324" i="15"/>
  <c r="I324" i="15"/>
  <c r="A325" i="15"/>
  <c r="C325" i="15"/>
  <c r="D325" i="15"/>
  <c r="F325" i="15"/>
  <c r="G325" i="15"/>
  <c r="H325" i="15"/>
  <c r="I325" i="15"/>
  <c r="A326" i="15"/>
  <c r="C326" i="15"/>
  <c r="D326" i="15"/>
  <c r="F326" i="15"/>
  <c r="G326" i="15"/>
  <c r="H326" i="15"/>
  <c r="I326" i="15"/>
  <c r="A327" i="15"/>
  <c r="C327" i="15"/>
  <c r="D327" i="15"/>
  <c r="F327" i="15"/>
  <c r="G327" i="15"/>
  <c r="H327" i="15"/>
  <c r="I327" i="15"/>
  <c r="A328" i="15"/>
  <c r="C328" i="15"/>
  <c r="D328" i="15"/>
  <c r="F328" i="15"/>
  <c r="G328" i="15"/>
  <c r="H328" i="15"/>
  <c r="I328" i="15"/>
  <c r="A329" i="15"/>
  <c r="C329" i="15"/>
  <c r="D329" i="15"/>
  <c r="F329" i="15"/>
  <c r="G329" i="15"/>
  <c r="H329" i="15"/>
  <c r="I329" i="15"/>
  <c r="A330" i="15"/>
  <c r="C330" i="15"/>
  <c r="D330" i="15"/>
  <c r="F330" i="15"/>
  <c r="G330" i="15"/>
  <c r="H330" i="15"/>
  <c r="I330" i="15"/>
  <c r="A331" i="15"/>
  <c r="C331" i="15"/>
  <c r="D331" i="15"/>
  <c r="F331" i="15"/>
  <c r="G331" i="15"/>
  <c r="H331" i="15"/>
  <c r="I331" i="15"/>
  <c r="A332" i="15"/>
  <c r="C332" i="15"/>
  <c r="D332" i="15"/>
  <c r="F332" i="15"/>
  <c r="G332" i="15"/>
  <c r="H332" i="15"/>
  <c r="I332" i="15"/>
  <c r="A333" i="15"/>
  <c r="C333" i="15"/>
  <c r="D333" i="15"/>
  <c r="F333" i="15"/>
  <c r="G333" i="15"/>
  <c r="H333" i="15"/>
  <c r="I333" i="15"/>
  <c r="A334" i="15"/>
  <c r="C334" i="15"/>
  <c r="D334" i="15"/>
  <c r="F334" i="15"/>
  <c r="G334" i="15"/>
  <c r="H334" i="15"/>
  <c r="I334" i="15"/>
  <c r="A335" i="15"/>
  <c r="C335" i="15"/>
  <c r="D335" i="15"/>
  <c r="F335" i="15"/>
  <c r="G335" i="15"/>
  <c r="H335" i="15"/>
  <c r="I335" i="15"/>
  <c r="A336" i="15"/>
  <c r="C336" i="15"/>
  <c r="D336" i="15"/>
  <c r="F336" i="15"/>
  <c r="G336" i="15"/>
  <c r="H336" i="15"/>
  <c r="I336" i="15"/>
  <c r="A337" i="15"/>
  <c r="C337" i="15"/>
  <c r="D337" i="15"/>
  <c r="F337" i="15"/>
  <c r="G337" i="15"/>
  <c r="H337" i="15"/>
  <c r="I337" i="15"/>
  <c r="A338" i="15"/>
  <c r="C338" i="15"/>
  <c r="D338" i="15"/>
  <c r="F338" i="15"/>
  <c r="G338" i="15"/>
  <c r="H338" i="15"/>
  <c r="I338" i="15"/>
  <c r="A339" i="15"/>
  <c r="C339" i="15"/>
  <c r="D339" i="15"/>
  <c r="F339" i="15"/>
  <c r="G339" i="15"/>
  <c r="H339" i="15"/>
  <c r="I339" i="15"/>
  <c r="A340" i="15"/>
  <c r="C340" i="15"/>
  <c r="D340" i="15"/>
  <c r="F340" i="15"/>
  <c r="G340" i="15"/>
  <c r="H340" i="15"/>
  <c r="I340" i="15"/>
  <c r="A341" i="15"/>
  <c r="C341" i="15"/>
  <c r="D341" i="15"/>
  <c r="F341" i="15"/>
  <c r="G341" i="15"/>
  <c r="H341" i="15"/>
  <c r="I341" i="15"/>
  <c r="A342" i="15"/>
  <c r="C342" i="15"/>
  <c r="D342" i="15"/>
  <c r="F342" i="15"/>
  <c r="G342" i="15"/>
  <c r="H342" i="15"/>
  <c r="I342" i="15"/>
  <c r="A343" i="15"/>
  <c r="C343" i="15"/>
  <c r="D343" i="15"/>
  <c r="F343" i="15"/>
  <c r="G343" i="15"/>
  <c r="H343" i="15"/>
  <c r="I343" i="15"/>
  <c r="A344" i="15"/>
  <c r="C344" i="15"/>
  <c r="D344" i="15"/>
  <c r="F344" i="15"/>
  <c r="G344" i="15"/>
  <c r="H344" i="15"/>
  <c r="I344" i="15"/>
  <c r="A345" i="15"/>
  <c r="C345" i="15"/>
  <c r="D345" i="15"/>
  <c r="F345" i="15"/>
  <c r="G345" i="15"/>
  <c r="H345" i="15"/>
  <c r="I345" i="15"/>
  <c r="A346" i="15"/>
  <c r="C346" i="15"/>
  <c r="D346" i="15"/>
  <c r="F346" i="15"/>
  <c r="G346" i="15"/>
  <c r="H346" i="15"/>
  <c r="I346" i="15"/>
  <c r="A347" i="15"/>
  <c r="C347" i="15"/>
  <c r="D347" i="15"/>
  <c r="F347" i="15"/>
  <c r="G347" i="15"/>
  <c r="H347" i="15"/>
  <c r="I347" i="15"/>
  <c r="A348" i="15"/>
  <c r="C348" i="15"/>
  <c r="D348" i="15"/>
  <c r="F348" i="15"/>
  <c r="G348" i="15"/>
  <c r="H348" i="15"/>
  <c r="I348" i="15"/>
  <c r="A349" i="15"/>
  <c r="C349" i="15"/>
  <c r="D349" i="15"/>
  <c r="F349" i="15"/>
  <c r="G349" i="15"/>
  <c r="H349" i="15"/>
  <c r="I349" i="15"/>
  <c r="A350" i="15"/>
  <c r="C350" i="15"/>
  <c r="D350" i="15"/>
  <c r="F350" i="15"/>
  <c r="G350" i="15"/>
  <c r="H350" i="15"/>
  <c r="I350" i="15"/>
  <c r="A351" i="15"/>
  <c r="C351" i="15"/>
  <c r="D351" i="15"/>
  <c r="F351" i="15"/>
  <c r="G351" i="15"/>
  <c r="H351" i="15"/>
  <c r="I351" i="15"/>
  <c r="A352" i="15"/>
  <c r="C352" i="15"/>
  <c r="D352" i="15"/>
  <c r="F352" i="15"/>
  <c r="G352" i="15"/>
  <c r="H352" i="15"/>
  <c r="I352" i="15"/>
  <c r="A353" i="15"/>
  <c r="C353" i="15"/>
  <c r="D353" i="15"/>
  <c r="F353" i="15"/>
  <c r="G353" i="15"/>
  <c r="H353" i="15"/>
  <c r="I353" i="15"/>
  <c r="A354" i="15"/>
  <c r="C354" i="15"/>
  <c r="D354" i="15"/>
  <c r="F354" i="15"/>
  <c r="G354" i="15"/>
  <c r="H354" i="15"/>
  <c r="I354" i="15"/>
  <c r="A355" i="15"/>
  <c r="C355" i="15"/>
  <c r="D355" i="15"/>
  <c r="F355" i="15"/>
  <c r="G355" i="15"/>
  <c r="H355" i="15"/>
  <c r="I355" i="15"/>
  <c r="A356" i="15"/>
  <c r="C356" i="15"/>
  <c r="D356" i="15"/>
  <c r="F356" i="15"/>
  <c r="G356" i="15"/>
  <c r="H356" i="15"/>
  <c r="I356" i="15"/>
  <c r="A357" i="15"/>
  <c r="C357" i="15"/>
  <c r="D357" i="15"/>
  <c r="F357" i="15"/>
  <c r="G357" i="15"/>
  <c r="H357" i="15"/>
  <c r="I357" i="15"/>
  <c r="A358" i="15"/>
  <c r="C358" i="15"/>
  <c r="D358" i="15"/>
  <c r="F358" i="15"/>
  <c r="G358" i="15"/>
  <c r="H358" i="15"/>
  <c r="I358" i="15"/>
  <c r="A359" i="15"/>
  <c r="C359" i="15"/>
  <c r="D359" i="15"/>
  <c r="F359" i="15"/>
  <c r="G359" i="15"/>
  <c r="H359" i="15"/>
  <c r="I359" i="15"/>
  <c r="A360" i="15"/>
  <c r="C360" i="15"/>
  <c r="D360" i="15"/>
  <c r="F360" i="15"/>
  <c r="G360" i="15"/>
  <c r="H360" i="15"/>
  <c r="I360" i="15"/>
  <c r="A361" i="15"/>
  <c r="C361" i="15"/>
  <c r="D361" i="15"/>
  <c r="F361" i="15"/>
  <c r="G361" i="15"/>
  <c r="H361" i="15"/>
  <c r="I361" i="15"/>
  <c r="A362" i="15"/>
  <c r="C362" i="15"/>
  <c r="D362" i="15"/>
  <c r="F362" i="15"/>
  <c r="G362" i="15"/>
  <c r="H362" i="15"/>
  <c r="I362" i="15"/>
  <c r="A363" i="15"/>
  <c r="C363" i="15"/>
  <c r="D363" i="15"/>
  <c r="F363" i="15"/>
  <c r="G363" i="15"/>
  <c r="H363" i="15"/>
  <c r="I363" i="15"/>
  <c r="A364" i="15"/>
  <c r="C364" i="15"/>
  <c r="D364" i="15"/>
  <c r="F364" i="15"/>
  <c r="G364" i="15"/>
  <c r="H364" i="15"/>
  <c r="I364" i="15"/>
  <c r="A365" i="15"/>
  <c r="C365" i="15"/>
  <c r="D365" i="15"/>
  <c r="F365" i="15"/>
  <c r="G365" i="15"/>
  <c r="H365" i="15"/>
  <c r="I365" i="15"/>
  <c r="A366" i="15"/>
  <c r="C366" i="15"/>
  <c r="D366" i="15"/>
  <c r="F366" i="15"/>
  <c r="G366" i="15"/>
  <c r="H366" i="15"/>
  <c r="I366" i="15"/>
  <c r="A367" i="15"/>
  <c r="C367" i="15"/>
  <c r="D367" i="15"/>
  <c r="F367" i="15"/>
  <c r="G367" i="15"/>
  <c r="H367" i="15"/>
  <c r="I367" i="15"/>
  <c r="A368" i="15"/>
  <c r="C368" i="15"/>
  <c r="D368" i="15"/>
  <c r="F368" i="15"/>
  <c r="G368" i="15"/>
  <c r="H368" i="15"/>
  <c r="I368" i="15"/>
  <c r="A369" i="15"/>
  <c r="C369" i="15"/>
  <c r="D369" i="15"/>
  <c r="F369" i="15"/>
  <c r="G369" i="15"/>
  <c r="H369" i="15"/>
  <c r="I369" i="15"/>
  <c r="A370" i="15"/>
  <c r="C370" i="15"/>
  <c r="D370" i="15"/>
  <c r="F370" i="15"/>
  <c r="G370" i="15"/>
  <c r="H370" i="15"/>
  <c r="I370" i="15"/>
  <c r="A371" i="15"/>
  <c r="C371" i="15"/>
  <c r="D371" i="15"/>
  <c r="F371" i="15"/>
  <c r="G371" i="15"/>
  <c r="H371" i="15"/>
  <c r="I371" i="15"/>
  <c r="A372" i="15"/>
  <c r="C372" i="15"/>
  <c r="D372" i="15"/>
  <c r="F372" i="15"/>
  <c r="G372" i="15"/>
  <c r="H372" i="15"/>
  <c r="I372" i="15"/>
  <c r="A373" i="15"/>
  <c r="C373" i="15"/>
  <c r="D373" i="15"/>
  <c r="F373" i="15"/>
  <c r="G373" i="15"/>
  <c r="H373" i="15"/>
  <c r="I373" i="15"/>
  <c r="A374" i="15"/>
  <c r="C374" i="15"/>
  <c r="D374" i="15"/>
  <c r="F374" i="15"/>
  <c r="G374" i="15"/>
  <c r="H374" i="15"/>
  <c r="I374" i="15"/>
  <c r="A375" i="15"/>
  <c r="C375" i="15"/>
  <c r="D375" i="15"/>
  <c r="F375" i="15"/>
  <c r="G375" i="15"/>
  <c r="H375" i="15"/>
  <c r="I375" i="15"/>
  <c r="A376" i="15"/>
  <c r="C376" i="15"/>
  <c r="D376" i="15"/>
  <c r="F376" i="15"/>
  <c r="G376" i="15"/>
  <c r="H376" i="15"/>
  <c r="I376" i="15"/>
  <c r="A377" i="15"/>
  <c r="C377" i="15"/>
  <c r="D377" i="15"/>
  <c r="F377" i="15"/>
  <c r="G377" i="15"/>
  <c r="H377" i="15"/>
  <c r="I377" i="15"/>
  <c r="A378" i="15"/>
  <c r="C378" i="15"/>
  <c r="D378" i="15"/>
  <c r="F378" i="15"/>
  <c r="G378" i="15"/>
  <c r="H378" i="15"/>
  <c r="I378" i="15"/>
  <c r="A379" i="15"/>
  <c r="C379" i="15"/>
  <c r="D379" i="15"/>
  <c r="F379" i="15"/>
  <c r="G379" i="15"/>
  <c r="H379" i="15"/>
  <c r="I379" i="15"/>
  <c r="A380" i="15"/>
  <c r="C380" i="15"/>
  <c r="D380" i="15"/>
  <c r="F380" i="15"/>
  <c r="G380" i="15"/>
  <c r="H380" i="15"/>
  <c r="I380" i="15"/>
  <c r="A381" i="15"/>
  <c r="C381" i="15"/>
  <c r="D381" i="15"/>
  <c r="F381" i="15"/>
  <c r="G381" i="15"/>
  <c r="H381" i="15"/>
  <c r="I381" i="15"/>
  <c r="A382" i="15"/>
  <c r="C382" i="15"/>
  <c r="D382" i="15"/>
  <c r="F382" i="15"/>
  <c r="G382" i="15"/>
  <c r="H382" i="15"/>
  <c r="I382" i="15"/>
  <c r="A383" i="15"/>
  <c r="C383" i="15"/>
  <c r="D383" i="15"/>
  <c r="F383" i="15"/>
  <c r="G383" i="15"/>
  <c r="H383" i="15"/>
  <c r="I383" i="15"/>
  <c r="A384" i="15"/>
  <c r="C384" i="15"/>
  <c r="D384" i="15"/>
  <c r="F384" i="15"/>
  <c r="G384" i="15"/>
  <c r="H384" i="15"/>
  <c r="I384" i="15"/>
  <c r="A385" i="15"/>
  <c r="C385" i="15"/>
  <c r="D385" i="15"/>
  <c r="F385" i="15"/>
  <c r="G385" i="15"/>
  <c r="H385" i="15"/>
  <c r="I385" i="15"/>
  <c r="A386" i="15"/>
  <c r="C386" i="15"/>
  <c r="D386" i="15"/>
  <c r="F386" i="15"/>
  <c r="G386" i="15"/>
  <c r="H386" i="15"/>
  <c r="I386" i="15"/>
  <c r="A387" i="15"/>
  <c r="C387" i="15"/>
  <c r="D387" i="15"/>
  <c r="F387" i="15"/>
  <c r="G387" i="15"/>
  <c r="H387" i="15"/>
  <c r="I387" i="15"/>
  <c r="A388" i="15"/>
  <c r="C388" i="15"/>
  <c r="D388" i="15"/>
  <c r="F388" i="15"/>
  <c r="G388" i="15"/>
  <c r="H388" i="15"/>
  <c r="I388" i="15"/>
  <c r="A389" i="15"/>
  <c r="C389" i="15"/>
  <c r="D389" i="15"/>
  <c r="F389" i="15"/>
  <c r="G389" i="15"/>
  <c r="H389" i="15"/>
  <c r="I389" i="15"/>
  <c r="A390" i="15"/>
  <c r="C390" i="15"/>
  <c r="D390" i="15"/>
  <c r="F390" i="15"/>
  <c r="G390" i="15"/>
  <c r="H390" i="15"/>
  <c r="I390" i="15"/>
  <c r="A391" i="15"/>
  <c r="C391" i="15"/>
  <c r="D391" i="15"/>
  <c r="F391" i="15"/>
  <c r="G391" i="15"/>
  <c r="H391" i="15"/>
  <c r="I391" i="15"/>
  <c r="A392" i="15"/>
  <c r="C392" i="15"/>
  <c r="D392" i="15"/>
  <c r="F392" i="15"/>
  <c r="G392" i="15"/>
  <c r="H392" i="15"/>
  <c r="I392" i="15"/>
  <c r="A393" i="15"/>
  <c r="C393" i="15"/>
  <c r="D393" i="15"/>
  <c r="F393" i="15"/>
  <c r="G393" i="15"/>
  <c r="H393" i="15"/>
  <c r="I393" i="15"/>
  <c r="A394" i="15"/>
  <c r="C394" i="15"/>
  <c r="D394" i="15"/>
  <c r="F394" i="15"/>
  <c r="G394" i="15"/>
  <c r="H394" i="15"/>
  <c r="I394" i="15"/>
  <c r="A395" i="15"/>
  <c r="C395" i="15"/>
  <c r="D395" i="15"/>
  <c r="F395" i="15"/>
  <c r="G395" i="15"/>
  <c r="H395" i="15"/>
  <c r="I395" i="15"/>
  <c r="A396" i="15"/>
  <c r="C396" i="15"/>
  <c r="D396" i="15"/>
  <c r="F396" i="15"/>
  <c r="G396" i="15"/>
  <c r="H396" i="15"/>
  <c r="I396" i="15"/>
  <c r="A397" i="15"/>
  <c r="C397" i="15"/>
  <c r="D397" i="15"/>
  <c r="F397" i="15"/>
  <c r="G397" i="15"/>
  <c r="H397" i="15"/>
  <c r="I397" i="15"/>
  <c r="A398" i="15"/>
  <c r="C398" i="15"/>
  <c r="D398" i="15"/>
  <c r="F398" i="15"/>
  <c r="G398" i="15"/>
  <c r="H398" i="15"/>
  <c r="I398" i="15"/>
  <c r="A399" i="15"/>
  <c r="C399" i="15"/>
  <c r="D399" i="15"/>
  <c r="F399" i="15"/>
  <c r="G399" i="15"/>
  <c r="H399" i="15"/>
  <c r="I399" i="15"/>
  <c r="A400" i="15"/>
  <c r="C400" i="15"/>
  <c r="D400" i="15"/>
  <c r="F400" i="15"/>
  <c r="G400" i="15"/>
  <c r="H400" i="15"/>
  <c r="I400" i="15"/>
  <c r="A401" i="15"/>
  <c r="C401" i="15"/>
  <c r="D401" i="15"/>
  <c r="F401" i="15"/>
  <c r="G401" i="15"/>
  <c r="H401" i="15"/>
  <c r="I401" i="15"/>
  <c r="A402" i="15"/>
  <c r="C402" i="15"/>
  <c r="D402" i="15"/>
  <c r="F402" i="15"/>
  <c r="G402" i="15"/>
  <c r="H402" i="15"/>
  <c r="I402" i="15"/>
  <c r="A403" i="15"/>
  <c r="C403" i="15"/>
  <c r="D403" i="15"/>
  <c r="F403" i="15"/>
  <c r="G403" i="15"/>
  <c r="H403" i="15"/>
  <c r="I403" i="15"/>
  <c r="A404" i="15"/>
  <c r="C404" i="15"/>
  <c r="D404" i="15"/>
  <c r="F404" i="15"/>
  <c r="G404" i="15"/>
  <c r="H404" i="15"/>
  <c r="I404" i="15"/>
  <c r="A405" i="15"/>
  <c r="C405" i="15"/>
  <c r="D405" i="15"/>
  <c r="F405" i="15"/>
  <c r="G405" i="15"/>
  <c r="H405" i="15"/>
  <c r="I405" i="15"/>
  <c r="A406" i="15"/>
  <c r="C406" i="15"/>
  <c r="D406" i="15"/>
  <c r="F406" i="15"/>
  <c r="G406" i="15"/>
  <c r="H406" i="15"/>
  <c r="I406" i="15"/>
  <c r="A407" i="15"/>
  <c r="C407" i="15"/>
  <c r="D407" i="15"/>
  <c r="F407" i="15"/>
  <c r="G407" i="15"/>
  <c r="H407" i="15"/>
  <c r="I407" i="15"/>
  <c r="A408" i="15"/>
  <c r="C408" i="15"/>
  <c r="D408" i="15"/>
  <c r="F408" i="15"/>
  <c r="G408" i="15"/>
  <c r="H408" i="15"/>
  <c r="I408" i="15"/>
  <c r="A409" i="15"/>
  <c r="C409" i="15"/>
  <c r="D409" i="15"/>
  <c r="F409" i="15"/>
  <c r="G409" i="15"/>
  <c r="H409" i="15"/>
  <c r="I409" i="15"/>
  <c r="A410" i="15"/>
  <c r="C410" i="15"/>
  <c r="D410" i="15"/>
  <c r="F410" i="15"/>
  <c r="G410" i="15"/>
  <c r="H410" i="15"/>
  <c r="I410" i="15"/>
  <c r="A411" i="15"/>
  <c r="C411" i="15"/>
  <c r="D411" i="15"/>
  <c r="F411" i="15"/>
  <c r="G411" i="15"/>
  <c r="H411" i="15"/>
  <c r="I411" i="15"/>
  <c r="A412" i="15"/>
  <c r="C412" i="15"/>
  <c r="D412" i="15"/>
  <c r="F412" i="15"/>
  <c r="G412" i="15"/>
  <c r="H412" i="15"/>
  <c r="I412" i="15"/>
  <c r="A413" i="15"/>
  <c r="C413" i="15"/>
  <c r="D413" i="15"/>
  <c r="F413" i="15"/>
  <c r="G413" i="15"/>
  <c r="H413" i="15"/>
  <c r="I413" i="15"/>
  <c r="A414" i="15"/>
  <c r="C414" i="15"/>
  <c r="D414" i="15"/>
  <c r="F414" i="15"/>
  <c r="G414" i="15"/>
  <c r="H414" i="15"/>
  <c r="I414" i="15"/>
  <c r="A415" i="15"/>
  <c r="C415" i="15"/>
  <c r="D415" i="15"/>
  <c r="F415" i="15"/>
  <c r="G415" i="15"/>
  <c r="H415" i="15"/>
  <c r="I415" i="15"/>
  <c r="A416" i="15"/>
  <c r="C416" i="15"/>
  <c r="D416" i="15"/>
  <c r="F416" i="15"/>
  <c r="G416" i="15"/>
  <c r="H416" i="15"/>
  <c r="I416" i="15"/>
  <c r="A417" i="15"/>
  <c r="C417" i="15"/>
  <c r="D417" i="15"/>
  <c r="F417" i="15"/>
  <c r="G417" i="15"/>
  <c r="H417" i="15"/>
  <c r="I417" i="15"/>
  <c r="A418" i="15"/>
  <c r="C418" i="15"/>
  <c r="D418" i="15"/>
  <c r="F418" i="15"/>
  <c r="G418" i="15"/>
  <c r="H418" i="15"/>
  <c r="I418" i="15"/>
  <c r="A419" i="15"/>
  <c r="C419" i="15"/>
  <c r="D419" i="15"/>
  <c r="F419" i="15"/>
  <c r="G419" i="15"/>
  <c r="H419" i="15"/>
  <c r="I419" i="15"/>
  <c r="A420" i="15"/>
  <c r="C420" i="15"/>
  <c r="D420" i="15"/>
  <c r="F420" i="15"/>
  <c r="G420" i="15"/>
  <c r="H420" i="15"/>
  <c r="I420" i="15"/>
  <c r="A421" i="15"/>
  <c r="C421" i="15"/>
  <c r="D421" i="15"/>
  <c r="F421" i="15"/>
  <c r="G421" i="15"/>
  <c r="H421" i="15"/>
  <c r="I421" i="15"/>
  <c r="A422" i="15"/>
  <c r="C422" i="15"/>
  <c r="D422" i="15"/>
  <c r="F422" i="15"/>
  <c r="G422" i="15"/>
  <c r="H422" i="15"/>
  <c r="I422" i="15"/>
  <c r="A423" i="15"/>
  <c r="C423" i="15"/>
  <c r="D423" i="15"/>
  <c r="F423" i="15"/>
  <c r="G423" i="15"/>
  <c r="H423" i="15"/>
  <c r="I423" i="15"/>
  <c r="A424" i="15"/>
  <c r="C424" i="15"/>
  <c r="D424" i="15"/>
  <c r="F424" i="15"/>
  <c r="G424" i="15"/>
  <c r="H424" i="15"/>
  <c r="I424" i="15"/>
  <c r="A425" i="15"/>
  <c r="C425" i="15"/>
  <c r="D425" i="15"/>
  <c r="F425" i="15"/>
  <c r="G425" i="15"/>
  <c r="H425" i="15"/>
  <c r="I425" i="15"/>
  <c r="A426" i="15"/>
  <c r="C426" i="15"/>
  <c r="D426" i="15"/>
  <c r="F426" i="15"/>
  <c r="G426" i="15"/>
  <c r="H426" i="15"/>
  <c r="I426" i="15"/>
  <c r="A427" i="15"/>
  <c r="C427" i="15"/>
  <c r="D427" i="15"/>
  <c r="F427" i="15"/>
  <c r="G427" i="15"/>
  <c r="H427" i="15"/>
  <c r="I427" i="15"/>
  <c r="A428" i="15"/>
  <c r="C428" i="15"/>
  <c r="D428" i="15"/>
  <c r="F428" i="15"/>
  <c r="G428" i="15"/>
  <c r="H428" i="15"/>
  <c r="I428" i="15"/>
  <c r="A429" i="15"/>
  <c r="C429" i="15"/>
  <c r="D429" i="15"/>
  <c r="F429" i="15"/>
  <c r="G429" i="15"/>
  <c r="H429" i="15"/>
  <c r="I429" i="15"/>
  <c r="A430" i="15"/>
  <c r="C430" i="15"/>
  <c r="D430" i="15"/>
  <c r="F430" i="15"/>
  <c r="G430" i="15"/>
  <c r="H430" i="15"/>
  <c r="I430" i="15"/>
  <c r="A431" i="15"/>
  <c r="C431" i="15"/>
  <c r="D431" i="15"/>
  <c r="F431" i="15"/>
  <c r="G431" i="15"/>
  <c r="H431" i="15"/>
  <c r="I431" i="15"/>
  <c r="A432" i="15"/>
  <c r="C432" i="15"/>
  <c r="D432" i="15"/>
  <c r="F432" i="15"/>
  <c r="G432" i="15"/>
  <c r="H432" i="15"/>
  <c r="I432" i="15"/>
  <c r="A433" i="15"/>
  <c r="C433" i="15"/>
  <c r="D433" i="15"/>
  <c r="F433" i="15"/>
  <c r="G433" i="15"/>
  <c r="H433" i="15"/>
  <c r="I433" i="15"/>
  <c r="A434" i="15"/>
  <c r="C434" i="15"/>
  <c r="D434" i="15"/>
  <c r="F434" i="15"/>
  <c r="G434" i="15"/>
  <c r="H434" i="15"/>
  <c r="I434" i="15"/>
  <c r="A435" i="15"/>
  <c r="C435" i="15"/>
  <c r="D435" i="15"/>
  <c r="F435" i="15"/>
  <c r="G435" i="15"/>
  <c r="H435" i="15"/>
  <c r="I435" i="15"/>
  <c r="A436" i="15"/>
  <c r="C436" i="15"/>
  <c r="D436" i="15"/>
  <c r="F436" i="15"/>
  <c r="G436" i="15"/>
  <c r="H436" i="15"/>
  <c r="I436" i="15"/>
  <c r="A437" i="15"/>
  <c r="C437" i="15"/>
  <c r="D437" i="15"/>
  <c r="F437" i="15"/>
  <c r="G437" i="15"/>
  <c r="H437" i="15"/>
  <c r="I437" i="15"/>
  <c r="A438" i="15"/>
  <c r="C438" i="15"/>
  <c r="D438" i="15"/>
  <c r="F438" i="15"/>
  <c r="G438" i="15"/>
  <c r="H438" i="15"/>
  <c r="I438" i="15"/>
  <c r="A439" i="15"/>
  <c r="C439" i="15"/>
  <c r="D439" i="15"/>
  <c r="F439" i="15"/>
  <c r="G439" i="15"/>
  <c r="H439" i="15"/>
  <c r="I439" i="15"/>
  <c r="A440" i="15"/>
  <c r="C440" i="15"/>
  <c r="D440" i="15"/>
  <c r="F440" i="15"/>
  <c r="G440" i="15"/>
  <c r="H440" i="15"/>
  <c r="I440" i="15"/>
  <c r="A441" i="15"/>
  <c r="C441" i="15"/>
  <c r="D441" i="15"/>
  <c r="F441" i="15"/>
  <c r="G441" i="15"/>
  <c r="H441" i="15"/>
  <c r="I441" i="15"/>
  <c r="A442" i="15"/>
  <c r="C442" i="15"/>
  <c r="D442" i="15"/>
  <c r="F442" i="15"/>
  <c r="G442" i="15"/>
  <c r="H442" i="15"/>
  <c r="I442" i="15"/>
  <c r="A443" i="15"/>
  <c r="C443" i="15"/>
  <c r="D443" i="15"/>
  <c r="F443" i="15"/>
  <c r="G443" i="15"/>
  <c r="H443" i="15"/>
  <c r="I443" i="15"/>
  <c r="A444" i="15"/>
  <c r="C444" i="15"/>
  <c r="D444" i="15"/>
  <c r="F444" i="15"/>
  <c r="G444" i="15"/>
  <c r="H444" i="15"/>
  <c r="I444" i="15"/>
  <c r="A445" i="15"/>
  <c r="C445" i="15"/>
  <c r="D445" i="15"/>
  <c r="F445" i="15"/>
  <c r="G445" i="15"/>
  <c r="H445" i="15"/>
  <c r="I445" i="15"/>
  <c r="A446" i="15"/>
  <c r="C446" i="15"/>
  <c r="D446" i="15"/>
  <c r="F446" i="15"/>
  <c r="G446" i="15"/>
  <c r="H446" i="15"/>
  <c r="I446" i="15"/>
  <c r="A447" i="15"/>
  <c r="C447" i="15"/>
  <c r="D447" i="15"/>
  <c r="F447" i="15"/>
  <c r="G447" i="15"/>
  <c r="H447" i="15"/>
  <c r="I447" i="15"/>
  <c r="A448" i="15"/>
  <c r="C448" i="15"/>
  <c r="D448" i="15"/>
  <c r="F448" i="15"/>
  <c r="G448" i="15"/>
  <c r="H448" i="15"/>
  <c r="I448" i="15"/>
  <c r="A449" i="15"/>
  <c r="C449" i="15"/>
  <c r="D449" i="15"/>
  <c r="F449" i="15"/>
  <c r="G449" i="15"/>
  <c r="H449" i="15"/>
  <c r="I449" i="15"/>
  <c r="A450" i="15"/>
  <c r="C450" i="15"/>
  <c r="D450" i="15"/>
  <c r="F450" i="15"/>
  <c r="G450" i="15"/>
  <c r="H450" i="15"/>
  <c r="I450" i="15"/>
  <c r="A451" i="15"/>
  <c r="C451" i="15"/>
  <c r="D451" i="15"/>
  <c r="F451" i="15"/>
  <c r="G451" i="15"/>
  <c r="H451" i="15"/>
  <c r="I451" i="15"/>
  <c r="A452" i="15"/>
  <c r="C452" i="15"/>
  <c r="D452" i="15"/>
  <c r="F452" i="15"/>
  <c r="G452" i="15"/>
  <c r="H452" i="15"/>
  <c r="I452" i="15"/>
  <c r="A453" i="15"/>
  <c r="C453" i="15"/>
  <c r="D453" i="15"/>
  <c r="F453" i="15"/>
  <c r="G453" i="15"/>
  <c r="H453" i="15"/>
  <c r="I453" i="15"/>
  <c r="A454" i="15"/>
  <c r="C454" i="15"/>
  <c r="D454" i="15"/>
  <c r="F454" i="15"/>
  <c r="G454" i="15"/>
  <c r="H454" i="15"/>
  <c r="I454" i="15"/>
  <c r="A455" i="15"/>
  <c r="C455" i="15"/>
  <c r="D455" i="15"/>
  <c r="F455" i="15"/>
  <c r="G455" i="15"/>
  <c r="H455" i="15"/>
  <c r="I455" i="15"/>
  <c r="A456" i="15"/>
  <c r="C456" i="15"/>
  <c r="D456" i="15"/>
  <c r="F456" i="15"/>
  <c r="G456" i="15"/>
  <c r="H456" i="15"/>
  <c r="I456" i="15"/>
  <c r="A457" i="15"/>
  <c r="C457" i="15"/>
  <c r="D457" i="15"/>
  <c r="F457" i="15"/>
  <c r="G457" i="15"/>
  <c r="H457" i="15"/>
  <c r="I457" i="15"/>
  <c r="A458" i="15"/>
  <c r="C458" i="15"/>
  <c r="D458" i="15"/>
  <c r="F458" i="15"/>
  <c r="G458" i="15"/>
  <c r="H458" i="15"/>
  <c r="I458" i="15"/>
  <c r="A459" i="15"/>
  <c r="C459" i="15"/>
  <c r="D459" i="15"/>
  <c r="F459" i="15"/>
  <c r="G459" i="15"/>
  <c r="H459" i="15"/>
  <c r="I459" i="15"/>
  <c r="A460" i="15"/>
  <c r="C460" i="15"/>
  <c r="D460" i="15"/>
  <c r="F460" i="15"/>
  <c r="G460" i="15"/>
  <c r="H460" i="15"/>
  <c r="I460" i="15"/>
  <c r="A461" i="15"/>
  <c r="C461" i="15"/>
  <c r="D461" i="15"/>
  <c r="F461" i="15"/>
  <c r="G461" i="15"/>
  <c r="H461" i="15"/>
  <c r="I461" i="15"/>
  <c r="A462" i="15"/>
  <c r="C462" i="15"/>
  <c r="D462" i="15"/>
  <c r="F462" i="15"/>
  <c r="G462" i="15"/>
  <c r="H462" i="15"/>
  <c r="I462" i="15"/>
  <c r="A463" i="15"/>
  <c r="C463" i="15"/>
  <c r="D463" i="15"/>
  <c r="F463" i="15"/>
  <c r="G463" i="15"/>
  <c r="H463" i="15"/>
  <c r="I463" i="15"/>
  <c r="A464" i="15"/>
  <c r="C464" i="15"/>
  <c r="D464" i="15"/>
  <c r="F464" i="15"/>
  <c r="G464" i="15"/>
  <c r="H464" i="15"/>
  <c r="I464" i="15"/>
  <c r="A465" i="15"/>
  <c r="C465" i="15"/>
  <c r="D465" i="15"/>
  <c r="F465" i="15"/>
  <c r="G465" i="15"/>
  <c r="H465" i="15"/>
  <c r="I465" i="15"/>
  <c r="A466" i="15"/>
  <c r="C466" i="15"/>
  <c r="D466" i="15"/>
  <c r="F466" i="15"/>
  <c r="G466" i="15"/>
  <c r="H466" i="15"/>
  <c r="I466" i="15"/>
  <c r="A467" i="15"/>
  <c r="C467" i="15"/>
  <c r="D467" i="15"/>
  <c r="F467" i="15"/>
  <c r="G467" i="15"/>
  <c r="H467" i="15"/>
  <c r="I467" i="15"/>
  <c r="A468" i="15"/>
  <c r="C468" i="15"/>
  <c r="D468" i="15"/>
  <c r="F468" i="15"/>
  <c r="G468" i="15"/>
  <c r="H468" i="15"/>
  <c r="I468" i="15"/>
  <c r="A469" i="15"/>
  <c r="C469" i="15"/>
  <c r="D469" i="15"/>
  <c r="F469" i="15"/>
  <c r="G469" i="15"/>
  <c r="H469" i="15"/>
  <c r="I469" i="15"/>
  <c r="A470" i="15"/>
  <c r="C470" i="15"/>
  <c r="D470" i="15"/>
  <c r="F470" i="15"/>
  <c r="G470" i="15"/>
  <c r="H470" i="15"/>
  <c r="I470" i="15"/>
  <c r="A471" i="15"/>
  <c r="C471" i="15"/>
  <c r="D471" i="15"/>
  <c r="F471" i="15"/>
  <c r="G471" i="15"/>
  <c r="H471" i="15"/>
  <c r="I471" i="15"/>
  <c r="A472" i="15"/>
  <c r="C472" i="15"/>
  <c r="D472" i="15"/>
  <c r="F472" i="15"/>
  <c r="G472" i="15"/>
  <c r="H472" i="15"/>
  <c r="I472" i="15"/>
  <c r="A473" i="15"/>
  <c r="C473" i="15"/>
  <c r="D473" i="15"/>
  <c r="F473" i="15"/>
  <c r="G473" i="15"/>
  <c r="H473" i="15"/>
  <c r="I473" i="15"/>
  <c r="A474" i="15"/>
  <c r="C474" i="15"/>
  <c r="D474" i="15"/>
  <c r="F474" i="15"/>
  <c r="G474" i="15"/>
  <c r="H474" i="15"/>
  <c r="I474" i="15"/>
  <c r="A475" i="15"/>
  <c r="C475" i="15"/>
  <c r="D475" i="15"/>
  <c r="F475" i="15"/>
  <c r="G475" i="15"/>
  <c r="H475" i="15"/>
  <c r="I475" i="15"/>
  <c r="A476" i="15"/>
  <c r="C476" i="15"/>
  <c r="D476" i="15"/>
  <c r="F476" i="15"/>
  <c r="G476" i="15"/>
  <c r="H476" i="15"/>
  <c r="I476" i="15"/>
  <c r="A477" i="15"/>
  <c r="C477" i="15"/>
  <c r="D477" i="15"/>
  <c r="F477" i="15"/>
  <c r="G477" i="15"/>
  <c r="H477" i="15"/>
  <c r="I477" i="15"/>
  <c r="A478" i="15"/>
  <c r="C478" i="15"/>
  <c r="D478" i="15"/>
  <c r="F478" i="15"/>
  <c r="G478" i="15"/>
  <c r="H478" i="15"/>
  <c r="I478" i="15"/>
  <c r="A479" i="15"/>
  <c r="C479" i="15"/>
  <c r="D479" i="15"/>
  <c r="F479" i="15"/>
  <c r="G479" i="15"/>
  <c r="H479" i="15"/>
  <c r="I479" i="15"/>
  <c r="A480" i="15"/>
  <c r="C480" i="15"/>
  <c r="D480" i="15"/>
  <c r="F480" i="15"/>
  <c r="G480" i="15"/>
  <c r="H480" i="15"/>
  <c r="I480" i="15"/>
  <c r="A481" i="15"/>
  <c r="C481" i="15"/>
  <c r="D481" i="15"/>
  <c r="F481" i="15"/>
  <c r="G481" i="15"/>
  <c r="H481" i="15"/>
  <c r="I481" i="15"/>
  <c r="A482" i="15"/>
  <c r="C482" i="15"/>
  <c r="D482" i="15"/>
  <c r="F482" i="15"/>
  <c r="G482" i="15"/>
  <c r="H482" i="15"/>
  <c r="I482" i="15"/>
  <c r="A483" i="15"/>
  <c r="C483" i="15"/>
  <c r="D483" i="15"/>
  <c r="F483" i="15"/>
  <c r="G483" i="15"/>
  <c r="H483" i="15"/>
  <c r="I483" i="15"/>
  <c r="A484" i="15"/>
  <c r="C484" i="15"/>
  <c r="D484" i="15"/>
  <c r="F484" i="15"/>
  <c r="G484" i="15"/>
  <c r="H484" i="15"/>
  <c r="I484" i="15"/>
  <c r="A485" i="15"/>
  <c r="C485" i="15"/>
  <c r="D485" i="15"/>
  <c r="F485" i="15"/>
  <c r="G485" i="15"/>
  <c r="H485" i="15"/>
  <c r="I485" i="15"/>
  <c r="A486" i="15"/>
  <c r="C486" i="15"/>
  <c r="D486" i="15"/>
  <c r="F486" i="15"/>
  <c r="G486" i="15"/>
  <c r="H486" i="15"/>
  <c r="I486" i="15"/>
  <c r="A487" i="15"/>
  <c r="C487" i="15"/>
  <c r="D487" i="15"/>
  <c r="F487" i="15"/>
  <c r="G487" i="15"/>
  <c r="H487" i="15"/>
  <c r="I487" i="15"/>
  <c r="A488" i="15"/>
  <c r="C488" i="15"/>
  <c r="D488" i="15"/>
  <c r="F488" i="15"/>
  <c r="G488" i="15"/>
  <c r="H488" i="15"/>
  <c r="I488" i="15"/>
  <c r="A489" i="15"/>
  <c r="C489" i="15"/>
  <c r="D489" i="15"/>
  <c r="F489" i="15"/>
  <c r="G489" i="15"/>
  <c r="H489" i="15"/>
  <c r="I489" i="15"/>
  <c r="A490" i="15"/>
  <c r="C490" i="15"/>
  <c r="D490" i="15"/>
  <c r="F490" i="15"/>
  <c r="G490" i="15"/>
  <c r="H490" i="15"/>
  <c r="I490" i="15"/>
  <c r="A491" i="15"/>
  <c r="C491" i="15"/>
  <c r="D491" i="15"/>
  <c r="F491" i="15"/>
  <c r="G491" i="15"/>
  <c r="H491" i="15"/>
  <c r="I491" i="15"/>
  <c r="A492" i="15"/>
  <c r="C492" i="15"/>
  <c r="D492" i="15"/>
  <c r="F492" i="15"/>
  <c r="G492" i="15"/>
  <c r="H492" i="15"/>
  <c r="I492" i="15"/>
  <c r="A493" i="15"/>
  <c r="C493" i="15"/>
  <c r="D493" i="15"/>
  <c r="F493" i="15"/>
  <c r="G493" i="15"/>
  <c r="H493" i="15"/>
  <c r="I493" i="15"/>
  <c r="A494" i="15"/>
  <c r="C494" i="15"/>
  <c r="D494" i="15"/>
  <c r="F494" i="15"/>
  <c r="G494" i="15"/>
  <c r="H494" i="15"/>
  <c r="I494" i="15"/>
  <c r="A495" i="15"/>
  <c r="C495" i="15"/>
  <c r="D495" i="15"/>
  <c r="F495" i="15"/>
  <c r="G495" i="15"/>
  <c r="H495" i="15"/>
  <c r="I495" i="15"/>
  <c r="A496" i="15"/>
  <c r="C496" i="15"/>
  <c r="D496" i="15"/>
  <c r="F496" i="15"/>
  <c r="G496" i="15"/>
  <c r="H496" i="15"/>
  <c r="I496" i="15"/>
  <c r="A497" i="15"/>
  <c r="C497" i="15"/>
  <c r="D497" i="15"/>
  <c r="F497" i="15"/>
  <c r="G497" i="15"/>
  <c r="H497" i="15"/>
  <c r="I497" i="15"/>
  <c r="A498" i="15"/>
  <c r="C498" i="15"/>
  <c r="D498" i="15"/>
  <c r="F498" i="15"/>
  <c r="G498" i="15"/>
  <c r="H498" i="15"/>
  <c r="I498" i="15"/>
  <c r="A499" i="15"/>
  <c r="C499" i="15"/>
  <c r="D499" i="15"/>
  <c r="F499" i="15"/>
  <c r="G499" i="15"/>
  <c r="H499" i="15"/>
  <c r="I499" i="15"/>
  <c r="A500" i="15"/>
  <c r="C500" i="15"/>
  <c r="D500" i="15"/>
  <c r="F500" i="15"/>
  <c r="G500" i="15"/>
  <c r="H500" i="15"/>
  <c r="I500" i="15"/>
  <c r="A501" i="15"/>
  <c r="C501" i="15"/>
  <c r="D501" i="15"/>
  <c r="F501" i="15"/>
  <c r="G501" i="15"/>
  <c r="H501" i="15"/>
  <c r="I501" i="15"/>
  <c r="A502" i="15"/>
  <c r="C502" i="15"/>
  <c r="D502" i="15"/>
  <c r="F502" i="15"/>
  <c r="G502" i="15"/>
  <c r="H502" i="15"/>
  <c r="I502" i="15"/>
  <c r="A503" i="15"/>
  <c r="C503" i="15"/>
  <c r="D503" i="15"/>
  <c r="F503" i="15"/>
  <c r="G503" i="15"/>
  <c r="H503" i="15"/>
  <c r="I503" i="15"/>
  <c r="A504" i="15"/>
  <c r="C504" i="15"/>
  <c r="D504" i="15"/>
  <c r="F504" i="15"/>
  <c r="G504" i="15"/>
  <c r="H504" i="15"/>
  <c r="I504" i="15"/>
  <c r="A505" i="15"/>
  <c r="C505" i="15"/>
  <c r="D505" i="15"/>
  <c r="F505" i="15"/>
  <c r="G505" i="15"/>
  <c r="H505" i="15"/>
  <c r="I505" i="15"/>
  <c r="A506" i="15"/>
  <c r="C506" i="15"/>
  <c r="D506" i="15"/>
  <c r="F506" i="15"/>
  <c r="G506" i="15"/>
  <c r="H506" i="15"/>
  <c r="I506" i="15"/>
  <c r="A507" i="15"/>
  <c r="C507" i="15"/>
  <c r="D507" i="15"/>
  <c r="F507" i="15"/>
  <c r="G507" i="15"/>
  <c r="H507" i="15"/>
  <c r="I507" i="15"/>
  <c r="A508" i="15"/>
  <c r="C508" i="15"/>
  <c r="D508" i="15"/>
  <c r="F508" i="15"/>
  <c r="G508" i="15"/>
  <c r="H508" i="15"/>
  <c r="I508" i="15"/>
  <c r="A509" i="15"/>
  <c r="C509" i="15"/>
  <c r="D509" i="15"/>
  <c r="F509" i="15"/>
  <c r="G509" i="15"/>
  <c r="H509" i="15"/>
  <c r="I509" i="15"/>
  <c r="A510" i="15"/>
  <c r="C510" i="15"/>
  <c r="D510" i="15"/>
  <c r="F510" i="15"/>
  <c r="G510" i="15"/>
  <c r="H510" i="15"/>
  <c r="I510" i="15"/>
  <c r="A511" i="15"/>
  <c r="C511" i="15"/>
  <c r="D511" i="15"/>
  <c r="F511" i="15"/>
  <c r="G511" i="15"/>
  <c r="H511" i="15"/>
  <c r="I511" i="15"/>
  <c r="A512" i="15"/>
  <c r="C512" i="15"/>
  <c r="D512" i="15"/>
  <c r="F512" i="15"/>
  <c r="G512" i="15"/>
  <c r="H512" i="15"/>
  <c r="I512" i="15"/>
  <c r="A513" i="15"/>
  <c r="C513" i="15"/>
  <c r="D513" i="15"/>
  <c r="F513" i="15"/>
  <c r="G513" i="15"/>
  <c r="H513" i="15"/>
  <c r="I513" i="15"/>
  <c r="A514" i="15"/>
  <c r="C514" i="15"/>
  <c r="D514" i="15"/>
  <c r="F514" i="15"/>
  <c r="G514" i="15"/>
  <c r="H514" i="15"/>
  <c r="I514" i="15"/>
  <c r="A515" i="15"/>
  <c r="C515" i="15"/>
  <c r="D515" i="15"/>
  <c r="F515" i="15"/>
  <c r="G515" i="15"/>
  <c r="H515" i="15"/>
  <c r="I515" i="15"/>
  <c r="A516" i="15"/>
  <c r="C516" i="15"/>
  <c r="D516" i="15"/>
  <c r="F516" i="15"/>
  <c r="G516" i="15"/>
  <c r="H516" i="15"/>
  <c r="I516" i="15"/>
  <c r="A517" i="15"/>
  <c r="C517" i="15"/>
  <c r="D517" i="15"/>
  <c r="F517" i="15"/>
  <c r="G517" i="15"/>
  <c r="H517" i="15"/>
  <c r="I517" i="15"/>
  <c r="A518" i="15"/>
  <c r="C518" i="15"/>
  <c r="D518" i="15"/>
  <c r="F518" i="15"/>
  <c r="G518" i="15"/>
  <c r="H518" i="15"/>
  <c r="I518" i="15"/>
  <c r="A519" i="15"/>
  <c r="C519" i="15"/>
  <c r="D519" i="15"/>
  <c r="F519" i="15"/>
  <c r="G519" i="15"/>
  <c r="H519" i="15"/>
  <c r="I519" i="15"/>
  <c r="A520" i="15"/>
  <c r="C520" i="15"/>
  <c r="D520" i="15"/>
  <c r="F520" i="15"/>
  <c r="G520" i="15"/>
  <c r="H520" i="15"/>
  <c r="I520" i="15"/>
  <c r="A521" i="15"/>
  <c r="C521" i="15"/>
  <c r="D521" i="15"/>
  <c r="F521" i="15"/>
  <c r="G521" i="15"/>
  <c r="H521" i="15"/>
  <c r="I521" i="15"/>
  <c r="A522" i="15"/>
  <c r="C522" i="15"/>
  <c r="D522" i="15"/>
  <c r="F522" i="15"/>
  <c r="G522" i="15"/>
  <c r="H522" i="15"/>
  <c r="I522" i="15"/>
  <c r="A523" i="15"/>
  <c r="C523" i="15"/>
  <c r="D523" i="15"/>
  <c r="F523" i="15"/>
  <c r="G523" i="15"/>
  <c r="H523" i="15"/>
  <c r="I523" i="15"/>
  <c r="A524" i="15"/>
  <c r="C524" i="15"/>
  <c r="D524" i="15"/>
  <c r="F524" i="15"/>
  <c r="G524" i="15"/>
  <c r="H524" i="15"/>
  <c r="I524" i="15"/>
  <c r="A525" i="15"/>
  <c r="C525" i="15"/>
  <c r="D525" i="15"/>
  <c r="F525" i="15"/>
  <c r="G525" i="15"/>
  <c r="H525" i="15"/>
  <c r="I525" i="15"/>
  <c r="A526" i="15"/>
  <c r="C526" i="15"/>
  <c r="D526" i="15"/>
  <c r="F526" i="15"/>
  <c r="G526" i="15"/>
  <c r="H526" i="15"/>
  <c r="I526" i="15"/>
  <c r="A527" i="15"/>
  <c r="C527" i="15"/>
  <c r="D527" i="15"/>
  <c r="F527" i="15"/>
  <c r="G527" i="15"/>
  <c r="H527" i="15"/>
  <c r="I527" i="15"/>
  <c r="A528" i="15"/>
  <c r="C528" i="15"/>
  <c r="D528" i="15"/>
  <c r="F528" i="15"/>
  <c r="G528" i="15"/>
  <c r="H528" i="15"/>
  <c r="I528" i="15"/>
  <c r="A529" i="15"/>
  <c r="C529" i="15"/>
  <c r="D529" i="15"/>
  <c r="F529" i="15"/>
  <c r="G529" i="15"/>
  <c r="H529" i="15"/>
  <c r="I529" i="15"/>
  <c r="A530" i="15"/>
  <c r="C530" i="15"/>
  <c r="D530" i="15"/>
  <c r="F530" i="15"/>
  <c r="G530" i="15"/>
  <c r="H530" i="15"/>
  <c r="I530" i="15"/>
  <c r="A531" i="15"/>
  <c r="C531" i="15"/>
  <c r="D531" i="15"/>
  <c r="F531" i="15"/>
  <c r="G531" i="15"/>
  <c r="H531" i="15"/>
  <c r="I531" i="15"/>
  <c r="A532" i="15"/>
  <c r="C532" i="15"/>
  <c r="D532" i="15"/>
  <c r="F532" i="15"/>
  <c r="G532" i="15"/>
  <c r="H532" i="15"/>
  <c r="I532" i="15"/>
  <c r="A533" i="15"/>
  <c r="C533" i="15"/>
  <c r="D533" i="15"/>
  <c r="F533" i="15"/>
  <c r="G533" i="15"/>
  <c r="H533" i="15"/>
  <c r="I533" i="15"/>
  <c r="A534" i="15"/>
  <c r="C534" i="15"/>
  <c r="D534" i="15"/>
  <c r="F534" i="15"/>
  <c r="G534" i="15"/>
  <c r="H534" i="15"/>
  <c r="I534" i="15"/>
  <c r="A535" i="15"/>
  <c r="C535" i="15"/>
  <c r="D535" i="15"/>
  <c r="F535" i="15"/>
  <c r="G535" i="15"/>
  <c r="H535" i="15"/>
  <c r="I535" i="15"/>
  <c r="A536" i="15"/>
  <c r="C536" i="15"/>
  <c r="D536" i="15"/>
  <c r="F536" i="15"/>
  <c r="G536" i="15"/>
  <c r="H536" i="15"/>
  <c r="I536" i="15"/>
  <c r="A537" i="15"/>
  <c r="C537" i="15"/>
  <c r="D537" i="15"/>
  <c r="F537" i="15"/>
  <c r="G537" i="15"/>
  <c r="H537" i="15"/>
  <c r="I537" i="15"/>
  <c r="A538" i="15"/>
  <c r="C538" i="15"/>
  <c r="D538" i="15"/>
  <c r="F538" i="15"/>
  <c r="G538" i="15"/>
  <c r="H538" i="15"/>
  <c r="I538" i="15"/>
  <c r="A539" i="15"/>
  <c r="C539" i="15"/>
  <c r="D539" i="15"/>
  <c r="F539" i="15"/>
  <c r="G539" i="15"/>
  <c r="H539" i="15"/>
  <c r="I539" i="15"/>
  <c r="A540" i="15"/>
  <c r="C540" i="15"/>
  <c r="D540" i="15"/>
  <c r="F540" i="15"/>
  <c r="G540" i="15"/>
  <c r="H540" i="15"/>
  <c r="I540" i="15"/>
  <c r="A541" i="15"/>
  <c r="C541" i="15"/>
  <c r="D541" i="15"/>
  <c r="F541" i="15"/>
  <c r="G541" i="15"/>
  <c r="H541" i="15"/>
  <c r="I541" i="15"/>
  <c r="A542" i="15"/>
  <c r="C542" i="15"/>
  <c r="D542" i="15"/>
  <c r="F542" i="15"/>
  <c r="G542" i="15"/>
  <c r="H542" i="15"/>
  <c r="I542" i="15"/>
  <c r="A543" i="15"/>
  <c r="C543" i="15"/>
  <c r="D543" i="15"/>
  <c r="F543" i="15"/>
  <c r="G543" i="15"/>
  <c r="H543" i="15"/>
  <c r="I543" i="15"/>
  <c r="A544" i="15"/>
  <c r="C544" i="15"/>
  <c r="D544" i="15"/>
  <c r="F544" i="15"/>
  <c r="G544" i="15"/>
  <c r="H544" i="15"/>
  <c r="I544" i="15"/>
  <c r="A545" i="15"/>
  <c r="C545" i="15"/>
  <c r="D545" i="15"/>
  <c r="F545" i="15"/>
  <c r="G545" i="15"/>
  <c r="H545" i="15"/>
  <c r="I545" i="15"/>
  <c r="A546" i="15"/>
  <c r="C546" i="15"/>
  <c r="D546" i="15"/>
  <c r="F546" i="15"/>
  <c r="G546" i="15"/>
  <c r="H546" i="15"/>
  <c r="I546" i="15"/>
  <c r="A547" i="15"/>
  <c r="C547" i="15"/>
  <c r="D547" i="15"/>
  <c r="F547" i="15"/>
  <c r="G547" i="15"/>
  <c r="H547" i="15"/>
  <c r="I547" i="15"/>
  <c r="A548" i="15"/>
  <c r="C548" i="15"/>
  <c r="D548" i="15"/>
  <c r="F548" i="15"/>
  <c r="G548" i="15"/>
  <c r="H548" i="15"/>
  <c r="I548" i="15"/>
  <c r="A549" i="15"/>
  <c r="C549" i="15"/>
  <c r="D549" i="15"/>
  <c r="F549" i="15"/>
  <c r="G549" i="15"/>
  <c r="H549" i="15"/>
  <c r="I549" i="15"/>
  <c r="A550" i="15"/>
  <c r="C550" i="15"/>
  <c r="D550" i="15"/>
  <c r="F550" i="15"/>
  <c r="G550" i="15"/>
  <c r="H550" i="15"/>
  <c r="I550" i="15"/>
  <c r="A551" i="15"/>
  <c r="C551" i="15"/>
  <c r="D551" i="15"/>
  <c r="F551" i="15"/>
  <c r="G551" i="15"/>
  <c r="H551" i="15"/>
  <c r="I551" i="15"/>
  <c r="A552" i="15"/>
  <c r="C552" i="15"/>
  <c r="D552" i="15"/>
  <c r="F552" i="15"/>
  <c r="G552" i="15"/>
  <c r="H552" i="15"/>
  <c r="I552" i="15"/>
  <c r="A553" i="15"/>
  <c r="C553" i="15"/>
  <c r="D553" i="15"/>
  <c r="F553" i="15"/>
  <c r="G553" i="15"/>
  <c r="H553" i="15"/>
  <c r="I553" i="15"/>
  <c r="A554" i="15"/>
  <c r="C554" i="15"/>
  <c r="D554" i="15"/>
  <c r="F554" i="15"/>
  <c r="G554" i="15"/>
  <c r="H554" i="15"/>
  <c r="I554" i="15"/>
  <c r="A555" i="15"/>
  <c r="C555" i="15"/>
  <c r="D555" i="15"/>
  <c r="F555" i="15"/>
  <c r="G555" i="15"/>
  <c r="H555" i="15"/>
  <c r="I555" i="15"/>
  <c r="A556" i="15"/>
  <c r="C556" i="15"/>
  <c r="D556" i="15"/>
  <c r="F556" i="15"/>
  <c r="G556" i="15"/>
  <c r="H556" i="15"/>
  <c r="I556" i="15"/>
  <c r="A557" i="15"/>
  <c r="C557" i="15"/>
  <c r="D557" i="15"/>
  <c r="F557" i="15"/>
  <c r="G557" i="15"/>
  <c r="H557" i="15"/>
  <c r="I557" i="15"/>
  <c r="A558" i="15"/>
  <c r="C558" i="15"/>
  <c r="D558" i="15"/>
  <c r="F558" i="15"/>
  <c r="G558" i="15"/>
  <c r="H558" i="15"/>
  <c r="I558" i="15"/>
  <c r="A559" i="15"/>
  <c r="C559" i="15"/>
  <c r="D559" i="15"/>
  <c r="F559" i="15"/>
  <c r="G559" i="15"/>
  <c r="H559" i="15"/>
  <c r="I559" i="15"/>
  <c r="A560" i="15"/>
  <c r="C560" i="15"/>
  <c r="D560" i="15"/>
  <c r="F560" i="15"/>
  <c r="G560" i="15"/>
  <c r="H560" i="15"/>
  <c r="I560" i="15"/>
  <c r="A561" i="15"/>
  <c r="C561" i="15"/>
  <c r="D561" i="15"/>
  <c r="F561" i="15"/>
  <c r="G561" i="15"/>
  <c r="H561" i="15"/>
  <c r="I561" i="15"/>
  <c r="A562" i="15"/>
  <c r="C562" i="15"/>
  <c r="D562" i="15"/>
  <c r="F562" i="15"/>
  <c r="G562" i="15"/>
  <c r="H562" i="15"/>
  <c r="I562" i="15"/>
  <c r="A563" i="15"/>
  <c r="C563" i="15"/>
  <c r="D563" i="15"/>
  <c r="F563" i="15"/>
  <c r="G563" i="15"/>
  <c r="H563" i="15"/>
  <c r="I563" i="15"/>
  <c r="A564" i="15"/>
  <c r="C564" i="15"/>
  <c r="D564" i="15"/>
  <c r="F564" i="15"/>
  <c r="G564" i="15"/>
  <c r="H564" i="15"/>
  <c r="I564" i="15"/>
  <c r="A565" i="15"/>
  <c r="C565" i="15"/>
  <c r="D565" i="15"/>
  <c r="F565" i="15"/>
  <c r="G565" i="15"/>
  <c r="H565" i="15"/>
  <c r="I565" i="15"/>
  <c r="A566" i="15"/>
  <c r="C566" i="15"/>
  <c r="D566" i="15"/>
  <c r="F566" i="15"/>
  <c r="G566" i="15"/>
  <c r="H566" i="15"/>
  <c r="I566" i="15"/>
  <c r="A567" i="15"/>
  <c r="C567" i="15"/>
  <c r="D567" i="15"/>
  <c r="F567" i="15"/>
  <c r="G567" i="15"/>
  <c r="H567" i="15"/>
  <c r="I567" i="15"/>
  <c r="A568" i="15"/>
  <c r="C568" i="15"/>
  <c r="D568" i="15"/>
  <c r="F568" i="15"/>
  <c r="G568" i="15"/>
  <c r="H568" i="15"/>
  <c r="I568" i="15"/>
  <c r="A569" i="15"/>
  <c r="C569" i="15"/>
  <c r="D569" i="15"/>
  <c r="F569" i="15"/>
  <c r="G569" i="15"/>
  <c r="H569" i="15"/>
  <c r="I569" i="15"/>
  <c r="A570" i="15"/>
  <c r="C570" i="15"/>
  <c r="D570" i="15"/>
  <c r="F570" i="15"/>
  <c r="G570" i="15"/>
  <c r="H570" i="15"/>
  <c r="I570" i="15"/>
  <c r="A571" i="15"/>
  <c r="C571" i="15"/>
  <c r="D571" i="15"/>
  <c r="F571" i="15"/>
  <c r="G571" i="15"/>
  <c r="H571" i="15"/>
  <c r="I571" i="15"/>
  <c r="A572" i="15"/>
  <c r="C572" i="15"/>
  <c r="D572" i="15"/>
  <c r="F572" i="15"/>
  <c r="G572" i="15"/>
  <c r="H572" i="15"/>
  <c r="I572" i="15"/>
  <c r="A573" i="15"/>
  <c r="C573" i="15"/>
  <c r="D573" i="15"/>
  <c r="F573" i="15"/>
  <c r="G573" i="15"/>
  <c r="H573" i="15"/>
  <c r="I573" i="15"/>
  <c r="A574" i="15"/>
  <c r="C574" i="15"/>
  <c r="D574" i="15"/>
  <c r="F574" i="15"/>
  <c r="G574" i="15"/>
  <c r="H574" i="15"/>
  <c r="I574" i="15"/>
  <c r="A575" i="15"/>
  <c r="C575" i="15"/>
  <c r="D575" i="15"/>
  <c r="F575" i="15"/>
  <c r="G575" i="15"/>
  <c r="H575" i="15"/>
  <c r="I575" i="15"/>
  <c r="A576" i="15"/>
  <c r="C576" i="15"/>
  <c r="D576" i="15"/>
  <c r="F576" i="15"/>
  <c r="G576" i="15"/>
  <c r="H576" i="15"/>
  <c r="I576" i="15"/>
  <c r="A577" i="15"/>
  <c r="C577" i="15"/>
  <c r="D577" i="15"/>
  <c r="F577" i="15"/>
  <c r="G577" i="15"/>
  <c r="H577" i="15"/>
  <c r="I577" i="15"/>
  <c r="A578" i="15"/>
  <c r="C578" i="15"/>
  <c r="D578" i="15"/>
  <c r="F578" i="15"/>
  <c r="G578" i="15"/>
  <c r="H578" i="15"/>
  <c r="I578" i="15"/>
  <c r="A579" i="15"/>
  <c r="C579" i="15"/>
  <c r="D579" i="15"/>
  <c r="F579" i="15"/>
  <c r="G579" i="15"/>
  <c r="H579" i="15"/>
  <c r="I579" i="15"/>
  <c r="A580" i="15"/>
  <c r="C580" i="15"/>
  <c r="D580" i="15"/>
  <c r="F580" i="15"/>
  <c r="G580" i="15"/>
  <c r="H580" i="15"/>
  <c r="I580" i="15"/>
  <c r="A581" i="15"/>
  <c r="C581" i="15"/>
  <c r="D581" i="15"/>
  <c r="F581" i="15"/>
  <c r="G581" i="15"/>
  <c r="H581" i="15"/>
  <c r="I581" i="15"/>
  <c r="A582" i="15"/>
  <c r="C582" i="15"/>
  <c r="D582" i="15"/>
  <c r="F582" i="15"/>
  <c r="G582" i="15"/>
  <c r="H582" i="15"/>
  <c r="I582" i="15"/>
  <c r="A583" i="15"/>
  <c r="C583" i="15"/>
  <c r="D583" i="15"/>
  <c r="F583" i="15"/>
  <c r="G583" i="15"/>
  <c r="H583" i="15"/>
  <c r="I583" i="15"/>
  <c r="A584" i="15"/>
  <c r="C584" i="15"/>
  <c r="D584" i="15"/>
  <c r="F584" i="15"/>
  <c r="G584" i="15"/>
  <c r="H584" i="15"/>
  <c r="I584" i="15"/>
  <c r="A585" i="15"/>
  <c r="C585" i="15"/>
  <c r="D585" i="15"/>
  <c r="F585" i="15"/>
  <c r="G585" i="15"/>
  <c r="H585" i="15"/>
  <c r="I585" i="15"/>
  <c r="A586" i="15"/>
  <c r="C586" i="15"/>
  <c r="D586" i="15"/>
  <c r="F586" i="15"/>
  <c r="G586" i="15"/>
  <c r="H586" i="15"/>
  <c r="I586" i="15"/>
  <c r="A587" i="15"/>
  <c r="C587" i="15"/>
  <c r="D587" i="15"/>
  <c r="F587" i="15"/>
  <c r="G587" i="15"/>
  <c r="H587" i="15"/>
  <c r="I587" i="15"/>
  <c r="A588" i="15"/>
  <c r="C588" i="15"/>
  <c r="D588" i="15"/>
  <c r="F588" i="15"/>
  <c r="G588" i="15"/>
  <c r="H588" i="15"/>
  <c r="I588" i="15"/>
  <c r="A589" i="15"/>
  <c r="C589" i="15"/>
  <c r="D589" i="15"/>
  <c r="F589" i="15"/>
  <c r="G589" i="15"/>
  <c r="H589" i="15"/>
  <c r="I589" i="15"/>
  <c r="A590" i="15"/>
  <c r="C590" i="15"/>
  <c r="D590" i="15"/>
  <c r="F590" i="15"/>
  <c r="G590" i="15"/>
  <c r="H590" i="15"/>
  <c r="I590" i="15"/>
  <c r="A591" i="15"/>
  <c r="C591" i="15"/>
  <c r="D591" i="15"/>
  <c r="F591" i="15"/>
  <c r="G591" i="15"/>
  <c r="H591" i="15"/>
  <c r="I591" i="15"/>
  <c r="A592" i="15"/>
  <c r="C592" i="15"/>
  <c r="D592" i="15"/>
  <c r="F592" i="15"/>
  <c r="G592" i="15"/>
  <c r="H592" i="15"/>
  <c r="I592" i="15"/>
  <c r="A593" i="15"/>
  <c r="C593" i="15"/>
  <c r="D593" i="15"/>
  <c r="F593" i="15"/>
  <c r="G593" i="15"/>
  <c r="H593" i="15"/>
  <c r="I593" i="15"/>
  <c r="A594" i="15"/>
  <c r="C594" i="15"/>
  <c r="D594" i="15"/>
  <c r="F594" i="15"/>
  <c r="G594" i="15"/>
  <c r="H594" i="15"/>
  <c r="I594" i="15"/>
  <c r="A595" i="15"/>
  <c r="C595" i="15"/>
  <c r="D595" i="15"/>
  <c r="F595" i="15"/>
  <c r="G595" i="15"/>
  <c r="H595" i="15"/>
  <c r="I595" i="15"/>
  <c r="A596" i="15"/>
  <c r="C596" i="15"/>
  <c r="D596" i="15"/>
  <c r="F596" i="15"/>
  <c r="G596" i="15"/>
  <c r="H596" i="15"/>
  <c r="I596" i="15"/>
  <c r="A597" i="15"/>
  <c r="C597" i="15"/>
  <c r="D597" i="15"/>
  <c r="F597" i="15"/>
  <c r="G597" i="15"/>
  <c r="H597" i="15"/>
  <c r="I597" i="15"/>
  <c r="A598" i="15"/>
  <c r="C598" i="15"/>
  <c r="D598" i="15"/>
  <c r="F598" i="15"/>
  <c r="G598" i="15"/>
  <c r="H598" i="15"/>
  <c r="I598" i="15"/>
  <c r="A599" i="15"/>
  <c r="C599" i="15"/>
  <c r="D599" i="15"/>
  <c r="F599" i="15"/>
  <c r="G599" i="15"/>
  <c r="H599" i="15"/>
  <c r="I599" i="15"/>
  <c r="A600" i="15"/>
  <c r="C600" i="15"/>
  <c r="D600" i="15"/>
  <c r="F600" i="15"/>
  <c r="G600" i="15"/>
  <c r="H600" i="15"/>
  <c r="I600" i="15"/>
  <c r="A601" i="15"/>
  <c r="C601" i="15"/>
  <c r="D601" i="15"/>
  <c r="F601" i="15"/>
  <c r="G601" i="15"/>
  <c r="H601" i="15"/>
  <c r="I601" i="15"/>
  <c r="A602" i="15"/>
  <c r="C602" i="15"/>
  <c r="D602" i="15"/>
  <c r="F602" i="15"/>
  <c r="G602" i="15"/>
  <c r="H602" i="15"/>
  <c r="I602" i="15"/>
  <c r="A603" i="15"/>
  <c r="C603" i="15"/>
  <c r="D603" i="15"/>
  <c r="F603" i="15"/>
  <c r="G603" i="15"/>
  <c r="H603" i="15"/>
  <c r="I603" i="15"/>
  <c r="A604" i="15"/>
  <c r="C604" i="15"/>
  <c r="D604" i="15"/>
  <c r="F604" i="15"/>
  <c r="G604" i="15"/>
  <c r="H604" i="15"/>
  <c r="I604" i="15"/>
  <c r="A605" i="15"/>
  <c r="C605" i="15"/>
  <c r="D605" i="15"/>
  <c r="F605" i="15"/>
  <c r="G605" i="15"/>
  <c r="H605" i="15"/>
  <c r="I605" i="15"/>
  <c r="A606" i="15"/>
  <c r="C606" i="15"/>
  <c r="D606" i="15"/>
  <c r="F606" i="15"/>
  <c r="G606" i="15"/>
  <c r="H606" i="15"/>
  <c r="I606" i="15"/>
  <c r="A607" i="15"/>
  <c r="C607" i="15"/>
  <c r="D607" i="15"/>
  <c r="F607" i="15"/>
  <c r="G607" i="15"/>
  <c r="H607" i="15"/>
  <c r="I607" i="15"/>
  <c r="A608" i="15"/>
  <c r="C608" i="15"/>
  <c r="D608" i="15"/>
  <c r="F608" i="15"/>
  <c r="G608" i="15"/>
  <c r="H608" i="15"/>
  <c r="I608" i="15"/>
  <c r="A609" i="15"/>
  <c r="C609" i="15"/>
  <c r="D609" i="15"/>
  <c r="F609" i="15"/>
  <c r="G609" i="15"/>
  <c r="H609" i="15"/>
  <c r="I609" i="15"/>
  <c r="A610" i="15"/>
  <c r="C610" i="15"/>
  <c r="D610" i="15"/>
  <c r="F610" i="15"/>
  <c r="G610" i="15"/>
  <c r="H610" i="15"/>
  <c r="I610" i="15"/>
  <c r="A611" i="15"/>
  <c r="C611" i="15"/>
  <c r="D611" i="15"/>
  <c r="F611" i="15"/>
  <c r="G611" i="15"/>
  <c r="H611" i="15"/>
  <c r="I611" i="15"/>
  <c r="A612" i="15"/>
  <c r="C612" i="15"/>
  <c r="D612" i="15"/>
  <c r="F612" i="15"/>
  <c r="G612" i="15"/>
  <c r="H612" i="15"/>
  <c r="I612" i="15"/>
  <c r="A613" i="15"/>
  <c r="C613" i="15"/>
  <c r="D613" i="15"/>
  <c r="F613" i="15"/>
  <c r="G613" i="15"/>
  <c r="H613" i="15"/>
  <c r="I613" i="15"/>
  <c r="A614" i="15"/>
  <c r="C614" i="15"/>
  <c r="D614" i="15"/>
  <c r="F614" i="15"/>
  <c r="G614" i="15"/>
  <c r="H614" i="15"/>
  <c r="I614" i="15"/>
  <c r="A615" i="15"/>
  <c r="C615" i="15"/>
  <c r="D615" i="15"/>
  <c r="F615" i="15"/>
  <c r="G615" i="15"/>
  <c r="H615" i="15"/>
  <c r="I615" i="15"/>
  <c r="A616" i="15"/>
  <c r="C616" i="15"/>
  <c r="D616" i="15"/>
  <c r="F616" i="15"/>
  <c r="G616" i="15"/>
  <c r="H616" i="15"/>
  <c r="I616" i="15"/>
  <c r="A617" i="15"/>
  <c r="C617" i="15"/>
  <c r="D617" i="15"/>
  <c r="F617" i="15"/>
  <c r="G617" i="15"/>
  <c r="H617" i="15"/>
  <c r="I617" i="15"/>
  <c r="A618" i="15"/>
  <c r="C618" i="15"/>
  <c r="D618" i="15"/>
  <c r="F618" i="15"/>
  <c r="G618" i="15"/>
  <c r="H618" i="15"/>
  <c r="I618" i="15"/>
  <c r="A619" i="15"/>
  <c r="C619" i="15"/>
  <c r="D619" i="15"/>
  <c r="F619" i="15"/>
  <c r="G619" i="15"/>
  <c r="H619" i="15"/>
  <c r="I619" i="15"/>
  <c r="A620" i="15"/>
  <c r="C620" i="15"/>
  <c r="D620" i="15"/>
  <c r="F620" i="15"/>
  <c r="G620" i="15"/>
  <c r="H620" i="15"/>
  <c r="I620" i="15"/>
  <c r="A621" i="15"/>
  <c r="C621" i="15"/>
  <c r="D621" i="15"/>
  <c r="F621" i="15"/>
  <c r="G621" i="15"/>
  <c r="H621" i="15"/>
  <c r="I621" i="15"/>
  <c r="A622" i="15"/>
  <c r="C622" i="15"/>
  <c r="D622" i="15"/>
  <c r="F622" i="15"/>
  <c r="G622" i="15"/>
  <c r="H622" i="15"/>
  <c r="I622" i="15"/>
  <c r="A623" i="15"/>
  <c r="C623" i="15"/>
  <c r="D623" i="15"/>
  <c r="F623" i="15"/>
  <c r="G623" i="15"/>
  <c r="H623" i="15"/>
  <c r="I623" i="15"/>
  <c r="L476" i="1"/>
  <c r="L477" i="1"/>
  <c r="L478" i="1"/>
  <c r="L479" i="1"/>
  <c r="L666" i="1"/>
  <c r="L667" i="1"/>
  <c r="M701" i="2" l="1"/>
  <c r="M728" i="3"/>
  <c r="M724" i="4"/>
  <c r="M723" i="2"/>
  <c r="M722" i="15"/>
  <c r="M725" i="15"/>
  <c r="M725" i="17"/>
  <c r="M720" i="6"/>
  <c r="M729" i="5"/>
  <c r="M721" i="3"/>
  <c r="M718" i="6"/>
  <c r="M720" i="4"/>
  <c r="M726" i="3"/>
  <c r="M730" i="3"/>
  <c r="M717" i="5"/>
  <c r="M722" i="7"/>
  <c r="M724" i="2"/>
  <c r="M729" i="2"/>
  <c r="M724" i="3"/>
  <c r="M718" i="2"/>
  <c r="M717" i="7"/>
  <c r="M717" i="18"/>
  <c r="M724" i="7"/>
  <c r="M730" i="5"/>
  <c r="M722" i="4"/>
  <c r="M726" i="15"/>
  <c r="M729" i="6"/>
  <c r="M721" i="18"/>
  <c r="M730" i="6"/>
  <c r="M729" i="7"/>
  <c r="M727" i="3"/>
  <c r="M727" i="7"/>
  <c r="M723" i="18"/>
  <c r="M718" i="17"/>
  <c r="M728" i="5"/>
  <c r="M721" i="2"/>
  <c r="M721" i="5"/>
  <c r="M721" i="17"/>
  <c r="M722" i="3"/>
  <c r="M717" i="2"/>
  <c r="M725" i="5"/>
  <c r="M724" i="5"/>
  <c r="M718" i="5"/>
  <c r="M728" i="7"/>
  <c r="M720" i="5"/>
  <c r="M720" i="3"/>
  <c r="M730" i="7"/>
  <c r="M722" i="6"/>
  <c r="M726" i="7"/>
  <c r="M718" i="18"/>
  <c r="M717" i="4"/>
  <c r="M717" i="6"/>
  <c r="M719" i="15"/>
  <c r="M717" i="15"/>
  <c r="M717" i="3"/>
  <c r="M719" i="18"/>
  <c r="M707" i="17"/>
  <c r="M703" i="7"/>
  <c r="M687" i="7"/>
  <c r="M714" i="17"/>
  <c r="M707" i="18"/>
  <c r="M684" i="15"/>
  <c r="M683" i="18"/>
  <c r="M682" i="17"/>
  <c r="M695" i="17"/>
  <c r="M703" i="18"/>
  <c r="M703" i="2"/>
  <c r="M702" i="6"/>
  <c r="M698" i="7"/>
  <c r="M695" i="4"/>
  <c r="M694" i="7"/>
  <c r="M708" i="7"/>
  <c r="M705" i="7"/>
  <c r="M697" i="6"/>
  <c r="M708" i="6"/>
  <c r="M691" i="4"/>
  <c r="M714" i="7"/>
  <c r="M690" i="7"/>
  <c r="M693" i="4"/>
  <c r="M690" i="18"/>
  <c r="M708" i="5"/>
  <c r="M689" i="7"/>
  <c r="M710" i="7"/>
  <c r="M688" i="5"/>
  <c r="M692" i="7"/>
  <c r="M713" i="18"/>
  <c r="M687" i="4"/>
  <c r="M713" i="7"/>
  <c r="M688" i="7"/>
  <c r="M713" i="4"/>
  <c r="M706" i="7"/>
  <c r="M698" i="6"/>
  <c r="M686" i="6"/>
  <c r="M713" i="6"/>
  <c r="M715" i="5"/>
  <c r="M716" i="5"/>
  <c r="M712" i="5"/>
  <c r="M710" i="17"/>
  <c r="M691" i="7"/>
  <c r="M683" i="6"/>
  <c r="M700" i="7"/>
  <c r="M683" i="7"/>
  <c r="M700" i="5"/>
  <c r="M711" i="5"/>
  <c r="M692" i="4"/>
  <c r="M683" i="5"/>
  <c r="M705" i="18"/>
  <c r="M706" i="18"/>
  <c r="M715" i="7"/>
  <c r="M707" i="7"/>
  <c r="M699" i="6"/>
  <c r="M684" i="6"/>
  <c r="M716" i="7"/>
  <c r="M711" i="7"/>
  <c r="M692" i="5"/>
  <c r="M701" i="6"/>
  <c r="M696" i="5"/>
  <c r="M689" i="4"/>
  <c r="M690" i="2"/>
  <c r="M696" i="6"/>
  <c r="M699" i="7"/>
  <c r="M684" i="5"/>
  <c r="M715" i="3"/>
  <c r="M706" i="2"/>
  <c r="M691" i="3"/>
  <c r="M682" i="18"/>
  <c r="M709" i="18"/>
  <c r="M704" i="7"/>
  <c r="M686" i="7"/>
  <c r="M701" i="4"/>
  <c r="M687" i="6"/>
  <c r="M702" i="7"/>
  <c r="M709" i="7"/>
  <c r="M693" i="7"/>
  <c r="M685" i="6"/>
  <c r="M707" i="6"/>
  <c r="M704" i="6"/>
  <c r="M684" i="7"/>
  <c r="M697" i="7"/>
  <c r="M701" i="7"/>
  <c r="M700" i="6"/>
  <c r="M696" i="7"/>
  <c r="M703" i="4"/>
  <c r="M706" i="6"/>
  <c r="M692" i="6"/>
  <c r="M696" i="4"/>
  <c r="M703" i="6"/>
  <c r="M695" i="7"/>
  <c r="M704" i="4"/>
  <c r="M694" i="6"/>
  <c r="M715" i="6"/>
  <c r="M715" i="4"/>
  <c r="M689" i="6"/>
  <c r="M683" i="4"/>
  <c r="M690" i="6"/>
  <c r="M693" i="6"/>
  <c r="M705" i="6"/>
  <c r="M709" i="6"/>
  <c r="M708" i="4"/>
  <c r="M688" i="6"/>
  <c r="M712" i="7"/>
  <c r="M707" i="4"/>
  <c r="M698" i="4"/>
  <c r="M691" i="6"/>
  <c r="M695" i="6"/>
  <c r="M685" i="7"/>
  <c r="L668" i="4"/>
  <c r="M668" i="4" s="1"/>
  <c r="B621" i="17"/>
  <c r="B621" i="18"/>
  <c r="B617" i="17"/>
  <c r="B617" i="18"/>
  <c r="B619" i="17"/>
  <c r="B619" i="18"/>
  <c r="B616" i="17"/>
  <c r="B616" i="18"/>
  <c r="B618" i="17"/>
  <c r="B618" i="18"/>
  <c r="B620" i="17"/>
  <c r="B620" i="18"/>
  <c r="J19" i="18"/>
  <c r="E19" i="17"/>
  <c r="J19" i="17" s="1"/>
  <c r="J31" i="18"/>
  <c r="E31" i="17"/>
  <c r="J31" i="17" s="1"/>
  <c r="J79" i="18"/>
  <c r="E79" i="17"/>
  <c r="J79" i="17" s="1"/>
  <c r="J91" i="18"/>
  <c r="E91" i="17"/>
  <c r="J91" i="17" s="1"/>
  <c r="J103" i="18"/>
  <c r="E103" i="17"/>
  <c r="J103" i="17" s="1"/>
  <c r="J127" i="18"/>
  <c r="E127" i="17"/>
  <c r="J127" i="17" s="1"/>
  <c r="J139" i="18"/>
  <c r="E139" i="17"/>
  <c r="J139" i="17" s="1"/>
  <c r="J151" i="18"/>
  <c r="E151" i="17"/>
  <c r="J151" i="17" s="1"/>
  <c r="J163" i="18"/>
  <c r="E163" i="17"/>
  <c r="J163" i="17" s="1"/>
  <c r="J179" i="18"/>
  <c r="E179" i="17"/>
  <c r="J179" i="17" s="1"/>
  <c r="J195" i="18"/>
  <c r="E195" i="17"/>
  <c r="J195" i="17" s="1"/>
  <c r="J247" i="18"/>
  <c r="E247" i="17"/>
  <c r="J247" i="17" s="1"/>
  <c r="J259" i="18"/>
  <c r="E259" i="17"/>
  <c r="J259" i="17" s="1"/>
  <c r="J271" i="18"/>
  <c r="E271" i="17"/>
  <c r="J271" i="17" s="1"/>
  <c r="J315" i="18"/>
  <c r="E315" i="17"/>
  <c r="J315" i="17" s="1"/>
  <c r="J395" i="18"/>
  <c r="E395" i="17"/>
  <c r="J395" i="17" s="1"/>
  <c r="J407" i="18"/>
  <c r="E407" i="17"/>
  <c r="J407" i="17" s="1"/>
  <c r="J435" i="18"/>
  <c r="E435" i="17"/>
  <c r="J435" i="17" s="1"/>
  <c r="J467" i="18"/>
  <c r="E467" i="17"/>
  <c r="J467" i="17" s="1"/>
  <c r="J523" i="18"/>
  <c r="E523" i="17"/>
  <c r="J523" i="17" s="1"/>
  <c r="J567" i="18"/>
  <c r="E567" i="17"/>
  <c r="J567" i="17" s="1"/>
  <c r="J643" i="18"/>
  <c r="E643" i="17"/>
  <c r="J643" i="17" s="1"/>
  <c r="J655" i="18"/>
  <c r="E655" i="17"/>
  <c r="J655" i="17" s="1"/>
  <c r="J624" i="18"/>
  <c r="E624" i="17"/>
  <c r="J624" i="17" s="1"/>
  <c r="J644" i="18"/>
  <c r="E644" i="17"/>
  <c r="J644" i="17" s="1"/>
  <c r="E16" i="17"/>
  <c r="J16" i="17" s="1"/>
  <c r="J16" i="18"/>
  <c r="E28" i="17"/>
  <c r="J28" i="17" s="1"/>
  <c r="J28" i="18"/>
  <c r="E40" i="17"/>
  <c r="J40" i="17" s="1"/>
  <c r="J40" i="18"/>
  <c r="E52" i="17"/>
  <c r="J52" i="17" s="1"/>
  <c r="J52" i="18"/>
  <c r="J108" i="18"/>
  <c r="E108" i="17"/>
  <c r="J108" i="17" s="1"/>
  <c r="J140" i="18"/>
  <c r="E140" i="17"/>
  <c r="J140" i="17" s="1"/>
  <c r="J152" i="18"/>
  <c r="E152" i="17"/>
  <c r="J152" i="17" s="1"/>
  <c r="J168" i="18"/>
  <c r="E168" i="17"/>
  <c r="J168" i="17" s="1"/>
  <c r="J208" i="18"/>
  <c r="E208" i="17"/>
  <c r="J208" i="17" s="1"/>
  <c r="J220" i="18"/>
  <c r="E220" i="17"/>
  <c r="J220" i="17" s="1"/>
  <c r="J260" i="18"/>
  <c r="E260" i="17"/>
  <c r="J260" i="17" s="1"/>
  <c r="J272" i="18"/>
  <c r="E272" i="17"/>
  <c r="J272" i="17" s="1"/>
  <c r="J284" i="18"/>
  <c r="E284" i="17"/>
  <c r="J284" i="17" s="1"/>
  <c r="J328" i="18"/>
  <c r="E328" i="17"/>
  <c r="J328" i="17" s="1"/>
  <c r="J364" i="18"/>
  <c r="E364" i="17"/>
  <c r="J364" i="17" s="1"/>
  <c r="J420" i="18"/>
  <c r="E420" i="17"/>
  <c r="J420" i="17" s="1"/>
  <c r="J444" i="18"/>
  <c r="E444" i="17"/>
  <c r="J444" i="17" s="1"/>
  <c r="J476" i="18"/>
  <c r="E476" i="17"/>
  <c r="J476" i="17" s="1"/>
  <c r="J508" i="18"/>
  <c r="E508" i="17"/>
  <c r="J508" i="17" s="1"/>
  <c r="J552" i="18"/>
  <c r="E552" i="17"/>
  <c r="J552" i="17" s="1"/>
  <c r="J564" i="18"/>
  <c r="E564" i="17"/>
  <c r="J564" i="17" s="1"/>
  <c r="J656" i="18"/>
  <c r="E656" i="17"/>
  <c r="J656" i="17" s="1"/>
  <c r="E17" i="17"/>
  <c r="J17" i="17" s="1"/>
  <c r="J17" i="18"/>
  <c r="J29" i="18"/>
  <c r="E29" i="17"/>
  <c r="J29" i="17" s="1"/>
  <c r="J77" i="18"/>
  <c r="E77" i="17"/>
  <c r="J77" i="17" s="1"/>
  <c r="E89" i="17"/>
  <c r="J89" i="17" s="1"/>
  <c r="J89" i="18"/>
  <c r="E101" i="17"/>
  <c r="J101" i="17" s="1"/>
  <c r="J101" i="18"/>
  <c r="J141" i="18"/>
  <c r="E141" i="17"/>
  <c r="J141" i="17" s="1"/>
  <c r="J217" i="18"/>
  <c r="E217" i="17"/>
  <c r="J217" i="17" s="1"/>
  <c r="J229" i="18"/>
  <c r="E229" i="17"/>
  <c r="J229" i="17" s="1"/>
  <c r="J301" i="18"/>
  <c r="E301" i="17"/>
  <c r="J301" i="17" s="1"/>
  <c r="J317" i="18"/>
  <c r="E317" i="17"/>
  <c r="J317" i="17" s="1"/>
  <c r="J329" i="18"/>
  <c r="E329" i="17"/>
  <c r="J329" i="17" s="1"/>
  <c r="J345" i="18"/>
  <c r="E345" i="17"/>
  <c r="J345" i="17" s="1"/>
  <c r="J417" i="18"/>
  <c r="E417" i="17"/>
  <c r="J417" i="17" s="1"/>
  <c r="J449" i="18"/>
  <c r="E449" i="17"/>
  <c r="J449" i="17" s="1"/>
  <c r="J481" i="18"/>
  <c r="E481" i="17"/>
  <c r="J481" i="17" s="1"/>
  <c r="J513" i="18"/>
  <c r="E513" i="17"/>
  <c r="J513" i="17" s="1"/>
  <c r="J525" i="18"/>
  <c r="E525" i="17"/>
  <c r="J525" i="17" s="1"/>
  <c r="J597" i="18"/>
  <c r="E597" i="17"/>
  <c r="J597" i="17" s="1"/>
  <c r="J609" i="18"/>
  <c r="E609" i="17"/>
  <c r="J609" i="17" s="1"/>
  <c r="J641" i="18"/>
  <c r="E641" i="17"/>
  <c r="J641" i="17" s="1"/>
  <c r="J661" i="18"/>
  <c r="E661" i="17"/>
  <c r="J661" i="17" s="1"/>
  <c r="E30" i="17"/>
  <c r="J30" i="17" s="1"/>
  <c r="J30" i="18"/>
  <c r="J42" i="18"/>
  <c r="E42" i="17"/>
  <c r="J42" i="17" s="1"/>
  <c r="E70" i="17"/>
  <c r="J70" i="17" s="1"/>
  <c r="J70" i="18"/>
  <c r="E86" i="17"/>
  <c r="J86" i="17" s="1"/>
  <c r="J86" i="18"/>
  <c r="J202" i="18"/>
  <c r="E202" i="17"/>
  <c r="J202" i="17" s="1"/>
  <c r="J254" i="18"/>
  <c r="E254" i="17"/>
  <c r="J254" i="17" s="1"/>
  <c r="J282" i="18"/>
  <c r="E282" i="17"/>
  <c r="J282" i="17" s="1"/>
  <c r="J342" i="18"/>
  <c r="E342" i="17"/>
  <c r="J342" i="17" s="1"/>
  <c r="J374" i="18"/>
  <c r="E374" i="17"/>
  <c r="J374" i="17" s="1"/>
  <c r="J390" i="18"/>
  <c r="E390" i="17"/>
  <c r="J390" i="17" s="1"/>
  <c r="J406" i="18"/>
  <c r="E406" i="17"/>
  <c r="J406" i="17" s="1"/>
  <c r="J418" i="18"/>
  <c r="E418" i="17"/>
  <c r="J418" i="17" s="1"/>
  <c r="J442" i="18"/>
  <c r="E442" i="17"/>
  <c r="J442" i="17" s="1"/>
  <c r="J510" i="18"/>
  <c r="E510" i="17"/>
  <c r="J510" i="17" s="1"/>
  <c r="J582" i="18"/>
  <c r="E582" i="17"/>
  <c r="J582" i="17" s="1"/>
  <c r="J664" i="18"/>
  <c r="E664" i="17"/>
  <c r="J664" i="17" s="1"/>
  <c r="J43" i="18"/>
  <c r="E43" i="17"/>
  <c r="J43" i="17" s="1"/>
  <c r="J55" i="18"/>
  <c r="E55" i="17"/>
  <c r="J55" i="17" s="1"/>
  <c r="J67" i="18"/>
  <c r="E67" i="17"/>
  <c r="J67" i="17" s="1"/>
  <c r="J115" i="18"/>
  <c r="E115" i="17"/>
  <c r="J115" i="17" s="1"/>
  <c r="J211" i="18"/>
  <c r="E211" i="17"/>
  <c r="J211" i="17" s="1"/>
  <c r="J223" i="18"/>
  <c r="E223" i="17"/>
  <c r="J223" i="17" s="1"/>
  <c r="J283" i="18"/>
  <c r="E283" i="17"/>
  <c r="J283" i="17" s="1"/>
  <c r="J327" i="18"/>
  <c r="E327" i="17"/>
  <c r="J327" i="17" s="1"/>
  <c r="J339" i="18"/>
  <c r="E339" i="17"/>
  <c r="J339" i="17" s="1"/>
  <c r="J367" i="18"/>
  <c r="E367" i="17"/>
  <c r="J367" i="17" s="1"/>
  <c r="J383" i="18"/>
  <c r="E383" i="17"/>
  <c r="J383" i="17" s="1"/>
  <c r="J423" i="18"/>
  <c r="E423" i="17"/>
  <c r="J423" i="17" s="1"/>
  <c r="J447" i="18"/>
  <c r="E447" i="17"/>
  <c r="J447" i="17" s="1"/>
  <c r="J479" i="18"/>
  <c r="E479" i="17"/>
  <c r="J479" i="17" s="1"/>
  <c r="J503" i="18"/>
  <c r="E503" i="17"/>
  <c r="J503" i="17" s="1"/>
  <c r="J535" i="18"/>
  <c r="E535" i="17"/>
  <c r="J535" i="17" s="1"/>
  <c r="J547" i="18"/>
  <c r="E547" i="17"/>
  <c r="J547" i="17" s="1"/>
  <c r="J579" i="18"/>
  <c r="E579" i="17"/>
  <c r="J579" i="17" s="1"/>
  <c r="J599" i="18"/>
  <c r="E599" i="17"/>
  <c r="J599" i="17" s="1"/>
  <c r="J611" i="18"/>
  <c r="E611" i="17"/>
  <c r="J611" i="17" s="1"/>
  <c r="J600" i="18"/>
  <c r="E600" i="17"/>
  <c r="J600" i="17" s="1"/>
  <c r="E64" i="17"/>
  <c r="J64" i="17" s="1"/>
  <c r="J64" i="18"/>
  <c r="J120" i="18"/>
  <c r="E120" i="17"/>
  <c r="J120" i="17" s="1"/>
  <c r="J184" i="18"/>
  <c r="E184" i="17"/>
  <c r="J184" i="17" s="1"/>
  <c r="J248" i="18"/>
  <c r="E248" i="17"/>
  <c r="J248" i="17" s="1"/>
  <c r="J296" i="18"/>
  <c r="E296" i="17"/>
  <c r="J296" i="17" s="1"/>
  <c r="J316" i="18"/>
  <c r="E316" i="17"/>
  <c r="J316" i="17" s="1"/>
  <c r="J340" i="18"/>
  <c r="E340" i="17"/>
  <c r="J340" i="17" s="1"/>
  <c r="J352" i="18"/>
  <c r="E352" i="17"/>
  <c r="J352" i="17" s="1"/>
  <c r="J380" i="18"/>
  <c r="E380" i="17"/>
  <c r="J380" i="17" s="1"/>
  <c r="J396" i="18"/>
  <c r="E396" i="17"/>
  <c r="J396" i="17" s="1"/>
  <c r="J456" i="18"/>
  <c r="E456" i="17"/>
  <c r="J456" i="17" s="1"/>
  <c r="J488" i="18"/>
  <c r="E488" i="17"/>
  <c r="J488" i="17" s="1"/>
  <c r="J520" i="18"/>
  <c r="E520" i="17"/>
  <c r="J520" i="17" s="1"/>
  <c r="J532" i="18"/>
  <c r="E532" i="17"/>
  <c r="J532" i="17" s="1"/>
  <c r="J592" i="18"/>
  <c r="E592" i="17"/>
  <c r="J592" i="17" s="1"/>
  <c r="J612" i="18"/>
  <c r="E612" i="17"/>
  <c r="J612" i="17" s="1"/>
  <c r="E41" i="17"/>
  <c r="J41" i="17" s="1"/>
  <c r="J41" i="18"/>
  <c r="J53" i="18"/>
  <c r="E53" i="17"/>
  <c r="J53" i="17" s="1"/>
  <c r="J117" i="18"/>
  <c r="E117" i="17"/>
  <c r="J117" i="17" s="1"/>
  <c r="J157" i="18"/>
  <c r="E157" i="17"/>
  <c r="J157" i="17" s="1"/>
  <c r="J173" i="18"/>
  <c r="E173" i="17"/>
  <c r="J173" i="17" s="1"/>
  <c r="J189" i="18"/>
  <c r="E189" i="17"/>
  <c r="J189" i="17" s="1"/>
  <c r="J205" i="18"/>
  <c r="E205" i="17"/>
  <c r="J205" i="17" s="1"/>
  <c r="J233" i="18"/>
  <c r="E233" i="17"/>
  <c r="J233" i="17" s="1"/>
  <c r="J257" i="18"/>
  <c r="E257" i="17"/>
  <c r="J257" i="17" s="1"/>
  <c r="J281" i="18"/>
  <c r="E281" i="17"/>
  <c r="J281" i="17" s="1"/>
  <c r="J377" i="18"/>
  <c r="E377" i="17"/>
  <c r="J377" i="17" s="1"/>
  <c r="J393" i="18"/>
  <c r="E393" i="17"/>
  <c r="J393" i="17" s="1"/>
  <c r="J405" i="18"/>
  <c r="E405" i="17"/>
  <c r="J405" i="17" s="1"/>
  <c r="J429" i="18"/>
  <c r="E429" i="17"/>
  <c r="J429" i="17" s="1"/>
  <c r="J461" i="18"/>
  <c r="E461" i="17"/>
  <c r="J461" i="17" s="1"/>
  <c r="J493" i="18"/>
  <c r="E493" i="17"/>
  <c r="J493" i="17" s="1"/>
  <c r="J505" i="18"/>
  <c r="E505" i="17"/>
  <c r="J505" i="17" s="1"/>
  <c r="J537" i="18"/>
  <c r="E537" i="17"/>
  <c r="J537" i="17" s="1"/>
  <c r="J561" i="18"/>
  <c r="E561" i="17"/>
  <c r="J561" i="17" s="1"/>
  <c r="J573" i="18"/>
  <c r="E573" i="17"/>
  <c r="J573" i="17" s="1"/>
  <c r="J621" i="18"/>
  <c r="E621" i="17"/>
  <c r="J621" i="17" s="1"/>
  <c r="J662" i="18"/>
  <c r="E662" i="17"/>
  <c r="J662" i="17" s="1"/>
  <c r="J58" i="18"/>
  <c r="E58" i="17"/>
  <c r="J58" i="17" s="1"/>
  <c r="J102" i="18"/>
  <c r="E102" i="17"/>
  <c r="J102" i="17" s="1"/>
  <c r="J126" i="18"/>
  <c r="E126" i="17"/>
  <c r="J126" i="17" s="1"/>
  <c r="J190" i="18"/>
  <c r="E190" i="17"/>
  <c r="J190" i="17" s="1"/>
  <c r="J230" i="18"/>
  <c r="E230" i="17"/>
  <c r="J230" i="17" s="1"/>
  <c r="J270" i="18"/>
  <c r="E270" i="17"/>
  <c r="J270" i="17" s="1"/>
  <c r="J294" i="18"/>
  <c r="E294" i="17"/>
  <c r="J294" i="17" s="1"/>
  <c r="J318" i="18"/>
  <c r="E318" i="17"/>
  <c r="J318" i="17" s="1"/>
  <c r="J330" i="18"/>
  <c r="E330" i="17"/>
  <c r="J330" i="17" s="1"/>
  <c r="J346" i="18"/>
  <c r="E346" i="17"/>
  <c r="J346" i="17" s="1"/>
  <c r="J454" i="18"/>
  <c r="E454" i="17"/>
  <c r="J454" i="17" s="1"/>
  <c r="J526" i="18"/>
  <c r="E526" i="17"/>
  <c r="J526" i="17" s="1"/>
  <c r="J538" i="18"/>
  <c r="E538" i="17"/>
  <c r="J538" i="17" s="1"/>
  <c r="J550" i="18"/>
  <c r="E550" i="17"/>
  <c r="J550" i="17" s="1"/>
  <c r="J562" i="18"/>
  <c r="E562" i="17"/>
  <c r="J562" i="17" s="1"/>
  <c r="J594" i="18"/>
  <c r="E594" i="17"/>
  <c r="J594" i="17" s="1"/>
  <c r="J606" i="18"/>
  <c r="E606" i="17"/>
  <c r="J606" i="17" s="1"/>
  <c r="J618" i="18"/>
  <c r="E618" i="17"/>
  <c r="J618" i="17" s="1"/>
  <c r="J638" i="18"/>
  <c r="E638" i="17"/>
  <c r="J638" i="17" s="1"/>
  <c r="J650" i="18"/>
  <c r="E650" i="17"/>
  <c r="J650" i="17" s="1"/>
  <c r="J675" i="18"/>
  <c r="E675" i="17"/>
  <c r="J675" i="17" s="1"/>
  <c r="J23" i="18"/>
  <c r="E23" i="17"/>
  <c r="J23" i="17" s="1"/>
  <c r="J83" i="18"/>
  <c r="E83" i="17"/>
  <c r="J83" i="17" s="1"/>
  <c r="J95" i="18"/>
  <c r="E95" i="17"/>
  <c r="J95" i="17" s="1"/>
  <c r="J167" i="18"/>
  <c r="E167" i="17"/>
  <c r="J167" i="17" s="1"/>
  <c r="J199" i="18"/>
  <c r="E199" i="17"/>
  <c r="J199" i="17" s="1"/>
  <c r="J239" i="18"/>
  <c r="E239" i="17"/>
  <c r="J239" i="17" s="1"/>
  <c r="J263" i="18"/>
  <c r="E263" i="17"/>
  <c r="J263" i="17" s="1"/>
  <c r="J295" i="18"/>
  <c r="E295" i="17"/>
  <c r="J295" i="17" s="1"/>
  <c r="J307" i="18"/>
  <c r="E307" i="17"/>
  <c r="J307" i="17" s="1"/>
  <c r="J355" i="18"/>
  <c r="E355" i="17"/>
  <c r="J355" i="17" s="1"/>
  <c r="J411" i="18"/>
  <c r="E411" i="17"/>
  <c r="J411" i="17" s="1"/>
  <c r="J459" i="18"/>
  <c r="E459" i="17"/>
  <c r="J459" i="17" s="1"/>
  <c r="J491" i="18"/>
  <c r="E491" i="17"/>
  <c r="J491" i="17" s="1"/>
  <c r="J515" i="18"/>
  <c r="E515" i="17"/>
  <c r="J515" i="17" s="1"/>
  <c r="J559" i="18"/>
  <c r="E559" i="17"/>
  <c r="J559" i="17" s="1"/>
  <c r="J623" i="18"/>
  <c r="E623" i="17"/>
  <c r="J623" i="17" s="1"/>
  <c r="J635" i="18"/>
  <c r="E635" i="17"/>
  <c r="J635" i="17" s="1"/>
  <c r="J647" i="18"/>
  <c r="E647" i="17"/>
  <c r="J647" i="17" s="1"/>
  <c r="E20" i="17"/>
  <c r="J20" i="17" s="1"/>
  <c r="J20" i="18"/>
  <c r="E76" i="17"/>
  <c r="J76" i="17" s="1"/>
  <c r="J76" i="18"/>
  <c r="E88" i="17"/>
  <c r="J88" i="17" s="1"/>
  <c r="J88" i="18"/>
  <c r="J100" i="18"/>
  <c r="E100" i="17"/>
  <c r="J100" i="17" s="1"/>
  <c r="J132" i="18"/>
  <c r="E132" i="17"/>
  <c r="J132" i="17" s="1"/>
  <c r="J156" i="18"/>
  <c r="E156" i="17"/>
  <c r="J156" i="17" s="1"/>
  <c r="J172" i="18"/>
  <c r="E172" i="17"/>
  <c r="J172" i="17" s="1"/>
  <c r="J196" i="18"/>
  <c r="E196" i="17"/>
  <c r="J196" i="17" s="1"/>
  <c r="J212" i="18"/>
  <c r="E212" i="17"/>
  <c r="J212" i="17" s="1"/>
  <c r="J224" i="18"/>
  <c r="E224" i="17"/>
  <c r="J224" i="17" s="1"/>
  <c r="J236" i="18"/>
  <c r="E236" i="17"/>
  <c r="J236" i="17" s="1"/>
  <c r="J264" i="18"/>
  <c r="E264" i="17"/>
  <c r="J264" i="17" s="1"/>
  <c r="J308" i="18"/>
  <c r="E308" i="17"/>
  <c r="J308" i="17" s="1"/>
  <c r="J368" i="18"/>
  <c r="E368" i="17"/>
  <c r="J368" i="17" s="1"/>
  <c r="J408" i="18"/>
  <c r="E408" i="17"/>
  <c r="J408" i="17" s="1"/>
  <c r="J436" i="18"/>
  <c r="E436" i="17"/>
  <c r="J436" i="17" s="1"/>
  <c r="J468" i="18"/>
  <c r="E468" i="17"/>
  <c r="J468" i="17" s="1"/>
  <c r="J544" i="18"/>
  <c r="E544" i="17"/>
  <c r="J544" i="17" s="1"/>
  <c r="J580" i="18"/>
  <c r="E580" i="17"/>
  <c r="J580" i="17" s="1"/>
  <c r="J640" i="18"/>
  <c r="E640" i="17"/>
  <c r="J640" i="17" s="1"/>
  <c r="J671" i="18"/>
  <c r="E671" i="17"/>
  <c r="J671" i="17" s="1"/>
  <c r="J21" i="18"/>
  <c r="E21" i="17"/>
  <c r="J21" i="17" s="1"/>
  <c r="E33" i="17"/>
  <c r="J33" i="17" s="1"/>
  <c r="J33" i="18"/>
  <c r="E65" i="17"/>
  <c r="J65" i="17" s="1"/>
  <c r="J65" i="18"/>
  <c r="J93" i="18"/>
  <c r="E93" i="17"/>
  <c r="J93" i="17" s="1"/>
  <c r="J105" i="18"/>
  <c r="E105" i="17"/>
  <c r="J105" i="17" s="1"/>
  <c r="J133" i="18"/>
  <c r="E133" i="17"/>
  <c r="J133" i="17" s="1"/>
  <c r="J145" i="18"/>
  <c r="E145" i="17"/>
  <c r="J145" i="17" s="1"/>
  <c r="J245" i="18"/>
  <c r="E245" i="17"/>
  <c r="J245" i="17" s="1"/>
  <c r="J269" i="18"/>
  <c r="E269" i="17"/>
  <c r="J269" i="17" s="1"/>
  <c r="J293" i="18"/>
  <c r="E293" i="17"/>
  <c r="J293" i="17" s="1"/>
  <c r="J305" i="18"/>
  <c r="E305" i="17"/>
  <c r="J305" i="17" s="1"/>
  <c r="J333" i="18"/>
  <c r="E333" i="17"/>
  <c r="J333" i="17" s="1"/>
  <c r="J349" i="18"/>
  <c r="E349" i="17"/>
  <c r="J349" i="17" s="1"/>
  <c r="J361" i="18"/>
  <c r="E361" i="17"/>
  <c r="J361" i="17" s="1"/>
  <c r="J441" i="18"/>
  <c r="E441" i="17"/>
  <c r="J441" i="17" s="1"/>
  <c r="J473" i="18"/>
  <c r="E473" i="17"/>
  <c r="J473" i="17" s="1"/>
  <c r="J517" i="18"/>
  <c r="E517" i="17"/>
  <c r="J517" i="17" s="1"/>
  <c r="J549" i="18"/>
  <c r="E549" i="17"/>
  <c r="J549" i="17" s="1"/>
  <c r="J585" i="18"/>
  <c r="E585" i="17"/>
  <c r="J585" i="17" s="1"/>
  <c r="J633" i="18"/>
  <c r="E633" i="17"/>
  <c r="J633" i="17" s="1"/>
  <c r="J653" i="18"/>
  <c r="E653" i="17"/>
  <c r="J653" i="17" s="1"/>
  <c r="J665" i="18"/>
  <c r="E665" i="17"/>
  <c r="J665" i="17" s="1"/>
  <c r="J18" i="18"/>
  <c r="E18" i="17"/>
  <c r="J18" i="17" s="1"/>
  <c r="E46" i="17"/>
  <c r="J46" i="17" s="1"/>
  <c r="J46" i="18"/>
  <c r="J74" i="18"/>
  <c r="E74" i="17"/>
  <c r="J74" i="17" s="1"/>
  <c r="J90" i="18"/>
  <c r="E90" i="17"/>
  <c r="J90" i="17" s="1"/>
  <c r="J114" i="18"/>
  <c r="E114" i="17"/>
  <c r="J114" i="17" s="1"/>
  <c r="E142" i="17"/>
  <c r="J142" i="17" s="1"/>
  <c r="J142" i="18"/>
  <c r="J154" i="18"/>
  <c r="E154" i="17"/>
  <c r="J154" i="17" s="1"/>
  <c r="E166" i="17"/>
  <c r="J166" i="17" s="1"/>
  <c r="J166" i="18"/>
  <c r="J178" i="18"/>
  <c r="E178" i="17"/>
  <c r="J178" i="17" s="1"/>
  <c r="J218" i="18"/>
  <c r="E218" i="17"/>
  <c r="J218" i="17" s="1"/>
  <c r="J242" i="18"/>
  <c r="E242" i="17"/>
  <c r="J242" i="17" s="1"/>
  <c r="J306" i="18"/>
  <c r="E306" i="17"/>
  <c r="J306" i="17" s="1"/>
  <c r="J362" i="18"/>
  <c r="E362" i="17"/>
  <c r="J362" i="17" s="1"/>
  <c r="J378" i="18"/>
  <c r="E378" i="17"/>
  <c r="J378" i="17" s="1"/>
  <c r="J394" i="18"/>
  <c r="E394" i="17"/>
  <c r="J394" i="17" s="1"/>
  <c r="J434" i="18"/>
  <c r="E434" i="17"/>
  <c r="J434" i="17" s="1"/>
  <c r="J466" i="18"/>
  <c r="E466" i="17"/>
  <c r="J466" i="17" s="1"/>
  <c r="J478" i="18"/>
  <c r="E478" i="17"/>
  <c r="J478" i="17" s="1"/>
  <c r="J490" i="18"/>
  <c r="E490" i="17"/>
  <c r="J490" i="17" s="1"/>
  <c r="J502" i="18"/>
  <c r="E502" i="17"/>
  <c r="J502" i="17" s="1"/>
  <c r="J514" i="18"/>
  <c r="E514" i="17"/>
  <c r="J514" i="17" s="1"/>
  <c r="J574" i="18"/>
  <c r="E574" i="17"/>
  <c r="J574" i="17" s="1"/>
  <c r="J680" i="18"/>
  <c r="E680" i="17"/>
  <c r="J680" i="17" s="1"/>
  <c r="J35" i="18"/>
  <c r="E35" i="17"/>
  <c r="J35" i="17" s="1"/>
  <c r="J107" i="18"/>
  <c r="E107" i="17"/>
  <c r="J107" i="17" s="1"/>
  <c r="J119" i="18"/>
  <c r="E119" i="17"/>
  <c r="J119" i="17" s="1"/>
  <c r="J131" i="18"/>
  <c r="E131" i="17"/>
  <c r="J131" i="17" s="1"/>
  <c r="J143" i="18"/>
  <c r="E143" i="17"/>
  <c r="J143" i="17" s="1"/>
  <c r="J155" i="18"/>
  <c r="E155" i="17"/>
  <c r="J155" i="17" s="1"/>
  <c r="J183" i="18"/>
  <c r="E183" i="17"/>
  <c r="J183" i="17" s="1"/>
  <c r="J227" i="18"/>
  <c r="E227" i="17"/>
  <c r="J227" i="17" s="1"/>
  <c r="J251" i="18"/>
  <c r="E251" i="17"/>
  <c r="J251" i="17" s="1"/>
  <c r="J275" i="18"/>
  <c r="E275" i="17"/>
  <c r="J275" i="17" s="1"/>
  <c r="J319" i="18"/>
  <c r="E319" i="17"/>
  <c r="J319" i="17" s="1"/>
  <c r="J343" i="18"/>
  <c r="E343" i="17"/>
  <c r="J343" i="17" s="1"/>
  <c r="J371" i="18"/>
  <c r="E371" i="17"/>
  <c r="J371" i="17" s="1"/>
  <c r="J387" i="18"/>
  <c r="E387" i="17"/>
  <c r="J387" i="17" s="1"/>
  <c r="J427" i="18"/>
  <c r="E427" i="17"/>
  <c r="J427" i="17" s="1"/>
  <c r="J439" i="18"/>
  <c r="E439" i="17"/>
  <c r="J439" i="17" s="1"/>
  <c r="J471" i="18"/>
  <c r="E471" i="17"/>
  <c r="J471" i="17" s="1"/>
  <c r="J527" i="18"/>
  <c r="E527" i="17"/>
  <c r="J527" i="17" s="1"/>
  <c r="J571" i="18"/>
  <c r="E571" i="17"/>
  <c r="J571" i="17" s="1"/>
  <c r="J591" i="18"/>
  <c r="E591" i="17"/>
  <c r="J591" i="17" s="1"/>
  <c r="J659" i="18"/>
  <c r="E659" i="17"/>
  <c r="J659" i="17" s="1"/>
  <c r="J608" i="18"/>
  <c r="E608" i="17"/>
  <c r="J608" i="17" s="1"/>
  <c r="J628" i="18"/>
  <c r="E628" i="17"/>
  <c r="J628" i="17" s="1"/>
  <c r="J652" i="18"/>
  <c r="E652" i="17"/>
  <c r="J652" i="17" s="1"/>
  <c r="J677" i="18"/>
  <c r="E677" i="17"/>
  <c r="J677" i="17" s="1"/>
  <c r="E32" i="17"/>
  <c r="J32" i="17" s="1"/>
  <c r="J32" i="18"/>
  <c r="E44" i="17"/>
  <c r="J44" i="17" s="1"/>
  <c r="J44" i="18"/>
  <c r="E56" i="17"/>
  <c r="J56" i="17" s="1"/>
  <c r="J56" i="18"/>
  <c r="J112" i="18"/>
  <c r="E112" i="17"/>
  <c r="J112" i="17" s="1"/>
  <c r="J144" i="18"/>
  <c r="E144" i="17"/>
  <c r="J144" i="17" s="1"/>
  <c r="J200" i="18"/>
  <c r="E200" i="17"/>
  <c r="J200" i="17" s="1"/>
  <c r="J276" i="18"/>
  <c r="E276" i="17"/>
  <c r="J276" i="17" s="1"/>
  <c r="J288" i="18"/>
  <c r="E288" i="17"/>
  <c r="J288" i="17" s="1"/>
  <c r="J320" i="18"/>
  <c r="E320" i="17"/>
  <c r="J320" i="17" s="1"/>
  <c r="J332" i="18"/>
  <c r="E332" i="17"/>
  <c r="J332" i="17" s="1"/>
  <c r="J344" i="18"/>
  <c r="E344" i="17"/>
  <c r="J344" i="17" s="1"/>
  <c r="J384" i="18"/>
  <c r="E384" i="17"/>
  <c r="J384" i="17" s="1"/>
  <c r="J424" i="18"/>
  <c r="E424" i="17"/>
  <c r="J424" i="17" s="1"/>
  <c r="J448" i="18"/>
  <c r="E448" i="17"/>
  <c r="J448" i="17" s="1"/>
  <c r="J480" i="18"/>
  <c r="E480" i="17"/>
  <c r="J480" i="17" s="1"/>
  <c r="J500" i="18"/>
  <c r="E500" i="17"/>
  <c r="J500" i="17" s="1"/>
  <c r="J512" i="18"/>
  <c r="E512" i="17"/>
  <c r="J512" i="17" s="1"/>
  <c r="J524" i="18"/>
  <c r="E524" i="17"/>
  <c r="J524" i="17" s="1"/>
  <c r="J556" i="18"/>
  <c r="E556" i="17"/>
  <c r="J556" i="17" s="1"/>
  <c r="J568" i="18"/>
  <c r="E568" i="17"/>
  <c r="J568" i="17" s="1"/>
  <c r="J584" i="18"/>
  <c r="E584" i="17"/>
  <c r="J584" i="17" s="1"/>
  <c r="J596" i="18"/>
  <c r="E596" i="17"/>
  <c r="J596" i="17" s="1"/>
  <c r="J45" i="18"/>
  <c r="E45" i="17"/>
  <c r="J45" i="17" s="1"/>
  <c r="E81" i="17"/>
  <c r="J81" i="17" s="1"/>
  <c r="J81" i="18"/>
  <c r="J121" i="18"/>
  <c r="E121" i="17"/>
  <c r="J121" i="17" s="1"/>
  <c r="J161" i="18"/>
  <c r="E161" i="17"/>
  <c r="J161" i="17" s="1"/>
  <c r="J177" i="18"/>
  <c r="E177" i="17"/>
  <c r="J177" i="17" s="1"/>
  <c r="J209" i="18"/>
  <c r="E209" i="17"/>
  <c r="J209" i="17" s="1"/>
  <c r="J221" i="18"/>
  <c r="E221" i="17"/>
  <c r="J221" i="17" s="1"/>
  <c r="J273" i="18"/>
  <c r="E273" i="17"/>
  <c r="J273" i="17" s="1"/>
  <c r="J321" i="18"/>
  <c r="E321" i="17"/>
  <c r="J321" i="17" s="1"/>
  <c r="J381" i="18"/>
  <c r="E381" i="17"/>
  <c r="J381" i="17" s="1"/>
  <c r="J409" i="18"/>
  <c r="E409" i="17"/>
  <c r="J409" i="17" s="1"/>
  <c r="J421" i="18"/>
  <c r="E421" i="17"/>
  <c r="J421" i="17" s="1"/>
  <c r="J453" i="18"/>
  <c r="E453" i="17"/>
  <c r="J453" i="17" s="1"/>
  <c r="J485" i="18"/>
  <c r="E485" i="17"/>
  <c r="J485" i="17" s="1"/>
  <c r="J529" i="18"/>
  <c r="E529" i="17"/>
  <c r="J529" i="17" s="1"/>
  <c r="J601" i="18"/>
  <c r="E601" i="17"/>
  <c r="J601" i="17" s="1"/>
  <c r="J613" i="18"/>
  <c r="E613" i="17"/>
  <c r="J613" i="17" s="1"/>
  <c r="J645" i="18"/>
  <c r="E645" i="17"/>
  <c r="J645" i="17" s="1"/>
  <c r="E62" i="17"/>
  <c r="J62" i="17" s="1"/>
  <c r="J62" i="18"/>
  <c r="J130" i="18"/>
  <c r="E130" i="17"/>
  <c r="J130" i="17" s="1"/>
  <c r="J194" i="18"/>
  <c r="E194" i="17"/>
  <c r="J194" i="17" s="1"/>
  <c r="J234" i="18"/>
  <c r="E234" i="17"/>
  <c r="J234" i="17" s="1"/>
  <c r="J246" i="18"/>
  <c r="E246" i="17"/>
  <c r="J246" i="17" s="1"/>
  <c r="J258" i="18"/>
  <c r="E258" i="17"/>
  <c r="J258" i="17" s="1"/>
  <c r="J274" i="18"/>
  <c r="E274" i="17"/>
  <c r="J274" i="17" s="1"/>
  <c r="J286" i="18"/>
  <c r="E286" i="17"/>
  <c r="J286" i="17" s="1"/>
  <c r="J322" i="18"/>
  <c r="E322" i="17"/>
  <c r="J322" i="17" s="1"/>
  <c r="J334" i="18"/>
  <c r="E334" i="17"/>
  <c r="J334" i="17" s="1"/>
  <c r="J350" i="18"/>
  <c r="E350" i="17"/>
  <c r="J350" i="17" s="1"/>
  <c r="J410" i="18"/>
  <c r="E410" i="17"/>
  <c r="J410" i="17" s="1"/>
  <c r="J422" i="18"/>
  <c r="E422" i="17"/>
  <c r="J422" i="17" s="1"/>
  <c r="J446" i="18"/>
  <c r="E446" i="17"/>
  <c r="J446" i="17" s="1"/>
  <c r="J586" i="18"/>
  <c r="E586" i="17"/>
  <c r="J586" i="17" s="1"/>
  <c r="J630" i="18"/>
  <c r="E630" i="17"/>
  <c r="J630" i="17" s="1"/>
  <c r="J642" i="18"/>
  <c r="E642" i="17"/>
  <c r="J642" i="17" s="1"/>
  <c r="J654" i="18"/>
  <c r="E654" i="17"/>
  <c r="J654" i="17" s="1"/>
  <c r="J47" i="18"/>
  <c r="E47" i="17"/>
  <c r="J47" i="17" s="1"/>
  <c r="J59" i="18"/>
  <c r="E59" i="17"/>
  <c r="J59" i="17" s="1"/>
  <c r="J71" i="18"/>
  <c r="E71" i="17"/>
  <c r="J71" i="17" s="1"/>
  <c r="J171" i="18"/>
  <c r="E171" i="17"/>
  <c r="J171" i="17" s="1"/>
  <c r="J187" i="18"/>
  <c r="E187" i="17"/>
  <c r="J187" i="17" s="1"/>
  <c r="J215" i="18"/>
  <c r="E215" i="17"/>
  <c r="J215" i="17" s="1"/>
  <c r="J287" i="18"/>
  <c r="E287" i="17"/>
  <c r="J287" i="17" s="1"/>
  <c r="J299" i="18"/>
  <c r="E299" i="17"/>
  <c r="J299" i="17" s="1"/>
  <c r="J331" i="18"/>
  <c r="E331" i="17"/>
  <c r="J331" i="17" s="1"/>
  <c r="J359" i="18"/>
  <c r="E359" i="17"/>
  <c r="J359" i="17" s="1"/>
  <c r="J399" i="18"/>
  <c r="E399" i="17"/>
  <c r="J399" i="17" s="1"/>
  <c r="J415" i="18"/>
  <c r="E415" i="17"/>
  <c r="J415" i="17" s="1"/>
  <c r="J451" i="18"/>
  <c r="E451" i="17"/>
  <c r="J451" i="17" s="1"/>
  <c r="J483" i="18"/>
  <c r="E483" i="17"/>
  <c r="J483" i="17" s="1"/>
  <c r="J495" i="18"/>
  <c r="E495" i="17"/>
  <c r="J495" i="17" s="1"/>
  <c r="J507" i="18"/>
  <c r="E507" i="17"/>
  <c r="J507" i="17" s="1"/>
  <c r="J539" i="18"/>
  <c r="E539" i="17"/>
  <c r="J539" i="17" s="1"/>
  <c r="J551" i="18"/>
  <c r="E551" i="17"/>
  <c r="J551" i="17" s="1"/>
  <c r="J583" i="18"/>
  <c r="E583" i="17"/>
  <c r="J583" i="17" s="1"/>
  <c r="J603" i="18"/>
  <c r="E603" i="17"/>
  <c r="J603" i="17" s="1"/>
  <c r="J615" i="18"/>
  <c r="E615" i="17"/>
  <c r="J615" i="17" s="1"/>
  <c r="J674" i="18"/>
  <c r="E674" i="17"/>
  <c r="J674" i="17" s="1"/>
  <c r="E68" i="17"/>
  <c r="J68" i="17" s="1"/>
  <c r="J68" i="18"/>
  <c r="E80" i="17"/>
  <c r="J80" i="17" s="1"/>
  <c r="J80" i="18"/>
  <c r="E92" i="17"/>
  <c r="J92" i="17" s="1"/>
  <c r="J92" i="18"/>
  <c r="J124" i="18"/>
  <c r="E124" i="17"/>
  <c r="J124" i="17" s="1"/>
  <c r="J176" i="18"/>
  <c r="E176" i="17"/>
  <c r="J176" i="17" s="1"/>
  <c r="J188" i="18"/>
  <c r="E188" i="17"/>
  <c r="J188" i="17" s="1"/>
  <c r="J228" i="18"/>
  <c r="E228" i="17"/>
  <c r="J228" i="17" s="1"/>
  <c r="J240" i="18"/>
  <c r="E240" i="17"/>
  <c r="J240" i="17" s="1"/>
  <c r="J252" i="18"/>
  <c r="E252" i="17"/>
  <c r="J252" i="17" s="1"/>
  <c r="J300" i="18"/>
  <c r="E300" i="17"/>
  <c r="J300" i="17" s="1"/>
  <c r="J356" i="18"/>
  <c r="E356" i="17"/>
  <c r="J356" i="17" s="1"/>
  <c r="J372" i="18"/>
  <c r="E372" i="17"/>
  <c r="J372" i="17" s="1"/>
  <c r="J400" i="18"/>
  <c r="E400" i="17"/>
  <c r="J400" i="17" s="1"/>
  <c r="J412" i="18"/>
  <c r="E412" i="17"/>
  <c r="J412" i="17" s="1"/>
  <c r="J460" i="18"/>
  <c r="E460" i="17"/>
  <c r="J460" i="17" s="1"/>
  <c r="J492" i="18"/>
  <c r="E492" i="17"/>
  <c r="J492" i="17" s="1"/>
  <c r="J536" i="18"/>
  <c r="E536" i="17"/>
  <c r="J536" i="17" s="1"/>
  <c r="J620" i="18"/>
  <c r="E620" i="17"/>
  <c r="J620" i="17" s="1"/>
  <c r="J676" i="18"/>
  <c r="E676" i="17"/>
  <c r="J676" i="17" s="1"/>
  <c r="E57" i="17"/>
  <c r="J57" i="17" s="1"/>
  <c r="J57" i="18"/>
  <c r="J69" i="18"/>
  <c r="E69" i="17"/>
  <c r="J69" i="17" s="1"/>
  <c r="J109" i="18"/>
  <c r="E109" i="17"/>
  <c r="J109" i="17" s="1"/>
  <c r="J193" i="18"/>
  <c r="E193" i="17"/>
  <c r="J193" i="17" s="1"/>
  <c r="J237" i="18"/>
  <c r="E237" i="17"/>
  <c r="J237" i="17" s="1"/>
  <c r="J261" i="18"/>
  <c r="E261" i="17"/>
  <c r="J261" i="17" s="1"/>
  <c r="J285" i="18"/>
  <c r="E285" i="17"/>
  <c r="J285" i="17" s="1"/>
  <c r="J337" i="18"/>
  <c r="E337" i="17"/>
  <c r="J337" i="17" s="1"/>
  <c r="J365" i="18"/>
  <c r="E365" i="17"/>
  <c r="J365" i="17" s="1"/>
  <c r="J397" i="18"/>
  <c r="E397" i="17"/>
  <c r="J397" i="17" s="1"/>
  <c r="J433" i="18"/>
  <c r="E433" i="17"/>
  <c r="J433" i="17" s="1"/>
  <c r="J465" i="18"/>
  <c r="E465" i="17"/>
  <c r="J465" i="17" s="1"/>
  <c r="J509" i="18"/>
  <c r="E509" i="17"/>
  <c r="J509" i="17" s="1"/>
  <c r="J541" i="18"/>
  <c r="E541" i="17"/>
  <c r="J541" i="17" s="1"/>
  <c r="J553" i="18"/>
  <c r="E553" i="17"/>
  <c r="J553" i="17" s="1"/>
  <c r="J565" i="18"/>
  <c r="E565" i="17"/>
  <c r="J565" i="17" s="1"/>
  <c r="J577" i="18"/>
  <c r="E577" i="17"/>
  <c r="J577" i="17" s="1"/>
  <c r="J589" i="18"/>
  <c r="E589" i="17"/>
  <c r="J589" i="17" s="1"/>
  <c r="J625" i="18"/>
  <c r="E625" i="17"/>
  <c r="J625" i="17" s="1"/>
  <c r="J681" i="18"/>
  <c r="E681" i="17"/>
  <c r="J681" i="17" s="1"/>
  <c r="J678" i="18"/>
  <c r="E678" i="17"/>
  <c r="J678" i="17" s="1"/>
  <c r="E22" i="17"/>
  <c r="J22" i="17" s="1"/>
  <c r="J22" i="18"/>
  <c r="J34" i="18"/>
  <c r="E34" i="17"/>
  <c r="J34" i="17" s="1"/>
  <c r="E78" i="17"/>
  <c r="J78" i="17" s="1"/>
  <c r="J78" i="18"/>
  <c r="E94" i="17"/>
  <c r="J94" i="17" s="1"/>
  <c r="J94" i="18"/>
  <c r="J106" i="18"/>
  <c r="E106" i="17"/>
  <c r="J106" i="17" s="1"/>
  <c r="J146" i="18"/>
  <c r="E146" i="17"/>
  <c r="J146" i="17" s="1"/>
  <c r="J182" i="18"/>
  <c r="E182" i="17"/>
  <c r="J182" i="17" s="1"/>
  <c r="J206" i="18"/>
  <c r="E206" i="17"/>
  <c r="J206" i="17" s="1"/>
  <c r="J262" i="18"/>
  <c r="E262" i="17"/>
  <c r="J262" i="17" s="1"/>
  <c r="J298" i="18"/>
  <c r="E298" i="17"/>
  <c r="J298" i="17" s="1"/>
  <c r="J310" i="18"/>
  <c r="E310" i="17"/>
  <c r="J310" i="17" s="1"/>
  <c r="J366" i="18"/>
  <c r="E366" i="17"/>
  <c r="J366" i="17" s="1"/>
  <c r="J382" i="18"/>
  <c r="E382" i="17"/>
  <c r="J382" i="17" s="1"/>
  <c r="J398" i="18"/>
  <c r="E398" i="17"/>
  <c r="J398" i="17" s="1"/>
  <c r="J458" i="18"/>
  <c r="E458" i="17"/>
  <c r="J458" i="17" s="1"/>
  <c r="J470" i="18"/>
  <c r="E470" i="17"/>
  <c r="J470" i="17" s="1"/>
  <c r="J494" i="18"/>
  <c r="E494" i="17"/>
  <c r="J494" i="17" s="1"/>
  <c r="J506" i="18"/>
  <c r="E506" i="17"/>
  <c r="J506" i="17" s="1"/>
  <c r="J518" i="18"/>
  <c r="E518" i="17"/>
  <c r="J518" i="17" s="1"/>
  <c r="J530" i="18"/>
  <c r="E530" i="17"/>
  <c r="J530" i="17" s="1"/>
  <c r="J542" i="18"/>
  <c r="E542" i="17"/>
  <c r="J542" i="17" s="1"/>
  <c r="J554" i="18"/>
  <c r="E554" i="17"/>
  <c r="J554" i="17" s="1"/>
  <c r="J566" i="18"/>
  <c r="E566" i="17"/>
  <c r="J566" i="17" s="1"/>
  <c r="J598" i="18"/>
  <c r="E598" i="17"/>
  <c r="J598" i="17" s="1"/>
  <c r="J610" i="18"/>
  <c r="E610" i="17"/>
  <c r="J610" i="17" s="1"/>
  <c r="J622" i="18"/>
  <c r="E622" i="17"/>
  <c r="J622" i="17" s="1"/>
  <c r="J667" i="18"/>
  <c r="E667" i="17"/>
  <c r="J667" i="17" s="1"/>
  <c r="J27" i="18"/>
  <c r="E27" i="17"/>
  <c r="J27" i="17" s="1"/>
  <c r="J87" i="18"/>
  <c r="E87" i="17"/>
  <c r="J87" i="17" s="1"/>
  <c r="J99" i="18"/>
  <c r="E99" i="17"/>
  <c r="J99" i="17" s="1"/>
  <c r="J135" i="18"/>
  <c r="E135" i="17"/>
  <c r="J135" i="17" s="1"/>
  <c r="J147" i="18"/>
  <c r="E147" i="17"/>
  <c r="J147" i="17" s="1"/>
  <c r="J159" i="18"/>
  <c r="E159" i="17"/>
  <c r="J159" i="17" s="1"/>
  <c r="J203" i="18"/>
  <c r="E203" i="17"/>
  <c r="J203" i="17" s="1"/>
  <c r="J231" i="18"/>
  <c r="E231" i="17"/>
  <c r="J231" i="17" s="1"/>
  <c r="J243" i="18"/>
  <c r="E243" i="17"/>
  <c r="J243" i="17" s="1"/>
  <c r="J267" i="18"/>
  <c r="E267" i="17"/>
  <c r="J267" i="17" s="1"/>
  <c r="J311" i="18"/>
  <c r="E311" i="17"/>
  <c r="J311" i="17" s="1"/>
  <c r="J347" i="18"/>
  <c r="E347" i="17"/>
  <c r="J347" i="17" s="1"/>
  <c r="J375" i="18"/>
  <c r="E375" i="17"/>
  <c r="J375" i="17" s="1"/>
  <c r="J391" i="18"/>
  <c r="E391" i="17"/>
  <c r="J391" i="17" s="1"/>
  <c r="J431" i="18"/>
  <c r="E431" i="17"/>
  <c r="J431" i="17" s="1"/>
  <c r="J463" i="18"/>
  <c r="E463" i="17"/>
  <c r="J463" i="17" s="1"/>
  <c r="J519" i="18"/>
  <c r="E519" i="17"/>
  <c r="J519" i="17" s="1"/>
  <c r="J563" i="18"/>
  <c r="E563" i="17"/>
  <c r="J563" i="17" s="1"/>
  <c r="J627" i="18"/>
  <c r="E627" i="17"/>
  <c r="J627" i="17" s="1"/>
  <c r="J639" i="18"/>
  <c r="E639" i="17"/>
  <c r="J639" i="17" s="1"/>
  <c r="J651" i="18"/>
  <c r="E651" i="17"/>
  <c r="J651" i="17" s="1"/>
  <c r="J616" i="18"/>
  <c r="E616" i="17"/>
  <c r="J616" i="17" s="1"/>
  <c r="J660" i="18"/>
  <c r="E660" i="17"/>
  <c r="J660" i="17" s="1"/>
  <c r="E24" i="17"/>
  <c r="J24" i="17" s="1"/>
  <c r="J24" i="18"/>
  <c r="J104" i="18"/>
  <c r="E104" i="17"/>
  <c r="J104" i="17" s="1"/>
  <c r="J136" i="18"/>
  <c r="E136" i="17"/>
  <c r="J136" i="17" s="1"/>
  <c r="J148" i="18"/>
  <c r="E148" i="17"/>
  <c r="J148" i="17" s="1"/>
  <c r="J160" i="18"/>
  <c r="E160" i="17"/>
  <c r="J160" i="17" s="1"/>
  <c r="J204" i="18"/>
  <c r="E204" i="17"/>
  <c r="J204" i="17" s="1"/>
  <c r="J268" i="18"/>
  <c r="E268" i="17"/>
  <c r="J268" i="17" s="1"/>
  <c r="J312" i="18"/>
  <c r="E312" i="17"/>
  <c r="J312" i="17" s="1"/>
  <c r="J324" i="18"/>
  <c r="E324" i="17"/>
  <c r="J324" i="17" s="1"/>
  <c r="J388" i="18"/>
  <c r="E388" i="17"/>
  <c r="J388" i="17" s="1"/>
  <c r="J428" i="18"/>
  <c r="E428" i="17"/>
  <c r="J428" i="17" s="1"/>
  <c r="J440" i="18"/>
  <c r="E440" i="17"/>
  <c r="J440" i="17" s="1"/>
  <c r="J472" i="18"/>
  <c r="E472" i="17"/>
  <c r="J472" i="17" s="1"/>
  <c r="J504" i="18"/>
  <c r="E504" i="17"/>
  <c r="J504" i="17" s="1"/>
  <c r="J548" i="18"/>
  <c r="E548" i="17"/>
  <c r="J548" i="17" s="1"/>
  <c r="J560" i="18"/>
  <c r="E560" i="17"/>
  <c r="J560" i="17" s="1"/>
  <c r="J648" i="18"/>
  <c r="E648" i="17"/>
  <c r="J648" i="17" s="1"/>
  <c r="J663" i="18"/>
  <c r="E663" i="17"/>
  <c r="J663" i="17" s="1"/>
  <c r="E25" i="17"/>
  <c r="J25" i="17" s="1"/>
  <c r="J25" i="18"/>
  <c r="J37" i="18"/>
  <c r="E37" i="17"/>
  <c r="J37" i="17" s="1"/>
  <c r="J85" i="18"/>
  <c r="E85" i="17"/>
  <c r="J85" i="17" s="1"/>
  <c r="E97" i="17"/>
  <c r="J97" i="17" s="1"/>
  <c r="J97" i="18"/>
  <c r="J125" i="18"/>
  <c r="E125" i="17"/>
  <c r="J125" i="17" s="1"/>
  <c r="J137" i="18"/>
  <c r="E137" i="17"/>
  <c r="J137" i="17" s="1"/>
  <c r="J149" i="18"/>
  <c r="E149" i="17"/>
  <c r="J149" i="17" s="1"/>
  <c r="J165" i="18"/>
  <c r="E165" i="17"/>
  <c r="J165" i="17" s="1"/>
  <c r="J181" i="18"/>
  <c r="E181" i="17"/>
  <c r="J181" i="17" s="1"/>
  <c r="J197" i="18"/>
  <c r="E197" i="17"/>
  <c r="J197" i="17" s="1"/>
  <c r="J213" i="18"/>
  <c r="E213" i="17"/>
  <c r="J213" i="17" s="1"/>
  <c r="J225" i="18"/>
  <c r="E225" i="17"/>
  <c r="J225" i="17" s="1"/>
  <c r="J249" i="18"/>
  <c r="E249" i="17"/>
  <c r="J249" i="17" s="1"/>
  <c r="J297" i="18"/>
  <c r="E297" i="17"/>
  <c r="J297" i="17" s="1"/>
  <c r="J309" i="18"/>
  <c r="E309" i="17"/>
  <c r="J309" i="17" s="1"/>
  <c r="J353" i="18"/>
  <c r="E353" i="17"/>
  <c r="J353" i="17" s="1"/>
  <c r="J385" i="18"/>
  <c r="E385" i="17"/>
  <c r="J385" i="17" s="1"/>
  <c r="J445" i="18"/>
  <c r="E445" i="17"/>
  <c r="J445" i="17" s="1"/>
  <c r="J477" i="18"/>
  <c r="E477" i="17"/>
  <c r="J477" i="17" s="1"/>
  <c r="J497" i="18"/>
  <c r="E497" i="17"/>
  <c r="J497" i="17" s="1"/>
  <c r="J521" i="18"/>
  <c r="E521" i="17"/>
  <c r="J521" i="17" s="1"/>
  <c r="J637" i="18"/>
  <c r="E637" i="17"/>
  <c r="J637" i="17" s="1"/>
  <c r="J657" i="18"/>
  <c r="E657" i="17"/>
  <c r="J657" i="17" s="1"/>
  <c r="J50" i="18"/>
  <c r="E50" i="17"/>
  <c r="J50" i="17" s="1"/>
  <c r="J118" i="18"/>
  <c r="E118" i="17"/>
  <c r="J118" i="17" s="1"/>
  <c r="E134" i="17"/>
  <c r="J134" i="17" s="1"/>
  <c r="J134" i="18"/>
  <c r="J158" i="18"/>
  <c r="E158" i="17"/>
  <c r="J158" i="17" s="1"/>
  <c r="J210" i="18"/>
  <c r="E210" i="17"/>
  <c r="J210" i="17" s="1"/>
  <c r="J250" i="18"/>
  <c r="E250" i="17"/>
  <c r="J250" i="17" s="1"/>
  <c r="J326" i="18"/>
  <c r="E326" i="17"/>
  <c r="J326" i="17" s="1"/>
  <c r="J338" i="18"/>
  <c r="E338" i="17"/>
  <c r="J338" i="17" s="1"/>
  <c r="J354" i="18"/>
  <c r="E354" i="17"/>
  <c r="J354" i="17" s="1"/>
  <c r="J426" i="18"/>
  <c r="E426" i="17"/>
  <c r="J426" i="17" s="1"/>
  <c r="J438" i="18"/>
  <c r="E438" i="17"/>
  <c r="J438" i="17" s="1"/>
  <c r="J482" i="18"/>
  <c r="E482" i="17"/>
  <c r="J482" i="17" s="1"/>
  <c r="J578" i="18"/>
  <c r="E578" i="17"/>
  <c r="J578" i="17" s="1"/>
  <c r="J658" i="18"/>
  <c r="E658" i="17"/>
  <c r="J658" i="17" s="1"/>
  <c r="J39" i="18"/>
  <c r="E39" i="17"/>
  <c r="J39" i="17" s="1"/>
  <c r="J75" i="18"/>
  <c r="E75" i="17"/>
  <c r="J75" i="17" s="1"/>
  <c r="J111" i="18"/>
  <c r="E111" i="17"/>
  <c r="J111" i="17" s="1"/>
  <c r="J123" i="18"/>
  <c r="E123" i="17"/>
  <c r="J123" i="17" s="1"/>
  <c r="J175" i="18"/>
  <c r="E175" i="17"/>
  <c r="J175" i="17" s="1"/>
  <c r="J191" i="18"/>
  <c r="E191" i="17"/>
  <c r="J191" i="17" s="1"/>
  <c r="J219" i="18"/>
  <c r="E219" i="17"/>
  <c r="J219" i="17" s="1"/>
  <c r="J279" i="18"/>
  <c r="E279" i="17"/>
  <c r="J279" i="17" s="1"/>
  <c r="J335" i="18"/>
  <c r="E335" i="17"/>
  <c r="J335" i="17" s="1"/>
  <c r="J419" i="18"/>
  <c r="E419" i="17"/>
  <c r="J419" i="17" s="1"/>
  <c r="J443" i="18"/>
  <c r="E443" i="17"/>
  <c r="J443" i="17" s="1"/>
  <c r="J475" i="18"/>
  <c r="E475" i="17"/>
  <c r="J475" i="17" s="1"/>
  <c r="J531" i="18"/>
  <c r="E531" i="17"/>
  <c r="J531" i="17" s="1"/>
  <c r="J543" i="18"/>
  <c r="E543" i="17"/>
  <c r="J543" i="17" s="1"/>
  <c r="J575" i="18"/>
  <c r="E575" i="17"/>
  <c r="J575" i="17" s="1"/>
  <c r="J595" i="18"/>
  <c r="E595" i="17"/>
  <c r="J595" i="17" s="1"/>
  <c r="J607" i="18"/>
  <c r="E607" i="17"/>
  <c r="J607" i="17" s="1"/>
  <c r="J576" i="18"/>
  <c r="E576" i="17"/>
  <c r="J576" i="17" s="1"/>
  <c r="J636" i="18"/>
  <c r="E636" i="17"/>
  <c r="J636" i="17" s="1"/>
  <c r="J669" i="18"/>
  <c r="E669" i="17"/>
  <c r="J669" i="17" s="1"/>
  <c r="J666" i="18"/>
  <c r="E666" i="17"/>
  <c r="J666" i="17" s="1"/>
  <c r="E36" i="17"/>
  <c r="J36" i="17" s="1"/>
  <c r="J36" i="18"/>
  <c r="E48" i="17"/>
  <c r="J48" i="17" s="1"/>
  <c r="J48" i="18"/>
  <c r="E60" i="17"/>
  <c r="J60" i="17" s="1"/>
  <c r="J60" i="18"/>
  <c r="J116" i="18"/>
  <c r="E116" i="17"/>
  <c r="J116" i="17" s="1"/>
  <c r="J164" i="18"/>
  <c r="E164" i="17"/>
  <c r="J164" i="17" s="1"/>
  <c r="J192" i="18"/>
  <c r="E192" i="17"/>
  <c r="J192" i="17" s="1"/>
  <c r="J216" i="18"/>
  <c r="E216" i="17"/>
  <c r="J216" i="17" s="1"/>
  <c r="J232" i="18"/>
  <c r="E232" i="17"/>
  <c r="J232" i="17" s="1"/>
  <c r="J256" i="18"/>
  <c r="E256" i="17"/>
  <c r="J256" i="17" s="1"/>
  <c r="J280" i="18"/>
  <c r="E280" i="17"/>
  <c r="J280" i="17" s="1"/>
  <c r="J292" i="18"/>
  <c r="E292" i="17"/>
  <c r="J292" i="17" s="1"/>
  <c r="J336" i="18"/>
  <c r="E336" i="17"/>
  <c r="J336" i="17" s="1"/>
  <c r="J348" i="18"/>
  <c r="E348" i="17"/>
  <c r="J348" i="17" s="1"/>
  <c r="J360" i="18"/>
  <c r="E360" i="17"/>
  <c r="J360" i="17" s="1"/>
  <c r="J376" i="18"/>
  <c r="E376" i="17"/>
  <c r="J376" i="17" s="1"/>
  <c r="J392" i="18"/>
  <c r="E392" i="17"/>
  <c r="J392" i="17" s="1"/>
  <c r="J416" i="18"/>
  <c r="E416" i="17"/>
  <c r="J416" i="17" s="1"/>
  <c r="J452" i="18"/>
  <c r="E452" i="17"/>
  <c r="J452" i="17" s="1"/>
  <c r="J484" i="18"/>
  <c r="E484" i="17"/>
  <c r="J484" i="17" s="1"/>
  <c r="J516" i="18"/>
  <c r="E516" i="17"/>
  <c r="J516" i="17" s="1"/>
  <c r="J528" i="18"/>
  <c r="E528" i="17"/>
  <c r="J528" i="17" s="1"/>
  <c r="J572" i="18"/>
  <c r="E572" i="17"/>
  <c r="J572" i="17" s="1"/>
  <c r="J588" i="18"/>
  <c r="E588" i="17"/>
  <c r="J588" i="17" s="1"/>
  <c r="J604" i="18"/>
  <c r="E604" i="17"/>
  <c r="J604" i="17" s="1"/>
  <c r="J668" i="18"/>
  <c r="E668" i="17"/>
  <c r="J668" i="17" s="1"/>
  <c r="E49" i="17"/>
  <c r="J49" i="17" s="1"/>
  <c r="J49" i="18"/>
  <c r="E73" i="17"/>
  <c r="J73" i="17" s="1"/>
  <c r="J73" i="18"/>
  <c r="J113" i="18"/>
  <c r="E113" i="17"/>
  <c r="J113" i="17" s="1"/>
  <c r="J265" i="18"/>
  <c r="E265" i="17"/>
  <c r="J265" i="17" s="1"/>
  <c r="J277" i="18"/>
  <c r="E277" i="17"/>
  <c r="J277" i="17" s="1"/>
  <c r="J325" i="18"/>
  <c r="E325" i="17"/>
  <c r="J325" i="17" s="1"/>
  <c r="J341" i="18"/>
  <c r="E341" i="17"/>
  <c r="J341" i="17" s="1"/>
  <c r="J369" i="18"/>
  <c r="E369" i="17"/>
  <c r="J369" i="17" s="1"/>
  <c r="J401" i="18"/>
  <c r="E401" i="17"/>
  <c r="J401" i="17" s="1"/>
  <c r="J413" i="18"/>
  <c r="E413" i="17"/>
  <c r="J413" i="17" s="1"/>
  <c r="J425" i="18"/>
  <c r="E425" i="17"/>
  <c r="J425" i="17" s="1"/>
  <c r="J457" i="18"/>
  <c r="E457" i="17"/>
  <c r="J457" i="17" s="1"/>
  <c r="J489" i="18"/>
  <c r="E489" i="17"/>
  <c r="J489" i="17" s="1"/>
  <c r="J533" i="18"/>
  <c r="E533" i="17"/>
  <c r="J533" i="17" s="1"/>
  <c r="J557" i="18"/>
  <c r="E557" i="17"/>
  <c r="J557" i="17" s="1"/>
  <c r="J569" i="18"/>
  <c r="E569" i="17"/>
  <c r="J569" i="17" s="1"/>
  <c r="J593" i="18"/>
  <c r="E593" i="17"/>
  <c r="J593" i="17" s="1"/>
  <c r="J605" i="18"/>
  <c r="E605" i="17"/>
  <c r="J605" i="17" s="1"/>
  <c r="J617" i="18"/>
  <c r="E617" i="17"/>
  <c r="J617" i="17" s="1"/>
  <c r="J649" i="18"/>
  <c r="E649" i="17"/>
  <c r="J649" i="17" s="1"/>
  <c r="J13" i="18"/>
  <c r="E13" i="17"/>
  <c r="J13" i="17" s="1"/>
  <c r="E14" i="17"/>
  <c r="J14" i="17" s="1"/>
  <c r="J14" i="18"/>
  <c r="J26" i="18"/>
  <c r="E26" i="17"/>
  <c r="J26" i="17" s="1"/>
  <c r="J66" i="18"/>
  <c r="E66" i="17"/>
  <c r="J66" i="17" s="1"/>
  <c r="J82" i="18"/>
  <c r="E82" i="17"/>
  <c r="J82" i="17" s="1"/>
  <c r="J170" i="18"/>
  <c r="E170" i="17"/>
  <c r="J170" i="17" s="1"/>
  <c r="J186" i="18"/>
  <c r="E186" i="17"/>
  <c r="J186" i="17" s="1"/>
  <c r="J198" i="18"/>
  <c r="E198" i="17"/>
  <c r="J198" i="17" s="1"/>
  <c r="J222" i="18"/>
  <c r="E222" i="17"/>
  <c r="J222" i="17" s="1"/>
  <c r="J238" i="18"/>
  <c r="E238" i="17"/>
  <c r="J238" i="17" s="1"/>
  <c r="J266" i="18"/>
  <c r="E266" i="17"/>
  <c r="J266" i="17" s="1"/>
  <c r="J278" i="18"/>
  <c r="E278" i="17"/>
  <c r="J278" i="17" s="1"/>
  <c r="J290" i="18"/>
  <c r="E290" i="17"/>
  <c r="J290" i="17" s="1"/>
  <c r="J370" i="18"/>
  <c r="E370" i="17"/>
  <c r="J370" i="17" s="1"/>
  <c r="J386" i="18"/>
  <c r="E386" i="17"/>
  <c r="J386" i="17" s="1"/>
  <c r="J402" i="18"/>
  <c r="E402" i="17"/>
  <c r="J402" i="17" s="1"/>
  <c r="J414" i="18"/>
  <c r="E414" i="17"/>
  <c r="J414" i="17" s="1"/>
  <c r="J450" i="18"/>
  <c r="E450" i="17"/>
  <c r="J450" i="17" s="1"/>
  <c r="J534" i="18"/>
  <c r="E534" i="17"/>
  <c r="J534" i="17" s="1"/>
  <c r="J590" i="18"/>
  <c r="E590" i="17"/>
  <c r="J590" i="17" s="1"/>
  <c r="J602" i="18"/>
  <c r="E602" i="17"/>
  <c r="J602" i="17" s="1"/>
  <c r="J614" i="18"/>
  <c r="E614" i="17"/>
  <c r="J614" i="17" s="1"/>
  <c r="J634" i="18"/>
  <c r="E634" i="17"/>
  <c r="J634" i="17" s="1"/>
  <c r="J646" i="18"/>
  <c r="E646" i="17"/>
  <c r="J646" i="17" s="1"/>
  <c r="J672" i="18"/>
  <c r="E672" i="17"/>
  <c r="J672" i="17" s="1"/>
  <c r="J15" i="18"/>
  <c r="E15" i="17"/>
  <c r="J15" i="17" s="1"/>
  <c r="J51" i="18"/>
  <c r="E51" i="17"/>
  <c r="J51" i="17" s="1"/>
  <c r="J63" i="18"/>
  <c r="E63" i="17"/>
  <c r="J63" i="17" s="1"/>
  <c r="J207" i="18"/>
  <c r="E207" i="17"/>
  <c r="J207" i="17" s="1"/>
  <c r="J235" i="18"/>
  <c r="E235" i="17"/>
  <c r="J235" i="17" s="1"/>
  <c r="J255" i="18"/>
  <c r="E255" i="17"/>
  <c r="J255" i="17" s="1"/>
  <c r="J291" i="18"/>
  <c r="E291" i="17"/>
  <c r="J291" i="17" s="1"/>
  <c r="J303" i="18"/>
  <c r="E303" i="17"/>
  <c r="J303" i="17" s="1"/>
  <c r="J323" i="18"/>
  <c r="E323" i="17"/>
  <c r="J323" i="17" s="1"/>
  <c r="J351" i="18"/>
  <c r="E351" i="17"/>
  <c r="J351" i="17" s="1"/>
  <c r="J363" i="18"/>
  <c r="E363" i="17"/>
  <c r="J363" i="17" s="1"/>
  <c r="J379" i="18"/>
  <c r="E379" i="17"/>
  <c r="J379" i="17" s="1"/>
  <c r="J403" i="18"/>
  <c r="E403" i="17"/>
  <c r="J403" i="17" s="1"/>
  <c r="J455" i="18"/>
  <c r="E455" i="17"/>
  <c r="J455" i="17" s="1"/>
  <c r="J487" i="18"/>
  <c r="E487" i="17"/>
  <c r="J487" i="17" s="1"/>
  <c r="J499" i="18"/>
  <c r="E499" i="17"/>
  <c r="J499" i="17" s="1"/>
  <c r="J511" i="18"/>
  <c r="E511" i="17"/>
  <c r="J511" i="17" s="1"/>
  <c r="J555" i="18"/>
  <c r="E555" i="17"/>
  <c r="J555" i="17" s="1"/>
  <c r="J587" i="18"/>
  <c r="E587" i="17"/>
  <c r="J587" i="17" s="1"/>
  <c r="J619" i="18"/>
  <c r="E619" i="17"/>
  <c r="J619" i="17" s="1"/>
  <c r="J631" i="18"/>
  <c r="E631" i="17"/>
  <c r="J631" i="17" s="1"/>
  <c r="E72" i="17"/>
  <c r="J72" i="17" s="1"/>
  <c r="J72" i="18"/>
  <c r="E84" i="17"/>
  <c r="J84" i="17" s="1"/>
  <c r="J84" i="18"/>
  <c r="E96" i="17"/>
  <c r="J96" i="17" s="1"/>
  <c r="J96" i="18"/>
  <c r="J128" i="18"/>
  <c r="E128" i="17"/>
  <c r="J128" i="17" s="1"/>
  <c r="J180" i="18"/>
  <c r="E180" i="17"/>
  <c r="J180" i="17" s="1"/>
  <c r="J244" i="18"/>
  <c r="E244" i="17"/>
  <c r="J244" i="17" s="1"/>
  <c r="J304" i="18"/>
  <c r="E304" i="17"/>
  <c r="J304" i="17" s="1"/>
  <c r="J404" i="18"/>
  <c r="E404" i="17"/>
  <c r="J404" i="17" s="1"/>
  <c r="J432" i="18"/>
  <c r="E432" i="17"/>
  <c r="J432" i="17" s="1"/>
  <c r="J464" i="18"/>
  <c r="E464" i="17"/>
  <c r="J464" i="17" s="1"/>
  <c r="J496" i="18"/>
  <c r="E496" i="17"/>
  <c r="J496" i="17" s="1"/>
  <c r="J540" i="18"/>
  <c r="E540" i="17"/>
  <c r="J540" i="17" s="1"/>
  <c r="J632" i="18"/>
  <c r="E632" i="17"/>
  <c r="J632" i="17" s="1"/>
  <c r="J679" i="18"/>
  <c r="E679" i="17"/>
  <c r="J679" i="17" s="1"/>
  <c r="J61" i="18"/>
  <c r="E61" i="17"/>
  <c r="J61" i="17" s="1"/>
  <c r="J129" i="18"/>
  <c r="E129" i="17"/>
  <c r="J129" i="17" s="1"/>
  <c r="J153" i="18"/>
  <c r="E153" i="17"/>
  <c r="J153" i="17" s="1"/>
  <c r="J169" i="18"/>
  <c r="E169" i="17"/>
  <c r="J169" i="17" s="1"/>
  <c r="J185" i="18"/>
  <c r="E185" i="17"/>
  <c r="J185" i="17" s="1"/>
  <c r="J201" i="18"/>
  <c r="E201" i="17"/>
  <c r="J201" i="17" s="1"/>
  <c r="J241" i="18"/>
  <c r="E241" i="17"/>
  <c r="J241" i="17" s="1"/>
  <c r="J253" i="18"/>
  <c r="E253" i="17"/>
  <c r="J253" i="17" s="1"/>
  <c r="J289" i="18"/>
  <c r="E289" i="17"/>
  <c r="J289" i="17" s="1"/>
  <c r="J313" i="18"/>
  <c r="E313" i="17"/>
  <c r="J313" i="17" s="1"/>
  <c r="J357" i="18"/>
  <c r="E357" i="17"/>
  <c r="J357" i="17" s="1"/>
  <c r="J373" i="18"/>
  <c r="E373" i="17"/>
  <c r="J373" i="17" s="1"/>
  <c r="J389" i="18"/>
  <c r="E389" i="17"/>
  <c r="J389" i="17" s="1"/>
  <c r="J437" i="18"/>
  <c r="E437" i="17"/>
  <c r="J437" i="17" s="1"/>
  <c r="J469" i="18"/>
  <c r="E469" i="17"/>
  <c r="J469" i="17" s="1"/>
  <c r="J501" i="18"/>
  <c r="E501" i="17"/>
  <c r="J501" i="17" s="1"/>
  <c r="J545" i="18"/>
  <c r="E545" i="17"/>
  <c r="J545" i="17" s="1"/>
  <c r="J581" i="18"/>
  <c r="E581" i="17"/>
  <c r="J581" i="17" s="1"/>
  <c r="J629" i="18"/>
  <c r="E629" i="17"/>
  <c r="J629" i="17" s="1"/>
  <c r="J673" i="18"/>
  <c r="E673" i="17"/>
  <c r="J673" i="17" s="1"/>
  <c r="J670" i="18"/>
  <c r="E670" i="17"/>
  <c r="J670" i="17" s="1"/>
  <c r="E38" i="17"/>
  <c r="J38" i="17" s="1"/>
  <c r="J38" i="18"/>
  <c r="E54" i="17"/>
  <c r="J54" i="17" s="1"/>
  <c r="J54" i="18"/>
  <c r="J98" i="18"/>
  <c r="E98" i="17"/>
  <c r="J98" i="17" s="1"/>
  <c r="E110" i="17"/>
  <c r="J110" i="17" s="1"/>
  <c r="J110" i="18"/>
  <c r="J122" i="18"/>
  <c r="E122" i="17"/>
  <c r="J122" i="17" s="1"/>
  <c r="J138" i="18"/>
  <c r="E138" i="17"/>
  <c r="J138" i="17" s="1"/>
  <c r="J150" i="18"/>
  <c r="E150" i="17"/>
  <c r="J150" i="17" s="1"/>
  <c r="J162" i="18"/>
  <c r="E162" i="17"/>
  <c r="J162" i="17" s="1"/>
  <c r="E174" i="17"/>
  <c r="J174" i="17" s="1"/>
  <c r="J174" i="18"/>
  <c r="J214" i="18"/>
  <c r="E214" i="17"/>
  <c r="J214" i="17" s="1"/>
  <c r="J226" i="18"/>
  <c r="E226" i="17"/>
  <c r="J226" i="17" s="1"/>
  <c r="J302" i="18"/>
  <c r="E302" i="17"/>
  <c r="J302" i="17" s="1"/>
  <c r="J314" i="18"/>
  <c r="E314" i="17"/>
  <c r="J314" i="17" s="1"/>
  <c r="J358" i="18"/>
  <c r="E358" i="17"/>
  <c r="J358" i="17" s="1"/>
  <c r="J430" i="18"/>
  <c r="E430" i="17"/>
  <c r="J430" i="17" s="1"/>
  <c r="J462" i="18"/>
  <c r="E462" i="17"/>
  <c r="J462" i="17" s="1"/>
  <c r="J474" i="18"/>
  <c r="E474" i="17"/>
  <c r="J474" i="17" s="1"/>
  <c r="J486" i="18"/>
  <c r="E486" i="17"/>
  <c r="J486" i="17" s="1"/>
  <c r="J498" i="18"/>
  <c r="E498" i="17"/>
  <c r="J498" i="17" s="1"/>
  <c r="J522" i="18"/>
  <c r="E522" i="17"/>
  <c r="J522" i="17" s="1"/>
  <c r="J546" i="18"/>
  <c r="E546" i="17"/>
  <c r="J546" i="17" s="1"/>
  <c r="J558" i="18"/>
  <c r="E558" i="17"/>
  <c r="J558" i="17" s="1"/>
  <c r="J570" i="18"/>
  <c r="E570" i="17"/>
  <c r="J570" i="17" s="1"/>
  <c r="J626" i="18"/>
  <c r="E626" i="17"/>
  <c r="J626" i="17" s="1"/>
  <c r="K678" i="6"/>
  <c r="M678" i="6" s="1"/>
  <c r="K671" i="5"/>
  <c r="M671" i="5" s="1"/>
  <c r="K678" i="4"/>
  <c r="M678" i="4" s="1"/>
  <c r="L671" i="6"/>
  <c r="M671" i="6" s="1"/>
  <c r="L667" i="6"/>
  <c r="M667" i="6" s="1"/>
  <c r="K682" i="6"/>
  <c r="M682" i="6" s="1"/>
  <c r="L668" i="15"/>
  <c r="M668" i="15" s="1"/>
  <c r="L671" i="3"/>
  <c r="M671" i="3" s="1"/>
  <c r="L672" i="3"/>
  <c r="M672" i="3" s="1"/>
  <c r="K667" i="7"/>
  <c r="M667" i="7" s="1"/>
  <c r="K666" i="7"/>
  <c r="M666" i="7" s="1"/>
  <c r="K664" i="4"/>
  <c r="M664" i="4" s="1"/>
  <c r="K676" i="2"/>
  <c r="M676" i="2" s="1"/>
  <c r="L667" i="3"/>
  <c r="M667" i="3" s="1"/>
  <c r="L671" i="4"/>
  <c r="M671" i="4" s="1"/>
  <c r="K675" i="4"/>
  <c r="M675" i="4" s="1"/>
  <c r="L670" i="6"/>
  <c r="M670" i="6" s="1"/>
  <c r="K671" i="15"/>
  <c r="M671" i="15" s="1"/>
  <c r="K675" i="6"/>
  <c r="M675" i="6" s="1"/>
  <c r="K667" i="4"/>
  <c r="M667" i="4" s="1"/>
  <c r="L676" i="15"/>
  <c r="M676" i="15" s="1"/>
  <c r="K668" i="2"/>
  <c r="M668" i="2" s="1"/>
  <c r="K680" i="4"/>
  <c r="M680" i="4" s="1"/>
  <c r="K673" i="4"/>
  <c r="M673" i="4" s="1"/>
  <c r="K674" i="5"/>
  <c r="M674" i="5" s="1"/>
  <c r="L679" i="15"/>
  <c r="M679" i="15" s="1"/>
  <c r="K674" i="6"/>
  <c r="M674" i="6" s="1"/>
  <c r="K664" i="15"/>
  <c r="M664" i="15" s="1"/>
  <c r="K676" i="4"/>
  <c r="M676" i="4" s="1"/>
  <c r="L678" i="7"/>
  <c r="M678" i="7" s="1"/>
  <c r="K674" i="7"/>
  <c r="M674" i="7" s="1"/>
  <c r="K682" i="5"/>
  <c r="M682" i="5" s="1"/>
  <c r="K671" i="7"/>
  <c r="M671" i="7" s="1"/>
  <c r="L670" i="2"/>
  <c r="M670" i="2" s="1"/>
  <c r="L665" i="2"/>
  <c r="M665" i="2" s="1"/>
  <c r="K675" i="3"/>
  <c r="M675" i="3" s="1"/>
  <c r="K679" i="4"/>
  <c r="M679" i="4" s="1"/>
  <c r="K675" i="7"/>
  <c r="M675" i="7" s="1"/>
  <c r="K679" i="2"/>
  <c r="M679" i="2" s="1"/>
  <c r="K666" i="4"/>
  <c r="M666" i="4" s="1"/>
  <c r="K666" i="6"/>
  <c r="M666" i="6" s="1"/>
  <c r="K679" i="7"/>
  <c r="M679" i="7" s="1"/>
  <c r="K672" i="15"/>
  <c r="M672" i="15" s="1"/>
  <c r="K679" i="3"/>
  <c r="M679" i="3" s="1"/>
  <c r="L670" i="4"/>
  <c r="M670" i="4" s="1"/>
  <c r="K677" i="4"/>
  <c r="M677" i="4" s="1"/>
  <c r="L674" i="4"/>
  <c r="M674" i="4" s="1"/>
  <c r="L680" i="3"/>
  <c r="M680" i="3" s="1"/>
  <c r="K672" i="4"/>
  <c r="M672" i="4" s="1"/>
  <c r="K681" i="4"/>
  <c r="M681" i="4" s="1"/>
  <c r="L664" i="6"/>
  <c r="M664" i="6" s="1"/>
  <c r="K672" i="2"/>
  <c r="M672" i="2" s="1"/>
  <c r="L670" i="7"/>
  <c r="M670" i="7" s="1"/>
  <c r="K667" i="15"/>
  <c r="M667" i="15" s="1"/>
  <c r="K674" i="2"/>
  <c r="M674" i="2" s="1"/>
  <c r="K669" i="15"/>
  <c r="M669" i="15" s="1"/>
  <c r="L669" i="4"/>
  <c r="K669" i="4"/>
  <c r="L682" i="7"/>
  <c r="K682" i="7"/>
  <c r="K666" i="2"/>
  <c r="L666" i="2"/>
  <c r="L678" i="2"/>
  <c r="M678" i="2" s="1"/>
  <c r="K664" i="3"/>
  <c r="M664" i="3" s="1"/>
  <c r="L670" i="5"/>
  <c r="M670" i="5" s="1"/>
  <c r="K680" i="15"/>
  <c r="M680" i="15" s="1"/>
  <c r="K680" i="2"/>
  <c r="M680" i="2" s="1"/>
  <c r="L678" i="5"/>
  <c r="M678" i="5" s="1"/>
  <c r="L673" i="15"/>
  <c r="M673" i="15" s="1"/>
  <c r="K667" i="5"/>
  <c r="M667" i="5" s="1"/>
  <c r="L682" i="4"/>
  <c r="K682" i="4"/>
  <c r="L677" i="2"/>
  <c r="K677" i="2"/>
  <c r="K669" i="2"/>
  <c r="L669" i="2"/>
  <c r="K680" i="6"/>
  <c r="L680" i="6"/>
  <c r="L683" i="15"/>
  <c r="M683" i="15" s="1"/>
  <c r="K677" i="15"/>
  <c r="M677" i="15" s="1"/>
  <c r="K667" i="2"/>
  <c r="M667" i="2" s="1"/>
  <c r="K679" i="6"/>
  <c r="M679" i="6" s="1"/>
  <c r="K681" i="2"/>
  <c r="M681" i="2" s="1"/>
  <c r="K675" i="15"/>
  <c r="M675" i="15" s="1"/>
  <c r="L679" i="5"/>
  <c r="M679" i="5" s="1"/>
  <c r="L665" i="5"/>
  <c r="K665" i="5"/>
  <c r="L677" i="5"/>
  <c r="K677" i="5"/>
  <c r="K681" i="15"/>
  <c r="L681" i="15"/>
  <c r="L668" i="3"/>
  <c r="K668" i="3"/>
  <c r="L672" i="6"/>
  <c r="K672" i="6"/>
  <c r="L668" i="5"/>
  <c r="K668" i="5"/>
  <c r="K666" i="5"/>
  <c r="L666" i="5"/>
  <c r="L673" i="2"/>
  <c r="K673" i="2"/>
  <c r="L670" i="3"/>
  <c r="K670" i="3"/>
  <c r="L673" i="6"/>
  <c r="K673" i="6"/>
  <c r="L665" i="7"/>
  <c r="K665" i="7"/>
  <c r="L681" i="7"/>
  <c r="K681" i="7"/>
  <c r="K676" i="6"/>
  <c r="L676" i="6"/>
  <c r="L666" i="15"/>
  <c r="M666" i="15" s="1"/>
  <c r="L682" i="15"/>
  <c r="M682" i="15" s="1"/>
  <c r="L678" i="3"/>
  <c r="M678" i="3" s="1"/>
  <c r="L669" i="3"/>
  <c r="M669" i="3" s="1"/>
  <c r="K682" i="3"/>
  <c r="M682" i="3" s="1"/>
  <c r="K676" i="5"/>
  <c r="M676" i="5" s="1"/>
  <c r="L677" i="6"/>
  <c r="M677" i="6" s="1"/>
  <c r="L669" i="6"/>
  <c r="M669" i="6" s="1"/>
  <c r="L672" i="7"/>
  <c r="M672" i="7" s="1"/>
  <c r="L677" i="7"/>
  <c r="M677" i="7" s="1"/>
  <c r="L681" i="3"/>
  <c r="K681" i="3"/>
  <c r="L681" i="6"/>
  <c r="K681" i="6"/>
  <c r="L668" i="6"/>
  <c r="K668" i="6"/>
  <c r="L676" i="3"/>
  <c r="K676" i="3"/>
  <c r="K674" i="15"/>
  <c r="M674" i="15" s="1"/>
  <c r="K678" i="15"/>
  <c r="M678" i="15" s="1"/>
  <c r="K674" i="3"/>
  <c r="K680" i="5"/>
  <c r="K680" i="7"/>
  <c r="M680" i="7" s="1"/>
  <c r="K664" i="7"/>
  <c r="M664" i="7" s="1"/>
  <c r="K669" i="7"/>
  <c r="L668" i="7"/>
  <c r="K668" i="7"/>
  <c r="L676" i="7"/>
  <c r="K676" i="7"/>
  <c r="L665" i="6"/>
  <c r="K665" i="6"/>
  <c r="L673" i="7"/>
  <c r="K673" i="7"/>
  <c r="L665" i="15"/>
  <c r="K665" i="15"/>
  <c r="K665" i="3"/>
  <c r="M665" i="3" s="1"/>
  <c r="L674" i="3"/>
  <c r="K666" i="3"/>
  <c r="M666" i="3" s="1"/>
  <c r="K677" i="3"/>
  <c r="M677" i="3" s="1"/>
  <c r="L680" i="5"/>
  <c r="L669" i="7"/>
  <c r="L673" i="3"/>
  <c r="K673" i="3"/>
  <c r="L670" i="15"/>
  <c r="M670" i="15" s="1"/>
  <c r="K665" i="4"/>
  <c r="M665" i="4" s="1"/>
  <c r="K669" i="5"/>
  <c r="M669" i="5" s="1"/>
  <c r="L672" i="5"/>
  <c r="M672" i="5" s="1"/>
  <c r="K675" i="5"/>
  <c r="M675" i="5" s="1"/>
  <c r="L681" i="5"/>
  <c r="M681" i="5" s="1"/>
  <c r="L673" i="5"/>
  <c r="M673" i="5" s="1"/>
  <c r="L675" i="2"/>
  <c r="M675" i="2" s="1"/>
  <c r="L671" i="2"/>
  <c r="M671" i="2" s="1"/>
  <c r="L664" i="2"/>
  <c r="M664" i="2" s="1"/>
  <c r="K654" i="4"/>
  <c r="M654" i="4" s="1"/>
  <c r="K642" i="4"/>
  <c r="M642" i="4" s="1"/>
  <c r="L663" i="2"/>
  <c r="M663" i="2" s="1"/>
  <c r="K658" i="4"/>
  <c r="M658" i="4" s="1"/>
  <c r="L650" i="4"/>
  <c r="M650" i="4" s="1"/>
  <c r="L662" i="4"/>
  <c r="M662" i="4" s="1"/>
  <c r="K646" i="4"/>
  <c r="M646" i="4" s="1"/>
  <c r="L661" i="3"/>
  <c r="M661" i="3" s="1"/>
  <c r="K647" i="3"/>
  <c r="M647" i="3" s="1"/>
  <c r="L657" i="3"/>
  <c r="M657" i="3" s="1"/>
  <c r="K650" i="3"/>
  <c r="M650" i="3" s="1"/>
  <c r="K663" i="3"/>
  <c r="M663" i="3" s="1"/>
  <c r="L660" i="7"/>
  <c r="M660" i="7" s="1"/>
  <c r="L662" i="5"/>
  <c r="M662" i="5" s="1"/>
  <c r="K639" i="3"/>
  <c r="M639" i="3" s="1"/>
  <c r="L663" i="4"/>
  <c r="M663" i="4" s="1"/>
  <c r="K644" i="5"/>
  <c r="M644" i="5" s="1"/>
  <c r="K654" i="5"/>
  <c r="M654" i="5" s="1"/>
  <c r="L653" i="3"/>
  <c r="M653" i="3" s="1"/>
  <c r="K656" i="5"/>
  <c r="M656" i="5" s="1"/>
  <c r="L641" i="3"/>
  <c r="M641" i="3" s="1"/>
  <c r="K664" i="5"/>
  <c r="M664" i="5" s="1"/>
  <c r="L646" i="5"/>
  <c r="M646" i="5" s="1"/>
  <c r="K643" i="3"/>
  <c r="M643" i="3" s="1"/>
  <c r="K651" i="3"/>
  <c r="M651" i="3" s="1"/>
  <c r="K642" i="3"/>
  <c r="M642" i="3" s="1"/>
  <c r="K642" i="7"/>
  <c r="M642" i="7" s="1"/>
  <c r="L652" i="5"/>
  <c r="M652" i="5" s="1"/>
  <c r="L648" i="5"/>
  <c r="M648" i="5" s="1"/>
  <c r="K658" i="5"/>
  <c r="M658" i="5" s="1"/>
  <c r="K639" i="5"/>
  <c r="M639" i="5" s="1"/>
  <c r="L648" i="3"/>
  <c r="M648" i="3" s="1"/>
  <c r="K663" i="7"/>
  <c r="M663" i="7" s="1"/>
  <c r="L662" i="2"/>
  <c r="M662" i="2" s="1"/>
  <c r="L652" i="4"/>
  <c r="M652" i="4" s="1"/>
  <c r="K663" i="6"/>
  <c r="M663" i="6" s="1"/>
  <c r="K644" i="7"/>
  <c r="M644" i="7" s="1"/>
  <c r="K658" i="3"/>
  <c r="M658" i="3" s="1"/>
  <c r="K644" i="3"/>
  <c r="M644" i="3" s="1"/>
  <c r="L662" i="7"/>
  <c r="M662" i="7" s="1"/>
  <c r="K663" i="5"/>
  <c r="M663" i="5" s="1"/>
  <c r="L648" i="7"/>
  <c r="M648" i="7" s="1"/>
  <c r="K659" i="5"/>
  <c r="M659" i="5" s="1"/>
  <c r="K644" i="4"/>
  <c r="M644" i="4" s="1"/>
  <c r="L646" i="7"/>
  <c r="M646" i="7" s="1"/>
  <c r="L659" i="7"/>
  <c r="M659" i="7" s="1"/>
  <c r="L655" i="3"/>
  <c r="M655" i="3" s="1"/>
  <c r="K662" i="3"/>
  <c r="M662" i="3" s="1"/>
  <c r="K643" i="5"/>
  <c r="M643" i="5" s="1"/>
  <c r="K658" i="7"/>
  <c r="M658" i="7" s="1"/>
  <c r="L656" i="3"/>
  <c r="M656" i="3" s="1"/>
  <c r="L641" i="5"/>
  <c r="M641" i="5" s="1"/>
  <c r="L654" i="7"/>
  <c r="M654" i="7" s="1"/>
  <c r="L650" i="7"/>
  <c r="M650" i="7" s="1"/>
  <c r="L654" i="3"/>
  <c r="M654" i="3" s="1"/>
  <c r="K640" i="4"/>
  <c r="M640" i="4" s="1"/>
  <c r="L646" i="3"/>
  <c r="M646" i="3" s="1"/>
  <c r="K652" i="3"/>
  <c r="M652" i="3" s="1"/>
  <c r="L648" i="4"/>
  <c r="M648" i="4" s="1"/>
  <c r="K645" i="5"/>
  <c r="M645" i="5" s="1"/>
  <c r="K640" i="5"/>
  <c r="M640" i="5" s="1"/>
  <c r="L650" i="5"/>
  <c r="M650" i="5" s="1"/>
  <c r="K640" i="7"/>
  <c r="M640" i="7" s="1"/>
  <c r="L660" i="5"/>
  <c r="M660" i="5" s="1"/>
  <c r="L645" i="3"/>
  <c r="M645" i="3" s="1"/>
  <c r="L640" i="3"/>
  <c r="M640" i="3" s="1"/>
  <c r="K660" i="3"/>
  <c r="M660" i="3" s="1"/>
  <c r="K652" i="7"/>
  <c r="M652" i="7" s="1"/>
  <c r="L649" i="3"/>
  <c r="M649" i="3" s="1"/>
  <c r="K655" i="5"/>
  <c r="M655" i="5" s="1"/>
  <c r="K651" i="5"/>
  <c r="M651" i="5" s="1"/>
  <c r="K656" i="7"/>
  <c r="M656" i="7" s="1"/>
  <c r="L657" i="5"/>
  <c r="K657" i="5"/>
  <c r="K649" i="5"/>
  <c r="L649" i="5"/>
  <c r="L663" i="15"/>
  <c r="M663" i="15" s="1"/>
  <c r="K647" i="5"/>
  <c r="M647" i="5" s="1"/>
  <c r="L661" i="5"/>
  <c r="M661" i="5" s="1"/>
  <c r="L653" i="5"/>
  <c r="M653" i="5" s="1"/>
  <c r="L642" i="5"/>
  <c r="M642" i="5" s="1"/>
  <c r="K660" i="4"/>
  <c r="M660" i="4" s="1"/>
  <c r="K655" i="2"/>
  <c r="L655" i="2"/>
  <c r="K661" i="7"/>
  <c r="L661" i="7"/>
  <c r="K651" i="7"/>
  <c r="L651" i="7"/>
  <c r="L655" i="7"/>
  <c r="K655" i="7"/>
  <c r="K660" i="6"/>
  <c r="L660" i="6"/>
  <c r="K661" i="2"/>
  <c r="L661" i="2"/>
  <c r="K657" i="7"/>
  <c r="L657" i="7"/>
  <c r="K643" i="2"/>
  <c r="L643" i="2"/>
  <c r="K650" i="6"/>
  <c r="L650" i="6"/>
  <c r="K658" i="6"/>
  <c r="L658" i="6"/>
  <c r="K659" i="3"/>
  <c r="L659" i="3"/>
  <c r="L656" i="4"/>
  <c r="K656" i="4"/>
  <c r="L649" i="2"/>
  <c r="K649" i="2"/>
  <c r="K644" i="15"/>
  <c r="M644" i="15" s="1"/>
  <c r="L650" i="15"/>
  <c r="M650" i="15" s="1"/>
  <c r="K654" i="15"/>
  <c r="M654" i="15" s="1"/>
  <c r="K662" i="15"/>
  <c r="M662" i="15" s="1"/>
  <c r="K641" i="15"/>
  <c r="M641" i="15" s="1"/>
  <c r="L643" i="15"/>
  <c r="L653" i="15"/>
  <c r="L655" i="15"/>
  <c r="L645" i="15"/>
  <c r="M645" i="15" s="1"/>
  <c r="K641" i="2"/>
  <c r="M641" i="2" s="1"/>
  <c r="L647" i="2"/>
  <c r="M647" i="2" s="1"/>
  <c r="K659" i="2"/>
  <c r="M659" i="2" s="1"/>
  <c r="L658" i="2"/>
  <c r="L660" i="2"/>
  <c r="M660" i="2" s="1"/>
  <c r="K642" i="2"/>
  <c r="M642" i="2" s="1"/>
  <c r="L644" i="2"/>
  <c r="M644" i="2" s="1"/>
  <c r="K640" i="2"/>
  <c r="M640" i="2" s="1"/>
  <c r="L656" i="2"/>
  <c r="M656" i="2" s="1"/>
  <c r="L651" i="4"/>
  <c r="M651" i="4" s="1"/>
  <c r="L661" i="4"/>
  <c r="M661" i="4" s="1"/>
  <c r="L653" i="4"/>
  <c r="M653" i="4" s="1"/>
  <c r="K655" i="4"/>
  <c r="M655" i="4" s="1"/>
  <c r="K654" i="6"/>
  <c r="M654" i="6" s="1"/>
  <c r="L648" i="6"/>
  <c r="M648" i="6" s="1"/>
  <c r="K644" i="6"/>
  <c r="M644" i="6" s="1"/>
  <c r="L639" i="6"/>
  <c r="M639" i="6" s="1"/>
  <c r="K647" i="6"/>
  <c r="M647" i="6" s="1"/>
  <c r="L659" i="6"/>
  <c r="L649" i="6"/>
  <c r="M649" i="6" s="1"/>
  <c r="K657" i="6"/>
  <c r="M657" i="6" s="1"/>
  <c r="K643" i="7"/>
  <c r="M643" i="7" s="1"/>
  <c r="L645" i="7"/>
  <c r="M645" i="7" s="1"/>
  <c r="K660" i="15"/>
  <c r="L660" i="15"/>
  <c r="K640" i="15"/>
  <c r="M640" i="15" s="1"/>
  <c r="L646" i="15"/>
  <c r="M646" i="15" s="1"/>
  <c r="K642" i="15"/>
  <c r="M642" i="15" s="1"/>
  <c r="K643" i="15"/>
  <c r="L651" i="15"/>
  <c r="M651" i="15" s="1"/>
  <c r="K655" i="15"/>
  <c r="K657" i="15"/>
  <c r="M657" i="15" s="1"/>
  <c r="L659" i="15"/>
  <c r="M659" i="15" s="1"/>
  <c r="K637" i="2"/>
  <c r="M637" i="2" s="1"/>
  <c r="L639" i="2"/>
  <c r="M639" i="2" s="1"/>
  <c r="L650" i="2"/>
  <c r="M650" i="2" s="1"/>
  <c r="L652" i="2"/>
  <c r="M652" i="2" s="1"/>
  <c r="L654" i="2"/>
  <c r="M654" i="2" s="1"/>
  <c r="L648" i="2"/>
  <c r="M648" i="2" s="1"/>
  <c r="L641" i="4"/>
  <c r="M641" i="4" s="1"/>
  <c r="L657" i="4"/>
  <c r="M657" i="4" s="1"/>
  <c r="L643" i="4"/>
  <c r="M643" i="4" s="1"/>
  <c r="L639" i="4"/>
  <c r="M639" i="4" s="1"/>
  <c r="L649" i="4"/>
  <c r="M649" i="4" s="1"/>
  <c r="K646" i="6"/>
  <c r="M646" i="6" s="1"/>
  <c r="K640" i="6"/>
  <c r="M640" i="6" s="1"/>
  <c r="K656" i="6"/>
  <c r="M656" i="6" s="1"/>
  <c r="L651" i="6"/>
  <c r="M651" i="6" s="1"/>
  <c r="L655" i="6"/>
  <c r="M655" i="6" s="1"/>
  <c r="K643" i="6"/>
  <c r="M643" i="6" s="1"/>
  <c r="K639" i="7"/>
  <c r="M639" i="7" s="1"/>
  <c r="L641" i="7"/>
  <c r="M641" i="7" s="1"/>
  <c r="K653" i="7"/>
  <c r="M653" i="7" s="1"/>
  <c r="K652" i="15"/>
  <c r="L652" i="15"/>
  <c r="K656" i="15"/>
  <c r="L656" i="15"/>
  <c r="K658" i="15"/>
  <c r="M658" i="15" s="1"/>
  <c r="L647" i="15"/>
  <c r="M647" i="15" s="1"/>
  <c r="K649" i="15"/>
  <c r="M649" i="15" s="1"/>
  <c r="K653" i="15"/>
  <c r="K661" i="15"/>
  <c r="M661" i="15" s="1"/>
  <c r="K657" i="2"/>
  <c r="M657" i="2" s="1"/>
  <c r="K651" i="2"/>
  <c r="M651" i="2" s="1"/>
  <c r="K658" i="2"/>
  <c r="K638" i="2"/>
  <c r="M638" i="2" s="1"/>
  <c r="K646" i="2"/>
  <c r="M646" i="2" s="1"/>
  <c r="L645" i="4"/>
  <c r="M645" i="4" s="1"/>
  <c r="L647" i="4"/>
  <c r="M647" i="4" s="1"/>
  <c r="L659" i="4"/>
  <c r="M659" i="4" s="1"/>
  <c r="K642" i="6"/>
  <c r="M642" i="6" s="1"/>
  <c r="K652" i="6"/>
  <c r="M652" i="6" s="1"/>
  <c r="L645" i="6"/>
  <c r="M645" i="6" s="1"/>
  <c r="L653" i="6"/>
  <c r="M653" i="6" s="1"/>
  <c r="K659" i="6"/>
  <c r="L641" i="6"/>
  <c r="M641" i="6" s="1"/>
  <c r="L661" i="6"/>
  <c r="M661" i="6" s="1"/>
  <c r="K649" i="7"/>
  <c r="M649" i="7" s="1"/>
  <c r="K645" i="2"/>
  <c r="L645" i="2"/>
  <c r="K648" i="15"/>
  <c r="M648" i="15" s="1"/>
  <c r="K653" i="2"/>
  <c r="M653" i="2" s="1"/>
  <c r="K638" i="6"/>
  <c r="M638" i="6" s="1"/>
  <c r="K662" i="6"/>
  <c r="M662" i="6" s="1"/>
  <c r="K647" i="7"/>
  <c r="M647" i="7" s="1"/>
  <c r="L638" i="4"/>
  <c r="M638" i="4" s="1"/>
  <c r="K623" i="4"/>
  <c r="M623" i="4" s="1"/>
  <c r="K638" i="5"/>
  <c r="M638" i="5" s="1"/>
  <c r="K637" i="4"/>
  <c r="M637" i="4" s="1"/>
  <c r="L629" i="4"/>
  <c r="M629" i="4" s="1"/>
  <c r="L635" i="4"/>
  <c r="M635" i="4" s="1"/>
  <c r="K631" i="4"/>
  <c r="M631" i="4" s="1"/>
  <c r="L638" i="7"/>
  <c r="M638" i="7" s="1"/>
  <c r="K633" i="5"/>
  <c r="M633" i="5" s="1"/>
  <c r="K624" i="15"/>
  <c r="M624" i="15" s="1"/>
  <c r="K639" i="15"/>
  <c r="M639" i="15" s="1"/>
  <c r="K634" i="3"/>
  <c r="M634" i="3" s="1"/>
  <c r="L626" i="3"/>
  <c r="M626" i="3" s="1"/>
  <c r="K623" i="6"/>
  <c r="L623" i="6"/>
  <c r="L623" i="5"/>
  <c r="M623" i="5" s="1"/>
  <c r="K624" i="5"/>
  <c r="M624" i="5" s="1"/>
  <c r="K635" i="7"/>
  <c r="M635" i="7" s="1"/>
  <c r="L634" i="5"/>
  <c r="K634" i="5"/>
  <c r="L625" i="4"/>
  <c r="M625" i="4" s="1"/>
  <c r="K631" i="5"/>
  <c r="M631" i="5" s="1"/>
  <c r="K628" i="5"/>
  <c r="L628" i="5"/>
  <c r="L627" i="4"/>
  <c r="M627" i="4" s="1"/>
  <c r="K623" i="7"/>
  <c r="M623" i="7" s="1"/>
  <c r="L625" i="15"/>
  <c r="K625" i="15"/>
  <c r="L627" i="15"/>
  <c r="K627" i="15"/>
  <c r="K629" i="15"/>
  <c r="L629" i="15"/>
  <c r="L631" i="15"/>
  <c r="K631" i="15"/>
  <c r="K634" i="6"/>
  <c r="L634" i="6"/>
  <c r="K636" i="6"/>
  <c r="L636" i="6"/>
  <c r="K622" i="2"/>
  <c r="L622" i="2"/>
  <c r="K625" i="6"/>
  <c r="L625" i="6"/>
  <c r="K626" i="2"/>
  <c r="L626" i="2"/>
  <c r="L630" i="4"/>
  <c r="K630" i="4"/>
  <c r="K633" i="6"/>
  <c r="L633" i="6"/>
  <c r="K634" i="2"/>
  <c r="L634" i="2"/>
  <c r="L634" i="7"/>
  <c r="K634" i="7"/>
  <c r="L626" i="5"/>
  <c r="K626" i="5"/>
  <c r="K626" i="7"/>
  <c r="L626" i="7"/>
  <c r="L630" i="7"/>
  <c r="K630" i="7"/>
  <c r="K624" i="6"/>
  <c r="L624" i="6"/>
  <c r="L626" i="6"/>
  <c r="K626" i="6"/>
  <c r="K628" i="6"/>
  <c r="L628" i="6"/>
  <c r="K630" i="6"/>
  <c r="L630" i="6"/>
  <c r="K632" i="6"/>
  <c r="L632" i="6"/>
  <c r="L633" i="2"/>
  <c r="K633" i="2"/>
  <c r="L635" i="2"/>
  <c r="K635" i="2"/>
  <c r="K623" i="3"/>
  <c r="L623" i="3"/>
  <c r="K624" i="2"/>
  <c r="L624" i="2"/>
  <c r="L628" i="4"/>
  <c r="K628" i="4"/>
  <c r="L631" i="6"/>
  <c r="K631" i="6"/>
  <c r="L632" i="2"/>
  <c r="K632" i="2"/>
  <c r="K636" i="4"/>
  <c r="L636" i="4"/>
  <c r="L638" i="15"/>
  <c r="K638" i="15"/>
  <c r="L629" i="7"/>
  <c r="K629" i="7"/>
  <c r="L627" i="7"/>
  <c r="K627" i="7"/>
  <c r="L633" i="7"/>
  <c r="K633" i="7"/>
  <c r="L637" i="7"/>
  <c r="K637" i="7"/>
  <c r="L623" i="2"/>
  <c r="K623" i="2"/>
  <c r="K627" i="2"/>
  <c r="L627" i="2"/>
  <c r="L631" i="2"/>
  <c r="K631" i="2"/>
  <c r="K626" i="4"/>
  <c r="L626" i="4"/>
  <c r="L628" i="15"/>
  <c r="K628" i="15"/>
  <c r="L629" i="6"/>
  <c r="K629" i="6"/>
  <c r="K630" i="2"/>
  <c r="L630" i="2"/>
  <c r="L634" i="4"/>
  <c r="K634" i="4"/>
  <c r="L636" i="15"/>
  <c r="K636" i="15"/>
  <c r="L637" i="6"/>
  <c r="K637" i="6"/>
  <c r="K631" i="3"/>
  <c r="L631" i="3"/>
  <c r="K629" i="5"/>
  <c r="L629" i="5"/>
  <c r="K629" i="3"/>
  <c r="L629" i="3"/>
  <c r="L632" i="5"/>
  <c r="K632" i="5"/>
  <c r="L633" i="3"/>
  <c r="K633" i="3"/>
  <c r="L637" i="3"/>
  <c r="K637" i="3"/>
  <c r="K624" i="7"/>
  <c r="L624" i="7"/>
  <c r="K628" i="7"/>
  <c r="L628" i="7"/>
  <c r="L632" i="7"/>
  <c r="K632" i="7"/>
  <c r="L633" i="4"/>
  <c r="K633" i="4"/>
  <c r="L635" i="15"/>
  <c r="K635" i="15"/>
  <c r="K637" i="15"/>
  <c r="L637" i="15"/>
  <c r="L624" i="4"/>
  <c r="K624" i="4"/>
  <c r="K627" i="6"/>
  <c r="L627" i="6"/>
  <c r="K628" i="2"/>
  <c r="L628" i="2"/>
  <c r="L632" i="4"/>
  <c r="K632" i="4"/>
  <c r="L635" i="6"/>
  <c r="K635" i="6"/>
  <c r="L636" i="2"/>
  <c r="K636" i="2"/>
  <c r="K636" i="7"/>
  <c r="L636" i="7"/>
  <c r="L627" i="3"/>
  <c r="K627" i="3"/>
  <c r="L630" i="5"/>
  <c r="K630" i="5"/>
  <c r="L625" i="5"/>
  <c r="K625" i="5"/>
  <c r="K625" i="3"/>
  <c r="L625" i="3"/>
  <c r="K636" i="5"/>
  <c r="L636" i="5"/>
  <c r="B620" i="15"/>
  <c r="K634" i="15"/>
  <c r="M634" i="15" s="1"/>
  <c r="K626" i="15"/>
  <c r="M626" i="15" s="1"/>
  <c r="L632" i="3"/>
  <c r="M632" i="3" s="1"/>
  <c r="L635" i="5"/>
  <c r="M635" i="5" s="1"/>
  <c r="K627" i="5"/>
  <c r="M627" i="5" s="1"/>
  <c r="L625" i="7"/>
  <c r="M625" i="7" s="1"/>
  <c r="B621" i="15"/>
  <c r="K632" i="15"/>
  <c r="M632" i="15" s="1"/>
  <c r="L630" i="15"/>
  <c r="M630" i="15" s="1"/>
  <c r="K625" i="2"/>
  <c r="M625" i="2" s="1"/>
  <c r="K629" i="2"/>
  <c r="M629" i="2" s="1"/>
  <c r="K624" i="3"/>
  <c r="M624" i="3" s="1"/>
  <c r="K637" i="5"/>
  <c r="M637" i="5" s="1"/>
  <c r="K631" i="7"/>
  <c r="M631" i="7" s="1"/>
  <c r="K638" i="3"/>
  <c r="M638" i="3" s="1"/>
  <c r="K630" i="3"/>
  <c r="M630" i="3" s="1"/>
  <c r="L636" i="3"/>
  <c r="M636" i="3" s="1"/>
  <c r="L635" i="3"/>
  <c r="M635" i="3" s="1"/>
  <c r="K628" i="3"/>
  <c r="M628" i="3" s="1"/>
  <c r="K633" i="15"/>
  <c r="M633" i="15" s="1"/>
  <c r="J622" i="4"/>
  <c r="K622" i="4" s="1"/>
  <c r="J618" i="6"/>
  <c r="L618" i="6" s="1"/>
  <c r="M479" i="1"/>
  <c r="E618" i="3"/>
  <c r="J618" i="3" s="1"/>
  <c r="K618" i="3" s="1"/>
  <c r="E618" i="5"/>
  <c r="J618" i="5" s="1"/>
  <c r="K618" i="5" s="1"/>
  <c r="E619" i="3"/>
  <c r="J619" i="3" s="1"/>
  <c r="L619" i="3" s="1"/>
  <c r="E621" i="5"/>
  <c r="J621" i="5" s="1"/>
  <c r="K621" i="5" s="1"/>
  <c r="E617" i="5"/>
  <c r="J617" i="5" s="1"/>
  <c r="L617" i="5" s="1"/>
  <c r="E622" i="5"/>
  <c r="J622" i="5" s="1"/>
  <c r="K622" i="5" s="1"/>
  <c r="E621" i="6"/>
  <c r="J621" i="6" s="1"/>
  <c r="L621" i="6" s="1"/>
  <c r="E620" i="15"/>
  <c r="J620" i="15" s="1"/>
  <c r="K620" i="15" s="1"/>
  <c r="E621" i="7"/>
  <c r="J621" i="7" s="1"/>
  <c r="L621" i="7" s="1"/>
  <c r="B622" i="6"/>
  <c r="B622" i="3"/>
  <c r="B622" i="5"/>
  <c r="B622" i="4"/>
  <c r="B622" i="7"/>
  <c r="B621" i="2"/>
  <c r="E622" i="3"/>
  <c r="J622" i="3" s="1"/>
  <c r="L622" i="3" s="1"/>
  <c r="E621" i="3"/>
  <c r="J621" i="3" s="1"/>
  <c r="L621" i="3" s="1"/>
  <c r="M478" i="1"/>
  <c r="E619" i="15"/>
  <c r="J619" i="15" s="1"/>
  <c r="K619" i="15" s="1"/>
  <c r="E618" i="4"/>
  <c r="J618" i="4" s="1"/>
  <c r="E618" i="15"/>
  <c r="J618" i="15" s="1"/>
  <c r="L618" i="15" s="1"/>
  <c r="E617" i="6"/>
  <c r="J617" i="6" s="1"/>
  <c r="K617" i="6" s="1"/>
  <c r="E616" i="2"/>
  <c r="J616" i="2" s="1"/>
  <c r="L616" i="2" s="1"/>
  <c r="B617" i="5"/>
  <c r="B617" i="4"/>
  <c r="B617" i="7"/>
  <c r="B617" i="6"/>
  <c r="B617" i="3"/>
  <c r="B616" i="2"/>
  <c r="M667" i="1"/>
  <c r="E617" i="7"/>
  <c r="J617" i="7" s="1"/>
  <c r="K617" i="7" s="1"/>
  <c r="E617" i="3"/>
  <c r="J617" i="3" s="1"/>
  <c r="K617" i="3" s="1"/>
  <c r="B621" i="7"/>
  <c r="B621" i="6"/>
  <c r="B621" i="4"/>
  <c r="B621" i="3"/>
  <c r="B621" i="5"/>
  <c r="B620" i="2"/>
  <c r="B619" i="5"/>
  <c r="B619" i="7"/>
  <c r="B619" i="6"/>
  <c r="B619" i="4"/>
  <c r="B619" i="3"/>
  <c r="B618" i="2"/>
  <c r="B622" i="15"/>
  <c r="B618" i="15"/>
  <c r="B620" i="5"/>
  <c r="B620" i="7"/>
  <c r="B620" i="6"/>
  <c r="B620" i="4"/>
  <c r="B620" i="3"/>
  <c r="B619" i="2"/>
  <c r="B618" i="7"/>
  <c r="B618" i="6"/>
  <c r="B618" i="4"/>
  <c r="B618" i="3"/>
  <c r="B618" i="5"/>
  <c r="B617" i="2"/>
  <c r="M666" i="1"/>
  <c r="B623" i="15"/>
  <c r="B619" i="15"/>
  <c r="J617" i="4"/>
  <c r="K617" i="4" s="1"/>
  <c r="J618" i="2"/>
  <c r="L618" i="2" s="1"/>
  <c r="M476" i="1"/>
  <c r="M477" i="1"/>
  <c r="E620" i="7"/>
  <c r="J620" i="7" s="1"/>
  <c r="E623" i="15"/>
  <c r="J623" i="15" s="1"/>
  <c r="E621" i="2"/>
  <c r="J621" i="2" s="1"/>
  <c r="E621" i="4"/>
  <c r="J621" i="4" s="1"/>
  <c r="E620" i="6"/>
  <c r="J620" i="6" s="1"/>
  <c r="E617" i="2"/>
  <c r="J617" i="2" s="1"/>
  <c r="E620" i="5"/>
  <c r="J620" i="5" s="1"/>
  <c r="E619" i="7"/>
  <c r="J619" i="7" s="1"/>
  <c r="E622" i="15"/>
  <c r="J622" i="15" s="1"/>
  <c r="E620" i="2"/>
  <c r="J620" i="2" s="1"/>
  <c r="E620" i="4"/>
  <c r="J620" i="4" s="1"/>
  <c r="E619" i="6"/>
  <c r="J619" i="6" s="1"/>
  <c r="E622" i="7"/>
  <c r="J622" i="7" s="1"/>
  <c r="E620" i="3"/>
  <c r="J620" i="3" s="1"/>
  <c r="E619" i="5"/>
  <c r="J619" i="5" s="1"/>
  <c r="E618" i="7"/>
  <c r="J618" i="7" s="1"/>
  <c r="E622" i="6"/>
  <c r="J622" i="6" s="1"/>
  <c r="E621" i="15"/>
  <c r="J621" i="15" s="1"/>
  <c r="E619" i="2"/>
  <c r="J619" i="2" s="1"/>
  <c r="E619" i="4"/>
  <c r="J619" i="4" s="1"/>
  <c r="A609" i="7"/>
  <c r="C609" i="7"/>
  <c r="D609" i="7"/>
  <c r="F609" i="7"/>
  <c r="G609" i="7"/>
  <c r="H609" i="7"/>
  <c r="I609" i="7"/>
  <c r="A610" i="7"/>
  <c r="C610" i="7"/>
  <c r="D610" i="7"/>
  <c r="F610" i="7"/>
  <c r="G610" i="7"/>
  <c r="H610" i="7"/>
  <c r="I610" i="7"/>
  <c r="A611" i="7"/>
  <c r="C611" i="7"/>
  <c r="D611" i="7"/>
  <c r="F611" i="7"/>
  <c r="G611" i="7"/>
  <c r="H611" i="7"/>
  <c r="I611" i="7"/>
  <c r="A612" i="7"/>
  <c r="C612" i="7"/>
  <c r="D612" i="7"/>
  <c r="F612" i="7"/>
  <c r="G612" i="7"/>
  <c r="H612" i="7"/>
  <c r="I612" i="7"/>
  <c r="A613" i="7"/>
  <c r="C613" i="7"/>
  <c r="D613" i="7"/>
  <c r="F613" i="7"/>
  <c r="G613" i="7"/>
  <c r="H613" i="7"/>
  <c r="I613" i="7"/>
  <c r="A614" i="7"/>
  <c r="C614" i="7"/>
  <c r="D614" i="7"/>
  <c r="F614" i="7"/>
  <c r="G614" i="7"/>
  <c r="H614" i="7"/>
  <c r="I614" i="7"/>
  <c r="A615" i="7"/>
  <c r="C615" i="7"/>
  <c r="D615" i="7"/>
  <c r="F615" i="7"/>
  <c r="G615" i="7"/>
  <c r="H615" i="7"/>
  <c r="I615" i="7"/>
  <c r="A616" i="7"/>
  <c r="C616" i="7"/>
  <c r="D616" i="7"/>
  <c r="F616" i="7"/>
  <c r="G616" i="7"/>
  <c r="H616" i="7"/>
  <c r="I616" i="7"/>
  <c r="A616" i="6"/>
  <c r="C616" i="6"/>
  <c r="D616" i="6"/>
  <c r="F616" i="6"/>
  <c r="G616" i="6"/>
  <c r="H616" i="6"/>
  <c r="I616" i="6"/>
  <c r="A609" i="6"/>
  <c r="C609" i="6"/>
  <c r="D609" i="6"/>
  <c r="F609" i="6"/>
  <c r="G609" i="6"/>
  <c r="H609" i="6"/>
  <c r="I609" i="6"/>
  <c r="A610" i="6"/>
  <c r="C610" i="6"/>
  <c r="D610" i="6"/>
  <c r="F610" i="6"/>
  <c r="G610" i="6"/>
  <c r="H610" i="6"/>
  <c r="I610" i="6"/>
  <c r="A611" i="6"/>
  <c r="C611" i="6"/>
  <c r="D611" i="6"/>
  <c r="F611" i="6"/>
  <c r="G611" i="6"/>
  <c r="H611" i="6"/>
  <c r="I611" i="6"/>
  <c r="A612" i="6"/>
  <c r="C612" i="6"/>
  <c r="D612" i="6"/>
  <c r="F612" i="6"/>
  <c r="G612" i="6"/>
  <c r="H612" i="6"/>
  <c r="I612" i="6"/>
  <c r="A613" i="6"/>
  <c r="C613" i="6"/>
  <c r="D613" i="6"/>
  <c r="F613" i="6"/>
  <c r="G613" i="6"/>
  <c r="H613" i="6"/>
  <c r="I613" i="6"/>
  <c r="A614" i="6"/>
  <c r="C614" i="6"/>
  <c r="D614" i="6"/>
  <c r="F614" i="6"/>
  <c r="G614" i="6"/>
  <c r="H614" i="6"/>
  <c r="I614" i="6"/>
  <c r="A615" i="6"/>
  <c r="C615" i="6"/>
  <c r="D615" i="6"/>
  <c r="F615" i="6"/>
  <c r="G615" i="6"/>
  <c r="H615" i="6"/>
  <c r="I615" i="6"/>
  <c r="A615" i="5"/>
  <c r="C615" i="5"/>
  <c r="D615" i="5"/>
  <c r="F615" i="5"/>
  <c r="G615" i="5"/>
  <c r="H615" i="5"/>
  <c r="I615" i="5"/>
  <c r="A616" i="5"/>
  <c r="C616" i="5"/>
  <c r="D616" i="5"/>
  <c r="F616" i="5"/>
  <c r="G616" i="5"/>
  <c r="H616" i="5"/>
  <c r="I616" i="5"/>
  <c r="A609" i="5"/>
  <c r="C609" i="5"/>
  <c r="D609" i="5"/>
  <c r="F609" i="5"/>
  <c r="G609" i="5"/>
  <c r="H609" i="5"/>
  <c r="I609" i="5"/>
  <c r="A610" i="5"/>
  <c r="C610" i="5"/>
  <c r="D610" i="5"/>
  <c r="F610" i="5"/>
  <c r="G610" i="5"/>
  <c r="H610" i="5"/>
  <c r="I610" i="5"/>
  <c r="A611" i="5"/>
  <c r="C611" i="5"/>
  <c r="D611" i="5"/>
  <c r="F611" i="5"/>
  <c r="G611" i="5"/>
  <c r="H611" i="5"/>
  <c r="I611" i="5"/>
  <c r="A612" i="5"/>
  <c r="C612" i="5"/>
  <c r="D612" i="5"/>
  <c r="F612" i="5"/>
  <c r="G612" i="5"/>
  <c r="H612" i="5"/>
  <c r="I612" i="5"/>
  <c r="A613" i="5"/>
  <c r="C613" i="5"/>
  <c r="D613" i="5"/>
  <c r="F613" i="5"/>
  <c r="G613" i="5"/>
  <c r="H613" i="5"/>
  <c r="I613" i="5"/>
  <c r="A614" i="5"/>
  <c r="C614" i="5"/>
  <c r="D614" i="5"/>
  <c r="F614" i="5"/>
  <c r="G614" i="5"/>
  <c r="H614" i="5"/>
  <c r="I614" i="5"/>
  <c r="A615" i="4"/>
  <c r="C615" i="4"/>
  <c r="D615" i="4"/>
  <c r="F615" i="4"/>
  <c r="G615" i="4"/>
  <c r="H615" i="4"/>
  <c r="I615" i="4"/>
  <c r="A616" i="4"/>
  <c r="C616" i="4"/>
  <c r="D616" i="4"/>
  <c r="F616" i="4"/>
  <c r="G616" i="4"/>
  <c r="H616" i="4"/>
  <c r="I616" i="4"/>
  <c r="A609" i="4"/>
  <c r="C609" i="4"/>
  <c r="D609" i="4"/>
  <c r="F609" i="4"/>
  <c r="G609" i="4"/>
  <c r="H609" i="4"/>
  <c r="I609" i="4"/>
  <c r="A610" i="4"/>
  <c r="C610" i="4"/>
  <c r="D610" i="4"/>
  <c r="F610" i="4"/>
  <c r="G610" i="4"/>
  <c r="H610" i="4"/>
  <c r="I610" i="4"/>
  <c r="A611" i="4"/>
  <c r="C611" i="4"/>
  <c r="D611" i="4"/>
  <c r="F611" i="4"/>
  <c r="G611" i="4"/>
  <c r="H611" i="4"/>
  <c r="I611" i="4"/>
  <c r="A612" i="4"/>
  <c r="C612" i="4"/>
  <c r="D612" i="4"/>
  <c r="F612" i="4"/>
  <c r="G612" i="4"/>
  <c r="H612" i="4"/>
  <c r="I612" i="4"/>
  <c r="A613" i="4"/>
  <c r="C613" i="4"/>
  <c r="D613" i="4"/>
  <c r="F613" i="4"/>
  <c r="G613" i="4"/>
  <c r="H613" i="4"/>
  <c r="I613" i="4"/>
  <c r="A614" i="4"/>
  <c r="C614" i="4"/>
  <c r="D614" i="4"/>
  <c r="F614" i="4"/>
  <c r="G614" i="4"/>
  <c r="H614" i="4"/>
  <c r="I614" i="4"/>
  <c r="A613" i="3"/>
  <c r="C613" i="3"/>
  <c r="D613" i="3"/>
  <c r="F613" i="3"/>
  <c r="G613" i="3"/>
  <c r="H613" i="3"/>
  <c r="I613" i="3"/>
  <c r="A614" i="3"/>
  <c r="C614" i="3"/>
  <c r="D614" i="3"/>
  <c r="F614" i="3"/>
  <c r="G614" i="3"/>
  <c r="H614" i="3"/>
  <c r="I614" i="3"/>
  <c r="A615" i="3"/>
  <c r="C615" i="3"/>
  <c r="D615" i="3"/>
  <c r="F615" i="3"/>
  <c r="G615" i="3"/>
  <c r="H615" i="3"/>
  <c r="I615" i="3"/>
  <c r="A616" i="3"/>
  <c r="C616" i="3"/>
  <c r="D616" i="3"/>
  <c r="F616" i="3"/>
  <c r="G616" i="3"/>
  <c r="H616" i="3"/>
  <c r="I616" i="3"/>
  <c r="A609" i="3"/>
  <c r="C609" i="3"/>
  <c r="D609" i="3"/>
  <c r="F609" i="3"/>
  <c r="G609" i="3"/>
  <c r="H609" i="3"/>
  <c r="I609" i="3"/>
  <c r="A610" i="3"/>
  <c r="C610" i="3"/>
  <c r="D610" i="3"/>
  <c r="F610" i="3"/>
  <c r="G610" i="3"/>
  <c r="H610" i="3"/>
  <c r="I610" i="3"/>
  <c r="A611" i="3"/>
  <c r="C611" i="3"/>
  <c r="D611" i="3"/>
  <c r="F611" i="3"/>
  <c r="G611" i="3"/>
  <c r="H611" i="3"/>
  <c r="I611" i="3"/>
  <c r="A612" i="3"/>
  <c r="C612" i="3"/>
  <c r="D612" i="3"/>
  <c r="F612" i="3"/>
  <c r="G612" i="3"/>
  <c r="H612" i="3"/>
  <c r="I612" i="3"/>
  <c r="E612" i="4"/>
  <c r="L214" i="1"/>
  <c r="E613" i="3"/>
  <c r="L215" i="1"/>
  <c r="E614" i="4"/>
  <c r="L216" i="1"/>
  <c r="E615" i="3"/>
  <c r="L217" i="1"/>
  <c r="E616" i="4"/>
  <c r="L475" i="1"/>
  <c r="E15" i="2"/>
  <c r="J15" i="2" s="1"/>
  <c r="E95" i="2"/>
  <c r="J95" i="2" s="1"/>
  <c r="E182" i="2"/>
  <c r="J182" i="2" s="1"/>
  <c r="E290" i="15"/>
  <c r="J290" i="15" s="1"/>
  <c r="E353" i="2"/>
  <c r="J353" i="2" s="1"/>
  <c r="E386" i="2"/>
  <c r="J386" i="2" s="1"/>
  <c r="E404" i="15"/>
  <c r="J404" i="15" s="1"/>
  <c r="E405" i="15"/>
  <c r="J405" i="15" s="1"/>
  <c r="E472" i="15"/>
  <c r="J472" i="15" s="1"/>
  <c r="E480" i="2"/>
  <c r="J480" i="2" s="1"/>
  <c r="E490" i="2"/>
  <c r="J490" i="2" s="1"/>
  <c r="E496" i="15"/>
  <c r="J496" i="15" s="1"/>
  <c r="E504" i="15"/>
  <c r="J504" i="15" s="1"/>
  <c r="E520" i="2"/>
  <c r="J520" i="2" s="1"/>
  <c r="E528" i="15"/>
  <c r="J528" i="15" s="1"/>
  <c r="E534" i="2"/>
  <c r="J534" i="2" s="1"/>
  <c r="E538" i="2"/>
  <c r="J538" i="2" s="1"/>
  <c r="E546" i="2"/>
  <c r="J546" i="2" s="1"/>
  <c r="E554" i="2"/>
  <c r="J554" i="2" s="1"/>
  <c r="E558" i="2"/>
  <c r="J558" i="2" s="1"/>
  <c r="E586" i="2"/>
  <c r="J586" i="2" s="1"/>
  <c r="E592" i="15"/>
  <c r="J592" i="15" s="1"/>
  <c r="K601" i="14"/>
  <c r="L601" i="14"/>
  <c r="K602" i="14"/>
  <c r="K603" i="14"/>
  <c r="L603" i="14"/>
  <c r="L474" i="1"/>
  <c r="L663" i="1"/>
  <c r="E610" i="4"/>
  <c r="E610" i="2"/>
  <c r="J610" i="2" s="1"/>
  <c r="A603" i="7"/>
  <c r="C603" i="7"/>
  <c r="D603" i="7"/>
  <c r="F603" i="7"/>
  <c r="G603" i="7"/>
  <c r="H603" i="7"/>
  <c r="I603" i="7"/>
  <c r="A604" i="7"/>
  <c r="C604" i="7"/>
  <c r="D604" i="7"/>
  <c r="F604" i="7"/>
  <c r="G604" i="7"/>
  <c r="H604" i="7"/>
  <c r="I604" i="7"/>
  <c r="A605" i="7"/>
  <c r="C605" i="7"/>
  <c r="D605" i="7"/>
  <c r="F605" i="7"/>
  <c r="G605" i="7"/>
  <c r="H605" i="7"/>
  <c r="I605" i="7"/>
  <c r="A606" i="7"/>
  <c r="C606" i="7"/>
  <c r="D606" i="7"/>
  <c r="F606" i="7"/>
  <c r="G606" i="7"/>
  <c r="H606" i="7"/>
  <c r="I606" i="7"/>
  <c r="A607" i="7"/>
  <c r="C607" i="7"/>
  <c r="D607" i="7"/>
  <c r="F607" i="7"/>
  <c r="G607" i="7"/>
  <c r="H607" i="7"/>
  <c r="I607" i="7"/>
  <c r="A608" i="7"/>
  <c r="C608" i="7"/>
  <c r="D608" i="7"/>
  <c r="F608" i="7"/>
  <c r="G608" i="7"/>
  <c r="H608" i="7"/>
  <c r="I608" i="7"/>
  <c r="A602" i="6"/>
  <c r="C602" i="6"/>
  <c r="D602" i="6"/>
  <c r="F602" i="6"/>
  <c r="G602" i="6"/>
  <c r="H602" i="6"/>
  <c r="I602" i="6"/>
  <c r="A603" i="6"/>
  <c r="C603" i="6"/>
  <c r="D603" i="6"/>
  <c r="F603" i="6"/>
  <c r="G603" i="6"/>
  <c r="H603" i="6"/>
  <c r="I603" i="6"/>
  <c r="A604" i="6"/>
  <c r="C604" i="6"/>
  <c r="D604" i="6"/>
  <c r="F604" i="6"/>
  <c r="G604" i="6"/>
  <c r="H604" i="6"/>
  <c r="I604" i="6"/>
  <c r="A605" i="6"/>
  <c r="C605" i="6"/>
  <c r="D605" i="6"/>
  <c r="F605" i="6"/>
  <c r="G605" i="6"/>
  <c r="H605" i="6"/>
  <c r="I605" i="6"/>
  <c r="A606" i="6"/>
  <c r="C606" i="6"/>
  <c r="D606" i="6"/>
  <c r="F606" i="6"/>
  <c r="G606" i="6"/>
  <c r="H606" i="6"/>
  <c r="I606" i="6"/>
  <c r="A607" i="6"/>
  <c r="C607" i="6"/>
  <c r="D607" i="6"/>
  <c r="F607" i="6"/>
  <c r="G607" i="6"/>
  <c r="H607" i="6"/>
  <c r="I607" i="6"/>
  <c r="A608" i="6"/>
  <c r="C608" i="6"/>
  <c r="D608" i="6"/>
  <c r="F608" i="6"/>
  <c r="G608" i="6"/>
  <c r="H608" i="6"/>
  <c r="I608" i="6"/>
  <c r="A603" i="5"/>
  <c r="C603" i="5"/>
  <c r="D603" i="5"/>
  <c r="F603" i="5"/>
  <c r="G603" i="5"/>
  <c r="H603" i="5"/>
  <c r="I603" i="5"/>
  <c r="A604" i="5"/>
  <c r="C604" i="5"/>
  <c r="D604" i="5"/>
  <c r="F604" i="5"/>
  <c r="G604" i="5"/>
  <c r="H604" i="5"/>
  <c r="I604" i="5"/>
  <c r="A605" i="5"/>
  <c r="C605" i="5"/>
  <c r="D605" i="5"/>
  <c r="F605" i="5"/>
  <c r="G605" i="5"/>
  <c r="H605" i="5"/>
  <c r="I605" i="5"/>
  <c r="A606" i="5"/>
  <c r="C606" i="5"/>
  <c r="D606" i="5"/>
  <c r="F606" i="5"/>
  <c r="G606" i="5"/>
  <c r="H606" i="5"/>
  <c r="I606" i="5"/>
  <c r="A607" i="5"/>
  <c r="C607" i="5"/>
  <c r="D607" i="5"/>
  <c r="F607" i="5"/>
  <c r="G607" i="5"/>
  <c r="H607" i="5"/>
  <c r="I607" i="5"/>
  <c r="A608" i="5"/>
  <c r="C608" i="5"/>
  <c r="D608" i="5"/>
  <c r="F608" i="5"/>
  <c r="G608" i="5"/>
  <c r="H608" i="5"/>
  <c r="I608" i="5"/>
  <c r="A603" i="4"/>
  <c r="C603" i="4"/>
  <c r="D603" i="4"/>
  <c r="F603" i="4"/>
  <c r="G603" i="4"/>
  <c r="H603" i="4"/>
  <c r="I603" i="4"/>
  <c r="A604" i="4"/>
  <c r="C604" i="4"/>
  <c r="D604" i="4"/>
  <c r="F604" i="4"/>
  <c r="G604" i="4"/>
  <c r="H604" i="4"/>
  <c r="I604" i="4"/>
  <c r="A605" i="4"/>
  <c r="C605" i="4"/>
  <c r="D605" i="4"/>
  <c r="F605" i="4"/>
  <c r="G605" i="4"/>
  <c r="H605" i="4"/>
  <c r="I605" i="4"/>
  <c r="A606" i="4"/>
  <c r="C606" i="4"/>
  <c r="D606" i="4"/>
  <c r="F606" i="4"/>
  <c r="G606" i="4"/>
  <c r="H606" i="4"/>
  <c r="I606" i="4"/>
  <c r="A607" i="4"/>
  <c r="C607" i="4"/>
  <c r="D607" i="4"/>
  <c r="F607" i="4"/>
  <c r="G607" i="4"/>
  <c r="H607" i="4"/>
  <c r="I607" i="4"/>
  <c r="A608" i="4"/>
  <c r="C608" i="4"/>
  <c r="D608" i="4"/>
  <c r="F608" i="4"/>
  <c r="G608" i="4"/>
  <c r="H608" i="4"/>
  <c r="I608" i="4"/>
  <c r="A603" i="3"/>
  <c r="C603" i="3"/>
  <c r="D603" i="3"/>
  <c r="F603" i="3"/>
  <c r="G603" i="3"/>
  <c r="H603" i="3"/>
  <c r="I603" i="3"/>
  <c r="A604" i="3"/>
  <c r="C604" i="3"/>
  <c r="D604" i="3"/>
  <c r="F604" i="3"/>
  <c r="G604" i="3"/>
  <c r="H604" i="3"/>
  <c r="I604" i="3"/>
  <c r="A605" i="3"/>
  <c r="C605" i="3"/>
  <c r="D605" i="3"/>
  <c r="F605" i="3"/>
  <c r="G605" i="3"/>
  <c r="H605" i="3"/>
  <c r="I605" i="3"/>
  <c r="A606" i="3"/>
  <c r="C606" i="3"/>
  <c r="D606" i="3"/>
  <c r="F606" i="3"/>
  <c r="G606" i="3"/>
  <c r="H606" i="3"/>
  <c r="I606" i="3"/>
  <c r="A607" i="3"/>
  <c r="C607" i="3"/>
  <c r="D607" i="3"/>
  <c r="F607" i="3"/>
  <c r="G607" i="3"/>
  <c r="H607" i="3"/>
  <c r="I607" i="3"/>
  <c r="A608" i="3"/>
  <c r="C608" i="3"/>
  <c r="D608" i="3"/>
  <c r="F608" i="3"/>
  <c r="G608" i="3"/>
  <c r="H608" i="3"/>
  <c r="I608" i="3"/>
  <c r="L490" i="17" l="1"/>
  <c r="K466" i="17"/>
  <c r="L242" i="17"/>
  <c r="K591" i="17"/>
  <c r="K584" i="17"/>
  <c r="L556" i="17"/>
  <c r="K592" i="17"/>
  <c r="K579" i="17"/>
  <c r="K329" i="17"/>
  <c r="L596" i="17"/>
  <c r="K473" i="17"/>
  <c r="K567" i="17"/>
  <c r="L333" i="17"/>
  <c r="K435" i="17"/>
  <c r="L435" i="17"/>
  <c r="K618" i="17"/>
  <c r="L618" i="17"/>
  <c r="L594" i="17"/>
  <c r="K589" i="17"/>
  <c r="L565" i="17"/>
  <c r="K590" i="17"/>
  <c r="L588" i="17"/>
  <c r="K569" i="17"/>
  <c r="L555" i="17"/>
  <c r="L87" i="17"/>
  <c r="K333" i="17"/>
  <c r="K526" i="17"/>
  <c r="K594" i="17"/>
  <c r="K537" i="17"/>
  <c r="L508" i="17"/>
  <c r="L364" i="17"/>
  <c r="L233" i="17"/>
  <c r="K102" i="17"/>
  <c r="K364" i="17"/>
  <c r="L102" i="17"/>
  <c r="L526" i="17"/>
  <c r="K525" i="17"/>
  <c r="L473" i="17"/>
  <c r="K598" i="17"/>
  <c r="K581" i="17"/>
  <c r="K577" i="17"/>
  <c r="K563" i="17"/>
  <c r="K548" i="17"/>
  <c r="K546" i="17"/>
  <c r="L281" i="17"/>
  <c r="L46" i="17"/>
  <c r="K593" i="17"/>
  <c r="L587" i="17"/>
  <c r="K572" i="17"/>
  <c r="K133" i="17"/>
  <c r="L581" i="17"/>
  <c r="L495" i="17"/>
  <c r="K43" i="17"/>
  <c r="K556" i="17"/>
  <c r="L301" i="17"/>
  <c r="K575" i="17"/>
  <c r="L512" i="17"/>
  <c r="K439" i="17"/>
  <c r="K301" i="17"/>
  <c r="K585" i="17"/>
  <c r="K573" i="17"/>
  <c r="L544" i="17"/>
  <c r="L527" i="17"/>
  <c r="L591" i="17"/>
  <c r="L584" i="17"/>
  <c r="L133" i="17"/>
  <c r="K550" i="17"/>
  <c r="L263" i="17"/>
  <c r="L28" i="17"/>
  <c r="K571" i="17"/>
  <c r="L273" i="17"/>
  <c r="K120" i="17"/>
  <c r="L568" i="17"/>
  <c r="K273" i="17"/>
  <c r="L161" i="17"/>
  <c r="L524" i="17"/>
  <c r="K596" i="17"/>
  <c r="K559" i="17"/>
  <c r="L493" i="17"/>
  <c r="K140" i="17"/>
  <c r="L78" i="17"/>
  <c r="K568" i="17"/>
  <c r="K448" i="17"/>
  <c r="K161" i="17"/>
  <c r="L465" i="17"/>
  <c r="K600" i="17"/>
  <c r="L586" i="17"/>
  <c r="K565" i="17"/>
  <c r="K524" i="17"/>
  <c r="K495" i="17"/>
  <c r="M495" i="17" s="1"/>
  <c r="K488" i="17"/>
  <c r="K465" i="17"/>
  <c r="K451" i="17"/>
  <c r="K390" i="17"/>
  <c r="L382" i="17"/>
  <c r="K339" i="17"/>
  <c r="L287" i="17"/>
  <c r="L283" i="17"/>
  <c r="L271" i="17"/>
  <c r="L261" i="17"/>
  <c r="L189" i="17"/>
  <c r="K156" i="17"/>
  <c r="K108" i="17"/>
  <c r="L70" i="17"/>
  <c r="L44" i="17"/>
  <c r="L24" i="17"/>
  <c r="K271" i="17"/>
  <c r="K261" i="17"/>
  <c r="K189" i="17"/>
  <c r="L167" i="17"/>
  <c r="K70" i="17"/>
  <c r="M70" i="17" s="1"/>
  <c r="K24" i="17"/>
  <c r="K542" i="17"/>
  <c r="L589" i="17"/>
  <c r="L541" i="17"/>
  <c r="K167" i="17"/>
  <c r="L43" i="17"/>
  <c r="L515" i="17"/>
  <c r="L53" i="17"/>
  <c r="K53" i="17"/>
  <c r="K467" i="17"/>
  <c r="L195" i="17"/>
  <c r="K597" i="17"/>
  <c r="K420" i="17"/>
  <c r="L355" i="17"/>
  <c r="K342" i="17"/>
  <c r="L282" i="17"/>
  <c r="L220" i="17"/>
  <c r="L567" i="17"/>
  <c r="L550" i="17"/>
  <c r="L488" i="17"/>
  <c r="L439" i="17"/>
  <c r="L339" i="17"/>
  <c r="L329" i="17"/>
  <c r="K260" i="17"/>
  <c r="K220" i="17"/>
  <c r="L140" i="17"/>
  <c r="K79" i="17"/>
  <c r="K552" i="17"/>
  <c r="K449" i="17"/>
  <c r="L374" i="17"/>
  <c r="K476" i="17"/>
  <c r="K374" i="17"/>
  <c r="L342" i="17"/>
  <c r="L139" i="17"/>
  <c r="L127" i="17"/>
  <c r="K68" i="17"/>
  <c r="L476" i="17"/>
  <c r="L68" i="17"/>
  <c r="L260" i="17"/>
  <c r="K139" i="17"/>
  <c r="K127" i="17"/>
  <c r="L79" i="17"/>
  <c r="L199" i="17"/>
  <c r="L601" i="17"/>
  <c r="K588" i="17"/>
  <c r="K233" i="17"/>
  <c r="K199" i="17"/>
  <c r="K195" i="17"/>
  <c r="L157" i="17"/>
  <c r="L141" i="17"/>
  <c r="L95" i="17"/>
  <c r="K80" i="17"/>
  <c r="K56" i="17"/>
  <c r="K46" i="17"/>
  <c r="K28" i="17"/>
  <c r="L491" i="17"/>
  <c r="L205" i="17"/>
  <c r="L80" i="17"/>
  <c r="L56" i="17"/>
  <c r="L50" i="17"/>
  <c r="L595" i="17"/>
  <c r="L578" i="17"/>
  <c r="L566" i="17"/>
  <c r="K512" i="17"/>
  <c r="K491" i="17"/>
  <c r="L446" i="17"/>
  <c r="K382" i="17"/>
  <c r="M382" i="17" s="1"/>
  <c r="K287" i="17"/>
  <c r="K281" i="17"/>
  <c r="K601" i="17"/>
  <c r="K595" i="17"/>
  <c r="K578" i="17"/>
  <c r="K576" i="17"/>
  <c r="K566" i="17"/>
  <c r="K564" i="17"/>
  <c r="K560" i="17"/>
  <c r="L532" i="17"/>
  <c r="L517" i="17"/>
  <c r="K456" i="17"/>
  <c r="K446" i="17"/>
  <c r="K444" i="17"/>
  <c r="K440" i="17"/>
  <c r="K406" i="17"/>
  <c r="K393" i="17"/>
  <c r="L353" i="17"/>
  <c r="L202" i="17"/>
  <c r="L196" i="17"/>
  <c r="K165" i="17"/>
  <c r="K157" i="17"/>
  <c r="K141" i="17"/>
  <c r="K107" i="17"/>
  <c r="K95" i="17"/>
  <c r="L83" i="17"/>
  <c r="L69" i="17"/>
  <c r="L29" i="17"/>
  <c r="L23" i="17"/>
  <c r="L538" i="17"/>
  <c r="K172" i="17"/>
  <c r="L564" i="17"/>
  <c r="K544" i="17"/>
  <c r="L444" i="17"/>
  <c r="L406" i="17"/>
  <c r="L393" i="17"/>
  <c r="K283" i="17"/>
  <c r="K263" i="17"/>
  <c r="M263" i="17" s="1"/>
  <c r="L585" i="17"/>
  <c r="L569" i="17"/>
  <c r="L552" i="17"/>
  <c r="K543" i="17"/>
  <c r="K532" i="17"/>
  <c r="K517" i="17"/>
  <c r="L467" i="17"/>
  <c r="L451" i="17"/>
  <c r="L449" i="17"/>
  <c r="K202" i="17"/>
  <c r="K196" i="17"/>
  <c r="L172" i="17"/>
  <c r="K83" i="17"/>
  <c r="K69" i="17"/>
  <c r="K29" i="17"/>
  <c r="K23" i="17"/>
  <c r="K408" i="17"/>
  <c r="K145" i="17"/>
  <c r="L145" i="17"/>
  <c r="L103" i="17"/>
  <c r="L513" i="17"/>
  <c r="L262" i="17"/>
  <c r="K103" i="17"/>
  <c r="K513" i="17"/>
  <c r="K262" i="17"/>
  <c r="K580" i="17"/>
  <c r="K549" i="17"/>
  <c r="L77" i="17"/>
  <c r="L407" i="17"/>
  <c r="K77" i="17"/>
  <c r="K407" i="17"/>
  <c r="L549" i="17"/>
  <c r="K463" i="17"/>
  <c r="L88" i="17"/>
  <c r="L599" i="17"/>
  <c r="L574" i="17"/>
  <c r="L570" i="17"/>
  <c r="L547" i="17"/>
  <c r="K538" i="17"/>
  <c r="K527" i="17"/>
  <c r="L523" i="17"/>
  <c r="K508" i="17"/>
  <c r="K493" i="17"/>
  <c r="K478" i="17"/>
  <c r="K472" i="17"/>
  <c r="L450" i="17"/>
  <c r="L442" i="17"/>
  <c r="L436" i="17"/>
  <c r="L352" i="17"/>
  <c r="L318" i="17"/>
  <c r="K257" i="17"/>
  <c r="K205" i="17"/>
  <c r="L125" i="17"/>
  <c r="K88" i="17"/>
  <c r="K78" i="17"/>
  <c r="K50" i="17"/>
  <c r="K44" i="17"/>
  <c r="K20" i="17"/>
  <c r="L472" i="17"/>
  <c r="K126" i="17"/>
  <c r="L20" i="17"/>
  <c r="K599" i="17"/>
  <c r="K574" i="17"/>
  <c r="K570" i="17"/>
  <c r="L554" i="17"/>
  <c r="K553" i="17"/>
  <c r="K547" i="17"/>
  <c r="L545" i="17"/>
  <c r="K523" i="17"/>
  <c r="K521" i="17"/>
  <c r="L505" i="17"/>
  <c r="K450" i="17"/>
  <c r="K442" i="17"/>
  <c r="K436" i="17"/>
  <c r="K434" i="17"/>
  <c r="K422" i="17"/>
  <c r="K410" i="17"/>
  <c r="L381" i="17"/>
  <c r="L377" i="17"/>
  <c r="K352" i="17"/>
  <c r="K350" i="17"/>
  <c r="K318" i="17"/>
  <c r="K300" i="17"/>
  <c r="L284" i="17"/>
  <c r="L270" i="17"/>
  <c r="L268" i="17"/>
  <c r="L254" i="17"/>
  <c r="L252" i="17"/>
  <c r="L230" i="17"/>
  <c r="L224" i="17"/>
  <c r="L194" i="17"/>
  <c r="K171" i="17"/>
  <c r="K125" i="17"/>
  <c r="K101" i="17"/>
  <c r="L91" i="17"/>
  <c r="L73" i="17"/>
  <c r="L65" i="17"/>
  <c r="L41" i="17"/>
  <c r="L21" i="17"/>
  <c r="L478" i="17"/>
  <c r="L257" i="17"/>
  <c r="L600" i="17"/>
  <c r="L573" i="17"/>
  <c r="L548" i="17"/>
  <c r="L546" i="17"/>
  <c r="K545" i="17"/>
  <c r="K505" i="17"/>
  <c r="L463" i="17"/>
  <c r="L390" i="17"/>
  <c r="K381" i="17"/>
  <c r="K377" i="17"/>
  <c r="K284" i="17"/>
  <c r="K270" i="17"/>
  <c r="K268" i="17"/>
  <c r="K254" i="17"/>
  <c r="K252" i="17"/>
  <c r="K230" i="17"/>
  <c r="K224" i="17"/>
  <c r="L156" i="17"/>
  <c r="L126" i="17"/>
  <c r="L120" i="17"/>
  <c r="L108" i="17"/>
  <c r="K91" i="17"/>
  <c r="K73" i="17"/>
  <c r="K65" i="17"/>
  <c r="K21" i="17"/>
  <c r="K338" i="17"/>
  <c r="L89" i="17"/>
  <c r="K89" i="17"/>
  <c r="L338" i="17"/>
  <c r="L582" i="17"/>
  <c r="L308" i="17"/>
  <c r="L294" i="17"/>
  <c r="L179" i="17"/>
  <c r="K582" i="17"/>
  <c r="K481" i="17"/>
  <c r="K308" i="17"/>
  <c r="K294" i="17"/>
  <c r="L258" i="17"/>
  <c r="L190" i="17"/>
  <c r="K179" i="17"/>
  <c r="K562" i="17"/>
  <c r="L561" i="17"/>
  <c r="L417" i="17"/>
  <c r="K561" i="17"/>
  <c r="K417" i="17"/>
  <c r="K278" i="17"/>
  <c r="L158" i="17"/>
  <c r="K158" i="17"/>
  <c r="L278" i="17"/>
  <c r="L557" i="17"/>
  <c r="K296" i="17"/>
  <c r="L264" i="17"/>
  <c r="L250" i="17"/>
  <c r="L206" i="17"/>
  <c r="K143" i="17"/>
  <c r="K119" i="17"/>
  <c r="L621" i="17"/>
  <c r="K621" i="17"/>
  <c r="K401" i="17"/>
  <c r="K340" i="17"/>
  <c r="K177" i="17"/>
  <c r="K163" i="17"/>
  <c r="K151" i="17"/>
  <c r="K117" i="17"/>
  <c r="L35" i="17"/>
  <c r="L17" i="17"/>
  <c r="L598" i="17"/>
  <c r="L592" i="17"/>
  <c r="L579" i="17"/>
  <c r="L577" i="17"/>
  <c r="L571" i="17"/>
  <c r="L563" i="17"/>
  <c r="L559" i="17"/>
  <c r="K554" i="17"/>
  <c r="K541" i="17"/>
  <c r="L537" i="17"/>
  <c r="L520" i="17"/>
  <c r="K515" i="17"/>
  <c r="L497" i="17"/>
  <c r="K490" i="17"/>
  <c r="L480" i="17"/>
  <c r="L461" i="17"/>
  <c r="L457" i="17"/>
  <c r="L447" i="17"/>
  <c r="L441" i="17"/>
  <c r="L429" i="17"/>
  <c r="L409" i="17"/>
  <c r="L405" i="17"/>
  <c r="L400" i="17"/>
  <c r="L396" i="17"/>
  <c r="L394" i="17"/>
  <c r="K355" i="17"/>
  <c r="K353" i="17"/>
  <c r="L321" i="17"/>
  <c r="L307" i="17"/>
  <c r="L295" i="17"/>
  <c r="L293" i="17"/>
  <c r="K282" i="17"/>
  <c r="K264" i="17"/>
  <c r="K258" i="17"/>
  <c r="K250" i="17"/>
  <c r="K242" i="17"/>
  <c r="K206" i="17"/>
  <c r="K194" i="17"/>
  <c r="K190" i="17"/>
  <c r="L178" i="17"/>
  <c r="L154" i="17"/>
  <c r="L112" i="17"/>
  <c r="K87" i="17"/>
  <c r="K41" i="17"/>
  <c r="K35" i="17"/>
  <c r="K17" i="17"/>
  <c r="L529" i="17"/>
  <c r="K520" i="17"/>
  <c r="L514" i="17"/>
  <c r="L510" i="17"/>
  <c r="L504" i="17"/>
  <c r="K497" i="17"/>
  <c r="K480" i="17"/>
  <c r="K461" i="17"/>
  <c r="K457" i="17"/>
  <c r="K447" i="17"/>
  <c r="K441" i="17"/>
  <c r="K429" i="17"/>
  <c r="K409" i="17"/>
  <c r="K405" i="17"/>
  <c r="K400" i="17"/>
  <c r="K396" i="17"/>
  <c r="K394" i="17"/>
  <c r="L380" i="17"/>
  <c r="L378" i="17"/>
  <c r="L368" i="17"/>
  <c r="L366" i="17"/>
  <c r="L362" i="17"/>
  <c r="K321" i="17"/>
  <c r="K307" i="17"/>
  <c r="K295" i="17"/>
  <c r="K293" i="17"/>
  <c r="L277" i="17"/>
  <c r="L267" i="17"/>
  <c r="L265" i="17"/>
  <c r="L229" i="17"/>
  <c r="L225" i="17"/>
  <c r="L223" i="17"/>
  <c r="L203" i="17"/>
  <c r="L197" i="17"/>
  <c r="K178" i="17"/>
  <c r="K154" i="17"/>
  <c r="K112" i="17"/>
  <c r="L86" i="17"/>
  <c r="L76" i="17"/>
  <c r="L74" i="17"/>
  <c r="L64" i="17"/>
  <c r="L52" i="17"/>
  <c r="L42" i="17"/>
  <c r="L40" i="17"/>
  <c r="L30" i="17"/>
  <c r="L26" i="17"/>
  <c r="L16" i="17"/>
  <c r="L531" i="17"/>
  <c r="K13" i="17"/>
  <c r="L597" i="17"/>
  <c r="L593" i="17"/>
  <c r="K586" i="17"/>
  <c r="L580" i="17"/>
  <c r="L572" i="17"/>
  <c r="L562" i="17"/>
  <c r="L560" i="17"/>
  <c r="K557" i="17"/>
  <c r="K555" i="17"/>
  <c r="L553" i="17"/>
  <c r="K531" i="17"/>
  <c r="K529" i="17"/>
  <c r="L525" i="17"/>
  <c r="L521" i="17"/>
  <c r="K514" i="17"/>
  <c r="K510" i="17"/>
  <c r="K504" i="17"/>
  <c r="L481" i="17"/>
  <c r="L466" i="17"/>
  <c r="L456" i="17"/>
  <c r="L448" i="17"/>
  <c r="L440" i="17"/>
  <c r="L434" i="17"/>
  <c r="L422" i="17"/>
  <c r="L420" i="17"/>
  <c r="L410" i="17"/>
  <c r="L408" i="17"/>
  <c r="L401" i="17"/>
  <c r="K380" i="17"/>
  <c r="K378" i="17"/>
  <c r="K368" i="17"/>
  <c r="K366" i="17"/>
  <c r="K362" i="17"/>
  <c r="L350" i="17"/>
  <c r="L340" i="17"/>
  <c r="L300" i="17"/>
  <c r="L296" i="17"/>
  <c r="K277" i="17"/>
  <c r="K267" i="17"/>
  <c r="K265" i="17"/>
  <c r="K229" i="17"/>
  <c r="K225" i="17"/>
  <c r="K223" i="17"/>
  <c r="K203" i="17"/>
  <c r="K197" i="17"/>
  <c r="L177" i="17"/>
  <c r="L171" i="17"/>
  <c r="L165" i="17"/>
  <c r="L163" i="17"/>
  <c r="L151" i="17"/>
  <c r="L143" i="17"/>
  <c r="L119" i="17"/>
  <c r="L117" i="17"/>
  <c r="L107" i="17"/>
  <c r="L101" i="17"/>
  <c r="K86" i="17"/>
  <c r="K76" i="17"/>
  <c r="K74" i="17"/>
  <c r="K64" i="17"/>
  <c r="K52" i="17"/>
  <c r="K42" i="17"/>
  <c r="K40" i="17"/>
  <c r="K30" i="17"/>
  <c r="K26" i="17"/>
  <c r="K16" i="17"/>
  <c r="L370" i="17"/>
  <c r="K27" i="17"/>
  <c r="K433" i="17"/>
  <c r="K332" i="17"/>
  <c r="L319" i="17"/>
  <c r="L18" i="17"/>
  <c r="K370" i="17"/>
  <c r="L61" i="17"/>
  <c r="L496" i="17"/>
  <c r="L235" i="17"/>
  <c r="K402" i="17"/>
  <c r="K325" i="17"/>
  <c r="K385" i="17"/>
  <c r="L249" i="17"/>
  <c r="L149" i="17"/>
  <c r="K324" i="17"/>
  <c r="L62" i="17"/>
  <c r="L530" i="17"/>
  <c r="K379" i="17"/>
  <c r="L14" i="17"/>
  <c r="L60" i="17"/>
  <c r="K75" i="17"/>
  <c r="L438" i="17"/>
  <c r="L518" i="17"/>
  <c r="K356" i="17"/>
  <c r="L176" i="17"/>
  <c r="K539" i="17"/>
  <c r="K331" i="17"/>
  <c r="K71" i="17"/>
  <c r="K344" i="17"/>
  <c r="K320" i="17"/>
  <c r="K387" i="17"/>
  <c r="L275" i="17"/>
  <c r="K131" i="17"/>
  <c r="K316" i="17"/>
  <c r="K503" i="17"/>
  <c r="L67" i="17"/>
  <c r="K530" i="17"/>
  <c r="K534" i="17"/>
  <c r="K222" i="17"/>
  <c r="L82" i="17"/>
  <c r="K392" i="17"/>
  <c r="K280" i="17"/>
  <c r="K134" i="17"/>
  <c r="L22" i="17"/>
  <c r="K209" i="17"/>
  <c r="L459" i="17"/>
  <c r="K619" i="17"/>
  <c r="L619" i="17"/>
  <c r="L558" i="17"/>
  <c r="L551" i="17"/>
  <c r="L485" i="17"/>
  <c r="L428" i="17"/>
  <c r="K372" i="17"/>
  <c r="L328" i="17"/>
  <c r="K247" i="17"/>
  <c r="K237" i="17"/>
  <c r="L169" i="17"/>
  <c r="L115" i="17"/>
  <c r="K558" i="17"/>
  <c r="K551" i="17"/>
  <c r="L519" i="17"/>
  <c r="K485" i="17"/>
  <c r="K428" i="17"/>
  <c r="L383" i="17"/>
  <c r="K328" i="17"/>
  <c r="K169" i="17"/>
  <c r="K115" i="17"/>
  <c r="K519" i="17"/>
  <c r="L413" i="17"/>
  <c r="L386" i="17"/>
  <c r="K383" i="17"/>
  <c r="L345" i="17"/>
  <c r="L315" i="17"/>
  <c r="L170" i="17"/>
  <c r="L166" i="17"/>
  <c r="L152" i="17"/>
  <c r="L98" i="17"/>
  <c r="L583" i="17"/>
  <c r="K583" i="17"/>
  <c r="K413" i="17"/>
  <c r="K386" i="17"/>
  <c r="L372" i="17"/>
  <c r="K345" i="17"/>
  <c r="K315" i="17"/>
  <c r="L247" i="17"/>
  <c r="L237" i="17"/>
  <c r="K170" i="17"/>
  <c r="K166" i="17"/>
  <c r="K152" i="17"/>
  <c r="K98" i="17"/>
  <c r="L311" i="17"/>
  <c r="K311" i="17"/>
  <c r="L540" i="17"/>
  <c r="B609" i="17"/>
  <c r="B609" i="18"/>
  <c r="L575" i="17"/>
  <c r="L616" i="17"/>
  <c r="K616" i="17"/>
  <c r="B610" i="17"/>
  <c r="B610" i="18"/>
  <c r="L590" i="17"/>
  <c r="L576" i="17"/>
  <c r="B606" i="17"/>
  <c r="B606" i="18"/>
  <c r="L272" i="17"/>
  <c r="K272" i="17"/>
  <c r="B608" i="17"/>
  <c r="B608" i="18"/>
  <c r="B607" i="17"/>
  <c r="B607" i="18"/>
  <c r="B605" i="17"/>
  <c r="B605" i="18"/>
  <c r="K587" i="17"/>
  <c r="L617" i="17"/>
  <c r="K617" i="17"/>
  <c r="K604" i="17"/>
  <c r="L607" i="17"/>
  <c r="K607" i="17"/>
  <c r="L213" i="17"/>
  <c r="K213" i="17"/>
  <c r="L469" i="17"/>
  <c r="K469" i="17"/>
  <c r="L241" i="17"/>
  <c r="K241" i="17"/>
  <c r="K620" i="17"/>
  <c r="L620" i="17"/>
  <c r="L511" i="17"/>
  <c r="L507" i="17"/>
  <c r="L503" i="17"/>
  <c r="K500" i="17"/>
  <c r="K496" i="17"/>
  <c r="L492" i="17"/>
  <c r="K489" i="17"/>
  <c r="L477" i="17"/>
  <c r="K462" i="17"/>
  <c r="K458" i="17"/>
  <c r="K454" i="17"/>
  <c r="K438" i="17"/>
  <c r="K430" i="17"/>
  <c r="K426" i="17"/>
  <c r="K418" i="17"/>
  <c r="K414" i="17"/>
  <c r="L402" i="17"/>
  <c r="K399" i="17"/>
  <c r="K395" i="17"/>
  <c r="K391" i="17"/>
  <c r="L379" i="17"/>
  <c r="L375" i="17"/>
  <c r="L371" i="17"/>
  <c r="L367" i="17"/>
  <c r="L363" i="17"/>
  <c r="L359" i="17"/>
  <c r="K348" i="17"/>
  <c r="K336" i="17"/>
  <c r="K312" i="17"/>
  <c r="K304" i="17"/>
  <c r="K292" i="17"/>
  <c r="K288" i="17"/>
  <c r="L280" i="17"/>
  <c r="L276" i="17"/>
  <c r="L256" i="17"/>
  <c r="L248" i="17"/>
  <c r="L244" i="17"/>
  <c r="L240" i="17"/>
  <c r="L236" i="17"/>
  <c r="L232" i="17"/>
  <c r="L228" i="17"/>
  <c r="L216" i="17"/>
  <c r="L212" i="17"/>
  <c r="L208" i="17"/>
  <c r="L204" i="17"/>
  <c r="L200" i="17"/>
  <c r="L192" i="17"/>
  <c r="L188" i="17"/>
  <c r="L184" i="17"/>
  <c r="K181" i="17"/>
  <c r="K173" i="17"/>
  <c r="K153" i="17"/>
  <c r="K149" i="17"/>
  <c r="K137" i="17"/>
  <c r="K129" i="17"/>
  <c r="K121" i="17"/>
  <c r="K113" i="17"/>
  <c r="K109" i="17"/>
  <c r="K105" i="17"/>
  <c r="K97" i="17"/>
  <c r="L93" i="17"/>
  <c r="L85" i="17"/>
  <c r="L81" i="17"/>
  <c r="L57" i="17"/>
  <c r="L49" i="17"/>
  <c r="L45" i="17"/>
  <c r="L37" i="17"/>
  <c r="L33" i="17"/>
  <c r="L25" i="17"/>
  <c r="K14" i="17"/>
  <c r="K546" i="18"/>
  <c r="L546" i="18"/>
  <c r="L474" i="18"/>
  <c r="K474" i="18"/>
  <c r="L54" i="18"/>
  <c r="K54" i="18"/>
  <c r="K244" i="18"/>
  <c r="L244" i="18"/>
  <c r="K587" i="18"/>
  <c r="L587" i="18"/>
  <c r="L487" i="18"/>
  <c r="K487" i="18"/>
  <c r="L363" i="18"/>
  <c r="K363" i="18"/>
  <c r="K291" i="18"/>
  <c r="L291" i="18"/>
  <c r="L588" i="18"/>
  <c r="K588" i="18"/>
  <c r="K484" i="18"/>
  <c r="L484" i="18"/>
  <c r="L376" i="18"/>
  <c r="K376" i="18"/>
  <c r="K292" i="18"/>
  <c r="L292" i="18"/>
  <c r="L216" i="18"/>
  <c r="K216" i="18"/>
  <c r="L669" i="18"/>
  <c r="K669" i="18"/>
  <c r="K595" i="18"/>
  <c r="L595" i="18"/>
  <c r="L475" i="18"/>
  <c r="K475" i="18"/>
  <c r="L134" i="18"/>
  <c r="K134" i="18"/>
  <c r="L477" i="18"/>
  <c r="K477" i="18"/>
  <c r="L309" i="18"/>
  <c r="K309" i="18"/>
  <c r="L213" i="18"/>
  <c r="K213" i="18"/>
  <c r="L149" i="18"/>
  <c r="K149" i="18"/>
  <c r="L85" i="18"/>
  <c r="K85" i="18"/>
  <c r="L648" i="18"/>
  <c r="K648" i="18"/>
  <c r="L472" i="18"/>
  <c r="K472" i="18"/>
  <c r="L324" i="18"/>
  <c r="K324" i="18"/>
  <c r="L160" i="18"/>
  <c r="K160" i="18"/>
  <c r="L639" i="18"/>
  <c r="K639" i="18"/>
  <c r="K463" i="18"/>
  <c r="L463" i="18"/>
  <c r="L347" i="18"/>
  <c r="K347" i="18"/>
  <c r="L231" i="18"/>
  <c r="K231" i="18"/>
  <c r="L135" i="18"/>
  <c r="K135" i="18"/>
  <c r="L78" i="18"/>
  <c r="K78" i="18"/>
  <c r="L92" i="18"/>
  <c r="K92" i="18"/>
  <c r="L586" i="18"/>
  <c r="K586" i="18"/>
  <c r="L350" i="18"/>
  <c r="K350" i="18"/>
  <c r="K274" i="18"/>
  <c r="L274" i="18"/>
  <c r="L194" i="18"/>
  <c r="K194" i="18"/>
  <c r="L613" i="18"/>
  <c r="K613" i="18"/>
  <c r="L453" i="18"/>
  <c r="K453" i="18"/>
  <c r="L321" i="18"/>
  <c r="K321" i="18"/>
  <c r="L568" i="18"/>
  <c r="K568" i="18"/>
  <c r="L500" i="18"/>
  <c r="K500" i="18"/>
  <c r="L142" i="18"/>
  <c r="K142" i="18"/>
  <c r="L46" i="18"/>
  <c r="K46" i="18"/>
  <c r="L517" i="18"/>
  <c r="K517" i="18"/>
  <c r="L349" i="18"/>
  <c r="K349" i="18"/>
  <c r="L269" i="18"/>
  <c r="K269" i="18"/>
  <c r="L105" i="18"/>
  <c r="K105" i="18"/>
  <c r="L21" i="18"/>
  <c r="K21" i="18"/>
  <c r="L544" i="18"/>
  <c r="K544" i="18"/>
  <c r="L408" i="18"/>
  <c r="K408" i="18"/>
  <c r="K236" i="18"/>
  <c r="L236" i="18"/>
  <c r="L172" i="18"/>
  <c r="K172" i="18"/>
  <c r="K635" i="18"/>
  <c r="L635" i="18"/>
  <c r="K491" i="18"/>
  <c r="L491" i="18"/>
  <c r="L307" i="18"/>
  <c r="K307" i="18"/>
  <c r="L199" i="18"/>
  <c r="K199" i="18"/>
  <c r="L23" i="18"/>
  <c r="K23" i="18"/>
  <c r="L618" i="18"/>
  <c r="K618" i="18"/>
  <c r="L550" i="18"/>
  <c r="K550" i="18"/>
  <c r="K346" i="18"/>
  <c r="L346" i="18"/>
  <c r="L270" i="18"/>
  <c r="K270" i="18"/>
  <c r="L102" i="18"/>
  <c r="K102" i="18"/>
  <c r="L573" i="18"/>
  <c r="K573" i="18"/>
  <c r="L493" i="18"/>
  <c r="K493" i="18"/>
  <c r="K393" i="18"/>
  <c r="L393" i="18"/>
  <c r="L520" i="18"/>
  <c r="K520" i="18"/>
  <c r="L64" i="18"/>
  <c r="K64" i="18"/>
  <c r="L283" i="18"/>
  <c r="K283" i="18"/>
  <c r="L67" i="18"/>
  <c r="K67" i="18"/>
  <c r="L442" i="18"/>
  <c r="K442" i="18"/>
  <c r="L374" i="18"/>
  <c r="K374" i="18"/>
  <c r="L42" i="18"/>
  <c r="K42" i="18"/>
  <c r="L609" i="18"/>
  <c r="K609" i="18"/>
  <c r="L481" i="18"/>
  <c r="K481" i="18"/>
  <c r="L329" i="18"/>
  <c r="K329" i="18"/>
  <c r="L217" i="18"/>
  <c r="K217" i="18"/>
  <c r="L77" i="18"/>
  <c r="K77" i="18"/>
  <c r="L564" i="18"/>
  <c r="K564" i="18"/>
  <c r="L444" i="18"/>
  <c r="K444" i="18"/>
  <c r="K284" i="18"/>
  <c r="L284" i="18"/>
  <c r="L208" i="18"/>
  <c r="K208" i="18"/>
  <c r="L108" i="18"/>
  <c r="K108" i="18"/>
  <c r="K643" i="18"/>
  <c r="L643" i="18"/>
  <c r="L435" i="18"/>
  <c r="K435" i="18"/>
  <c r="L271" i="18"/>
  <c r="K271" i="18"/>
  <c r="K179" i="18"/>
  <c r="L179" i="18"/>
  <c r="L127" i="18"/>
  <c r="K127" i="18"/>
  <c r="L31" i="18"/>
  <c r="K31" i="18"/>
  <c r="L522" i="17"/>
  <c r="K511" i="17"/>
  <c r="K507" i="17"/>
  <c r="L499" i="17"/>
  <c r="K492" i="17"/>
  <c r="L484" i="17"/>
  <c r="K477" i="17"/>
  <c r="L453" i="17"/>
  <c r="L445" i="17"/>
  <c r="L437" i="17"/>
  <c r="L433" i="17"/>
  <c r="L425" i="17"/>
  <c r="L421" i="17"/>
  <c r="L398" i="17"/>
  <c r="K375" i="17"/>
  <c r="K371" i="17"/>
  <c r="K367" i="17"/>
  <c r="K363" i="17"/>
  <c r="K359" i="17"/>
  <c r="L351" i="17"/>
  <c r="L347" i="17"/>
  <c r="L343" i="17"/>
  <c r="L335" i="17"/>
  <c r="L331" i="17"/>
  <c r="L327" i="17"/>
  <c r="L323" i="17"/>
  <c r="L303" i="17"/>
  <c r="L299" i="17"/>
  <c r="L291" i="17"/>
  <c r="K276" i="17"/>
  <c r="K256" i="17"/>
  <c r="K248" i="17"/>
  <c r="K244" i="17"/>
  <c r="K240" i="17"/>
  <c r="K236" i="17"/>
  <c r="K232" i="17"/>
  <c r="K228" i="17"/>
  <c r="K216" i="17"/>
  <c r="K212" i="17"/>
  <c r="K208" i="17"/>
  <c r="K204" i="17"/>
  <c r="K200" i="17"/>
  <c r="K192" i="17"/>
  <c r="K188" i="17"/>
  <c r="K184" i="17"/>
  <c r="L180" i="17"/>
  <c r="L168" i="17"/>
  <c r="L164" i="17"/>
  <c r="L160" i="17"/>
  <c r="L148" i="17"/>
  <c r="L144" i="17"/>
  <c r="L136" i="17"/>
  <c r="L132" i="17"/>
  <c r="L128" i="17"/>
  <c r="L124" i="17"/>
  <c r="L116" i="17"/>
  <c r="L104" i="17"/>
  <c r="L100" i="17"/>
  <c r="L96" i="17"/>
  <c r="K93" i="17"/>
  <c r="K85" i="17"/>
  <c r="K81" i="17"/>
  <c r="K61" i="17"/>
  <c r="K57" i="17"/>
  <c r="K49" i="17"/>
  <c r="K45" i="17"/>
  <c r="K37" i="17"/>
  <c r="M37" i="17" s="1"/>
  <c r="K33" i="17"/>
  <c r="K25" i="17"/>
  <c r="B615" i="17"/>
  <c r="B615" i="18"/>
  <c r="B613" i="17"/>
  <c r="B613" i="18"/>
  <c r="B611" i="17"/>
  <c r="B611" i="18"/>
  <c r="K314" i="18"/>
  <c r="L314" i="18"/>
  <c r="L214" i="18"/>
  <c r="K214" i="18"/>
  <c r="L138" i="18"/>
  <c r="K138" i="18"/>
  <c r="L629" i="18"/>
  <c r="K629" i="18"/>
  <c r="L469" i="18"/>
  <c r="K469" i="18"/>
  <c r="L357" i="18"/>
  <c r="K357" i="18"/>
  <c r="L241" i="18"/>
  <c r="K241" i="18"/>
  <c r="L153" i="18"/>
  <c r="K153" i="18"/>
  <c r="L632" i="18"/>
  <c r="K632" i="18"/>
  <c r="L72" i="18"/>
  <c r="K72" i="18"/>
  <c r="L63" i="18"/>
  <c r="K63" i="18"/>
  <c r="L602" i="18"/>
  <c r="K602" i="18"/>
  <c r="L414" i="18"/>
  <c r="K414" i="18"/>
  <c r="K290" i="18"/>
  <c r="L290" i="18"/>
  <c r="L222" i="18"/>
  <c r="K222" i="18"/>
  <c r="L82" i="18"/>
  <c r="K82" i="18"/>
  <c r="K13" i="18"/>
  <c r="L593" i="18"/>
  <c r="K593" i="18"/>
  <c r="L489" i="18"/>
  <c r="K489" i="18"/>
  <c r="L401" i="18"/>
  <c r="K401" i="18"/>
  <c r="L277" i="18"/>
  <c r="K277" i="18"/>
  <c r="K49" i="18"/>
  <c r="L49" i="18"/>
  <c r="L48" i="18"/>
  <c r="K48" i="18"/>
  <c r="L279" i="18"/>
  <c r="K279" i="18"/>
  <c r="K123" i="18"/>
  <c r="L123" i="18"/>
  <c r="L438" i="18"/>
  <c r="K438" i="18"/>
  <c r="L326" i="18"/>
  <c r="K326" i="18"/>
  <c r="L637" i="18"/>
  <c r="K637" i="18"/>
  <c r="K667" i="18"/>
  <c r="L667" i="18"/>
  <c r="L566" i="18"/>
  <c r="K566" i="18"/>
  <c r="L518" i="18"/>
  <c r="K518" i="18"/>
  <c r="L458" i="18"/>
  <c r="K458" i="18"/>
  <c r="L310" i="18"/>
  <c r="K310" i="18"/>
  <c r="L182" i="18"/>
  <c r="K182" i="18"/>
  <c r="L681" i="18"/>
  <c r="K681" i="18"/>
  <c r="L565" i="18"/>
  <c r="K565" i="18"/>
  <c r="L465" i="18"/>
  <c r="K465" i="18"/>
  <c r="L337" i="18"/>
  <c r="K337" i="18"/>
  <c r="L193" i="18"/>
  <c r="K193" i="18"/>
  <c r="L676" i="18"/>
  <c r="K676" i="18"/>
  <c r="L460" i="18"/>
  <c r="K460" i="18"/>
  <c r="L356" i="18"/>
  <c r="K356" i="18"/>
  <c r="K228" i="18"/>
  <c r="L228" i="18"/>
  <c r="L615" i="18"/>
  <c r="K615" i="18"/>
  <c r="L539" i="18"/>
  <c r="K539" i="18"/>
  <c r="L451" i="18"/>
  <c r="K451" i="18"/>
  <c r="L331" i="18"/>
  <c r="K331" i="18"/>
  <c r="K187" i="18"/>
  <c r="L187" i="18"/>
  <c r="L47" i="18"/>
  <c r="K47" i="18"/>
  <c r="L177" i="18"/>
  <c r="K177" i="18"/>
  <c r="K384" i="18"/>
  <c r="L384" i="18"/>
  <c r="L288" i="18"/>
  <c r="K288" i="18"/>
  <c r="L112" i="18"/>
  <c r="K112" i="18"/>
  <c r="L677" i="18"/>
  <c r="K677" i="18"/>
  <c r="K659" i="18"/>
  <c r="L659" i="18"/>
  <c r="K471" i="18"/>
  <c r="L471" i="18"/>
  <c r="L371" i="18"/>
  <c r="K371" i="18"/>
  <c r="L251" i="18"/>
  <c r="K251" i="18"/>
  <c r="L143" i="18"/>
  <c r="K143" i="18"/>
  <c r="L35" i="18"/>
  <c r="K35" i="18"/>
  <c r="L574" i="18"/>
  <c r="K574" i="18"/>
  <c r="L478" i="18"/>
  <c r="K478" i="18"/>
  <c r="K378" i="18"/>
  <c r="L378" i="18"/>
  <c r="K218" i="18"/>
  <c r="L218" i="18"/>
  <c r="L633" i="18"/>
  <c r="K633" i="18"/>
  <c r="L76" i="18"/>
  <c r="K76" i="18"/>
  <c r="L233" i="18"/>
  <c r="K233" i="18"/>
  <c r="L157" i="18"/>
  <c r="K157" i="18"/>
  <c r="L380" i="18"/>
  <c r="K380" i="18"/>
  <c r="L296" i="18"/>
  <c r="K296" i="18"/>
  <c r="K579" i="18"/>
  <c r="L579" i="18"/>
  <c r="K479" i="18"/>
  <c r="L479" i="18"/>
  <c r="L367" i="18"/>
  <c r="K367" i="18"/>
  <c r="L30" i="18"/>
  <c r="K30" i="18"/>
  <c r="L52" i="18"/>
  <c r="K52" i="18"/>
  <c r="L533" i="17"/>
  <c r="K522" i="17"/>
  <c r="L506" i="17"/>
  <c r="L502" i="17"/>
  <c r="K499" i="17"/>
  <c r="K484" i="17"/>
  <c r="K453" i="17"/>
  <c r="K445" i="17"/>
  <c r="K437" i="17"/>
  <c r="K425" i="17"/>
  <c r="K421" i="17"/>
  <c r="K398" i="17"/>
  <c r="L358" i="17"/>
  <c r="L354" i="17"/>
  <c r="K351" i="17"/>
  <c r="K347" i="17"/>
  <c r="K343" i="17"/>
  <c r="K335" i="17"/>
  <c r="K327" i="17"/>
  <c r="K323" i="17"/>
  <c r="K319" i="17"/>
  <c r="K303" i="17"/>
  <c r="K299" i="17"/>
  <c r="K291" i="17"/>
  <c r="L279" i="17"/>
  <c r="L259" i="17"/>
  <c r="L255" i="17"/>
  <c r="L251" i="17"/>
  <c r="L243" i="17"/>
  <c r="L239" i="17"/>
  <c r="L231" i="17"/>
  <c r="L227" i="17"/>
  <c r="L219" i="17"/>
  <c r="L215" i="17"/>
  <c r="L211" i="17"/>
  <c r="L207" i="17"/>
  <c r="L191" i="17"/>
  <c r="L187" i="17"/>
  <c r="L183" i="17"/>
  <c r="K180" i="17"/>
  <c r="K176" i="17"/>
  <c r="K168" i="17"/>
  <c r="K164" i="17"/>
  <c r="K160" i="17"/>
  <c r="K148" i="17"/>
  <c r="K144" i="17"/>
  <c r="K136" i="17"/>
  <c r="K132" i="17"/>
  <c r="K128" i="17"/>
  <c r="K124" i="17"/>
  <c r="K116" i="17"/>
  <c r="K104" i="17"/>
  <c r="K100" i="17"/>
  <c r="K96" i="17"/>
  <c r="L92" i="17"/>
  <c r="L84" i="17"/>
  <c r="L72" i="17"/>
  <c r="L48" i="17"/>
  <c r="L36" i="17"/>
  <c r="L32" i="17"/>
  <c r="L626" i="18"/>
  <c r="K626" i="18"/>
  <c r="K522" i="18"/>
  <c r="L522" i="18"/>
  <c r="L462" i="18"/>
  <c r="K462" i="18"/>
  <c r="L174" i="18"/>
  <c r="K174" i="18"/>
  <c r="L38" i="18"/>
  <c r="K38" i="18"/>
  <c r="L432" i="18"/>
  <c r="K432" i="18"/>
  <c r="L180" i="18"/>
  <c r="K180" i="18"/>
  <c r="L555" i="18"/>
  <c r="K555" i="18"/>
  <c r="K455" i="18"/>
  <c r="L455" i="18"/>
  <c r="L351" i="18"/>
  <c r="K351" i="18"/>
  <c r="K572" i="18"/>
  <c r="L572" i="18"/>
  <c r="L452" i="18"/>
  <c r="K452" i="18"/>
  <c r="L360" i="18"/>
  <c r="K360" i="18"/>
  <c r="L280" i="18"/>
  <c r="K280" i="18"/>
  <c r="L192" i="18"/>
  <c r="K192" i="18"/>
  <c r="L636" i="18"/>
  <c r="K636" i="18"/>
  <c r="L575" i="18"/>
  <c r="K575" i="18"/>
  <c r="L443" i="18"/>
  <c r="K443" i="18"/>
  <c r="L445" i="18"/>
  <c r="K445" i="18"/>
  <c r="L297" i="18"/>
  <c r="K297" i="18"/>
  <c r="L197" i="18"/>
  <c r="K197" i="18"/>
  <c r="L137" i="18"/>
  <c r="K137" i="18"/>
  <c r="L37" i="18"/>
  <c r="K37" i="18"/>
  <c r="L560" i="18"/>
  <c r="K560" i="18"/>
  <c r="L440" i="18"/>
  <c r="K440" i="18"/>
  <c r="L312" i="18"/>
  <c r="K312" i="18"/>
  <c r="L148" i="18"/>
  <c r="K148" i="18"/>
  <c r="L660" i="18"/>
  <c r="K660" i="18"/>
  <c r="K627" i="18"/>
  <c r="L627" i="18"/>
  <c r="K431" i="18"/>
  <c r="L431" i="18"/>
  <c r="L311" i="18"/>
  <c r="K311" i="18"/>
  <c r="L203" i="18"/>
  <c r="K203" i="18"/>
  <c r="L80" i="18"/>
  <c r="K80" i="18"/>
  <c r="L654" i="18"/>
  <c r="K654" i="18"/>
  <c r="L446" i="18"/>
  <c r="K446" i="18"/>
  <c r="L334" i="18"/>
  <c r="K334" i="18"/>
  <c r="K258" i="18"/>
  <c r="L258" i="18"/>
  <c r="L130" i="18"/>
  <c r="K130" i="18"/>
  <c r="L601" i="18"/>
  <c r="K601" i="18"/>
  <c r="L421" i="18"/>
  <c r="K421" i="18"/>
  <c r="L45" i="18"/>
  <c r="K45" i="18"/>
  <c r="L556" i="18"/>
  <c r="K556" i="18"/>
  <c r="L480" i="18"/>
  <c r="K480" i="18"/>
  <c r="L56" i="18"/>
  <c r="K56" i="18"/>
  <c r="L473" i="18"/>
  <c r="K473" i="18"/>
  <c r="L333" i="18"/>
  <c r="K333" i="18"/>
  <c r="L245" i="18"/>
  <c r="K245" i="18"/>
  <c r="L93" i="18"/>
  <c r="K93" i="18"/>
  <c r="L671" i="18"/>
  <c r="K671" i="18"/>
  <c r="L468" i="18"/>
  <c r="K468" i="18"/>
  <c r="L368" i="18"/>
  <c r="K368" i="18"/>
  <c r="L224" i="18"/>
  <c r="K224" i="18"/>
  <c r="L156" i="18"/>
  <c r="K156" i="18"/>
  <c r="L623" i="18"/>
  <c r="K623" i="18"/>
  <c r="L459" i="18"/>
  <c r="K459" i="18"/>
  <c r="L295" i="18"/>
  <c r="K295" i="18"/>
  <c r="L167" i="18"/>
  <c r="K167" i="18"/>
  <c r="K675" i="18"/>
  <c r="L675" i="18"/>
  <c r="L606" i="18"/>
  <c r="K606" i="18"/>
  <c r="K538" i="18"/>
  <c r="L538" i="18"/>
  <c r="K330" i="18"/>
  <c r="L330" i="18"/>
  <c r="L230" i="18"/>
  <c r="K230" i="18"/>
  <c r="L58" i="18"/>
  <c r="K58" i="18"/>
  <c r="L561" i="18"/>
  <c r="K561" i="18"/>
  <c r="L461" i="18"/>
  <c r="K461" i="18"/>
  <c r="L377" i="18"/>
  <c r="K377" i="18"/>
  <c r="L612" i="18"/>
  <c r="K612" i="18"/>
  <c r="L488" i="18"/>
  <c r="K488" i="18"/>
  <c r="L223" i="18"/>
  <c r="K223" i="18"/>
  <c r="L55" i="18"/>
  <c r="K55" i="18"/>
  <c r="L418" i="18"/>
  <c r="K418" i="18"/>
  <c r="L342" i="18"/>
  <c r="K342" i="18"/>
  <c r="L202" i="18"/>
  <c r="K202" i="18"/>
  <c r="L597" i="18"/>
  <c r="K597" i="18"/>
  <c r="L449" i="18"/>
  <c r="K449" i="18"/>
  <c r="L317" i="18"/>
  <c r="K317" i="18"/>
  <c r="L141" i="18"/>
  <c r="K141" i="18"/>
  <c r="L29" i="18"/>
  <c r="K29" i="18"/>
  <c r="L552" i="18"/>
  <c r="K552" i="18"/>
  <c r="L420" i="18"/>
  <c r="K420" i="18"/>
  <c r="L272" i="18"/>
  <c r="K272" i="18"/>
  <c r="L168" i="18"/>
  <c r="K168" i="18"/>
  <c r="L644" i="18"/>
  <c r="K644" i="18"/>
  <c r="L567" i="18"/>
  <c r="K567" i="18"/>
  <c r="K407" i="18"/>
  <c r="L407" i="18"/>
  <c r="L259" i="18"/>
  <c r="K259" i="18"/>
  <c r="K163" i="18"/>
  <c r="L163" i="18"/>
  <c r="L103" i="18"/>
  <c r="K103" i="18"/>
  <c r="L19" i="18"/>
  <c r="K19" i="18"/>
  <c r="K540" i="17"/>
  <c r="L536" i="17"/>
  <c r="K533" i="17"/>
  <c r="K518" i="17"/>
  <c r="K506" i="17"/>
  <c r="K502" i="17"/>
  <c r="L498" i="17"/>
  <c r="L494" i="17"/>
  <c r="L487" i="17"/>
  <c r="L483" i="17"/>
  <c r="L468" i="17"/>
  <c r="L464" i="17"/>
  <c r="L460" i="17"/>
  <c r="L452" i="17"/>
  <c r="L432" i="17"/>
  <c r="L424" i="17"/>
  <c r="L416" i="17"/>
  <c r="L412" i="17"/>
  <c r="L404" i="17"/>
  <c r="L397" i="17"/>
  <c r="L389" i="17"/>
  <c r="K358" i="17"/>
  <c r="K354" i="17"/>
  <c r="L346" i="17"/>
  <c r="L334" i="17"/>
  <c r="L330" i="17"/>
  <c r="L326" i="17"/>
  <c r="L322" i="17"/>
  <c r="L314" i="17"/>
  <c r="L310" i="17"/>
  <c r="L306" i="17"/>
  <c r="L302" i="17"/>
  <c r="L298" i="17"/>
  <c r="L290" i="17"/>
  <c r="K279" i="17"/>
  <c r="K275" i="17"/>
  <c r="K259" i="17"/>
  <c r="K255" i="17"/>
  <c r="K251" i="17"/>
  <c r="K243" i="17"/>
  <c r="K239" i="17"/>
  <c r="K235" i="17"/>
  <c r="K231" i="17"/>
  <c r="K227" i="17"/>
  <c r="K219" i="17"/>
  <c r="K215" i="17"/>
  <c r="K211" i="17"/>
  <c r="K207" i="17"/>
  <c r="K191" i="17"/>
  <c r="K187" i="17"/>
  <c r="K183" i="17"/>
  <c r="L175" i="17"/>
  <c r="L159" i="17"/>
  <c r="L155" i="17"/>
  <c r="L147" i="17"/>
  <c r="L135" i="17"/>
  <c r="L131" i="17"/>
  <c r="L123" i="17"/>
  <c r="L111" i="17"/>
  <c r="L99" i="17"/>
  <c r="K92" i="17"/>
  <c r="K84" i="17"/>
  <c r="K72" i="17"/>
  <c r="K60" i="17"/>
  <c r="K48" i="17"/>
  <c r="K36" i="17"/>
  <c r="K32" i="17"/>
  <c r="L302" i="18"/>
  <c r="K302" i="18"/>
  <c r="L122" i="18"/>
  <c r="K122" i="18"/>
  <c r="L581" i="18"/>
  <c r="K581" i="18"/>
  <c r="L437" i="18"/>
  <c r="K437" i="18"/>
  <c r="L313" i="18"/>
  <c r="K313" i="18"/>
  <c r="K201" i="18"/>
  <c r="L201" i="18"/>
  <c r="L129" i="18"/>
  <c r="K129" i="18"/>
  <c r="L540" i="18"/>
  <c r="K540" i="18"/>
  <c r="L255" i="18"/>
  <c r="K255" i="18"/>
  <c r="L51" i="18"/>
  <c r="K51" i="18"/>
  <c r="L646" i="18"/>
  <c r="K646" i="18"/>
  <c r="L590" i="18"/>
  <c r="K590" i="18"/>
  <c r="K402" i="18"/>
  <c r="L402" i="18"/>
  <c r="L278" i="18"/>
  <c r="K278" i="18"/>
  <c r="L198" i="18"/>
  <c r="K198" i="18"/>
  <c r="L66" i="18"/>
  <c r="K66" i="18"/>
  <c r="L649" i="18"/>
  <c r="K649" i="18"/>
  <c r="L569" i="18"/>
  <c r="K569" i="18"/>
  <c r="L457" i="18"/>
  <c r="K457" i="18"/>
  <c r="L369" i="18"/>
  <c r="K369" i="18"/>
  <c r="L265" i="18"/>
  <c r="K265" i="18"/>
  <c r="L36" i="18"/>
  <c r="K36" i="18"/>
  <c r="L219" i="18"/>
  <c r="K219" i="18"/>
  <c r="L111" i="18"/>
  <c r="K111" i="18"/>
  <c r="L658" i="18"/>
  <c r="K658" i="18"/>
  <c r="L426" i="18"/>
  <c r="K426" i="18"/>
  <c r="K250" i="18"/>
  <c r="L250" i="18"/>
  <c r="L118" i="18"/>
  <c r="K118" i="18"/>
  <c r="K25" i="18"/>
  <c r="L25" i="18"/>
  <c r="L99" i="18"/>
  <c r="K99" i="18"/>
  <c r="L622" i="18"/>
  <c r="K622" i="18"/>
  <c r="K554" i="18"/>
  <c r="L554" i="18"/>
  <c r="K506" i="18"/>
  <c r="L506" i="18"/>
  <c r="K398" i="18"/>
  <c r="L398" i="18"/>
  <c r="K298" i="18"/>
  <c r="L298" i="18"/>
  <c r="L146" i="18"/>
  <c r="K146" i="18"/>
  <c r="L34" i="18"/>
  <c r="K34" i="18"/>
  <c r="L625" i="18"/>
  <c r="K625" i="18"/>
  <c r="L553" i="18"/>
  <c r="K553" i="18"/>
  <c r="L433" i="18"/>
  <c r="K433" i="18"/>
  <c r="L285" i="18"/>
  <c r="K285" i="18"/>
  <c r="L109" i="18"/>
  <c r="K109" i="18"/>
  <c r="L620" i="18"/>
  <c r="K620" i="18"/>
  <c r="L412" i="18"/>
  <c r="K412" i="18"/>
  <c r="K300" i="18"/>
  <c r="L300" i="18"/>
  <c r="L188" i="18"/>
  <c r="K188" i="18"/>
  <c r="K603" i="18"/>
  <c r="L603" i="18"/>
  <c r="L507" i="18"/>
  <c r="K507" i="18"/>
  <c r="K415" i="18"/>
  <c r="L415" i="18"/>
  <c r="L299" i="18"/>
  <c r="K299" i="18"/>
  <c r="K171" i="18"/>
  <c r="L171" i="18"/>
  <c r="L62" i="18"/>
  <c r="K62" i="18"/>
  <c r="L273" i="18"/>
  <c r="K273" i="18"/>
  <c r="L161" i="18"/>
  <c r="K161" i="18"/>
  <c r="L344" i="18"/>
  <c r="K344" i="18"/>
  <c r="K276" i="18"/>
  <c r="L276" i="18"/>
  <c r="L652" i="18"/>
  <c r="K652" i="18"/>
  <c r="L591" i="18"/>
  <c r="K591" i="18"/>
  <c r="K439" i="18"/>
  <c r="L439" i="18"/>
  <c r="L343" i="18"/>
  <c r="K343" i="18"/>
  <c r="L227" i="18"/>
  <c r="K227" i="18"/>
  <c r="K131" i="18"/>
  <c r="L131" i="18"/>
  <c r="L680" i="18"/>
  <c r="K680" i="18"/>
  <c r="K514" i="18"/>
  <c r="L514" i="18"/>
  <c r="L466" i="18"/>
  <c r="K466" i="18"/>
  <c r="K362" i="18"/>
  <c r="L362" i="18"/>
  <c r="L178" i="18"/>
  <c r="K178" i="18"/>
  <c r="L114" i="18"/>
  <c r="K114" i="18"/>
  <c r="L18" i="18"/>
  <c r="K18" i="18"/>
  <c r="K65" i="18"/>
  <c r="L65" i="18"/>
  <c r="L20" i="18"/>
  <c r="K20" i="18"/>
  <c r="K205" i="18"/>
  <c r="L205" i="18"/>
  <c r="L117" i="18"/>
  <c r="K117" i="18"/>
  <c r="L352" i="18"/>
  <c r="K352" i="18"/>
  <c r="L248" i="18"/>
  <c r="K248" i="18"/>
  <c r="L600" i="18"/>
  <c r="K600" i="18"/>
  <c r="L547" i="18"/>
  <c r="K547" i="18"/>
  <c r="K447" i="18"/>
  <c r="L447" i="18"/>
  <c r="L339" i="18"/>
  <c r="K339" i="18"/>
  <c r="L86" i="18"/>
  <c r="K86" i="18"/>
  <c r="K101" i="18"/>
  <c r="L101" i="18"/>
  <c r="K17" i="18"/>
  <c r="L17" i="18"/>
  <c r="L40" i="18"/>
  <c r="K40" i="18"/>
  <c r="L543" i="17"/>
  <c r="L539" i="17"/>
  <c r="K536" i="17"/>
  <c r="L528" i="17"/>
  <c r="L509" i="17"/>
  <c r="K498" i="17"/>
  <c r="K494" i="17"/>
  <c r="K487" i="17"/>
  <c r="K483" i="17"/>
  <c r="L479" i="17"/>
  <c r="L475" i="17"/>
  <c r="L471" i="17"/>
  <c r="K468" i="17"/>
  <c r="K464" i="17"/>
  <c r="K460" i="17"/>
  <c r="K452" i="17"/>
  <c r="K432" i="17"/>
  <c r="K424" i="17"/>
  <c r="K416" i="17"/>
  <c r="K412" i="17"/>
  <c r="K404" i="17"/>
  <c r="K397" i="17"/>
  <c r="K389" i="17"/>
  <c r="L385" i="17"/>
  <c r="L373" i="17"/>
  <c r="L369" i="17"/>
  <c r="L365" i="17"/>
  <c r="L361" i="17"/>
  <c r="L357" i="17"/>
  <c r="K346" i="17"/>
  <c r="K334" i="17"/>
  <c r="K330" i="17"/>
  <c r="K326" i="17"/>
  <c r="K322" i="17"/>
  <c r="K314" i="17"/>
  <c r="K310" i="17"/>
  <c r="K306" i="17"/>
  <c r="K302" i="17"/>
  <c r="K298" i="17"/>
  <c r="K290" i="17"/>
  <c r="L286" i="17"/>
  <c r="L274" i="17"/>
  <c r="L266" i="17"/>
  <c r="L246" i="17"/>
  <c r="L238" i="17"/>
  <c r="L234" i="17"/>
  <c r="L226" i="17"/>
  <c r="L222" i="17"/>
  <c r="L218" i="17"/>
  <c r="L214" i="17"/>
  <c r="L210" i="17"/>
  <c r="L198" i="17"/>
  <c r="L186" i="17"/>
  <c r="L182" i="17"/>
  <c r="K175" i="17"/>
  <c r="K159" i="17"/>
  <c r="K155" i="17"/>
  <c r="K147" i="17"/>
  <c r="K135" i="17"/>
  <c r="K123" i="17"/>
  <c r="K111" i="17"/>
  <c r="K99" i="17"/>
  <c r="L75" i="17"/>
  <c r="L71" i="17"/>
  <c r="L63" i="17"/>
  <c r="L59" i="17"/>
  <c r="L55" i="17"/>
  <c r="L51" i="17"/>
  <c r="L47" i="17"/>
  <c r="L39" i="17"/>
  <c r="L31" i="17"/>
  <c r="L27" i="17"/>
  <c r="L19" i="17"/>
  <c r="L15" i="17"/>
  <c r="L613" i="17"/>
  <c r="L570" i="18"/>
  <c r="K570" i="18"/>
  <c r="K498" i="18"/>
  <c r="L498" i="18"/>
  <c r="L110" i="18"/>
  <c r="K110" i="18"/>
  <c r="L404" i="18"/>
  <c r="K404" i="18"/>
  <c r="L128" i="18"/>
  <c r="K128" i="18"/>
  <c r="L631" i="18"/>
  <c r="K631" i="18"/>
  <c r="L511" i="18"/>
  <c r="K511" i="18"/>
  <c r="L403" i="18"/>
  <c r="K403" i="18"/>
  <c r="L323" i="18"/>
  <c r="K323" i="18"/>
  <c r="L668" i="18"/>
  <c r="K668" i="18"/>
  <c r="L528" i="18"/>
  <c r="K528" i="18"/>
  <c r="L416" i="18"/>
  <c r="K416" i="18"/>
  <c r="L348" i="18"/>
  <c r="K348" i="18"/>
  <c r="L256" i="18"/>
  <c r="K256" i="18"/>
  <c r="L164" i="18"/>
  <c r="K164" i="18"/>
  <c r="K576" i="18"/>
  <c r="L576" i="18"/>
  <c r="L543" i="18"/>
  <c r="K543" i="18"/>
  <c r="L419" i="18"/>
  <c r="K419" i="18"/>
  <c r="L521" i="18"/>
  <c r="K521" i="18"/>
  <c r="L385" i="18"/>
  <c r="K385" i="18"/>
  <c r="L249" i="18"/>
  <c r="K249" i="18"/>
  <c r="L181" i="18"/>
  <c r="K181" i="18"/>
  <c r="L125" i="18"/>
  <c r="K125" i="18"/>
  <c r="L548" i="18"/>
  <c r="K548" i="18"/>
  <c r="L428" i="18"/>
  <c r="K428" i="18"/>
  <c r="K268" i="18"/>
  <c r="L268" i="18"/>
  <c r="L136" i="18"/>
  <c r="K136" i="18"/>
  <c r="L616" i="18"/>
  <c r="K616" i="18"/>
  <c r="L563" i="18"/>
  <c r="K563" i="18"/>
  <c r="K391" i="18"/>
  <c r="L391" i="18"/>
  <c r="L267" i="18"/>
  <c r="K267" i="18"/>
  <c r="L159" i="18"/>
  <c r="K159" i="18"/>
  <c r="L22" i="18"/>
  <c r="K22" i="18"/>
  <c r="L68" i="18"/>
  <c r="K68" i="18"/>
  <c r="L642" i="18"/>
  <c r="K642" i="18"/>
  <c r="L422" i="18"/>
  <c r="K422" i="18"/>
  <c r="K322" i="18"/>
  <c r="L322" i="18"/>
  <c r="L246" i="18"/>
  <c r="K246" i="18"/>
  <c r="L529" i="18"/>
  <c r="K529" i="18"/>
  <c r="L409" i="18"/>
  <c r="K409" i="18"/>
  <c r="L596" i="18"/>
  <c r="K596" i="18"/>
  <c r="L524" i="18"/>
  <c r="K524" i="18"/>
  <c r="L44" i="18"/>
  <c r="K44" i="18"/>
  <c r="L166" i="18"/>
  <c r="K166" i="18"/>
  <c r="L585" i="18"/>
  <c r="K585" i="18"/>
  <c r="L441" i="18"/>
  <c r="K441" i="18"/>
  <c r="L305" i="18"/>
  <c r="K305" i="18"/>
  <c r="L145" i="18"/>
  <c r="K145" i="18"/>
  <c r="L640" i="18"/>
  <c r="K640" i="18"/>
  <c r="L308" i="18"/>
  <c r="K308" i="18"/>
  <c r="L212" i="18"/>
  <c r="K212" i="18"/>
  <c r="L132" i="18"/>
  <c r="K132" i="18"/>
  <c r="L559" i="18"/>
  <c r="K559" i="18"/>
  <c r="L411" i="18"/>
  <c r="K411" i="18"/>
  <c r="L263" i="18"/>
  <c r="K263" i="18"/>
  <c r="L95" i="18"/>
  <c r="K95" i="18"/>
  <c r="L650" i="18"/>
  <c r="K650" i="18"/>
  <c r="L594" i="18"/>
  <c r="K594" i="18"/>
  <c r="L526" i="18"/>
  <c r="K526" i="18"/>
  <c r="L318" i="18"/>
  <c r="K318" i="18"/>
  <c r="L190" i="18"/>
  <c r="K190" i="18"/>
  <c r="L662" i="18"/>
  <c r="K662" i="18"/>
  <c r="L537" i="18"/>
  <c r="K537" i="18"/>
  <c r="L429" i="18"/>
  <c r="K429" i="18"/>
  <c r="L592" i="18"/>
  <c r="K592" i="18"/>
  <c r="L456" i="18"/>
  <c r="K456" i="18"/>
  <c r="L211" i="18"/>
  <c r="K211" i="18"/>
  <c r="L43" i="18"/>
  <c r="K43" i="18"/>
  <c r="L582" i="18"/>
  <c r="K582" i="18"/>
  <c r="K406" i="18"/>
  <c r="L406" i="18"/>
  <c r="K282" i="18"/>
  <c r="L282" i="18"/>
  <c r="L661" i="18"/>
  <c r="K661" i="18"/>
  <c r="L525" i="18"/>
  <c r="K525" i="18"/>
  <c r="L417" i="18"/>
  <c r="K417" i="18"/>
  <c r="L301" i="18"/>
  <c r="K301" i="18"/>
  <c r="L508" i="18"/>
  <c r="K508" i="18"/>
  <c r="L364" i="18"/>
  <c r="K364" i="18"/>
  <c r="K260" i="18"/>
  <c r="L260" i="18"/>
  <c r="L152" i="18"/>
  <c r="K152" i="18"/>
  <c r="L624" i="18"/>
  <c r="K624" i="18"/>
  <c r="L523" i="18"/>
  <c r="K523" i="18"/>
  <c r="L395" i="18"/>
  <c r="K395" i="18"/>
  <c r="L247" i="18"/>
  <c r="K247" i="18"/>
  <c r="L151" i="18"/>
  <c r="K151" i="18"/>
  <c r="L91" i="18"/>
  <c r="K91" i="18"/>
  <c r="L535" i="17"/>
  <c r="K528" i="17"/>
  <c r="K509" i="17"/>
  <c r="L501" i="17"/>
  <c r="L486" i="17"/>
  <c r="L482" i="17"/>
  <c r="K479" i="17"/>
  <c r="K475" i="17"/>
  <c r="K471" i="17"/>
  <c r="L455" i="17"/>
  <c r="L443" i="17"/>
  <c r="L431" i="17"/>
  <c r="L427" i="17"/>
  <c r="L423" i="17"/>
  <c r="L419" i="17"/>
  <c r="L415" i="17"/>
  <c r="L411" i="17"/>
  <c r="L403" i="17"/>
  <c r="L392" i="17"/>
  <c r="L388" i="17"/>
  <c r="K373" i="17"/>
  <c r="K369" i="17"/>
  <c r="K365" i="17"/>
  <c r="K361" i="17"/>
  <c r="K357" i="17"/>
  <c r="L349" i="17"/>
  <c r="L341" i="17"/>
  <c r="L337" i="17"/>
  <c r="L325" i="17"/>
  <c r="L317" i="17"/>
  <c r="L313" i="17"/>
  <c r="L309" i="17"/>
  <c r="L305" i="17"/>
  <c r="L297" i="17"/>
  <c r="L289" i="17"/>
  <c r="K286" i="17"/>
  <c r="K274" i="17"/>
  <c r="K266" i="17"/>
  <c r="K246" i="17"/>
  <c r="M246" i="17" s="1"/>
  <c r="K238" i="17"/>
  <c r="K234" i="17"/>
  <c r="K226" i="17"/>
  <c r="K218" i="17"/>
  <c r="K214" i="17"/>
  <c r="K210" i="17"/>
  <c r="K198" i="17"/>
  <c r="K186" i="17"/>
  <c r="K182" i="17"/>
  <c r="L174" i="17"/>
  <c r="L162" i="17"/>
  <c r="L150" i="17"/>
  <c r="L146" i="17"/>
  <c r="L142" i="17"/>
  <c r="L138" i="17"/>
  <c r="L134" i="17"/>
  <c r="L130" i="17"/>
  <c r="L122" i="17"/>
  <c r="L118" i="17"/>
  <c r="L114" i="17"/>
  <c r="L110" i="17"/>
  <c r="L106" i="17"/>
  <c r="K67" i="17"/>
  <c r="K63" i="17"/>
  <c r="K59" i="17"/>
  <c r="K55" i="17"/>
  <c r="K51" i="17"/>
  <c r="K47" i="17"/>
  <c r="K39" i="17"/>
  <c r="K31" i="17"/>
  <c r="K19" i="17"/>
  <c r="K15" i="17"/>
  <c r="B614" i="17"/>
  <c r="B614" i="18"/>
  <c r="B612" i="17"/>
  <c r="B612" i="18"/>
  <c r="L430" i="18"/>
  <c r="K430" i="18"/>
  <c r="L162" i="18"/>
  <c r="K162" i="18"/>
  <c r="L670" i="18"/>
  <c r="K670" i="18"/>
  <c r="L545" i="18"/>
  <c r="K545" i="18"/>
  <c r="L389" i="18"/>
  <c r="K389" i="18"/>
  <c r="L289" i="18"/>
  <c r="K289" i="18"/>
  <c r="L185" i="18"/>
  <c r="K185" i="18"/>
  <c r="L61" i="18"/>
  <c r="K61" i="18"/>
  <c r="L496" i="18"/>
  <c r="K496" i="18"/>
  <c r="L96" i="18"/>
  <c r="K96" i="18"/>
  <c r="L235" i="18"/>
  <c r="K235" i="18"/>
  <c r="L15" i="18"/>
  <c r="K15" i="18"/>
  <c r="L634" i="18"/>
  <c r="K634" i="18"/>
  <c r="L534" i="18"/>
  <c r="K534" i="18"/>
  <c r="K386" i="18"/>
  <c r="L386" i="18"/>
  <c r="K266" i="18"/>
  <c r="L266" i="18"/>
  <c r="L186" i="18"/>
  <c r="K186" i="18"/>
  <c r="L26" i="18"/>
  <c r="K26" i="18"/>
  <c r="L617" i="18"/>
  <c r="K617" i="18"/>
  <c r="L557" i="18"/>
  <c r="K557" i="18"/>
  <c r="L425" i="18"/>
  <c r="K425" i="18"/>
  <c r="L341" i="18"/>
  <c r="K341" i="18"/>
  <c r="L113" i="18"/>
  <c r="K113" i="18"/>
  <c r="L191" i="18"/>
  <c r="K191" i="18"/>
  <c r="L75" i="18"/>
  <c r="K75" i="18"/>
  <c r="L578" i="18"/>
  <c r="K578" i="18"/>
  <c r="K354" i="18"/>
  <c r="L354" i="18"/>
  <c r="L210" i="18"/>
  <c r="K210" i="18"/>
  <c r="L50" i="18"/>
  <c r="K50" i="18"/>
  <c r="K97" i="18"/>
  <c r="L97" i="18"/>
  <c r="L87" i="18"/>
  <c r="K87" i="18"/>
  <c r="L610" i="18"/>
  <c r="K610" i="18"/>
  <c r="L542" i="18"/>
  <c r="K542" i="18"/>
  <c r="L494" i="18"/>
  <c r="K494" i="18"/>
  <c r="L382" i="18"/>
  <c r="K382" i="18"/>
  <c r="L262" i="18"/>
  <c r="K262" i="18"/>
  <c r="L106" i="18"/>
  <c r="K106" i="18"/>
  <c r="L589" i="18"/>
  <c r="K589" i="18"/>
  <c r="L541" i="18"/>
  <c r="K541" i="18"/>
  <c r="L397" i="18"/>
  <c r="K397" i="18"/>
  <c r="L261" i="18"/>
  <c r="K261" i="18"/>
  <c r="L69" i="18"/>
  <c r="K69" i="18"/>
  <c r="L536" i="18"/>
  <c r="K536" i="18"/>
  <c r="K400" i="18"/>
  <c r="L400" i="18"/>
  <c r="K252" i="18"/>
  <c r="L252" i="18"/>
  <c r="L176" i="18"/>
  <c r="K176" i="18"/>
  <c r="L583" i="18"/>
  <c r="K583" i="18"/>
  <c r="L495" i="18"/>
  <c r="K495" i="18"/>
  <c r="L399" i="18"/>
  <c r="K399" i="18"/>
  <c r="L287" i="18"/>
  <c r="K287" i="18"/>
  <c r="L71" i="18"/>
  <c r="K71" i="18"/>
  <c r="L221" i="18"/>
  <c r="K221" i="18"/>
  <c r="L121" i="18"/>
  <c r="K121" i="18"/>
  <c r="L448" i="18"/>
  <c r="K448" i="18"/>
  <c r="L332" i="18"/>
  <c r="K332" i="18"/>
  <c r="L200" i="18"/>
  <c r="K200" i="18"/>
  <c r="L628" i="18"/>
  <c r="K628" i="18"/>
  <c r="K571" i="18"/>
  <c r="L571" i="18"/>
  <c r="L427" i="18"/>
  <c r="K427" i="18"/>
  <c r="L319" i="18"/>
  <c r="K319" i="18"/>
  <c r="L183" i="18"/>
  <c r="K183" i="18"/>
  <c r="L119" i="18"/>
  <c r="K119" i="18"/>
  <c r="L502" i="18"/>
  <c r="K502" i="18"/>
  <c r="L434" i="18"/>
  <c r="K434" i="18"/>
  <c r="K306" i="18"/>
  <c r="L306" i="18"/>
  <c r="L90" i="18"/>
  <c r="K90" i="18"/>
  <c r="L665" i="18"/>
  <c r="K665" i="18"/>
  <c r="K33" i="18"/>
  <c r="L33" i="18"/>
  <c r="L436" i="18"/>
  <c r="K436" i="18"/>
  <c r="L281" i="18"/>
  <c r="K281" i="18"/>
  <c r="L189" i="18"/>
  <c r="K189" i="18"/>
  <c r="L340" i="18"/>
  <c r="K340" i="18"/>
  <c r="L184" i="18"/>
  <c r="K184" i="18"/>
  <c r="K611" i="18"/>
  <c r="L611" i="18"/>
  <c r="L535" i="18"/>
  <c r="K535" i="18"/>
  <c r="K423" i="18"/>
  <c r="L423" i="18"/>
  <c r="L327" i="18"/>
  <c r="K327" i="18"/>
  <c r="L70" i="18"/>
  <c r="K70" i="18"/>
  <c r="K89" i="18"/>
  <c r="L89" i="18"/>
  <c r="L28" i="18"/>
  <c r="K28" i="18"/>
  <c r="L542" i="17"/>
  <c r="K535" i="17"/>
  <c r="L516" i="17"/>
  <c r="K501" i="17"/>
  <c r="K486" i="17"/>
  <c r="K482" i="17"/>
  <c r="L474" i="17"/>
  <c r="L470" i="17"/>
  <c r="K459" i="17"/>
  <c r="K455" i="17"/>
  <c r="K443" i="17"/>
  <c r="K431" i="17"/>
  <c r="K427" i="17"/>
  <c r="K423" i="17"/>
  <c r="K419" i="17"/>
  <c r="K415" i="17"/>
  <c r="K411" i="17"/>
  <c r="K403" i="17"/>
  <c r="K388" i="17"/>
  <c r="L384" i="17"/>
  <c r="L376" i="17"/>
  <c r="L360" i="17"/>
  <c r="L356" i="17"/>
  <c r="K349" i="17"/>
  <c r="K341" i="17"/>
  <c r="K337" i="17"/>
  <c r="K317" i="17"/>
  <c r="M317" i="17" s="1"/>
  <c r="K313" i="17"/>
  <c r="K309" i="17"/>
  <c r="K305" i="17"/>
  <c r="K297" i="17"/>
  <c r="K289" i="17"/>
  <c r="L285" i="17"/>
  <c r="L269" i="17"/>
  <c r="L253" i="17"/>
  <c r="L245" i="17"/>
  <c r="L221" i="17"/>
  <c r="L217" i="17"/>
  <c r="L209" i="17"/>
  <c r="L201" i="17"/>
  <c r="L193" i="17"/>
  <c r="L185" i="17"/>
  <c r="K174" i="17"/>
  <c r="K162" i="17"/>
  <c r="K150" i="17"/>
  <c r="K146" i="17"/>
  <c r="K142" i="17"/>
  <c r="K138" i="17"/>
  <c r="K130" i="17"/>
  <c r="K122" i="17"/>
  <c r="K118" i="17"/>
  <c r="K114" i="17"/>
  <c r="K110" i="17"/>
  <c r="K106" i="17"/>
  <c r="L94" i="17"/>
  <c r="L90" i="17"/>
  <c r="L66" i="17"/>
  <c r="L58" i="17"/>
  <c r="L54" i="17"/>
  <c r="L38" i="17"/>
  <c r="L34" i="17"/>
  <c r="L558" i="18"/>
  <c r="K558" i="18"/>
  <c r="L486" i="18"/>
  <c r="K486" i="18"/>
  <c r="L304" i="18"/>
  <c r="K304" i="18"/>
  <c r="K619" i="18"/>
  <c r="L619" i="18"/>
  <c r="L499" i="18"/>
  <c r="K499" i="18"/>
  <c r="L379" i="18"/>
  <c r="K379" i="18"/>
  <c r="L303" i="18"/>
  <c r="K303" i="18"/>
  <c r="L14" i="18"/>
  <c r="K14" i="18"/>
  <c r="L604" i="18"/>
  <c r="K604" i="18"/>
  <c r="L516" i="18"/>
  <c r="K516" i="18"/>
  <c r="K392" i="18"/>
  <c r="L392" i="18"/>
  <c r="L336" i="18"/>
  <c r="K336" i="18"/>
  <c r="L232" i="18"/>
  <c r="K232" i="18"/>
  <c r="L116" i="18"/>
  <c r="K116" i="18"/>
  <c r="L666" i="18"/>
  <c r="K666" i="18"/>
  <c r="L607" i="18"/>
  <c r="K607" i="18"/>
  <c r="L531" i="18"/>
  <c r="K531" i="18"/>
  <c r="L335" i="18"/>
  <c r="K335" i="18"/>
  <c r="L497" i="18"/>
  <c r="K497" i="18"/>
  <c r="L353" i="18"/>
  <c r="K353" i="18"/>
  <c r="L225" i="18"/>
  <c r="K225" i="18"/>
  <c r="L165" i="18"/>
  <c r="K165" i="18"/>
  <c r="L663" i="18"/>
  <c r="K663" i="18"/>
  <c r="L504" i="18"/>
  <c r="K504" i="18"/>
  <c r="L388" i="18"/>
  <c r="K388" i="18"/>
  <c r="L204" i="18"/>
  <c r="K204" i="18"/>
  <c r="L104" i="18"/>
  <c r="K104" i="18"/>
  <c r="K651" i="18"/>
  <c r="L651" i="18"/>
  <c r="L519" i="18"/>
  <c r="K519" i="18"/>
  <c r="L375" i="18"/>
  <c r="K375" i="18"/>
  <c r="L243" i="18"/>
  <c r="K243" i="18"/>
  <c r="K147" i="18"/>
  <c r="L147" i="18"/>
  <c r="L94" i="18"/>
  <c r="K94" i="18"/>
  <c r="K57" i="18"/>
  <c r="L57" i="18"/>
  <c r="L630" i="18"/>
  <c r="K630" i="18"/>
  <c r="L410" i="18"/>
  <c r="K410" i="18"/>
  <c r="L286" i="18"/>
  <c r="K286" i="18"/>
  <c r="K234" i="18"/>
  <c r="L234" i="18"/>
  <c r="L645" i="18"/>
  <c r="K645" i="18"/>
  <c r="L485" i="18"/>
  <c r="K485" i="18"/>
  <c r="L381" i="18"/>
  <c r="K381" i="18"/>
  <c r="L584" i="18"/>
  <c r="K584" i="18"/>
  <c r="L512" i="18"/>
  <c r="K512" i="18"/>
  <c r="L32" i="18"/>
  <c r="K32" i="18"/>
  <c r="L549" i="18"/>
  <c r="K549" i="18"/>
  <c r="L361" i="18"/>
  <c r="K361" i="18"/>
  <c r="K293" i="18"/>
  <c r="L293" i="18"/>
  <c r="L133" i="18"/>
  <c r="K133" i="18"/>
  <c r="L580" i="18"/>
  <c r="K580" i="18"/>
  <c r="L264" i="18"/>
  <c r="K264" i="18"/>
  <c r="L196" i="18"/>
  <c r="K196" i="18"/>
  <c r="L100" i="18"/>
  <c r="K100" i="18"/>
  <c r="L647" i="18"/>
  <c r="K647" i="18"/>
  <c r="L515" i="18"/>
  <c r="K515" i="18"/>
  <c r="L355" i="18"/>
  <c r="K355" i="18"/>
  <c r="L239" i="18"/>
  <c r="K239" i="18"/>
  <c r="L83" i="18"/>
  <c r="K83" i="18"/>
  <c r="L638" i="18"/>
  <c r="K638" i="18"/>
  <c r="K562" i="18"/>
  <c r="L562" i="18"/>
  <c r="L454" i="18"/>
  <c r="K454" i="18"/>
  <c r="L294" i="18"/>
  <c r="K294" i="18"/>
  <c r="L126" i="18"/>
  <c r="K126" i="18"/>
  <c r="L621" i="18"/>
  <c r="K621" i="18"/>
  <c r="L505" i="18"/>
  <c r="K505" i="18"/>
  <c r="L405" i="18"/>
  <c r="K405" i="18"/>
  <c r="L53" i="18"/>
  <c r="K53" i="18"/>
  <c r="L532" i="18"/>
  <c r="K532" i="18"/>
  <c r="K115" i="18"/>
  <c r="L115" i="18"/>
  <c r="L664" i="18"/>
  <c r="K664" i="18"/>
  <c r="L510" i="18"/>
  <c r="K510" i="18"/>
  <c r="L390" i="18"/>
  <c r="K390" i="18"/>
  <c r="L641" i="18"/>
  <c r="K641" i="18"/>
  <c r="L513" i="18"/>
  <c r="K513" i="18"/>
  <c r="L345" i="18"/>
  <c r="K345" i="18"/>
  <c r="L229" i="18"/>
  <c r="K229" i="18"/>
  <c r="L656" i="18"/>
  <c r="K656" i="18"/>
  <c r="L476" i="18"/>
  <c r="K476" i="18"/>
  <c r="L328" i="18"/>
  <c r="K328" i="18"/>
  <c r="L220" i="18"/>
  <c r="K220" i="18"/>
  <c r="L140" i="18"/>
  <c r="K140" i="18"/>
  <c r="L655" i="18"/>
  <c r="K655" i="18"/>
  <c r="L467" i="18"/>
  <c r="K467" i="18"/>
  <c r="L315" i="18"/>
  <c r="K315" i="18"/>
  <c r="K195" i="18"/>
  <c r="L195" i="18"/>
  <c r="K139" i="18"/>
  <c r="L139" i="18"/>
  <c r="L79" i="18"/>
  <c r="K79" i="18"/>
  <c r="L534" i="17"/>
  <c r="K516" i="17"/>
  <c r="L500" i="17"/>
  <c r="L489" i="17"/>
  <c r="K474" i="17"/>
  <c r="K470" i="17"/>
  <c r="L462" i="17"/>
  <c r="L458" i="17"/>
  <c r="L454" i="17"/>
  <c r="L430" i="17"/>
  <c r="L426" i="17"/>
  <c r="L418" i="17"/>
  <c r="L414" i="17"/>
  <c r="L399" i="17"/>
  <c r="L395" i="17"/>
  <c r="L391" i="17"/>
  <c r="L387" i="17"/>
  <c r="K384" i="17"/>
  <c r="K376" i="17"/>
  <c r="K360" i="17"/>
  <c r="L348" i="17"/>
  <c r="L344" i="17"/>
  <c r="L336" i="17"/>
  <c r="L332" i="17"/>
  <c r="L324" i="17"/>
  <c r="L320" i="17"/>
  <c r="L316" i="17"/>
  <c r="L312" i="17"/>
  <c r="L304" i="17"/>
  <c r="L292" i="17"/>
  <c r="L288" i="17"/>
  <c r="K285" i="17"/>
  <c r="K269" i="17"/>
  <c r="K253" i="17"/>
  <c r="K249" i="17"/>
  <c r="K245" i="17"/>
  <c r="K221" i="17"/>
  <c r="K217" i="17"/>
  <c r="K201" i="17"/>
  <c r="K193" i="17"/>
  <c r="K185" i="17"/>
  <c r="L181" i="17"/>
  <c r="L173" i="17"/>
  <c r="L153" i="17"/>
  <c r="L137" i="17"/>
  <c r="L129" i="17"/>
  <c r="L121" i="17"/>
  <c r="L113" i="17"/>
  <c r="L109" i="17"/>
  <c r="L105" i="17"/>
  <c r="L97" i="17"/>
  <c r="K94" i="17"/>
  <c r="K90" i="17"/>
  <c r="K82" i="17"/>
  <c r="K66" i="17"/>
  <c r="K62" i="17"/>
  <c r="K58" i="17"/>
  <c r="K54" i="17"/>
  <c r="K38" i="17"/>
  <c r="K34" i="17"/>
  <c r="K22" i="17"/>
  <c r="K18" i="17"/>
  <c r="L358" i="18"/>
  <c r="K358" i="18"/>
  <c r="K226" i="18"/>
  <c r="L226" i="18"/>
  <c r="L150" i="18"/>
  <c r="K150" i="18"/>
  <c r="L98" i="18"/>
  <c r="K98" i="18"/>
  <c r="L673" i="18"/>
  <c r="K673" i="18"/>
  <c r="L501" i="18"/>
  <c r="K501" i="18"/>
  <c r="L373" i="18"/>
  <c r="K373" i="18"/>
  <c r="L253" i="18"/>
  <c r="K253" i="18"/>
  <c r="L169" i="18"/>
  <c r="K169" i="18"/>
  <c r="L679" i="18"/>
  <c r="K679" i="18"/>
  <c r="L464" i="18"/>
  <c r="K464" i="18"/>
  <c r="L84" i="18"/>
  <c r="K84" i="18"/>
  <c r="L207" i="18"/>
  <c r="K207" i="18"/>
  <c r="L672" i="18"/>
  <c r="K672" i="18"/>
  <c r="L614" i="18"/>
  <c r="K614" i="18"/>
  <c r="L450" i="18"/>
  <c r="K450" i="18"/>
  <c r="K370" i="18"/>
  <c r="L370" i="18"/>
  <c r="L238" i="18"/>
  <c r="K238" i="18"/>
  <c r="L170" i="18"/>
  <c r="K170" i="18"/>
  <c r="L605" i="18"/>
  <c r="K605" i="18"/>
  <c r="L533" i="18"/>
  <c r="K533" i="18"/>
  <c r="L413" i="18"/>
  <c r="K413" i="18"/>
  <c r="L325" i="18"/>
  <c r="K325" i="18"/>
  <c r="K73" i="18"/>
  <c r="L73" i="18"/>
  <c r="L60" i="18"/>
  <c r="K60" i="18"/>
  <c r="L175" i="18"/>
  <c r="K175" i="18"/>
  <c r="L39" i="18"/>
  <c r="K39" i="18"/>
  <c r="K482" i="18"/>
  <c r="L482" i="18"/>
  <c r="K338" i="18"/>
  <c r="L338" i="18"/>
  <c r="L158" i="18"/>
  <c r="K158" i="18"/>
  <c r="L657" i="18"/>
  <c r="K657" i="18"/>
  <c r="L24" i="18"/>
  <c r="K24" i="18"/>
  <c r="L27" i="18"/>
  <c r="K27" i="18"/>
  <c r="L598" i="18"/>
  <c r="K598" i="18"/>
  <c r="K530" i="18"/>
  <c r="L530" i="18"/>
  <c r="L470" i="18"/>
  <c r="K470" i="18"/>
  <c r="L366" i="18"/>
  <c r="K366" i="18"/>
  <c r="L206" i="18"/>
  <c r="K206" i="18"/>
  <c r="L678" i="18"/>
  <c r="K678" i="18"/>
  <c r="L577" i="18"/>
  <c r="K577" i="18"/>
  <c r="L509" i="18"/>
  <c r="K509" i="18"/>
  <c r="L365" i="18"/>
  <c r="K365" i="18"/>
  <c r="L237" i="18"/>
  <c r="K237" i="18"/>
  <c r="L492" i="18"/>
  <c r="K492" i="18"/>
  <c r="L372" i="18"/>
  <c r="K372" i="18"/>
  <c r="L240" i="18"/>
  <c r="K240" i="18"/>
  <c r="L124" i="18"/>
  <c r="K124" i="18"/>
  <c r="L674" i="18"/>
  <c r="K674" i="18"/>
  <c r="L551" i="18"/>
  <c r="K551" i="18"/>
  <c r="K483" i="18"/>
  <c r="L483" i="18"/>
  <c r="L359" i="18"/>
  <c r="K359" i="18"/>
  <c r="L215" i="18"/>
  <c r="K215" i="18"/>
  <c r="L59" i="18"/>
  <c r="K59" i="18"/>
  <c r="L209" i="18"/>
  <c r="K209" i="18"/>
  <c r="K81" i="18"/>
  <c r="L81" i="18"/>
  <c r="L424" i="18"/>
  <c r="K424" i="18"/>
  <c r="L320" i="18"/>
  <c r="K320" i="18"/>
  <c r="L144" i="18"/>
  <c r="K144" i="18"/>
  <c r="L608" i="18"/>
  <c r="K608" i="18"/>
  <c r="L527" i="18"/>
  <c r="K527" i="18"/>
  <c r="L387" i="18"/>
  <c r="K387" i="18"/>
  <c r="L275" i="18"/>
  <c r="K275" i="18"/>
  <c r="K155" i="18"/>
  <c r="L155" i="18"/>
  <c r="K107" i="18"/>
  <c r="L107" i="18"/>
  <c r="K490" i="18"/>
  <c r="L490" i="18"/>
  <c r="K394" i="18"/>
  <c r="L394" i="18"/>
  <c r="K242" i="18"/>
  <c r="L242" i="18"/>
  <c r="L154" i="18"/>
  <c r="K154" i="18"/>
  <c r="L74" i="18"/>
  <c r="K74" i="18"/>
  <c r="L653" i="18"/>
  <c r="K653" i="18"/>
  <c r="L88" i="18"/>
  <c r="K88" i="18"/>
  <c r="L257" i="18"/>
  <c r="K257" i="18"/>
  <c r="L173" i="18"/>
  <c r="K173" i="18"/>
  <c r="K41" i="18"/>
  <c r="L41" i="18"/>
  <c r="L396" i="18"/>
  <c r="K396" i="18"/>
  <c r="L316" i="18"/>
  <c r="K316" i="18"/>
  <c r="L120" i="18"/>
  <c r="K120" i="18"/>
  <c r="L599" i="18"/>
  <c r="K599" i="18"/>
  <c r="L503" i="18"/>
  <c r="K503" i="18"/>
  <c r="L383" i="18"/>
  <c r="K383" i="18"/>
  <c r="L254" i="18"/>
  <c r="K254" i="18"/>
  <c r="L16" i="18"/>
  <c r="K16" i="18"/>
  <c r="L625" i="17"/>
  <c r="K625" i="17"/>
  <c r="K609" i="17"/>
  <c r="K611" i="17"/>
  <c r="L665" i="17"/>
  <c r="K665" i="17"/>
  <c r="L657" i="17"/>
  <c r="K657" i="17"/>
  <c r="L630" i="17"/>
  <c r="K630" i="17"/>
  <c r="L472" i="1"/>
  <c r="M472" i="1" s="1"/>
  <c r="L605" i="17"/>
  <c r="M475" i="1"/>
  <c r="K615" i="17"/>
  <c r="M216" i="1"/>
  <c r="K613" i="17"/>
  <c r="L636" i="17"/>
  <c r="K636" i="17"/>
  <c r="L662" i="17"/>
  <c r="K662" i="17"/>
  <c r="L676" i="17"/>
  <c r="K676" i="17"/>
  <c r="L645" i="17"/>
  <c r="K645" i="17"/>
  <c r="L604" i="17"/>
  <c r="L672" i="17"/>
  <c r="K672" i="17"/>
  <c r="L638" i="17"/>
  <c r="K638" i="17"/>
  <c r="K603" i="17"/>
  <c r="K612" i="17"/>
  <c r="L642" i="17"/>
  <c r="K642" i="17"/>
  <c r="L644" i="17"/>
  <c r="K644" i="17"/>
  <c r="M663" i="1"/>
  <c r="K608" i="17"/>
  <c r="L679" i="17"/>
  <c r="K679" i="17"/>
  <c r="K626" i="17"/>
  <c r="L626" i="17"/>
  <c r="L612" i="17"/>
  <c r="L633" i="17"/>
  <c r="K633" i="17"/>
  <c r="K675" i="17"/>
  <c r="L675" i="17"/>
  <c r="K605" i="17"/>
  <c r="L665" i="1"/>
  <c r="L610" i="17"/>
  <c r="L602" i="14"/>
  <c r="M602" i="14" s="1"/>
  <c r="L603" i="17"/>
  <c r="L681" i="17"/>
  <c r="K681" i="17"/>
  <c r="L648" i="17"/>
  <c r="K648" i="17"/>
  <c r="L660" i="17"/>
  <c r="K660" i="17"/>
  <c r="L647" i="17"/>
  <c r="K647" i="17"/>
  <c r="K614" i="17"/>
  <c r="K643" i="17"/>
  <c r="L643" i="17"/>
  <c r="L641" i="17"/>
  <c r="K641" i="17"/>
  <c r="L646" i="17"/>
  <c r="K646" i="17"/>
  <c r="L608" i="17"/>
  <c r="L656" i="17"/>
  <c r="K656" i="17"/>
  <c r="K610" i="17"/>
  <c r="L666" i="17"/>
  <c r="K666" i="17"/>
  <c r="L614" i="17"/>
  <c r="L670" i="17"/>
  <c r="K670" i="17"/>
  <c r="K667" i="17"/>
  <c r="L667" i="17"/>
  <c r="L673" i="17"/>
  <c r="K673" i="17"/>
  <c r="L653" i="17"/>
  <c r="K653" i="17"/>
  <c r="L654" i="17"/>
  <c r="K654" i="17"/>
  <c r="L611" i="17"/>
  <c r="L634" i="17"/>
  <c r="K634" i="17"/>
  <c r="L602" i="17"/>
  <c r="L677" i="17"/>
  <c r="K677" i="17"/>
  <c r="L473" i="1"/>
  <c r="L606" i="17"/>
  <c r="L664" i="1"/>
  <c r="L609" i="17"/>
  <c r="K606" i="17"/>
  <c r="L650" i="17"/>
  <c r="K650" i="17"/>
  <c r="L615" i="17"/>
  <c r="L664" i="17"/>
  <c r="K664" i="17"/>
  <c r="L678" i="17"/>
  <c r="K678" i="17"/>
  <c r="K602" i="17"/>
  <c r="L637" i="17"/>
  <c r="K637" i="17"/>
  <c r="L623" i="17"/>
  <c r="K623" i="17"/>
  <c r="L640" i="17"/>
  <c r="K640" i="17"/>
  <c r="L629" i="17"/>
  <c r="K629" i="17"/>
  <c r="K635" i="17"/>
  <c r="L635" i="17"/>
  <c r="L663" i="17"/>
  <c r="K663" i="17"/>
  <c r="L668" i="17"/>
  <c r="K668" i="17"/>
  <c r="L622" i="17"/>
  <c r="K622" i="17"/>
  <c r="L624" i="17"/>
  <c r="K624" i="17"/>
  <c r="L658" i="17"/>
  <c r="K658" i="17"/>
  <c r="K659" i="17"/>
  <c r="L659" i="17"/>
  <c r="L661" i="17"/>
  <c r="K661" i="17"/>
  <c r="L649" i="17"/>
  <c r="K649" i="17"/>
  <c r="L674" i="17"/>
  <c r="K674" i="17"/>
  <c r="L632" i="17"/>
  <c r="K632" i="17"/>
  <c r="L631" i="17"/>
  <c r="K631" i="17"/>
  <c r="L652" i="17"/>
  <c r="K652" i="17"/>
  <c r="L628" i="17"/>
  <c r="K628" i="17"/>
  <c r="L655" i="17"/>
  <c r="K655" i="17"/>
  <c r="L639" i="17"/>
  <c r="K639" i="17"/>
  <c r="K627" i="17"/>
  <c r="L627" i="17"/>
  <c r="L669" i="17"/>
  <c r="K669" i="17"/>
  <c r="L680" i="17"/>
  <c r="K680" i="17"/>
  <c r="L671" i="17"/>
  <c r="K671" i="17"/>
  <c r="K651" i="17"/>
  <c r="L651" i="17"/>
  <c r="M669" i="2"/>
  <c r="M681" i="7"/>
  <c r="M673" i="6"/>
  <c r="M668" i="5"/>
  <c r="M665" i="5"/>
  <c r="M682" i="4"/>
  <c r="M665" i="7"/>
  <c r="M673" i="7"/>
  <c r="M681" i="6"/>
  <c r="M677" i="2"/>
  <c r="M682" i="7"/>
  <c r="M666" i="2"/>
  <c r="M669" i="4"/>
  <c r="M681" i="3"/>
  <c r="M680" i="6"/>
  <c r="M665" i="6"/>
  <c r="M668" i="7"/>
  <c r="M676" i="6"/>
  <c r="M670" i="3"/>
  <c r="M673" i="2"/>
  <c r="M673" i="3"/>
  <c r="M669" i="7"/>
  <c r="M668" i="6"/>
  <c r="M666" i="5"/>
  <c r="M672" i="6"/>
  <c r="M677" i="5"/>
  <c r="M676" i="7"/>
  <c r="M674" i="3"/>
  <c r="M676" i="3"/>
  <c r="M680" i="5"/>
  <c r="M665" i="15"/>
  <c r="M681" i="15"/>
  <c r="M668" i="3"/>
  <c r="M603" i="14"/>
  <c r="M601" i="14"/>
  <c r="M653" i="15"/>
  <c r="M643" i="15"/>
  <c r="M657" i="5"/>
  <c r="M655" i="15"/>
  <c r="M660" i="15"/>
  <c r="M656" i="15"/>
  <c r="M658" i="6"/>
  <c r="M655" i="7"/>
  <c r="M658" i="2"/>
  <c r="M659" i="6"/>
  <c r="M657" i="7"/>
  <c r="M656" i="4"/>
  <c r="M643" i="2"/>
  <c r="M645" i="2"/>
  <c r="M652" i="15"/>
  <c r="M650" i="6"/>
  <c r="M661" i="2"/>
  <c r="M661" i="7"/>
  <c r="M655" i="2"/>
  <c r="M649" i="5"/>
  <c r="M649" i="2"/>
  <c r="M659" i="3"/>
  <c r="M660" i="6"/>
  <c r="M651" i="7"/>
  <c r="E398" i="2"/>
  <c r="J398" i="2" s="1"/>
  <c r="L398" i="2" s="1"/>
  <c r="E396" i="15"/>
  <c r="J396" i="15" s="1"/>
  <c r="K396" i="15" s="1"/>
  <c r="E364" i="2"/>
  <c r="J364" i="2" s="1"/>
  <c r="L364" i="2" s="1"/>
  <c r="M631" i="6"/>
  <c r="M626" i="2"/>
  <c r="M634" i="2"/>
  <c r="M634" i="6"/>
  <c r="M626" i="5"/>
  <c r="M629" i="6"/>
  <c r="M634" i="5"/>
  <c r="M627" i="3"/>
  <c r="M632" i="4"/>
  <c r="M628" i="2"/>
  <c r="M624" i="4"/>
  <c r="M635" i="15"/>
  <c r="M629" i="3"/>
  <c r="M631" i="2"/>
  <c r="M633" i="7"/>
  <c r="M632" i="2"/>
  <c r="M635" i="2"/>
  <c r="M636" i="6"/>
  <c r="M631" i="15"/>
  <c r="M623" i="6"/>
  <c r="M636" i="7"/>
  <c r="M627" i="6"/>
  <c r="M637" i="15"/>
  <c r="M628" i="5"/>
  <c r="M632" i="7"/>
  <c r="M631" i="3"/>
  <c r="M636" i="15"/>
  <c r="M629" i="7"/>
  <c r="M628" i="4"/>
  <c r="M628" i="7"/>
  <c r="M637" i="3"/>
  <c r="M637" i="6"/>
  <c r="M627" i="7"/>
  <c r="M633" i="2"/>
  <c r="M634" i="7"/>
  <c r="M633" i="4"/>
  <c r="M624" i="7"/>
  <c r="M636" i="4"/>
  <c r="M624" i="2"/>
  <c r="M628" i="6"/>
  <c r="M624" i="6"/>
  <c r="M626" i="7"/>
  <c r="M625" i="5"/>
  <c r="M636" i="2"/>
  <c r="M632" i="5"/>
  <c r="M629" i="5"/>
  <c r="M630" i="2"/>
  <c r="M628" i="15"/>
  <c r="M627" i="2"/>
  <c r="M623" i="3"/>
  <c r="M630" i="6"/>
  <c r="M633" i="3"/>
  <c r="M629" i="15"/>
  <c r="M625" i="15"/>
  <c r="M625" i="3"/>
  <c r="M630" i="5"/>
  <c r="M635" i="6"/>
  <c r="M634" i="4"/>
  <c r="M637" i="7"/>
  <c r="M638" i="15"/>
  <c r="M632" i="6"/>
  <c r="M630" i="4"/>
  <c r="M622" i="2"/>
  <c r="M636" i="5"/>
  <c r="M626" i="4"/>
  <c r="M623" i="2"/>
  <c r="M626" i="6"/>
  <c r="M630" i="7"/>
  <c r="M633" i="6"/>
  <c r="M625" i="6"/>
  <c r="M627" i="15"/>
  <c r="K504" i="15"/>
  <c r="K618" i="6"/>
  <c r="M618" i="6" s="1"/>
  <c r="L622" i="4"/>
  <c r="M622" i="4" s="1"/>
  <c r="L619" i="15"/>
  <c r="M619" i="15" s="1"/>
  <c r="K617" i="5"/>
  <c r="M617" i="5" s="1"/>
  <c r="L620" i="15"/>
  <c r="M620" i="15" s="1"/>
  <c r="L618" i="3"/>
  <c r="M618" i="3" s="1"/>
  <c r="L617" i="3"/>
  <c r="M617" i="3" s="1"/>
  <c r="L622" i="5"/>
  <c r="M622" i="5" s="1"/>
  <c r="L618" i="5"/>
  <c r="M618" i="5" s="1"/>
  <c r="L592" i="15"/>
  <c r="L290" i="15"/>
  <c r="K616" i="2"/>
  <c r="M616" i="2" s="1"/>
  <c r="K622" i="3"/>
  <c r="M622" i="3" s="1"/>
  <c r="K621" i="6"/>
  <c r="M621" i="6" s="1"/>
  <c r="K621" i="7"/>
  <c r="M621" i="7" s="1"/>
  <c r="K619" i="3"/>
  <c r="M619" i="3" s="1"/>
  <c r="L621" i="5"/>
  <c r="M621" i="5" s="1"/>
  <c r="K618" i="15"/>
  <c r="M618" i="15" s="1"/>
  <c r="K618" i="2"/>
  <c r="M618" i="2" s="1"/>
  <c r="L617" i="7"/>
  <c r="M617" i="7" s="1"/>
  <c r="L617" i="4"/>
  <c r="M617" i="4" s="1"/>
  <c r="L617" i="6"/>
  <c r="M617" i="6" s="1"/>
  <c r="K610" i="2"/>
  <c r="L610" i="2"/>
  <c r="K546" i="2"/>
  <c r="L546" i="2"/>
  <c r="K534" i="2"/>
  <c r="L534" i="2"/>
  <c r="L490" i="2"/>
  <c r="K490" i="2"/>
  <c r="L405" i="15"/>
  <c r="K405" i="15"/>
  <c r="B609" i="7"/>
  <c r="B608" i="2"/>
  <c r="B610" i="15"/>
  <c r="B605" i="2"/>
  <c r="B607" i="15"/>
  <c r="B610" i="2"/>
  <c r="B612" i="15"/>
  <c r="B616" i="7"/>
  <c r="B615" i="2"/>
  <c r="B617" i="15"/>
  <c r="B612" i="7"/>
  <c r="B611" i="2"/>
  <c r="B613" i="15"/>
  <c r="L622" i="6"/>
  <c r="K622" i="6"/>
  <c r="L620" i="2"/>
  <c r="K620" i="2"/>
  <c r="K620" i="5"/>
  <c r="L620" i="5"/>
  <c r="K621" i="4"/>
  <c r="L621" i="4"/>
  <c r="K618" i="4"/>
  <c r="L618" i="4"/>
  <c r="K528" i="15"/>
  <c r="L528" i="15"/>
  <c r="L404" i="15"/>
  <c r="K404" i="15"/>
  <c r="L182" i="2"/>
  <c r="K182" i="2"/>
  <c r="K95" i="2"/>
  <c r="L95" i="2"/>
  <c r="L15" i="2"/>
  <c r="K15" i="2"/>
  <c r="B613" i="7"/>
  <c r="B612" i="2"/>
  <c r="B614" i="15"/>
  <c r="L621" i="15"/>
  <c r="K621" i="15"/>
  <c r="L620" i="3"/>
  <c r="K620" i="3"/>
  <c r="L620" i="4"/>
  <c r="K620" i="4"/>
  <c r="K619" i="7"/>
  <c r="L619" i="7"/>
  <c r="L620" i="6"/>
  <c r="K620" i="6"/>
  <c r="K620" i="7"/>
  <c r="L620" i="7"/>
  <c r="B607" i="5"/>
  <c r="B606" i="2"/>
  <c r="B608" i="15"/>
  <c r="L538" i="2"/>
  <c r="K538" i="2"/>
  <c r="K480" i="2"/>
  <c r="L480" i="2"/>
  <c r="B614" i="7"/>
  <c r="B613" i="2"/>
  <c r="B615" i="15"/>
  <c r="K619" i="2"/>
  <c r="L619" i="2"/>
  <c r="K619" i="5"/>
  <c r="L619" i="5"/>
  <c r="L619" i="6"/>
  <c r="K619" i="6"/>
  <c r="L623" i="15"/>
  <c r="K623" i="15"/>
  <c r="K592" i="15"/>
  <c r="L504" i="15"/>
  <c r="L586" i="2"/>
  <c r="K586" i="2"/>
  <c r="L558" i="2"/>
  <c r="K558" i="2"/>
  <c r="K554" i="2"/>
  <c r="L554" i="2"/>
  <c r="L520" i="2"/>
  <c r="K520" i="2"/>
  <c r="K496" i="15"/>
  <c r="L496" i="15"/>
  <c r="B608" i="7"/>
  <c r="B607" i="2"/>
  <c r="B609" i="15"/>
  <c r="B609" i="2"/>
  <c r="B611" i="15"/>
  <c r="B615" i="7"/>
  <c r="B614" i="2"/>
  <c r="B616" i="15"/>
  <c r="K619" i="4"/>
  <c r="L619" i="4"/>
  <c r="L618" i="7"/>
  <c r="K618" i="7"/>
  <c r="L622" i="7"/>
  <c r="K622" i="7"/>
  <c r="L622" i="15"/>
  <c r="K622" i="15"/>
  <c r="K617" i="2"/>
  <c r="L617" i="2"/>
  <c r="K621" i="2"/>
  <c r="L621" i="2"/>
  <c r="K290" i="15"/>
  <c r="K621" i="3"/>
  <c r="M621" i="3" s="1"/>
  <c r="K386" i="2"/>
  <c r="L386" i="2"/>
  <c r="K353" i="2"/>
  <c r="L353" i="2"/>
  <c r="K472" i="15"/>
  <c r="L472" i="15"/>
  <c r="E240" i="2"/>
  <c r="J240" i="2" s="1"/>
  <c r="J615" i="3"/>
  <c r="L615" i="3" s="1"/>
  <c r="M217" i="1"/>
  <c r="J616" i="4"/>
  <c r="K616" i="4" s="1"/>
  <c r="J613" i="3"/>
  <c r="L613" i="3" s="1"/>
  <c r="M214" i="1"/>
  <c r="M215" i="1"/>
  <c r="B612" i="3"/>
  <c r="B611" i="3"/>
  <c r="B610" i="3"/>
  <c r="B609" i="3"/>
  <c r="B616" i="3"/>
  <c r="B615" i="3"/>
  <c r="B614" i="3"/>
  <c r="B613" i="3"/>
  <c r="B614" i="4"/>
  <c r="B613" i="4"/>
  <c r="B612" i="4"/>
  <c r="B611" i="4"/>
  <c r="B610" i="4"/>
  <c r="B609" i="4"/>
  <c r="B616" i="4"/>
  <c r="B615" i="4"/>
  <c r="B614" i="5"/>
  <c r="B613" i="5"/>
  <c r="B612" i="5"/>
  <c r="B611" i="5"/>
  <c r="B610" i="5"/>
  <c r="B609" i="5"/>
  <c r="B616" i="5"/>
  <c r="B615" i="5"/>
  <c r="B615" i="6"/>
  <c r="B614" i="6"/>
  <c r="B613" i="6"/>
  <c r="B612" i="6"/>
  <c r="B611" i="6"/>
  <c r="B610" i="6"/>
  <c r="B609" i="6"/>
  <c r="B616" i="6"/>
  <c r="B611" i="7"/>
  <c r="B610" i="7"/>
  <c r="E615" i="5"/>
  <c r="J615" i="5" s="1"/>
  <c r="E616" i="3"/>
  <c r="J616" i="3" s="1"/>
  <c r="K616" i="3" s="1"/>
  <c r="J614" i="4"/>
  <c r="K614" i="4" s="1"/>
  <c r="J610" i="4"/>
  <c r="K610" i="4" s="1"/>
  <c r="E616" i="5"/>
  <c r="J616" i="5" s="1"/>
  <c r="K616" i="5" s="1"/>
  <c r="E614" i="3"/>
  <c r="J614" i="3" s="1"/>
  <c r="K614" i="3" s="1"/>
  <c r="E613" i="5"/>
  <c r="J613" i="5" s="1"/>
  <c r="L613" i="5" s="1"/>
  <c r="E616" i="7"/>
  <c r="J616" i="7" s="1"/>
  <c r="L616" i="7" s="1"/>
  <c r="E614" i="5"/>
  <c r="J614" i="5" s="1"/>
  <c r="L614" i="5" s="1"/>
  <c r="E612" i="3"/>
  <c r="J612" i="3" s="1"/>
  <c r="E614" i="7"/>
  <c r="J614" i="7" s="1"/>
  <c r="K614" i="7" s="1"/>
  <c r="E612" i="5"/>
  <c r="J612" i="5" s="1"/>
  <c r="E612" i="7"/>
  <c r="J612" i="7" s="1"/>
  <c r="K612" i="7" s="1"/>
  <c r="J612" i="4"/>
  <c r="K612" i="4" s="1"/>
  <c r="E617" i="15"/>
  <c r="J617" i="15" s="1"/>
  <c r="E616" i="6"/>
  <c r="J616" i="6" s="1"/>
  <c r="L616" i="6" s="1"/>
  <c r="E615" i="2"/>
  <c r="J615" i="2" s="1"/>
  <c r="E615" i="4"/>
  <c r="J615" i="4" s="1"/>
  <c r="L615" i="4" s="1"/>
  <c r="E615" i="15"/>
  <c r="J615" i="15" s="1"/>
  <c r="E614" i="6"/>
  <c r="J614" i="6" s="1"/>
  <c r="L614" i="6" s="1"/>
  <c r="E613" i="2"/>
  <c r="J613" i="2" s="1"/>
  <c r="E613" i="4"/>
  <c r="J613" i="4" s="1"/>
  <c r="E613" i="15"/>
  <c r="J613" i="15" s="1"/>
  <c r="E612" i="6"/>
  <c r="J612" i="6" s="1"/>
  <c r="L612" i="6" s="1"/>
  <c r="E611" i="2"/>
  <c r="J611" i="2" s="1"/>
  <c r="E616" i="15"/>
  <c r="J616" i="15" s="1"/>
  <c r="E615" i="6"/>
  <c r="J615" i="6" s="1"/>
  <c r="K615" i="6" s="1"/>
  <c r="E614" i="2"/>
  <c r="J614" i="2" s="1"/>
  <c r="E614" i="15"/>
  <c r="J614" i="15" s="1"/>
  <c r="E613" i="6"/>
  <c r="J613" i="6" s="1"/>
  <c r="E612" i="2"/>
  <c r="J612" i="2" s="1"/>
  <c r="E615" i="7"/>
  <c r="J615" i="7" s="1"/>
  <c r="L615" i="7" s="1"/>
  <c r="E613" i="7"/>
  <c r="J613" i="7" s="1"/>
  <c r="E318" i="15"/>
  <c r="J318" i="15" s="1"/>
  <c r="E310" i="15"/>
  <c r="J310" i="15" s="1"/>
  <c r="E478" i="15"/>
  <c r="J478" i="15" s="1"/>
  <c r="E352" i="2"/>
  <c r="J352" i="2" s="1"/>
  <c r="E152" i="15"/>
  <c r="J152" i="15" s="1"/>
  <c r="E55" i="15"/>
  <c r="J55" i="15" s="1"/>
  <c r="E560" i="15"/>
  <c r="J560" i="15" s="1"/>
  <c r="L560" i="15" s="1"/>
  <c r="E375" i="15"/>
  <c r="J375" i="15" s="1"/>
  <c r="E278" i="2"/>
  <c r="J278" i="2" s="1"/>
  <c r="E262" i="2"/>
  <c r="J262" i="2" s="1"/>
  <c r="E178" i="15"/>
  <c r="J178" i="15" s="1"/>
  <c r="E582" i="15"/>
  <c r="J582" i="15" s="1"/>
  <c r="E206" i="2"/>
  <c r="J206" i="2" s="1"/>
  <c r="E120" i="2"/>
  <c r="J120" i="2" s="1"/>
  <c r="E190" i="2"/>
  <c r="J190" i="2" s="1"/>
  <c r="E407" i="15"/>
  <c r="J407" i="15" s="1"/>
  <c r="E323" i="2"/>
  <c r="J323" i="2" s="1"/>
  <c r="E292" i="2"/>
  <c r="J292" i="2" s="1"/>
  <c r="E180" i="2"/>
  <c r="J180" i="2" s="1"/>
  <c r="E93" i="2"/>
  <c r="J93" i="2" s="1"/>
  <c r="E371" i="15"/>
  <c r="J371" i="15" s="1"/>
  <c r="E140" i="15"/>
  <c r="J140" i="15" s="1"/>
  <c r="E136" i="15"/>
  <c r="J136" i="15" s="1"/>
  <c r="E120" i="15"/>
  <c r="J120" i="15" s="1"/>
  <c r="E69" i="2"/>
  <c r="J69" i="2" s="1"/>
  <c r="E53" i="15"/>
  <c r="J53" i="15" s="1"/>
  <c r="E294" i="15"/>
  <c r="J294" i="15" s="1"/>
  <c r="E170" i="15"/>
  <c r="J170" i="15" s="1"/>
  <c r="E526" i="15"/>
  <c r="J526" i="15" s="1"/>
  <c r="E488" i="15"/>
  <c r="J488" i="15" s="1"/>
  <c r="L488" i="15" s="1"/>
  <c r="E379" i="2"/>
  <c r="J379" i="2" s="1"/>
  <c r="E342" i="15"/>
  <c r="J342" i="15" s="1"/>
  <c r="E335" i="15"/>
  <c r="J335" i="15" s="1"/>
  <c r="E333" i="2"/>
  <c r="J333" i="2" s="1"/>
  <c r="L333" i="2" s="1"/>
  <c r="E316" i="2"/>
  <c r="J316" i="2" s="1"/>
  <c r="E272" i="2"/>
  <c r="J272" i="2" s="1"/>
  <c r="E230" i="2"/>
  <c r="J230" i="2" s="1"/>
  <c r="E222" i="2"/>
  <c r="J222" i="2" s="1"/>
  <c r="E144" i="15"/>
  <c r="J144" i="15" s="1"/>
  <c r="E134" i="15"/>
  <c r="J134" i="15" s="1"/>
  <c r="E85" i="2"/>
  <c r="J85" i="2" s="1"/>
  <c r="E47" i="2"/>
  <c r="J47" i="2" s="1"/>
  <c r="E43" i="15"/>
  <c r="J43" i="15" s="1"/>
  <c r="E41" i="2"/>
  <c r="J41" i="2" s="1"/>
  <c r="E606" i="15"/>
  <c r="J606" i="15" s="1"/>
  <c r="E572" i="15"/>
  <c r="J572" i="15" s="1"/>
  <c r="E506" i="2"/>
  <c r="J506" i="2" s="1"/>
  <c r="E308" i="2"/>
  <c r="J308" i="2" s="1"/>
  <c r="E148" i="15"/>
  <c r="J148" i="15" s="1"/>
  <c r="E49" i="15"/>
  <c r="J49" i="15" s="1"/>
  <c r="E37" i="2"/>
  <c r="J37" i="2" s="1"/>
  <c r="E540" i="15"/>
  <c r="J540" i="15" s="1"/>
  <c r="E534" i="15"/>
  <c r="J534" i="15" s="1"/>
  <c r="E514" i="2"/>
  <c r="J514" i="2" s="1"/>
  <c r="E492" i="15"/>
  <c r="J492" i="15" s="1"/>
  <c r="E402" i="2"/>
  <c r="J402" i="2" s="1"/>
  <c r="L402" i="2" s="1"/>
  <c r="E397" i="2"/>
  <c r="J397" i="2" s="1"/>
  <c r="E393" i="15"/>
  <c r="J393" i="15" s="1"/>
  <c r="E391" i="2"/>
  <c r="J391" i="2" s="1"/>
  <c r="L391" i="2" s="1"/>
  <c r="E369" i="15"/>
  <c r="J369" i="15" s="1"/>
  <c r="E367" i="2"/>
  <c r="J367" i="2" s="1"/>
  <c r="E333" i="15"/>
  <c r="J333" i="15" s="1"/>
  <c r="E330" i="2"/>
  <c r="J330" i="2" s="1"/>
  <c r="E325" i="15"/>
  <c r="J325" i="15" s="1"/>
  <c r="E293" i="2"/>
  <c r="J293" i="2" s="1"/>
  <c r="E276" i="15"/>
  <c r="J276" i="15" s="1"/>
  <c r="E242" i="15"/>
  <c r="J242" i="15" s="1"/>
  <c r="E192" i="15"/>
  <c r="J192" i="15" s="1"/>
  <c r="E188" i="2"/>
  <c r="J188" i="2" s="1"/>
  <c r="K188" i="2" s="1"/>
  <c r="E184" i="15"/>
  <c r="J184" i="15" s="1"/>
  <c r="E166" i="2"/>
  <c r="J166" i="2" s="1"/>
  <c r="E111" i="2"/>
  <c r="J111" i="2" s="1"/>
  <c r="E59" i="2"/>
  <c r="J59" i="2" s="1"/>
  <c r="E43" i="2"/>
  <c r="J43" i="2" s="1"/>
  <c r="E31" i="2"/>
  <c r="J31" i="2" s="1"/>
  <c r="E17" i="15"/>
  <c r="J17" i="15" s="1"/>
  <c r="E508" i="15"/>
  <c r="J508" i="15" s="1"/>
  <c r="E502" i="15"/>
  <c r="J502" i="15" s="1"/>
  <c r="E480" i="15"/>
  <c r="J480" i="15" s="1"/>
  <c r="L480" i="15" s="1"/>
  <c r="E346" i="15"/>
  <c r="J346" i="15" s="1"/>
  <c r="E588" i="15"/>
  <c r="J588" i="15" s="1"/>
  <c r="E516" i="15"/>
  <c r="J516" i="15" s="1"/>
  <c r="E126" i="2"/>
  <c r="J126" i="2" s="1"/>
  <c r="E97" i="15"/>
  <c r="J97" i="15" s="1"/>
  <c r="E75" i="2"/>
  <c r="J75" i="2" s="1"/>
  <c r="E25" i="2"/>
  <c r="J25" i="2" s="1"/>
  <c r="E357" i="2"/>
  <c r="J357" i="2" s="1"/>
  <c r="E232" i="2"/>
  <c r="J232" i="2" s="1"/>
  <c r="E234" i="15"/>
  <c r="J234" i="15" s="1"/>
  <c r="E224" i="2"/>
  <c r="J224" i="2" s="1"/>
  <c r="E226" i="15"/>
  <c r="J226" i="15" s="1"/>
  <c r="E214" i="2"/>
  <c r="J214" i="2" s="1"/>
  <c r="E216" i="15"/>
  <c r="J216" i="15" s="1"/>
  <c r="E158" i="2"/>
  <c r="J158" i="2" s="1"/>
  <c r="E160" i="15"/>
  <c r="J160" i="15" s="1"/>
  <c r="L160" i="15" s="1"/>
  <c r="E91" i="2"/>
  <c r="J91" i="2" s="1"/>
  <c r="E87" i="2"/>
  <c r="J87" i="2" s="1"/>
  <c r="E89" i="15"/>
  <c r="J89" i="15" s="1"/>
  <c r="E71" i="2"/>
  <c r="J71" i="2" s="1"/>
  <c r="E73" i="15"/>
  <c r="J73" i="15" s="1"/>
  <c r="E393" i="2"/>
  <c r="J393" i="2" s="1"/>
  <c r="E390" i="2"/>
  <c r="J390" i="2" s="1"/>
  <c r="E338" i="15"/>
  <c r="J338" i="15" s="1"/>
  <c r="E337" i="15"/>
  <c r="J337" i="15" s="1"/>
  <c r="E330" i="15"/>
  <c r="J330" i="15" s="1"/>
  <c r="E325" i="2"/>
  <c r="J325" i="2" s="1"/>
  <c r="E327" i="15"/>
  <c r="J327" i="15" s="1"/>
  <c r="E268" i="2"/>
  <c r="J268" i="2" s="1"/>
  <c r="E264" i="2"/>
  <c r="J264" i="2" s="1"/>
  <c r="E266" i="15"/>
  <c r="J266" i="15" s="1"/>
  <c r="E57" i="15"/>
  <c r="J57" i="15" s="1"/>
  <c r="E612" i="15"/>
  <c r="J612" i="15" s="1"/>
  <c r="E611" i="3"/>
  <c r="J611" i="3" s="1"/>
  <c r="E602" i="2"/>
  <c r="J602" i="2" s="1"/>
  <c r="E598" i="15"/>
  <c r="J598" i="15" s="1"/>
  <c r="E536" i="15"/>
  <c r="J536" i="15" s="1"/>
  <c r="E486" i="15"/>
  <c r="J486" i="15" s="1"/>
  <c r="E372" i="2"/>
  <c r="J372" i="2" s="1"/>
  <c r="E351" i="15"/>
  <c r="J351" i="15" s="1"/>
  <c r="E349" i="2"/>
  <c r="J349" i="2" s="1"/>
  <c r="L349" i="2" s="1"/>
  <c r="E21" i="15"/>
  <c r="J21" i="15" s="1"/>
  <c r="E406" i="2"/>
  <c r="J406" i="2" s="1"/>
  <c r="E405" i="2"/>
  <c r="J405" i="2" s="1"/>
  <c r="E403" i="2"/>
  <c r="J403" i="2" s="1"/>
  <c r="E389" i="2"/>
  <c r="J389" i="2" s="1"/>
  <c r="E385" i="2"/>
  <c r="J385" i="2" s="1"/>
  <c r="E382" i="2"/>
  <c r="J382" i="2" s="1"/>
  <c r="L382" i="2" s="1"/>
  <c r="E384" i="15"/>
  <c r="J384" i="15" s="1"/>
  <c r="L384" i="15" s="1"/>
  <c r="E383" i="15"/>
  <c r="J383" i="15" s="1"/>
  <c r="E381" i="15"/>
  <c r="J381" i="15" s="1"/>
  <c r="E369" i="2"/>
  <c r="J369" i="2" s="1"/>
  <c r="E363" i="2"/>
  <c r="J363" i="2" s="1"/>
  <c r="E360" i="2"/>
  <c r="J360" i="2" s="1"/>
  <c r="E362" i="15"/>
  <c r="J362" i="15" s="1"/>
  <c r="E361" i="15"/>
  <c r="J361" i="15" s="1"/>
  <c r="E47" i="15"/>
  <c r="J47" i="15" s="1"/>
  <c r="E17" i="2"/>
  <c r="J17" i="2" s="1"/>
  <c r="E19" i="15"/>
  <c r="J19" i="15" s="1"/>
  <c r="E611" i="5"/>
  <c r="J611" i="5" s="1"/>
  <c r="E608" i="15"/>
  <c r="J608" i="15" s="1"/>
  <c r="K608" i="15" s="1"/>
  <c r="E594" i="2"/>
  <c r="J594" i="2" s="1"/>
  <c r="E570" i="2"/>
  <c r="J570" i="2" s="1"/>
  <c r="E566" i="15"/>
  <c r="J566" i="15" s="1"/>
  <c r="E544" i="15"/>
  <c r="J544" i="15" s="1"/>
  <c r="K544" i="15" s="1"/>
  <c r="E482" i="2"/>
  <c r="J482" i="2" s="1"/>
  <c r="E388" i="15"/>
  <c r="J388" i="15" s="1"/>
  <c r="E366" i="15"/>
  <c r="J366" i="15" s="1"/>
  <c r="E335" i="2"/>
  <c r="J335" i="2" s="1"/>
  <c r="E332" i="15"/>
  <c r="J332" i="15" s="1"/>
  <c r="E375" i="2"/>
  <c r="J375" i="2" s="1"/>
  <c r="E373" i="2"/>
  <c r="J373" i="2" s="1"/>
  <c r="L373" i="2" s="1"/>
  <c r="E355" i="2"/>
  <c r="J355" i="2" s="1"/>
  <c r="E357" i="15"/>
  <c r="J357" i="15" s="1"/>
  <c r="E354" i="15"/>
  <c r="J354" i="15" s="1"/>
  <c r="E238" i="2"/>
  <c r="J238" i="2" s="1"/>
  <c r="E128" i="2"/>
  <c r="J128" i="2" s="1"/>
  <c r="E116" i="2"/>
  <c r="J116" i="2" s="1"/>
  <c r="L116" i="2" s="1"/>
  <c r="E118" i="15"/>
  <c r="J118" i="15" s="1"/>
  <c r="E37" i="15"/>
  <c r="J37" i="15" s="1"/>
  <c r="E27" i="2"/>
  <c r="J27" i="2" s="1"/>
  <c r="E611" i="6"/>
  <c r="J611" i="6" s="1"/>
  <c r="E608" i="7"/>
  <c r="J608" i="7" s="1"/>
  <c r="E562" i="2"/>
  <c r="J562" i="2" s="1"/>
  <c r="E556" i="15"/>
  <c r="J556" i="15" s="1"/>
  <c r="E552" i="15"/>
  <c r="J552" i="15" s="1"/>
  <c r="E548" i="15"/>
  <c r="J548" i="15" s="1"/>
  <c r="E408" i="15"/>
  <c r="J408" i="15" s="1"/>
  <c r="L408" i="15" s="1"/>
  <c r="E394" i="2"/>
  <c r="J394" i="2" s="1"/>
  <c r="E381" i="2"/>
  <c r="J381" i="2" s="1"/>
  <c r="E374" i="15"/>
  <c r="J374" i="15" s="1"/>
  <c r="E359" i="2"/>
  <c r="J359" i="2" s="1"/>
  <c r="E400" i="15"/>
  <c r="J400" i="15" s="1"/>
  <c r="K400" i="15" s="1"/>
  <c r="E399" i="15"/>
  <c r="J399" i="15" s="1"/>
  <c r="E319" i="2"/>
  <c r="J319" i="2" s="1"/>
  <c r="E298" i="15"/>
  <c r="J298" i="15" s="1"/>
  <c r="E295" i="15"/>
  <c r="J295" i="15" s="1"/>
  <c r="E286" i="15"/>
  <c r="J286" i="15" s="1"/>
  <c r="E256" i="2"/>
  <c r="J256" i="2" s="1"/>
  <c r="E244" i="2"/>
  <c r="J244" i="2" s="1"/>
  <c r="E212" i="2"/>
  <c r="J212" i="2" s="1"/>
  <c r="L212" i="2" s="1"/>
  <c r="E156" i="2"/>
  <c r="J156" i="2" s="1"/>
  <c r="E150" i="2"/>
  <c r="J150" i="2" s="1"/>
  <c r="E146" i="2"/>
  <c r="J146" i="2" s="1"/>
  <c r="E142" i="2"/>
  <c r="J142" i="2" s="1"/>
  <c r="E138" i="2"/>
  <c r="J138" i="2" s="1"/>
  <c r="E134" i="2"/>
  <c r="J134" i="2" s="1"/>
  <c r="E128" i="15"/>
  <c r="J128" i="15" s="1"/>
  <c r="E126" i="15"/>
  <c r="J126" i="15" s="1"/>
  <c r="E118" i="2"/>
  <c r="J118" i="2" s="1"/>
  <c r="E99" i="2"/>
  <c r="J99" i="2" s="1"/>
  <c r="E33" i="15"/>
  <c r="J33" i="15" s="1"/>
  <c r="E31" i="15"/>
  <c r="J31" i="15" s="1"/>
  <c r="E27" i="15"/>
  <c r="J27" i="15" s="1"/>
  <c r="E21" i="2"/>
  <c r="J21" i="2" s="1"/>
  <c r="E35" i="15"/>
  <c r="J35" i="15" s="1"/>
  <c r="E23" i="15"/>
  <c r="J23" i="15" s="1"/>
  <c r="E289" i="2"/>
  <c r="J289" i="2" s="1"/>
  <c r="K289" i="2" s="1"/>
  <c r="E291" i="15"/>
  <c r="J291" i="15" s="1"/>
  <c r="E274" i="15"/>
  <c r="J274" i="15" s="1"/>
  <c r="E254" i="2"/>
  <c r="J254" i="2" s="1"/>
  <c r="E607" i="6"/>
  <c r="J607" i="6" s="1"/>
  <c r="E600" i="15"/>
  <c r="J600" i="15" s="1"/>
  <c r="K600" i="15" s="1"/>
  <c r="E584" i="15"/>
  <c r="J584" i="15" s="1"/>
  <c r="E580" i="15"/>
  <c r="J580" i="15" s="1"/>
  <c r="E568" i="15"/>
  <c r="J568" i="15" s="1"/>
  <c r="E532" i="15"/>
  <c r="J532" i="15" s="1"/>
  <c r="E524" i="15"/>
  <c r="J524" i="15" s="1"/>
  <c r="E520" i="15"/>
  <c r="J520" i="15" s="1"/>
  <c r="E512" i="15"/>
  <c r="J512" i="15" s="1"/>
  <c r="E500" i="15"/>
  <c r="J500" i="15" s="1"/>
  <c r="E476" i="15"/>
  <c r="J476" i="15" s="1"/>
  <c r="E377" i="15"/>
  <c r="J377" i="15" s="1"/>
  <c r="E370" i="15"/>
  <c r="J370" i="15" s="1"/>
  <c r="E346" i="2"/>
  <c r="J346" i="2" s="1"/>
  <c r="E344" i="15"/>
  <c r="J344" i="15" s="1"/>
  <c r="E338" i="2"/>
  <c r="J338" i="2" s="1"/>
  <c r="E331" i="15"/>
  <c r="J331" i="15" s="1"/>
  <c r="E328" i="2"/>
  <c r="J328" i="2" s="1"/>
  <c r="L328" i="2" s="1"/>
  <c r="E314" i="15"/>
  <c r="J314" i="15" s="1"/>
  <c r="E306" i="15"/>
  <c r="J306" i="15" s="1"/>
  <c r="E289" i="15"/>
  <c r="J289" i="15" s="1"/>
  <c r="E287" i="15"/>
  <c r="J287" i="15" s="1"/>
  <c r="E282" i="15"/>
  <c r="J282" i="15" s="1"/>
  <c r="E270" i="2"/>
  <c r="J270" i="2" s="1"/>
  <c r="E291" i="2"/>
  <c r="J291" i="2" s="1"/>
  <c r="E293" i="15"/>
  <c r="J293" i="15" s="1"/>
  <c r="E288" i="2"/>
  <c r="J288" i="2" s="1"/>
  <c r="E281" i="2"/>
  <c r="J281" i="2" s="1"/>
  <c r="L281" i="2" s="1"/>
  <c r="E283" i="15"/>
  <c r="J283" i="15" s="1"/>
  <c r="E342" i="2"/>
  <c r="J342" i="2" s="1"/>
  <c r="E312" i="2"/>
  <c r="J312" i="2" s="1"/>
  <c r="L312" i="2" s="1"/>
  <c r="E304" i="2"/>
  <c r="J304" i="2" s="1"/>
  <c r="E296" i="2"/>
  <c r="J296" i="2" s="1"/>
  <c r="L296" i="2" s="1"/>
  <c r="E283" i="2"/>
  <c r="J283" i="2" s="1"/>
  <c r="E285" i="15"/>
  <c r="J285" i="15" s="1"/>
  <c r="E236" i="2"/>
  <c r="J236" i="2" s="1"/>
  <c r="E610" i="7"/>
  <c r="J610" i="7" s="1"/>
  <c r="K610" i="7" s="1"/>
  <c r="E578" i="2"/>
  <c r="J578" i="2" s="1"/>
  <c r="E558" i="15"/>
  <c r="J558" i="15" s="1"/>
  <c r="E550" i="15"/>
  <c r="J550" i="15" s="1"/>
  <c r="E542" i="15"/>
  <c r="J542" i="15" s="1"/>
  <c r="E530" i="2"/>
  <c r="J530" i="2" s="1"/>
  <c r="E522" i="2"/>
  <c r="J522" i="2" s="1"/>
  <c r="L522" i="2" s="1"/>
  <c r="E498" i="2"/>
  <c r="J498" i="2" s="1"/>
  <c r="E494" i="15"/>
  <c r="J494" i="15" s="1"/>
  <c r="E474" i="2"/>
  <c r="J474" i="2" s="1"/>
  <c r="E470" i="15"/>
  <c r="J470" i="15" s="1"/>
  <c r="L470" i="15" s="1"/>
  <c r="E409" i="15"/>
  <c r="J409" i="15" s="1"/>
  <c r="E407" i="2"/>
  <c r="J407" i="2" s="1"/>
  <c r="L407" i="2" s="1"/>
  <c r="E403" i="15"/>
  <c r="J403" i="15" s="1"/>
  <c r="E401" i="2"/>
  <c r="J401" i="2" s="1"/>
  <c r="E401" i="15"/>
  <c r="J401" i="15" s="1"/>
  <c r="E399" i="2"/>
  <c r="J399" i="2" s="1"/>
  <c r="E397" i="15"/>
  <c r="J397" i="15" s="1"/>
  <c r="L397" i="15" s="1"/>
  <c r="E395" i="2"/>
  <c r="J395" i="2" s="1"/>
  <c r="E389" i="15"/>
  <c r="J389" i="15" s="1"/>
  <c r="E387" i="2"/>
  <c r="J387" i="2" s="1"/>
  <c r="E385" i="15"/>
  <c r="J385" i="15" s="1"/>
  <c r="E383" i="2"/>
  <c r="J383" i="2" s="1"/>
  <c r="L383" i="2" s="1"/>
  <c r="E377" i="2"/>
  <c r="J377" i="2" s="1"/>
  <c r="E373" i="15"/>
  <c r="J373" i="15" s="1"/>
  <c r="E371" i="2"/>
  <c r="J371" i="2" s="1"/>
  <c r="E368" i="2"/>
  <c r="J368" i="2" s="1"/>
  <c r="E367" i="15"/>
  <c r="J367" i="15" s="1"/>
  <c r="E365" i="2"/>
  <c r="J365" i="2" s="1"/>
  <c r="E363" i="15"/>
  <c r="J363" i="15" s="1"/>
  <c r="E361" i="2"/>
  <c r="J361" i="2" s="1"/>
  <c r="E358" i="15"/>
  <c r="J358" i="15" s="1"/>
  <c r="E356" i="2"/>
  <c r="J356" i="2" s="1"/>
  <c r="E353" i="15"/>
  <c r="J353" i="15" s="1"/>
  <c r="E351" i="2"/>
  <c r="J351" i="2" s="1"/>
  <c r="E332" i="2"/>
  <c r="J332" i="2" s="1"/>
  <c r="E329" i="15"/>
  <c r="J329" i="15" s="1"/>
  <c r="E327" i="2"/>
  <c r="J327" i="2" s="1"/>
  <c r="E321" i="2"/>
  <c r="J321" i="2" s="1"/>
  <c r="L321" i="2" s="1"/>
  <c r="E302" i="15"/>
  <c r="J302" i="15" s="1"/>
  <c r="E300" i="2"/>
  <c r="J300" i="2" s="1"/>
  <c r="E287" i="2"/>
  <c r="J287" i="2" s="1"/>
  <c r="E285" i="2"/>
  <c r="J285" i="2" s="1"/>
  <c r="E284" i="2"/>
  <c r="J284" i="2" s="1"/>
  <c r="E280" i="2"/>
  <c r="J280" i="2" s="1"/>
  <c r="E260" i="2"/>
  <c r="J260" i="2" s="1"/>
  <c r="E248" i="2"/>
  <c r="J248" i="2" s="1"/>
  <c r="E250" i="15"/>
  <c r="J250" i="15" s="1"/>
  <c r="E606" i="4"/>
  <c r="J606" i="4" s="1"/>
  <c r="K606" i="4" s="1"/>
  <c r="E611" i="7"/>
  <c r="J611" i="7" s="1"/>
  <c r="K611" i="7" s="1"/>
  <c r="E608" i="5"/>
  <c r="J608" i="5" s="1"/>
  <c r="L608" i="5" s="1"/>
  <c r="E604" i="15"/>
  <c r="J604" i="15" s="1"/>
  <c r="E596" i="15"/>
  <c r="J596" i="15" s="1"/>
  <c r="E590" i="15"/>
  <c r="J590" i="15" s="1"/>
  <c r="K590" i="15" s="1"/>
  <c r="E576" i="15"/>
  <c r="J576" i="15" s="1"/>
  <c r="K576" i="15" s="1"/>
  <c r="E574" i="15"/>
  <c r="J574" i="15" s="1"/>
  <c r="E564" i="15"/>
  <c r="J564" i="15" s="1"/>
  <c r="E518" i="15"/>
  <c r="J518" i="15" s="1"/>
  <c r="E510" i="15"/>
  <c r="J510" i="15" s="1"/>
  <c r="E484" i="15"/>
  <c r="J484" i="15" s="1"/>
  <c r="E395" i="15"/>
  <c r="J395" i="15" s="1"/>
  <c r="E392" i="15"/>
  <c r="J392" i="15" s="1"/>
  <c r="E391" i="15"/>
  <c r="J391" i="15" s="1"/>
  <c r="E387" i="15"/>
  <c r="J387" i="15" s="1"/>
  <c r="E379" i="15"/>
  <c r="J379" i="15" s="1"/>
  <c r="E365" i="15"/>
  <c r="J365" i="15" s="1"/>
  <c r="E359" i="15"/>
  <c r="J359" i="15" s="1"/>
  <c r="E355" i="15"/>
  <c r="J355" i="15" s="1"/>
  <c r="E350" i="15"/>
  <c r="J350" i="15" s="1"/>
  <c r="E348" i="2"/>
  <c r="J348" i="2" s="1"/>
  <c r="E348" i="15"/>
  <c r="J348" i="15" s="1"/>
  <c r="E344" i="2"/>
  <c r="J344" i="2" s="1"/>
  <c r="E340" i="2"/>
  <c r="J340" i="2" s="1"/>
  <c r="E340" i="15"/>
  <c r="J340" i="15" s="1"/>
  <c r="E336" i="2"/>
  <c r="J336" i="2" s="1"/>
  <c r="E334" i="15"/>
  <c r="J334" i="15" s="1"/>
  <c r="L334" i="15" s="1"/>
  <c r="E326" i="15"/>
  <c r="J326" i="15" s="1"/>
  <c r="E324" i="2"/>
  <c r="J324" i="2" s="1"/>
  <c r="E198" i="2"/>
  <c r="J198" i="2" s="1"/>
  <c r="E176" i="15"/>
  <c r="J176" i="15" s="1"/>
  <c r="E154" i="15"/>
  <c r="J154" i="15" s="1"/>
  <c r="E150" i="15"/>
  <c r="J150" i="15" s="1"/>
  <c r="E146" i="15"/>
  <c r="J146" i="15" s="1"/>
  <c r="E142" i="15"/>
  <c r="J142" i="15" s="1"/>
  <c r="E138" i="15"/>
  <c r="J138" i="15" s="1"/>
  <c r="E132" i="15"/>
  <c r="J132" i="15" s="1"/>
  <c r="E124" i="15"/>
  <c r="J124" i="15" s="1"/>
  <c r="E105" i="15"/>
  <c r="J105" i="15" s="1"/>
  <c r="E81" i="15"/>
  <c r="J81" i="15" s="1"/>
  <c r="E65" i="15"/>
  <c r="J65" i="15" s="1"/>
  <c r="E51" i="15"/>
  <c r="J51" i="15" s="1"/>
  <c r="E41" i="15"/>
  <c r="J41" i="15" s="1"/>
  <c r="E25" i="15"/>
  <c r="J25" i="15" s="1"/>
  <c r="E228" i="2"/>
  <c r="J228" i="2" s="1"/>
  <c r="E220" i="2"/>
  <c r="J220" i="2" s="1"/>
  <c r="L220" i="2" s="1"/>
  <c r="E202" i="15"/>
  <c r="J202" i="15" s="1"/>
  <c r="E200" i="15"/>
  <c r="J200" i="15" s="1"/>
  <c r="E196" i="2"/>
  <c r="J196" i="2" s="1"/>
  <c r="L196" i="2" s="1"/>
  <c r="E186" i="15"/>
  <c r="J186" i="15" s="1"/>
  <c r="E174" i="2"/>
  <c r="J174" i="2" s="1"/>
  <c r="E164" i="2"/>
  <c r="J164" i="2" s="1"/>
  <c r="E152" i="2"/>
  <c r="J152" i="2" s="1"/>
  <c r="E148" i="2"/>
  <c r="J148" i="2" s="1"/>
  <c r="E144" i="2"/>
  <c r="J144" i="2" s="1"/>
  <c r="E140" i="2"/>
  <c r="J140" i="2" s="1"/>
  <c r="E136" i="2"/>
  <c r="J136" i="2" s="1"/>
  <c r="E130" i="2"/>
  <c r="J130" i="2" s="1"/>
  <c r="E122" i="2"/>
  <c r="J122" i="2" s="1"/>
  <c r="E115" i="2"/>
  <c r="J115" i="2" s="1"/>
  <c r="E109" i="2"/>
  <c r="J109" i="2" s="1"/>
  <c r="K109" i="2" s="1"/>
  <c r="E103" i="2"/>
  <c r="J103" i="2" s="1"/>
  <c r="E83" i="2"/>
  <c r="J83" i="2" s="1"/>
  <c r="L83" i="2" s="1"/>
  <c r="E79" i="2"/>
  <c r="J79" i="2" s="1"/>
  <c r="L79" i="2" s="1"/>
  <c r="E67" i="2"/>
  <c r="J67" i="2" s="1"/>
  <c r="K67" i="2" s="1"/>
  <c r="E63" i="2"/>
  <c r="J63" i="2" s="1"/>
  <c r="E49" i="2"/>
  <c r="J49" i="2" s="1"/>
  <c r="E39" i="2"/>
  <c r="J39" i="2" s="1"/>
  <c r="L39" i="2" s="1"/>
  <c r="E33" i="2"/>
  <c r="J33" i="2" s="1"/>
  <c r="E23" i="2"/>
  <c r="J23" i="2" s="1"/>
  <c r="K23" i="2" s="1"/>
  <c r="E258" i="15"/>
  <c r="J258" i="15" s="1"/>
  <c r="E252" i="2"/>
  <c r="J252" i="2" s="1"/>
  <c r="E246" i="2"/>
  <c r="J246" i="2" s="1"/>
  <c r="E218" i="15"/>
  <c r="J218" i="15" s="1"/>
  <c r="E210" i="15"/>
  <c r="J210" i="15" s="1"/>
  <c r="E208" i="15"/>
  <c r="J208" i="15" s="1"/>
  <c r="E204" i="2"/>
  <c r="J204" i="2" s="1"/>
  <c r="L204" i="2" s="1"/>
  <c r="E194" i="15"/>
  <c r="J194" i="15" s="1"/>
  <c r="E172" i="2"/>
  <c r="J172" i="2" s="1"/>
  <c r="E168" i="15"/>
  <c r="J168" i="15" s="1"/>
  <c r="L168" i="15" s="1"/>
  <c r="E162" i="15"/>
  <c r="J162" i="15" s="1"/>
  <c r="E132" i="2"/>
  <c r="J132" i="2" s="1"/>
  <c r="E130" i="15"/>
  <c r="J130" i="15" s="1"/>
  <c r="E124" i="2"/>
  <c r="J124" i="2" s="1"/>
  <c r="E122" i="15"/>
  <c r="J122" i="15" s="1"/>
  <c r="E113" i="15"/>
  <c r="J113" i="15" s="1"/>
  <c r="E107" i="2"/>
  <c r="J107" i="2" s="1"/>
  <c r="E101" i="2"/>
  <c r="J101" i="2" s="1"/>
  <c r="E77" i="2"/>
  <c r="J77" i="2" s="1"/>
  <c r="E61" i="2"/>
  <c r="J61" i="2" s="1"/>
  <c r="E55" i="2"/>
  <c r="J55" i="2" s="1"/>
  <c r="K55" i="2" s="1"/>
  <c r="E53" i="2"/>
  <c r="J53" i="2" s="1"/>
  <c r="E51" i="2"/>
  <c r="J51" i="2" s="1"/>
  <c r="L51" i="2" s="1"/>
  <c r="E45" i="2"/>
  <c r="J45" i="2" s="1"/>
  <c r="E45" i="15"/>
  <c r="J45" i="15" s="1"/>
  <c r="E39" i="15"/>
  <c r="J39" i="15" s="1"/>
  <c r="E35" i="2"/>
  <c r="J35" i="2" s="1"/>
  <c r="E29" i="2"/>
  <c r="J29" i="2" s="1"/>
  <c r="E29" i="15"/>
  <c r="J29" i="15" s="1"/>
  <c r="E19" i="2"/>
  <c r="J19" i="2" s="1"/>
  <c r="E609" i="4"/>
  <c r="J609" i="4" s="1"/>
  <c r="E601" i="2"/>
  <c r="J601" i="2" s="1"/>
  <c r="E603" i="15"/>
  <c r="J603" i="15" s="1"/>
  <c r="E569" i="2"/>
  <c r="J569" i="2" s="1"/>
  <c r="E571" i="15"/>
  <c r="J571" i="15" s="1"/>
  <c r="E553" i="2"/>
  <c r="J553" i="2" s="1"/>
  <c r="E555" i="15"/>
  <c r="J555" i="15" s="1"/>
  <c r="E481" i="2"/>
  <c r="J481" i="2" s="1"/>
  <c r="E483" i="15"/>
  <c r="J483" i="15" s="1"/>
  <c r="E473" i="2"/>
  <c r="J473" i="2" s="1"/>
  <c r="E475" i="15"/>
  <c r="J475" i="15" s="1"/>
  <c r="E427" i="2"/>
  <c r="J427" i="2" s="1"/>
  <c r="E429" i="15"/>
  <c r="J429" i="15" s="1"/>
  <c r="E423" i="2"/>
  <c r="J423" i="2" s="1"/>
  <c r="K423" i="2" s="1"/>
  <c r="E425" i="15"/>
  <c r="J425" i="15" s="1"/>
  <c r="E419" i="2"/>
  <c r="J419" i="2" s="1"/>
  <c r="E421" i="15"/>
  <c r="J421" i="15" s="1"/>
  <c r="E415" i="2"/>
  <c r="J415" i="2" s="1"/>
  <c r="E417" i="15"/>
  <c r="J417" i="15" s="1"/>
  <c r="E411" i="2"/>
  <c r="J411" i="2" s="1"/>
  <c r="E413" i="15"/>
  <c r="J413" i="15" s="1"/>
  <c r="E345" i="2"/>
  <c r="J345" i="2" s="1"/>
  <c r="K345" i="2" s="1"/>
  <c r="E347" i="15"/>
  <c r="J347" i="15" s="1"/>
  <c r="E337" i="2"/>
  <c r="J337" i="2" s="1"/>
  <c r="L337" i="2" s="1"/>
  <c r="E339" i="15"/>
  <c r="J339" i="15" s="1"/>
  <c r="E575" i="2"/>
  <c r="J575" i="2" s="1"/>
  <c r="E577" i="15"/>
  <c r="J577" i="15" s="1"/>
  <c r="E567" i="2"/>
  <c r="J567" i="2" s="1"/>
  <c r="E569" i="15"/>
  <c r="J569" i="15" s="1"/>
  <c r="E543" i="2"/>
  <c r="J543" i="2" s="1"/>
  <c r="E545" i="15"/>
  <c r="J545" i="15" s="1"/>
  <c r="E519" i="2"/>
  <c r="J519" i="2" s="1"/>
  <c r="E521" i="15"/>
  <c r="J521" i="15" s="1"/>
  <c r="E511" i="2"/>
  <c r="J511" i="2" s="1"/>
  <c r="E513" i="15"/>
  <c r="J513" i="15" s="1"/>
  <c r="E503" i="2"/>
  <c r="J503" i="2" s="1"/>
  <c r="E505" i="15"/>
  <c r="J505" i="15" s="1"/>
  <c r="E495" i="2"/>
  <c r="J495" i="2" s="1"/>
  <c r="E497" i="15"/>
  <c r="J497" i="15" s="1"/>
  <c r="E487" i="2"/>
  <c r="J487" i="2" s="1"/>
  <c r="E489" i="15"/>
  <c r="J489" i="15" s="1"/>
  <c r="E479" i="2"/>
  <c r="J479" i="2" s="1"/>
  <c r="E481" i="15"/>
  <c r="J481" i="15" s="1"/>
  <c r="E471" i="2"/>
  <c r="J471" i="2" s="1"/>
  <c r="E473" i="15"/>
  <c r="J473" i="15" s="1"/>
  <c r="E464" i="2"/>
  <c r="J464" i="2" s="1"/>
  <c r="E466" i="15"/>
  <c r="J466" i="15" s="1"/>
  <c r="E460" i="2"/>
  <c r="J460" i="2" s="1"/>
  <c r="E462" i="15"/>
  <c r="J462" i="15" s="1"/>
  <c r="K462" i="15" s="1"/>
  <c r="E456" i="2"/>
  <c r="J456" i="2" s="1"/>
  <c r="E458" i="15"/>
  <c r="J458" i="15" s="1"/>
  <c r="E452" i="2"/>
  <c r="J452" i="2" s="1"/>
  <c r="E454" i="15"/>
  <c r="J454" i="15" s="1"/>
  <c r="K454" i="15" s="1"/>
  <c r="E448" i="2"/>
  <c r="J448" i="2" s="1"/>
  <c r="E450" i="15"/>
  <c r="J450" i="15" s="1"/>
  <c r="E444" i="2"/>
  <c r="J444" i="2" s="1"/>
  <c r="E446" i="15"/>
  <c r="J446" i="15" s="1"/>
  <c r="K446" i="15" s="1"/>
  <c r="E440" i="2"/>
  <c r="J440" i="2" s="1"/>
  <c r="E442" i="15"/>
  <c r="J442" i="15" s="1"/>
  <c r="K442" i="15" s="1"/>
  <c r="E436" i="2"/>
  <c r="J436" i="2" s="1"/>
  <c r="E438" i="15"/>
  <c r="J438" i="15" s="1"/>
  <c r="E432" i="2"/>
  <c r="J432" i="2" s="1"/>
  <c r="E434" i="15"/>
  <c r="J434" i="15" s="1"/>
  <c r="E428" i="2"/>
  <c r="J428" i="2" s="1"/>
  <c r="E430" i="15"/>
  <c r="J430" i="15" s="1"/>
  <c r="E424" i="2"/>
  <c r="J424" i="2" s="1"/>
  <c r="E426" i="15"/>
  <c r="J426" i="15" s="1"/>
  <c r="E420" i="2"/>
  <c r="J420" i="2" s="1"/>
  <c r="K420" i="2" s="1"/>
  <c r="E422" i="15"/>
  <c r="J422" i="15" s="1"/>
  <c r="E416" i="2"/>
  <c r="J416" i="2" s="1"/>
  <c r="E418" i="15"/>
  <c r="J418" i="15" s="1"/>
  <c r="E412" i="2"/>
  <c r="J412" i="2" s="1"/>
  <c r="L412" i="2" s="1"/>
  <c r="E414" i="15"/>
  <c r="J414" i="15" s="1"/>
  <c r="E408" i="2"/>
  <c r="J408" i="2" s="1"/>
  <c r="E410" i="15"/>
  <c r="J410" i="15" s="1"/>
  <c r="E398" i="15"/>
  <c r="J398" i="15" s="1"/>
  <c r="E396" i="2"/>
  <c r="J396" i="2" s="1"/>
  <c r="L396" i="2" s="1"/>
  <c r="E392" i="2"/>
  <c r="J392" i="2" s="1"/>
  <c r="K392" i="2" s="1"/>
  <c r="E394" i="15"/>
  <c r="J394" i="15" s="1"/>
  <c r="E382" i="15"/>
  <c r="J382" i="15" s="1"/>
  <c r="E380" i="2"/>
  <c r="J380" i="2" s="1"/>
  <c r="K380" i="2" s="1"/>
  <c r="E380" i="15"/>
  <c r="J380" i="15" s="1"/>
  <c r="E378" i="2"/>
  <c r="J378" i="2" s="1"/>
  <c r="E378" i="15"/>
  <c r="J378" i="15" s="1"/>
  <c r="E376" i="2"/>
  <c r="J376" i="2" s="1"/>
  <c r="E376" i="15"/>
  <c r="J376" i="15" s="1"/>
  <c r="E374" i="2"/>
  <c r="J374" i="2" s="1"/>
  <c r="E368" i="15"/>
  <c r="J368" i="15" s="1"/>
  <c r="E366" i="2"/>
  <c r="J366" i="2" s="1"/>
  <c r="E360" i="15"/>
  <c r="J360" i="15" s="1"/>
  <c r="E358" i="2"/>
  <c r="J358" i="2" s="1"/>
  <c r="L358" i="2" s="1"/>
  <c r="E352" i="15"/>
  <c r="J352" i="15" s="1"/>
  <c r="E350" i="2"/>
  <c r="J350" i="2" s="1"/>
  <c r="E343" i="2"/>
  <c r="J343" i="2" s="1"/>
  <c r="E345" i="15"/>
  <c r="J345" i="15" s="1"/>
  <c r="E311" i="2"/>
  <c r="J311" i="2" s="1"/>
  <c r="E313" i="15"/>
  <c r="J313" i="15" s="1"/>
  <c r="E310" i="2"/>
  <c r="J310" i="2" s="1"/>
  <c r="E312" i="15"/>
  <c r="J312" i="15" s="1"/>
  <c r="E236" i="15"/>
  <c r="J236" i="15" s="1"/>
  <c r="E234" i="2"/>
  <c r="J234" i="2" s="1"/>
  <c r="E196" i="15"/>
  <c r="J196" i="15" s="1"/>
  <c r="E194" i="2"/>
  <c r="J194" i="2" s="1"/>
  <c r="K194" i="2" s="1"/>
  <c r="E610" i="3"/>
  <c r="J610" i="3" s="1"/>
  <c r="K610" i="3" s="1"/>
  <c r="E608" i="2"/>
  <c r="J608" i="2" s="1"/>
  <c r="E576" i="2"/>
  <c r="J576" i="2" s="1"/>
  <c r="E528" i="2"/>
  <c r="J528" i="2" s="1"/>
  <c r="E512" i="2"/>
  <c r="J512" i="2" s="1"/>
  <c r="E504" i="2"/>
  <c r="J504" i="2" s="1"/>
  <c r="E496" i="2"/>
  <c r="J496" i="2" s="1"/>
  <c r="E488" i="2"/>
  <c r="J488" i="2" s="1"/>
  <c r="E472" i="2"/>
  <c r="J472" i="2" s="1"/>
  <c r="E585" i="2"/>
  <c r="J585" i="2" s="1"/>
  <c r="E587" i="15"/>
  <c r="J587" i="15" s="1"/>
  <c r="E577" i="2"/>
  <c r="J577" i="2" s="1"/>
  <c r="E579" i="15"/>
  <c r="J579" i="15" s="1"/>
  <c r="E561" i="2"/>
  <c r="J561" i="2" s="1"/>
  <c r="E563" i="15"/>
  <c r="J563" i="15" s="1"/>
  <c r="E529" i="2"/>
  <c r="J529" i="2" s="1"/>
  <c r="L529" i="2" s="1"/>
  <c r="E531" i="15"/>
  <c r="J531" i="15" s="1"/>
  <c r="E521" i="2"/>
  <c r="J521" i="2" s="1"/>
  <c r="L521" i="2" s="1"/>
  <c r="E523" i="15"/>
  <c r="J523" i="15" s="1"/>
  <c r="E513" i="2"/>
  <c r="J513" i="2" s="1"/>
  <c r="L513" i="2" s="1"/>
  <c r="E515" i="15"/>
  <c r="J515" i="15" s="1"/>
  <c r="E459" i="2"/>
  <c r="J459" i="2" s="1"/>
  <c r="L459" i="2" s="1"/>
  <c r="E461" i="15"/>
  <c r="J461" i="15" s="1"/>
  <c r="E302" i="2"/>
  <c r="J302" i="2" s="1"/>
  <c r="E304" i="15"/>
  <c r="J304" i="15" s="1"/>
  <c r="E599" i="2"/>
  <c r="J599" i="2" s="1"/>
  <c r="E601" i="15"/>
  <c r="J601" i="15" s="1"/>
  <c r="E583" i="2"/>
  <c r="J583" i="2" s="1"/>
  <c r="E585" i="15"/>
  <c r="J585" i="15" s="1"/>
  <c r="E535" i="2"/>
  <c r="J535" i="2" s="1"/>
  <c r="E537" i="15"/>
  <c r="J537" i="15" s="1"/>
  <c r="E527" i="2"/>
  <c r="J527" i="2" s="1"/>
  <c r="E529" i="15"/>
  <c r="J529" i="15" s="1"/>
  <c r="E605" i="2"/>
  <c r="J605" i="2" s="1"/>
  <c r="E606" i="6"/>
  <c r="J606" i="6" s="1"/>
  <c r="L606" i="6" s="1"/>
  <c r="E607" i="15"/>
  <c r="J607" i="15" s="1"/>
  <c r="E581" i="2"/>
  <c r="J581" i="2" s="1"/>
  <c r="E583" i="15"/>
  <c r="J583" i="15" s="1"/>
  <c r="E573" i="2"/>
  <c r="J573" i="2" s="1"/>
  <c r="E575" i="15"/>
  <c r="J575" i="15" s="1"/>
  <c r="E557" i="2"/>
  <c r="J557" i="2" s="1"/>
  <c r="E559" i="15"/>
  <c r="J559" i="15" s="1"/>
  <c r="E533" i="2"/>
  <c r="J533" i="2" s="1"/>
  <c r="E535" i="15"/>
  <c r="J535" i="15" s="1"/>
  <c r="E525" i="2"/>
  <c r="J525" i="2" s="1"/>
  <c r="L525" i="2" s="1"/>
  <c r="E527" i="15"/>
  <c r="J527" i="15" s="1"/>
  <c r="E517" i="2"/>
  <c r="J517" i="2" s="1"/>
  <c r="E519" i="15"/>
  <c r="J519" i="15" s="1"/>
  <c r="E509" i="2"/>
  <c r="J509" i="2" s="1"/>
  <c r="L509" i="2" s="1"/>
  <c r="E511" i="15"/>
  <c r="J511" i="15" s="1"/>
  <c r="E501" i="2"/>
  <c r="J501" i="2" s="1"/>
  <c r="L501" i="2" s="1"/>
  <c r="E503" i="15"/>
  <c r="J503" i="15" s="1"/>
  <c r="E493" i="2"/>
  <c r="J493" i="2" s="1"/>
  <c r="E495" i="15"/>
  <c r="J495" i="15" s="1"/>
  <c r="E485" i="2"/>
  <c r="J485" i="2" s="1"/>
  <c r="L485" i="2" s="1"/>
  <c r="E487" i="15"/>
  <c r="J487" i="15" s="1"/>
  <c r="E477" i="2"/>
  <c r="J477" i="2" s="1"/>
  <c r="E479" i="15"/>
  <c r="J479" i="15" s="1"/>
  <c r="E469" i="2"/>
  <c r="J469" i="2" s="1"/>
  <c r="L469" i="2" s="1"/>
  <c r="E471" i="15"/>
  <c r="J471" i="15" s="1"/>
  <c r="L471" i="15" s="1"/>
  <c r="E465" i="2"/>
  <c r="J465" i="2" s="1"/>
  <c r="E467" i="15"/>
  <c r="J467" i="15" s="1"/>
  <c r="E461" i="2"/>
  <c r="J461" i="2" s="1"/>
  <c r="E463" i="15"/>
  <c r="J463" i="15" s="1"/>
  <c r="L463" i="15" s="1"/>
  <c r="E457" i="2"/>
  <c r="J457" i="2" s="1"/>
  <c r="E459" i="15"/>
  <c r="J459" i="15" s="1"/>
  <c r="E453" i="2"/>
  <c r="J453" i="2" s="1"/>
  <c r="L453" i="2" s="1"/>
  <c r="E455" i="15"/>
  <c r="J455" i="15" s="1"/>
  <c r="E449" i="2"/>
  <c r="J449" i="2" s="1"/>
  <c r="E451" i="15"/>
  <c r="J451" i="15" s="1"/>
  <c r="E445" i="2"/>
  <c r="J445" i="2" s="1"/>
  <c r="E447" i="15"/>
  <c r="J447" i="15" s="1"/>
  <c r="L447" i="15" s="1"/>
  <c r="E441" i="2"/>
  <c r="J441" i="2" s="1"/>
  <c r="E443" i="15"/>
  <c r="J443" i="15" s="1"/>
  <c r="E437" i="2"/>
  <c r="J437" i="2" s="1"/>
  <c r="E439" i="15"/>
  <c r="J439" i="15" s="1"/>
  <c r="L439" i="15" s="1"/>
  <c r="E433" i="2"/>
  <c r="J433" i="2" s="1"/>
  <c r="L433" i="2" s="1"/>
  <c r="E435" i="15"/>
  <c r="J435" i="15" s="1"/>
  <c r="E429" i="2"/>
  <c r="J429" i="2" s="1"/>
  <c r="E431" i="15"/>
  <c r="J431" i="15" s="1"/>
  <c r="E425" i="2"/>
  <c r="J425" i="2" s="1"/>
  <c r="E427" i="15"/>
  <c r="J427" i="15" s="1"/>
  <c r="E421" i="2"/>
  <c r="J421" i="2" s="1"/>
  <c r="E423" i="15"/>
  <c r="J423" i="15" s="1"/>
  <c r="E417" i="2"/>
  <c r="J417" i="2" s="1"/>
  <c r="E419" i="15"/>
  <c r="J419" i="15" s="1"/>
  <c r="E413" i="2"/>
  <c r="J413" i="2" s="1"/>
  <c r="E415" i="15"/>
  <c r="J415" i="15" s="1"/>
  <c r="E409" i="2"/>
  <c r="J409" i="2" s="1"/>
  <c r="E411" i="15"/>
  <c r="J411" i="15" s="1"/>
  <c r="E341" i="2"/>
  <c r="J341" i="2" s="1"/>
  <c r="L341" i="2" s="1"/>
  <c r="E343" i="15"/>
  <c r="J343" i="15" s="1"/>
  <c r="E328" i="15"/>
  <c r="J328" i="15" s="1"/>
  <c r="E326" i="2"/>
  <c r="J326" i="2" s="1"/>
  <c r="E318" i="2"/>
  <c r="J318" i="2" s="1"/>
  <c r="E320" i="15"/>
  <c r="J320" i="15" s="1"/>
  <c r="E172" i="15"/>
  <c r="J172" i="15" s="1"/>
  <c r="E170" i="2"/>
  <c r="J170" i="2" s="1"/>
  <c r="E568" i="2"/>
  <c r="J568" i="2" s="1"/>
  <c r="E560" i="2"/>
  <c r="J560" i="2" s="1"/>
  <c r="E609" i="3"/>
  <c r="J609" i="3" s="1"/>
  <c r="E582" i="2"/>
  <c r="J582" i="2" s="1"/>
  <c r="E566" i="2"/>
  <c r="J566" i="2" s="1"/>
  <c r="E550" i="2"/>
  <c r="J550" i="2" s="1"/>
  <c r="K550" i="2" s="1"/>
  <c r="E526" i="2"/>
  <c r="J526" i="2" s="1"/>
  <c r="E518" i="2"/>
  <c r="J518" i="2" s="1"/>
  <c r="E510" i="2"/>
  <c r="J510" i="2" s="1"/>
  <c r="E502" i="2"/>
  <c r="J502" i="2" s="1"/>
  <c r="E494" i="2"/>
  <c r="J494" i="2" s="1"/>
  <c r="E486" i="2"/>
  <c r="J486" i="2" s="1"/>
  <c r="E478" i="2"/>
  <c r="J478" i="2" s="1"/>
  <c r="E470" i="2"/>
  <c r="J470" i="2" s="1"/>
  <c r="E609" i="2"/>
  <c r="J609" i="2" s="1"/>
  <c r="E610" i="6"/>
  <c r="J610" i="6" s="1"/>
  <c r="L610" i="6" s="1"/>
  <c r="E611" i="15"/>
  <c r="J611" i="15" s="1"/>
  <c r="E593" i="2"/>
  <c r="J593" i="2" s="1"/>
  <c r="E595" i="15"/>
  <c r="J595" i="15" s="1"/>
  <c r="E545" i="2"/>
  <c r="J545" i="2" s="1"/>
  <c r="E547" i="15"/>
  <c r="J547" i="15" s="1"/>
  <c r="E537" i="2"/>
  <c r="J537" i="2" s="1"/>
  <c r="E539" i="15"/>
  <c r="J539" i="15" s="1"/>
  <c r="E505" i="2"/>
  <c r="J505" i="2" s="1"/>
  <c r="L505" i="2" s="1"/>
  <c r="E507" i="15"/>
  <c r="J507" i="15" s="1"/>
  <c r="E497" i="2"/>
  <c r="J497" i="2" s="1"/>
  <c r="E499" i="15"/>
  <c r="J499" i="15" s="1"/>
  <c r="E489" i="2"/>
  <c r="J489" i="2" s="1"/>
  <c r="E491" i="15"/>
  <c r="J491" i="15" s="1"/>
  <c r="E467" i="2"/>
  <c r="J467" i="2" s="1"/>
  <c r="E469" i="15"/>
  <c r="J469" i="15" s="1"/>
  <c r="E463" i="2"/>
  <c r="J463" i="2" s="1"/>
  <c r="E465" i="15"/>
  <c r="J465" i="15" s="1"/>
  <c r="E455" i="2"/>
  <c r="J455" i="2" s="1"/>
  <c r="E457" i="15"/>
  <c r="J457" i="15" s="1"/>
  <c r="E451" i="2"/>
  <c r="J451" i="2" s="1"/>
  <c r="E453" i="15"/>
  <c r="J453" i="15" s="1"/>
  <c r="E447" i="2"/>
  <c r="J447" i="2" s="1"/>
  <c r="K447" i="2" s="1"/>
  <c r="E449" i="15"/>
  <c r="J449" i="15" s="1"/>
  <c r="E443" i="2"/>
  <c r="J443" i="2" s="1"/>
  <c r="E445" i="15"/>
  <c r="J445" i="15" s="1"/>
  <c r="E439" i="2"/>
  <c r="J439" i="2" s="1"/>
  <c r="L439" i="2" s="1"/>
  <c r="E441" i="15"/>
  <c r="J441" i="15" s="1"/>
  <c r="E435" i="2"/>
  <c r="J435" i="2" s="1"/>
  <c r="E437" i="15"/>
  <c r="J437" i="15" s="1"/>
  <c r="E431" i="2"/>
  <c r="J431" i="2" s="1"/>
  <c r="K431" i="2" s="1"/>
  <c r="E433" i="15"/>
  <c r="J433" i="15" s="1"/>
  <c r="E303" i="2"/>
  <c r="J303" i="2" s="1"/>
  <c r="E305" i="15"/>
  <c r="J305" i="15" s="1"/>
  <c r="E188" i="15"/>
  <c r="J188" i="15" s="1"/>
  <c r="E186" i="2"/>
  <c r="J186" i="2" s="1"/>
  <c r="E607" i="2"/>
  <c r="J607" i="2" s="1"/>
  <c r="E608" i="6"/>
  <c r="J608" i="6" s="1"/>
  <c r="L608" i="6" s="1"/>
  <c r="E609" i="15"/>
  <c r="J609" i="15" s="1"/>
  <c r="L609" i="15" s="1"/>
  <c r="E607" i="4"/>
  <c r="J607" i="4" s="1"/>
  <c r="L607" i="4" s="1"/>
  <c r="E591" i="2"/>
  <c r="J591" i="2" s="1"/>
  <c r="E593" i="15"/>
  <c r="J593" i="15" s="1"/>
  <c r="E559" i="2"/>
  <c r="J559" i="2" s="1"/>
  <c r="E561" i="15"/>
  <c r="J561" i="15" s="1"/>
  <c r="E551" i="2"/>
  <c r="J551" i="2" s="1"/>
  <c r="E553" i="15"/>
  <c r="J553" i="15" s="1"/>
  <c r="E597" i="2"/>
  <c r="J597" i="2" s="1"/>
  <c r="E599" i="15"/>
  <c r="J599" i="15" s="1"/>
  <c r="E589" i="2"/>
  <c r="J589" i="2" s="1"/>
  <c r="E591" i="15"/>
  <c r="J591" i="15" s="1"/>
  <c r="E565" i="2"/>
  <c r="J565" i="2" s="1"/>
  <c r="E567" i="15"/>
  <c r="J567" i="15" s="1"/>
  <c r="E549" i="2"/>
  <c r="J549" i="2" s="1"/>
  <c r="E551" i="15"/>
  <c r="J551" i="15" s="1"/>
  <c r="E541" i="2"/>
  <c r="J541" i="2" s="1"/>
  <c r="E543" i="15"/>
  <c r="J543" i="15" s="1"/>
  <c r="E611" i="4"/>
  <c r="J611" i="4" s="1"/>
  <c r="E603" i="2"/>
  <c r="J603" i="2" s="1"/>
  <c r="E605" i="15"/>
  <c r="J605" i="15" s="1"/>
  <c r="E595" i="2"/>
  <c r="J595" i="2" s="1"/>
  <c r="E597" i="15"/>
  <c r="J597" i="15" s="1"/>
  <c r="E587" i="2"/>
  <c r="J587" i="2" s="1"/>
  <c r="E589" i="15"/>
  <c r="J589" i="15" s="1"/>
  <c r="E579" i="2"/>
  <c r="J579" i="2" s="1"/>
  <c r="E581" i="15"/>
  <c r="J581" i="15" s="1"/>
  <c r="E571" i="2"/>
  <c r="J571" i="2" s="1"/>
  <c r="E573" i="15"/>
  <c r="J573" i="15" s="1"/>
  <c r="E563" i="2"/>
  <c r="J563" i="2" s="1"/>
  <c r="E565" i="15"/>
  <c r="J565" i="15" s="1"/>
  <c r="E555" i="2"/>
  <c r="J555" i="2" s="1"/>
  <c r="E557" i="15"/>
  <c r="J557" i="15" s="1"/>
  <c r="E547" i="2"/>
  <c r="J547" i="2" s="1"/>
  <c r="E549" i="15"/>
  <c r="J549" i="15" s="1"/>
  <c r="E539" i="2"/>
  <c r="J539" i="2" s="1"/>
  <c r="E541" i="15"/>
  <c r="J541" i="15" s="1"/>
  <c r="E531" i="2"/>
  <c r="J531" i="2" s="1"/>
  <c r="E533" i="15"/>
  <c r="J533" i="15" s="1"/>
  <c r="E523" i="2"/>
  <c r="J523" i="2" s="1"/>
  <c r="E525" i="15"/>
  <c r="J525" i="15" s="1"/>
  <c r="E515" i="2"/>
  <c r="J515" i="2" s="1"/>
  <c r="E517" i="15"/>
  <c r="J517" i="15" s="1"/>
  <c r="E507" i="2"/>
  <c r="J507" i="2" s="1"/>
  <c r="E509" i="15"/>
  <c r="J509" i="15" s="1"/>
  <c r="E499" i="2"/>
  <c r="J499" i="2" s="1"/>
  <c r="K499" i="2" s="1"/>
  <c r="E501" i="15"/>
  <c r="J501" i="15" s="1"/>
  <c r="E491" i="2"/>
  <c r="J491" i="2" s="1"/>
  <c r="L491" i="2" s="1"/>
  <c r="E493" i="15"/>
  <c r="J493" i="15" s="1"/>
  <c r="E483" i="2"/>
  <c r="J483" i="2" s="1"/>
  <c r="E485" i="15"/>
  <c r="J485" i="15" s="1"/>
  <c r="E475" i="2"/>
  <c r="J475" i="2" s="1"/>
  <c r="L475" i="2" s="1"/>
  <c r="E477" i="15"/>
  <c r="J477" i="15" s="1"/>
  <c r="E466" i="2"/>
  <c r="J466" i="2" s="1"/>
  <c r="E468" i="15"/>
  <c r="J468" i="15" s="1"/>
  <c r="E462" i="2"/>
  <c r="J462" i="2" s="1"/>
  <c r="E464" i="15"/>
  <c r="J464" i="15" s="1"/>
  <c r="L464" i="15" s="1"/>
  <c r="E458" i="2"/>
  <c r="J458" i="2" s="1"/>
  <c r="E460" i="15"/>
  <c r="J460" i="15" s="1"/>
  <c r="E454" i="2"/>
  <c r="J454" i="2" s="1"/>
  <c r="E456" i="15"/>
  <c r="J456" i="15" s="1"/>
  <c r="L456" i="15" s="1"/>
  <c r="E450" i="2"/>
  <c r="J450" i="2" s="1"/>
  <c r="L450" i="2" s="1"/>
  <c r="E452" i="15"/>
  <c r="J452" i="15" s="1"/>
  <c r="E446" i="2"/>
  <c r="J446" i="2" s="1"/>
  <c r="E448" i="15"/>
  <c r="J448" i="15" s="1"/>
  <c r="K448" i="15" s="1"/>
  <c r="E442" i="2"/>
  <c r="J442" i="2" s="1"/>
  <c r="K442" i="2" s="1"/>
  <c r="E444" i="15"/>
  <c r="J444" i="15" s="1"/>
  <c r="E438" i="2"/>
  <c r="J438" i="2" s="1"/>
  <c r="E440" i="15"/>
  <c r="J440" i="15" s="1"/>
  <c r="K440" i="15" s="1"/>
  <c r="E434" i="2"/>
  <c r="J434" i="2" s="1"/>
  <c r="K434" i="2" s="1"/>
  <c r="E436" i="15"/>
  <c r="J436" i="15" s="1"/>
  <c r="E430" i="2"/>
  <c r="J430" i="2" s="1"/>
  <c r="E432" i="15"/>
  <c r="J432" i="15" s="1"/>
  <c r="K432" i="15" s="1"/>
  <c r="E426" i="2"/>
  <c r="J426" i="2" s="1"/>
  <c r="K426" i="2" s="1"/>
  <c r="E428" i="15"/>
  <c r="J428" i="15" s="1"/>
  <c r="E422" i="2"/>
  <c r="J422" i="2" s="1"/>
  <c r="E424" i="15"/>
  <c r="J424" i="15" s="1"/>
  <c r="K424" i="15" s="1"/>
  <c r="E418" i="2"/>
  <c r="J418" i="2" s="1"/>
  <c r="L418" i="2" s="1"/>
  <c r="E420" i="15"/>
  <c r="J420" i="15" s="1"/>
  <c r="E414" i="2"/>
  <c r="J414" i="2" s="1"/>
  <c r="E416" i="15"/>
  <c r="J416" i="15" s="1"/>
  <c r="L416" i="15" s="1"/>
  <c r="E410" i="2"/>
  <c r="J410" i="2" s="1"/>
  <c r="K410" i="2" s="1"/>
  <c r="E412" i="15"/>
  <c r="J412" i="15" s="1"/>
  <c r="E406" i="15"/>
  <c r="J406" i="15" s="1"/>
  <c r="E404" i="2"/>
  <c r="J404" i="2" s="1"/>
  <c r="L404" i="2" s="1"/>
  <c r="E400" i="2"/>
  <c r="J400" i="2" s="1"/>
  <c r="E402" i="15"/>
  <c r="J402" i="15" s="1"/>
  <c r="E390" i="15"/>
  <c r="J390" i="15" s="1"/>
  <c r="E388" i="2"/>
  <c r="J388" i="2" s="1"/>
  <c r="K388" i="2" s="1"/>
  <c r="E384" i="2"/>
  <c r="J384" i="2" s="1"/>
  <c r="K384" i="2" s="1"/>
  <c r="E386" i="15"/>
  <c r="J386" i="15" s="1"/>
  <c r="E347" i="2"/>
  <c r="J347" i="2" s="1"/>
  <c r="E349" i="15"/>
  <c r="J349" i="15" s="1"/>
  <c r="E339" i="2"/>
  <c r="J339" i="2" s="1"/>
  <c r="E341" i="15"/>
  <c r="J341" i="15" s="1"/>
  <c r="E295" i="2"/>
  <c r="J295" i="2" s="1"/>
  <c r="E297" i="15"/>
  <c r="J297" i="15" s="1"/>
  <c r="E294" i="2"/>
  <c r="J294" i="2" s="1"/>
  <c r="E296" i="15"/>
  <c r="J296" i="15" s="1"/>
  <c r="E286" i="2"/>
  <c r="J286" i="2" s="1"/>
  <c r="E288" i="15"/>
  <c r="J288" i="15" s="1"/>
  <c r="E180" i="15"/>
  <c r="J180" i="15" s="1"/>
  <c r="E178" i="2"/>
  <c r="J178" i="2" s="1"/>
  <c r="E609" i="6"/>
  <c r="J609" i="6" s="1"/>
  <c r="L609" i="6" s="1"/>
  <c r="E609" i="7"/>
  <c r="J609" i="7" s="1"/>
  <c r="E600" i="2"/>
  <c r="J600" i="2" s="1"/>
  <c r="E592" i="2"/>
  <c r="J592" i="2" s="1"/>
  <c r="E584" i="2"/>
  <c r="J584" i="2" s="1"/>
  <c r="E552" i="2"/>
  <c r="J552" i="2" s="1"/>
  <c r="E544" i="2"/>
  <c r="J544" i="2" s="1"/>
  <c r="E536" i="2"/>
  <c r="J536" i="2" s="1"/>
  <c r="E606" i="2"/>
  <c r="J606" i="2" s="1"/>
  <c r="E598" i="2"/>
  <c r="J598" i="2" s="1"/>
  <c r="E590" i="2"/>
  <c r="J590" i="2" s="1"/>
  <c r="E574" i="2"/>
  <c r="J574" i="2" s="1"/>
  <c r="E542" i="2"/>
  <c r="J542" i="2" s="1"/>
  <c r="E610" i="5"/>
  <c r="J610" i="5" s="1"/>
  <c r="E610" i="15"/>
  <c r="J610" i="15" s="1"/>
  <c r="E609" i="5"/>
  <c r="J609" i="5" s="1"/>
  <c r="L609" i="5" s="1"/>
  <c r="E608" i="4"/>
  <c r="J608" i="4" s="1"/>
  <c r="L608" i="4" s="1"/>
  <c r="E607" i="3"/>
  <c r="J607" i="3" s="1"/>
  <c r="K607" i="3" s="1"/>
  <c r="E604" i="2"/>
  <c r="J604" i="2" s="1"/>
  <c r="E602" i="15"/>
  <c r="J602" i="15" s="1"/>
  <c r="E596" i="2"/>
  <c r="J596" i="2" s="1"/>
  <c r="E594" i="15"/>
  <c r="J594" i="15" s="1"/>
  <c r="E588" i="2"/>
  <c r="J588" i="2" s="1"/>
  <c r="E586" i="15"/>
  <c r="J586" i="15" s="1"/>
  <c r="E580" i="2"/>
  <c r="J580" i="2" s="1"/>
  <c r="E578" i="15"/>
  <c r="J578" i="15" s="1"/>
  <c r="E572" i="2"/>
  <c r="J572" i="2" s="1"/>
  <c r="E570" i="15"/>
  <c r="J570" i="15" s="1"/>
  <c r="E564" i="2"/>
  <c r="J564" i="2" s="1"/>
  <c r="E562" i="15"/>
  <c r="J562" i="15" s="1"/>
  <c r="E556" i="2"/>
  <c r="J556" i="2" s="1"/>
  <c r="E554" i="15"/>
  <c r="J554" i="15" s="1"/>
  <c r="E548" i="2"/>
  <c r="J548" i="2" s="1"/>
  <c r="E546" i="15"/>
  <c r="J546" i="15" s="1"/>
  <c r="E540" i="2"/>
  <c r="J540" i="2" s="1"/>
  <c r="E538" i="15"/>
  <c r="J538" i="15" s="1"/>
  <c r="E532" i="2"/>
  <c r="J532" i="2" s="1"/>
  <c r="E530" i="15"/>
  <c r="J530" i="15" s="1"/>
  <c r="E524" i="2"/>
  <c r="J524" i="2" s="1"/>
  <c r="L524" i="2" s="1"/>
  <c r="E522" i="15"/>
  <c r="J522" i="15" s="1"/>
  <c r="E516" i="2"/>
  <c r="J516" i="2" s="1"/>
  <c r="E514" i="15"/>
  <c r="J514" i="15" s="1"/>
  <c r="E508" i="2"/>
  <c r="J508" i="2" s="1"/>
  <c r="L508" i="2" s="1"/>
  <c r="E506" i="15"/>
  <c r="J506" i="15" s="1"/>
  <c r="E500" i="2"/>
  <c r="J500" i="2" s="1"/>
  <c r="E498" i="15"/>
  <c r="J498" i="15" s="1"/>
  <c r="E492" i="2"/>
  <c r="J492" i="2" s="1"/>
  <c r="E490" i="15"/>
  <c r="J490" i="15" s="1"/>
  <c r="E484" i="2"/>
  <c r="J484" i="2" s="1"/>
  <c r="E482" i="15"/>
  <c r="J482" i="15" s="1"/>
  <c r="E476" i="2"/>
  <c r="J476" i="2" s="1"/>
  <c r="E474" i="15"/>
  <c r="J474" i="15" s="1"/>
  <c r="E468" i="2"/>
  <c r="J468" i="2" s="1"/>
  <c r="E164" i="15"/>
  <c r="J164" i="15" s="1"/>
  <c r="E162" i="2"/>
  <c r="J162" i="2" s="1"/>
  <c r="E156" i="15"/>
  <c r="J156" i="15" s="1"/>
  <c r="E154" i="2"/>
  <c r="J154" i="2" s="1"/>
  <c r="E14" i="2"/>
  <c r="J14" i="2" s="1"/>
  <c r="E16" i="15"/>
  <c r="J16" i="15" s="1"/>
  <c r="E317" i="2"/>
  <c r="J317" i="2" s="1"/>
  <c r="K317" i="2" s="1"/>
  <c r="E319" i="15"/>
  <c r="J319" i="15" s="1"/>
  <c r="E309" i="2"/>
  <c r="J309" i="2" s="1"/>
  <c r="E311" i="15"/>
  <c r="J311" i="15" s="1"/>
  <c r="E301" i="2"/>
  <c r="J301" i="2" s="1"/>
  <c r="L301" i="2" s="1"/>
  <c r="E303" i="15"/>
  <c r="J303" i="15" s="1"/>
  <c r="E267" i="2"/>
  <c r="J267" i="2" s="1"/>
  <c r="E269" i="15"/>
  <c r="J269" i="15" s="1"/>
  <c r="E259" i="2"/>
  <c r="J259" i="2" s="1"/>
  <c r="E261" i="15"/>
  <c r="J261" i="15" s="1"/>
  <c r="E251" i="2"/>
  <c r="J251" i="2" s="1"/>
  <c r="E253" i="15"/>
  <c r="J253" i="15" s="1"/>
  <c r="E243" i="2"/>
  <c r="J243" i="2" s="1"/>
  <c r="E245" i="15"/>
  <c r="J245" i="15" s="1"/>
  <c r="E228" i="15"/>
  <c r="J228" i="15" s="1"/>
  <c r="E226" i="2"/>
  <c r="J226" i="2" s="1"/>
  <c r="E220" i="15"/>
  <c r="J220" i="15" s="1"/>
  <c r="E218" i="2"/>
  <c r="J218" i="2" s="1"/>
  <c r="E211" i="2"/>
  <c r="J211" i="2" s="1"/>
  <c r="E213" i="15"/>
  <c r="J213" i="15" s="1"/>
  <c r="E204" i="15"/>
  <c r="J204" i="15" s="1"/>
  <c r="E202" i="2"/>
  <c r="J202" i="2" s="1"/>
  <c r="E372" i="15"/>
  <c r="J372" i="15" s="1"/>
  <c r="E364" i="15"/>
  <c r="J364" i="15" s="1"/>
  <c r="E356" i="15"/>
  <c r="J356" i="15" s="1"/>
  <c r="E336" i="15"/>
  <c r="J336" i="15" s="1"/>
  <c r="E331" i="2"/>
  <c r="J331" i="2" s="1"/>
  <c r="E329" i="2"/>
  <c r="J329" i="2" s="1"/>
  <c r="L329" i="2" s="1"/>
  <c r="E324" i="15"/>
  <c r="J324" i="15" s="1"/>
  <c r="E323" i="15"/>
  <c r="J323" i="15" s="1"/>
  <c r="E322" i="15"/>
  <c r="J322" i="15" s="1"/>
  <c r="E321" i="15"/>
  <c r="J321" i="15" s="1"/>
  <c r="E315" i="2"/>
  <c r="J315" i="2" s="1"/>
  <c r="E317" i="15"/>
  <c r="J317" i="15" s="1"/>
  <c r="E307" i="2"/>
  <c r="J307" i="2" s="1"/>
  <c r="L307" i="2" s="1"/>
  <c r="E309" i="15"/>
  <c r="J309" i="15" s="1"/>
  <c r="E299" i="2"/>
  <c r="J299" i="2" s="1"/>
  <c r="L299" i="2" s="1"/>
  <c r="E301" i="15"/>
  <c r="J301" i="15" s="1"/>
  <c r="E277" i="2"/>
  <c r="J277" i="2" s="1"/>
  <c r="E279" i="15"/>
  <c r="J279" i="15" s="1"/>
  <c r="E278" i="15"/>
  <c r="J278" i="15" s="1"/>
  <c r="E269" i="2"/>
  <c r="J269" i="2" s="1"/>
  <c r="E271" i="15"/>
  <c r="J271" i="15" s="1"/>
  <c r="E235" i="2"/>
  <c r="J235" i="2" s="1"/>
  <c r="E237" i="15"/>
  <c r="J237" i="15" s="1"/>
  <c r="E195" i="2"/>
  <c r="J195" i="2" s="1"/>
  <c r="E197" i="15"/>
  <c r="J197" i="15" s="1"/>
  <c r="E187" i="2"/>
  <c r="J187" i="2" s="1"/>
  <c r="L187" i="2" s="1"/>
  <c r="E189" i="15"/>
  <c r="J189" i="15" s="1"/>
  <c r="E179" i="2"/>
  <c r="J179" i="2" s="1"/>
  <c r="E181" i="15"/>
  <c r="J181" i="15" s="1"/>
  <c r="E171" i="2"/>
  <c r="J171" i="2" s="1"/>
  <c r="L171" i="2" s="1"/>
  <c r="E173" i="15"/>
  <c r="J173" i="15" s="1"/>
  <c r="E163" i="2"/>
  <c r="J163" i="2" s="1"/>
  <c r="E165" i="15"/>
  <c r="J165" i="15" s="1"/>
  <c r="E155" i="2"/>
  <c r="J155" i="2" s="1"/>
  <c r="E157" i="15"/>
  <c r="J157" i="15" s="1"/>
  <c r="E313" i="2"/>
  <c r="J313" i="2" s="1"/>
  <c r="L313" i="2" s="1"/>
  <c r="E315" i="15"/>
  <c r="J315" i="15" s="1"/>
  <c r="E305" i="2"/>
  <c r="J305" i="2" s="1"/>
  <c r="L305" i="2" s="1"/>
  <c r="E307" i="15"/>
  <c r="J307" i="15" s="1"/>
  <c r="E297" i="2"/>
  <c r="J297" i="2" s="1"/>
  <c r="L297" i="2" s="1"/>
  <c r="E299" i="15"/>
  <c r="J299" i="15" s="1"/>
  <c r="E275" i="2"/>
  <c r="J275" i="2" s="1"/>
  <c r="E277" i="15"/>
  <c r="J277" i="15" s="1"/>
  <c r="E274" i="2"/>
  <c r="J274" i="2" s="1"/>
  <c r="E268" i="15"/>
  <c r="J268" i="15" s="1"/>
  <c r="E266" i="2"/>
  <c r="J266" i="2" s="1"/>
  <c r="E260" i="15"/>
  <c r="J260" i="15" s="1"/>
  <c r="E258" i="2"/>
  <c r="J258" i="2" s="1"/>
  <c r="E252" i="15"/>
  <c r="J252" i="15" s="1"/>
  <c r="E250" i="2"/>
  <c r="J250" i="2" s="1"/>
  <c r="E244" i="15"/>
  <c r="J244" i="15" s="1"/>
  <c r="E242" i="2"/>
  <c r="J242" i="2" s="1"/>
  <c r="E227" i="2"/>
  <c r="J227" i="2" s="1"/>
  <c r="E229" i="15"/>
  <c r="J229" i="15" s="1"/>
  <c r="E219" i="2"/>
  <c r="J219" i="2" s="1"/>
  <c r="E221" i="15"/>
  <c r="J221" i="15" s="1"/>
  <c r="E212" i="15"/>
  <c r="J212" i="15" s="1"/>
  <c r="E210" i="2"/>
  <c r="J210" i="2" s="1"/>
  <c r="K210" i="2" s="1"/>
  <c r="E203" i="2"/>
  <c r="J203" i="2" s="1"/>
  <c r="K203" i="2" s="1"/>
  <c r="E205" i="15"/>
  <c r="J205" i="15" s="1"/>
  <c r="E370" i="2"/>
  <c r="J370" i="2" s="1"/>
  <c r="E362" i="2"/>
  <c r="J362" i="2" s="1"/>
  <c r="E354" i="2"/>
  <c r="J354" i="2" s="1"/>
  <c r="E334" i="2"/>
  <c r="J334" i="2" s="1"/>
  <c r="E322" i="2"/>
  <c r="J322" i="2" s="1"/>
  <c r="E320" i="2"/>
  <c r="J320" i="2" s="1"/>
  <c r="E316" i="15"/>
  <c r="J316" i="15" s="1"/>
  <c r="E314" i="2"/>
  <c r="J314" i="2" s="1"/>
  <c r="E308" i="15"/>
  <c r="J308" i="15" s="1"/>
  <c r="E306" i="2"/>
  <c r="J306" i="2" s="1"/>
  <c r="E300" i="15"/>
  <c r="J300" i="15" s="1"/>
  <c r="E298" i="2"/>
  <c r="J298" i="2" s="1"/>
  <c r="E292" i="15"/>
  <c r="J292" i="15" s="1"/>
  <c r="E290" i="2"/>
  <c r="J290" i="2" s="1"/>
  <c r="E284" i="15"/>
  <c r="J284" i="15" s="1"/>
  <c r="E282" i="2"/>
  <c r="J282" i="2" s="1"/>
  <c r="E276" i="2"/>
  <c r="J276" i="2" s="1"/>
  <c r="E273" i="2"/>
  <c r="J273" i="2" s="1"/>
  <c r="L273" i="2" s="1"/>
  <c r="E275" i="15"/>
  <c r="J275" i="15" s="1"/>
  <c r="E265" i="2"/>
  <c r="J265" i="2" s="1"/>
  <c r="L265" i="2" s="1"/>
  <c r="E267" i="15"/>
  <c r="J267" i="15" s="1"/>
  <c r="E257" i="2"/>
  <c r="J257" i="2" s="1"/>
  <c r="L257" i="2" s="1"/>
  <c r="E259" i="15"/>
  <c r="J259" i="15" s="1"/>
  <c r="E249" i="2"/>
  <c r="J249" i="2" s="1"/>
  <c r="L249" i="2" s="1"/>
  <c r="E251" i="15"/>
  <c r="J251" i="15" s="1"/>
  <c r="E241" i="2"/>
  <c r="J241" i="2" s="1"/>
  <c r="L241" i="2" s="1"/>
  <c r="E243" i="15"/>
  <c r="J243" i="15" s="1"/>
  <c r="E233" i="2"/>
  <c r="J233" i="2" s="1"/>
  <c r="L233" i="2" s="1"/>
  <c r="E235" i="15"/>
  <c r="J235" i="15" s="1"/>
  <c r="E225" i="2"/>
  <c r="J225" i="2" s="1"/>
  <c r="K225" i="2" s="1"/>
  <c r="E227" i="15"/>
  <c r="J227" i="15" s="1"/>
  <c r="E217" i="2"/>
  <c r="J217" i="2" s="1"/>
  <c r="E219" i="15"/>
  <c r="J219" i="15" s="1"/>
  <c r="E209" i="2"/>
  <c r="J209" i="2" s="1"/>
  <c r="E211" i="15"/>
  <c r="J211" i="15" s="1"/>
  <c r="E201" i="2"/>
  <c r="J201" i="2" s="1"/>
  <c r="E203" i="15"/>
  <c r="J203" i="15" s="1"/>
  <c r="E193" i="2"/>
  <c r="J193" i="2" s="1"/>
  <c r="E195" i="15"/>
  <c r="J195" i="15" s="1"/>
  <c r="E185" i="2"/>
  <c r="J185" i="2" s="1"/>
  <c r="E187" i="15"/>
  <c r="J187" i="15" s="1"/>
  <c r="E177" i="2"/>
  <c r="J177" i="2" s="1"/>
  <c r="E179" i="15"/>
  <c r="J179" i="15" s="1"/>
  <c r="E169" i="2"/>
  <c r="J169" i="2" s="1"/>
  <c r="E171" i="15"/>
  <c r="J171" i="15" s="1"/>
  <c r="L171" i="15" s="1"/>
  <c r="E161" i="2"/>
  <c r="J161" i="2" s="1"/>
  <c r="L161" i="2" s="1"/>
  <c r="E163" i="15"/>
  <c r="J163" i="15" s="1"/>
  <c r="L163" i="15" s="1"/>
  <c r="E133" i="2"/>
  <c r="J133" i="2" s="1"/>
  <c r="E135" i="15"/>
  <c r="J135" i="15" s="1"/>
  <c r="E129" i="2"/>
  <c r="J129" i="2" s="1"/>
  <c r="K129" i="2" s="1"/>
  <c r="E131" i="15"/>
  <c r="J131" i="15" s="1"/>
  <c r="E125" i="2"/>
  <c r="J125" i="2" s="1"/>
  <c r="E127" i="15"/>
  <c r="J127" i="15" s="1"/>
  <c r="E121" i="2"/>
  <c r="J121" i="2" s="1"/>
  <c r="E123" i="15"/>
  <c r="J123" i="15" s="1"/>
  <c r="E117" i="2"/>
  <c r="J117" i="2" s="1"/>
  <c r="E119" i="15"/>
  <c r="J119" i="15" s="1"/>
  <c r="E115" i="15"/>
  <c r="J115" i="15" s="1"/>
  <c r="E113" i="2"/>
  <c r="J113" i="2" s="1"/>
  <c r="E107" i="15"/>
  <c r="J107" i="15" s="1"/>
  <c r="E105" i="2"/>
  <c r="J105" i="2" s="1"/>
  <c r="E99" i="15"/>
  <c r="J99" i="15" s="1"/>
  <c r="E97" i="2"/>
  <c r="J97" i="2" s="1"/>
  <c r="E91" i="15"/>
  <c r="J91" i="15" s="1"/>
  <c r="E89" i="2"/>
  <c r="J89" i="2" s="1"/>
  <c r="E83" i="15"/>
  <c r="J83" i="15" s="1"/>
  <c r="E81" i="2"/>
  <c r="J81" i="2" s="1"/>
  <c r="L81" i="2" s="1"/>
  <c r="E75" i="15"/>
  <c r="J75" i="15" s="1"/>
  <c r="E73" i="2"/>
  <c r="J73" i="2" s="1"/>
  <c r="E67" i="15"/>
  <c r="J67" i="15" s="1"/>
  <c r="E65" i="2"/>
  <c r="J65" i="2" s="1"/>
  <c r="E59" i="15"/>
  <c r="J59" i="15" s="1"/>
  <c r="E57" i="2"/>
  <c r="J57" i="2" s="1"/>
  <c r="E280" i="15"/>
  <c r="J280" i="15" s="1"/>
  <c r="E272" i="15"/>
  <c r="J272" i="15" s="1"/>
  <c r="E264" i="15"/>
  <c r="J264" i="15" s="1"/>
  <c r="E256" i="15"/>
  <c r="J256" i="15" s="1"/>
  <c r="E248" i="15"/>
  <c r="J248" i="15" s="1"/>
  <c r="E240" i="15"/>
  <c r="J240" i="15" s="1"/>
  <c r="E232" i="15"/>
  <c r="J232" i="15" s="1"/>
  <c r="E224" i="15"/>
  <c r="J224" i="15" s="1"/>
  <c r="E279" i="2"/>
  <c r="J279" i="2" s="1"/>
  <c r="E281" i="15"/>
  <c r="J281" i="15" s="1"/>
  <c r="E271" i="2"/>
  <c r="J271" i="2" s="1"/>
  <c r="E273" i="15"/>
  <c r="J273" i="15" s="1"/>
  <c r="E263" i="2"/>
  <c r="J263" i="2" s="1"/>
  <c r="E265" i="15"/>
  <c r="J265" i="15" s="1"/>
  <c r="E255" i="2"/>
  <c r="J255" i="2" s="1"/>
  <c r="E257" i="15"/>
  <c r="J257" i="15" s="1"/>
  <c r="E247" i="2"/>
  <c r="J247" i="2" s="1"/>
  <c r="E249" i="15"/>
  <c r="J249" i="15" s="1"/>
  <c r="E239" i="2"/>
  <c r="J239" i="2" s="1"/>
  <c r="E241" i="15"/>
  <c r="J241" i="15" s="1"/>
  <c r="E231" i="2"/>
  <c r="J231" i="2" s="1"/>
  <c r="E233" i="15"/>
  <c r="J233" i="15" s="1"/>
  <c r="E223" i="2"/>
  <c r="J223" i="2" s="1"/>
  <c r="E225" i="15"/>
  <c r="J225" i="15" s="1"/>
  <c r="E215" i="2"/>
  <c r="J215" i="2" s="1"/>
  <c r="E217" i="15"/>
  <c r="J217" i="15" s="1"/>
  <c r="E207" i="2"/>
  <c r="J207" i="2" s="1"/>
  <c r="E209" i="15"/>
  <c r="J209" i="15" s="1"/>
  <c r="E199" i="2"/>
  <c r="J199" i="2" s="1"/>
  <c r="E201" i="15"/>
  <c r="J201" i="15" s="1"/>
  <c r="E191" i="2"/>
  <c r="J191" i="2" s="1"/>
  <c r="E193" i="15"/>
  <c r="J193" i="15" s="1"/>
  <c r="E183" i="2"/>
  <c r="J183" i="2" s="1"/>
  <c r="E185" i="15"/>
  <c r="J185" i="15" s="1"/>
  <c r="E175" i="2"/>
  <c r="J175" i="2" s="1"/>
  <c r="E177" i="15"/>
  <c r="J177" i="15" s="1"/>
  <c r="E167" i="2"/>
  <c r="J167" i="2" s="1"/>
  <c r="E169" i="15"/>
  <c r="J169" i="15" s="1"/>
  <c r="E159" i="2"/>
  <c r="J159" i="2" s="1"/>
  <c r="E161" i="15"/>
  <c r="J161" i="15" s="1"/>
  <c r="E270" i="15"/>
  <c r="J270" i="15" s="1"/>
  <c r="E262" i="15"/>
  <c r="J262" i="15" s="1"/>
  <c r="E254" i="15"/>
  <c r="J254" i="15" s="1"/>
  <c r="E246" i="15"/>
  <c r="J246" i="15" s="1"/>
  <c r="E238" i="15"/>
  <c r="J238" i="15" s="1"/>
  <c r="E230" i="15"/>
  <c r="J230" i="15" s="1"/>
  <c r="E222" i="15"/>
  <c r="J222" i="15" s="1"/>
  <c r="E216" i="2"/>
  <c r="J216" i="2" s="1"/>
  <c r="E214" i="15"/>
  <c r="J214" i="15" s="1"/>
  <c r="E208" i="2"/>
  <c r="J208" i="2" s="1"/>
  <c r="E206" i="15"/>
  <c r="J206" i="15" s="1"/>
  <c r="E200" i="2"/>
  <c r="J200" i="2" s="1"/>
  <c r="E198" i="15"/>
  <c r="J198" i="15" s="1"/>
  <c r="E192" i="2"/>
  <c r="J192" i="2" s="1"/>
  <c r="E190" i="15"/>
  <c r="J190" i="15" s="1"/>
  <c r="E184" i="2"/>
  <c r="J184" i="2" s="1"/>
  <c r="E182" i="15"/>
  <c r="J182" i="15" s="1"/>
  <c r="E176" i="2"/>
  <c r="J176" i="2" s="1"/>
  <c r="E174" i="15"/>
  <c r="J174" i="15" s="1"/>
  <c r="E168" i="2"/>
  <c r="J168" i="2" s="1"/>
  <c r="E166" i="15"/>
  <c r="J166" i="15" s="1"/>
  <c r="E160" i="2"/>
  <c r="J160" i="2" s="1"/>
  <c r="E158" i="15"/>
  <c r="J158" i="15" s="1"/>
  <c r="E261" i="2"/>
  <c r="J261" i="2" s="1"/>
  <c r="E263" i="15"/>
  <c r="J263" i="15" s="1"/>
  <c r="E253" i="2"/>
  <c r="J253" i="2" s="1"/>
  <c r="E255" i="15"/>
  <c r="J255" i="15" s="1"/>
  <c r="E245" i="2"/>
  <c r="J245" i="2" s="1"/>
  <c r="E247" i="15"/>
  <c r="J247" i="15" s="1"/>
  <c r="E237" i="2"/>
  <c r="J237" i="2" s="1"/>
  <c r="E239" i="15"/>
  <c r="J239" i="15" s="1"/>
  <c r="E229" i="2"/>
  <c r="J229" i="2" s="1"/>
  <c r="E231" i="15"/>
  <c r="J231" i="15" s="1"/>
  <c r="E221" i="2"/>
  <c r="J221" i="2" s="1"/>
  <c r="E223" i="15"/>
  <c r="J223" i="15" s="1"/>
  <c r="E213" i="2"/>
  <c r="J213" i="2" s="1"/>
  <c r="E215" i="15"/>
  <c r="J215" i="15" s="1"/>
  <c r="E205" i="2"/>
  <c r="J205" i="2" s="1"/>
  <c r="E207" i="15"/>
  <c r="J207" i="15" s="1"/>
  <c r="E197" i="2"/>
  <c r="J197" i="2" s="1"/>
  <c r="E199" i="15"/>
  <c r="J199" i="15" s="1"/>
  <c r="E189" i="2"/>
  <c r="J189" i="2" s="1"/>
  <c r="E191" i="15"/>
  <c r="J191" i="15" s="1"/>
  <c r="E181" i="2"/>
  <c r="J181" i="2" s="1"/>
  <c r="E183" i="15"/>
  <c r="J183" i="15" s="1"/>
  <c r="E173" i="2"/>
  <c r="J173" i="2" s="1"/>
  <c r="E175" i="15"/>
  <c r="J175" i="15" s="1"/>
  <c r="E165" i="2"/>
  <c r="J165" i="2" s="1"/>
  <c r="E167" i="15"/>
  <c r="J167" i="15" s="1"/>
  <c r="E157" i="2"/>
  <c r="J157" i="2" s="1"/>
  <c r="E159" i="15"/>
  <c r="J159" i="15" s="1"/>
  <c r="E153" i="2"/>
  <c r="J153" i="2" s="1"/>
  <c r="E155" i="15"/>
  <c r="J155" i="15" s="1"/>
  <c r="E151" i="2"/>
  <c r="J151" i="2" s="1"/>
  <c r="K151" i="2" s="1"/>
  <c r="E153" i="15"/>
  <c r="J153" i="15" s="1"/>
  <c r="E149" i="2"/>
  <c r="J149" i="2" s="1"/>
  <c r="E151" i="15"/>
  <c r="J151" i="15" s="1"/>
  <c r="E147" i="2"/>
  <c r="J147" i="2" s="1"/>
  <c r="E149" i="15"/>
  <c r="J149" i="15" s="1"/>
  <c r="E145" i="2"/>
  <c r="J145" i="2" s="1"/>
  <c r="E147" i="15"/>
  <c r="J147" i="15" s="1"/>
  <c r="E143" i="2"/>
  <c r="J143" i="2" s="1"/>
  <c r="E145" i="15"/>
  <c r="J145" i="15" s="1"/>
  <c r="E141" i="2"/>
  <c r="J141" i="2" s="1"/>
  <c r="E143" i="15"/>
  <c r="J143" i="15" s="1"/>
  <c r="E139" i="2"/>
  <c r="J139" i="2" s="1"/>
  <c r="K139" i="2" s="1"/>
  <c r="E141" i="15"/>
  <c r="J141" i="15" s="1"/>
  <c r="E137" i="2"/>
  <c r="J137" i="2" s="1"/>
  <c r="E139" i="15"/>
  <c r="J139" i="15" s="1"/>
  <c r="E135" i="2"/>
  <c r="J135" i="2" s="1"/>
  <c r="E137" i="15"/>
  <c r="J137" i="15" s="1"/>
  <c r="E131" i="2"/>
  <c r="J131" i="2" s="1"/>
  <c r="E133" i="15"/>
  <c r="J133" i="15" s="1"/>
  <c r="E127" i="2"/>
  <c r="J127" i="2" s="1"/>
  <c r="E129" i="15"/>
  <c r="J129" i="15" s="1"/>
  <c r="E123" i="2"/>
  <c r="J123" i="2" s="1"/>
  <c r="E125" i="15"/>
  <c r="J125" i="15" s="1"/>
  <c r="E119" i="2"/>
  <c r="J119" i="2" s="1"/>
  <c r="L119" i="2" s="1"/>
  <c r="E121" i="15"/>
  <c r="J121" i="15" s="1"/>
  <c r="E114" i="2"/>
  <c r="J114" i="2" s="1"/>
  <c r="E116" i="15"/>
  <c r="J116" i="15" s="1"/>
  <c r="E106" i="2"/>
  <c r="J106" i="2" s="1"/>
  <c r="K106" i="2" s="1"/>
  <c r="E108" i="15"/>
  <c r="J108" i="15" s="1"/>
  <c r="E98" i="2"/>
  <c r="J98" i="2" s="1"/>
  <c r="E100" i="15"/>
  <c r="J100" i="15" s="1"/>
  <c r="E90" i="2"/>
  <c r="J90" i="2" s="1"/>
  <c r="E92" i="15"/>
  <c r="J92" i="15" s="1"/>
  <c r="E82" i="2"/>
  <c r="J82" i="2" s="1"/>
  <c r="E84" i="15"/>
  <c r="J84" i="15" s="1"/>
  <c r="E74" i="2"/>
  <c r="J74" i="2" s="1"/>
  <c r="E76" i="15"/>
  <c r="J76" i="15" s="1"/>
  <c r="E66" i="2"/>
  <c r="J66" i="2" s="1"/>
  <c r="E68" i="15"/>
  <c r="J68" i="15" s="1"/>
  <c r="E58" i="2"/>
  <c r="J58" i="2" s="1"/>
  <c r="L58" i="2" s="1"/>
  <c r="E60" i="15"/>
  <c r="J60" i="15" s="1"/>
  <c r="E112" i="2"/>
  <c r="J112" i="2" s="1"/>
  <c r="E114" i="15"/>
  <c r="J114" i="15" s="1"/>
  <c r="E104" i="2"/>
  <c r="J104" i="2" s="1"/>
  <c r="E106" i="15"/>
  <c r="J106" i="15" s="1"/>
  <c r="E96" i="2"/>
  <c r="J96" i="2" s="1"/>
  <c r="E98" i="15"/>
  <c r="J98" i="15" s="1"/>
  <c r="E88" i="2"/>
  <c r="J88" i="2" s="1"/>
  <c r="E90" i="15"/>
  <c r="J90" i="15" s="1"/>
  <c r="E80" i="2"/>
  <c r="J80" i="2" s="1"/>
  <c r="E82" i="15"/>
  <c r="J82" i="15" s="1"/>
  <c r="E72" i="2"/>
  <c r="J72" i="2" s="1"/>
  <c r="E74" i="15"/>
  <c r="J74" i="15" s="1"/>
  <c r="E64" i="2"/>
  <c r="J64" i="2" s="1"/>
  <c r="L64" i="2" s="1"/>
  <c r="E66" i="15"/>
  <c r="J66" i="15" s="1"/>
  <c r="E56" i="2"/>
  <c r="J56" i="2" s="1"/>
  <c r="E58" i="15"/>
  <c r="J58" i="15" s="1"/>
  <c r="E54" i="2"/>
  <c r="J54" i="2" s="1"/>
  <c r="E56" i="15"/>
  <c r="J56" i="15" s="1"/>
  <c r="E52" i="2"/>
  <c r="J52" i="2" s="1"/>
  <c r="K52" i="2" s="1"/>
  <c r="E54" i="15"/>
  <c r="J54" i="15" s="1"/>
  <c r="E48" i="2"/>
  <c r="J48" i="2" s="1"/>
  <c r="E50" i="15"/>
  <c r="J50" i="15" s="1"/>
  <c r="E44" i="2"/>
  <c r="J44" i="2" s="1"/>
  <c r="E46" i="15"/>
  <c r="J46" i="15" s="1"/>
  <c r="E40" i="2"/>
  <c r="J40" i="2" s="1"/>
  <c r="E42" i="15"/>
  <c r="J42" i="15" s="1"/>
  <c r="E36" i="2"/>
  <c r="J36" i="2" s="1"/>
  <c r="E38" i="15"/>
  <c r="J38" i="15" s="1"/>
  <c r="E32" i="2"/>
  <c r="J32" i="2" s="1"/>
  <c r="E34" i="15"/>
  <c r="J34" i="15" s="1"/>
  <c r="E28" i="2"/>
  <c r="J28" i="2" s="1"/>
  <c r="E30" i="15"/>
  <c r="J30" i="15" s="1"/>
  <c r="E24" i="2"/>
  <c r="J24" i="2" s="1"/>
  <c r="L24" i="2" s="1"/>
  <c r="E26" i="15"/>
  <c r="J26" i="15" s="1"/>
  <c r="E20" i="2"/>
  <c r="J20" i="2" s="1"/>
  <c r="E22" i="15"/>
  <c r="J22" i="15" s="1"/>
  <c r="E16" i="2"/>
  <c r="J16" i="2" s="1"/>
  <c r="E18" i="15"/>
  <c r="J18" i="15" s="1"/>
  <c r="E111" i="15"/>
  <c r="J111" i="15" s="1"/>
  <c r="E103" i="15"/>
  <c r="J103" i="15" s="1"/>
  <c r="E95" i="15"/>
  <c r="J95" i="15" s="1"/>
  <c r="E87" i="15"/>
  <c r="J87" i="15" s="1"/>
  <c r="E79" i="15"/>
  <c r="J79" i="15" s="1"/>
  <c r="E71" i="15"/>
  <c r="J71" i="15" s="1"/>
  <c r="E63" i="15"/>
  <c r="J63" i="15" s="1"/>
  <c r="E110" i="2"/>
  <c r="J110" i="2" s="1"/>
  <c r="E112" i="15"/>
  <c r="J112" i="15" s="1"/>
  <c r="E102" i="2"/>
  <c r="J102" i="2" s="1"/>
  <c r="E104" i="15"/>
  <c r="J104" i="15" s="1"/>
  <c r="E94" i="2"/>
  <c r="J94" i="2" s="1"/>
  <c r="E96" i="15"/>
  <c r="J96" i="15" s="1"/>
  <c r="E86" i="2"/>
  <c r="J86" i="2" s="1"/>
  <c r="E88" i="15"/>
  <c r="J88" i="15" s="1"/>
  <c r="E78" i="2"/>
  <c r="J78" i="2" s="1"/>
  <c r="E80" i="15"/>
  <c r="J80" i="15" s="1"/>
  <c r="E70" i="2"/>
  <c r="J70" i="2" s="1"/>
  <c r="E72" i="15"/>
  <c r="J72" i="15" s="1"/>
  <c r="E62" i="2"/>
  <c r="J62" i="2" s="1"/>
  <c r="E64" i="15"/>
  <c r="J64" i="15" s="1"/>
  <c r="E117" i="15"/>
  <c r="J117" i="15" s="1"/>
  <c r="E109" i="15"/>
  <c r="J109" i="15" s="1"/>
  <c r="E101" i="15"/>
  <c r="J101" i="15" s="1"/>
  <c r="E93" i="15"/>
  <c r="J93" i="15" s="1"/>
  <c r="E85" i="15"/>
  <c r="J85" i="15" s="1"/>
  <c r="E77" i="15"/>
  <c r="J77" i="15" s="1"/>
  <c r="E69" i="15"/>
  <c r="J69" i="15" s="1"/>
  <c r="E61" i="15"/>
  <c r="J61" i="15" s="1"/>
  <c r="E108" i="2"/>
  <c r="J108" i="2" s="1"/>
  <c r="E110" i="15"/>
  <c r="J110" i="15" s="1"/>
  <c r="E100" i="2"/>
  <c r="J100" i="2" s="1"/>
  <c r="E102" i="15"/>
  <c r="J102" i="15" s="1"/>
  <c r="E92" i="2"/>
  <c r="J92" i="2" s="1"/>
  <c r="E94" i="15"/>
  <c r="J94" i="15" s="1"/>
  <c r="E84" i="2"/>
  <c r="J84" i="2" s="1"/>
  <c r="E86" i="15"/>
  <c r="J86" i="15" s="1"/>
  <c r="E76" i="2"/>
  <c r="J76" i="2" s="1"/>
  <c r="E78" i="15"/>
  <c r="J78" i="15" s="1"/>
  <c r="E68" i="2"/>
  <c r="J68" i="2" s="1"/>
  <c r="E70" i="15"/>
  <c r="J70" i="15" s="1"/>
  <c r="E60" i="2"/>
  <c r="J60" i="2" s="1"/>
  <c r="E62" i="15"/>
  <c r="J62" i="15" s="1"/>
  <c r="E50" i="2"/>
  <c r="J50" i="2" s="1"/>
  <c r="E52" i="15"/>
  <c r="J52" i="15" s="1"/>
  <c r="E46" i="2"/>
  <c r="J46" i="2" s="1"/>
  <c r="E48" i="15"/>
  <c r="J48" i="15" s="1"/>
  <c r="E42" i="2"/>
  <c r="J42" i="2" s="1"/>
  <c r="E44" i="15"/>
  <c r="J44" i="15" s="1"/>
  <c r="E38" i="2"/>
  <c r="J38" i="2" s="1"/>
  <c r="E40" i="15"/>
  <c r="J40" i="15" s="1"/>
  <c r="E34" i="2"/>
  <c r="J34" i="2" s="1"/>
  <c r="E36" i="15"/>
  <c r="J36" i="15" s="1"/>
  <c r="E30" i="2"/>
  <c r="J30" i="2" s="1"/>
  <c r="E32" i="15"/>
  <c r="J32" i="15" s="1"/>
  <c r="E26" i="2"/>
  <c r="J26" i="2" s="1"/>
  <c r="E28" i="15"/>
  <c r="J28" i="15" s="1"/>
  <c r="E22" i="2"/>
  <c r="J22" i="2" s="1"/>
  <c r="E24" i="15"/>
  <c r="J24" i="15" s="1"/>
  <c r="E18" i="2"/>
  <c r="J18" i="2" s="1"/>
  <c r="E20" i="15"/>
  <c r="J20" i="15" s="1"/>
  <c r="E607" i="7"/>
  <c r="J607" i="7" s="1"/>
  <c r="L607" i="7" s="1"/>
  <c r="E606" i="3"/>
  <c r="J606" i="3" s="1"/>
  <c r="K606" i="3" s="1"/>
  <c r="E606" i="7"/>
  <c r="J606" i="7" s="1"/>
  <c r="L606" i="7" s="1"/>
  <c r="E606" i="5"/>
  <c r="J606" i="5" s="1"/>
  <c r="K606" i="5" s="1"/>
  <c r="B606" i="3"/>
  <c r="B608" i="3"/>
  <c r="B608" i="4"/>
  <c r="E608" i="3"/>
  <c r="J608" i="3" s="1"/>
  <c r="L608" i="3" s="1"/>
  <c r="B607" i="7"/>
  <c r="E607" i="5"/>
  <c r="J607" i="5" s="1"/>
  <c r="L607" i="5" s="1"/>
  <c r="B608" i="6"/>
  <c r="B606" i="5"/>
  <c r="B606" i="6"/>
  <c r="B607" i="3"/>
  <c r="B606" i="4"/>
  <c r="B608" i="5"/>
  <c r="B607" i="6"/>
  <c r="B606" i="7"/>
  <c r="B607" i="4"/>
  <c r="M474" i="1"/>
  <c r="M494" i="17" l="1"/>
  <c r="M202" i="17"/>
  <c r="M127" i="17"/>
  <c r="M220" i="17"/>
  <c r="M87" i="17"/>
  <c r="M523" i="17"/>
  <c r="M139" i="17"/>
  <c r="M281" i="17"/>
  <c r="M579" i="17"/>
  <c r="M589" i="17"/>
  <c r="M289" i="17"/>
  <c r="M340" i="17"/>
  <c r="M300" i="17"/>
  <c r="M43" i="17"/>
  <c r="M473" i="17"/>
  <c r="M147" i="17"/>
  <c r="M208" i="17"/>
  <c r="M248" i="17"/>
  <c r="M473" i="1"/>
  <c r="M188" i="17"/>
  <c r="M232" i="17"/>
  <c r="M378" i="17"/>
  <c r="M197" i="17"/>
  <c r="M380" i="17"/>
  <c r="M544" i="17"/>
  <c r="M159" i="17"/>
  <c r="M69" i="17"/>
  <c r="M50" i="17"/>
  <c r="M203" i="17"/>
  <c r="M529" i="17"/>
  <c r="M118" i="17"/>
  <c r="M517" i="17"/>
  <c r="M223" i="17"/>
  <c r="M318" i="17"/>
  <c r="M531" i="17"/>
  <c r="M265" i="17"/>
  <c r="M366" i="17"/>
  <c r="M88" i="17"/>
  <c r="M229" i="17"/>
  <c r="M362" i="17"/>
  <c r="M23" i="17"/>
  <c r="M530" i="17"/>
  <c r="M267" i="17"/>
  <c r="M368" i="17"/>
  <c r="M200" i="17"/>
  <c r="M527" i="17"/>
  <c r="M156" i="17"/>
  <c r="M225" i="17"/>
  <c r="M297" i="17"/>
  <c r="M277" i="17"/>
  <c r="M584" i="17"/>
  <c r="M199" i="17"/>
  <c r="M258" i="17"/>
  <c r="M410" i="17"/>
  <c r="M532" i="17"/>
  <c r="M125" i="17"/>
  <c r="M546" i="17"/>
  <c r="M350" i="17"/>
  <c r="M83" i="17"/>
  <c r="M582" i="17"/>
  <c r="M44" i="17"/>
  <c r="M490" i="17"/>
  <c r="M466" i="17"/>
  <c r="M591" i="17"/>
  <c r="M435" i="17"/>
  <c r="M242" i="17"/>
  <c r="M585" i="17"/>
  <c r="M592" i="17"/>
  <c r="M555" i="17"/>
  <c r="M270" i="17"/>
  <c r="M587" i="17"/>
  <c r="M333" i="17"/>
  <c r="M134" i="17"/>
  <c r="M556" i="17"/>
  <c r="M273" i="17"/>
  <c r="M29" i="17"/>
  <c r="M196" i="17"/>
  <c r="M117" i="17"/>
  <c r="M209" i="17"/>
  <c r="M104" i="17"/>
  <c r="M160" i="17"/>
  <c r="M303" i="17"/>
  <c r="M329" i="17"/>
  <c r="M343" i="17"/>
  <c r="M437" i="17"/>
  <c r="M525" i="17"/>
  <c r="M205" i="17"/>
  <c r="M565" i="17"/>
  <c r="M596" i="17"/>
  <c r="M335" i="17"/>
  <c r="M290" i="17"/>
  <c r="M116" i="17"/>
  <c r="M136" i="17"/>
  <c r="M164" i="17"/>
  <c r="M594" i="17"/>
  <c r="M391" i="17"/>
  <c r="M38" i="17"/>
  <c r="M207" i="17"/>
  <c r="M163" i="17"/>
  <c r="M102" i="17"/>
  <c r="M113" i="17"/>
  <c r="M332" i="17"/>
  <c r="M419" i="17"/>
  <c r="M443" i="17"/>
  <c r="M198" i="17"/>
  <c r="M298" i="17"/>
  <c r="M538" i="17"/>
  <c r="M430" i="17"/>
  <c r="M150" i="17"/>
  <c r="M361" i="17"/>
  <c r="M14" i="17"/>
  <c r="M92" i="17"/>
  <c r="M140" i="17"/>
  <c r="M567" i="17"/>
  <c r="M414" i="17"/>
  <c r="M288" i="17"/>
  <c r="M336" i="17"/>
  <c r="M500" i="17"/>
  <c r="M424" i="17"/>
  <c r="M620" i="17"/>
  <c r="M459" i="17"/>
  <c r="M542" i="17"/>
  <c r="M618" i="17"/>
  <c r="M293" i="17"/>
  <c r="M448" i="17"/>
  <c r="M364" i="17"/>
  <c r="M310" i="17"/>
  <c r="M311" i="17"/>
  <c r="M245" i="17"/>
  <c r="M600" i="17"/>
  <c r="M572" i="17"/>
  <c r="M520" i="17"/>
  <c r="M206" i="17"/>
  <c r="M526" i="17"/>
  <c r="M590" i="17"/>
  <c r="M283" i="17"/>
  <c r="M524" i="17"/>
  <c r="M154" i="17"/>
  <c r="M372" i="17"/>
  <c r="M558" i="17"/>
  <c r="M321" i="17"/>
  <c r="M143" i="17"/>
  <c r="M456" i="17"/>
  <c r="M467" i="17"/>
  <c r="M108" i="17"/>
  <c r="M586" i="17"/>
  <c r="M133" i="17"/>
  <c r="M548" i="17"/>
  <c r="M233" i="17"/>
  <c r="M130" i="17"/>
  <c r="M330" i="17"/>
  <c r="M152" i="17"/>
  <c r="M279" i="17"/>
  <c r="M259" i="17"/>
  <c r="M315" i="17"/>
  <c r="M131" i="17"/>
  <c r="M75" i="17"/>
  <c r="M27" i="17"/>
  <c r="M296" i="17"/>
  <c r="M52" i="17"/>
  <c r="M598" i="17"/>
  <c r="M549" i="17"/>
  <c r="M56" i="17"/>
  <c r="M588" i="17"/>
  <c r="M550" i="17"/>
  <c r="M195" i="17"/>
  <c r="M271" i="17"/>
  <c r="M120" i="17"/>
  <c r="M146" i="17"/>
  <c r="M254" i="17"/>
  <c r="M377" i="17"/>
  <c r="M566" i="17"/>
  <c r="M439" i="17"/>
  <c r="M110" i="17"/>
  <c r="M107" i="17"/>
  <c r="M177" i="17"/>
  <c r="M194" i="17"/>
  <c r="M355" i="17"/>
  <c r="M21" i="17"/>
  <c r="M442" i="17"/>
  <c r="M406" i="17"/>
  <c r="M488" i="17"/>
  <c r="M249" i="17"/>
  <c r="M235" i="17"/>
  <c r="M515" i="17"/>
  <c r="M18" i="17"/>
  <c r="M344" i="17"/>
  <c r="M392" i="17"/>
  <c r="M569" i="17"/>
  <c r="M58" i="17"/>
  <c r="M593" i="17"/>
  <c r="M537" i="17"/>
  <c r="M374" i="17"/>
  <c r="M407" i="17"/>
  <c r="M581" i="17"/>
  <c r="M20" i="17"/>
  <c r="M561" i="17"/>
  <c r="M272" i="17"/>
  <c r="M80" i="17"/>
  <c r="M472" i="17"/>
  <c r="M172" i="17"/>
  <c r="M595" i="17"/>
  <c r="M167" i="17"/>
  <c r="M328" i="17"/>
  <c r="M551" i="17"/>
  <c r="M250" i="17"/>
  <c r="M463" i="17"/>
  <c r="M353" i="17"/>
  <c r="M576" i="17"/>
  <c r="M68" i="17"/>
  <c r="M552" i="17"/>
  <c r="M597" i="17"/>
  <c r="M559" i="17"/>
  <c r="M432" i="17"/>
  <c r="M239" i="17"/>
  <c r="M105" i="17"/>
  <c r="M129" i="17"/>
  <c r="M180" i="17"/>
  <c r="M379" i="17"/>
  <c r="M418" i="17"/>
  <c r="M489" i="17"/>
  <c r="M540" i="17"/>
  <c r="M31" i="17"/>
  <c r="M397" i="17"/>
  <c r="M464" i="17"/>
  <c r="M477" i="17"/>
  <c r="M541" i="17"/>
  <c r="M352" i="17"/>
  <c r="M570" i="17"/>
  <c r="M451" i="17"/>
  <c r="M444" i="17"/>
  <c r="M287" i="17"/>
  <c r="M255" i="17"/>
  <c r="M502" i="17"/>
  <c r="M575" i="17"/>
  <c r="M413" i="17"/>
  <c r="M295" i="17"/>
  <c r="M282" i="17"/>
  <c r="M554" i="17"/>
  <c r="M577" i="17"/>
  <c r="M138" i="17"/>
  <c r="M162" i="17"/>
  <c r="M367" i="17"/>
  <c r="M408" i="17"/>
  <c r="M508" i="17"/>
  <c r="M262" i="17"/>
  <c r="M141" i="17"/>
  <c r="M28" i="17"/>
  <c r="M260" i="17"/>
  <c r="M53" i="17"/>
  <c r="M189" i="17"/>
  <c r="M269" i="17"/>
  <c r="M15" i="17"/>
  <c r="M63" i="17"/>
  <c r="M186" i="17"/>
  <c r="M218" i="17"/>
  <c r="M48" i="17"/>
  <c r="M345" i="17"/>
  <c r="M513" i="17"/>
  <c r="M384" i="17"/>
  <c r="M305" i="17"/>
  <c r="M214" i="17"/>
  <c r="M111" i="17"/>
  <c r="M306" i="17"/>
  <c r="M326" i="17"/>
  <c r="M187" i="17"/>
  <c r="M215" i="17"/>
  <c r="M428" i="17"/>
  <c r="M26" i="17"/>
  <c r="M86" i="17"/>
  <c r="M665" i="1"/>
  <c r="M95" i="17"/>
  <c r="M24" i="17"/>
  <c r="M568" i="17"/>
  <c r="M338" i="17"/>
  <c r="M35" i="17"/>
  <c r="M471" i="17"/>
  <c r="M32" i="17"/>
  <c r="M179" i="17"/>
  <c r="M103" i="17"/>
  <c r="M161" i="17"/>
  <c r="M533" i="17"/>
  <c r="M536" i="17"/>
  <c r="M251" i="17"/>
  <c r="M449" i="17"/>
  <c r="M493" i="17"/>
  <c r="M573" i="17"/>
  <c r="M46" i="17"/>
  <c r="M563" i="17"/>
  <c r="M175" i="17"/>
  <c r="M405" i="17"/>
  <c r="M447" i="17"/>
  <c r="M151" i="17"/>
  <c r="M401" i="17"/>
  <c r="M574" i="17"/>
  <c r="M415" i="17"/>
  <c r="M19" i="17"/>
  <c r="M358" i="17"/>
  <c r="M323" i="17"/>
  <c r="M115" i="17"/>
  <c r="M503" i="17"/>
  <c r="M325" i="17"/>
  <c r="M504" i="17"/>
  <c r="M429" i="17"/>
  <c r="M621" i="17"/>
  <c r="M313" i="17"/>
  <c r="M341" i="17"/>
  <c r="M222" i="17"/>
  <c r="M518" i="17"/>
  <c r="M398" i="17"/>
  <c r="M241" i="17"/>
  <c r="M617" i="17"/>
  <c r="M485" i="17"/>
  <c r="M30" i="17"/>
  <c r="M64" i="17"/>
  <c r="M571" i="17"/>
  <c r="M399" i="17"/>
  <c r="M373" i="17"/>
  <c r="M423" i="17"/>
  <c r="M455" i="17"/>
  <c r="M482" i="17"/>
  <c r="M389" i="17"/>
  <c r="M331" i="17"/>
  <c r="M33" i="17"/>
  <c r="M390" i="17"/>
  <c r="M171" i="17"/>
  <c r="M422" i="17"/>
  <c r="M545" i="17"/>
  <c r="M126" i="17"/>
  <c r="M478" i="17"/>
  <c r="M165" i="17"/>
  <c r="M393" i="17"/>
  <c r="M446" i="17"/>
  <c r="M512" i="17"/>
  <c r="M491" i="17"/>
  <c r="M157" i="17"/>
  <c r="M476" i="17"/>
  <c r="M261" i="17"/>
  <c r="M339" i="17"/>
  <c r="M465" i="17"/>
  <c r="M301" i="17"/>
  <c r="M166" i="17"/>
  <c r="M109" i="17"/>
  <c r="M324" i="17"/>
  <c r="M387" i="17"/>
  <c r="M388" i="17"/>
  <c r="M431" i="17"/>
  <c r="M501" i="17"/>
  <c r="M238" i="17"/>
  <c r="M286" i="17"/>
  <c r="M99" i="17"/>
  <c r="M100" i="17"/>
  <c r="M128" i="17"/>
  <c r="M148" i="17"/>
  <c r="M484" i="17"/>
  <c r="M61" i="17"/>
  <c r="M96" i="17"/>
  <c r="M168" i="17"/>
  <c r="M153" i="17"/>
  <c r="M312" i="17"/>
  <c r="M302" i="17"/>
  <c r="M346" i="17"/>
  <c r="M78" i="17"/>
  <c r="M97" i="17"/>
  <c r="M121" i="17"/>
  <c r="M106" i="17"/>
  <c r="M403" i="17"/>
  <c r="M505" i="17"/>
  <c r="M599" i="17"/>
  <c r="M564" i="17"/>
  <c r="M601" i="17"/>
  <c r="M462" i="17"/>
  <c r="M226" i="17"/>
  <c r="M543" i="17"/>
  <c r="M560" i="17"/>
  <c r="M396" i="17"/>
  <c r="M461" i="17"/>
  <c r="M90" i="17"/>
  <c r="M65" i="17"/>
  <c r="M230" i="17"/>
  <c r="M79" i="17"/>
  <c r="M98" i="17"/>
  <c r="M237" i="17"/>
  <c r="M400" i="17"/>
  <c r="M441" i="17"/>
  <c r="M480" i="17"/>
  <c r="M184" i="17"/>
  <c r="M204" i="17"/>
  <c r="M228" i="17"/>
  <c r="M244" i="17"/>
  <c r="M308" i="17"/>
  <c r="M91" i="17"/>
  <c r="M436" i="17"/>
  <c r="M450" i="17"/>
  <c r="M77" i="17"/>
  <c r="M145" i="17"/>
  <c r="M342" i="17"/>
  <c r="M578" i="17"/>
  <c r="M394" i="17"/>
  <c r="M17" i="17"/>
  <c r="M381" i="17"/>
  <c r="M547" i="17"/>
  <c r="M327" i="17"/>
  <c r="M445" i="17"/>
  <c r="M371" i="17"/>
  <c r="M190" i="17"/>
  <c r="M481" i="17"/>
  <c r="M521" i="17"/>
  <c r="M553" i="17"/>
  <c r="M580" i="17"/>
  <c r="M440" i="17"/>
  <c r="M420" i="17"/>
  <c r="M460" i="17"/>
  <c r="M487" i="17"/>
  <c r="M72" i="17"/>
  <c r="M191" i="17"/>
  <c r="M219" i="17"/>
  <c r="M243" i="17"/>
  <c r="M354" i="17"/>
  <c r="M486" i="17"/>
  <c r="M274" i="17"/>
  <c r="M386" i="17"/>
  <c r="M67" i="17"/>
  <c r="M71" i="17"/>
  <c r="M356" i="17"/>
  <c r="M385" i="17"/>
  <c r="M496" i="17"/>
  <c r="M16" i="17"/>
  <c r="M42" i="17"/>
  <c r="M76" i="17"/>
  <c r="M178" i="17"/>
  <c r="M82" i="17"/>
  <c r="M292" i="17"/>
  <c r="M395" i="17"/>
  <c r="M60" i="17"/>
  <c r="M319" i="17"/>
  <c r="M41" i="17"/>
  <c r="M22" i="17"/>
  <c r="M137" i="17"/>
  <c r="M348" i="17"/>
  <c r="M347" i="17"/>
  <c r="M192" i="17"/>
  <c r="M62" i="17"/>
  <c r="M454" i="17"/>
  <c r="M275" i="17"/>
  <c r="M101" i="17"/>
  <c r="M514" i="17"/>
  <c r="M307" i="17"/>
  <c r="M583" i="17"/>
  <c r="M434" i="17"/>
  <c r="M257" i="17"/>
  <c r="M278" i="17"/>
  <c r="M89" i="17"/>
  <c r="M170" i="17"/>
  <c r="M619" i="17"/>
  <c r="M73" i="17"/>
  <c r="M252" i="17"/>
  <c r="M284" i="17"/>
  <c r="M217" i="18"/>
  <c r="M481" i="18"/>
  <c r="M42" i="18"/>
  <c r="M442" i="18"/>
  <c r="M283" i="18"/>
  <c r="M520" i="18"/>
  <c r="M102" i="18"/>
  <c r="M618" i="18"/>
  <c r="M172" i="18"/>
  <c r="M408" i="18"/>
  <c r="M21" i="18"/>
  <c r="M269" i="18"/>
  <c r="M350" i="18"/>
  <c r="M135" i="18"/>
  <c r="M370" i="17"/>
  <c r="M224" i="17"/>
  <c r="M268" i="17"/>
  <c r="M193" i="17"/>
  <c r="M285" i="17"/>
  <c r="M416" i="17"/>
  <c r="M363" i="17"/>
  <c r="M511" i="17"/>
  <c r="M557" i="17"/>
  <c r="M54" i="17"/>
  <c r="M404" i="17"/>
  <c r="M468" i="17"/>
  <c r="M132" i="17"/>
  <c r="M57" i="17"/>
  <c r="M149" i="17"/>
  <c r="M213" i="17"/>
  <c r="M247" i="17"/>
  <c r="M280" i="17"/>
  <c r="M534" i="17"/>
  <c r="M539" i="17"/>
  <c r="M402" i="17"/>
  <c r="M433" i="17"/>
  <c r="M119" i="17"/>
  <c r="M158" i="17"/>
  <c r="M417" i="17"/>
  <c r="M562" i="17"/>
  <c r="M294" i="17"/>
  <c r="M304" i="17"/>
  <c r="M458" i="17"/>
  <c r="M360" i="17"/>
  <c r="M337" i="17"/>
  <c r="M39" i="17"/>
  <c r="M182" i="17"/>
  <c r="M369" i="17"/>
  <c r="M528" i="17"/>
  <c r="M155" i="17"/>
  <c r="M438" i="17"/>
  <c r="M40" i="17"/>
  <c r="M74" i="17"/>
  <c r="M510" i="17"/>
  <c r="M457" i="17"/>
  <c r="M497" i="17"/>
  <c r="M264" i="17"/>
  <c r="M299" i="17"/>
  <c r="M351" i="17"/>
  <c r="M453" i="17"/>
  <c r="M522" i="17"/>
  <c r="M25" i="17"/>
  <c r="M276" i="17"/>
  <c r="M359" i="17"/>
  <c r="M507" i="17"/>
  <c r="M36" i="17"/>
  <c r="M183" i="17"/>
  <c r="M211" i="17"/>
  <c r="M231" i="17"/>
  <c r="M506" i="17"/>
  <c r="M124" i="17"/>
  <c r="M144" i="17"/>
  <c r="M346" i="18"/>
  <c r="M334" i="17"/>
  <c r="M412" i="17"/>
  <c r="M483" i="17"/>
  <c r="M664" i="1"/>
  <c r="M316" i="17"/>
  <c r="M216" i="17"/>
  <c r="M240" i="17"/>
  <c r="M217" i="17"/>
  <c r="M320" i="17"/>
  <c r="M425" i="17"/>
  <c r="M499" i="17"/>
  <c r="M49" i="17"/>
  <c r="M604" i="17"/>
  <c r="M185" i="17"/>
  <c r="M376" i="17"/>
  <c r="M426" i="17"/>
  <c r="M233" i="18"/>
  <c r="M633" i="18"/>
  <c r="M371" i="18"/>
  <c r="M47" i="18"/>
  <c r="M331" i="18"/>
  <c r="M460" i="18"/>
  <c r="M193" i="18"/>
  <c r="M681" i="18"/>
  <c r="M310" i="18"/>
  <c r="M667" i="18"/>
  <c r="M48" i="18"/>
  <c r="M277" i="18"/>
  <c r="M489" i="18"/>
  <c r="M93" i="17"/>
  <c r="M492" i="17"/>
  <c r="M329" i="18"/>
  <c r="M393" i="18"/>
  <c r="M550" i="18"/>
  <c r="M307" i="18"/>
  <c r="M544" i="18"/>
  <c r="M105" i="18"/>
  <c r="M349" i="18"/>
  <c r="M46" i="18"/>
  <c r="M500" i="18"/>
  <c r="M321" i="18"/>
  <c r="M112" i="17"/>
  <c r="M409" i="17"/>
  <c r="M490" i="18"/>
  <c r="M155" i="18"/>
  <c r="M150" i="18"/>
  <c r="M79" i="18"/>
  <c r="M328" i="18"/>
  <c r="M510" i="18"/>
  <c r="M638" i="18"/>
  <c r="M375" i="18"/>
  <c r="M116" i="18"/>
  <c r="M379" i="18"/>
  <c r="M619" i="18"/>
  <c r="M70" i="18"/>
  <c r="M423" i="18"/>
  <c r="M340" i="18"/>
  <c r="M281" i="18"/>
  <c r="M33" i="18"/>
  <c r="M90" i="18"/>
  <c r="M119" i="18"/>
  <c r="M221" i="18"/>
  <c r="M610" i="18"/>
  <c r="M210" i="18"/>
  <c r="M578" i="18"/>
  <c r="M191" i="18"/>
  <c r="M341" i="18"/>
  <c r="M557" i="18"/>
  <c r="M26" i="18"/>
  <c r="M534" i="18"/>
  <c r="M15" i="18"/>
  <c r="M96" i="18"/>
  <c r="M61" i="18"/>
  <c r="M20" i="18"/>
  <c r="M680" i="18"/>
  <c r="M652" i="18"/>
  <c r="M457" i="18"/>
  <c r="M342" i="18"/>
  <c r="M522" i="18"/>
  <c r="M201" i="17"/>
  <c r="M435" i="18"/>
  <c r="M605" i="17"/>
  <c r="M470" i="17"/>
  <c r="M427" i="18"/>
  <c r="M71" i="18"/>
  <c r="M399" i="18"/>
  <c r="M536" i="18"/>
  <c r="M261" i="18"/>
  <c r="M541" i="18"/>
  <c r="M382" i="18"/>
  <c r="M542" i="18"/>
  <c r="M299" i="18"/>
  <c r="M507" i="18"/>
  <c r="M188" i="18"/>
  <c r="M412" i="18"/>
  <c r="M433" i="18"/>
  <c r="M569" i="18"/>
  <c r="M66" i="18"/>
  <c r="M437" i="18"/>
  <c r="M474" i="17"/>
  <c r="M498" i="17"/>
  <c r="M212" i="17"/>
  <c r="M236" i="17"/>
  <c r="M256" i="17"/>
  <c r="M292" i="18"/>
  <c r="M519" i="17"/>
  <c r="M73" i="18"/>
  <c r="M253" i="17"/>
  <c r="M114" i="17"/>
  <c r="M427" i="17"/>
  <c r="M479" i="17"/>
  <c r="M176" i="17"/>
  <c r="M421" i="17"/>
  <c r="M45" i="17"/>
  <c r="M314" i="17"/>
  <c r="M55" i="18"/>
  <c r="M224" i="18"/>
  <c r="M468" i="18"/>
  <c r="M654" i="18"/>
  <c r="M660" i="18"/>
  <c r="M312" i="18"/>
  <c r="M291" i="17"/>
  <c r="M85" i="17"/>
  <c r="M469" i="17"/>
  <c r="M607" i="17"/>
  <c r="M169" i="17"/>
  <c r="M365" i="18"/>
  <c r="M206" i="18"/>
  <c r="M605" i="18"/>
  <c r="M672" i="18"/>
  <c r="M610" i="17"/>
  <c r="M656" i="17"/>
  <c r="M681" i="17"/>
  <c r="M254" i="18"/>
  <c r="M503" i="18"/>
  <c r="M120" i="18"/>
  <c r="M173" i="18"/>
  <c r="M509" i="18"/>
  <c r="M221" i="17"/>
  <c r="M142" i="17"/>
  <c r="M59" i="17"/>
  <c r="M234" i="17"/>
  <c r="M508" i="18"/>
  <c r="M417" i="18"/>
  <c r="M181" i="18"/>
  <c r="M385" i="18"/>
  <c r="M419" i="18"/>
  <c r="M576" i="18"/>
  <c r="M256" i="18"/>
  <c r="M416" i="18"/>
  <c r="M668" i="18"/>
  <c r="M403" i="18"/>
  <c r="M631" i="18"/>
  <c r="M404" i="18"/>
  <c r="M135" i="17"/>
  <c r="M205" i="18"/>
  <c r="M625" i="18"/>
  <c r="M554" i="18"/>
  <c r="M99" i="18"/>
  <c r="M426" i="18"/>
  <c r="M567" i="18"/>
  <c r="M138" i="18"/>
  <c r="M664" i="17"/>
  <c r="M654" i="17"/>
  <c r="M16" i="18"/>
  <c r="M527" i="18"/>
  <c r="M144" i="18"/>
  <c r="M424" i="18"/>
  <c r="M215" i="18"/>
  <c r="M492" i="18"/>
  <c r="M66" i="17"/>
  <c r="M315" i="18"/>
  <c r="M247" i="18"/>
  <c r="M152" i="18"/>
  <c r="M364" i="18"/>
  <c r="M537" i="18"/>
  <c r="M190" i="18"/>
  <c r="M305" i="18"/>
  <c r="M585" i="18"/>
  <c r="M529" i="18"/>
  <c r="M642" i="18"/>
  <c r="M267" i="18"/>
  <c r="M563" i="18"/>
  <c r="M125" i="18"/>
  <c r="M348" i="18"/>
  <c r="M528" i="18"/>
  <c r="M511" i="18"/>
  <c r="M128" i="18"/>
  <c r="M110" i="18"/>
  <c r="M171" i="18"/>
  <c r="M603" i="18"/>
  <c r="M300" i="18"/>
  <c r="M298" i="18"/>
  <c r="M25" i="18"/>
  <c r="M223" i="18"/>
  <c r="M612" i="18"/>
  <c r="M461" i="18"/>
  <c r="M606" i="18"/>
  <c r="M167" i="18"/>
  <c r="M459" i="18"/>
  <c r="M156" i="18"/>
  <c r="M671" i="18"/>
  <c r="M245" i="18"/>
  <c r="M473" i="18"/>
  <c r="M480" i="18"/>
  <c r="M45" i="18"/>
  <c r="M446" i="18"/>
  <c r="M197" i="18"/>
  <c r="M445" i="18"/>
  <c r="M575" i="18"/>
  <c r="M192" i="18"/>
  <c r="M108" i="18"/>
  <c r="M252" i="18"/>
  <c r="M162" i="18"/>
  <c r="M627" i="17"/>
  <c r="M649" i="17"/>
  <c r="M650" i="17"/>
  <c r="M642" i="17"/>
  <c r="M320" i="18"/>
  <c r="M81" i="18"/>
  <c r="M678" i="18"/>
  <c r="M366" i="18"/>
  <c r="M657" i="18"/>
  <c r="M338" i="18"/>
  <c r="M39" i="18"/>
  <c r="M60" i="18"/>
  <c r="M533" i="18"/>
  <c r="M170" i="18"/>
  <c r="M614" i="18"/>
  <c r="M207" i="18"/>
  <c r="M464" i="18"/>
  <c r="M169" i="18"/>
  <c r="M53" i="18"/>
  <c r="M505" i="18"/>
  <c r="M126" i="18"/>
  <c r="M454" i="18"/>
  <c r="M264" i="18"/>
  <c r="M32" i="18"/>
  <c r="M584" i="18"/>
  <c r="M485" i="18"/>
  <c r="M204" i="18"/>
  <c r="M436" i="18"/>
  <c r="M665" i="18"/>
  <c r="M354" i="18"/>
  <c r="M425" i="18"/>
  <c r="M386" i="18"/>
  <c r="M235" i="18"/>
  <c r="M185" i="18"/>
  <c r="M670" i="18"/>
  <c r="M430" i="18"/>
  <c r="M282" i="18"/>
  <c r="M592" i="18"/>
  <c r="M415" i="18"/>
  <c r="M259" i="18"/>
  <c r="M137" i="18"/>
  <c r="M452" i="18"/>
  <c r="M351" i="18"/>
  <c r="M432" i="18"/>
  <c r="M479" i="18"/>
  <c r="M218" i="18"/>
  <c r="M187" i="18"/>
  <c r="M615" i="18"/>
  <c r="M279" i="18"/>
  <c r="M222" i="18"/>
  <c r="M414" i="18"/>
  <c r="M63" i="18"/>
  <c r="M632" i="18"/>
  <c r="M111" i="18"/>
  <c r="M369" i="18"/>
  <c r="M402" i="18"/>
  <c r="M163" i="18"/>
  <c r="M644" i="18"/>
  <c r="M561" i="18"/>
  <c r="M421" i="18"/>
  <c r="M586" i="18"/>
  <c r="M160" i="18"/>
  <c r="M472" i="18"/>
  <c r="M213" i="18"/>
  <c r="M475" i="18"/>
  <c r="M41" i="18"/>
  <c r="M653" i="18"/>
  <c r="M483" i="18"/>
  <c r="M253" i="18"/>
  <c r="M501" i="18"/>
  <c r="M655" i="18"/>
  <c r="M220" i="18"/>
  <c r="M513" i="18"/>
  <c r="M390" i="18"/>
  <c r="M664" i="18"/>
  <c r="M532" i="18"/>
  <c r="M405" i="18"/>
  <c r="M621" i="18"/>
  <c r="M294" i="18"/>
  <c r="M83" i="18"/>
  <c r="M355" i="18"/>
  <c r="M196" i="18"/>
  <c r="M519" i="18"/>
  <c r="M663" i="18"/>
  <c r="M225" i="18"/>
  <c r="M497" i="18"/>
  <c r="M531" i="18"/>
  <c r="M666" i="18"/>
  <c r="M232" i="18"/>
  <c r="M604" i="18"/>
  <c r="M303" i="18"/>
  <c r="M499" i="18"/>
  <c r="M304" i="18"/>
  <c r="M558" i="18"/>
  <c r="M400" i="18"/>
  <c r="M391" i="18"/>
  <c r="M117" i="18"/>
  <c r="M114" i="18"/>
  <c r="M131" i="18"/>
  <c r="M360" i="18"/>
  <c r="M38" i="18"/>
  <c r="M462" i="18"/>
  <c r="M626" i="18"/>
  <c r="M602" i="18"/>
  <c r="M72" i="18"/>
  <c r="M629" i="18"/>
  <c r="M214" i="18"/>
  <c r="M88" i="18"/>
  <c r="M74" i="18"/>
  <c r="M285" i="18"/>
  <c r="M34" i="18"/>
  <c r="M622" i="18"/>
  <c r="M658" i="18"/>
  <c r="M219" i="18"/>
  <c r="M265" i="18"/>
  <c r="M29" i="18"/>
  <c r="M317" i="18"/>
  <c r="M597" i="18"/>
  <c r="M258" i="18"/>
  <c r="M639" i="18"/>
  <c r="M648" i="18"/>
  <c r="M149" i="18"/>
  <c r="M309" i="18"/>
  <c r="M134" i="18"/>
  <c r="M376" i="18"/>
  <c r="M363" i="18"/>
  <c r="M587" i="18"/>
  <c r="M54" i="18"/>
  <c r="M383" i="17"/>
  <c r="M107" i="18"/>
  <c r="M275" i="18"/>
  <c r="M470" i="18"/>
  <c r="M598" i="18"/>
  <c r="M24" i="18"/>
  <c r="M115" i="18"/>
  <c r="M100" i="18"/>
  <c r="M630" i="18"/>
  <c r="M243" i="18"/>
  <c r="M392" i="18"/>
  <c r="M89" i="18"/>
  <c r="M535" i="18"/>
  <c r="M189" i="18"/>
  <c r="M494" i="18"/>
  <c r="M318" i="18"/>
  <c r="M594" i="18"/>
  <c r="M411" i="18"/>
  <c r="M132" i="18"/>
  <c r="M308" i="18"/>
  <c r="M145" i="18"/>
  <c r="M441" i="18"/>
  <c r="M166" i="18"/>
  <c r="M524" i="18"/>
  <c r="M409" i="18"/>
  <c r="M246" i="18"/>
  <c r="M422" i="18"/>
  <c r="M68" i="18"/>
  <c r="M159" i="18"/>
  <c r="M543" i="18"/>
  <c r="M86" i="18"/>
  <c r="M600" i="18"/>
  <c r="M352" i="18"/>
  <c r="M250" i="18"/>
  <c r="M198" i="18"/>
  <c r="M646" i="18"/>
  <c r="M129" i="18"/>
  <c r="M581" i="18"/>
  <c r="M302" i="18"/>
  <c r="M377" i="18"/>
  <c r="M230" i="18"/>
  <c r="M623" i="18"/>
  <c r="M627" i="18"/>
  <c r="M455" i="18"/>
  <c r="M157" i="18"/>
  <c r="M76" i="18"/>
  <c r="M35" i="18"/>
  <c r="M288" i="18"/>
  <c r="M177" i="18"/>
  <c r="M676" i="18"/>
  <c r="M565" i="18"/>
  <c r="M182" i="18"/>
  <c r="M458" i="18"/>
  <c r="M637" i="18"/>
  <c r="M401" i="18"/>
  <c r="M593" i="18"/>
  <c r="M242" i="18"/>
  <c r="M387" i="18"/>
  <c r="M359" i="18"/>
  <c r="M551" i="18"/>
  <c r="M124" i="18"/>
  <c r="M98" i="18"/>
  <c r="M410" i="18"/>
  <c r="M353" i="18"/>
  <c r="M335" i="18"/>
  <c r="M75" i="18"/>
  <c r="M496" i="18"/>
  <c r="M146" i="18"/>
  <c r="M418" i="18"/>
  <c r="M174" i="18"/>
  <c r="M241" i="18"/>
  <c r="M199" i="18"/>
  <c r="M491" i="18"/>
  <c r="M324" i="18"/>
  <c r="M306" i="18"/>
  <c r="M121" i="18"/>
  <c r="M161" i="18"/>
  <c r="M62" i="18"/>
  <c r="M431" i="18"/>
  <c r="M636" i="18"/>
  <c r="M669" i="18"/>
  <c r="M237" i="18"/>
  <c r="M27" i="18"/>
  <c r="M611" i="18"/>
  <c r="M43" i="18"/>
  <c r="M456" i="18"/>
  <c r="M429" i="18"/>
  <c r="M650" i="18"/>
  <c r="M263" i="18"/>
  <c r="M40" i="18"/>
  <c r="M101" i="18"/>
  <c r="M273" i="18"/>
  <c r="M540" i="18"/>
  <c r="M201" i="18"/>
  <c r="M579" i="18"/>
  <c r="M143" i="18"/>
  <c r="M659" i="18"/>
  <c r="M384" i="18"/>
  <c r="M208" i="18"/>
  <c r="M64" i="18"/>
  <c r="M270" i="18"/>
  <c r="M274" i="18"/>
  <c r="M474" i="18"/>
  <c r="M679" i="18"/>
  <c r="M34" i="17"/>
  <c r="M332" i="18"/>
  <c r="M309" i="17"/>
  <c r="M411" i="17"/>
  <c r="M535" i="17"/>
  <c r="M47" i="17"/>
  <c r="M123" i="17"/>
  <c r="M452" i="17"/>
  <c r="M84" i="17"/>
  <c r="M227" i="17"/>
  <c r="M296" i="18"/>
  <c r="M378" i="18"/>
  <c r="M471" i="18"/>
  <c r="M77" i="18"/>
  <c r="M677" i="17"/>
  <c r="M515" i="18"/>
  <c r="M388" i="18"/>
  <c r="M183" i="18"/>
  <c r="M322" i="18"/>
  <c r="M22" i="18"/>
  <c r="M570" i="18"/>
  <c r="M248" i="18"/>
  <c r="M620" i="18"/>
  <c r="M255" i="18"/>
  <c r="M295" i="18"/>
  <c r="M367" i="18"/>
  <c r="M380" i="18"/>
  <c r="M112" i="18"/>
  <c r="M356" i="18"/>
  <c r="M153" i="18"/>
  <c r="M632" i="17"/>
  <c r="M668" i="17"/>
  <c r="M640" i="17"/>
  <c r="M606" i="17"/>
  <c r="M672" i="17"/>
  <c r="M316" i="18"/>
  <c r="M674" i="18"/>
  <c r="M226" i="18"/>
  <c r="M229" i="18"/>
  <c r="M647" i="18"/>
  <c r="M361" i="18"/>
  <c r="M234" i="18"/>
  <c r="M57" i="18"/>
  <c r="M147" i="18"/>
  <c r="M607" i="18"/>
  <c r="M336" i="18"/>
  <c r="M94" i="17"/>
  <c r="M448" i="18"/>
  <c r="M106" i="18"/>
  <c r="M266" i="18"/>
  <c r="M389" i="18"/>
  <c r="M122" i="17"/>
  <c r="M174" i="17"/>
  <c r="M349" i="17"/>
  <c r="M523" i="18"/>
  <c r="M406" i="18"/>
  <c r="M210" i="17"/>
  <c r="M266" i="17"/>
  <c r="M365" i="17"/>
  <c r="M475" i="17"/>
  <c r="M439" i="18"/>
  <c r="M51" i="18"/>
  <c r="M168" i="18"/>
  <c r="M420" i="18"/>
  <c r="M56" i="18"/>
  <c r="M311" i="18"/>
  <c r="M148" i="18"/>
  <c r="M555" i="18"/>
  <c r="M326" i="18"/>
  <c r="M123" i="18"/>
  <c r="M31" i="18"/>
  <c r="M179" i="18"/>
  <c r="M284" i="18"/>
  <c r="M517" i="18"/>
  <c r="M588" i="18"/>
  <c r="M546" i="18"/>
  <c r="M634" i="17"/>
  <c r="M257" i="18"/>
  <c r="M154" i="18"/>
  <c r="M608" i="18"/>
  <c r="M482" i="18"/>
  <c r="M373" i="18"/>
  <c r="M358" i="18"/>
  <c r="M467" i="18"/>
  <c r="M656" i="18"/>
  <c r="M345" i="18"/>
  <c r="M641" i="18"/>
  <c r="M239" i="18"/>
  <c r="M580" i="18"/>
  <c r="M549" i="18"/>
  <c r="M512" i="18"/>
  <c r="M645" i="18"/>
  <c r="M286" i="18"/>
  <c r="M94" i="18"/>
  <c r="M651" i="18"/>
  <c r="M165" i="18"/>
  <c r="M516" i="18"/>
  <c r="M486" i="18"/>
  <c r="M327" i="18"/>
  <c r="M495" i="18"/>
  <c r="M176" i="18"/>
  <c r="M69" i="18"/>
  <c r="M589" i="18"/>
  <c r="M262" i="18"/>
  <c r="M113" i="18"/>
  <c r="M617" i="18"/>
  <c r="M289" i="18"/>
  <c r="M545" i="18"/>
  <c r="M151" i="18"/>
  <c r="M624" i="18"/>
  <c r="M525" i="18"/>
  <c r="M582" i="18"/>
  <c r="M211" i="18"/>
  <c r="M526" i="18"/>
  <c r="M212" i="18"/>
  <c r="M616" i="18"/>
  <c r="M521" i="18"/>
  <c r="M164" i="18"/>
  <c r="M498" i="18"/>
  <c r="M547" i="18"/>
  <c r="M362" i="18"/>
  <c r="M343" i="18"/>
  <c r="M649" i="18"/>
  <c r="M272" i="18"/>
  <c r="M141" i="18"/>
  <c r="M449" i="18"/>
  <c r="M488" i="18"/>
  <c r="M330" i="18"/>
  <c r="M368" i="18"/>
  <c r="M556" i="18"/>
  <c r="M130" i="18"/>
  <c r="M440" i="18"/>
  <c r="M37" i="18"/>
  <c r="M443" i="18"/>
  <c r="M280" i="18"/>
  <c r="M180" i="18"/>
  <c r="M30" i="18"/>
  <c r="M478" i="18"/>
  <c r="M337" i="18"/>
  <c r="M438" i="18"/>
  <c r="M127" i="18"/>
  <c r="M444" i="18"/>
  <c r="M609" i="18"/>
  <c r="M568" i="18"/>
  <c r="M453" i="18"/>
  <c r="M194" i="18"/>
  <c r="M463" i="18"/>
  <c r="M85" i="18"/>
  <c r="M394" i="18"/>
  <c r="M240" i="18"/>
  <c r="M413" i="18"/>
  <c r="M293" i="18"/>
  <c r="M397" i="18"/>
  <c r="M97" i="18"/>
  <c r="M260" i="18"/>
  <c r="M662" i="18"/>
  <c r="M640" i="18"/>
  <c r="M268" i="18"/>
  <c r="M447" i="18"/>
  <c r="M514" i="18"/>
  <c r="M398" i="18"/>
  <c r="M103" i="18"/>
  <c r="M407" i="18"/>
  <c r="M203" i="18"/>
  <c r="M677" i="18"/>
  <c r="M566" i="18"/>
  <c r="M314" i="18"/>
  <c r="M396" i="18"/>
  <c r="M372" i="18"/>
  <c r="M530" i="18"/>
  <c r="M562" i="18"/>
  <c r="M238" i="18"/>
  <c r="M139" i="18"/>
  <c r="M50" i="18"/>
  <c r="M634" i="18"/>
  <c r="M428" i="18"/>
  <c r="M323" i="18"/>
  <c r="M178" i="18"/>
  <c r="M506" i="18"/>
  <c r="M278" i="18"/>
  <c r="M675" i="18"/>
  <c r="M93" i="18"/>
  <c r="M560" i="18"/>
  <c r="M572" i="18"/>
  <c r="M228" i="18"/>
  <c r="M49" i="18"/>
  <c r="M290" i="18"/>
  <c r="M643" i="18"/>
  <c r="M67" i="18"/>
  <c r="M236" i="18"/>
  <c r="M613" i="18"/>
  <c r="M595" i="18"/>
  <c r="M291" i="18"/>
  <c r="M244" i="18"/>
  <c r="M599" i="18"/>
  <c r="M571" i="18"/>
  <c r="M596" i="18"/>
  <c r="M548" i="18"/>
  <c r="M249" i="18"/>
  <c r="M65" i="18"/>
  <c r="M276" i="18"/>
  <c r="M297" i="18"/>
  <c r="M451" i="18"/>
  <c r="M231" i="18"/>
  <c r="M477" i="18"/>
  <c r="M209" i="18"/>
  <c r="M434" i="18"/>
  <c r="M628" i="18"/>
  <c r="M583" i="18"/>
  <c r="M18" i="18"/>
  <c r="M344" i="18"/>
  <c r="M553" i="18"/>
  <c r="M539" i="18"/>
  <c r="M357" i="18"/>
  <c r="M564" i="18"/>
  <c r="M374" i="18"/>
  <c r="M493" i="18"/>
  <c r="M23" i="18"/>
  <c r="M92" i="18"/>
  <c r="M347" i="18"/>
  <c r="M484" i="18"/>
  <c r="M383" i="18"/>
  <c r="M59" i="18"/>
  <c r="M577" i="18"/>
  <c r="M158" i="18"/>
  <c r="M325" i="18"/>
  <c r="M370" i="18"/>
  <c r="M195" i="18"/>
  <c r="M476" i="18"/>
  <c r="M133" i="18"/>
  <c r="M504" i="18"/>
  <c r="M14" i="18"/>
  <c r="M319" i="18"/>
  <c r="M287" i="18"/>
  <c r="M87" i="18"/>
  <c r="M661" i="18"/>
  <c r="M559" i="18"/>
  <c r="M44" i="18"/>
  <c r="M136" i="18"/>
  <c r="M339" i="18"/>
  <c r="M466" i="18"/>
  <c r="M227" i="18"/>
  <c r="M591" i="18"/>
  <c r="M109" i="18"/>
  <c r="M118" i="18"/>
  <c r="M36" i="18"/>
  <c r="M313" i="18"/>
  <c r="M122" i="18"/>
  <c r="M19" i="18"/>
  <c r="M552" i="18"/>
  <c r="M538" i="18"/>
  <c r="M333" i="18"/>
  <c r="M80" i="18"/>
  <c r="M52" i="18"/>
  <c r="M518" i="18"/>
  <c r="M175" i="18"/>
  <c r="M450" i="18"/>
  <c r="M84" i="18"/>
  <c r="M673" i="18"/>
  <c r="M140" i="18"/>
  <c r="M381" i="18"/>
  <c r="M104" i="18"/>
  <c r="M28" i="18"/>
  <c r="M184" i="18"/>
  <c r="M502" i="18"/>
  <c r="M200" i="18"/>
  <c r="M186" i="18"/>
  <c r="M91" i="18"/>
  <c r="M395" i="18"/>
  <c r="M301" i="18"/>
  <c r="M95" i="18"/>
  <c r="M17" i="18"/>
  <c r="M590" i="18"/>
  <c r="M202" i="18"/>
  <c r="M58" i="18"/>
  <c r="M601" i="18"/>
  <c r="M334" i="18"/>
  <c r="M574" i="18"/>
  <c r="M251" i="18"/>
  <c r="M465" i="18"/>
  <c r="M82" i="18"/>
  <c r="M469" i="18"/>
  <c r="M271" i="18"/>
  <c r="M573" i="18"/>
  <c r="M635" i="18"/>
  <c r="M142" i="18"/>
  <c r="M78" i="18"/>
  <c r="M216" i="18"/>
  <c r="M487" i="18"/>
  <c r="M655" i="17"/>
  <c r="M673" i="17"/>
  <c r="M641" i="17"/>
  <c r="M679" i="17"/>
  <c r="M51" i="17"/>
  <c r="M55" i="17"/>
  <c r="M669" i="17"/>
  <c r="M674" i="17"/>
  <c r="M658" i="17"/>
  <c r="M623" i="17"/>
  <c r="M645" i="17"/>
  <c r="M357" i="17"/>
  <c r="M509" i="17"/>
  <c r="M322" i="17"/>
  <c r="M635" i="17"/>
  <c r="M173" i="17"/>
  <c r="M662" i="17"/>
  <c r="M613" i="17"/>
  <c r="M657" i="17"/>
  <c r="M516" i="17"/>
  <c r="M81" i="17"/>
  <c r="M375" i="17"/>
  <c r="M181" i="17"/>
  <c r="M616" i="17"/>
  <c r="M644" i="17"/>
  <c r="M625" i="17"/>
  <c r="M675" i="17"/>
  <c r="M630" i="17"/>
  <c r="M628" i="17"/>
  <c r="M671" i="17"/>
  <c r="M631" i="17"/>
  <c r="M661" i="17"/>
  <c r="M622" i="17"/>
  <c r="M602" i="17"/>
  <c r="M680" i="17"/>
  <c r="M643" i="17"/>
  <c r="M633" i="17"/>
  <c r="M659" i="17"/>
  <c r="M653" i="17"/>
  <c r="M667" i="17"/>
  <c r="M646" i="17"/>
  <c r="M647" i="17"/>
  <c r="M676" i="17"/>
  <c r="M670" i="17"/>
  <c r="M626" i="17"/>
  <c r="M660" i="17"/>
  <c r="M639" i="17"/>
  <c r="M624" i="17"/>
  <c r="M648" i="17"/>
  <c r="M638" i="17"/>
  <c r="M652" i="17"/>
  <c r="M663" i="17"/>
  <c r="M678" i="17"/>
  <c r="M609" i="17"/>
  <c r="M651" i="17"/>
  <c r="M629" i="17"/>
  <c r="M637" i="17"/>
  <c r="M666" i="17"/>
  <c r="M636" i="17"/>
  <c r="M665" i="17"/>
  <c r="M614" i="17"/>
  <c r="M611" i="17"/>
  <c r="M612" i="17"/>
  <c r="M603" i="17"/>
  <c r="M615" i="17"/>
  <c r="M608" i="17"/>
  <c r="L396" i="15"/>
  <c r="M396" i="15" s="1"/>
  <c r="K364" i="2"/>
  <c r="M364" i="2" s="1"/>
  <c r="K398" i="2"/>
  <c r="M398" i="2" s="1"/>
  <c r="M504" i="15"/>
  <c r="M290" i="15"/>
  <c r="M592" i="15"/>
  <c r="M610" i="2"/>
  <c r="K616" i="7"/>
  <c r="M616" i="7" s="1"/>
  <c r="M15" i="2"/>
  <c r="M182" i="2"/>
  <c r="M404" i="15"/>
  <c r="M405" i="15"/>
  <c r="M534" i="2"/>
  <c r="M558" i="2"/>
  <c r="M480" i="2"/>
  <c r="M95" i="2"/>
  <c r="M496" i="15"/>
  <c r="M554" i="2"/>
  <c r="M620" i="4"/>
  <c r="M520" i="2"/>
  <c r="M619" i="6"/>
  <c r="M622" i="6"/>
  <c r="M620" i="2"/>
  <c r="M490" i="2"/>
  <c r="M546" i="2"/>
  <c r="M622" i="7"/>
  <c r="M586" i="2"/>
  <c r="M623" i="15"/>
  <c r="M618" i="4"/>
  <c r="M538" i="2"/>
  <c r="M619" i="5"/>
  <c r="M621" i="15"/>
  <c r="M528" i="15"/>
  <c r="M621" i="4"/>
  <c r="M472" i="15"/>
  <c r="M618" i="7"/>
  <c r="M619" i="2"/>
  <c r="M620" i="7"/>
  <c r="M620" i="3"/>
  <c r="M620" i="5"/>
  <c r="K68" i="2"/>
  <c r="L68" i="2"/>
  <c r="K100" i="2"/>
  <c r="L100" i="2"/>
  <c r="L77" i="15"/>
  <c r="K77" i="15"/>
  <c r="L104" i="15"/>
  <c r="K104" i="15"/>
  <c r="L63" i="15"/>
  <c r="K63" i="15"/>
  <c r="L95" i="15"/>
  <c r="K95" i="15"/>
  <c r="L111" i="15"/>
  <c r="K111" i="15"/>
  <c r="L18" i="15"/>
  <c r="K18" i="15"/>
  <c r="K22" i="15"/>
  <c r="L22" i="15"/>
  <c r="K26" i="15"/>
  <c r="L26" i="15"/>
  <c r="K30" i="15"/>
  <c r="L30" i="15"/>
  <c r="L34" i="15"/>
  <c r="K34" i="15"/>
  <c r="K38" i="15"/>
  <c r="L38" i="15"/>
  <c r="L42" i="15"/>
  <c r="K42" i="15"/>
  <c r="K46" i="15"/>
  <c r="L46" i="15"/>
  <c r="L50" i="15"/>
  <c r="K50" i="15"/>
  <c r="K54" i="15"/>
  <c r="L54" i="15"/>
  <c r="L54" i="2"/>
  <c r="K54" i="2"/>
  <c r="L58" i="15"/>
  <c r="K58" i="15"/>
  <c r="L72" i="2"/>
  <c r="K72" i="2"/>
  <c r="K86" i="15"/>
  <c r="L86" i="15"/>
  <c r="L109" i="15"/>
  <c r="K109" i="15"/>
  <c r="K79" i="15"/>
  <c r="L79" i="15"/>
  <c r="L20" i="15"/>
  <c r="K20" i="15"/>
  <c r="K24" i="15"/>
  <c r="L24" i="15"/>
  <c r="K28" i="15"/>
  <c r="L28" i="15"/>
  <c r="L32" i="15"/>
  <c r="K32" i="15"/>
  <c r="L36" i="15"/>
  <c r="K36" i="15"/>
  <c r="L40" i="15"/>
  <c r="K40" i="15"/>
  <c r="L44" i="15"/>
  <c r="K44" i="15"/>
  <c r="K48" i="15"/>
  <c r="L48" i="15"/>
  <c r="L52" i="15"/>
  <c r="K52" i="15"/>
  <c r="L60" i="2"/>
  <c r="K60" i="2"/>
  <c r="K78" i="15"/>
  <c r="L78" i="15"/>
  <c r="L92" i="2"/>
  <c r="K92" i="2"/>
  <c r="K110" i="15"/>
  <c r="L110" i="15"/>
  <c r="K93" i="15"/>
  <c r="L93" i="15"/>
  <c r="L72" i="15"/>
  <c r="K72" i="15"/>
  <c r="K86" i="2"/>
  <c r="L86" i="2"/>
  <c r="K70" i="15"/>
  <c r="L70" i="15"/>
  <c r="L84" i="2"/>
  <c r="K84" i="2"/>
  <c r="K102" i="15"/>
  <c r="L102" i="15"/>
  <c r="L69" i="15"/>
  <c r="K69" i="15"/>
  <c r="L85" i="15"/>
  <c r="K85" i="15"/>
  <c r="L101" i="15"/>
  <c r="K101" i="15"/>
  <c r="L117" i="15"/>
  <c r="K117" i="15"/>
  <c r="L61" i="15"/>
  <c r="K61" i="15"/>
  <c r="L18" i="2"/>
  <c r="K18" i="2"/>
  <c r="L22" i="2"/>
  <c r="K22" i="2"/>
  <c r="K26" i="2"/>
  <c r="L26" i="2"/>
  <c r="L30" i="2"/>
  <c r="K30" i="2"/>
  <c r="K34" i="2"/>
  <c r="L34" i="2"/>
  <c r="L38" i="2"/>
  <c r="K38" i="2"/>
  <c r="K42" i="2"/>
  <c r="L42" i="2"/>
  <c r="L46" i="2"/>
  <c r="K46" i="2"/>
  <c r="L50" i="2"/>
  <c r="K50" i="2"/>
  <c r="K62" i="15"/>
  <c r="L62" i="15"/>
  <c r="L76" i="2"/>
  <c r="K76" i="2"/>
  <c r="K94" i="15"/>
  <c r="L94" i="15"/>
  <c r="L108" i="2"/>
  <c r="K108" i="2"/>
  <c r="L62" i="2"/>
  <c r="K62" i="2"/>
  <c r="K80" i="15"/>
  <c r="L80" i="15"/>
  <c r="K94" i="2"/>
  <c r="L94" i="2"/>
  <c r="L112" i="15"/>
  <c r="K112" i="15"/>
  <c r="L66" i="15"/>
  <c r="K66" i="15"/>
  <c r="L80" i="2"/>
  <c r="K80" i="2"/>
  <c r="K98" i="15"/>
  <c r="L98" i="15"/>
  <c r="K112" i="2"/>
  <c r="L112" i="2"/>
  <c r="L68" i="15"/>
  <c r="K68" i="15"/>
  <c r="L82" i="2"/>
  <c r="K82" i="2"/>
  <c r="L100" i="15"/>
  <c r="K100" i="15"/>
  <c r="L114" i="2"/>
  <c r="K114" i="2"/>
  <c r="L157" i="2"/>
  <c r="K157" i="2"/>
  <c r="L175" i="15"/>
  <c r="K175" i="15"/>
  <c r="L189" i="2"/>
  <c r="K189" i="2"/>
  <c r="L207" i="15"/>
  <c r="K207" i="15"/>
  <c r="L221" i="2"/>
  <c r="K221" i="2"/>
  <c r="L239" i="15"/>
  <c r="K239" i="15"/>
  <c r="L253" i="2"/>
  <c r="K253" i="2"/>
  <c r="K158" i="15"/>
  <c r="L158" i="15"/>
  <c r="L168" i="2"/>
  <c r="K168" i="2"/>
  <c r="L174" i="15"/>
  <c r="K174" i="15"/>
  <c r="K184" i="2"/>
  <c r="L184" i="2"/>
  <c r="L190" i="15"/>
  <c r="K190" i="15"/>
  <c r="K200" i="2"/>
  <c r="L200" i="2"/>
  <c r="L206" i="15"/>
  <c r="K206" i="15"/>
  <c r="K216" i="2"/>
  <c r="L216" i="2"/>
  <c r="K230" i="15"/>
  <c r="L230" i="15"/>
  <c r="L246" i="15"/>
  <c r="K246" i="15"/>
  <c r="L262" i="15"/>
  <c r="K262" i="15"/>
  <c r="K167" i="2"/>
  <c r="L167" i="2"/>
  <c r="L185" i="15"/>
  <c r="K185" i="15"/>
  <c r="L199" i="2"/>
  <c r="K199" i="2"/>
  <c r="K217" i="15"/>
  <c r="L217" i="15"/>
  <c r="L231" i="2"/>
  <c r="K231" i="2"/>
  <c r="L249" i="15"/>
  <c r="K249" i="15"/>
  <c r="L263" i="2"/>
  <c r="K263" i="2"/>
  <c r="L281" i="15"/>
  <c r="K281" i="15"/>
  <c r="L57" i="2"/>
  <c r="K57" i="2"/>
  <c r="K65" i="2"/>
  <c r="L65" i="2"/>
  <c r="K73" i="2"/>
  <c r="L73" i="2"/>
  <c r="K89" i="2"/>
  <c r="L89" i="2"/>
  <c r="L97" i="2"/>
  <c r="K97" i="2"/>
  <c r="L105" i="2"/>
  <c r="K105" i="2"/>
  <c r="K113" i="2"/>
  <c r="L113" i="2"/>
  <c r="K169" i="2"/>
  <c r="L169" i="2"/>
  <c r="K187" i="15"/>
  <c r="L187" i="15"/>
  <c r="K201" i="2"/>
  <c r="L201" i="2"/>
  <c r="L219" i="15"/>
  <c r="K219" i="15"/>
  <c r="L251" i="15"/>
  <c r="K251" i="15"/>
  <c r="L276" i="2"/>
  <c r="K276" i="2"/>
  <c r="K290" i="2"/>
  <c r="L290" i="2"/>
  <c r="K300" i="15"/>
  <c r="L300" i="15"/>
  <c r="K308" i="15"/>
  <c r="L308" i="15"/>
  <c r="L316" i="15"/>
  <c r="K316" i="15"/>
  <c r="K320" i="2"/>
  <c r="L320" i="2"/>
  <c r="L322" i="2"/>
  <c r="K322" i="2"/>
  <c r="L334" i="2"/>
  <c r="K334" i="2"/>
  <c r="L362" i="2"/>
  <c r="K362" i="2"/>
  <c r="K229" i="15"/>
  <c r="L229" i="15"/>
  <c r="L242" i="2"/>
  <c r="K242" i="2"/>
  <c r="K250" i="2"/>
  <c r="L250" i="2"/>
  <c r="L258" i="2"/>
  <c r="K258" i="2"/>
  <c r="K266" i="2"/>
  <c r="L266" i="2"/>
  <c r="L274" i="2"/>
  <c r="K274" i="2"/>
  <c r="L307" i="15"/>
  <c r="K307" i="15"/>
  <c r="K163" i="2"/>
  <c r="L163" i="2"/>
  <c r="L181" i="15"/>
  <c r="K181" i="15"/>
  <c r="L195" i="2"/>
  <c r="K195" i="2"/>
  <c r="L269" i="2"/>
  <c r="K269" i="2"/>
  <c r="L317" i="15"/>
  <c r="K317" i="15"/>
  <c r="L364" i="15"/>
  <c r="K364" i="15"/>
  <c r="K245" i="15"/>
  <c r="L245" i="15"/>
  <c r="L259" i="2"/>
  <c r="K259" i="2"/>
  <c r="K319" i="15"/>
  <c r="L319" i="15"/>
  <c r="L154" i="2"/>
  <c r="K154" i="2"/>
  <c r="K162" i="2"/>
  <c r="L162" i="2"/>
  <c r="K590" i="2"/>
  <c r="L590" i="2"/>
  <c r="L606" i="2"/>
  <c r="K606" i="2"/>
  <c r="L178" i="2"/>
  <c r="K178" i="2"/>
  <c r="K286" i="2"/>
  <c r="L286" i="2"/>
  <c r="L296" i="15"/>
  <c r="K296" i="15"/>
  <c r="K295" i="2"/>
  <c r="L295" i="2"/>
  <c r="L390" i="15"/>
  <c r="K390" i="15"/>
  <c r="L400" i="2"/>
  <c r="K400" i="2"/>
  <c r="K414" i="2"/>
  <c r="L414" i="2"/>
  <c r="L430" i="2"/>
  <c r="K430" i="2"/>
  <c r="L446" i="2"/>
  <c r="K446" i="2"/>
  <c r="L462" i="2"/>
  <c r="K462" i="2"/>
  <c r="K477" i="15"/>
  <c r="L477" i="15"/>
  <c r="K509" i="15"/>
  <c r="L509" i="15"/>
  <c r="L523" i="2"/>
  <c r="K523" i="2"/>
  <c r="L541" i="15"/>
  <c r="K541" i="15"/>
  <c r="K555" i="2"/>
  <c r="L555" i="2"/>
  <c r="K573" i="15"/>
  <c r="L573" i="15"/>
  <c r="K587" i="2"/>
  <c r="L587" i="2"/>
  <c r="K605" i="15"/>
  <c r="L605" i="15"/>
  <c r="L551" i="15"/>
  <c r="K551" i="15"/>
  <c r="L591" i="15"/>
  <c r="K591" i="15"/>
  <c r="L551" i="2"/>
  <c r="K551" i="2"/>
  <c r="L593" i="15"/>
  <c r="K593" i="15"/>
  <c r="L441" i="15"/>
  <c r="K441" i="15"/>
  <c r="L457" i="15"/>
  <c r="K457" i="15"/>
  <c r="K467" i="2"/>
  <c r="L467" i="2"/>
  <c r="K491" i="15"/>
  <c r="L491" i="15"/>
  <c r="L507" i="15"/>
  <c r="K507" i="15"/>
  <c r="L545" i="2"/>
  <c r="K545" i="2"/>
  <c r="L609" i="2"/>
  <c r="K609" i="2"/>
  <c r="L478" i="2"/>
  <c r="K478" i="2"/>
  <c r="L486" i="2"/>
  <c r="K486" i="2"/>
  <c r="K510" i="2"/>
  <c r="L510" i="2"/>
  <c r="K518" i="2"/>
  <c r="L518" i="2"/>
  <c r="K526" i="2"/>
  <c r="L526" i="2"/>
  <c r="K582" i="2"/>
  <c r="L582" i="2"/>
  <c r="L170" i="2"/>
  <c r="K170" i="2"/>
  <c r="K318" i="2"/>
  <c r="L318" i="2"/>
  <c r="L328" i="15"/>
  <c r="K328" i="15"/>
  <c r="L411" i="15"/>
  <c r="K411" i="15"/>
  <c r="L417" i="2"/>
  <c r="K417" i="2"/>
  <c r="K427" i="15"/>
  <c r="L427" i="15"/>
  <c r="L443" i="15"/>
  <c r="K443" i="15"/>
  <c r="L449" i="2"/>
  <c r="K449" i="2"/>
  <c r="K459" i="15"/>
  <c r="L459" i="15"/>
  <c r="K465" i="2"/>
  <c r="L465" i="2"/>
  <c r="L477" i="2"/>
  <c r="K477" i="2"/>
  <c r="L495" i="15"/>
  <c r="K495" i="15"/>
  <c r="L527" i="15"/>
  <c r="K527" i="15"/>
  <c r="L559" i="15"/>
  <c r="K559" i="15"/>
  <c r="K581" i="2"/>
  <c r="L581" i="2"/>
  <c r="K527" i="2"/>
  <c r="L527" i="2"/>
  <c r="L585" i="15"/>
  <c r="K585" i="15"/>
  <c r="L304" i="15"/>
  <c r="K304" i="15"/>
  <c r="L515" i="15"/>
  <c r="K515" i="15"/>
  <c r="L531" i="15"/>
  <c r="K531" i="15"/>
  <c r="K577" i="2"/>
  <c r="L577" i="2"/>
  <c r="L488" i="2"/>
  <c r="K488" i="2"/>
  <c r="K496" i="2"/>
  <c r="L496" i="2"/>
  <c r="K504" i="2"/>
  <c r="L504" i="2"/>
  <c r="K512" i="2"/>
  <c r="L512" i="2"/>
  <c r="L608" i="2"/>
  <c r="K608" i="2"/>
  <c r="K196" i="15"/>
  <c r="L196" i="15"/>
  <c r="K313" i="15"/>
  <c r="L313" i="15"/>
  <c r="K345" i="15"/>
  <c r="L345" i="15"/>
  <c r="L343" i="2"/>
  <c r="K343" i="2"/>
  <c r="L368" i="15"/>
  <c r="K368" i="15"/>
  <c r="L378" i="2"/>
  <c r="K378" i="2"/>
  <c r="K398" i="15"/>
  <c r="L398" i="15"/>
  <c r="K414" i="15"/>
  <c r="L414" i="15"/>
  <c r="K430" i="15"/>
  <c r="L430" i="15"/>
  <c r="L436" i="2"/>
  <c r="K436" i="2"/>
  <c r="L452" i="2"/>
  <c r="K452" i="2"/>
  <c r="K471" i="2"/>
  <c r="L471" i="2"/>
  <c r="L489" i="15"/>
  <c r="K489" i="15"/>
  <c r="L503" i="2"/>
  <c r="K503" i="2"/>
  <c r="L521" i="15"/>
  <c r="K521" i="15"/>
  <c r="L569" i="15"/>
  <c r="K569" i="15"/>
  <c r="L347" i="15"/>
  <c r="K347" i="15"/>
  <c r="L411" i="2"/>
  <c r="K411" i="2"/>
  <c r="L421" i="15"/>
  <c r="K421" i="15"/>
  <c r="L427" i="2"/>
  <c r="K427" i="2"/>
  <c r="K481" i="2"/>
  <c r="L481" i="2"/>
  <c r="L569" i="2"/>
  <c r="K569" i="2"/>
  <c r="L29" i="15"/>
  <c r="K29" i="15"/>
  <c r="K77" i="2"/>
  <c r="L77" i="2"/>
  <c r="K107" i="2"/>
  <c r="L107" i="2"/>
  <c r="K113" i="15"/>
  <c r="L113" i="15"/>
  <c r="K124" i="2"/>
  <c r="L124" i="2"/>
  <c r="K194" i="15"/>
  <c r="L194" i="15"/>
  <c r="L258" i="15"/>
  <c r="K258" i="15"/>
  <c r="L49" i="2"/>
  <c r="K49" i="2"/>
  <c r="K63" i="2"/>
  <c r="L63" i="2"/>
  <c r="K115" i="2"/>
  <c r="L115" i="2"/>
  <c r="L140" i="2"/>
  <c r="K140" i="2"/>
  <c r="L202" i="15"/>
  <c r="K202" i="15"/>
  <c r="L228" i="2"/>
  <c r="K228" i="2"/>
  <c r="K41" i="15"/>
  <c r="L41" i="15"/>
  <c r="K65" i="15"/>
  <c r="L65" i="15"/>
  <c r="L124" i="15"/>
  <c r="K124" i="15"/>
  <c r="K138" i="15"/>
  <c r="L138" i="15"/>
  <c r="L146" i="15"/>
  <c r="K146" i="15"/>
  <c r="K154" i="15"/>
  <c r="L154" i="15"/>
  <c r="L198" i="2"/>
  <c r="K198" i="2"/>
  <c r="K379" i="15"/>
  <c r="L379" i="15"/>
  <c r="L391" i="15"/>
  <c r="K391" i="15"/>
  <c r="L518" i="15"/>
  <c r="K518" i="15"/>
  <c r="K574" i="15"/>
  <c r="L574" i="15"/>
  <c r="K596" i="15"/>
  <c r="L596" i="15"/>
  <c r="K248" i="2"/>
  <c r="L248" i="2"/>
  <c r="K280" i="2"/>
  <c r="L280" i="2"/>
  <c r="L327" i="2"/>
  <c r="K327" i="2"/>
  <c r="L356" i="2"/>
  <c r="K356" i="2"/>
  <c r="L363" i="15"/>
  <c r="K363" i="15"/>
  <c r="L368" i="2"/>
  <c r="K368" i="2"/>
  <c r="K373" i="15"/>
  <c r="L373" i="15"/>
  <c r="K401" i="2"/>
  <c r="L401" i="2"/>
  <c r="K542" i="15"/>
  <c r="L542" i="15"/>
  <c r="L236" i="2"/>
  <c r="K236" i="2"/>
  <c r="K304" i="2"/>
  <c r="L304" i="2"/>
  <c r="L342" i="2"/>
  <c r="K342" i="2"/>
  <c r="L283" i="15"/>
  <c r="K283" i="15"/>
  <c r="K288" i="2"/>
  <c r="L288" i="2"/>
  <c r="L291" i="2"/>
  <c r="K291" i="2"/>
  <c r="L289" i="15"/>
  <c r="K289" i="15"/>
  <c r="K314" i="15"/>
  <c r="L314" i="15"/>
  <c r="K331" i="15"/>
  <c r="L331" i="15"/>
  <c r="L346" i="2"/>
  <c r="K346" i="2"/>
  <c r="K580" i="15"/>
  <c r="L580" i="15"/>
  <c r="L584" i="15"/>
  <c r="K584" i="15"/>
  <c r="K254" i="2"/>
  <c r="L254" i="2"/>
  <c r="K21" i="2"/>
  <c r="L21" i="2"/>
  <c r="L27" i="15"/>
  <c r="K27" i="15"/>
  <c r="L33" i="15"/>
  <c r="K33" i="15"/>
  <c r="K118" i="2"/>
  <c r="L118" i="2"/>
  <c r="K126" i="15"/>
  <c r="L126" i="15"/>
  <c r="K138" i="2"/>
  <c r="L138" i="2"/>
  <c r="L156" i="2"/>
  <c r="K156" i="2"/>
  <c r="K244" i="2"/>
  <c r="L244" i="2"/>
  <c r="L256" i="2"/>
  <c r="K256" i="2"/>
  <c r="K319" i="2"/>
  <c r="L319" i="2"/>
  <c r="L374" i="15"/>
  <c r="K374" i="15"/>
  <c r="L556" i="15"/>
  <c r="K556" i="15"/>
  <c r="L37" i="15"/>
  <c r="K37" i="15"/>
  <c r="L357" i="15"/>
  <c r="K357" i="15"/>
  <c r="L335" i="2"/>
  <c r="K335" i="2"/>
  <c r="L482" i="2"/>
  <c r="K482" i="2"/>
  <c r="K570" i="2"/>
  <c r="L570" i="2"/>
  <c r="L594" i="2"/>
  <c r="K594" i="2"/>
  <c r="K17" i="2"/>
  <c r="L17" i="2"/>
  <c r="L389" i="2"/>
  <c r="K389" i="2"/>
  <c r="L406" i="2"/>
  <c r="K406" i="2"/>
  <c r="L372" i="2"/>
  <c r="K372" i="2"/>
  <c r="L536" i="15"/>
  <c r="K536" i="15"/>
  <c r="L268" i="2"/>
  <c r="K268" i="2"/>
  <c r="K337" i="15"/>
  <c r="L337" i="15"/>
  <c r="K390" i="2"/>
  <c r="L390" i="2"/>
  <c r="K89" i="15"/>
  <c r="L89" i="15"/>
  <c r="L234" i="15"/>
  <c r="K234" i="15"/>
  <c r="K357" i="2"/>
  <c r="L357" i="2"/>
  <c r="K97" i="15"/>
  <c r="L97" i="15"/>
  <c r="L111" i="2"/>
  <c r="K111" i="2"/>
  <c r="K276" i="15"/>
  <c r="L276" i="15"/>
  <c r="L330" i="2"/>
  <c r="K330" i="2"/>
  <c r="L367" i="2"/>
  <c r="K367" i="2"/>
  <c r="L492" i="15"/>
  <c r="K492" i="15"/>
  <c r="L514" i="2"/>
  <c r="K514" i="2"/>
  <c r="L506" i="2"/>
  <c r="K506" i="2"/>
  <c r="L43" i="15"/>
  <c r="K43" i="15"/>
  <c r="L222" i="2"/>
  <c r="K222" i="2"/>
  <c r="L120" i="15"/>
  <c r="K120" i="15"/>
  <c r="L140" i="15"/>
  <c r="K140" i="15"/>
  <c r="K120" i="2"/>
  <c r="L120" i="2"/>
  <c r="K582" i="15"/>
  <c r="L582" i="15"/>
  <c r="L478" i="15"/>
  <c r="K478" i="15"/>
  <c r="L318" i="15"/>
  <c r="K318" i="15"/>
  <c r="K616" i="15"/>
  <c r="L616" i="15"/>
  <c r="L613" i="15"/>
  <c r="K613" i="15"/>
  <c r="K615" i="2"/>
  <c r="L615" i="2"/>
  <c r="L600" i="15"/>
  <c r="M600" i="15" s="1"/>
  <c r="K488" i="15"/>
  <c r="M488" i="15" s="1"/>
  <c r="L462" i="15"/>
  <c r="M462" i="15" s="1"/>
  <c r="K480" i="15"/>
  <c r="M480" i="15" s="1"/>
  <c r="K455" i="15"/>
  <c r="K392" i="15"/>
  <c r="K334" i="15"/>
  <c r="M334" i="15" s="1"/>
  <c r="L544" i="15"/>
  <c r="M544" i="15" s="1"/>
  <c r="K470" i="15"/>
  <c r="M470" i="15" s="1"/>
  <c r="K463" i="15"/>
  <c r="M463" i="15" s="1"/>
  <c r="L448" i="15"/>
  <c r="M448" i="15" s="1"/>
  <c r="K176" i="15"/>
  <c r="K416" i="15"/>
  <c r="M416" i="15" s="1"/>
  <c r="L442" i="15"/>
  <c r="M442" i="15" s="1"/>
  <c r="L608" i="15"/>
  <c r="M608" i="15" s="1"/>
  <c r="K614" i="15"/>
  <c r="L432" i="15"/>
  <c r="M432" i="15" s="1"/>
  <c r="K560" i="15"/>
  <c r="M560" i="15" s="1"/>
  <c r="L424" i="15"/>
  <c r="M424" i="15" s="1"/>
  <c r="L400" i="15"/>
  <c r="M400" i="15" s="1"/>
  <c r="K333" i="2"/>
  <c r="M333" i="2" s="1"/>
  <c r="L289" i="2"/>
  <c r="M289" i="2" s="1"/>
  <c r="L225" i="2"/>
  <c r="M225" i="2" s="1"/>
  <c r="K404" i="2"/>
  <c r="M404" i="2" s="1"/>
  <c r="L447" i="2"/>
  <c r="M447" i="2" s="1"/>
  <c r="K382" i="2"/>
  <c r="M382" i="2" s="1"/>
  <c r="L410" i="2"/>
  <c r="M410" i="2" s="1"/>
  <c r="L188" i="2"/>
  <c r="M188" i="2" s="1"/>
  <c r="L431" i="2"/>
  <c r="M431" i="2" s="1"/>
  <c r="L423" i="2"/>
  <c r="M423" i="2" s="1"/>
  <c r="K450" i="2"/>
  <c r="M450" i="2" s="1"/>
  <c r="L317" i="2"/>
  <c r="M317" i="2" s="1"/>
  <c r="L345" i="2"/>
  <c r="M345" i="2" s="1"/>
  <c r="K329" i="2"/>
  <c r="M329" i="2" s="1"/>
  <c r="K281" i="2"/>
  <c r="M281" i="2" s="1"/>
  <c r="K475" i="2"/>
  <c r="M475" i="2" s="1"/>
  <c r="K521" i="2"/>
  <c r="M521" i="2" s="1"/>
  <c r="K418" i="2"/>
  <c r="M418" i="2" s="1"/>
  <c r="K265" i="2"/>
  <c r="M265" i="2" s="1"/>
  <c r="K341" i="2"/>
  <c r="M341" i="2" s="1"/>
  <c r="K299" i="2"/>
  <c r="M299" i="2" s="1"/>
  <c r="K485" i="2"/>
  <c r="M485" i="2" s="1"/>
  <c r="K501" i="2"/>
  <c r="M501" i="2" s="1"/>
  <c r="L434" i="2"/>
  <c r="M434" i="2" s="1"/>
  <c r="K241" i="2"/>
  <c r="M241" i="2" s="1"/>
  <c r="L210" i="2"/>
  <c r="M210" i="2" s="1"/>
  <c r="L499" i="2"/>
  <c r="M499" i="2" s="1"/>
  <c r="K505" i="2"/>
  <c r="M505" i="2" s="1"/>
  <c r="K407" i="2"/>
  <c r="M407" i="2" s="1"/>
  <c r="L426" i="2"/>
  <c r="M426" i="2" s="1"/>
  <c r="K459" i="2"/>
  <c r="M459" i="2" s="1"/>
  <c r="K321" i="2"/>
  <c r="M321" i="2" s="1"/>
  <c r="K491" i="2"/>
  <c r="M491" i="2" s="1"/>
  <c r="K64" i="2"/>
  <c r="M64" i="2" s="1"/>
  <c r="K58" i="2"/>
  <c r="M58" i="2" s="1"/>
  <c r="K79" i="2"/>
  <c r="M79" i="2" s="1"/>
  <c r="K81" i="2"/>
  <c r="M81" i="2" s="1"/>
  <c r="K24" i="2"/>
  <c r="M24" i="2" s="1"/>
  <c r="L23" i="2"/>
  <c r="M23" i="2" s="1"/>
  <c r="L55" i="2"/>
  <c r="M55" i="2" s="1"/>
  <c r="L67" i="2"/>
  <c r="M67" i="2" s="1"/>
  <c r="L203" i="2"/>
  <c r="M203" i="2" s="1"/>
  <c r="K522" i="2"/>
  <c r="M522" i="2" s="1"/>
  <c r="L139" i="2"/>
  <c r="M139" i="2" s="1"/>
  <c r="K116" i="2"/>
  <c r="M116" i="2" s="1"/>
  <c r="L151" i="2"/>
  <c r="M151" i="2" s="1"/>
  <c r="M620" i="6"/>
  <c r="K90" i="15"/>
  <c r="L90" i="15"/>
  <c r="K104" i="2"/>
  <c r="L104" i="2"/>
  <c r="L60" i="15"/>
  <c r="K60" i="15"/>
  <c r="L74" i="2"/>
  <c r="K74" i="2"/>
  <c r="K92" i="15"/>
  <c r="L92" i="15"/>
  <c r="L123" i="2"/>
  <c r="K123" i="2"/>
  <c r="L127" i="2"/>
  <c r="K127" i="2"/>
  <c r="L131" i="2"/>
  <c r="K131" i="2"/>
  <c r="L135" i="2"/>
  <c r="K135" i="2"/>
  <c r="L139" i="15"/>
  <c r="K139" i="15"/>
  <c r="L143" i="15"/>
  <c r="K143" i="15"/>
  <c r="L143" i="2"/>
  <c r="K143" i="2"/>
  <c r="L147" i="15"/>
  <c r="K147" i="15"/>
  <c r="K147" i="2"/>
  <c r="L147" i="2"/>
  <c r="L151" i="15"/>
  <c r="K151" i="15"/>
  <c r="K155" i="15"/>
  <c r="L155" i="15"/>
  <c r="L167" i="15"/>
  <c r="K167" i="15"/>
  <c r="K181" i="2"/>
  <c r="L181" i="2"/>
  <c r="L199" i="15"/>
  <c r="K199" i="15"/>
  <c r="L213" i="2"/>
  <c r="K213" i="2"/>
  <c r="K231" i="15"/>
  <c r="L231" i="15"/>
  <c r="K245" i="2"/>
  <c r="L245" i="2"/>
  <c r="K263" i="15"/>
  <c r="L263" i="15"/>
  <c r="L159" i="2"/>
  <c r="K159" i="2"/>
  <c r="K177" i="15"/>
  <c r="L177" i="15"/>
  <c r="L191" i="2"/>
  <c r="K191" i="2"/>
  <c r="L209" i="15"/>
  <c r="K209" i="15"/>
  <c r="L223" i="2"/>
  <c r="K223" i="2"/>
  <c r="L241" i="15"/>
  <c r="K241" i="15"/>
  <c r="L255" i="2"/>
  <c r="K255" i="2"/>
  <c r="L273" i="15"/>
  <c r="K273" i="15"/>
  <c r="K232" i="15"/>
  <c r="L232" i="15"/>
  <c r="L248" i="15"/>
  <c r="K248" i="15"/>
  <c r="L264" i="15"/>
  <c r="K264" i="15"/>
  <c r="L272" i="15"/>
  <c r="K272" i="15"/>
  <c r="K59" i="15"/>
  <c r="L59" i="15"/>
  <c r="K67" i="15"/>
  <c r="L67" i="15"/>
  <c r="L75" i="15"/>
  <c r="K75" i="15"/>
  <c r="L83" i="15"/>
  <c r="K83" i="15"/>
  <c r="L91" i="15"/>
  <c r="K91" i="15"/>
  <c r="K99" i="15"/>
  <c r="L99" i="15"/>
  <c r="L107" i="15"/>
  <c r="K107" i="15"/>
  <c r="L115" i="15"/>
  <c r="K115" i="15"/>
  <c r="L119" i="15"/>
  <c r="K119" i="15"/>
  <c r="L123" i="15"/>
  <c r="K123" i="15"/>
  <c r="L127" i="15"/>
  <c r="K127" i="15"/>
  <c r="L131" i="15"/>
  <c r="K131" i="15"/>
  <c r="K135" i="15"/>
  <c r="L135" i="15"/>
  <c r="K193" i="2"/>
  <c r="L193" i="2"/>
  <c r="L211" i="15"/>
  <c r="K211" i="15"/>
  <c r="K243" i="15"/>
  <c r="L243" i="15"/>
  <c r="K275" i="15"/>
  <c r="L275" i="15"/>
  <c r="K284" i="15"/>
  <c r="L284" i="15"/>
  <c r="L298" i="2"/>
  <c r="K298" i="2"/>
  <c r="L306" i="2"/>
  <c r="K306" i="2"/>
  <c r="L314" i="2"/>
  <c r="K314" i="2"/>
  <c r="K221" i="15"/>
  <c r="L221" i="15"/>
  <c r="K244" i="15"/>
  <c r="L244" i="15"/>
  <c r="K252" i="15"/>
  <c r="L252" i="15"/>
  <c r="K260" i="15"/>
  <c r="L260" i="15"/>
  <c r="K268" i="15"/>
  <c r="L268" i="15"/>
  <c r="L275" i="2"/>
  <c r="K275" i="2"/>
  <c r="K299" i="15"/>
  <c r="L299" i="15"/>
  <c r="K155" i="2"/>
  <c r="L155" i="2"/>
  <c r="K173" i="15"/>
  <c r="L173" i="15"/>
  <c r="K237" i="15"/>
  <c r="L237" i="15"/>
  <c r="L278" i="15"/>
  <c r="K278" i="15"/>
  <c r="K279" i="15"/>
  <c r="L279" i="15"/>
  <c r="K309" i="15"/>
  <c r="L309" i="15"/>
  <c r="L322" i="15"/>
  <c r="K322" i="15"/>
  <c r="L331" i="2"/>
  <c r="K331" i="2"/>
  <c r="K213" i="15"/>
  <c r="L213" i="15"/>
  <c r="L218" i="2"/>
  <c r="K218" i="2"/>
  <c r="L226" i="2"/>
  <c r="K226" i="2"/>
  <c r="L251" i="2"/>
  <c r="K251" i="2"/>
  <c r="K269" i="15"/>
  <c r="L269" i="15"/>
  <c r="K311" i="15"/>
  <c r="L311" i="15"/>
  <c r="L16" i="15"/>
  <c r="K16" i="15"/>
  <c r="L156" i="15"/>
  <c r="K156" i="15"/>
  <c r="L164" i="15"/>
  <c r="K164" i="15"/>
  <c r="L474" i="15"/>
  <c r="K474" i="15"/>
  <c r="L482" i="15"/>
  <c r="K482" i="15"/>
  <c r="L490" i="15"/>
  <c r="K490" i="15"/>
  <c r="L498" i="15"/>
  <c r="K498" i="15"/>
  <c r="L506" i="15"/>
  <c r="K506" i="15"/>
  <c r="L514" i="15"/>
  <c r="K514" i="15"/>
  <c r="L522" i="15"/>
  <c r="K522" i="15"/>
  <c r="K530" i="15"/>
  <c r="L530" i="15"/>
  <c r="L538" i="15"/>
  <c r="K538" i="15"/>
  <c r="L546" i="15"/>
  <c r="K546" i="15"/>
  <c r="L554" i="15"/>
  <c r="K554" i="15"/>
  <c r="L562" i="15"/>
  <c r="K562" i="15"/>
  <c r="K570" i="15"/>
  <c r="L570" i="15"/>
  <c r="L578" i="15"/>
  <c r="K578" i="15"/>
  <c r="K586" i="15"/>
  <c r="L586" i="15"/>
  <c r="L594" i="15"/>
  <c r="K594" i="15"/>
  <c r="K602" i="15"/>
  <c r="L602" i="15"/>
  <c r="L610" i="15"/>
  <c r="K610" i="15"/>
  <c r="L542" i="2"/>
  <c r="K542" i="2"/>
  <c r="L598" i="2"/>
  <c r="K598" i="2"/>
  <c r="K180" i="15"/>
  <c r="L180" i="15"/>
  <c r="L288" i="15"/>
  <c r="K288" i="15"/>
  <c r="L386" i="15"/>
  <c r="K386" i="15"/>
  <c r="L420" i="15"/>
  <c r="K420" i="15"/>
  <c r="L436" i="15"/>
  <c r="K436" i="15"/>
  <c r="K452" i="15"/>
  <c r="L452" i="15"/>
  <c r="K458" i="2"/>
  <c r="L458" i="2"/>
  <c r="K468" i="15"/>
  <c r="L468" i="15"/>
  <c r="K483" i="2"/>
  <c r="L483" i="2"/>
  <c r="L501" i="15"/>
  <c r="K501" i="15"/>
  <c r="L515" i="2"/>
  <c r="K515" i="2"/>
  <c r="L533" i="15"/>
  <c r="K533" i="15"/>
  <c r="K547" i="2"/>
  <c r="L547" i="2"/>
  <c r="L565" i="15"/>
  <c r="K565" i="15"/>
  <c r="K579" i="2"/>
  <c r="L579" i="2"/>
  <c r="L597" i="15"/>
  <c r="K597" i="15"/>
  <c r="L543" i="15"/>
  <c r="K543" i="15"/>
  <c r="L567" i="15"/>
  <c r="K567" i="15"/>
  <c r="L599" i="15"/>
  <c r="K599" i="15"/>
  <c r="L561" i="15"/>
  <c r="K561" i="15"/>
  <c r="L607" i="2"/>
  <c r="K607" i="2"/>
  <c r="L186" i="2"/>
  <c r="K186" i="2"/>
  <c r="K305" i="15"/>
  <c r="L305" i="15"/>
  <c r="K437" i="15"/>
  <c r="L437" i="15"/>
  <c r="L443" i="2"/>
  <c r="K443" i="2"/>
  <c r="K453" i="15"/>
  <c r="L453" i="15"/>
  <c r="L463" i="2"/>
  <c r="K463" i="2"/>
  <c r="L497" i="2"/>
  <c r="K497" i="2"/>
  <c r="L539" i="15"/>
  <c r="K539" i="15"/>
  <c r="K595" i="15"/>
  <c r="L595" i="15"/>
  <c r="L494" i="2"/>
  <c r="K494" i="2"/>
  <c r="L566" i="2"/>
  <c r="K566" i="2"/>
  <c r="K560" i="2"/>
  <c r="L560" i="2"/>
  <c r="L172" i="15"/>
  <c r="K172" i="15"/>
  <c r="L320" i="15"/>
  <c r="K320" i="15"/>
  <c r="K413" i="2"/>
  <c r="L413" i="2"/>
  <c r="L423" i="15"/>
  <c r="K423" i="15"/>
  <c r="L429" i="2"/>
  <c r="K429" i="2"/>
  <c r="L445" i="2"/>
  <c r="K445" i="2"/>
  <c r="L461" i="2"/>
  <c r="K461" i="2"/>
  <c r="K487" i="15"/>
  <c r="L487" i="15"/>
  <c r="L519" i="15"/>
  <c r="K519" i="15"/>
  <c r="K533" i="2"/>
  <c r="L533" i="2"/>
  <c r="K575" i="15"/>
  <c r="L575" i="15"/>
  <c r="K607" i="15"/>
  <c r="L607" i="15"/>
  <c r="L535" i="2"/>
  <c r="K535" i="2"/>
  <c r="L599" i="2"/>
  <c r="K599" i="2"/>
  <c r="K561" i="2"/>
  <c r="L561" i="2"/>
  <c r="L585" i="2"/>
  <c r="K585" i="2"/>
  <c r="L576" i="2"/>
  <c r="K576" i="2"/>
  <c r="K234" i="2"/>
  <c r="L234" i="2"/>
  <c r="L310" i="2"/>
  <c r="K310" i="2"/>
  <c r="K350" i="2"/>
  <c r="L350" i="2"/>
  <c r="L360" i="15"/>
  <c r="K360" i="15"/>
  <c r="L376" i="2"/>
  <c r="K376" i="2"/>
  <c r="K380" i="15"/>
  <c r="L380" i="15"/>
  <c r="K394" i="15"/>
  <c r="L394" i="15"/>
  <c r="L410" i="15"/>
  <c r="K410" i="15"/>
  <c r="K416" i="2"/>
  <c r="L416" i="2"/>
  <c r="K426" i="15"/>
  <c r="L426" i="15"/>
  <c r="K432" i="2"/>
  <c r="L432" i="2"/>
  <c r="K448" i="2"/>
  <c r="L448" i="2"/>
  <c r="K458" i="15"/>
  <c r="L458" i="15"/>
  <c r="K464" i="2"/>
  <c r="L464" i="2"/>
  <c r="L481" i="15"/>
  <c r="K481" i="15"/>
  <c r="K495" i="2"/>
  <c r="L495" i="2"/>
  <c r="L513" i="15"/>
  <c r="K513" i="15"/>
  <c r="K543" i="2"/>
  <c r="L543" i="2"/>
  <c r="L577" i="15"/>
  <c r="K577" i="15"/>
  <c r="L417" i="15"/>
  <c r="K417" i="15"/>
  <c r="K475" i="15"/>
  <c r="L475" i="15"/>
  <c r="L555" i="15"/>
  <c r="K555" i="15"/>
  <c r="L601" i="2"/>
  <c r="K601" i="2"/>
  <c r="L101" i="2"/>
  <c r="K101" i="2"/>
  <c r="L130" i="15"/>
  <c r="K130" i="15"/>
  <c r="L210" i="15"/>
  <c r="K210" i="15"/>
  <c r="L246" i="2"/>
  <c r="K246" i="2"/>
  <c r="K144" i="2"/>
  <c r="L144" i="2"/>
  <c r="L164" i="2"/>
  <c r="K164" i="2"/>
  <c r="L174" i="2"/>
  <c r="K174" i="2"/>
  <c r="L326" i="15"/>
  <c r="K326" i="15"/>
  <c r="K336" i="2"/>
  <c r="L336" i="2"/>
  <c r="L340" i="2"/>
  <c r="K340" i="2"/>
  <c r="L350" i="15"/>
  <c r="K350" i="15"/>
  <c r="L355" i="15"/>
  <c r="K355" i="15"/>
  <c r="L359" i="15"/>
  <c r="K359" i="15"/>
  <c r="L387" i="15"/>
  <c r="K387" i="15"/>
  <c r="L395" i="15"/>
  <c r="K395" i="15"/>
  <c r="L260" i="2"/>
  <c r="K260" i="2"/>
  <c r="L285" i="2"/>
  <c r="K285" i="2"/>
  <c r="K353" i="15"/>
  <c r="L353" i="15"/>
  <c r="K367" i="15"/>
  <c r="L367" i="15"/>
  <c r="L387" i="2"/>
  <c r="K387" i="2"/>
  <c r="K401" i="15"/>
  <c r="L401" i="15"/>
  <c r="K550" i="15"/>
  <c r="L550" i="15"/>
  <c r="K285" i="15"/>
  <c r="L285" i="15"/>
  <c r="K282" i="15"/>
  <c r="L282" i="15"/>
  <c r="L287" i="15"/>
  <c r="K287" i="15"/>
  <c r="L306" i="15"/>
  <c r="K306" i="15"/>
  <c r="L476" i="15"/>
  <c r="K476" i="15"/>
  <c r="L512" i="15"/>
  <c r="K512" i="15"/>
  <c r="L520" i="15"/>
  <c r="K520" i="15"/>
  <c r="K532" i="15"/>
  <c r="L532" i="15"/>
  <c r="L568" i="15"/>
  <c r="K568" i="15"/>
  <c r="L274" i="15"/>
  <c r="K274" i="15"/>
  <c r="K142" i="2"/>
  <c r="L142" i="2"/>
  <c r="K286" i="15"/>
  <c r="L286" i="15"/>
  <c r="K298" i="15"/>
  <c r="L298" i="15"/>
  <c r="K399" i="15"/>
  <c r="L399" i="15"/>
  <c r="L359" i="2"/>
  <c r="K359" i="2"/>
  <c r="L552" i="15"/>
  <c r="K552" i="15"/>
  <c r="L27" i="2"/>
  <c r="K27" i="2"/>
  <c r="K118" i="15"/>
  <c r="L118" i="15"/>
  <c r="K128" i="2"/>
  <c r="L128" i="2"/>
  <c r="K332" i="15"/>
  <c r="L332" i="15"/>
  <c r="K566" i="15"/>
  <c r="L566" i="15"/>
  <c r="L381" i="15"/>
  <c r="K381" i="15"/>
  <c r="L383" i="15"/>
  <c r="K383" i="15"/>
  <c r="L385" i="2"/>
  <c r="K385" i="2"/>
  <c r="L21" i="15"/>
  <c r="K21" i="15"/>
  <c r="L486" i="15"/>
  <c r="K486" i="15"/>
  <c r="L266" i="15"/>
  <c r="K266" i="15"/>
  <c r="K325" i="2"/>
  <c r="L325" i="2"/>
  <c r="L338" i="15"/>
  <c r="K338" i="15"/>
  <c r="L87" i="2"/>
  <c r="K87" i="2"/>
  <c r="K158" i="2"/>
  <c r="L158" i="2"/>
  <c r="L214" i="2"/>
  <c r="K214" i="2"/>
  <c r="K232" i="2"/>
  <c r="L232" i="2"/>
  <c r="L75" i="2"/>
  <c r="K75" i="2"/>
  <c r="K126" i="2"/>
  <c r="L126" i="2"/>
  <c r="L516" i="15"/>
  <c r="K516" i="15"/>
  <c r="K17" i="15"/>
  <c r="L17" i="15"/>
  <c r="L31" i="2"/>
  <c r="K31" i="2"/>
  <c r="K184" i="15"/>
  <c r="L184" i="15"/>
  <c r="L540" i="15"/>
  <c r="K540" i="15"/>
  <c r="K148" i="15"/>
  <c r="L148" i="15"/>
  <c r="L572" i="15"/>
  <c r="K572" i="15"/>
  <c r="L606" i="15"/>
  <c r="K606" i="15"/>
  <c r="K41" i="2"/>
  <c r="L41" i="2"/>
  <c r="K85" i="2"/>
  <c r="L85" i="2"/>
  <c r="K134" i="15"/>
  <c r="L134" i="15"/>
  <c r="L342" i="15"/>
  <c r="K342" i="15"/>
  <c r="L379" i="2"/>
  <c r="K379" i="2"/>
  <c r="L526" i="15"/>
  <c r="K526" i="15"/>
  <c r="K69" i="2"/>
  <c r="L69" i="2"/>
  <c r="K136" i="15"/>
  <c r="L136" i="15"/>
  <c r="L371" i="15"/>
  <c r="K371" i="15"/>
  <c r="L180" i="2"/>
  <c r="K180" i="2"/>
  <c r="L292" i="2"/>
  <c r="K292" i="2"/>
  <c r="L407" i="15"/>
  <c r="K407" i="15"/>
  <c r="L152" i="15"/>
  <c r="K152" i="15"/>
  <c r="K352" i="2"/>
  <c r="L352" i="2"/>
  <c r="L310" i="15"/>
  <c r="K310" i="15"/>
  <c r="K613" i="2"/>
  <c r="L613" i="2"/>
  <c r="L455" i="15"/>
  <c r="L392" i="15"/>
  <c r="K179" i="15"/>
  <c r="K609" i="15"/>
  <c r="M609" i="15" s="1"/>
  <c r="L176" i="15"/>
  <c r="K171" i="15"/>
  <c r="M171" i="15" s="1"/>
  <c r="L614" i="15"/>
  <c r="K447" i="15"/>
  <c r="M447" i="15" s="1"/>
  <c r="K389" i="15"/>
  <c r="K160" i="15"/>
  <c r="M160" i="15" s="1"/>
  <c r="K439" i="15"/>
  <c r="M439" i="15" s="1"/>
  <c r="K397" i="15"/>
  <c r="M397" i="15" s="1"/>
  <c r="K469" i="2"/>
  <c r="M469" i="2" s="1"/>
  <c r="K391" i="2"/>
  <c r="M391" i="2" s="1"/>
  <c r="K257" i="2"/>
  <c r="M257" i="2" s="1"/>
  <c r="K220" i="2"/>
  <c r="M220" i="2" s="1"/>
  <c r="K358" i="2"/>
  <c r="M358" i="2" s="1"/>
  <c r="K439" i="2"/>
  <c r="M439" i="2" s="1"/>
  <c r="L388" i="2"/>
  <c r="M388" i="2" s="1"/>
  <c r="K349" i="2"/>
  <c r="M349" i="2" s="1"/>
  <c r="K196" i="2"/>
  <c r="M196" i="2" s="1"/>
  <c r="K524" i="2"/>
  <c r="M524" i="2" s="1"/>
  <c r="K412" i="2"/>
  <c r="M412" i="2" s="1"/>
  <c r="L384" i="2"/>
  <c r="M384" i="2" s="1"/>
  <c r="K312" i="2"/>
  <c r="M312" i="2" s="1"/>
  <c r="K301" i="2"/>
  <c r="M301" i="2" s="1"/>
  <c r="K204" i="2"/>
  <c r="M204" i="2" s="1"/>
  <c r="K51" i="2"/>
  <c r="M51" i="2" s="1"/>
  <c r="K83" i="2"/>
  <c r="M83" i="2" s="1"/>
  <c r="L106" i="2"/>
  <c r="M106" i="2" s="1"/>
  <c r="K187" i="2"/>
  <c r="M187" i="2" s="1"/>
  <c r="K171" i="2"/>
  <c r="M171" i="2" s="1"/>
  <c r="L550" i="2"/>
  <c r="M550" i="2" s="1"/>
  <c r="L129" i="2"/>
  <c r="M129" i="2" s="1"/>
  <c r="L109" i="2"/>
  <c r="M109" i="2" s="1"/>
  <c r="L52" i="2"/>
  <c r="M52" i="2" s="1"/>
  <c r="K161" i="2"/>
  <c r="M161" i="2" s="1"/>
  <c r="K39" i="2"/>
  <c r="M39" i="2" s="1"/>
  <c r="L64" i="15"/>
  <c r="K64" i="15"/>
  <c r="K78" i="2"/>
  <c r="L78" i="2"/>
  <c r="K96" i="15"/>
  <c r="L96" i="15"/>
  <c r="K110" i="2"/>
  <c r="L110" i="2"/>
  <c r="K82" i="15"/>
  <c r="L82" i="15"/>
  <c r="L96" i="2"/>
  <c r="K96" i="2"/>
  <c r="L114" i="15"/>
  <c r="K114" i="15"/>
  <c r="K66" i="2"/>
  <c r="L66" i="2"/>
  <c r="L84" i="15"/>
  <c r="K84" i="15"/>
  <c r="K98" i="2"/>
  <c r="L98" i="2"/>
  <c r="L116" i="15"/>
  <c r="K116" i="15"/>
  <c r="L159" i="15"/>
  <c r="K159" i="15"/>
  <c r="L173" i="2"/>
  <c r="K173" i="2"/>
  <c r="L191" i="15"/>
  <c r="K191" i="15"/>
  <c r="L205" i="2"/>
  <c r="K205" i="2"/>
  <c r="K223" i="15"/>
  <c r="L223" i="15"/>
  <c r="L237" i="2"/>
  <c r="K237" i="2"/>
  <c r="L255" i="15"/>
  <c r="K255" i="15"/>
  <c r="K160" i="2"/>
  <c r="L160" i="2"/>
  <c r="L166" i="15"/>
  <c r="K166" i="15"/>
  <c r="K176" i="2"/>
  <c r="L176" i="2"/>
  <c r="L182" i="15"/>
  <c r="K182" i="15"/>
  <c r="K192" i="2"/>
  <c r="L192" i="2"/>
  <c r="L198" i="15"/>
  <c r="K198" i="15"/>
  <c r="K208" i="2"/>
  <c r="L208" i="2"/>
  <c r="L214" i="15"/>
  <c r="K214" i="15"/>
  <c r="K222" i="15"/>
  <c r="L222" i="15"/>
  <c r="K238" i="15"/>
  <c r="L238" i="15"/>
  <c r="L254" i="15"/>
  <c r="K254" i="15"/>
  <c r="L270" i="15"/>
  <c r="K270" i="15"/>
  <c r="K169" i="15"/>
  <c r="L169" i="15"/>
  <c r="L183" i="2"/>
  <c r="K183" i="2"/>
  <c r="L201" i="15"/>
  <c r="K201" i="15"/>
  <c r="L215" i="2"/>
  <c r="K215" i="2"/>
  <c r="L233" i="15"/>
  <c r="K233" i="15"/>
  <c r="L247" i="2"/>
  <c r="K247" i="2"/>
  <c r="L265" i="15"/>
  <c r="K265" i="15"/>
  <c r="L279" i="2"/>
  <c r="K279" i="2"/>
  <c r="L185" i="2"/>
  <c r="K185" i="2"/>
  <c r="L203" i="15"/>
  <c r="K203" i="15"/>
  <c r="L217" i="2"/>
  <c r="K217" i="2"/>
  <c r="L235" i="15"/>
  <c r="K235" i="15"/>
  <c r="K267" i="15"/>
  <c r="L267" i="15"/>
  <c r="K282" i="2"/>
  <c r="L282" i="2"/>
  <c r="L354" i="2"/>
  <c r="K354" i="2"/>
  <c r="L370" i="2"/>
  <c r="K370" i="2"/>
  <c r="K205" i="15"/>
  <c r="L205" i="15"/>
  <c r="L227" i="2"/>
  <c r="K227" i="2"/>
  <c r="K165" i="15"/>
  <c r="L165" i="15"/>
  <c r="L179" i="2"/>
  <c r="K179" i="2"/>
  <c r="L197" i="15"/>
  <c r="K197" i="15"/>
  <c r="L271" i="15"/>
  <c r="K271" i="15"/>
  <c r="L301" i="15"/>
  <c r="K301" i="15"/>
  <c r="L315" i="2"/>
  <c r="K315" i="2"/>
  <c r="K321" i="15"/>
  <c r="L321" i="15"/>
  <c r="K324" i="15"/>
  <c r="L324" i="15"/>
  <c r="K336" i="15"/>
  <c r="L336" i="15"/>
  <c r="L356" i="15"/>
  <c r="K356" i="15"/>
  <c r="L372" i="15"/>
  <c r="K372" i="15"/>
  <c r="L202" i="2"/>
  <c r="K202" i="2"/>
  <c r="K220" i="15"/>
  <c r="L220" i="15"/>
  <c r="K228" i="15"/>
  <c r="L228" i="15"/>
  <c r="L243" i="2"/>
  <c r="K243" i="2"/>
  <c r="L261" i="15"/>
  <c r="K261" i="15"/>
  <c r="L303" i="15"/>
  <c r="K303" i="15"/>
  <c r="L468" i="2"/>
  <c r="K468" i="2"/>
  <c r="K476" i="2"/>
  <c r="L476" i="2"/>
  <c r="L484" i="2"/>
  <c r="K484" i="2"/>
  <c r="L492" i="2"/>
  <c r="K492" i="2"/>
  <c r="L500" i="2"/>
  <c r="K500" i="2"/>
  <c r="K516" i="2"/>
  <c r="L516" i="2"/>
  <c r="K532" i="2"/>
  <c r="L532" i="2"/>
  <c r="K540" i="2"/>
  <c r="L540" i="2"/>
  <c r="L548" i="2"/>
  <c r="K548" i="2"/>
  <c r="K556" i="2"/>
  <c r="L556" i="2"/>
  <c r="L564" i="2"/>
  <c r="K564" i="2"/>
  <c r="K572" i="2"/>
  <c r="L572" i="2"/>
  <c r="K580" i="2"/>
  <c r="L580" i="2"/>
  <c r="K588" i="2"/>
  <c r="L588" i="2"/>
  <c r="L596" i="2"/>
  <c r="K596" i="2"/>
  <c r="K604" i="2"/>
  <c r="L604" i="2"/>
  <c r="L574" i="2"/>
  <c r="K574" i="2"/>
  <c r="L536" i="2"/>
  <c r="K536" i="2"/>
  <c r="L584" i="2"/>
  <c r="K584" i="2"/>
  <c r="L592" i="2"/>
  <c r="K592" i="2"/>
  <c r="L297" i="15"/>
  <c r="K297" i="15"/>
  <c r="K341" i="15"/>
  <c r="L341" i="15"/>
  <c r="L339" i="2"/>
  <c r="K339" i="2"/>
  <c r="K406" i="15"/>
  <c r="L406" i="15"/>
  <c r="L422" i="2"/>
  <c r="K422" i="2"/>
  <c r="L438" i="2"/>
  <c r="K438" i="2"/>
  <c r="L454" i="2"/>
  <c r="K454" i="2"/>
  <c r="L493" i="15"/>
  <c r="K493" i="15"/>
  <c r="K507" i="2"/>
  <c r="L507" i="2"/>
  <c r="K525" i="15"/>
  <c r="L525" i="15"/>
  <c r="L539" i="2"/>
  <c r="K539" i="2"/>
  <c r="L557" i="15"/>
  <c r="K557" i="15"/>
  <c r="L571" i="2"/>
  <c r="K571" i="2"/>
  <c r="L589" i="15"/>
  <c r="K589" i="15"/>
  <c r="L603" i="2"/>
  <c r="K603" i="2"/>
  <c r="L549" i="2"/>
  <c r="K549" i="2"/>
  <c r="K589" i="2"/>
  <c r="L589" i="2"/>
  <c r="L553" i="15"/>
  <c r="K553" i="15"/>
  <c r="L591" i="2"/>
  <c r="K591" i="2"/>
  <c r="K188" i="15"/>
  <c r="L188" i="15"/>
  <c r="L433" i="15"/>
  <c r="K433" i="15"/>
  <c r="L449" i="15"/>
  <c r="K449" i="15"/>
  <c r="K455" i="2"/>
  <c r="L455" i="2"/>
  <c r="K469" i="15"/>
  <c r="L469" i="15"/>
  <c r="K489" i="2"/>
  <c r="L489" i="2"/>
  <c r="L547" i="15"/>
  <c r="K547" i="15"/>
  <c r="K611" i="15"/>
  <c r="L611" i="15"/>
  <c r="K343" i="15"/>
  <c r="L343" i="15"/>
  <c r="L409" i="2"/>
  <c r="K409" i="2"/>
  <c r="K419" i="15"/>
  <c r="L419" i="15"/>
  <c r="L425" i="2"/>
  <c r="K425" i="2"/>
  <c r="L435" i="15"/>
  <c r="K435" i="15"/>
  <c r="L441" i="2"/>
  <c r="K441" i="2"/>
  <c r="L451" i="15"/>
  <c r="K451" i="15"/>
  <c r="K457" i="2"/>
  <c r="L457" i="2"/>
  <c r="L467" i="15"/>
  <c r="K467" i="15"/>
  <c r="K479" i="15"/>
  <c r="L479" i="15"/>
  <c r="L493" i="2"/>
  <c r="K493" i="2"/>
  <c r="L511" i="15"/>
  <c r="K511" i="15"/>
  <c r="K557" i="2"/>
  <c r="L557" i="2"/>
  <c r="L583" i="15"/>
  <c r="K583" i="15"/>
  <c r="L529" i="15"/>
  <c r="K529" i="15"/>
  <c r="K583" i="2"/>
  <c r="L583" i="2"/>
  <c r="K579" i="15"/>
  <c r="L579" i="15"/>
  <c r="K236" i="15"/>
  <c r="L236" i="15"/>
  <c r="L312" i="15"/>
  <c r="K312" i="15"/>
  <c r="K311" i="2"/>
  <c r="L311" i="2"/>
  <c r="L352" i="15"/>
  <c r="K352" i="15"/>
  <c r="K374" i="2"/>
  <c r="L374" i="2"/>
  <c r="L378" i="15"/>
  <c r="K378" i="15"/>
  <c r="K382" i="15"/>
  <c r="L382" i="15"/>
  <c r="K422" i="15"/>
  <c r="L422" i="15"/>
  <c r="L428" i="2"/>
  <c r="K428" i="2"/>
  <c r="L438" i="15"/>
  <c r="K438" i="15"/>
  <c r="L444" i="2"/>
  <c r="K444" i="2"/>
  <c r="L460" i="2"/>
  <c r="K460" i="2"/>
  <c r="L473" i="15"/>
  <c r="K473" i="15"/>
  <c r="K487" i="2"/>
  <c r="L487" i="2"/>
  <c r="L505" i="15"/>
  <c r="K505" i="15"/>
  <c r="K519" i="2"/>
  <c r="L519" i="2"/>
  <c r="L567" i="2"/>
  <c r="K567" i="2"/>
  <c r="L413" i="15"/>
  <c r="K413" i="15"/>
  <c r="L419" i="2"/>
  <c r="K419" i="2"/>
  <c r="L429" i="15"/>
  <c r="K429" i="15"/>
  <c r="K483" i="15"/>
  <c r="L483" i="15"/>
  <c r="L571" i="15"/>
  <c r="K571" i="15"/>
  <c r="K19" i="2"/>
  <c r="L19" i="2"/>
  <c r="K35" i="2"/>
  <c r="L35" i="2"/>
  <c r="K45" i="2"/>
  <c r="L45" i="2"/>
  <c r="K61" i="2"/>
  <c r="L61" i="2"/>
  <c r="L132" i="2"/>
  <c r="K132" i="2"/>
  <c r="L172" i="2"/>
  <c r="K172" i="2"/>
  <c r="L218" i="15"/>
  <c r="K218" i="15"/>
  <c r="K252" i="2"/>
  <c r="L252" i="2"/>
  <c r="K33" i="2"/>
  <c r="L33" i="2"/>
  <c r="L103" i="2"/>
  <c r="K103" i="2"/>
  <c r="K130" i="2"/>
  <c r="L130" i="2"/>
  <c r="L148" i="2"/>
  <c r="K148" i="2"/>
  <c r="L186" i="15"/>
  <c r="K186" i="15"/>
  <c r="K51" i="15"/>
  <c r="L51" i="15"/>
  <c r="K81" i="15"/>
  <c r="L81" i="15"/>
  <c r="L132" i="15"/>
  <c r="K132" i="15"/>
  <c r="K142" i="15"/>
  <c r="L142" i="15"/>
  <c r="K150" i="15"/>
  <c r="L150" i="15"/>
  <c r="K324" i="2"/>
  <c r="L324" i="2"/>
  <c r="L340" i="15"/>
  <c r="K340" i="15"/>
  <c r="L344" i="2"/>
  <c r="K344" i="2"/>
  <c r="L348" i="2"/>
  <c r="K348" i="2"/>
  <c r="L510" i="15"/>
  <c r="K510" i="15"/>
  <c r="L564" i="15"/>
  <c r="K564" i="15"/>
  <c r="K604" i="15"/>
  <c r="L604" i="15"/>
  <c r="L284" i="2"/>
  <c r="K284" i="2"/>
  <c r="K302" i="15"/>
  <c r="L302" i="15"/>
  <c r="K329" i="15"/>
  <c r="L329" i="15"/>
  <c r="K361" i="2"/>
  <c r="L361" i="2"/>
  <c r="L371" i="2"/>
  <c r="K371" i="2"/>
  <c r="L377" i="2"/>
  <c r="K377" i="2"/>
  <c r="K385" i="15"/>
  <c r="L385" i="15"/>
  <c r="L395" i="2"/>
  <c r="K395" i="2"/>
  <c r="K403" i="15"/>
  <c r="L403" i="15"/>
  <c r="L498" i="2"/>
  <c r="K498" i="2"/>
  <c r="K530" i="2"/>
  <c r="L530" i="2"/>
  <c r="K558" i="15"/>
  <c r="L558" i="15"/>
  <c r="L293" i="15"/>
  <c r="K293" i="15"/>
  <c r="L338" i="2"/>
  <c r="K338" i="2"/>
  <c r="L344" i="15"/>
  <c r="K344" i="15"/>
  <c r="K377" i="15"/>
  <c r="L377" i="15"/>
  <c r="L524" i="15"/>
  <c r="K524" i="15"/>
  <c r="L31" i="15"/>
  <c r="K31" i="15"/>
  <c r="K99" i="2"/>
  <c r="L99" i="2"/>
  <c r="K128" i="15"/>
  <c r="L128" i="15"/>
  <c r="L146" i="2"/>
  <c r="K146" i="2"/>
  <c r="L295" i="15"/>
  <c r="K295" i="15"/>
  <c r="L394" i="2"/>
  <c r="K394" i="2"/>
  <c r="K562" i="2"/>
  <c r="L562" i="2"/>
  <c r="L354" i="15"/>
  <c r="K354" i="15"/>
  <c r="L355" i="2"/>
  <c r="K355" i="2"/>
  <c r="K360" i="2"/>
  <c r="L360" i="2"/>
  <c r="L405" i="2"/>
  <c r="K405" i="2"/>
  <c r="L351" i="15"/>
  <c r="K351" i="15"/>
  <c r="L602" i="2"/>
  <c r="K602" i="2"/>
  <c r="K57" i="15"/>
  <c r="L57" i="15"/>
  <c r="K264" i="2"/>
  <c r="L264" i="2"/>
  <c r="K73" i="15"/>
  <c r="L73" i="15"/>
  <c r="L226" i="15"/>
  <c r="K226" i="15"/>
  <c r="K25" i="2"/>
  <c r="L25" i="2"/>
  <c r="L346" i="15"/>
  <c r="K346" i="15"/>
  <c r="K508" i="15"/>
  <c r="L508" i="15"/>
  <c r="L166" i="2"/>
  <c r="K166" i="2"/>
  <c r="L192" i="15"/>
  <c r="K192" i="15"/>
  <c r="K325" i="15"/>
  <c r="L325" i="15"/>
  <c r="K369" i="15"/>
  <c r="L369" i="15"/>
  <c r="L397" i="2"/>
  <c r="K397" i="2"/>
  <c r="L534" i="15"/>
  <c r="K534" i="15"/>
  <c r="K335" i="15"/>
  <c r="L335" i="15"/>
  <c r="K294" i="15"/>
  <c r="L294" i="15"/>
  <c r="L323" i="2"/>
  <c r="K323" i="2"/>
  <c r="K178" i="15"/>
  <c r="L178" i="15"/>
  <c r="L278" i="2"/>
  <c r="K278" i="2"/>
  <c r="K612" i="2"/>
  <c r="L612" i="2"/>
  <c r="L614" i="2"/>
  <c r="K614" i="2"/>
  <c r="L611" i="2"/>
  <c r="K611" i="2"/>
  <c r="L617" i="15"/>
  <c r="K617" i="15"/>
  <c r="L240" i="2"/>
  <c r="K240" i="2"/>
  <c r="L590" i="15"/>
  <c r="M590" i="15" s="1"/>
  <c r="L440" i="15"/>
  <c r="M440" i="15" s="1"/>
  <c r="K408" i="15"/>
  <c r="M408" i="15" s="1"/>
  <c r="K471" i="15"/>
  <c r="M471" i="15" s="1"/>
  <c r="K384" i="15"/>
  <c r="M384" i="15" s="1"/>
  <c r="K464" i="15"/>
  <c r="M464" i="15" s="1"/>
  <c r="L179" i="15"/>
  <c r="L576" i="15"/>
  <c r="M576" i="15" s="1"/>
  <c r="L446" i="15"/>
  <c r="M446" i="15" s="1"/>
  <c r="K168" i="15"/>
  <c r="M168" i="15" s="1"/>
  <c r="K456" i="15"/>
  <c r="M456" i="15" s="1"/>
  <c r="K163" i="15"/>
  <c r="M163" i="15" s="1"/>
  <c r="L454" i="15"/>
  <c r="M454" i="15" s="1"/>
  <c r="L389" i="15"/>
  <c r="K373" i="2"/>
  <c r="M373" i="2" s="1"/>
  <c r="K328" i="2"/>
  <c r="M328" i="2" s="1"/>
  <c r="K305" i="2"/>
  <c r="M305" i="2" s="1"/>
  <c r="L380" i="2"/>
  <c r="M380" i="2" s="1"/>
  <c r="K525" i="2"/>
  <c r="M525" i="2" s="1"/>
  <c r="K508" i="2"/>
  <c r="M508" i="2" s="1"/>
  <c r="K307" i="2"/>
  <c r="M307" i="2" s="1"/>
  <c r="L442" i="2"/>
  <c r="M442" i="2" s="1"/>
  <c r="K233" i="2"/>
  <c r="M233" i="2" s="1"/>
  <c r="K296" i="2"/>
  <c r="M296" i="2" s="1"/>
  <c r="K509" i="2"/>
  <c r="M509" i="2" s="1"/>
  <c r="K453" i="2"/>
  <c r="M453" i="2" s="1"/>
  <c r="K396" i="2"/>
  <c r="M396" i="2" s="1"/>
  <c r="K337" i="2"/>
  <c r="M337" i="2" s="1"/>
  <c r="K273" i="2"/>
  <c r="M273" i="2" s="1"/>
  <c r="K313" i="2"/>
  <c r="M313" i="2" s="1"/>
  <c r="K513" i="2"/>
  <c r="M513" i="2" s="1"/>
  <c r="K529" i="2"/>
  <c r="M529" i="2" s="1"/>
  <c r="L392" i="2"/>
  <c r="M392" i="2" s="1"/>
  <c r="K402" i="2"/>
  <c r="M402" i="2" s="1"/>
  <c r="K297" i="2"/>
  <c r="M297" i="2" s="1"/>
  <c r="K383" i="2"/>
  <c r="M383" i="2" s="1"/>
  <c r="L420" i="2"/>
  <c r="M420" i="2" s="1"/>
  <c r="L194" i="2"/>
  <c r="M194" i="2" s="1"/>
  <c r="K249" i="2"/>
  <c r="M249" i="2" s="1"/>
  <c r="K212" i="2"/>
  <c r="M212" i="2" s="1"/>
  <c r="K119" i="2"/>
  <c r="M119" i="2" s="1"/>
  <c r="K433" i="2"/>
  <c r="M433" i="2" s="1"/>
  <c r="M621" i="2"/>
  <c r="M622" i="15"/>
  <c r="M619" i="4"/>
  <c r="L70" i="2"/>
  <c r="K70" i="2"/>
  <c r="L88" i="15"/>
  <c r="K88" i="15"/>
  <c r="K102" i="2"/>
  <c r="L102" i="2"/>
  <c r="L71" i="15"/>
  <c r="K71" i="15"/>
  <c r="L87" i="15"/>
  <c r="K87" i="15"/>
  <c r="K103" i="15"/>
  <c r="L103" i="15"/>
  <c r="L16" i="2"/>
  <c r="K16" i="2"/>
  <c r="L20" i="2"/>
  <c r="K20" i="2"/>
  <c r="L28" i="2"/>
  <c r="K28" i="2"/>
  <c r="K32" i="2"/>
  <c r="L32" i="2"/>
  <c r="K36" i="2"/>
  <c r="L36" i="2"/>
  <c r="K40" i="2"/>
  <c r="L40" i="2"/>
  <c r="K44" i="2"/>
  <c r="L44" i="2"/>
  <c r="L48" i="2"/>
  <c r="K48" i="2"/>
  <c r="K56" i="15"/>
  <c r="L56" i="15"/>
  <c r="L56" i="2"/>
  <c r="K56" i="2"/>
  <c r="K74" i="15"/>
  <c r="L74" i="15"/>
  <c r="K88" i="2"/>
  <c r="L88" i="2"/>
  <c r="L106" i="15"/>
  <c r="K106" i="15"/>
  <c r="L76" i="15"/>
  <c r="K76" i="15"/>
  <c r="L90" i="2"/>
  <c r="K90" i="2"/>
  <c r="L108" i="15"/>
  <c r="K108" i="15"/>
  <c r="L121" i="15"/>
  <c r="K121" i="15"/>
  <c r="L125" i="15"/>
  <c r="K125" i="15"/>
  <c r="K129" i="15"/>
  <c r="L129" i="15"/>
  <c r="K133" i="15"/>
  <c r="L133" i="15"/>
  <c r="L137" i="15"/>
  <c r="K137" i="15"/>
  <c r="K137" i="2"/>
  <c r="L137" i="2"/>
  <c r="K141" i="15"/>
  <c r="L141" i="15"/>
  <c r="K141" i="2"/>
  <c r="L141" i="2"/>
  <c r="K145" i="15"/>
  <c r="L145" i="15"/>
  <c r="L145" i="2"/>
  <c r="K145" i="2"/>
  <c r="L149" i="15"/>
  <c r="K149" i="15"/>
  <c r="K149" i="2"/>
  <c r="L149" i="2"/>
  <c r="K153" i="15"/>
  <c r="L153" i="15"/>
  <c r="L153" i="2"/>
  <c r="K153" i="2"/>
  <c r="K165" i="2"/>
  <c r="L165" i="2"/>
  <c r="K183" i="15"/>
  <c r="L183" i="15"/>
  <c r="L197" i="2"/>
  <c r="K197" i="2"/>
  <c r="L215" i="15"/>
  <c r="K215" i="15"/>
  <c r="K229" i="2"/>
  <c r="L229" i="2"/>
  <c r="L247" i="15"/>
  <c r="K247" i="15"/>
  <c r="K261" i="2"/>
  <c r="L261" i="2"/>
  <c r="K161" i="15"/>
  <c r="L161" i="15"/>
  <c r="K175" i="2"/>
  <c r="L175" i="2"/>
  <c r="L193" i="15"/>
  <c r="K193" i="15"/>
  <c r="L207" i="2"/>
  <c r="K207" i="2"/>
  <c r="L225" i="15"/>
  <c r="K225" i="15"/>
  <c r="L239" i="2"/>
  <c r="K239" i="2"/>
  <c r="K257" i="15"/>
  <c r="L257" i="15"/>
  <c r="L271" i="2"/>
  <c r="K271" i="2"/>
  <c r="L224" i="15"/>
  <c r="K224" i="15"/>
  <c r="K240" i="15"/>
  <c r="L240" i="15"/>
  <c r="K256" i="15"/>
  <c r="L256" i="15"/>
  <c r="L280" i="15"/>
  <c r="K280" i="15"/>
  <c r="L117" i="2"/>
  <c r="K117" i="2"/>
  <c r="L121" i="2"/>
  <c r="K121" i="2"/>
  <c r="L125" i="2"/>
  <c r="K125" i="2"/>
  <c r="K133" i="2"/>
  <c r="L133" i="2"/>
  <c r="K177" i="2"/>
  <c r="L177" i="2"/>
  <c r="L195" i="15"/>
  <c r="K195" i="15"/>
  <c r="L209" i="2"/>
  <c r="K209" i="2"/>
  <c r="L227" i="15"/>
  <c r="K227" i="15"/>
  <c r="L259" i="15"/>
  <c r="K259" i="15"/>
  <c r="K292" i="15"/>
  <c r="L292" i="15"/>
  <c r="K212" i="15"/>
  <c r="L212" i="15"/>
  <c r="L219" i="2"/>
  <c r="K219" i="2"/>
  <c r="K277" i="15"/>
  <c r="L277" i="15"/>
  <c r="L315" i="15"/>
  <c r="K315" i="15"/>
  <c r="L157" i="15"/>
  <c r="K157" i="15"/>
  <c r="L189" i="15"/>
  <c r="K189" i="15"/>
  <c r="L235" i="2"/>
  <c r="K235" i="2"/>
  <c r="K277" i="2"/>
  <c r="L277" i="2"/>
  <c r="L323" i="15"/>
  <c r="K323" i="15"/>
  <c r="K204" i="15"/>
  <c r="L204" i="15"/>
  <c r="L211" i="2"/>
  <c r="K211" i="2"/>
  <c r="K253" i="15"/>
  <c r="L253" i="15"/>
  <c r="L267" i="2"/>
  <c r="K267" i="2"/>
  <c r="L309" i="2"/>
  <c r="K309" i="2"/>
  <c r="L14" i="2"/>
  <c r="K14" i="2"/>
  <c r="L544" i="2"/>
  <c r="K544" i="2"/>
  <c r="K552" i="2"/>
  <c r="L552" i="2"/>
  <c r="K600" i="2"/>
  <c r="L600" i="2"/>
  <c r="L294" i="2"/>
  <c r="K294" i="2"/>
  <c r="K349" i="15"/>
  <c r="L349" i="15"/>
  <c r="L347" i="2"/>
  <c r="K347" i="2"/>
  <c r="K402" i="15"/>
  <c r="L402" i="15"/>
  <c r="L412" i="15"/>
  <c r="K412" i="15"/>
  <c r="L428" i="15"/>
  <c r="K428" i="15"/>
  <c r="L444" i="15"/>
  <c r="K444" i="15"/>
  <c r="K460" i="15"/>
  <c r="L460" i="15"/>
  <c r="L466" i="2"/>
  <c r="K466" i="2"/>
  <c r="L485" i="15"/>
  <c r="K485" i="15"/>
  <c r="L517" i="15"/>
  <c r="K517" i="15"/>
  <c r="L531" i="2"/>
  <c r="K531" i="2"/>
  <c r="L549" i="15"/>
  <c r="K549" i="15"/>
  <c r="K563" i="2"/>
  <c r="L563" i="2"/>
  <c r="L581" i="15"/>
  <c r="K581" i="15"/>
  <c r="L595" i="2"/>
  <c r="K595" i="2"/>
  <c r="L541" i="2"/>
  <c r="K541" i="2"/>
  <c r="K565" i="2"/>
  <c r="L565" i="2"/>
  <c r="K597" i="2"/>
  <c r="L597" i="2"/>
  <c r="L559" i="2"/>
  <c r="K559" i="2"/>
  <c r="K303" i="2"/>
  <c r="L303" i="2"/>
  <c r="L435" i="2"/>
  <c r="K435" i="2"/>
  <c r="L445" i="15"/>
  <c r="K445" i="15"/>
  <c r="K451" i="2"/>
  <c r="L451" i="2"/>
  <c r="L465" i="15"/>
  <c r="K465" i="15"/>
  <c r="L499" i="15"/>
  <c r="K499" i="15"/>
  <c r="L537" i="2"/>
  <c r="K537" i="2"/>
  <c r="K593" i="2"/>
  <c r="L593" i="2"/>
  <c r="L470" i="2"/>
  <c r="K470" i="2"/>
  <c r="L502" i="2"/>
  <c r="K502" i="2"/>
  <c r="L568" i="2"/>
  <c r="K568" i="2"/>
  <c r="K326" i="2"/>
  <c r="L326" i="2"/>
  <c r="L415" i="15"/>
  <c r="K415" i="15"/>
  <c r="L421" i="2"/>
  <c r="K421" i="2"/>
  <c r="L431" i="15"/>
  <c r="K431" i="15"/>
  <c r="L437" i="2"/>
  <c r="K437" i="2"/>
  <c r="L503" i="15"/>
  <c r="K503" i="15"/>
  <c r="K517" i="2"/>
  <c r="L517" i="2"/>
  <c r="L535" i="15"/>
  <c r="K535" i="15"/>
  <c r="K573" i="2"/>
  <c r="L573" i="2"/>
  <c r="K605" i="2"/>
  <c r="L605" i="2"/>
  <c r="L537" i="15"/>
  <c r="K537" i="15"/>
  <c r="L601" i="15"/>
  <c r="K601" i="15"/>
  <c r="K302" i="2"/>
  <c r="L302" i="2"/>
  <c r="K461" i="15"/>
  <c r="L461" i="15"/>
  <c r="K523" i="15"/>
  <c r="L523" i="15"/>
  <c r="L563" i="15"/>
  <c r="K563" i="15"/>
  <c r="L587" i="15"/>
  <c r="K587" i="15"/>
  <c r="L472" i="2"/>
  <c r="K472" i="2"/>
  <c r="K528" i="2"/>
  <c r="L528" i="2"/>
  <c r="L366" i="2"/>
  <c r="K366" i="2"/>
  <c r="L376" i="15"/>
  <c r="K376" i="15"/>
  <c r="K408" i="2"/>
  <c r="L408" i="2"/>
  <c r="L418" i="15"/>
  <c r="K418" i="15"/>
  <c r="K424" i="2"/>
  <c r="L424" i="2"/>
  <c r="L434" i="15"/>
  <c r="K434" i="15"/>
  <c r="K440" i="2"/>
  <c r="L440" i="2"/>
  <c r="K450" i="15"/>
  <c r="L450" i="15"/>
  <c r="L456" i="2"/>
  <c r="K456" i="2"/>
  <c r="L466" i="15"/>
  <c r="K466" i="15"/>
  <c r="L479" i="2"/>
  <c r="K479" i="2"/>
  <c r="L497" i="15"/>
  <c r="K497" i="15"/>
  <c r="K511" i="2"/>
  <c r="L511" i="2"/>
  <c r="L545" i="15"/>
  <c r="K545" i="15"/>
  <c r="L575" i="2"/>
  <c r="K575" i="2"/>
  <c r="K339" i="15"/>
  <c r="L339" i="15"/>
  <c r="K415" i="2"/>
  <c r="L415" i="2"/>
  <c r="L425" i="15"/>
  <c r="K425" i="15"/>
  <c r="K473" i="2"/>
  <c r="L473" i="2"/>
  <c r="L553" i="2"/>
  <c r="K553" i="2"/>
  <c r="K603" i="15"/>
  <c r="L603" i="15"/>
  <c r="K29" i="2"/>
  <c r="L29" i="2"/>
  <c r="K39" i="15"/>
  <c r="L39" i="15"/>
  <c r="L45" i="15"/>
  <c r="K45" i="15"/>
  <c r="K53" i="2"/>
  <c r="L53" i="2"/>
  <c r="L122" i="15"/>
  <c r="K122" i="15"/>
  <c r="L162" i="15"/>
  <c r="K162" i="15"/>
  <c r="L208" i="15"/>
  <c r="K208" i="15"/>
  <c r="K122" i="2"/>
  <c r="L122" i="2"/>
  <c r="K136" i="2"/>
  <c r="L136" i="2"/>
  <c r="K152" i="2"/>
  <c r="L152" i="2"/>
  <c r="K200" i="15"/>
  <c r="L200" i="15"/>
  <c r="L25" i="15"/>
  <c r="K25" i="15"/>
  <c r="K105" i="15"/>
  <c r="L105" i="15"/>
  <c r="L348" i="15"/>
  <c r="K348" i="15"/>
  <c r="L365" i="15"/>
  <c r="K365" i="15"/>
  <c r="L484" i="15"/>
  <c r="K484" i="15"/>
  <c r="K250" i="15"/>
  <c r="L250" i="15"/>
  <c r="L287" i="2"/>
  <c r="K287" i="2"/>
  <c r="L300" i="2"/>
  <c r="K300" i="2"/>
  <c r="K332" i="2"/>
  <c r="L332" i="2"/>
  <c r="L351" i="2"/>
  <c r="K351" i="2"/>
  <c r="L358" i="15"/>
  <c r="K358" i="15"/>
  <c r="K365" i="2"/>
  <c r="L365" i="2"/>
  <c r="K399" i="2"/>
  <c r="L399" i="2"/>
  <c r="L409" i="15"/>
  <c r="K409" i="15"/>
  <c r="L474" i="2"/>
  <c r="K474" i="2"/>
  <c r="L494" i="15"/>
  <c r="K494" i="15"/>
  <c r="L578" i="2"/>
  <c r="K578" i="2"/>
  <c r="L283" i="2"/>
  <c r="K283" i="2"/>
  <c r="K270" i="2"/>
  <c r="L270" i="2"/>
  <c r="L370" i="15"/>
  <c r="K370" i="15"/>
  <c r="K500" i="15"/>
  <c r="L500" i="15"/>
  <c r="L291" i="15"/>
  <c r="K291" i="15"/>
  <c r="L23" i="15"/>
  <c r="K23" i="15"/>
  <c r="K35" i="15"/>
  <c r="L35" i="15"/>
  <c r="K134" i="2"/>
  <c r="L134" i="2"/>
  <c r="K150" i="2"/>
  <c r="L150" i="2"/>
  <c r="L381" i="2"/>
  <c r="K381" i="2"/>
  <c r="K548" i="15"/>
  <c r="L548" i="15"/>
  <c r="K238" i="2"/>
  <c r="L238" i="2"/>
  <c r="K375" i="2"/>
  <c r="L375" i="2"/>
  <c r="K366" i="15"/>
  <c r="L366" i="15"/>
  <c r="L388" i="15"/>
  <c r="K388" i="15"/>
  <c r="L19" i="15"/>
  <c r="K19" i="15"/>
  <c r="L47" i="15"/>
  <c r="K47" i="15"/>
  <c r="K361" i="15"/>
  <c r="L361" i="15"/>
  <c r="L362" i="15"/>
  <c r="K362" i="15"/>
  <c r="L363" i="2"/>
  <c r="K363" i="2"/>
  <c r="L369" i="2"/>
  <c r="K369" i="2"/>
  <c r="L403" i="2"/>
  <c r="K403" i="2"/>
  <c r="L598" i="15"/>
  <c r="K598" i="15"/>
  <c r="L612" i="15"/>
  <c r="K612" i="15"/>
  <c r="K327" i="15"/>
  <c r="L327" i="15"/>
  <c r="L330" i="15"/>
  <c r="K330" i="15"/>
  <c r="L393" i="2"/>
  <c r="K393" i="2"/>
  <c r="K71" i="2"/>
  <c r="L71" i="2"/>
  <c r="K91" i="2"/>
  <c r="L91" i="2"/>
  <c r="L216" i="15"/>
  <c r="K216" i="15"/>
  <c r="K224" i="2"/>
  <c r="L224" i="2"/>
  <c r="L588" i="15"/>
  <c r="K588" i="15"/>
  <c r="K502" i="15"/>
  <c r="L502" i="15"/>
  <c r="L43" i="2"/>
  <c r="K43" i="2"/>
  <c r="K59" i="2"/>
  <c r="L59" i="2"/>
  <c r="L242" i="15"/>
  <c r="K242" i="15"/>
  <c r="K293" i="2"/>
  <c r="L293" i="2"/>
  <c r="K333" i="15"/>
  <c r="L333" i="15"/>
  <c r="K393" i="15"/>
  <c r="L393" i="15"/>
  <c r="K37" i="2"/>
  <c r="L37" i="2"/>
  <c r="K49" i="15"/>
  <c r="L49" i="15"/>
  <c r="K308" i="2"/>
  <c r="L308" i="2"/>
  <c r="K47" i="2"/>
  <c r="L47" i="2"/>
  <c r="L144" i="15"/>
  <c r="K144" i="15"/>
  <c r="L230" i="2"/>
  <c r="K230" i="2"/>
  <c r="L272" i="2"/>
  <c r="K272" i="2"/>
  <c r="L316" i="2"/>
  <c r="K316" i="2"/>
  <c r="L170" i="15"/>
  <c r="K170" i="15"/>
  <c r="K53" i="15"/>
  <c r="L53" i="15"/>
  <c r="K93" i="2"/>
  <c r="L93" i="2"/>
  <c r="L190" i="2"/>
  <c r="K190" i="2"/>
  <c r="K206" i="2"/>
  <c r="L206" i="2"/>
  <c r="L262" i="2"/>
  <c r="K262" i="2"/>
  <c r="L375" i="15"/>
  <c r="K375" i="15"/>
  <c r="L55" i="15"/>
  <c r="K55" i="15"/>
  <c r="K615" i="15"/>
  <c r="L615" i="15"/>
  <c r="M617" i="2"/>
  <c r="M619" i="7"/>
  <c r="M353" i="2"/>
  <c r="M386" i="2"/>
  <c r="K615" i="3"/>
  <c r="M615" i="3" s="1"/>
  <c r="K613" i="3"/>
  <c r="M613" i="3" s="1"/>
  <c r="L614" i="4"/>
  <c r="M614" i="4" s="1"/>
  <c r="L616" i="5"/>
  <c r="M616" i="5" s="1"/>
  <c r="L616" i="4"/>
  <c r="M616" i="4" s="1"/>
  <c r="L616" i="3"/>
  <c r="M616" i="3" s="1"/>
  <c r="L614" i="3"/>
  <c r="M614" i="3" s="1"/>
  <c r="L610" i="4"/>
  <c r="M610" i="4" s="1"/>
  <c r="K615" i="5"/>
  <c r="L615" i="5"/>
  <c r="L612" i="7"/>
  <c r="M612" i="7" s="1"/>
  <c r="K612" i="3"/>
  <c r="L612" i="3"/>
  <c r="L612" i="5"/>
  <c r="K612" i="5"/>
  <c r="K613" i="5"/>
  <c r="M613" i="5" s="1"/>
  <c r="K609" i="3"/>
  <c r="L609" i="3"/>
  <c r="L611" i="5"/>
  <c r="K611" i="5"/>
  <c r="K613" i="6"/>
  <c r="L613" i="6"/>
  <c r="L611" i="6"/>
  <c r="K611" i="6"/>
  <c r="L609" i="4"/>
  <c r="K609" i="4"/>
  <c r="K613" i="7"/>
  <c r="L613" i="7"/>
  <c r="K613" i="4"/>
  <c r="L613" i="4"/>
  <c r="L610" i="5"/>
  <c r="K610" i="5"/>
  <c r="K609" i="7"/>
  <c r="L609" i="7"/>
  <c r="L611" i="4"/>
  <c r="K611" i="4"/>
  <c r="K611" i="3"/>
  <c r="L611" i="3"/>
  <c r="L612" i="4"/>
  <c r="M612" i="4" s="1"/>
  <c r="L610" i="3"/>
  <c r="M610" i="3" s="1"/>
  <c r="K614" i="5"/>
  <c r="M614" i="5" s="1"/>
  <c r="L615" i="6"/>
  <c r="M615" i="6" s="1"/>
  <c r="K612" i="6"/>
  <c r="M612" i="6" s="1"/>
  <c r="K616" i="6"/>
  <c r="M616" i="6" s="1"/>
  <c r="K615" i="7"/>
  <c r="M615" i="7" s="1"/>
  <c r="K609" i="6"/>
  <c r="M609" i="6" s="1"/>
  <c r="K610" i="6"/>
  <c r="M610" i="6" s="1"/>
  <c r="K614" i="6"/>
  <c r="M614" i="6" s="1"/>
  <c r="L614" i="7"/>
  <c r="M614" i="7" s="1"/>
  <c r="K615" i="4"/>
  <c r="M615" i="4" s="1"/>
  <c r="K609" i="5"/>
  <c r="M609" i="5" s="1"/>
  <c r="L610" i="7"/>
  <c r="M610" i="7" s="1"/>
  <c r="L611" i="7"/>
  <c r="M611" i="7" s="1"/>
  <c r="K607" i="7"/>
  <c r="M607" i="7" s="1"/>
  <c r="L606" i="4"/>
  <c r="M606" i="4" s="1"/>
  <c r="K607" i="5"/>
  <c r="M607" i="5" s="1"/>
  <c r="K608" i="7"/>
  <c r="L608" i="7"/>
  <c r="L606" i="5"/>
  <c r="M606" i="5" s="1"/>
  <c r="K608" i="4"/>
  <c r="M608" i="4" s="1"/>
  <c r="K606" i="6"/>
  <c r="M606" i="6" s="1"/>
  <c r="L607" i="6"/>
  <c r="K607" i="6"/>
  <c r="K608" i="6"/>
  <c r="M608" i="6" s="1"/>
  <c r="L607" i="3"/>
  <c r="M607" i="3" s="1"/>
  <c r="L606" i="3"/>
  <c r="M606" i="3" s="1"/>
  <c r="K608" i="3"/>
  <c r="M608" i="3" s="1"/>
  <c r="K606" i="7"/>
  <c r="M606" i="7" s="1"/>
  <c r="K608" i="5"/>
  <c r="M608" i="5" s="1"/>
  <c r="K607" i="4"/>
  <c r="M607" i="4" s="1"/>
  <c r="M259" i="2" l="1"/>
  <c r="M251" i="2"/>
  <c r="M515" i="2"/>
  <c r="M599" i="2"/>
  <c r="M486" i="2"/>
  <c r="M248" i="2"/>
  <c r="M331" i="2"/>
  <c r="M26" i="2"/>
  <c r="M376" i="2"/>
  <c r="M335" i="2"/>
  <c r="M551" i="2"/>
  <c r="M327" i="2"/>
  <c r="M609" i="2"/>
  <c r="M100" i="2"/>
  <c r="M503" i="2"/>
  <c r="M292" i="2"/>
  <c r="M465" i="2"/>
  <c r="M488" i="2"/>
  <c r="M471" i="2"/>
  <c r="M318" i="2"/>
  <c r="M582" i="2"/>
  <c r="M467" i="2"/>
  <c r="M587" i="2"/>
  <c r="M266" i="2"/>
  <c r="M290" i="2"/>
  <c r="M169" i="2"/>
  <c r="M89" i="2"/>
  <c r="M222" i="2"/>
  <c r="M506" i="2"/>
  <c r="M291" i="2"/>
  <c r="M411" i="2"/>
  <c r="M449" i="2"/>
  <c r="M523" i="2"/>
  <c r="M334" i="2"/>
  <c r="M357" i="2"/>
  <c r="M590" i="2"/>
  <c r="M247" i="2"/>
  <c r="M572" i="2"/>
  <c r="M371" i="2"/>
  <c r="M254" i="2"/>
  <c r="M496" i="2"/>
  <c r="M417" i="2"/>
  <c r="M606" i="2"/>
  <c r="M216" i="2"/>
  <c r="M200" i="2"/>
  <c r="M253" i="2"/>
  <c r="M38" i="2"/>
  <c r="M271" i="2"/>
  <c r="M113" i="2"/>
  <c r="M564" i="15"/>
  <c r="M528" i="2"/>
  <c r="M437" i="2"/>
  <c r="M482" i="2"/>
  <c r="M435" i="2"/>
  <c r="M580" i="2"/>
  <c r="M103" i="2"/>
  <c r="M478" i="2"/>
  <c r="M498" i="2"/>
  <c r="M539" i="2"/>
  <c r="M370" i="2"/>
  <c r="M147" i="2"/>
  <c r="M615" i="2"/>
  <c r="M535" i="2"/>
  <c r="M101" i="2"/>
  <c r="M367" i="2"/>
  <c r="M244" i="2"/>
  <c r="M236" i="2"/>
  <c r="M124" i="2"/>
  <c r="M452" i="2"/>
  <c r="M365" i="2"/>
  <c r="M123" i="2"/>
  <c r="M512" i="2"/>
  <c r="M577" i="2"/>
  <c r="M526" i="2"/>
  <c r="M400" i="2"/>
  <c r="M286" i="2"/>
  <c r="M195" i="2"/>
  <c r="M362" i="2"/>
  <c r="M322" i="2"/>
  <c r="M97" i="2"/>
  <c r="M263" i="2"/>
  <c r="M168" i="2"/>
  <c r="M189" i="2"/>
  <c r="M157" i="2"/>
  <c r="M352" i="2"/>
  <c r="M232" i="2"/>
  <c r="M413" i="2"/>
  <c r="M361" i="2"/>
  <c r="M556" i="15"/>
  <c r="M463" i="2"/>
  <c r="M443" i="2"/>
  <c r="M483" i="2"/>
  <c r="M302" i="2"/>
  <c r="M507" i="2"/>
  <c r="M115" i="2"/>
  <c r="M425" i="2"/>
  <c r="M454" i="2"/>
  <c r="M484" i="2"/>
  <c r="M468" i="2"/>
  <c r="M602" i="2"/>
  <c r="M315" i="2"/>
  <c r="M174" i="2"/>
  <c r="M562" i="2"/>
  <c r="M183" i="2"/>
  <c r="M462" i="2"/>
  <c r="M242" i="2"/>
  <c r="M276" i="2"/>
  <c r="M167" i="2"/>
  <c r="M226" i="2"/>
  <c r="M155" i="2"/>
  <c r="M275" i="2"/>
  <c r="M245" i="2"/>
  <c r="M181" i="2"/>
  <c r="M586" i="15"/>
  <c r="M613" i="15"/>
  <c r="M318" i="15"/>
  <c r="M582" i="15"/>
  <c r="M111" i="2"/>
  <c r="M337" i="15"/>
  <c r="M536" i="15"/>
  <c r="M406" i="2"/>
  <c r="M570" i="2"/>
  <c r="M37" i="15"/>
  <c r="M374" i="15"/>
  <c r="M256" i="2"/>
  <c r="M156" i="2"/>
  <c r="M21" i="2"/>
  <c r="M584" i="15"/>
  <c r="M346" i="2"/>
  <c r="M314" i="15"/>
  <c r="M283" i="15"/>
  <c r="M304" i="2"/>
  <c r="M391" i="15"/>
  <c r="M198" i="2"/>
  <c r="M146" i="15"/>
  <c r="M124" i="15"/>
  <c r="M202" i="15"/>
  <c r="M49" i="2"/>
  <c r="M77" i="2"/>
  <c r="M569" i="2"/>
  <c r="M427" i="2"/>
  <c r="M569" i="15"/>
  <c r="M120" i="2"/>
  <c r="M120" i="15"/>
  <c r="M43" i="15"/>
  <c r="M514" i="2"/>
  <c r="M389" i="2"/>
  <c r="M594" i="2"/>
  <c r="M138" i="2"/>
  <c r="M118" i="2"/>
  <c r="M368" i="2"/>
  <c r="M356" i="2"/>
  <c r="M29" i="15"/>
  <c r="M481" i="2"/>
  <c r="M421" i="15"/>
  <c r="M347" i="15"/>
  <c r="M521" i="15"/>
  <c r="M489" i="15"/>
  <c r="M368" i="15"/>
  <c r="M515" i="15"/>
  <c r="M585" i="15"/>
  <c r="M527" i="15"/>
  <c r="M477" i="2"/>
  <c r="M436" i="2"/>
  <c r="M378" i="2"/>
  <c r="M443" i="15"/>
  <c r="M457" i="15"/>
  <c r="M430" i="2"/>
  <c r="M316" i="15"/>
  <c r="M57" i="2"/>
  <c r="M231" i="2"/>
  <c r="M199" i="2"/>
  <c r="M246" i="15"/>
  <c r="M68" i="15"/>
  <c r="M62" i="2"/>
  <c r="M30" i="2"/>
  <c r="M22" i="2"/>
  <c r="M61" i="15"/>
  <c r="M101" i="15"/>
  <c r="M69" i="15"/>
  <c r="M92" i="2"/>
  <c r="M430" i="15"/>
  <c r="M398" i="15"/>
  <c r="M345" i="15"/>
  <c r="M581" i="2"/>
  <c r="M459" i="15"/>
  <c r="M295" i="2"/>
  <c r="M162" i="2"/>
  <c r="M163" i="2"/>
  <c r="M593" i="15"/>
  <c r="M283" i="2"/>
  <c r="M495" i="15"/>
  <c r="M243" i="2"/>
  <c r="M319" i="2"/>
  <c r="M363" i="15"/>
  <c r="M570" i="15"/>
  <c r="M325" i="2"/>
  <c r="M338" i="2"/>
  <c r="M140" i="15"/>
  <c r="M230" i="2"/>
  <c r="M121" i="2"/>
  <c r="M280" i="15"/>
  <c r="M239" i="2"/>
  <c r="M207" i="2"/>
  <c r="M197" i="2"/>
  <c r="M165" i="2"/>
  <c r="M141" i="15"/>
  <c r="M614" i="2"/>
  <c r="M278" i="2"/>
  <c r="M346" i="15"/>
  <c r="M226" i="15"/>
  <c r="M128" i="15"/>
  <c r="M31" i="15"/>
  <c r="M377" i="15"/>
  <c r="M558" i="15"/>
  <c r="M395" i="2"/>
  <c r="M377" i="2"/>
  <c r="M603" i="2"/>
  <c r="M571" i="2"/>
  <c r="M422" i="2"/>
  <c r="M339" i="2"/>
  <c r="M297" i="15"/>
  <c r="M574" i="2"/>
  <c r="M596" i="2"/>
  <c r="M564" i="2"/>
  <c r="M548" i="2"/>
  <c r="M532" i="2"/>
  <c r="M500" i="2"/>
  <c r="M261" i="15"/>
  <c r="M228" i="15"/>
  <c r="M202" i="2"/>
  <c r="M356" i="15"/>
  <c r="M271" i="15"/>
  <c r="M179" i="2"/>
  <c r="M310" i="15"/>
  <c r="M152" i="15"/>
  <c r="M371" i="15"/>
  <c r="M69" i="2"/>
  <c r="M379" i="2"/>
  <c r="M572" i="15"/>
  <c r="M540" i="15"/>
  <c r="M31" i="2"/>
  <c r="M516" i="15"/>
  <c r="M214" i="2"/>
  <c r="M486" i="15"/>
  <c r="M385" i="2"/>
  <c r="M381" i="15"/>
  <c r="M332" i="15"/>
  <c r="M552" i="15"/>
  <c r="M286" i="15"/>
  <c r="M274" i="15"/>
  <c r="M532" i="15"/>
  <c r="M512" i="15"/>
  <c r="M306" i="15"/>
  <c r="M282" i="15"/>
  <c r="M387" i="2"/>
  <c r="M353" i="15"/>
  <c r="M387" i="15"/>
  <c r="M246" i="2"/>
  <c r="M585" i="2"/>
  <c r="M533" i="2"/>
  <c r="M487" i="15"/>
  <c r="M445" i="2"/>
  <c r="M423" i="15"/>
  <c r="M320" i="15"/>
  <c r="M539" i="15"/>
  <c r="M305" i="15"/>
  <c r="M607" i="2"/>
  <c r="M375" i="15"/>
  <c r="M272" i="2"/>
  <c r="M242" i="15"/>
  <c r="M43" i="2"/>
  <c r="M363" i="2"/>
  <c r="M19" i="15"/>
  <c r="M381" i="2"/>
  <c r="M578" i="2"/>
  <c r="M474" i="2"/>
  <c r="M358" i="15"/>
  <c r="M287" i="2"/>
  <c r="M484" i="15"/>
  <c r="M25" i="15"/>
  <c r="M162" i="15"/>
  <c r="M575" i="2"/>
  <c r="M479" i="2"/>
  <c r="M456" i="2"/>
  <c r="M366" i="2"/>
  <c r="M472" i="2"/>
  <c r="M503" i="15"/>
  <c r="M431" i="15"/>
  <c r="M415" i="15"/>
  <c r="M568" i="2"/>
  <c r="M537" i="2"/>
  <c r="M465" i="15"/>
  <c r="M445" i="15"/>
  <c r="M541" i="2"/>
  <c r="M581" i="15"/>
  <c r="M549" i="15"/>
  <c r="M517" i="15"/>
  <c r="M466" i="2"/>
  <c r="M347" i="2"/>
  <c r="M294" i="2"/>
  <c r="M267" i="2"/>
  <c r="M211" i="2"/>
  <c r="M145" i="2"/>
  <c r="M125" i="15"/>
  <c r="M108" i="15"/>
  <c r="M76" i="15"/>
  <c r="M56" i="2"/>
  <c r="M407" i="15"/>
  <c r="M180" i="2"/>
  <c r="M526" i="15"/>
  <c r="M342" i="15"/>
  <c r="M85" i="2"/>
  <c r="M126" i="2"/>
  <c r="M158" i="2"/>
  <c r="M338" i="15"/>
  <c r="M266" i="15"/>
  <c r="M21" i="15"/>
  <c r="M476" i="15"/>
  <c r="M287" i="15"/>
  <c r="M350" i="15"/>
  <c r="M336" i="2"/>
  <c r="M410" i="15"/>
  <c r="M360" i="15"/>
  <c r="M310" i="2"/>
  <c r="M576" i="2"/>
  <c r="M561" i="2"/>
  <c r="M519" i="15"/>
  <c r="M461" i="2"/>
  <c r="M429" i="2"/>
  <c r="M172" i="15"/>
  <c r="M437" i="15"/>
  <c r="M186" i="2"/>
  <c r="M366" i="15"/>
  <c r="M134" i="2"/>
  <c r="M270" i="2"/>
  <c r="M399" i="2"/>
  <c r="M332" i="2"/>
  <c r="M152" i="2"/>
  <c r="M122" i="2"/>
  <c r="M53" i="2"/>
  <c r="M603" i="15"/>
  <c r="M440" i="2"/>
  <c r="M424" i="2"/>
  <c r="M408" i="2"/>
  <c r="M566" i="15"/>
  <c r="M144" i="2"/>
  <c r="M340" i="2"/>
  <c r="M130" i="15"/>
  <c r="M543" i="15"/>
  <c r="M436" i="15"/>
  <c r="M386" i="15"/>
  <c r="M180" i="15"/>
  <c r="M306" i="2"/>
  <c r="M497" i="2"/>
  <c r="M565" i="15"/>
  <c r="M533" i="15"/>
  <c r="M420" i="15"/>
  <c r="M288" i="15"/>
  <c r="M598" i="2"/>
  <c r="M610" i="15"/>
  <c r="M594" i="15"/>
  <c r="M546" i="15"/>
  <c r="M498" i="15"/>
  <c r="M482" i="15"/>
  <c r="M16" i="15"/>
  <c r="M213" i="15"/>
  <c r="M322" i="15"/>
  <c r="M260" i="15"/>
  <c r="M244" i="15"/>
  <c r="M210" i="15"/>
  <c r="M518" i="2"/>
  <c r="M551" i="15"/>
  <c r="M510" i="2"/>
  <c r="M573" i="15"/>
  <c r="M509" i="15"/>
  <c r="M319" i="15"/>
  <c r="M300" i="15"/>
  <c r="M187" i="15"/>
  <c r="M477" i="15"/>
  <c r="M178" i="2"/>
  <c r="M229" i="15"/>
  <c r="M314" i="2"/>
  <c r="M298" i="2"/>
  <c r="M75" i="15"/>
  <c r="M59" i="15"/>
  <c r="M264" i="15"/>
  <c r="M232" i="15"/>
  <c r="M139" i="15"/>
  <c r="M131" i="2"/>
  <c r="M17" i="2"/>
  <c r="M542" i="15"/>
  <c r="M414" i="15"/>
  <c r="M527" i="2"/>
  <c r="M42" i="2"/>
  <c r="M475" i="15"/>
  <c r="M416" i="2"/>
  <c r="M599" i="15"/>
  <c r="M579" i="2"/>
  <c r="M427" i="15"/>
  <c r="M411" i="15"/>
  <c r="M507" i="15"/>
  <c r="M441" i="15"/>
  <c r="M446" i="2"/>
  <c r="M414" i="2"/>
  <c r="M390" i="15"/>
  <c r="M296" i="15"/>
  <c r="M154" i="2"/>
  <c r="M364" i="15"/>
  <c r="M269" i="2"/>
  <c r="M181" i="15"/>
  <c r="M320" i="2"/>
  <c r="M105" i="2"/>
  <c r="M65" i="2"/>
  <c r="M281" i="15"/>
  <c r="M542" i="2"/>
  <c r="M506" i="15"/>
  <c r="M193" i="2"/>
  <c r="M123" i="15"/>
  <c r="M115" i="15"/>
  <c r="M99" i="15"/>
  <c r="M273" i="15"/>
  <c r="M241" i="15"/>
  <c r="M177" i="15"/>
  <c r="M231" i="15"/>
  <c r="M199" i="15"/>
  <c r="M167" i="15"/>
  <c r="M151" i="15"/>
  <c r="M143" i="15"/>
  <c r="M135" i="2"/>
  <c r="M60" i="15"/>
  <c r="M97" i="15"/>
  <c r="M580" i="15"/>
  <c r="M331" i="15"/>
  <c r="M379" i="15"/>
  <c r="M154" i="15"/>
  <c r="M138" i="15"/>
  <c r="M65" i="15"/>
  <c r="M228" i="2"/>
  <c r="M63" i="2"/>
  <c r="M258" i="15"/>
  <c r="M328" i="15"/>
  <c r="M591" i="15"/>
  <c r="M63" i="15"/>
  <c r="M504" i="2"/>
  <c r="M262" i="15"/>
  <c r="M230" i="15"/>
  <c r="M206" i="15"/>
  <c r="M190" i="15"/>
  <c r="M174" i="15"/>
  <c r="M158" i="15"/>
  <c r="M239" i="15"/>
  <c r="M175" i="15"/>
  <c r="M82" i="2"/>
  <c r="M112" i="2"/>
  <c r="M18" i="2"/>
  <c r="M117" i="15"/>
  <c r="M72" i="15"/>
  <c r="M110" i="15"/>
  <c r="M52" i="15"/>
  <c r="M44" i="15"/>
  <c r="M36" i="15"/>
  <c r="M20" i="15"/>
  <c r="M109" i="15"/>
  <c r="M72" i="2"/>
  <c r="M54" i="2"/>
  <c r="M18" i="15"/>
  <c r="M95" i="15"/>
  <c r="M383" i="15"/>
  <c r="M307" i="15"/>
  <c r="M221" i="2"/>
  <c r="M48" i="15"/>
  <c r="M79" i="15"/>
  <c r="M22" i="15"/>
  <c r="M68" i="2"/>
  <c r="M597" i="2"/>
  <c r="M177" i="2"/>
  <c r="M141" i="2"/>
  <c r="M94" i="2"/>
  <c r="M94" i="15"/>
  <c r="M86" i="2"/>
  <c r="M86" i="15"/>
  <c r="M46" i="15"/>
  <c r="M38" i="15"/>
  <c r="M185" i="15"/>
  <c r="M50" i="2"/>
  <c r="M50" i="15"/>
  <c r="M42" i="15"/>
  <c r="M55" i="15"/>
  <c r="M47" i="2"/>
  <c r="M393" i="15"/>
  <c r="M293" i="2"/>
  <c r="M59" i="2"/>
  <c r="M327" i="15"/>
  <c r="M375" i="2"/>
  <c r="M548" i="15"/>
  <c r="M105" i="15"/>
  <c r="M200" i="15"/>
  <c r="M335" i="15"/>
  <c r="M325" i="15"/>
  <c r="M604" i="15"/>
  <c r="M142" i="15"/>
  <c r="M81" i="15"/>
  <c r="M33" i="2"/>
  <c r="M19" i="2"/>
  <c r="M583" i="2"/>
  <c r="M511" i="15"/>
  <c r="M394" i="15"/>
  <c r="M547" i="2"/>
  <c r="M538" i="15"/>
  <c r="M311" i="15"/>
  <c r="M218" i="2"/>
  <c r="M173" i="15"/>
  <c r="M299" i="15"/>
  <c r="M221" i="15"/>
  <c r="M34" i="2"/>
  <c r="M70" i="15"/>
  <c r="M26" i="15"/>
  <c r="M611" i="2"/>
  <c r="M612" i="2"/>
  <c r="M508" i="15"/>
  <c r="M25" i="2"/>
  <c r="M73" i="15"/>
  <c r="M57" i="15"/>
  <c r="M360" i="2"/>
  <c r="M146" i="2"/>
  <c r="M99" i="2"/>
  <c r="M530" i="2"/>
  <c r="M403" i="15"/>
  <c r="M385" i="15"/>
  <c r="M150" i="15"/>
  <c r="M252" i="2"/>
  <c r="M525" i="15"/>
  <c r="M406" i="15"/>
  <c r="M341" i="15"/>
  <c r="M604" i="2"/>
  <c r="M588" i="2"/>
  <c r="M556" i="2"/>
  <c r="M540" i="2"/>
  <c r="M492" i="2"/>
  <c r="M476" i="2"/>
  <c r="M595" i="15"/>
  <c r="M468" i="15"/>
  <c r="M562" i="15"/>
  <c r="M54" i="15"/>
  <c r="M74" i="2"/>
  <c r="M30" i="15"/>
  <c r="M240" i="2"/>
  <c r="M178" i="15"/>
  <c r="M294" i="15"/>
  <c r="M369" i="15"/>
  <c r="M192" i="15"/>
  <c r="M351" i="15"/>
  <c r="M354" i="15"/>
  <c r="M394" i="2"/>
  <c r="M344" i="15"/>
  <c r="M293" i="15"/>
  <c r="M329" i="15"/>
  <c r="M284" i="2"/>
  <c r="M348" i="2"/>
  <c r="M340" i="15"/>
  <c r="M132" i="15"/>
  <c r="M148" i="2"/>
  <c r="M172" i="2"/>
  <c r="M571" i="15"/>
  <c r="M429" i="15"/>
  <c r="M460" i="2"/>
  <c r="M438" i="15"/>
  <c r="M422" i="15"/>
  <c r="M352" i="15"/>
  <c r="M529" i="15"/>
  <c r="M557" i="2"/>
  <c r="M493" i="2"/>
  <c r="M467" i="15"/>
  <c r="M451" i="15"/>
  <c r="M435" i="15"/>
  <c r="M419" i="15"/>
  <c r="M547" i="15"/>
  <c r="M449" i="15"/>
  <c r="M553" i="15"/>
  <c r="M549" i="2"/>
  <c r="M592" i="2"/>
  <c r="M321" i="15"/>
  <c r="M301" i="15"/>
  <c r="M165" i="15"/>
  <c r="M354" i="2"/>
  <c r="M217" i="2"/>
  <c r="M185" i="2"/>
  <c r="M265" i="15"/>
  <c r="M233" i="15"/>
  <c r="M201" i="15"/>
  <c r="M222" i="15"/>
  <c r="M27" i="15"/>
  <c r="M196" i="15"/>
  <c r="M541" i="15"/>
  <c r="M317" i="15"/>
  <c r="M219" i="15"/>
  <c r="M295" i="15"/>
  <c r="M479" i="15"/>
  <c r="M457" i="2"/>
  <c r="M409" i="2"/>
  <c r="M489" i="2"/>
  <c r="M455" i="2"/>
  <c r="M215" i="2"/>
  <c r="M373" i="15"/>
  <c r="M608" i="2"/>
  <c r="M217" i="15"/>
  <c r="M71" i="2"/>
  <c r="M148" i="15"/>
  <c r="M184" i="15"/>
  <c r="M298" i="15"/>
  <c r="M520" i="15"/>
  <c r="M401" i="15"/>
  <c r="M543" i="2"/>
  <c r="M495" i="2"/>
  <c r="M531" i="15"/>
  <c r="M308" i="15"/>
  <c r="M606" i="15"/>
  <c r="M128" i="2"/>
  <c r="M27" i="2"/>
  <c r="M285" i="15"/>
  <c r="M561" i="15"/>
  <c r="M255" i="2"/>
  <c r="M104" i="2"/>
  <c r="M545" i="2"/>
  <c r="M45" i="15"/>
  <c r="M339" i="15"/>
  <c r="M497" i="15"/>
  <c r="M466" i="15"/>
  <c r="M517" i="2"/>
  <c r="M326" i="2"/>
  <c r="M563" i="2"/>
  <c r="M402" i="15"/>
  <c r="M254" i="15"/>
  <c r="M134" i="15"/>
  <c r="M41" i="2"/>
  <c r="M118" i="15"/>
  <c r="M399" i="15"/>
  <c r="M550" i="15"/>
  <c r="M350" i="2"/>
  <c r="M234" i="2"/>
  <c r="M458" i="2"/>
  <c r="M522" i="15"/>
  <c r="M284" i="15"/>
  <c r="M113" i="15"/>
  <c r="M362" i="15"/>
  <c r="M137" i="15"/>
  <c r="M554" i="15"/>
  <c r="M474" i="15"/>
  <c r="M156" i="15"/>
  <c r="M304" i="15"/>
  <c r="M224" i="2"/>
  <c r="M393" i="2"/>
  <c r="M612" i="15"/>
  <c r="M256" i="15"/>
  <c r="M17" i="15"/>
  <c r="M367" i="15"/>
  <c r="M464" i="2"/>
  <c r="M426" i="15"/>
  <c r="M453" i="15"/>
  <c r="M597" i="15"/>
  <c r="M452" i="15"/>
  <c r="M514" i="15"/>
  <c r="M491" i="15"/>
  <c r="M333" i="15"/>
  <c r="M403" i="2"/>
  <c r="M365" i="15"/>
  <c r="M29" i="2"/>
  <c r="M553" i="2"/>
  <c r="M425" i="15"/>
  <c r="M545" i="15"/>
  <c r="M418" i="15"/>
  <c r="M587" i="15"/>
  <c r="M537" i="15"/>
  <c r="M573" i="2"/>
  <c r="M227" i="2"/>
  <c r="M235" i="15"/>
  <c r="M279" i="2"/>
  <c r="M223" i="2"/>
  <c r="M518" i="15"/>
  <c r="M140" i="2"/>
  <c r="M60" i="2"/>
  <c r="M39" i="15"/>
  <c r="M473" i="2"/>
  <c r="M461" i="15"/>
  <c r="M601" i="15"/>
  <c r="M535" i="15"/>
  <c r="M224" i="15"/>
  <c r="M257" i="15"/>
  <c r="M137" i="2"/>
  <c r="M133" i="15"/>
  <c r="M220" i="15"/>
  <c r="M372" i="15"/>
  <c r="M336" i="15"/>
  <c r="M197" i="15"/>
  <c r="M205" i="15"/>
  <c r="M67" i="15"/>
  <c r="M616" i="15"/>
  <c r="M357" i="15"/>
  <c r="M78" i="15"/>
  <c r="M235" i="2"/>
  <c r="M157" i="15"/>
  <c r="M259" i="15"/>
  <c r="M209" i="2"/>
  <c r="M88" i="2"/>
  <c r="M48" i="2"/>
  <c r="M40" i="2"/>
  <c r="M32" i="2"/>
  <c r="M20" i="2"/>
  <c r="M71" i="15"/>
  <c r="M88" i="15"/>
  <c r="M524" i="15"/>
  <c r="M589" i="15"/>
  <c r="M557" i="15"/>
  <c r="M536" i="2"/>
  <c r="M516" i="2"/>
  <c r="M303" i="15"/>
  <c r="M160" i="2"/>
  <c r="M237" i="2"/>
  <c r="M205" i="2"/>
  <c r="M173" i="2"/>
  <c r="M116" i="15"/>
  <c r="M114" i="15"/>
  <c r="M64" i="15"/>
  <c r="M577" i="15"/>
  <c r="M268" i="15"/>
  <c r="M234" i="15"/>
  <c r="M245" i="15"/>
  <c r="M80" i="2"/>
  <c r="M108" i="2"/>
  <c r="M349" i="15"/>
  <c r="M600" i="2"/>
  <c r="M309" i="2"/>
  <c r="M253" i="15"/>
  <c r="M277" i="2"/>
  <c r="M189" i="15"/>
  <c r="M292" i="15"/>
  <c r="M195" i="15"/>
  <c r="M133" i="2"/>
  <c r="M145" i="15"/>
  <c r="M129" i="15"/>
  <c r="M121" i="15"/>
  <c r="M56" i="15"/>
  <c r="M44" i="2"/>
  <c r="M36" i="2"/>
  <c r="M70" i="2"/>
  <c r="M188" i="15"/>
  <c r="M584" i="2"/>
  <c r="M182" i="15"/>
  <c r="M223" i="15"/>
  <c r="M191" i="15"/>
  <c r="M355" i="15"/>
  <c r="M269" i="15"/>
  <c r="M279" i="15"/>
  <c r="M237" i="15"/>
  <c r="M275" i="15"/>
  <c r="M135" i="15"/>
  <c r="M91" i="15"/>
  <c r="M330" i="2"/>
  <c r="M596" i="15"/>
  <c r="M251" i="15"/>
  <c r="M98" i="15"/>
  <c r="M93" i="15"/>
  <c r="M24" i="15"/>
  <c r="M601" i="2"/>
  <c r="M513" i="15"/>
  <c r="M481" i="15"/>
  <c r="M392" i="15"/>
  <c r="M390" i="2"/>
  <c r="M258" i="2"/>
  <c r="M249" i="15"/>
  <c r="M46" i="2"/>
  <c r="M40" i="15"/>
  <c r="M389" i="15"/>
  <c r="M260" i="2"/>
  <c r="M380" i="15"/>
  <c r="M92" i="15"/>
  <c r="M90" i="15"/>
  <c r="M478" i="15"/>
  <c r="M401" i="2"/>
  <c r="M107" i="2"/>
  <c r="M73" i="2"/>
  <c r="M262" i="2"/>
  <c r="M53" i="15"/>
  <c r="M316" i="2"/>
  <c r="M588" i="15"/>
  <c r="M216" i="15"/>
  <c r="M47" i="15"/>
  <c r="M388" i="15"/>
  <c r="M150" i="2"/>
  <c r="M35" i="15"/>
  <c r="M291" i="15"/>
  <c r="M370" i="15"/>
  <c r="M494" i="15"/>
  <c r="M409" i="15"/>
  <c r="M300" i="2"/>
  <c r="M511" i="2"/>
  <c r="M531" i="2"/>
  <c r="M485" i="15"/>
  <c r="M460" i="15"/>
  <c r="M428" i="15"/>
  <c r="M544" i="2"/>
  <c r="M204" i="15"/>
  <c r="M315" i="15"/>
  <c r="M219" i="2"/>
  <c r="M225" i="15"/>
  <c r="M193" i="15"/>
  <c r="M161" i="15"/>
  <c r="M247" i="15"/>
  <c r="M215" i="15"/>
  <c r="M183" i="15"/>
  <c r="M153" i="2"/>
  <c r="M90" i="2"/>
  <c r="M106" i="15"/>
  <c r="M28" i="2"/>
  <c r="M16" i="2"/>
  <c r="M87" i="15"/>
  <c r="M102" i="2"/>
  <c r="M617" i="15"/>
  <c r="M218" i="15"/>
  <c r="M132" i="2"/>
  <c r="M45" i="2"/>
  <c r="M483" i="15"/>
  <c r="M419" i="2"/>
  <c r="M567" i="2"/>
  <c r="M505" i="15"/>
  <c r="M444" i="2"/>
  <c r="M311" i="2"/>
  <c r="M236" i="15"/>
  <c r="M583" i="15"/>
  <c r="M441" i="2"/>
  <c r="M611" i="15"/>
  <c r="M433" i="15"/>
  <c r="M591" i="2"/>
  <c r="M493" i="15"/>
  <c r="M438" i="2"/>
  <c r="M324" i="15"/>
  <c r="M282" i="2"/>
  <c r="M270" i="15"/>
  <c r="M238" i="15"/>
  <c r="M198" i="15"/>
  <c r="M166" i="15"/>
  <c r="M255" i="15"/>
  <c r="M159" i="15"/>
  <c r="M66" i="2"/>
  <c r="M96" i="2"/>
  <c r="M110" i="2"/>
  <c r="M78" i="2"/>
  <c r="M179" i="15"/>
  <c r="M285" i="2"/>
  <c r="M417" i="15"/>
  <c r="M494" i="2"/>
  <c r="M263" i="15"/>
  <c r="M288" i="2"/>
  <c r="M194" i="15"/>
  <c r="M555" i="2"/>
  <c r="M206" i="2"/>
  <c r="M144" i="15"/>
  <c r="M502" i="15"/>
  <c r="M91" i="2"/>
  <c r="M598" i="15"/>
  <c r="M369" i="2"/>
  <c r="M361" i="15"/>
  <c r="M238" i="2"/>
  <c r="M23" i="15"/>
  <c r="M500" i="15"/>
  <c r="M523" i="15"/>
  <c r="M559" i="2"/>
  <c r="M552" i="2"/>
  <c r="M14" i="2"/>
  <c r="M323" i="15"/>
  <c r="M277" i="15"/>
  <c r="M125" i="2"/>
  <c r="M117" i="2"/>
  <c r="M175" i="2"/>
  <c r="M261" i="2"/>
  <c r="M229" i="2"/>
  <c r="M153" i="15"/>
  <c r="M103" i="15"/>
  <c r="M324" i="2"/>
  <c r="M61" i="2"/>
  <c r="M413" i="15"/>
  <c r="M519" i="2"/>
  <c r="M487" i="2"/>
  <c r="M579" i="15"/>
  <c r="M343" i="15"/>
  <c r="M469" i="15"/>
  <c r="M169" i="15"/>
  <c r="M208" i="2"/>
  <c r="M192" i="2"/>
  <c r="M84" i="15"/>
  <c r="M82" i="15"/>
  <c r="M96" i="15"/>
  <c r="M326" i="15"/>
  <c r="M566" i="2"/>
  <c r="M567" i="15"/>
  <c r="M501" i="15"/>
  <c r="M278" i="15"/>
  <c r="M614" i="15"/>
  <c r="M176" i="15"/>
  <c r="M455" i="15"/>
  <c r="M574" i="15"/>
  <c r="M41" i="15"/>
  <c r="M201" i="2"/>
  <c r="M136" i="15"/>
  <c r="M560" i="2"/>
  <c r="M250" i="2"/>
  <c r="M212" i="15"/>
  <c r="M267" i="15"/>
  <c r="M214" i="15"/>
  <c r="M176" i="2"/>
  <c r="M98" i="2"/>
  <c r="M359" i="15"/>
  <c r="M164" i="2"/>
  <c r="M458" i="15"/>
  <c r="M432" i="2"/>
  <c r="M575" i="15"/>
  <c r="M578" i="15"/>
  <c r="M490" i="15"/>
  <c r="M209" i="15"/>
  <c r="M280" i="2"/>
  <c r="M605" i="15"/>
  <c r="M274" i="2"/>
  <c r="M62" i="15"/>
  <c r="M77" i="15"/>
  <c r="M93" i="2"/>
  <c r="M170" i="15"/>
  <c r="M308" i="2"/>
  <c r="M37" i="2"/>
  <c r="M351" i="2"/>
  <c r="M250" i="15"/>
  <c r="M348" i="15"/>
  <c r="M136" i="2"/>
  <c r="M208" i="15"/>
  <c r="M122" i="15"/>
  <c r="M415" i="2"/>
  <c r="M450" i="15"/>
  <c r="M434" i="15"/>
  <c r="M376" i="15"/>
  <c r="M605" i="2"/>
  <c r="M421" i="2"/>
  <c r="M502" i="2"/>
  <c r="M593" i="2"/>
  <c r="M499" i="15"/>
  <c r="M451" i="2"/>
  <c r="M565" i="2"/>
  <c r="M595" i="2"/>
  <c r="M444" i="15"/>
  <c r="M412" i="15"/>
  <c r="M227" i="15"/>
  <c r="M149" i="15"/>
  <c r="M323" i="2"/>
  <c r="M397" i="2"/>
  <c r="M166" i="2"/>
  <c r="M405" i="2"/>
  <c r="M355" i="2"/>
  <c r="M510" i="15"/>
  <c r="M344" i="2"/>
  <c r="M186" i="15"/>
  <c r="M130" i="2"/>
  <c r="M35" i="2"/>
  <c r="M473" i="15"/>
  <c r="M428" i="2"/>
  <c r="M382" i="15"/>
  <c r="M374" i="2"/>
  <c r="M312" i="15"/>
  <c r="M589" i="2"/>
  <c r="M203" i="15"/>
  <c r="M613" i="2"/>
  <c r="M75" i="2"/>
  <c r="M87" i="2"/>
  <c r="M142" i="2"/>
  <c r="M568" i="15"/>
  <c r="M395" i="15"/>
  <c r="M555" i="15"/>
  <c r="M530" i="15"/>
  <c r="M211" i="15"/>
  <c r="M127" i="15"/>
  <c r="M119" i="15"/>
  <c r="M107" i="15"/>
  <c r="M272" i="15"/>
  <c r="M248" i="15"/>
  <c r="M213" i="2"/>
  <c r="M155" i="15"/>
  <c r="M143" i="2"/>
  <c r="M127" i="2"/>
  <c r="M492" i="15"/>
  <c r="M268" i="2"/>
  <c r="M372" i="2"/>
  <c r="M126" i="15"/>
  <c r="M33" i="15"/>
  <c r="M289" i="15"/>
  <c r="M342" i="2"/>
  <c r="M170" i="2"/>
  <c r="M184" i="2"/>
  <c r="M100" i="15"/>
  <c r="M112" i="15"/>
  <c r="M80" i="15"/>
  <c r="M85" i="15"/>
  <c r="M102" i="15"/>
  <c r="M32" i="15"/>
  <c r="M58" i="15"/>
  <c r="M34" i="15"/>
  <c r="M111" i="15"/>
  <c r="M615" i="15"/>
  <c r="M190" i="2"/>
  <c r="M49" i="15"/>
  <c r="M330" i="15"/>
  <c r="M563" i="15"/>
  <c r="M470" i="2"/>
  <c r="M303" i="2"/>
  <c r="M240" i="15"/>
  <c r="M149" i="2"/>
  <c r="M74" i="15"/>
  <c r="M534" i="15"/>
  <c r="M264" i="2"/>
  <c r="M302" i="15"/>
  <c r="M51" i="15"/>
  <c r="M378" i="15"/>
  <c r="M359" i="2"/>
  <c r="M448" i="2"/>
  <c r="M607" i="15"/>
  <c r="M602" i="15"/>
  <c r="M164" i="15"/>
  <c r="M309" i="15"/>
  <c r="M252" i="15"/>
  <c r="M243" i="15"/>
  <c r="M131" i="15"/>
  <c r="M83" i="15"/>
  <c r="M191" i="2"/>
  <c r="M159" i="2"/>
  <c r="M147" i="15"/>
  <c r="M276" i="15"/>
  <c r="M89" i="15"/>
  <c r="M343" i="2"/>
  <c r="M313" i="15"/>
  <c r="M559" i="15"/>
  <c r="M207" i="15"/>
  <c r="M114" i="2"/>
  <c r="M66" i="15"/>
  <c r="M76" i="2"/>
  <c r="M84" i="2"/>
  <c r="M28" i="15"/>
  <c r="M104" i="15"/>
  <c r="M615" i="5"/>
  <c r="M611" i="4"/>
  <c r="M610" i="5"/>
  <c r="M612" i="3"/>
  <c r="M613" i="4"/>
  <c r="M611" i="3"/>
  <c r="M609" i="7"/>
  <c r="M611" i="5"/>
  <c r="M609" i="4"/>
  <c r="M613" i="6"/>
  <c r="M609" i="3"/>
  <c r="M612" i="5"/>
  <c r="M611" i="6"/>
  <c r="M613" i="7"/>
  <c r="M608" i="7"/>
  <c r="M607" i="6"/>
  <c r="L469" i="1"/>
  <c r="B602" i="18"/>
  <c r="L470" i="1"/>
  <c r="B603" i="18"/>
  <c r="L471" i="1"/>
  <c r="B604" i="18"/>
  <c r="B602" i="14" l="1"/>
  <c r="B603" i="17"/>
  <c r="B601" i="14"/>
  <c r="B602" i="17"/>
  <c r="B603" i="14"/>
  <c r="B604" i="17"/>
  <c r="B604" i="2"/>
  <c r="B606" i="15"/>
  <c r="B603" i="2"/>
  <c r="B605" i="15"/>
  <c r="B602" i="2"/>
  <c r="B604" i="15"/>
  <c r="E603" i="3"/>
  <c r="J603" i="3" s="1"/>
  <c r="E603" i="7"/>
  <c r="J603" i="7" s="1"/>
  <c r="E603" i="5"/>
  <c r="J603" i="5" s="1"/>
  <c r="E603" i="6"/>
  <c r="J603" i="6" s="1"/>
  <c r="E603" i="4"/>
  <c r="J603" i="4" s="1"/>
  <c r="E605" i="5"/>
  <c r="J605" i="5" s="1"/>
  <c r="E605" i="6"/>
  <c r="J605" i="6" s="1"/>
  <c r="E605" i="3"/>
  <c r="J605" i="3" s="1"/>
  <c r="E605" i="4"/>
  <c r="J605" i="4" s="1"/>
  <c r="E605" i="7"/>
  <c r="J605" i="7" s="1"/>
  <c r="E604" i="6"/>
  <c r="J604" i="6" s="1"/>
  <c r="E604" i="4"/>
  <c r="J604" i="4" s="1"/>
  <c r="E604" i="7"/>
  <c r="J604" i="7" s="1"/>
  <c r="E604" i="3"/>
  <c r="J604" i="3" s="1"/>
  <c r="E604" i="5"/>
  <c r="J604" i="5" s="1"/>
  <c r="B605" i="6"/>
  <c r="B605" i="3"/>
  <c r="B605" i="5"/>
  <c r="B605" i="4"/>
  <c r="B605" i="7"/>
  <c r="B604" i="7"/>
  <c r="B604" i="4"/>
  <c r="B604" i="6"/>
  <c r="B604" i="3"/>
  <c r="B604" i="5"/>
  <c r="B603" i="5"/>
  <c r="B603" i="7"/>
  <c r="B603" i="4"/>
  <c r="B603" i="6"/>
  <c r="B603" i="3"/>
  <c r="M470" i="1"/>
  <c r="M471" i="1"/>
  <c r="M469" i="1"/>
  <c r="K604" i="7" l="1"/>
  <c r="L604" i="7"/>
  <c r="K604" i="6"/>
  <c r="L604" i="6"/>
  <c r="L604" i="4"/>
  <c r="K604" i="4"/>
  <c r="K605" i="4"/>
  <c r="L605" i="4"/>
  <c r="K604" i="5"/>
  <c r="L604" i="5"/>
  <c r="K605" i="6"/>
  <c r="L605" i="6"/>
  <c r="K603" i="5"/>
  <c r="L603" i="5"/>
  <c r="L603" i="3"/>
  <c r="K603" i="3"/>
  <c r="L605" i="7"/>
  <c r="K605" i="7"/>
  <c r="L603" i="6"/>
  <c r="K603" i="6"/>
  <c r="L603" i="7"/>
  <c r="K603" i="7"/>
  <c r="K604" i="3"/>
  <c r="L604" i="3"/>
  <c r="L605" i="3"/>
  <c r="K605" i="3"/>
  <c r="L605" i="5"/>
  <c r="K605" i="5"/>
  <c r="K603" i="4"/>
  <c r="L603" i="4"/>
  <c r="A600" i="7"/>
  <c r="C600" i="7"/>
  <c r="D600" i="7"/>
  <c r="A601" i="7"/>
  <c r="C601" i="7"/>
  <c r="D601" i="7"/>
  <c r="A602" i="7"/>
  <c r="C602" i="7"/>
  <c r="D602" i="7"/>
  <c r="F15" i="7"/>
  <c r="G15" i="7"/>
  <c r="H15" i="7"/>
  <c r="I15" i="7"/>
  <c r="F16" i="7"/>
  <c r="G16" i="7"/>
  <c r="H16" i="7"/>
  <c r="I16" i="7"/>
  <c r="F17" i="7"/>
  <c r="G17" i="7"/>
  <c r="H17" i="7"/>
  <c r="I17" i="7"/>
  <c r="F18" i="7"/>
  <c r="G18" i="7"/>
  <c r="H18" i="7"/>
  <c r="I18" i="7"/>
  <c r="F19" i="7"/>
  <c r="G19" i="7"/>
  <c r="H19" i="7"/>
  <c r="I19" i="7"/>
  <c r="F20" i="7"/>
  <c r="G20" i="7"/>
  <c r="H20" i="7"/>
  <c r="I20" i="7"/>
  <c r="F21" i="7"/>
  <c r="G21" i="7"/>
  <c r="H21" i="7"/>
  <c r="I21" i="7"/>
  <c r="F22" i="7"/>
  <c r="G22" i="7"/>
  <c r="H22" i="7"/>
  <c r="I22" i="7"/>
  <c r="F23" i="7"/>
  <c r="G23" i="7"/>
  <c r="H23" i="7"/>
  <c r="I23" i="7"/>
  <c r="F24" i="7"/>
  <c r="G24" i="7"/>
  <c r="H24" i="7"/>
  <c r="I24" i="7"/>
  <c r="F25" i="7"/>
  <c r="G25" i="7"/>
  <c r="H25" i="7"/>
  <c r="I25" i="7"/>
  <c r="F26" i="7"/>
  <c r="G26" i="7"/>
  <c r="H26" i="7"/>
  <c r="I26" i="7"/>
  <c r="F27" i="7"/>
  <c r="G27" i="7"/>
  <c r="H27" i="7"/>
  <c r="I27" i="7"/>
  <c r="F28" i="7"/>
  <c r="G28" i="7"/>
  <c r="H28" i="7"/>
  <c r="I28" i="7"/>
  <c r="F29" i="7"/>
  <c r="G29" i="7"/>
  <c r="H29" i="7"/>
  <c r="I29" i="7"/>
  <c r="F30" i="7"/>
  <c r="G30" i="7"/>
  <c r="H30" i="7"/>
  <c r="I30" i="7"/>
  <c r="F31" i="7"/>
  <c r="G31" i="7"/>
  <c r="H31" i="7"/>
  <c r="I31" i="7"/>
  <c r="F32" i="7"/>
  <c r="G32" i="7"/>
  <c r="H32" i="7"/>
  <c r="I32" i="7"/>
  <c r="F33" i="7"/>
  <c r="G33" i="7"/>
  <c r="H33" i="7"/>
  <c r="I33" i="7"/>
  <c r="F34" i="7"/>
  <c r="G34" i="7"/>
  <c r="H34" i="7"/>
  <c r="I34" i="7"/>
  <c r="F35" i="7"/>
  <c r="G35" i="7"/>
  <c r="H35" i="7"/>
  <c r="I35" i="7"/>
  <c r="F36" i="7"/>
  <c r="G36" i="7"/>
  <c r="H36" i="7"/>
  <c r="I36" i="7"/>
  <c r="F37" i="7"/>
  <c r="G37" i="7"/>
  <c r="H37" i="7"/>
  <c r="I37" i="7"/>
  <c r="F38" i="7"/>
  <c r="G38" i="7"/>
  <c r="H38" i="7"/>
  <c r="I38" i="7"/>
  <c r="F39" i="7"/>
  <c r="G39" i="7"/>
  <c r="H39" i="7"/>
  <c r="I39" i="7"/>
  <c r="F40" i="7"/>
  <c r="G40" i="7"/>
  <c r="H40" i="7"/>
  <c r="I40" i="7"/>
  <c r="F41" i="7"/>
  <c r="G41" i="7"/>
  <c r="H41" i="7"/>
  <c r="I41" i="7"/>
  <c r="F42" i="7"/>
  <c r="G42" i="7"/>
  <c r="H42" i="7"/>
  <c r="I42" i="7"/>
  <c r="F43" i="7"/>
  <c r="G43" i="7"/>
  <c r="H43" i="7"/>
  <c r="I43" i="7"/>
  <c r="F44" i="7"/>
  <c r="G44" i="7"/>
  <c r="H44" i="7"/>
  <c r="I44" i="7"/>
  <c r="F45" i="7"/>
  <c r="G45" i="7"/>
  <c r="H45" i="7"/>
  <c r="I45" i="7"/>
  <c r="F46" i="7"/>
  <c r="G46" i="7"/>
  <c r="H46" i="7"/>
  <c r="I46" i="7"/>
  <c r="F47" i="7"/>
  <c r="G47" i="7"/>
  <c r="H47" i="7"/>
  <c r="I47" i="7"/>
  <c r="F48" i="7"/>
  <c r="G48" i="7"/>
  <c r="H48" i="7"/>
  <c r="I48" i="7"/>
  <c r="F49" i="7"/>
  <c r="G49" i="7"/>
  <c r="H49" i="7"/>
  <c r="I49" i="7"/>
  <c r="F50" i="7"/>
  <c r="G50" i="7"/>
  <c r="H50" i="7"/>
  <c r="I50" i="7"/>
  <c r="F51" i="7"/>
  <c r="G51" i="7"/>
  <c r="H51" i="7"/>
  <c r="I51" i="7"/>
  <c r="F52" i="7"/>
  <c r="G52" i="7"/>
  <c r="H52" i="7"/>
  <c r="I52" i="7"/>
  <c r="F53" i="7"/>
  <c r="G53" i="7"/>
  <c r="H53" i="7"/>
  <c r="I53" i="7"/>
  <c r="F54" i="7"/>
  <c r="G54" i="7"/>
  <c r="H54" i="7"/>
  <c r="I54" i="7"/>
  <c r="F55" i="7"/>
  <c r="G55" i="7"/>
  <c r="H55" i="7"/>
  <c r="I55" i="7"/>
  <c r="F56" i="7"/>
  <c r="G56" i="7"/>
  <c r="H56" i="7"/>
  <c r="I56" i="7"/>
  <c r="F57" i="7"/>
  <c r="G57" i="7"/>
  <c r="H57" i="7"/>
  <c r="I57" i="7"/>
  <c r="F58" i="7"/>
  <c r="G58" i="7"/>
  <c r="H58" i="7"/>
  <c r="I58" i="7"/>
  <c r="F59" i="7"/>
  <c r="G59" i="7"/>
  <c r="H59" i="7"/>
  <c r="I59" i="7"/>
  <c r="F60" i="7"/>
  <c r="G60" i="7"/>
  <c r="H60" i="7"/>
  <c r="I60" i="7"/>
  <c r="F61" i="7"/>
  <c r="G61" i="7"/>
  <c r="H61" i="7"/>
  <c r="I61" i="7"/>
  <c r="F62" i="7"/>
  <c r="G62" i="7"/>
  <c r="H62" i="7"/>
  <c r="I62" i="7"/>
  <c r="F63" i="7"/>
  <c r="G63" i="7"/>
  <c r="H63" i="7"/>
  <c r="I63" i="7"/>
  <c r="F64" i="7"/>
  <c r="G64" i="7"/>
  <c r="H64" i="7"/>
  <c r="I64" i="7"/>
  <c r="F65" i="7"/>
  <c r="G65" i="7"/>
  <c r="H65" i="7"/>
  <c r="I65" i="7"/>
  <c r="F66" i="7"/>
  <c r="G66" i="7"/>
  <c r="H66" i="7"/>
  <c r="I66" i="7"/>
  <c r="F67" i="7"/>
  <c r="G67" i="7"/>
  <c r="H67" i="7"/>
  <c r="I67" i="7"/>
  <c r="F68" i="7"/>
  <c r="G68" i="7"/>
  <c r="H68" i="7"/>
  <c r="I68" i="7"/>
  <c r="F69" i="7"/>
  <c r="G69" i="7"/>
  <c r="H69" i="7"/>
  <c r="I69" i="7"/>
  <c r="F70" i="7"/>
  <c r="G70" i="7"/>
  <c r="H70" i="7"/>
  <c r="I70" i="7"/>
  <c r="F71" i="7"/>
  <c r="G71" i="7"/>
  <c r="H71" i="7"/>
  <c r="I71" i="7"/>
  <c r="F72" i="7"/>
  <c r="G72" i="7"/>
  <c r="H72" i="7"/>
  <c r="I72" i="7"/>
  <c r="F73" i="7"/>
  <c r="G73" i="7"/>
  <c r="H73" i="7"/>
  <c r="I73" i="7"/>
  <c r="F74" i="7"/>
  <c r="G74" i="7"/>
  <c r="H74" i="7"/>
  <c r="I74" i="7"/>
  <c r="F75" i="7"/>
  <c r="G75" i="7"/>
  <c r="H75" i="7"/>
  <c r="I75" i="7"/>
  <c r="F76" i="7"/>
  <c r="G76" i="7"/>
  <c r="H76" i="7"/>
  <c r="I76" i="7"/>
  <c r="F77" i="7"/>
  <c r="G77" i="7"/>
  <c r="H77" i="7"/>
  <c r="I77" i="7"/>
  <c r="F78" i="7"/>
  <c r="G78" i="7"/>
  <c r="H78" i="7"/>
  <c r="I78" i="7"/>
  <c r="F79" i="7"/>
  <c r="G79" i="7"/>
  <c r="H79" i="7"/>
  <c r="I79" i="7"/>
  <c r="F80" i="7"/>
  <c r="G80" i="7"/>
  <c r="H80" i="7"/>
  <c r="I80" i="7"/>
  <c r="F81" i="7"/>
  <c r="G81" i="7"/>
  <c r="H81" i="7"/>
  <c r="I81" i="7"/>
  <c r="F82" i="7"/>
  <c r="G82" i="7"/>
  <c r="H82" i="7"/>
  <c r="I82" i="7"/>
  <c r="F83" i="7"/>
  <c r="G83" i="7"/>
  <c r="H83" i="7"/>
  <c r="I83" i="7"/>
  <c r="F84" i="7"/>
  <c r="G84" i="7"/>
  <c r="H84" i="7"/>
  <c r="I84" i="7"/>
  <c r="F85" i="7"/>
  <c r="G85" i="7"/>
  <c r="H85" i="7"/>
  <c r="I85" i="7"/>
  <c r="F86" i="7"/>
  <c r="G86" i="7"/>
  <c r="H86" i="7"/>
  <c r="I86" i="7"/>
  <c r="F87" i="7"/>
  <c r="G87" i="7"/>
  <c r="H87" i="7"/>
  <c r="I87" i="7"/>
  <c r="F88" i="7"/>
  <c r="G88" i="7"/>
  <c r="H88" i="7"/>
  <c r="I88" i="7"/>
  <c r="F89" i="7"/>
  <c r="G89" i="7"/>
  <c r="H89" i="7"/>
  <c r="I89" i="7"/>
  <c r="F90" i="7"/>
  <c r="G90" i="7"/>
  <c r="H90" i="7"/>
  <c r="I90" i="7"/>
  <c r="F91" i="7"/>
  <c r="G91" i="7"/>
  <c r="H91" i="7"/>
  <c r="I91" i="7"/>
  <c r="F92" i="7"/>
  <c r="G92" i="7"/>
  <c r="H92" i="7"/>
  <c r="I92" i="7"/>
  <c r="F93" i="7"/>
  <c r="G93" i="7"/>
  <c r="H93" i="7"/>
  <c r="I93" i="7"/>
  <c r="F94" i="7"/>
  <c r="G94" i="7"/>
  <c r="H94" i="7"/>
  <c r="I94" i="7"/>
  <c r="F95" i="7"/>
  <c r="G95" i="7"/>
  <c r="H95" i="7"/>
  <c r="I95" i="7"/>
  <c r="F96" i="7"/>
  <c r="G96" i="7"/>
  <c r="H96" i="7"/>
  <c r="I96" i="7"/>
  <c r="F97" i="7"/>
  <c r="G97" i="7"/>
  <c r="H97" i="7"/>
  <c r="I97" i="7"/>
  <c r="F98" i="7"/>
  <c r="G98" i="7"/>
  <c r="H98" i="7"/>
  <c r="I98" i="7"/>
  <c r="F99" i="7"/>
  <c r="G99" i="7"/>
  <c r="H99" i="7"/>
  <c r="I99" i="7"/>
  <c r="F100" i="7"/>
  <c r="G100" i="7"/>
  <c r="H100" i="7"/>
  <c r="I100" i="7"/>
  <c r="F101" i="7"/>
  <c r="G101" i="7"/>
  <c r="H101" i="7"/>
  <c r="I101" i="7"/>
  <c r="F102" i="7"/>
  <c r="G102" i="7"/>
  <c r="H102" i="7"/>
  <c r="I102" i="7"/>
  <c r="F103" i="7"/>
  <c r="G103" i="7"/>
  <c r="H103" i="7"/>
  <c r="I103" i="7"/>
  <c r="F104" i="7"/>
  <c r="G104" i="7"/>
  <c r="H104" i="7"/>
  <c r="I104" i="7"/>
  <c r="F105" i="7"/>
  <c r="G105" i="7"/>
  <c r="H105" i="7"/>
  <c r="I105" i="7"/>
  <c r="F106" i="7"/>
  <c r="G106" i="7"/>
  <c r="H106" i="7"/>
  <c r="I106" i="7"/>
  <c r="F107" i="7"/>
  <c r="G107" i="7"/>
  <c r="H107" i="7"/>
  <c r="I107" i="7"/>
  <c r="F108" i="7"/>
  <c r="G108" i="7"/>
  <c r="H108" i="7"/>
  <c r="I108" i="7"/>
  <c r="F109" i="7"/>
  <c r="G109" i="7"/>
  <c r="H109" i="7"/>
  <c r="I109" i="7"/>
  <c r="F110" i="7"/>
  <c r="G110" i="7"/>
  <c r="H110" i="7"/>
  <c r="I110" i="7"/>
  <c r="F111" i="7"/>
  <c r="G111" i="7"/>
  <c r="H111" i="7"/>
  <c r="I111" i="7"/>
  <c r="F112" i="7"/>
  <c r="G112" i="7"/>
  <c r="H112" i="7"/>
  <c r="I112" i="7"/>
  <c r="F113" i="7"/>
  <c r="G113" i="7"/>
  <c r="H113" i="7"/>
  <c r="I113" i="7"/>
  <c r="F114" i="7"/>
  <c r="G114" i="7"/>
  <c r="H114" i="7"/>
  <c r="I114" i="7"/>
  <c r="F115" i="7"/>
  <c r="G115" i="7"/>
  <c r="H115" i="7"/>
  <c r="I115" i="7"/>
  <c r="F116" i="7"/>
  <c r="G116" i="7"/>
  <c r="H116" i="7"/>
  <c r="I116" i="7"/>
  <c r="F117" i="7"/>
  <c r="G117" i="7"/>
  <c r="H117" i="7"/>
  <c r="I117" i="7"/>
  <c r="F118" i="7"/>
  <c r="G118" i="7"/>
  <c r="H118" i="7"/>
  <c r="I118" i="7"/>
  <c r="F119" i="7"/>
  <c r="G119" i="7"/>
  <c r="H119" i="7"/>
  <c r="I119" i="7"/>
  <c r="F120" i="7"/>
  <c r="G120" i="7"/>
  <c r="H120" i="7"/>
  <c r="I120" i="7"/>
  <c r="F121" i="7"/>
  <c r="G121" i="7"/>
  <c r="H121" i="7"/>
  <c r="I121" i="7"/>
  <c r="F122" i="7"/>
  <c r="G122" i="7"/>
  <c r="H122" i="7"/>
  <c r="I122" i="7"/>
  <c r="F123" i="7"/>
  <c r="G123" i="7"/>
  <c r="H123" i="7"/>
  <c r="I123" i="7"/>
  <c r="F124" i="7"/>
  <c r="G124" i="7"/>
  <c r="H124" i="7"/>
  <c r="I124" i="7"/>
  <c r="F125" i="7"/>
  <c r="G125" i="7"/>
  <c r="H125" i="7"/>
  <c r="I125" i="7"/>
  <c r="F126" i="7"/>
  <c r="G126" i="7"/>
  <c r="H126" i="7"/>
  <c r="I126" i="7"/>
  <c r="F127" i="7"/>
  <c r="G127" i="7"/>
  <c r="H127" i="7"/>
  <c r="I127" i="7"/>
  <c r="F128" i="7"/>
  <c r="G128" i="7"/>
  <c r="H128" i="7"/>
  <c r="I128" i="7"/>
  <c r="F129" i="7"/>
  <c r="G129" i="7"/>
  <c r="H129" i="7"/>
  <c r="I129" i="7"/>
  <c r="F130" i="7"/>
  <c r="G130" i="7"/>
  <c r="H130" i="7"/>
  <c r="I130" i="7"/>
  <c r="F131" i="7"/>
  <c r="G131" i="7"/>
  <c r="H131" i="7"/>
  <c r="I131" i="7"/>
  <c r="F132" i="7"/>
  <c r="G132" i="7"/>
  <c r="H132" i="7"/>
  <c r="I132" i="7"/>
  <c r="F133" i="7"/>
  <c r="G133" i="7"/>
  <c r="H133" i="7"/>
  <c r="I133" i="7"/>
  <c r="F134" i="7"/>
  <c r="G134" i="7"/>
  <c r="H134" i="7"/>
  <c r="I134" i="7"/>
  <c r="F135" i="7"/>
  <c r="G135" i="7"/>
  <c r="H135" i="7"/>
  <c r="I135" i="7"/>
  <c r="F136" i="7"/>
  <c r="G136" i="7"/>
  <c r="H136" i="7"/>
  <c r="I136" i="7"/>
  <c r="F137" i="7"/>
  <c r="G137" i="7"/>
  <c r="H137" i="7"/>
  <c r="I137" i="7"/>
  <c r="F138" i="7"/>
  <c r="G138" i="7"/>
  <c r="H138" i="7"/>
  <c r="I138" i="7"/>
  <c r="F139" i="7"/>
  <c r="G139" i="7"/>
  <c r="H139" i="7"/>
  <c r="I139" i="7"/>
  <c r="F140" i="7"/>
  <c r="G140" i="7"/>
  <c r="H140" i="7"/>
  <c r="I140" i="7"/>
  <c r="F141" i="7"/>
  <c r="G141" i="7"/>
  <c r="H141" i="7"/>
  <c r="I141" i="7"/>
  <c r="F142" i="7"/>
  <c r="G142" i="7"/>
  <c r="H142" i="7"/>
  <c r="I142" i="7"/>
  <c r="F143" i="7"/>
  <c r="G143" i="7"/>
  <c r="H143" i="7"/>
  <c r="I143" i="7"/>
  <c r="F144" i="7"/>
  <c r="G144" i="7"/>
  <c r="H144" i="7"/>
  <c r="I144" i="7"/>
  <c r="F145" i="7"/>
  <c r="G145" i="7"/>
  <c r="H145" i="7"/>
  <c r="I145" i="7"/>
  <c r="F146" i="7"/>
  <c r="G146" i="7"/>
  <c r="H146" i="7"/>
  <c r="I146" i="7"/>
  <c r="F147" i="7"/>
  <c r="G147" i="7"/>
  <c r="H147" i="7"/>
  <c r="I147" i="7"/>
  <c r="F148" i="7"/>
  <c r="G148" i="7"/>
  <c r="H148" i="7"/>
  <c r="I148" i="7"/>
  <c r="F149" i="7"/>
  <c r="G149" i="7"/>
  <c r="H149" i="7"/>
  <c r="I149" i="7"/>
  <c r="F150" i="7"/>
  <c r="G150" i="7"/>
  <c r="H150" i="7"/>
  <c r="I150" i="7"/>
  <c r="F151" i="7"/>
  <c r="G151" i="7"/>
  <c r="H151" i="7"/>
  <c r="I151" i="7"/>
  <c r="F152" i="7"/>
  <c r="G152" i="7"/>
  <c r="H152" i="7"/>
  <c r="I152" i="7"/>
  <c r="F153" i="7"/>
  <c r="G153" i="7"/>
  <c r="H153" i="7"/>
  <c r="I153" i="7"/>
  <c r="F154" i="7"/>
  <c r="G154" i="7"/>
  <c r="H154" i="7"/>
  <c r="I154" i="7"/>
  <c r="F155" i="7"/>
  <c r="G155" i="7"/>
  <c r="H155" i="7"/>
  <c r="I155" i="7"/>
  <c r="F156" i="7"/>
  <c r="G156" i="7"/>
  <c r="H156" i="7"/>
  <c r="I156" i="7"/>
  <c r="F157" i="7"/>
  <c r="G157" i="7"/>
  <c r="H157" i="7"/>
  <c r="I157" i="7"/>
  <c r="F158" i="7"/>
  <c r="G158" i="7"/>
  <c r="H158" i="7"/>
  <c r="I158" i="7"/>
  <c r="F159" i="7"/>
  <c r="G159" i="7"/>
  <c r="H159" i="7"/>
  <c r="I159" i="7"/>
  <c r="F160" i="7"/>
  <c r="G160" i="7"/>
  <c r="H160" i="7"/>
  <c r="I160" i="7"/>
  <c r="F161" i="7"/>
  <c r="G161" i="7"/>
  <c r="H161" i="7"/>
  <c r="I161" i="7"/>
  <c r="F162" i="7"/>
  <c r="G162" i="7"/>
  <c r="H162" i="7"/>
  <c r="I162" i="7"/>
  <c r="F163" i="7"/>
  <c r="G163" i="7"/>
  <c r="H163" i="7"/>
  <c r="I163" i="7"/>
  <c r="F164" i="7"/>
  <c r="G164" i="7"/>
  <c r="H164" i="7"/>
  <c r="I164" i="7"/>
  <c r="F165" i="7"/>
  <c r="G165" i="7"/>
  <c r="H165" i="7"/>
  <c r="I165" i="7"/>
  <c r="F166" i="7"/>
  <c r="G166" i="7"/>
  <c r="H166" i="7"/>
  <c r="I166" i="7"/>
  <c r="F167" i="7"/>
  <c r="G167" i="7"/>
  <c r="H167" i="7"/>
  <c r="I167" i="7"/>
  <c r="F168" i="7"/>
  <c r="G168" i="7"/>
  <c r="H168" i="7"/>
  <c r="I168" i="7"/>
  <c r="F169" i="7"/>
  <c r="G169" i="7"/>
  <c r="H169" i="7"/>
  <c r="I169" i="7"/>
  <c r="F170" i="7"/>
  <c r="G170" i="7"/>
  <c r="H170" i="7"/>
  <c r="I170" i="7"/>
  <c r="F171" i="7"/>
  <c r="G171" i="7"/>
  <c r="H171" i="7"/>
  <c r="I171" i="7"/>
  <c r="F172" i="7"/>
  <c r="G172" i="7"/>
  <c r="H172" i="7"/>
  <c r="I172" i="7"/>
  <c r="F173" i="7"/>
  <c r="G173" i="7"/>
  <c r="H173" i="7"/>
  <c r="I173" i="7"/>
  <c r="F174" i="7"/>
  <c r="G174" i="7"/>
  <c r="H174" i="7"/>
  <c r="I174" i="7"/>
  <c r="F175" i="7"/>
  <c r="G175" i="7"/>
  <c r="H175" i="7"/>
  <c r="I175" i="7"/>
  <c r="F176" i="7"/>
  <c r="G176" i="7"/>
  <c r="H176" i="7"/>
  <c r="I176" i="7"/>
  <c r="F177" i="7"/>
  <c r="G177" i="7"/>
  <c r="H177" i="7"/>
  <c r="I177" i="7"/>
  <c r="F178" i="7"/>
  <c r="G178" i="7"/>
  <c r="H178" i="7"/>
  <c r="I178" i="7"/>
  <c r="F179" i="7"/>
  <c r="G179" i="7"/>
  <c r="H179" i="7"/>
  <c r="I179" i="7"/>
  <c r="F180" i="7"/>
  <c r="G180" i="7"/>
  <c r="H180" i="7"/>
  <c r="I180" i="7"/>
  <c r="F181" i="7"/>
  <c r="G181" i="7"/>
  <c r="H181" i="7"/>
  <c r="I181" i="7"/>
  <c r="F182" i="7"/>
  <c r="G182" i="7"/>
  <c r="H182" i="7"/>
  <c r="I182" i="7"/>
  <c r="F183" i="7"/>
  <c r="G183" i="7"/>
  <c r="H183" i="7"/>
  <c r="I183" i="7"/>
  <c r="F184" i="7"/>
  <c r="G184" i="7"/>
  <c r="H184" i="7"/>
  <c r="I184" i="7"/>
  <c r="F185" i="7"/>
  <c r="G185" i="7"/>
  <c r="H185" i="7"/>
  <c r="I185" i="7"/>
  <c r="F186" i="7"/>
  <c r="G186" i="7"/>
  <c r="H186" i="7"/>
  <c r="I186" i="7"/>
  <c r="F187" i="7"/>
  <c r="G187" i="7"/>
  <c r="H187" i="7"/>
  <c r="I187" i="7"/>
  <c r="F188" i="7"/>
  <c r="G188" i="7"/>
  <c r="H188" i="7"/>
  <c r="I188" i="7"/>
  <c r="F189" i="7"/>
  <c r="G189" i="7"/>
  <c r="H189" i="7"/>
  <c r="I189" i="7"/>
  <c r="F190" i="7"/>
  <c r="G190" i="7"/>
  <c r="H190" i="7"/>
  <c r="I190" i="7"/>
  <c r="F191" i="7"/>
  <c r="G191" i="7"/>
  <c r="H191" i="7"/>
  <c r="I191" i="7"/>
  <c r="F192" i="7"/>
  <c r="G192" i="7"/>
  <c r="H192" i="7"/>
  <c r="I192" i="7"/>
  <c r="F193" i="7"/>
  <c r="G193" i="7"/>
  <c r="H193" i="7"/>
  <c r="I193" i="7"/>
  <c r="F194" i="7"/>
  <c r="G194" i="7"/>
  <c r="H194" i="7"/>
  <c r="I194" i="7"/>
  <c r="F195" i="7"/>
  <c r="G195" i="7"/>
  <c r="H195" i="7"/>
  <c r="I195" i="7"/>
  <c r="F196" i="7"/>
  <c r="G196" i="7"/>
  <c r="H196" i="7"/>
  <c r="I196" i="7"/>
  <c r="F197" i="7"/>
  <c r="G197" i="7"/>
  <c r="H197" i="7"/>
  <c r="I197" i="7"/>
  <c r="F198" i="7"/>
  <c r="G198" i="7"/>
  <c r="H198" i="7"/>
  <c r="I198" i="7"/>
  <c r="F199" i="7"/>
  <c r="G199" i="7"/>
  <c r="H199" i="7"/>
  <c r="I199" i="7"/>
  <c r="F200" i="7"/>
  <c r="G200" i="7"/>
  <c r="H200" i="7"/>
  <c r="I200" i="7"/>
  <c r="F201" i="7"/>
  <c r="G201" i="7"/>
  <c r="H201" i="7"/>
  <c r="I201" i="7"/>
  <c r="F202" i="7"/>
  <c r="G202" i="7"/>
  <c r="H202" i="7"/>
  <c r="I202" i="7"/>
  <c r="F203" i="7"/>
  <c r="G203" i="7"/>
  <c r="H203" i="7"/>
  <c r="I203" i="7"/>
  <c r="F204" i="7"/>
  <c r="G204" i="7"/>
  <c r="H204" i="7"/>
  <c r="I204" i="7"/>
  <c r="F205" i="7"/>
  <c r="G205" i="7"/>
  <c r="H205" i="7"/>
  <c r="I205" i="7"/>
  <c r="F206" i="7"/>
  <c r="G206" i="7"/>
  <c r="H206" i="7"/>
  <c r="I206" i="7"/>
  <c r="F207" i="7"/>
  <c r="G207" i="7"/>
  <c r="H207" i="7"/>
  <c r="I207" i="7"/>
  <c r="F208" i="7"/>
  <c r="G208" i="7"/>
  <c r="H208" i="7"/>
  <c r="I208" i="7"/>
  <c r="F209" i="7"/>
  <c r="G209" i="7"/>
  <c r="H209" i="7"/>
  <c r="I209" i="7"/>
  <c r="F210" i="7"/>
  <c r="G210" i="7"/>
  <c r="H210" i="7"/>
  <c r="I210" i="7"/>
  <c r="F211" i="7"/>
  <c r="G211" i="7"/>
  <c r="H211" i="7"/>
  <c r="I211" i="7"/>
  <c r="F212" i="7"/>
  <c r="G212" i="7"/>
  <c r="H212" i="7"/>
  <c r="I212" i="7"/>
  <c r="F213" i="7"/>
  <c r="G213" i="7"/>
  <c r="H213" i="7"/>
  <c r="I213" i="7"/>
  <c r="F214" i="7"/>
  <c r="G214" i="7"/>
  <c r="H214" i="7"/>
  <c r="I214" i="7"/>
  <c r="F215" i="7"/>
  <c r="G215" i="7"/>
  <c r="H215" i="7"/>
  <c r="I215" i="7"/>
  <c r="F216" i="7"/>
  <c r="G216" i="7"/>
  <c r="H216" i="7"/>
  <c r="I216" i="7"/>
  <c r="F217" i="7"/>
  <c r="G217" i="7"/>
  <c r="H217" i="7"/>
  <c r="I217" i="7"/>
  <c r="F218" i="7"/>
  <c r="G218" i="7"/>
  <c r="H218" i="7"/>
  <c r="I218" i="7"/>
  <c r="F219" i="7"/>
  <c r="G219" i="7"/>
  <c r="H219" i="7"/>
  <c r="I219" i="7"/>
  <c r="F220" i="7"/>
  <c r="G220" i="7"/>
  <c r="H220" i="7"/>
  <c r="I220" i="7"/>
  <c r="F221" i="7"/>
  <c r="G221" i="7"/>
  <c r="H221" i="7"/>
  <c r="I221" i="7"/>
  <c r="F222" i="7"/>
  <c r="G222" i="7"/>
  <c r="H222" i="7"/>
  <c r="I222" i="7"/>
  <c r="F223" i="7"/>
  <c r="G223" i="7"/>
  <c r="H223" i="7"/>
  <c r="I223" i="7"/>
  <c r="F224" i="7"/>
  <c r="G224" i="7"/>
  <c r="H224" i="7"/>
  <c r="I224" i="7"/>
  <c r="F225" i="7"/>
  <c r="G225" i="7"/>
  <c r="H225" i="7"/>
  <c r="I225" i="7"/>
  <c r="F226" i="7"/>
  <c r="G226" i="7"/>
  <c r="H226" i="7"/>
  <c r="I226" i="7"/>
  <c r="F227" i="7"/>
  <c r="G227" i="7"/>
  <c r="H227" i="7"/>
  <c r="I227" i="7"/>
  <c r="F228" i="7"/>
  <c r="G228" i="7"/>
  <c r="H228" i="7"/>
  <c r="I228" i="7"/>
  <c r="F229" i="7"/>
  <c r="G229" i="7"/>
  <c r="H229" i="7"/>
  <c r="I229" i="7"/>
  <c r="F230" i="7"/>
  <c r="G230" i="7"/>
  <c r="H230" i="7"/>
  <c r="I230" i="7"/>
  <c r="F231" i="7"/>
  <c r="G231" i="7"/>
  <c r="H231" i="7"/>
  <c r="I231" i="7"/>
  <c r="F232" i="7"/>
  <c r="G232" i="7"/>
  <c r="H232" i="7"/>
  <c r="I232" i="7"/>
  <c r="F233" i="7"/>
  <c r="G233" i="7"/>
  <c r="H233" i="7"/>
  <c r="I233" i="7"/>
  <c r="F234" i="7"/>
  <c r="G234" i="7"/>
  <c r="H234" i="7"/>
  <c r="I234" i="7"/>
  <c r="F235" i="7"/>
  <c r="G235" i="7"/>
  <c r="H235" i="7"/>
  <c r="I235" i="7"/>
  <c r="F236" i="7"/>
  <c r="G236" i="7"/>
  <c r="H236" i="7"/>
  <c r="I236" i="7"/>
  <c r="F237" i="7"/>
  <c r="G237" i="7"/>
  <c r="H237" i="7"/>
  <c r="I237" i="7"/>
  <c r="F238" i="7"/>
  <c r="G238" i="7"/>
  <c r="H238" i="7"/>
  <c r="I238" i="7"/>
  <c r="F239" i="7"/>
  <c r="G239" i="7"/>
  <c r="H239" i="7"/>
  <c r="I239" i="7"/>
  <c r="F240" i="7"/>
  <c r="G240" i="7"/>
  <c r="H240" i="7"/>
  <c r="I240" i="7"/>
  <c r="F241" i="7"/>
  <c r="G241" i="7"/>
  <c r="H241" i="7"/>
  <c r="I241" i="7"/>
  <c r="F242" i="7"/>
  <c r="G242" i="7"/>
  <c r="H242" i="7"/>
  <c r="I242" i="7"/>
  <c r="F243" i="7"/>
  <c r="G243" i="7"/>
  <c r="H243" i="7"/>
  <c r="I243" i="7"/>
  <c r="F244" i="7"/>
  <c r="G244" i="7"/>
  <c r="H244" i="7"/>
  <c r="I244" i="7"/>
  <c r="F245" i="7"/>
  <c r="G245" i="7"/>
  <c r="H245" i="7"/>
  <c r="I245" i="7"/>
  <c r="F246" i="7"/>
  <c r="G246" i="7"/>
  <c r="H246" i="7"/>
  <c r="I246" i="7"/>
  <c r="F247" i="7"/>
  <c r="G247" i="7"/>
  <c r="H247" i="7"/>
  <c r="I247" i="7"/>
  <c r="F248" i="7"/>
  <c r="G248" i="7"/>
  <c r="H248" i="7"/>
  <c r="I248" i="7"/>
  <c r="F249" i="7"/>
  <c r="G249" i="7"/>
  <c r="H249" i="7"/>
  <c r="I249" i="7"/>
  <c r="F250" i="7"/>
  <c r="G250" i="7"/>
  <c r="H250" i="7"/>
  <c r="I250" i="7"/>
  <c r="F251" i="7"/>
  <c r="G251" i="7"/>
  <c r="H251" i="7"/>
  <c r="I251" i="7"/>
  <c r="F252" i="7"/>
  <c r="G252" i="7"/>
  <c r="H252" i="7"/>
  <c r="I252" i="7"/>
  <c r="F253" i="7"/>
  <c r="G253" i="7"/>
  <c r="H253" i="7"/>
  <c r="I253" i="7"/>
  <c r="F254" i="7"/>
  <c r="G254" i="7"/>
  <c r="H254" i="7"/>
  <c r="I254" i="7"/>
  <c r="F255" i="7"/>
  <c r="G255" i="7"/>
  <c r="H255" i="7"/>
  <c r="I255" i="7"/>
  <c r="F256" i="7"/>
  <c r="G256" i="7"/>
  <c r="H256" i="7"/>
  <c r="I256" i="7"/>
  <c r="F257" i="7"/>
  <c r="G257" i="7"/>
  <c r="H257" i="7"/>
  <c r="I257" i="7"/>
  <c r="F258" i="7"/>
  <c r="G258" i="7"/>
  <c r="H258" i="7"/>
  <c r="I258" i="7"/>
  <c r="F259" i="7"/>
  <c r="G259" i="7"/>
  <c r="H259" i="7"/>
  <c r="I259" i="7"/>
  <c r="F260" i="7"/>
  <c r="G260" i="7"/>
  <c r="H260" i="7"/>
  <c r="I260" i="7"/>
  <c r="F261" i="7"/>
  <c r="G261" i="7"/>
  <c r="H261" i="7"/>
  <c r="I261" i="7"/>
  <c r="F262" i="7"/>
  <c r="G262" i="7"/>
  <c r="H262" i="7"/>
  <c r="I262" i="7"/>
  <c r="F263" i="7"/>
  <c r="G263" i="7"/>
  <c r="H263" i="7"/>
  <c r="I263" i="7"/>
  <c r="F264" i="7"/>
  <c r="G264" i="7"/>
  <c r="H264" i="7"/>
  <c r="I264" i="7"/>
  <c r="F265" i="7"/>
  <c r="G265" i="7"/>
  <c r="H265" i="7"/>
  <c r="I265" i="7"/>
  <c r="F266" i="7"/>
  <c r="G266" i="7"/>
  <c r="H266" i="7"/>
  <c r="I266" i="7"/>
  <c r="F267" i="7"/>
  <c r="G267" i="7"/>
  <c r="H267" i="7"/>
  <c r="I267" i="7"/>
  <c r="F268" i="7"/>
  <c r="G268" i="7"/>
  <c r="H268" i="7"/>
  <c r="I268" i="7"/>
  <c r="F269" i="7"/>
  <c r="G269" i="7"/>
  <c r="H269" i="7"/>
  <c r="I269" i="7"/>
  <c r="F270" i="7"/>
  <c r="G270" i="7"/>
  <c r="H270" i="7"/>
  <c r="I270" i="7"/>
  <c r="F271" i="7"/>
  <c r="G271" i="7"/>
  <c r="H271" i="7"/>
  <c r="I271" i="7"/>
  <c r="F272" i="7"/>
  <c r="G272" i="7"/>
  <c r="H272" i="7"/>
  <c r="I272" i="7"/>
  <c r="F273" i="7"/>
  <c r="G273" i="7"/>
  <c r="H273" i="7"/>
  <c r="I273" i="7"/>
  <c r="F274" i="7"/>
  <c r="G274" i="7"/>
  <c r="H274" i="7"/>
  <c r="I274" i="7"/>
  <c r="F275" i="7"/>
  <c r="G275" i="7"/>
  <c r="H275" i="7"/>
  <c r="I275" i="7"/>
  <c r="F276" i="7"/>
  <c r="G276" i="7"/>
  <c r="H276" i="7"/>
  <c r="I276" i="7"/>
  <c r="F277" i="7"/>
  <c r="G277" i="7"/>
  <c r="H277" i="7"/>
  <c r="I277" i="7"/>
  <c r="F278" i="7"/>
  <c r="G278" i="7"/>
  <c r="H278" i="7"/>
  <c r="I278" i="7"/>
  <c r="F279" i="7"/>
  <c r="G279" i="7"/>
  <c r="H279" i="7"/>
  <c r="I279" i="7"/>
  <c r="F280" i="7"/>
  <c r="G280" i="7"/>
  <c r="H280" i="7"/>
  <c r="I280" i="7"/>
  <c r="F281" i="7"/>
  <c r="G281" i="7"/>
  <c r="H281" i="7"/>
  <c r="I281" i="7"/>
  <c r="F282" i="7"/>
  <c r="G282" i="7"/>
  <c r="H282" i="7"/>
  <c r="I282" i="7"/>
  <c r="F283" i="7"/>
  <c r="G283" i="7"/>
  <c r="H283" i="7"/>
  <c r="I283" i="7"/>
  <c r="F284" i="7"/>
  <c r="G284" i="7"/>
  <c r="H284" i="7"/>
  <c r="I284" i="7"/>
  <c r="F285" i="7"/>
  <c r="G285" i="7"/>
  <c r="H285" i="7"/>
  <c r="I285" i="7"/>
  <c r="F286" i="7"/>
  <c r="G286" i="7"/>
  <c r="H286" i="7"/>
  <c r="I286" i="7"/>
  <c r="F287" i="7"/>
  <c r="G287" i="7"/>
  <c r="H287" i="7"/>
  <c r="I287" i="7"/>
  <c r="F288" i="7"/>
  <c r="G288" i="7"/>
  <c r="H288" i="7"/>
  <c r="I288" i="7"/>
  <c r="F289" i="7"/>
  <c r="G289" i="7"/>
  <c r="H289" i="7"/>
  <c r="I289" i="7"/>
  <c r="F290" i="7"/>
  <c r="G290" i="7"/>
  <c r="H290" i="7"/>
  <c r="I290" i="7"/>
  <c r="F291" i="7"/>
  <c r="G291" i="7"/>
  <c r="H291" i="7"/>
  <c r="I291" i="7"/>
  <c r="F292" i="7"/>
  <c r="G292" i="7"/>
  <c r="H292" i="7"/>
  <c r="I292" i="7"/>
  <c r="F293" i="7"/>
  <c r="G293" i="7"/>
  <c r="H293" i="7"/>
  <c r="I293" i="7"/>
  <c r="F294" i="7"/>
  <c r="G294" i="7"/>
  <c r="H294" i="7"/>
  <c r="I294" i="7"/>
  <c r="F295" i="7"/>
  <c r="G295" i="7"/>
  <c r="H295" i="7"/>
  <c r="I295" i="7"/>
  <c r="F296" i="7"/>
  <c r="G296" i="7"/>
  <c r="H296" i="7"/>
  <c r="I296" i="7"/>
  <c r="F297" i="7"/>
  <c r="G297" i="7"/>
  <c r="H297" i="7"/>
  <c r="I297" i="7"/>
  <c r="F298" i="7"/>
  <c r="G298" i="7"/>
  <c r="H298" i="7"/>
  <c r="I298" i="7"/>
  <c r="F299" i="7"/>
  <c r="G299" i="7"/>
  <c r="H299" i="7"/>
  <c r="I299" i="7"/>
  <c r="F300" i="7"/>
  <c r="G300" i="7"/>
  <c r="H300" i="7"/>
  <c r="I300" i="7"/>
  <c r="F301" i="7"/>
  <c r="G301" i="7"/>
  <c r="H301" i="7"/>
  <c r="I301" i="7"/>
  <c r="F302" i="7"/>
  <c r="G302" i="7"/>
  <c r="H302" i="7"/>
  <c r="I302" i="7"/>
  <c r="F303" i="7"/>
  <c r="G303" i="7"/>
  <c r="H303" i="7"/>
  <c r="I303" i="7"/>
  <c r="F304" i="7"/>
  <c r="G304" i="7"/>
  <c r="H304" i="7"/>
  <c r="I304" i="7"/>
  <c r="F305" i="7"/>
  <c r="G305" i="7"/>
  <c r="H305" i="7"/>
  <c r="I305" i="7"/>
  <c r="F306" i="7"/>
  <c r="G306" i="7"/>
  <c r="H306" i="7"/>
  <c r="I306" i="7"/>
  <c r="F307" i="7"/>
  <c r="G307" i="7"/>
  <c r="H307" i="7"/>
  <c r="I307" i="7"/>
  <c r="F308" i="7"/>
  <c r="G308" i="7"/>
  <c r="H308" i="7"/>
  <c r="I308" i="7"/>
  <c r="F309" i="7"/>
  <c r="G309" i="7"/>
  <c r="H309" i="7"/>
  <c r="I309" i="7"/>
  <c r="F310" i="7"/>
  <c r="G310" i="7"/>
  <c r="H310" i="7"/>
  <c r="I310" i="7"/>
  <c r="F311" i="7"/>
  <c r="G311" i="7"/>
  <c r="H311" i="7"/>
  <c r="I311" i="7"/>
  <c r="F312" i="7"/>
  <c r="G312" i="7"/>
  <c r="H312" i="7"/>
  <c r="I312" i="7"/>
  <c r="F313" i="7"/>
  <c r="G313" i="7"/>
  <c r="H313" i="7"/>
  <c r="I313" i="7"/>
  <c r="F314" i="7"/>
  <c r="G314" i="7"/>
  <c r="H314" i="7"/>
  <c r="I314" i="7"/>
  <c r="F315" i="7"/>
  <c r="G315" i="7"/>
  <c r="H315" i="7"/>
  <c r="I315" i="7"/>
  <c r="F316" i="7"/>
  <c r="G316" i="7"/>
  <c r="H316" i="7"/>
  <c r="I316" i="7"/>
  <c r="F317" i="7"/>
  <c r="G317" i="7"/>
  <c r="H317" i="7"/>
  <c r="I317" i="7"/>
  <c r="F318" i="7"/>
  <c r="G318" i="7"/>
  <c r="H318" i="7"/>
  <c r="I318" i="7"/>
  <c r="F319" i="7"/>
  <c r="G319" i="7"/>
  <c r="H319" i="7"/>
  <c r="I319" i="7"/>
  <c r="F320" i="7"/>
  <c r="G320" i="7"/>
  <c r="H320" i="7"/>
  <c r="I320" i="7"/>
  <c r="F321" i="7"/>
  <c r="G321" i="7"/>
  <c r="H321" i="7"/>
  <c r="I321" i="7"/>
  <c r="F322" i="7"/>
  <c r="G322" i="7"/>
  <c r="H322" i="7"/>
  <c r="I322" i="7"/>
  <c r="F323" i="7"/>
  <c r="G323" i="7"/>
  <c r="H323" i="7"/>
  <c r="I323" i="7"/>
  <c r="F324" i="7"/>
  <c r="G324" i="7"/>
  <c r="H324" i="7"/>
  <c r="I324" i="7"/>
  <c r="F325" i="7"/>
  <c r="G325" i="7"/>
  <c r="H325" i="7"/>
  <c r="I325" i="7"/>
  <c r="F326" i="7"/>
  <c r="G326" i="7"/>
  <c r="H326" i="7"/>
  <c r="I326" i="7"/>
  <c r="F327" i="7"/>
  <c r="G327" i="7"/>
  <c r="H327" i="7"/>
  <c r="I327" i="7"/>
  <c r="F328" i="7"/>
  <c r="G328" i="7"/>
  <c r="H328" i="7"/>
  <c r="I328" i="7"/>
  <c r="F329" i="7"/>
  <c r="G329" i="7"/>
  <c r="H329" i="7"/>
  <c r="I329" i="7"/>
  <c r="F330" i="7"/>
  <c r="G330" i="7"/>
  <c r="H330" i="7"/>
  <c r="I330" i="7"/>
  <c r="F331" i="7"/>
  <c r="G331" i="7"/>
  <c r="H331" i="7"/>
  <c r="I331" i="7"/>
  <c r="F332" i="7"/>
  <c r="G332" i="7"/>
  <c r="H332" i="7"/>
  <c r="I332" i="7"/>
  <c r="F333" i="7"/>
  <c r="G333" i="7"/>
  <c r="H333" i="7"/>
  <c r="I333" i="7"/>
  <c r="F334" i="7"/>
  <c r="G334" i="7"/>
  <c r="H334" i="7"/>
  <c r="I334" i="7"/>
  <c r="F335" i="7"/>
  <c r="G335" i="7"/>
  <c r="H335" i="7"/>
  <c r="I335" i="7"/>
  <c r="F336" i="7"/>
  <c r="G336" i="7"/>
  <c r="H336" i="7"/>
  <c r="I336" i="7"/>
  <c r="F337" i="7"/>
  <c r="G337" i="7"/>
  <c r="H337" i="7"/>
  <c r="I337" i="7"/>
  <c r="F338" i="7"/>
  <c r="G338" i="7"/>
  <c r="H338" i="7"/>
  <c r="I338" i="7"/>
  <c r="F339" i="7"/>
  <c r="G339" i="7"/>
  <c r="H339" i="7"/>
  <c r="I339" i="7"/>
  <c r="F340" i="7"/>
  <c r="G340" i="7"/>
  <c r="H340" i="7"/>
  <c r="I340" i="7"/>
  <c r="F341" i="7"/>
  <c r="G341" i="7"/>
  <c r="H341" i="7"/>
  <c r="I341" i="7"/>
  <c r="F342" i="7"/>
  <c r="G342" i="7"/>
  <c r="H342" i="7"/>
  <c r="I342" i="7"/>
  <c r="F343" i="7"/>
  <c r="G343" i="7"/>
  <c r="H343" i="7"/>
  <c r="I343" i="7"/>
  <c r="F344" i="7"/>
  <c r="G344" i="7"/>
  <c r="H344" i="7"/>
  <c r="I344" i="7"/>
  <c r="F345" i="7"/>
  <c r="G345" i="7"/>
  <c r="H345" i="7"/>
  <c r="I345" i="7"/>
  <c r="F346" i="7"/>
  <c r="G346" i="7"/>
  <c r="H346" i="7"/>
  <c r="I346" i="7"/>
  <c r="F347" i="7"/>
  <c r="G347" i="7"/>
  <c r="H347" i="7"/>
  <c r="I347" i="7"/>
  <c r="F348" i="7"/>
  <c r="G348" i="7"/>
  <c r="H348" i="7"/>
  <c r="I348" i="7"/>
  <c r="F349" i="7"/>
  <c r="G349" i="7"/>
  <c r="H349" i="7"/>
  <c r="I349" i="7"/>
  <c r="F350" i="7"/>
  <c r="G350" i="7"/>
  <c r="H350" i="7"/>
  <c r="I350" i="7"/>
  <c r="F351" i="7"/>
  <c r="G351" i="7"/>
  <c r="H351" i="7"/>
  <c r="I351" i="7"/>
  <c r="F352" i="7"/>
  <c r="G352" i="7"/>
  <c r="H352" i="7"/>
  <c r="I352" i="7"/>
  <c r="F353" i="7"/>
  <c r="G353" i="7"/>
  <c r="H353" i="7"/>
  <c r="I353" i="7"/>
  <c r="F354" i="7"/>
  <c r="G354" i="7"/>
  <c r="H354" i="7"/>
  <c r="I354" i="7"/>
  <c r="F355" i="7"/>
  <c r="G355" i="7"/>
  <c r="H355" i="7"/>
  <c r="I355" i="7"/>
  <c r="F356" i="7"/>
  <c r="G356" i="7"/>
  <c r="H356" i="7"/>
  <c r="I356" i="7"/>
  <c r="F357" i="7"/>
  <c r="G357" i="7"/>
  <c r="H357" i="7"/>
  <c r="I357" i="7"/>
  <c r="F358" i="7"/>
  <c r="G358" i="7"/>
  <c r="H358" i="7"/>
  <c r="I358" i="7"/>
  <c r="F359" i="7"/>
  <c r="G359" i="7"/>
  <c r="H359" i="7"/>
  <c r="I359" i="7"/>
  <c r="F360" i="7"/>
  <c r="G360" i="7"/>
  <c r="H360" i="7"/>
  <c r="I360" i="7"/>
  <c r="F361" i="7"/>
  <c r="G361" i="7"/>
  <c r="H361" i="7"/>
  <c r="I361" i="7"/>
  <c r="F362" i="7"/>
  <c r="G362" i="7"/>
  <c r="H362" i="7"/>
  <c r="I362" i="7"/>
  <c r="F363" i="7"/>
  <c r="G363" i="7"/>
  <c r="H363" i="7"/>
  <c r="I363" i="7"/>
  <c r="F364" i="7"/>
  <c r="G364" i="7"/>
  <c r="H364" i="7"/>
  <c r="I364" i="7"/>
  <c r="F365" i="7"/>
  <c r="G365" i="7"/>
  <c r="H365" i="7"/>
  <c r="I365" i="7"/>
  <c r="F366" i="7"/>
  <c r="G366" i="7"/>
  <c r="H366" i="7"/>
  <c r="I366" i="7"/>
  <c r="F367" i="7"/>
  <c r="G367" i="7"/>
  <c r="H367" i="7"/>
  <c r="I367" i="7"/>
  <c r="F368" i="7"/>
  <c r="G368" i="7"/>
  <c r="H368" i="7"/>
  <c r="I368" i="7"/>
  <c r="F369" i="7"/>
  <c r="G369" i="7"/>
  <c r="H369" i="7"/>
  <c r="I369" i="7"/>
  <c r="F370" i="7"/>
  <c r="G370" i="7"/>
  <c r="H370" i="7"/>
  <c r="I370" i="7"/>
  <c r="F371" i="7"/>
  <c r="G371" i="7"/>
  <c r="H371" i="7"/>
  <c r="I371" i="7"/>
  <c r="F372" i="7"/>
  <c r="G372" i="7"/>
  <c r="H372" i="7"/>
  <c r="I372" i="7"/>
  <c r="F373" i="7"/>
  <c r="G373" i="7"/>
  <c r="H373" i="7"/>
  <c r="I373" i="7"/>
  <c r="F374" i="7"/>
  <c r="G374" i="7"/>
  <c r="H374" i="7"/>
  <c r="I374" i="7"/>
  <c r="F375" i="7"/>
  <c r="G375" i="7"/>
  <c r="H375" i="7"/>
  <c r="I375" i="7"/>
  <c r="F376" i="7"/>
  <c r="G376" i="7"/>
  <c r="H376" i="7"/>
  <c r="I376" i="7"/>
  <c r="F377" i="7"/>
  <c r="G377" i="7"/>
  <c r="H377" i="7"/>
  <c r="I377" i="7"/>
  <c r="F378" i="7"/>
  <c r="G378" i="7"/>
  <c r="H378" i="7"/>
  <c r="I378" i="7"/>
  <c r="F379" i="7"/>
  <c r="G379" i="7"/>
  <c r="H379" i="7"/>
  <c r="I379" i="7"/>
  <c r="F380" i="7"/>
  <c r="G380" i="7"/>
  <c r="H380" i="7"/>
  <c r="I380" i="7"/>
  <c r="F381" i="7"/>
  <c r="G381" i="7"/>
  <c r="H381" i="7"/>
  <c r="I381" i="7"/>
  <c r="F382" i="7"/>
  <c r="G382" i="7"/>
  <c r="H382" i="7"/>
  <c r="I382" i="7"/>
  <c r="F383" i="7"/>
  <c r="G383" i="7"/>
  <c r="H383" i="7"/>
  <c r="I383" i="7"/>
  <c r="F384" i="7"/>
  <c r="G384" i="7"/>
  <c r="H384" i="7"/>
  <c r="I384" i="7"/>
  <c r="F385" i="7"/>
  <c r="G385" i="7"/>
  <c r="H385" i="7"/>
  <c r="I385" i="7"/>
  <c r="F386" i="7"/>
  <c r="G386" i="7"/>
  <c r="H386" i="7"/>
  <c r="I386" i="7"/>
  <c r="F387" i="7"/>
  <c r="G387" i="7"/>
  <c r="H387" i="7"/>
  <c r="I387" i="7"/>
  <c r="F388" i="7"/>
  <c r="G388" i="7"/>
  <c r="H388" i="7"/>
  <c r="I388" i="7"/>
  <c r="F389" i="7"/>
  <c r="G389" i="7"/>
  <c r="H389" i="7"/>
  <c r="I389" i="7"/>
  <c r="F390" i="7"/>
  <c r="G390" i="7"/>
  <c r="H390" i="7"/>
  <c r="I390" i="7"/>
  <c r="F391" i="7"/>
  <c r="G391" i="7"/>
  <c r="H391" i="7"/>
  <c r="I391" i="7"/>
  <c r="F392" i="7"/>
  <c r="G392" i="7"/>
  <c r="H392" i="7"/>
  <c r="I392" i="7"/>
  <c r="F393" i="7"/>
  <c r="G393" i="7"/>
  <c r="H393" i="7"/>
  <c r="I393" i="7"/>
  <c r="F394" i="7"/>
  <c r="G394" i="7"/>
  <c r="H394" i="7"/>
  <c r="I394" i="7"/>
  <c r="F395" i="7"/>
  <c r="G395" i="7"/>
  <c r="H395" i="7"/>
  <c r="I395" i="7"/>
  <c r="F396" i="7"/>
  <c r="G396" i="7"/>
  <c r="H396" i="7"/>
  <c r="I396" i="7"/>
  <c r="F397" i="7"/>
  <c r="G397" i="7"/>
  <c r="H397" i="7"/>
  <c r="I397" i="7"/>
  <c r="F398" i="7"/>
  <c r="G398" i="7"/>
  <c r="H398" i="7"/>
  <c r="I398" i="7"/>
  <c r="F399" i="7"/>
  <c r="G399" i="7"/>
  <c r="H399" i="7"/>
  <c r="I399" i="7"/>
  <c r="F400" i="7"/>
  <c r="G400" i="7"/>
  <c r="H400" i="7"/>
  <c r="I400" i="7"/>
  <c r="F401" i="7"/>
  <c r="G401" i="7"/>
  <c r="H401" i="7"/>
  <c r="I401" i="7"/>
  <c r="F402" i="7"/>
  <c r="G402" i="7"/>
  <c r="H402" i="7"/>
  <c r="I402" i="7"/>
  <c r="F403" i="7"/>
  <c r="G403" i="7"/>
  <c r="H403" i="7"/>
  <c r="I403" i="7"/>
  <c r="F404" i="7"/>
  <c r="G404" i="7"/>
  <c r="H404" i="7"/>
  <c r="I404" i="7"/>
  <c r="F405" i="7"/>
  <c r="G405" i="7"/>
  <c r="H405" i="7"/>
  <c r="I405" i="7"/>
  <c r="F406" i="7"/>
  <c r="G406" i="7"/>
  <c r="H406" i="7"/>
  <c r="I406" i="7"/>
  <c r="F407" i="7"/>
  <c r="G407" i="7"/>
  <c r="H407" i="7"/>
  <c r="I407" i="7"/>
  <c r="F408" i="7"/>
  <c r="G408" i="7"/>
  <c r="H408" i="7"/>
  <c r="I408" i="7"/>
  <c r="F409" i="7"/>
  <c r="G409" i="7"/>
  <c r="H409" i="7"/>
  <c r="I409" i="7"/>
  <c r="F410" i="7"/>
  <c r="G410" i="7"/>
  <c r="H410" i="7"/>
  <c r="I410" i="7"/>
  <c r="F411" i="7"/>
  <c r="G411" i="7"/>
  <c r="H411" i="7"/>
  <c r="I411" i="7"/>
  <c r="F412" i="7"/>
  <c r="G412" i="7"/>
  <c r="H412" i="7"/>
  <c r="I412" i="7"/>
  <c r="F413" i="7"/>
  <c r="G413" i="7"/>
  <c r="H413" i="7"/>
  <c r="I413" i="7"/>
  <c r="F414" i="7"/>
  <c r="G414" i="7"/>
  <c r="H414" i="7"/>
  <c r="I414" i="7"/>
  <c r="F415" i="7"/>
  <c r="G415" i="7"/>
  <c r="H415" i="7"/>
  <c r="I415" i="7"/>
  <c r="F416" i="7"/>
  <c r="G416" i="7"/>
  <c r="H416" i="7"/>
  <c r="I416" i="7"/>
  <c r="F417" i="7"/>
  <c r="G417" i="7"/>
  <c r="H417" i="7"/>
  <c r="I417" i="7"/>
  <c r="F418" i="7"/>
  <c r="G418" i="7"/>
  <c r="H418" i="7"/>
  <c r="I418" i="7"/>
  <c r="F419" i="7"/>
  <c r="G419" i="7"/>
  <c r="H419" i="7"/>
  <c r="I419" i="7"/>
  <c r="F420" i="7"/>
  <c r="G420" i="7"/>
  <c r="H420" i="7"/>
  <c r="I420" i="7"/>
  <c r="F421" i="7"/>
  <c r="G421" i="7"/>
  <c r="H421" i="7"/>
  <c r="I421" i="7"/>
  <c r="F422" i="7"/>
  <c r="G422" i="7"/>
  <c r="H422" i="7"/>
  <c r="I422" i="7"/>
  <c r="F423" i="7"/>
  <c r="G423" i="7"/>
  <c r="H423" i="7"/>
  <c r="I423" i="7"/>
  <c r="F424" i="7"/>
  <c r="G424" i="7"/>
  <c r="H424" i="7"/>
  <c r="I424" i="7"/>
  <c r="F425" i="7"/>
  <c r="G425" i="7"/>
  <c r="H425" i="7"/>
  <c r="I425" i="7"/>
  <c r="F426" i="7"/>
  <c r="G426" i="7"/>
  <c r="H426" i="7"/>
  <c r="I426" i="7"/>
  <c r="F427" i="7"/>
  <c r="G427" i="7"/>
  <c r="H427" i="7"/>
  <c r="I427" i="7"/>
  <c r="F428" i="7"/>
  <c r="G428" i="7"/>
  <c r="H428" i="7"/>
  <c r="I428" i="7"/>
  <c r="F429" i="7"/>
  <c r="G429" i="7"/>
  <c r="H429" i="7"/>
  <c r="I429" i="7"/>
  <c r="F430" i="7"/>
  <c r="G430" i="7"/>
  <c r="H430" i="7"/>
  <c r="I430" i="7"/>
  <c r="F431" i="7"/>
  <c r="G431" i="7"/>
  <c r="H431" i="7"/>
  <c r="I431" i="7"/>
  <c r="F432" i="7"/>
  <c r="G432" i="7"/>
  <c r="H432" i="7"/>
  <c r="I432" i="7"/>
  <c r="F433" i="7"/>
  <c r="G433" i="7"/>
  <c r="H433" i="7"/>
  <c r="I433" i="7"/>
  <c r="F434" i="7"/>
  <c r="G434" i="7"/>
  <c r="H434" i="7"/>
  <c r="I434" i="7"/>
  <c r="F435" i="7"/>
  <c r="G435" i="7"/>
  <c r="H435" i="7"/>
  <c r="I435" i="7"/>
  <c r="F436" i="7"/>
  <c r="G436" i="7"/>
  <c r="H436" i="7"/>
  <c r="I436" i="7"/>
  <c r="F437" i="7"/>
  <c r="G437" i="7"/>
  <c r="H437" i="7"/>
  <c r="I437" i="7"/>
  <c r="F438" i="7"/>
  <c r="G438" i="7"/>
  <c r="H438" i="7"/>
  <c r="I438" i="7"/>
  <c r="F439" i="7"/>
  <c r="G439" i="7"/>
  <c r="H439" i="7"/>
  <c r="I439" i="7"/>
  <c r="F440" i="7"/>
  <c r="G440" i="7"/>
  <c r="H440" i="7"/>
  <c r="I440" i="7"/>
  <c r="F441" i="7"/>
  <c r="G441" i="7"/>
  <c r="H441" i="7"/>
  <c r="I441" i="7"/>
  <c r="F442" i="7"/>
  <c r="G442" i="7"/>
  <c r="H442" i="7"/>
  <c r="I442" i="7"/>
  <c r="F443" i="7"/>
  <c r="G443" i="7"/>
  <c r="H443" i="7"/>
  <c r="I443" i="7"/>
  <c r="F444" i="7"/>
  <c r="G444" i="7"/>
  <c r="H444" i="7"/>
  <c r="I444" i="7"/>
  <c r="F445" i="7"/>
  <c r="G445" i="7"/>
  <c r="H445" i="7"/>
  <c r="I445" i="7"/>
  <c r="F446" i="7"/>
  <c r="G446" i="7"/>
  <c r="H446" i="7"/>
  <c r="I446" i="7"/>
  <c r="F447" i="7"/>
  <c r="G447" i="7"/>
  <c r="H447" i="7"/>
  <c r="I447" i="7"/>
  <c r="F448" i="7"/>
  <c r="G448" i="7"/>
  <c r="H448" i="7"/>
  <c r="I448" i="7"/>
  <c r="F449" i="7"/>
  <c r="G449" i="7"/>
  <c r="H449" i="7"/>
  <c r="I449" i="7"/>
  <c r="F450" i="7"/>
  <c r="G450" i="7"/>
  <c r="H450" i="7"/>
  <c r="I450" i="7"/>
  <c r="F451" i="7"/>
  <c r="G451" i="7"/>
  <c r="H451" i="7"/>
  <c r="I451" i="7"/>
  <c r="F452" i="7"/>
  <c r="G452" i="7"/>
  <c r="H452" i="7"/>
  <c r="I452" i="7"/>
  <c r="F453" i="7"/>
  <c r="G453" i="7"/>
  <c r="H453" i="7"/>
  <c r="I453" i="7"/>
  <c r="F454" i="7"/>
  <c r="G454" i="7"/>
  <c r="H454" i="7"/>
  <c r="I454" i="7"/>
  <c r="F455" i="7"/>
  <c r="G455" i="7"/>
  <c r="H455" i="7"/>
  <c r="I455" i="7"/>
  <c r="F456" i="7"/>
  <c r="G456" i="7"/>
  <c r="H456" i="7"/>
  <c r="I456" i="7"/>
  <c r="F457" i="7"/>
  <c r="G457" i="7"/>
  <c r="H457" i="7"/>
  <c r="I457" i="7"/>
  <c r="F458" i="7"/>
  <c r="G458" i="7"/>
  <c r="H458" i="7"/>
  <c r="I458" i="7"/>
  <c r="F459" i="7"/>
  <c r="G459" i="7"/>
  <c r="H459" i="7"/>
  <c r="I459" i="7"/>
  <c r="F460" i="7"/>
  <c r="G460" i="7"/>
  <c r="H460" i="7"/>
  <c r="I460" i="7"/>
  <c r="F461" i="7"/>
  <c r="G461" i="7"/>
  <c r="H461" i="7"/>
  <c r="I461" i="7"/>
  <c r="F462" i="7"/>
  <c r="G462" i="7"/>
  <c r="H462" i="7"/>
  <c r="I462" i="7"/>
  <c r="F463" i="7"/>
  <c r="G463" i="7"/>
  <c r="H463" i="7"/>
  <c r="I463" i="7"/>
  <c r="F464" i="7"/>
  <c r="G464" i="7"/>
  <c r="H464" i="7"/>
  <c r="I464" i="7"/>
  <c r="F465" i="7"/>
  <c r="G465" i="7"/>
  <c r="H465" i="7"/>
  <c r="I465" i="7"/>
  <c r="F466" i="7"/>
  <c r="G466" i="7"/>
  <c r="H466" i="7"/>
  <c r="I466" i="7"/>
  <c r="F467" i="7"/>
  <c r="G467" i="7"/>
  <c r="H467" i="7"/>
  <c r="I467" i="7"/>
  <c r="F468" i="7"/>
  <c r="G468" i="7"/>
  <c r="H468" i="7"/>
  <c r="I468" i="7"/>
  <c r="F469" i="7"/>
  <c r="G469" i="7"/>
  <c r="H469" i="7"/>
  <c r="I469" i="7"/>
  <c r="F470" i="7"/>
  <c r="G470" i="7"/>
  <c r="H470" i="7"/>
  <c r="I470" i="7"/>
  <c r="F471" i="7"/>
  <c r="G471" i="7"/>
  <c r="H471" i="7"/>
  <c r="I471" i="7"/>
  <c r="F472" i="7"/>
  <c r="G472" i="7"/>
  <c r="H472" i="7"/>
  <c r="I472" i="7"/>
  <c r="F473" i="7"/>
  <c r="G473" i="7"/>
  <c r="H473" i="7"/>
  <c r="I473" i="7"/>
  <c r="F474" i="7"/>
  <c r="G474" i="7"/>
  <c r="H474" i="7"/>
  <c r="I474" i="7"/>
  <c r="F475" i="7"/>
  <c r="G475" i="7"/>
  <c r="H475" i="7"/>
  <c r="I475" i="7"/>
  <c r="F476" i="7"/>
  <c r="G476" i="7"/>
  <c r="H476" i="7"/>
  <c r="I476" i="7"/>
  <c r="F477" i="7"/>
  <c r="G477" i="7"/>
  <c r="H477" i="7"/>
  <c r="I477" i="7"/>
  <c r="F478" i="7"/>
  <c r="G478" i="7"/>
  <c r="H478" i="7"/>
  <c r="I478" i="7"/>
  <c r="F479" i="7"/>
  <c r="G479" i="7"/>
  <c r="H479" i="7"/>
  <c r="I479" i="7"/>
  <c r="F480" i="7"/>
  <c r="G480" i="7"/>
  <c r="H480" i="7"/>
  <c r="I480" i="7"/>
  <c r="F481" i="7"/>
  <c r="G481" i="7"/>
  <c r="H481" i="7"/>
  <c r="I481" i="7"/>
  <c r="F482" i="7"/>
  <c r="G482" i="7"/>
  <c r="H482" i="7"/>
  <c r="I482" i="7"/>
  <c r="F483" i="7"/>
  <c r="G483" i="7"/>
  <c r="H483" i="7"/>
  <c r="I483" i="7"/>
  <c r="F484" i="7"/>
  <c r="G484" i="7"/>
  <c r="H484" i="7"/>
  <c r="I484" i="7"/>
  <c r="F485" i="7"/>
  <c r="G485" i="7"/>
  <c r="H485" i="7"/>
  <c r="I485" i="7"/>
  <c r="F486" i="7"/>
  <c r="G486" i="7"/>
  <c r="H486" i="7"/>
  <c r="I486" i="7"/>
  <c r="F487" i="7"/>
  <c r="G487" i="7"/>
  <c r="H487" i="7"/>
  <c r="I487" i="7"/>
  <c r="F488" i="7"/>
  <c r="G488" i="7"/>
  <c r="H488" i="7"/>
  <c r="I488" i="7"/>
  <c r="F489" i="7"/>
  <c r="G489" i="7"/>
  <c r="H489" i="7"/>
  <c r="I489" i="7"/>
  <c r="F490" i="7"/>
  <c r="G490" i="7"/>
  <c r="H490" i="7"/>
  <c r="I490" i="7"/>
  <c r="F491" i="7"/>
  <c r="G491" i="7"/>
  <c r="H491" i="7"/>
  <c r="I491" i="7"/>
  <c r="F492" i="7"/>
  <c r="G492" i="7"/>
  <c r="H492" i="7"/>
  <c r="I492" i="7"/>
  <c r="F493" i="7"/>
  <c r="G493" i="7"/>
  <c r="H493" i="7"/>
  <c r="I493" i="7"/>
  <c r="F494" i="7"/>
  <c r="G494" i="7"/>
  <c r="H494" i="7"/>
  <c r="I494" i="7"/>
  <c r="F495" i="7"/>
  <c r="G495" i="7"/>
  <c r="H495" i="7"/>
  <c r="I495" i="7"/>
  <c r="F496" i="7"/>
  <c r="G496" i="7"/>
  <c r="H496" i="7"/>
  <c r="I496" i="7"/>
  <c r="F497" i="7"/>
  <c r="G497" i="7"/>
  <c r="H497" i="7"/>
  <c r="I497" i="7"/>
  <c r="F498" i="7"/>
  <c r="G498" i="7"/>
  <c r="H498" i="7"/>
  <c r="I498" i="7"/>
  <c r="F499" i="7"/>
  <c r="G499" i="7"/>
  <c r="H499" i="7"/>
  <c r="I499" i="7"/>
  <c r="F500" i="7"/>
  <c r="G500" i="7"/>
  <c r="H500" i="7"/>
  <c r="I500" i="7"/>
  <c r="F501" i="7"/>
  <c r="G501" i="7"/>
  <c r="H501" i="7"/>
  <c r="I501" i="7"/>
  <c r="F502" i="7"/>
  <c r="G502" i="7"/>
  <c r="H502" i="7"/>
  <c r="I502" i="7"/>
  <c r="F503" i="7"/>
  <c r="G503" i="7"/>
  <c r="H503" i="7"/>
  <c r="I503" i="7"/>
  <c r="F504" i="7"/>
  <c r="G504" i="7"/>
  <c r="H504" i="7"/>
  <c r="I504" i="7"/>
  <c r="F505" i="7"/>
  <c r="G505" i="7"/>
  <c r="H505" i="7"/>
  <c r="I505" i="7"/>
  <c r="F506" i="7"/>
  <c r="G506" i="7"/>
  <c r="H506" i="7"/>
  <c r="I506" i="7"/>
  <c r="F507" i="7"/>
  <c r="G507" i="7"/>
  <c r="H507" i="7"/>
  <c r="I507" i="7"/>
  <c r="F508" i="7"/>
  <c r="G508" i="7"/>
  <c r="H508" i="7"/>
  <c r="I508" i="7"/>
  <c r="F509" i="7"/>
  <c r="G509" i="7"/>
  <c r="H509" i="7"/>
  <c r="I509" i="7"/>
  <c r="F510" i="7"/>
  <c r="G510" i="7"/>
  <c r="H510" i="7"/>
  <c r="I510" i="7"/>
  <c r="F511" i="7"/>
  <c r="G511" i="7"/>
  <c r="H511" i="7"/>
  <c r="I511" i="7"/>
  <c r="F512" i="7"/>
  <c r="G512" i="7"/>
  <c r="H512" i="7"/>
  <c r="I512" i="7"/>
  <c r="F513" i="7"/>
  <c r="G513" i="7"/>
  <c r="H513" i="7"/>
  <c r="I513" i="7"/>
  <c r="F514" i="7"/>
  <c r="G514" i="7"/>
  <c r="H514" i="7"/>
  <c r="I514" i="7"/>
  <c r="F515" i="7"/>
  <c r="G515" i="7"/>
  <c r="H515" i="7"/>
  <c r="I515" i="7"/>
  <c r="F516" i="7"/>
  <c r="G516" i="7"/>
  <c r="H516" i="7"/>
  <c r="I516" i="7"/>
  <c r="F517" i="7"/>
  <c r="G517" i="7"/>
  <c r="H517" i="7"/>
  <c r="I517" i="7"/>
  <c r="F518" i="7"/>
  <c r="G518" i="7"/>
  <c r="H518" i="7"/>
  <c r="I518" i="7"/>
  <c r="F519" i="7"/>
  <c r="G519" i="7"/>
  <c r="H519" i="7"/>
  <c r="I519" i="7"/>
  <c r="F520" i="7"/>
  <c r="G520" i="7"/>
  <c r="H520" i="7"/>
  <c r="I520" i="7"/>
  <c r="F521" i="7"/>
  <c r="G521" i="7"/>
  <c r="H521" i="7"/>
  <c r="I521" i="7"/>
  <c r="F522" i="7"/>
  <c r="G522" i="7"/>
  <c r="H522" i="7"/>
  <c r="I522" i="7"/>
  <c r="F523" i="7"/>
  <c r="G523" i="7"/>
  <c r="H523" i="7"/>
  <c r="I523" i="7"/>
  <c r="F524" i="7"/>
  <c r="G524" i="7"/>
  <c r="H524" i="7"/>
  <c r="I524" i="7"/>
  <c r="F525" i="7"/>
  <c r="G525" i="7"/>
  <c r="H525" i="7"/>
  <c r="I525" i="7"/>
  <c r="F526" i="7"/>
  <c r="G526" i="7"/>
  <c r="H526" i="7"/>
  <c r="I526" i="7"/>
  <c r="F527" i="7"/>
  <c r="G527" i="7"/>
  <c r="H527" i="7"/>
  <c r="I527" i="7"/>
  <c r="F528" i="7"/>
  <c r="G528" i="7"/>
  <c r="H528" i="7"/>
  <c r="I528" i="7"/>
  <c r="F529" i="7"/>
  <c r="G529" i="7"/>
  <c r="H529" i="7"/>
  <c r="I529" i="7"/>
  <c r="F530" i="7"/>
  <c r="G530" i="7"/>
  <c r="H530" i="7"/>
  <c r="I530" i="7"/>
  <c r="F531" i="7"/>
  <c r="G531" i="7"/>
  <c r="H531" i="7"/>
  <c r="I531" i="7"/>
  <c r="F532" i="7"/>
  <c r="G532" i="7"/>
  <c r="H532" i="7"/>
  <c r="I532" i="7"/>
  <c r="F533" i="7"/>
  <c r="G533" i="7"/>
  <c r="H533" i="7"/>
  <c r="I533" i="7"/>
  <c r="F534" i="7"/>
  <c r="G534" i="7"/>
  <c r="H534" i="7"/>
  <c r="I534" i="7"/>
  <c r="F535" i="7"/>
  <c r="G535" i="7"/>
  <c r="H535" i="7"/>
  <c r="I535" i="7"/>
  <c r="F536" i="7"/>
  <c r="G536" i="7"/>
  <c r="H536" i="7"/>
  <c r="I536" i="7"/>
  <c r="F537" i="7"/>
  <c r="G537" i="7"/>
  <c r="H537" i="7"/>
  <c r="I537" i="7"/>
  <c r="F538" i="7"/>
  <c r="G538" i="7"/>
  <c r="H538" i="7"/>
  <c r="I538" i="7"/>
  <c r="F539" i="7"/>
  <c r="G539" i="7"/>
  <c r="H539" i="7"/>
  <c r="I539" i="7"/>
  <c r="F540" i="7"/>
  <c r="G540" i="7"/>
  <c r="H540" i="7"/>
  <c r="I540" i="7"/>
  <c r="F541" i="7"/>
  <c r="G541" i="7"/>
  <c r="H541" i="7"/>
  <c r="I541" i="7"/>
  <c r="F542" i="7"/>
  <c r="G542" i="7"/>
  <c r="H542" i="7"/>
  <c r="I542" i="7"/>
  <c r="F543" i="7"/>
  <c r="G543" i="7"/>
  <c r="H543" i="7"/>
  <c r="I543" i="7"/>
  <c r="F544" i="7"/>
  <c r="G544" i="7"/>
  <c r="H544" i="7"/>
  <c r="I544" i="7"/>
  <c r="F545" i="7"/>
  <c r="G545" i="7"/>
  <c r="H545" i="7"/>
  <c r="I545" i="7"/>
  <c r="F546" i="7"/>
  <c r="G546" i="7"/>
  <c r="H546" i="7"/>
  <c r="I546" i="7"/>
  <c r="F547" i="7"/>
  <c r="G547" i="7"/>
  <c r="H547" i="7"/>
  <c r="I547" i="7"/>
  <c r="F548" i="7"/>
  <c r="G548" i="7"/>
  <c r="H548" i="7"/>
  <c r="I548" i="7"/>
  <c r="F549" i="7"/>
  <c r="G549" i="7"/>
  <c r="H549" i="7"/>
  <c r="I549" i="7"/>
  <c r="F550" i="7"/>
  <c r="G550" i="7"/>
  <c r="H550" i="7"/>
  <c r="I550" i="7"/>
  <c r="F551" i="7"/>
  <c r="G551" i="7"/>
  <c r="H551" i="7"/>
  <c r="I551" i="7"/>
  <c r="F552" i="7"/>
  <c r="G552" i="7"/>
  <c r="H552" i="7"/>
  <c r="I552" i="7"/>
  <c r="F553" i="7"/>
  <c r="G553" i="7"/>
  <c r="H553" i="7"/>
  <c r="I553" i="7"/>
  <c r="F554" i="7"/>
  <c r="G554" i="7"/>
  <c r="H554" i="7"/>
  <c r="I554" i="7"/>
  <c r="F555" i="7"/>
  <c r="G555" i="7"/>
  <c r="H555" i="7"/>
  <c r="I555" i="7"/>
  <c r="F556" i="7"/>
  <c r="G556" i="7"/>
  <c r="H556" i="7"/>
  <c r="I556" i="7"/>
  <c r="F557" i="7"/>
  <c r="G557" i="7"/>
  <c r="H557" i="7"/>
  <c r="I557" i="7"/>
  <c r="F558" i="7"/>
  <c r="G558" i="7"/>
  <c r="H558" i="7"/>
  <c r="I558" i="7"/>
  <c r="F559" i="7"/>
  <c r="G559" i="7"/>
  <c r="H559" i="7"/>
  <c r="I559" i="7"/>
  <c r="F560" i="7"/>
  <c r="G560" i="7"/>
  <c r="H560" i="7"/>
  <c r="I560" i="7"/>
  <c r="F561" i="7"/>
  <c r="G561" i="7"/>
  <c r="H561" i="7"/>
  <c r="I561" i="7"/>
  <c r="F562" i="7"/>
  <c r="G562" i="7"/>
  <c r="H562" i="7"/>
  <c r="I562" i="7"/>
  <c r="F563" i="7"/>
  <c r="G563" i="7"/>
  <c r="H563" i="7"/>
  <c r="I563" i="7"/>
  <c r="F564" i="7"/>
  <c r="G564" i="7"/>
  <c r="H564" i="7"/>
  <c r="I564" i="7"/>
  <c r="F565" i="7"/>
  <c r="G565" i="7"/>
  <c r="H565" i="7"/>
  <c r="I565" i="7"/>
  <c r="F566" i="7"/>
  <c r="G566" i="7"/>
  <c r="H566" i="7"/>
  <c r="I566" i="7"/>
  <c r="F567" i="7"/>
  <c r="G567" i="7"/>
  <c r="H567" i="7"/>
  <c r="I567" i="7"/>
  <c r="F568" i="7"/>
  <c r="G568" i="7"/>
  <c r="H568" i="7"/>
  <c r="I568" i="7"/>
  <c r="F569" i="7"/>
  <c r="G569" i="7"/>
  <c r="H569" i="7"/>
  <c r="I569" i="7"/>
  <c r="F570" i="7"/>
  <c r="G570" i="7"/>
  <c r="H570" i="7"/>
  <c r="I570" i="7"/>
  <c r="F571" i="7"/>
  <c r="G571" i="7"/>
  <c r="H571" i="7"/>
  <c r="I571" i="7"/>
  <c r="F572" i="7"/>
  <c r="G572" i="7"/>
  <c r="H572" i="7"/>
  <c r="I572" i="7"/>
  <c r="F573" i="7"/>
  <c r="G573" i="7"/>
  <c r="H573" i="7"/>
  <c r="I573" i="7"/>
  <c r="F574" i="7"/>
  <c r="G574" i="7"/>
  <c r="H574" i="7"/>
  <c r="I574" i="7"/>
  <c r="F575" i="7"/>
  <c r="G575" i="7"/>
  <c r="H575" i="7"/>
  <c r="I575" i="7"/>
  <c r="F576" i="7"/>
  <c r="G576" i="7"/>
  <c r="H576" i="7"/>
  <c r="I576" i="7"/>
  <c r="F577" i="7"/>
  <c r="G577" i="7"/>
  <c r="H577" i="7"/>
  <c r="I577" i="7"/>
  <c r="F578" i="7"/>
  <c r="G578" i="7"/>
  <c r="H578" i="7"/>
  <c r="I578" i="7"/>
  <c r="F579" i="7"/>
  <c r="G579" i="7"/>
  <c r="H579" i="7"/>
  <c r="I579" i="7"/>
  <c r="F580" i="7"/>
  <c r="G580" i="7"/>
  <c r="H580" i="7"/>
  <c r="I580" i="7"/>
  <c r="F581" i="7"/>
  <c r="G581" i="7"/>
  <c r="H581" i="7"/>
  <c r="I581" i="7"/>
  <c r="F582" i="7"/>
  <c r="G582" i="7"/>
  <c r="H582" i="7"/>
  <c r="I582" i="7"/>
  <c r="F583" i="7"/>
  <c r="G583" i="7"/>
  <c r="H583" i="7"/>
  <c r="I583" i="7"/>
  <c r="F584" i="7"/>
  <c r="G584" i="7"/>
  <c r="H584" i="7"/>
  <c r="I584" i="7"/>
  <c r="F585" i="7"/>
  <c r="G585" i="7"/>
  <c r="H585" i="7"/>
  <c r="I585" i="7"/>
  <c r="F586" i="7"/>
  <c r="G586" i="7"/>
  <c r="H586" i="7"/>
  <c r="I586" i="7"/>
  <c r="F587" i="7"/>
  <c r="G587" i="7"/>
  <c r="H587" i="7"/>
  <c r="I587" i="7"/>
  <c r="F588" i="7"/>
  <c r="G588" i="7"/>
  <c r="H588" i="7"/>
  <c r="I588" i="7"/>
  <c r="F589" i="7"/>
  <c r="G589" i="7"/>
  <c r="H589" i="7"/>
  <c r="I589" i="7"/>
  <c r="F590" i="7"/>
  <c r="G590" i="7"/>
  <c r="H590" i="7"/>
  <c r="I590" i="7"/>
  <c r="F591" i="7"/>
  <c r="G591" i="7"/>
  <c r="H591" i="7"/>
  <c r="I591" i="7"/>
  <c r="F592" i="7"/>
  <c r="G592" i="7"/>
  <c r="H592" i="7"/>
  <c r="I592" i="7"/>
  <c r="F593" i="7"/>
  <c r="G593" i="7"/>
  <c r="H593" i="7"/>
  <c r="I593" i="7"/>
  <c r="F594" i="7"/>
  <c r="G594" i="7"/>
  <c r="H594" i="7"/>
  <c r="I594" i="7"/>
  <c r="F595" i="7"/>
  <c r="G595" i="7"/>
  <c r="H595" i="7"/>
  <c r="I595" i="7"/>
  <c r="F596" i="7"/>
  <c r="G596" i="7"/>
  <c r="H596" i="7"/>
  <c r="I596" i="7"/>
  <c r="F597" i="7"/>
  <c r="G597" i="7"/>
  <c r="H597" i="7"/>
  <c r="I597" i="7"/>
  <c r="F598" i="7"/>
  <c r="G598" i="7"/>
  <c r="H598" i="7"/>
  <c r="I598" i="7"/>
  <c r="F599" i="7"/>
  <c r="G599" i="7"/>
  <c r="H599" i="7"/>
  <c r="I599" i="7"/>
  <c r="F600" i="7"/>
  <c r="G600" i="7"/>
  <c r="H600" i="7"/>
  <c r="I600" i="7"/>
  <c r="F601" i="7"/>
  <c r="G601" i="7"/>
  <c r="H601" i="7"/>
  <c r="I601" i="7"/>
  <c r="F602" i="7"/>
  <c r="G602" i="7"/>
  <c r="H602" i="7"/>
  <c r="I602" i="7"/>
  <c r="I14" i="7"/>
  <c r="H14" i="7"/>
  <c r="G14" i="7"/>
  <c r="F14" i="7"/>
  <c r="A600" i="6"/>
  <c r="C600" i="6"/>
  <c r="D600" i="6"/>
  <c r="F600" i="6"/>
  <c r="A601" i="6"/>
  <c r="C601" i="6"/>
  <c r="D601" i="6"/>
  <c r="F601" i="6"/>
  <c r="F15" i="6"/>
  <c r="G15" i="6"/>
  <c r="H15" i="6"/>
  <c r="I15" i="6"/>
  <c r="F16" i="6"/>
  <c r="G16" i="6"/>
  <c r="H16" i="6"/>
  <c r="I16" i="6"/>
  <c r="F17" i="6"/>
  <c r="G17" i="6"/>
  <c r="H17" i="6"/>
  <c r="I17" i="6"/>
  <c r="F18" i="6"/>
  <c r="G18" i="6"/>
  <c r="H18" i="6"/>
  <c r="I18" i="6"/>
  <c r="F19" i="6"/>
  <c r="G19" i="6"/>
  <c r="H19" i="6"/>
  <c r="I19" i="6"/>
  <c r="F20" i="6"/>
  <c r="G20" i="6"/>
  <c r="H20" i="6"/>
  <c r="I20" i="6"/>
  <c r="F21" i="6"/>
  <c r="G21" i="6"/>
  <c r="H21" i="6"/>
  <c r="I21" i="6"/>
  <c r="F22" i="6"/>
  <c r="G22" i="6"/>
  <c r="H22" i="6"/>
  <c r="I22" i="6"/>
  <c r="F23" i="6"/>
  <c r="G23" i="6"/>
  <c r="H23" i="6"/>
  <c r="I23" i="6"/>
  <c r="F24" i="6"/>
  <c r="G24" i="6"/>
  <c r="H24" i="6"/>
  <c r="I24" i="6"/>
  <c r="F25" i="6"/>
  <c r="G25" i="6"/>
  <c r="H25" i="6"/>
  <c r="I25" i="6"/>
  <c r="F26" i="6"/>
  <c r="G26" i="6"/>
  <c r="H26" i="6"/>
  <c r="I26" i="6"/>
  <c r="F27" i="6"/>
  <c r="G27" i="6"/>
  <c r="H27" i="6"/>
  <c r="I27" i="6"/>
  <c r="F28" i="6"/>
  <c r="G28" i="6"/>
  <c r="H28" i="6"/>
  <c r="I28" i="6"/>
  <c r="F29" i="6"/>
  <c r="G29" i="6"/>
  <c r="H29" i="6"/>
  <c r="I29" i="6"/>
  <c r="F30" i="6"/>
  <c r="G30" i="6"/>
  <c r="H30" i="6"/>
  <c r="I30" i="6"/>
  <c r="F31" i="6"/>
  <c r="G31" i="6"/>
  <c r="H31" i="6"/>
  <c r="I31" i="6"/>
  <c r="F32" i="6"/>
  <c r="G32" i="6"/>
  <c r="H32" i="6"/>
  <c r="I32" i="6"/>
  <c r="F33" i="6"/>
  <c r="G33" i="6"/>
  <c r="H33" i="6"/>
  <c r="I33" i="6"/>
  <c r="F34" i="6"/>
  <c r="G34" i="6"/>
  <c r="H34" i="6"/>
  <c r="I34" i="6"/>
  <c r="F35" i="6"/>
  <c r="G35" i="6"/>
  <c r="H35" i="6"/>
  <c r="I35" i="6"/>
  <c r="F36" i="6"/>
  <c r="G36" i="6"/>
  <c r="H36" i="6"/>
  <c r="I36" i="6"/>
  <c r="F37" i="6"/>
  <c r="G37" i="6"/>
  <c r="H37" i="6"/>
  <c r="I37" i="6"/>
  <c r="F38" i="6"/>
  <c r="G38" i="6"/>
  <c r="H38" i="6"/>
  <c r="I38" i="6"/>
  <c r="F39" i="6"/>
  <c r="G39" i="6"/>
  <c r="H39" i="6"/>
  <c r="I39" i="6"/>
  <c r="F40" i="6"/>
  <c r="G40" i="6"/>
  <c r="H40" i="6"/>
  <c r="I40" i="6"/>
  <c r="F41" i="6"/>
  <c r="G41" i="6"/>
  <c r="H41" i="6"/>
  <c r="I41" i="6"/>
  <c r="F42" i="6"/>
  <c r="G42" i="6"/>
  <c r="H42" i="6"/>
  <c r="I42" i="6"/>
  <c r="F43" i="6"/>
  <c r="G43" i="6"/>
  <c r="H43" i="6"/>
  <c r="I43" i="6"/>
  <c r="F44" i="6"/>
  <c r="G44" i="6"/>
  <c r="H44" i="6"/>
  <c r="I44" i="6"/>
  <c r="F45" i="6"/>
  <c r="G45" i="6"/>
  <c r="H45" i="6"/>
  <c r="I45" i="6"/>
  <c r="F46" i="6"/>
  <c r="G46" i="6"/>
  <c r="H46" i="6"/>
  <c r="I46" i="6"/>
  <c r="F47" i="6"/>
  <c r="G47" i="6"/>
  <c r="H47" i="6"/>
  <c r="I47" i="6"/>
  <c r="F48" i="6"/>
  <c r="G48" i="6"/>
  <c r="H48" i="6"/>
  <c r="I48" i="6"/>
  <c r="F49" i="6"/>
  <c r="G49" i="6"/>
  <c r="H49" i="6"/>
  <c r="I49" i="6"/>
  <c r="F50" i="6"/>
  <c r="G50" i="6"/>
  <c r="H50" i="6"/>
  <c r="I50" i="6"/>
  <c r="F51" i="6"/>
  <c r="G51" i="6"/>
  <c r="H51" i="6"/>
  <c r="I51" i="6"/>
  <c r="F52" i="6"/>
  <c r="G52" i="6"/>
  <c r="H52" i="6"/>
  <c r="I52" i="6"/>
  <c r="F53" i="6"/>
  <c r="G53" i="6"/>
  <c r="H53" i="6"/>
  <c r="I53" i="6"/>
  <c r="F54" i="6"/>
  <c r="G54" i="6"/>
  <c r="H54" i="6"/>
  <c r="I54" i="6"/>
  <c r="F55" i="6"/>
  <c r="G55" i="6"/>
  <c r="H55" i="6"/>
  <c r="I55" i="6"/>
  <c r="F56" i="6"/>
  <c r="G56" i="6"/>
  <c r="H56" i="6"/>
  <c r="I56" i="6"/>
  <c r="F57" i="6"/>
  <c r="G57" i="6"/>
  <c r="H57" i="6"/>
  <c r="I57" i="6"/>
  <c r="F58" i="6"/>
  <c r="G58" i="6"/>
  <c r="H58" i="6"/>
  <c r="I58" i="6"/>
  <c r="F59" i="6"/>
  <c r="G59" i="6"/>
  <c r="H59" i="6"/>
  <c r="I59" i="6"/>
  <c r="F60" i="6"/>
  <c r="G60" i="6"/>
  <c r="H60" i="6"/>
  <c r="I60" i="6"/>
  <c r="F61" i="6"/>
  <c r="G61" i="6"/>
  <c r="H61" i="6"/>
  <c r="I61" i="6"/>
  <c r="F62" i="6"/>
  <c r="G62" i="6"/>
  <c r="H62" i="6"/>
  <c r="I62" i="6"/>
  <c r="F63" i="6"/>
  <c r="G63" i="6"/>
  <c r="H63" i="6"/>
  <c r="I63" i="6"/>
  <c r="F64" i="6"/>
  <c r="G64" i="6"/>
  <c r="H64" i="6"/>
  <c r="I64" i="6"/>
  <c r="F65" i="6"/>
  <c r="G65" i="6"/>
  <c r="H65" i="6"/>
  <c r="I65" i="6"/>
  <c r="F66" i="6"/>
  <c r="G66" i="6"/>
  <c r="H66" i="6"/>
  <c r="I66" i="6"/>
  <c r="F67" i="6"/>
  <c r="G67" i="6"/>
  <c r="H67" i="6"/>
  <c r="I67" i="6"/>
  <c r="F68" i="6"/>
  <c r="G68" i="6"/>
  <c r="H68" i="6"/>
  <c r="I68" i="6"/>
  <c r="F69" i="6"/>
  <c r="G69" i="6"/>
  <c r="H69" i="6"/>
  <c r="I69" i="6"/>
  <c r="F70" i="6"/>
  <c r="G70" i="6"/>
  <c r="H70" i="6"/>
  <c r="I70" i="6"/>
  <c r="F71" i="6"/>
  <c r="G71" i="6"/>
  <c r="H71" i="6"/>
  <c r="I71" i="6"/>
  <c r="F72" i="6"/>
  <c r="G72" i="6"/>
  <c r="H72" i="6"/>
  <c r="I72" i="6"/>
  <c r="F73" i="6"/>
  <c r="G73" i="6"/>
  <c r="H73" i="6"/>
  <c r="I73" i="6"/>
  <c r="F74" i="6"/>
  <c r="G74" i="6"/>
  <c r="H74" i="6"/>
  <c r="I74" i="6"/>
  <c r="F75" i="6"/>
  <c r="G75" i="6"/>
  <c r="H75" i="6"/>
  <c r="I75" i="6"/>
  <c r="F76" i="6"/>
  <c r="G76" i="6"/>
  <c r="H76" i="6"/>
  <c r="I76" i="6"/>
  <c r="F77" i="6"/>
  <c r="G77" i="6"/>
  <c r="H77" i="6"/>
  <c r="I77" i="6"/>
  <c r="F78" i="6"/>
  <c r="G78" i="6"/>
  <c r="H78" i="6"/>
  <c r="I78" i="6"/>
  <c r="F79" i="6"/>
  <c r="G79" i="6"/>
  <c r="H79" i="6"/>
  <c r="I79" i="6"/>
  <c r="F80" i="6"/>
  <c r="G80" i="6"/>
  <c r="H80" i="6"/>
  <c r="I80" i="6"/>
  <c r="F81" i="6"/>
  <c r="G81" i="6"/>
  <c r="H81" i="6"/>
  <c r="I81" i="6"/>
  <c r="F82" i="6"/>
  <c r="G82" i="6"/>
  <c r="H82" i="6"/>
  <c r="I82" i="6"/>
  <c r="F83" i="6"/>
  <c r="G83" i="6"/>
  <c r="H83" i="6"/>
  <c r="I83" i="6"/>
  <c r="F84" i="6"/>
  <c r="G84" i="6"/>
  <c r="H84" i="6"/>
  <c r="I84" i="6"/>
  <c r="F85" i="6"/>
  <c r="G85" i="6"/>
  <c r="H85" i="6"/>
  <c r="I85" i="6"/>
  <c r="F86" i="6"/>
  <c r="G86" i="6"/>
  <c r="H86" i="6"/>
  <c r="I86" i="6"/>
  <c r="F87" i="6"/>
  <c r="G87" i="6"/>
  <c r="H87" i="6"/>
  <c r="I87" i="6"/>
  <c r="F88" i="6"/>
  <c r="G88" i="6"/>
  <c r="H88" i="6"/>
  <c r="I88" i="6"/>
  <c r="F89" i="6"/>
  <c r="G89" i="6"/>
  <c r="H89" i="6"/>
  <c r="I89" i="6"/>
  <c r="F90" i="6"/>
  <c r="G90" i="6"/>
  <c r="H90" i="6"/>
  <c r="I90" i="6"/>
  <c r="F91" i="6"/>
  <c r="G91" i="6"/>
  <c r="H91" i="6"/>
  <c r="I91" i="6"/>
  <c r="F92" i="6"/>
  <c r="G92" i="6"/>
  <c r="H92" i="6"/>
  <c r="I92" i="6"/>
  <c r="F93" i="6"/>
  <c r="G93" i="6"/>
  <c r="H93" i="6"/>
  <c r="I93" i="6"/>
  <c r="F94" i="6"/>
  <c r="G94" i="6"/>
  <c r="H94" i="6"/>
  <c r="I94" i="6"/>
  <c r="F95" i="6"/>
  <c r="G95" i="6"/>
  <c r="H95" i="6"/>
  <c r="I95" i="6"/>
  <c r="F96" i="6"/>
  <c r="G96" i="6"/>
  <c r="H96" i="6"/>
  <c r="I96" i="6"/>
  <c r="F97" i="6"/>
  <c r="G97" i="6"/>
  <c r="H97" i="6"/>
  <c r="I97" i="6"/>
  <c r="F98" i="6"/>
  <c r="G98" i="6"/>
  <c r="H98" i="6"/>
  <c r="I98" i="6"/>
  <c r="F99" i="6"/>
  <c r="G99" i="6"/>
  <c r="H99" i="6"/>
  <c r="I99" i="6"/>
  <c r="F100" i="6"/>
  <c r="G100" i="6"/>
  <c r="H100" i="6"/>
  <c r="I100" i="6"/>
  <c r="F101" i="6"/>
  <c r="G101" i="6"/>
  <c r="H101" i="6"/>
  <c r="I101" i="6"/>
  <c r="F102" i="6"/>
  <c r="G102" i="6"/>
  <c r="H102" i="6"/>
  <c r="I102" i="6"/>
  <c r="F103" i="6"/>
  <c r="G103" i="6"/>
  <c r="H103" i="6"/>
  <c r="I103" i="6"/>
  <c r="F104" i="6"/>
  <c r="G104" i="6"/>
  <c r="H104" i="6"/>
  <c r="I104" i="6"/>
  <c r="F105" i="6"/>
  <c r="G105" i="6"/>
  <c r="H105" i="6"/>
  <c r="I105" i="6"/>
  <c r="F106" i="6"/>
  <c r="G106" i="6"/>
  <c r="H106" i="6"/>
  <c r="I106" i="6"/>
  <c r="F107" i="6"/>
  <c r="G107" i="6"/>
  <c r="H107" i="6"/>
  <c r="I107" i="6"/>
  <c r="F108" i="6"/>
  <c r="G108" i="6"/>
  <c r="H108" i="6"/>
  <c r="I108" i="6"/>
  <c r="F109" i="6"/>
  <c r="G109" i="6"/>
  <c r="H109" i="6"/>
  <c r="I109" i="6"/>
  <c r="F110" i="6"/>
  <c r="G110" i="6"/>
  <c r="H110" i="6"/>
  <c r="I110" i="6"/>
  <c r="F111" i="6"/>
  <c r="G111" i="6"/>
  <c r="H111" i="6"/>
  <c r="I111" i="6"/>
  <c r="F112" i="6"/>
  <c r="G112" i="6"/>
  <c r="H112" i="6"/>
  <c r="I112" i="6"/>
  <c r="F113" i="6"/>
  <c r="G113" i="6"/>
  <c r="H113" i="6"/>
  <c r="I113" i="6"/>
  <c r="F114" i="6"/>
  <c r="G114" i="6"/>
  <c r="H114" i="6"/>
  <c r="I114" i="6"/>
  <c r="F115" i="6"/>
  <c r="G115" i="6"/>
  <c r="H115" i="6"/>
  <c r="I115" i="6"/>
  <c r="F116" i="6"/>
  <c r="G116" i="6"/>
  <c r="H116" i="6"/>
  <c r="I116" i="6"/>
  <c r="F117" i="6"/>
  <c r="G117" i="6"/>
  <c r="H117" i="6"/>
  <c r="I117" i="6"/>
  <c r="F118" i="6"/>
  <c r="G118" i="6"/>
  <c r="H118" i="6"/>
  <c r="I118" i="6"/>
  <c r="F119" i="6"/>
  <c r="G119" i="6"/>
  <c r="H119" i="6"/>
  <c r="I119" i="6"/>
  <c r="F120" i="6"/>
  <c r="G120" i="6"/>
  <c r="H120" i="6"/>
  <c r="I120" i="6"/>
  <c r="F121" i="6"/>
  <c r="G121" i="6"/>
  <c r="H121" i="6"/>
  <c r="I121" i="6"/>
  <c r="F122" i="6"/>
  <c r="G122" i="6"/>
  <c r="H122" i="6"/>
  <c r="I122" i="6"/>
  <c r="F123" i="6"/>
  <c r="G123" i="6"/>
  <c r="H123" i="6"/>
  <c r="I123" i="6"/>
  <c r="F124" i="6"/>
  <c r="G124" i="6"/>
  <c r="H124" i="6"/>
  <c r="I124" i="6"/>
  <c r="F125" i="6"/>
  <c r="G125" i="6"/>
  <c r="H125" i="6"/>
  <c r="I125" i="6"/>
  <c r="F126" i="6"/>
  <c r="G126" i="6"/>
  <c r="H126" i="6"/>
  <c r="I126" i="6"/>
  <c r="F127" i="6"/>
  <c r="G127" i="6"/>
  <c r="H127" i="6"/>
  <c r="I127" i="6"/>
  <c r="F128" i="6"/>
  <c r="G128" i="6"/>
  <c r="H128" i="6"/>
  <c r="I128" i="6"/>
  <c r="F129" i="6"/>
  <c r="G129" i="6"/>
  <c r="H129" i="6"/>
  <c r="I129" i="6"/>
  <c r="F130" i="6"/>
  <c r="G130" i="6"/>
  <c r="H130" i="6"/>
  <c r="I130" i="6"/>
  <c r="F131" i="6"/>
  <c r="G131" i="6"/>
  <c r="H131" i="6"/>
  <c r="I131" i="6"/>
  <c r="F132" i="6"/>
  <c r="G132" i="6"/>
  <c r="H132" i="6"/>
  <c r="I132" i="6"/>
  <c r="F133" i="6"/>
  <c r="G133" i="6"/>
  <c r="H133" i="6"/>
  <c r="I133" i="6"/>
  <c r="F134" i="6"/>
  <c r="G134" i="6"/>
  <c r="H134" i="6"/>
  <c r="I134" i="6"/>
  <c r="F135" i="6"/>
  <c r="G135" i="6"/>
  <c r="H135" i="6"/>
  <c r="I135" i="6"/>
  <c r="F136" i="6"/>
  <c r="G136" i="6"/>
  <c r="H136" i="6"/>
  <c r="I136" i="6"/>
  <c r="F137" i="6"/>
  <c r="G137" i="6"/>
  <c r="H137" i="6"/>
  <c r="I137" i="6"/>
  <c r="F138" i="6"/>
  <c r="G138" i="6"/>
  <c r="H138" i="6"/>
  <c r="I138" i="6"/>
  <c r="F139" i="6"/>
  <c r="G139" i="6"/>
  <c r="H139" i="6"/>
  <c r="I139" i="6"/>
  <c r="F140" i="6"/>
  <c r="G140" i="6"/>
  <c r="H140" i="6"/>
  <c r="I140" i="6"/>
  <c r="F141" i="6"/>
  <c r="G141" i="6"/>
  <c r="H141" i="6"/>
  <c r="I141" i="6"/>
  <c r="F142" i="6"/>
  <c r="G142" i="6"/>
  <c r="H142" i="6"/>
  <c r="I142" i="6"/>
  <c r="F143" i="6"/>
  <c r="G143" i="6"/>
  <c r="H143" i="6"/>
  <c r="I143" i="6"/>
  <c r="F144" i="6"/>
  <c r="G144" i="6"/>
  <c r="H144" i="6"/>
  <c r="I144" i="6"/>
  <c r="F145" i="6"/>
  <c r="G145" i="6"/>
  <c r="H145" i="6"/>
  <c r="I145" i="6"/>
  <c r="F146" i="6"/>
  <c r="G146" i="6"/>
  <c r="H146" i="6"/>
  <c r="I146" i="6"/>
  <c r="F147" i="6"/>
  <c r="G147" i="6"/>
  <c r="H147" i="6"/>
  <c r="I147" i="6"/>
  <c r="F148" i="6"/>
  <c r="G148" i="6"/>
  <c r="H148" i="6"/>
  <c r="I148" i="6"/>
  <c r="F149" i="6"/>
  <c r="G149" i="6"/>
  <c r="H149" i="6"/>
  <c r="I149" i="6"/>
  <c r="F150" i="6"/>
  <c r="G150" i="6"/>
  <c r="H150" i="6"/>
  <c r="I150" i="6"/>
  <c r="F151" i="6"/>
  <c r="G151" i="6"/>
  <c r="H151" i="6"/>
  <c r="I151" i="6"/>
  <c r="F152" i="6"/>
  <c r="G152" i="6"/>
  <c r="H152" i="6"/>
  <c r="I152" i="6"/>
  <c r="F153" i="6"/>
  <c r="G153" i="6"/>
  <c r="H153" i="6"/>
  <c r="I153" i="6"/>
  <c r="F154" i="6"/>
  <c r="G154" i="6"/>
  <c r="H154" i="6"/>
  <c r="I154" i="6"/>
  <c r="F155" i="6"/>
  <c r="G155" i="6"/>
  <c r="H155" i="6"/>
  <c r="I155" i="6"/>
  <c r="F156" i="6"/>
  <c r="G156" i="6"/>
  <c r="H156" i="6"/>
  <c r="I156" i="6"/>
  <c r="F157" i="6"/>
  <c r="G157" i="6"/>
  <c r="H157" i="6"/>
  <c r="I157" i="6"/>
  <c r="F158" i="6"/>
  <c r="G158" i="6"/>
  <c r="H158" i="6"/>
  <c r="I158" i="6"/>
  <c r="F159" i="6"/>
  <c r="G159" i="6"/>
  <c r="H159" i="6"/>
  <c r="I159" i="6"/>
  <c r="F160" i="6"/>
  <c r="G160" i="6"/>
  <c r="H160" i="6"/>
  <c r="I160" i="6"/>
  <c r="F161" i="6"/>
  <c r="G161" i="6"/>
  <c r="H161" i="6"/>
  <c r="I161" i="6"/>
  <c r="F162" i="6"/>
  <c r="G162" i="6"/>
  <c r="H162" i="6"/>
  <c r="I162" i="6"/>
  <c r="F163" i="6"/>
  <c r="G163" i="6"/>
  <c r="H163" i="6"/>
  <c r="I163" i="6"/>
  <c r="F164" i="6"/>
  <c r="G164" i="6"/>
  <c r="H164" i="6"/>
  <c r="I164" i="6"/>
  <c r="F165" i="6"/>
  <c r="G165" i="6"/>
  <c r="H165" i="6"/>
  <c r="I165" i="6"/>
  <c r="F166" i="6"/>
  <c r="G166" i="6"/>
  <c r="H166" i="6"/>
  <c r="I166" i="6"/>
  <c r="F167" i="6"/>
  <c r="G167" i="6"/>
  <c r="H167" i="6"/>
  <c r="I167" i="6"/>
  <c r="F168" i="6"/>
  <c r="G168" i="6"/>
  <c r="H168" i="6"/>
  <c r="I168" i="6"/>
  <c r="F169" i="6"/>
  <c r="G169" i="6"/>
  <c r="H169" i="6"/>
  <c r="I169" i="6"/>
  <c r="F170" i="6"/>
  <c r="G170" i="6"/>
  <c r="H170" i="6"/>
  <c r="I170" i="6"/>
  <c r="F171" i="6"/>
  <c r="G171" i="6"/>
  <c r="H171" i="6"/>
  <c r="I171" i="6"/>
  <c r="F172" i="6"/>
  <c r="G172" i="6"/>
  <c r="H172" i="6"/>
  <c r="I172" i="6"/>
  <c r="F173" i="6"/>
  <c r="G173" i="6"/>
  <c r="H173" i="6"/>
  <c r="I173" i="6"/>
  <c r="F174" i="6"/>
  <c r="G174" i="6"/>
  <c r="H174" i="6"/>
  <c r="I174" i="6"/>
  <c r="F175" i="6"/>
  <c r="G175" i="6"/>
  <c r="H175" i="6"/>
  <c r="I175" i="6"/>
  <c r="F176" i="6"/>
  <c r="G176" i="6"/>
  <c r="H176" i="6"/>
  <c r="I176" i="6"/>
  <c r="F177" i="6"/>
  <c r="G177" i="6"/>
  <c r="H177" i="6"/>
  <c r="I177" i="6"/>
  <c r="F178" i="6"/>
  <c r="G178" i="6"/>
  <c r="H178" i="6"/>
  <c r="I178" i="6"/>
  <c r="F179" i="6"/>
  <c r="G179" i="6"/>
  <c r="H179" i="6"/>
  <c r="I179" i="6"/>
  <c r="F180" i="6"/>
  <c r="G180" i="6"/>
  <c r="H180" i="6"/>
  <c r="I180" i="6"/>
  <c r="F181" i="6"/>
  <c r="G181" i="6"/>
  <c r="H181" i="6"/>
  <c r="I181" i="6"/>
  <c r="F182" i="6"/>
  <c r="G182" i="6"/>
  <c r="H182" i="6"/>
  <c r="I182" i="6"/>
  <c r="F183" i="6"/>
  <c r="G183" i="6"/>
  <c r="H183" i="6"/>
  <c r="I183" i="6"/>
  <c r="F184" i="6"/>
  <c r="G184" i="6"/>
  <c r="H184" i="6"/>
  <c r="I184" i="6"/>
  <c r="F185" i="6"/>
  <c r="G185" i="6"/>
  <c r="H185" i="6"/>
  <c r="I185" i="6"/>
  <c r="F186" i="6"/>
  <c r="G186" i="6"/>
  <c r="H186" i="6"/>
  <c r="I186" i="6"/>
  <c r="F187" i="6"/>
  <c r="G187" i="6"/>
  <c r="H187" i="6"/>
  <c r="I187" i="6"/>
  <c r="F188" i="6"/>
  <c r="G188" i="6"/>
  <c r="H188" i="6"/>
  <c r="I188" i="6"/>
  <c r="F189" i="6"/>
  <c r="G189" i="6"/>
  <c r="H189" i="6"/>
  <c r="I189" i="6"/>
  <c r="F190" i="6"/>
  <c r="G190" i="6"/>
  <c r="H190" i="6"/>
  <c r="I190" i="6"/>
  <c r="F191" i="6"/>
  <c r="G191" i="6"/>
  <c r="H191" i="6"/>
  <c r="I191" i="6"/>
  <c r="F192" i="6"/>
  <c r="G192" i="6"/>
  <c r="H192" i="6"/>
  <c r="I192" i="6"/>
  <c r="F193" i="6"/>
  <c r="G193" i="6"/>
  <c r="H193" i="6"/>
  <c r="I193" i="6"/>
  <c r="F194" i="6"/>
  <c r="G194" i="6"/>
  <c r="H194" i="6"/>
  <c r="I194" i="6"/>
  <c r="F195" i="6"/>
  <c r="G195" i="6"/>
  <c r="H195" i="6"/>
  <c r="I195" i="6"/>
  <c r="F196" i="6"/>
  <c r="G196" i="6"/>
  <c r="H196" i="6"/>
  <c r="I196" i="6"/>
  <c r="F197" i="6"/>
  <c r="G197" i="6"/>
  <c r="H197" i="6"/>
  <c r="I197" i="6"/>
  <c r="F198" i="6"/>
  <c r="G198" i="6"/>
  <c r="H198" i="6"/>
  <c r="I198" i="6"/>
  <c r="F199" i="6"/>
  <c r="G199" i="6"/>
  <c r="H199" i="6"/>
  <c r="I199" i="6"/>
  <c r="F200" i="6"/>
  <c r="G200" i="6"/>
  <c r="H200" i="6"/>
  <c r="I200" i="6"/>
  <c r="F201" i="6"/>
  <c r="G201" i="6"/>
  <c r="H201" i="6"/>
  <c r="I201" i="6"/>
  <c r="F202" i="6"/>
  <c r="G202" i="6"/>
  <c r="H202" i="6"/>
  <c r="I202" i="6"/>
  <c r="F203" i="6"/>
  <c r="G203" i="6"/>
  <c r="H203" i="6"/>
  <c r="I203" i="6"/>
  <c r="F204" i="6"/>
  <c r="G204" i="6"/>
  <c r="H204" i="6"/>
  <c r="I204" i="6"/>
  <c r="F205" i="6"/>
  <c r="G205" i="6"/>
  <c r="H205" i="6"/>
  <c r="I205" i="6"/>
  <c r="F206" i="6"/>
  <c r="G206" i="6"/>
  <c r="H206" i="6"/>
  <c r="I206" i="6"/>
  <c r="F207" i="6"/>
  <c r="G207" i="6"/>
  <c r="H207" i="6"/>
  <c r="I207" i="6"/>
  <c r="F208" i="6"/>
  <c r="G208" i="6"/>
  <c r="H208" i="6"/>
  <c r="I208" i="6"/>
  <c r="F209" i="6"/>
  <c r="G209" i="6"/>
  <c r="H209" i="6"/>
  <c r="I209" i="6"/>
  <c r="F210" i="6"/>
  <c r="G210" i="6"/>
  <c r="H210" i="6"/>
  <c r="I210" i="6"/>
  <c r="F211" i="6"/>
  <c r="G211" i="6"/>
  <c r="H211" i="6"/>
  <c r="I211" i="6"/>
  <c r="F212" i="6"/>
  <c r="G212" i="6"/>
  <c r="H212" i="6"/>
  <c r="I212" i="6"/>
  <c r="F213" i="6"/>
  <c r="G213" i="6"/>
  <c r="H213" i="6"/>
  <c r="I213" i="6"/>
  <c r="F214" i="6"/>
  <c r="G214" i="6"/>
  <c r="H214" i="6"/>
  <c r="I214" i="6"/>
  <c r="F215" i="6"/>
  <c r="G215" i="6"/>
  <c r="H215" i="6"/>
  <c r="I215" i="6"/>
  <c r="F216" i="6"/>
  <c r="G216" i="6"/>
  <c r="H216" i="6"/>
  <c r="I216" i="6"/>
  <c r="F217" i="6"/>
  <c r="G217" i="6"/>
  <c r="H217" i="6"/>
  <c r="I217" i="6"/>
  <c r="F218" i="6"/>
  <c r="G218" i="6"/>
  <c r="H218" i="6"/>
  <c r="I218" i="6"/>
  <c r="F219" i="6"/>
  <c r="G219" i="6"/>
  <c r="H219" i="6"/>
  <c r="I219" i="6"/>
  <c r="F220" i="6"/>
  <c r="G220" i="6"/>
  <c r="H220" i="6"/>
  <c r="I220" i="6"/>
  <c r="F221" i="6"/>
  <c r="G221" i="6"/>
  <c r="H221" i="6"/>
  <c r="I221" i="6"/>
  <c r="F222" i="6"/>
  <c r="G222" i="6"/>
  <c r="H222" i="6"/>
  <c r="I222" i="6"/>
  <c r="F223" i="6"/>
  <c r="G223" i="6"/>
  <c r="H223" i="6"/>
  <c r="I223" i="6"/>
  <c r="F224" i="6"/>
  <c r="G224" i="6"/>
  <c r="H224" i="6"/>
  <c r="I224" i="6"/>
  <c r="F225" i="6"/>
  <c r="G225" i="6"/>
  <c r="H225" i="6"/>
  <c r="I225" i="6"/>
  <c r="F226" i="6"/>
  <c r="G226" i="6"/>
  <c r="H226" i="6"/>
  <c r="I226" i="6"/>
  <c r="F227" i="6"/>
  <c r="G227" i="6"/>
  <c r="H227" i="6"/>
  <c r="I227" i="6"/>
  <c r="F228" i="6"/>
  <c r="G228" i="6"/>
  <c r="H228" i="6"/>
  <c r="I228" i="6"/>
  <c r="F229" i="6"/>
  <c r="G229" i="6"/>
  <c r="H229" i="6"/>
  <c r="I229" i="6"/>
  <c r="F230" i="6"/>
  <c r="G230" i="6"/>
  <c r="H230" i="6"/>
  <c r="I230" i="6"/>
  <c r="F231" i="6"/>
  <c r="G231" i="6"/>
  <c r="H231" i="6"/>
  <c r="I231" i="6"/>
  <c r="F232" i="6"/>
  <c r="G232" i="6"/>
  <c r="H232" i="6"/>
  <c r="I232" i="6"/>
  <c r="F233" i="6"/>
  <c r="G233" i="6"/>
  <c r="H233" i="6"/>
  <c r="I233" i="6"/>
  <c r="F234" i="6"/>
  <c r="G234" i="6"/>
  <c r="H234" i="6"/>
  <c r="I234" i="6"/>
  <c r="F235" i="6"/>
  <c r="G235" i="6"/>
  <c r="H235" i="6"/>
  <c r="I235" i="6"/>
  <c r="F236" i="6"/>
  <c r="G236" i="6"/>
  <c r="H236" i="6"/>
  <c r="I236" i="6"/>
  <c r="F237" i="6"/>
  <c r="G237" i="6"/>
  <c r="H237" i="6"/>
  <c r="I237" i="6"/>
  <c r="F238" i="6"/>
  <c r="G238" i="6"/>
  <c r="H238" i="6"/>
  <c r="I238" i="6"/>
  <c r="F239" i="6"/>
  <c r="G239" i="6"/>
  <c r="H239" i="6"/>
  <c r="I239" i="6"/>
  <c r="F240" i="6"/>
  <c r="G240" i="6"/>
  <c r="H240" i="6"/>
  <c r="I240" i="6"/>
  <c r="F241" i="6"/>
  <c r="G241" i="6"/>
  <c r="H241" i="6"/>
  <c r="I241" i="6"/>
  <c r="F242" i="6"/>
  <c r="G242" i="6"/>
  <c r="H242" i="6"/>
  <c r="I242" i="6"/>
  <c r="F243" i="6"/>
  <c r="G243" i="6"/>
  <c r="H243" i="6"/>
  <c r="I243" i="6"/>
  <c r="F244" i="6"/>
  <c r="G244" i="6"/>
  <c r="H244" i="6"/>
  <c r="I244" i="6"/>
  <c r="F245" i="6"/>
  <c r="G245" i="6"/>
  <c r="H245" i="6"/>
  <c r="I245" i="6"/>
  <c r="F246" i="6"/>
  <c r="G246" i="6"/>
  <c r="H246" i="6"/>
  <c r="I246" i="6"/>
  <c r="F247" i="6"/>
  <c r="G247" i="6"/>
  <c r="H247" i="6"/>
  <c r="I247" i="6"/>
  <c r="F248" i="6"/>
  <c r="G248" i="6"/>
  <c r="H248" i="6"/>
  <c r="I248" i="6"/>
  <c r="F249" i="6"/>
  <c r="G249" i="6"/>
  <c r="H249" i="6"/>
  <c r="I249" i="6"/>
  <c r="F250" i="6"/>
  <c r="G250" i="6"/>
  <c r="H250" i="6"/>
  <c r="I250" i="6"/>
  <c r="F251" i="6"/>
  <c r="G251" i="6"/>
  <c r="H251" i="6"/>
  <c r="I251" i="6"/>
  <c r="F252" i="6"/>
  <c r="G252" i="6"/>
  <c r="H252" i="6"/>
  <c r="I252" i="6"/>
  <c r="F253" i="6"/>
  <c r="G253" i="6"/>
  <c r="H253" i="6"/>
  <c r="I253" i="6"/>
  <c r="F254" i="6"/>
  <c r="G254" i="6"/>
  <c r="H254" i="6"/>
  <c r="I254" i="6"/>
  <c r="F255" i="6"/>
  <c r="G255" i="6"/>
  <c r="H255" i="6"/>
  <c r="I255" i="6"/>
  <c r="F256" i="6"/>
  <c r="G256" i="6"/>
  <c r="H256" i="6"/>
  <c r="I256" i="6"/>
  <c r="F257" i="6"/>
  <c r="G257" i="6"/>
  <c r="H257" i="6"/>
  <c r="I257" i="6"/>
  <c r="F258" i="6"/>
  <c r="G258" i="6"/>
  <c r="H258" i="6"/>
  <c r="I258" i="6"/>
  <c r="F259" i="6"/>
  <c r="G259" i="6"/>
  <c r="H259" i="6"/>
  <c r="I259" i="6"/>
  <c r="F260" i="6"/>
  <c r="G260" i="6"/>
  <c r="H260" i="6"/>
  <c r="I260" i="6"/>
  <c r="F261" i="6"/>
  <c r="G261" i="6"/>
  <c r="H261" i="6"/>
  <c r="I261" i="6"/>
  <c r="F262" i="6"/>
  <c r="G262" i="6"/>
  <c r="H262" i="6"/>
  <c r="I262" i="6"/>
  <c r="F263" i="6"/>
  <c r="G263" i="6"/>
  <c r="H263" i="6"/>
  <c r="I263" i="6"/>
  <c r="F264" i="6"/>
  <c r="G264" i="6"/>
  <c r="H264" i="6"/>
  <c r="I264" i="6"/>
  <c r="F265" i="6"/>
  <c r="G265" i="6"/>
  <c r="H265" i="6"/>
  <c r="I265" i="6"/>
  <c r="F266" i="6"/>
  <c r="G266" i="6"/>
  <c r="H266" i="6"/>
  <c r="I266" i="6"/>
  <c r="F267" i="6"/>
  <c r="G267" i="6"/>
  <c r="H267" i="6"/>
  <c r="I267" i="6"/>
  <c r="F268" i="6"/>
  <c r="G268" i="6"/>
  <c r="H268" i="6"/>
  <c r="I268" i="6"/>
  <c r="F269" i="6"/>
  <c r="G269" i="6"/>
  <c r="H269" i="6"/>
  <c r="I269" i="6"/>
  <c r="F270" i="6"/>
  <c r="G270" i="6"/>
  <c r="H270" i="6"/>
  <c r="I270" i="6"/>
  <c r="F271" i="6"/>
  <c r="G271" i="6"/>
  <c r="H271" i="6"/>
  <c r="I271" i="6"/>
  <c r="F272" i="6"/>
  <c r="G272" i="6"/>
  <c r="H272" i="6"/>
  <c r="I272" i="6"/>
  <c r="F273" i="6"/>
  <c r="G273" i="6"/>
  <c r="H273" i="6"/>
  <c r="I273" i="6"/>
  <c r="F274" i="6"/>
  <c r="G274" i="6"/>
  <c r="H274" i="6"/>
  <c r="I274" i="6"/>
  <c r="F275" i="6"/>
  <c r="G275" i="6"/>
  <c r="H275" i="6"/>
  <c r="I275" i="6"/>
  <c r="F276" i="6"/>
  <c r="G276" i="6"/>
  <c r="H276" i="6"/>
  <c r="I276" i="6"/>
  <c r="F277" i="6"/>
  <c r="G277" i="6"/>
  <c r="H277" i="6"/>
  <c r="I277" i="6"/>
  <c r="F278" i="6"/>
  <c r="G278" i="6"/>
  <c r="H278" i="6"/>
  <c r="I278" i="6"/>
  <c r="F279" i="6"/>
  <c r="G279" i="6"/>
  <c r="H279" i="6"/>
  <c r="I279" i="6"/>
  <c r="F280" i="6"/>
  <c r="G280" i="6"/>
  <c r="H280" i="6"/>
  <c r="I280" i="6"/>
  <c r="F281" i="6"/>
  <c r="G281" i="6"/>
  <c r="H281" i="6"/>
  <c r="I281" i="6"/>
  <c r="F282" i="6"/>
  <c r="G282" i="6"/>
  <c r="H282" i="6"/>
  <c r="I282" i="6"/>
  <c r="F283" i="6"/>
  <c r="G283" i="6"/>
  <c r="H283" i="6"/>
  <c r="I283" i="6"/>
  <c r="F284" i="6"/>
  <c r="G284" i="6"/>
  <c r="H284" i="6"/>
  <c r="I284" i="6"/>
  <c r="F285" i="6"/>
  <c r="G285" i="6"/>
  <c r="H285" i="6"/>
  <c r="I285" i="6"/>
  <c r="F286" i="6"/>
  <c r="G286" i="6"/>
  <c r="H286" i="6"/>
  <c r="I286" i="6"/>
  <c r="F287" i="6"/>
  <c r="G287" i="6"/>
  <c r="H287" i="6"/>
  <c r="I287" i="6"/>
  <c r="F288" i="6"/>
  <c r="G288" i="6"/>
  <c r="H288" i="6"/>
  <c r="I288" i="6"/>
  <c r="F289" i="6"/>
  <c r="G289" i="6"/>
  <c r="H289" i="6"/>
  <c r="I289" i="6"/>
  <c r="F290" i="6"/>
  <c r="G290" i="6"/>
  <c r="H290" i="6"/>
  <c r="I290" i="6"/>
  <c r="F291" i="6"/>
  <c r="G291" i="6"/>
  <c r="H291" i="6"/>
  <c r="I291" i="6"/>
  <c r="F292" i="6"/>
  <c r="G292" i="6"/>
  <c r="H292" i="6"/>
  <c r="I292" i="6"/>
  <c r="F293" i="6"/>
  <c r="G293" i="6"/>
  <c r="H293" i="6"/>
  <c r="I293" i="6"/>
  <c r="F294" i="6"/>
  <c r="G294" i="6"/>
  <c r="H294" i="6"/>
  <c r="I294" i="6"/>
  <c r="F295" i="6"/>
  <c r="G295" i="6"/>
  <c r="H295" i="6"/>
  <c r="I295" i="6"/>
  <c r="F296" i="6"/>
  <c r="G296" i="6"/>
  <c r="H296" i="6"/>
  <c r="I296" i="6"/>
  <c r="F297" i="6"/>
  <c r="G297" i="6"/>
  <c r="H297" i="6"/>
  <c r="I297" i="6"/>
  <c r="F298" i="6"/>
  <c r="G298" i="6"/>
  <c r="H298" i="6"/>
  <c r="I298" i="6"/>
  <c r="F299" i="6"/>
  <c r="G299" i="6"/>
  <c r="H299" i="6"/>
  <c r="I299" i="6"/>
  <c r="F300" i="6"/>
  <c r="G300" i="6"/>
  <c r="H300" i="6"/>
  <c r="I300" i="6"/>
  <c r="F301" i="6"/>
  <c r="G301" i="6"/>
  <c r="H301" i="6"/>
  <c r="I301" i="6"/>
  <c r="F302" i="6"/>
  <c r="G302" i="6"/>
  <c r="H302" i="6"/>
  <c r="I302" i="6"/>
  <c r="F303" i="6"/>
  <c r="G303" i="6"/>
  <c r="H303" i="6"/>
  <c r="I303" i="6"/>
  <c r="F304" i="6"/>
  <c r="G304" i="6"/>
  <c r="H304" i="6"/>
  <c r="I304" i="6"/>
  <c r="F305" i="6"/>
  <c r="G305" i="6"/>
  <c r="H305" i="6"/>
  <c r="I305" i="6"/>
  <c r="F306" i="6"/>
  <c r="G306" i="6"/>
  <c r="H306" i="6"/>
  <c r="I306" i="6"/>
  <c r="F307" i="6"/>
  <c r="G307" i="6"/>
  <c r="H307" i="6"/>
  <c r="I307" i="6"/>
  <c r="F308" i="6"/>
  <c r="G308" i="6"/>
  <c r="H308" i="6"/>
  <c r="I308" i="6"/>
  <c r="F309" i="6"/>
  <c r="G309" i="6"/>
  <c r="H309" i="6"/>
  <c r="I309" i="6"/>
  <c r="F310" i="6"/>
  <c r="G310" i="6"/>
  <c r="H310" i="6"/>
  <c r="I310" i="6"/>
  <c r="F311" i="6"/>
  <c r="G311" i="6"/>
  <c r="H311" i="6"/>
  <c r="I311" i="6"/>
  <c r="F312" i="6"/>
  <c r="G312" i="6"/>
  <c r="H312" i="6"/>
  <c r="I312" i="6"/>
  <c r="F313" i="6"/>
  <c r="G313" i="6"/>
  <c r="H313" i="6"/>
  <c r="I313" i="6"/>
  <c r="F314" i="6"/>
  <c r="G314" i="6"/>
  <c r="H314" i="6"/>
  <c r="I314" i="6"/>
  <c r="F315" i="6"/>
  <c r="G315" i="6"/>
  <c r="H315" i="6"/>
  <c r="I315" i="6"/>
  <c r="F316" i="6"/>
  <c r="G316" i="6"/>
  <c r="H316" i="6"/>
  <c r="I316" i="6"/>
  <c r="F317" i="6"/>
  <c r="G317" i="6"/>
  <c r="H317" i="6"/>
  <c r="I317" i="6"/>
  <c r="F318" i="6"/>
  <c r="G318" i="6"/>
  <c r="H318" i="6"/>
  <c r="I318" i="6"/>
  <c r="F319" i="6"/>
  <c r="G319" i="6"/>
  <c r="H319" i="6"/>
  <c r="I319" i="6"/>
  <c r="F320" i="6"/>
  <c r="G320" i="6"/>
  <c r="H320" i="6"/>
  <c r="I320" i="6"/>
  <c r="F321" i="6"/>
  <c r="G321" i="6"/>
  <c r="H321" i="6"/>
  <c r="I321" i="6"/>
  <c r="F322" i="6"/>
  <c r="G322" i="6"/>
  <c r="H322" i="6"/>
  <c r="I322" i="6"/>
  <c r="F323" i="6"/>
  <c r="G323" i="6"/>
  <c r="H323" i="6"/>
  <c r="I323" i="6"/>
  <c r="F324" i="6"/>
  <c r="G324" i="6"/>
  <c r="H324" i="6"/>
  <c r="I324" i="6"/>
  <c r="F325" i="6"/>
  <c r="G325" i="6"/>
  <c r="H325" i="6"/>
  <c r="I325" i="6"/>
  <c r="F326" i="6"/>
  <c r="G326" i="6"/>
  <c r="H326" i="6"/>
  <c r="I326" i="6"/>
  <c r="F327" i="6"/>
  <c r="G327" i="6"/>
  <c r="H327" i="6"/>
  <c r="I327" i="6"/>
  <c r="F328" i="6"/>
  <c r="G328" i="6"/>
  <c r="H328" i="6"/>
  <c r="I328" i="6"/>
  <c r="F329" i="6"/>
  <c r="G329" i="6"/>
  <c r="H329" i="6"/>
  <c r="I329" i="6"/>
  <c r="F330" i="6"/>
  <c r="G330" i="6"/>
  <c r="H330" i="6"/>
  <c r="I330" i="6"/>
  <c r="F331" i="6"/>
  <c r="G331" i="6"/>
  <c r="H331" i="6"/>
  <c r="I331" i="6"/>
  <c r="F332" i="6"/>
  <c r="G332" i="6"/>
  <c r="H332" i="6"/>
  <c r="I332" i="6"/>
  <c r="F333" i="6"/>
  <c r="G333" i="6"/>
  <c r="H333" i="6"/>
  <c r="I333" i="6"/>
  <c r="F334" i="6"/>
  <c r="G334" i="6"/>
  <c r="H334" i="6"/>
  <c r="I334" i="6"/>
  <c r="F335" i="6"/>
  <c r="G335" i="6"/>
  <c r="H335" i="6"/>
  <c r="I335" i="6"/>
  <c r="F336" i="6"/>
  <c r="G336" i="6"/>
  <c r="H336" i="6"/>
  <c r="I336" i="6"/>
  <c r="F337" i="6"/>
  <c r="G337" i="6"/>
  <c r="H337" i="6"/>
  <c r="I337" i="6"/>
  <c r="F338" i="6"/>
  <c r="G338" i="6"/>
  <c r="H338" i="6"/>
  <c r="I338" i="6"/>
  <c r="F339" i="6"/>
  <c r="G339" i="6"/>
  <c r="H339" i="6"/>
  <c r="I339" i="6"/>
  <c r="F340" i="6"/>
  <c r="G340" i="6"/>
  <c r="H340" i="6"/>
  <c r="I340" i="6"/>
  <c r="F341" i="6"/>
  <c r="G341" i="6"/>
  <c r="H341" i="6"/>
  <c r="I341" i="6"/>
  <c r="F342" i="6"/>
  <c r="G342" i="6"/>
  <c r="H342" i="6"/>
  <c r="I342" i="6"/>
  <c r="F343" i="6"/>
  <c r="G343" i="6"/>
  <c r="H343" i="6"/>
  <c r="I343" i="6"/>
  <c r="F344" i="6"/>
  <c r="G344" i="6"/>
  <c r="H344" i="6"/>
  <c r="I344" i="6"/>
  <c r="F345" i="6"/>
  <c r="G345" i="6"/>
  <c r="H345" i="6"/>
  <c r="I345" i="6"/>
  <c r="F346" i="6"/>
  <c r="G346" i="6"/>
  <c r="H346" i="6"/>
  <c r="I346" i="6"/>
  <c r="F347" i="6"/>
  <c r="G347" i="6"/>
  <c r="H347" i="6"/>
  <c r="I347" i="6"/>
  <c r="F348" i="6"/>
  <c r="G348" i="6"/>
  <c r="H348" i="6"/>
  <c r="I348" i="6"/>
  <c r="F349" i="6"/>
  <c r="G349" i="6"/>
  <c r="H349" i="6"/>
  <c r="I349" i="6"/>
  <c r="F350" i="6"/>
  <c r="G350" i="6"/>
  <c r="H350" i="6"/>
  <c r="I350" i="6"/>
  <c r="F351" i="6"/>
  <c r="G351" i="6"/>
  <c r="H351" i="6"/>
  <c r="I351" i="6"/>
  <c r="F352" i="6"/>
  <c r="G352" i="6"/>
  <c r="H352" i="6"/>
  <c r="I352" i="6"/>
  <c r="F353" i="6"/>
  <c r="G353" i="6"/>
  <c r="H353" i="6"/>
  <c r="I353" i="6"/>
  <c r="F354" i="6"/>
  <c r="G354" i="6"/>
  <c r="H354" i="6"/>
  <c r="I354" i="6"/>
  <c r="F355" i="6"/>
  <c r="G355" i="6"/>
  <c r="H355" i="6"/>
  <c r="I355" i="6"/>
  <c r="F356" i="6"/>
  <c r="G356" i="6"/>
  <c r="H356" i="6"/>
  <c r="I356" i="6"/>
  <c r="F357" i="6"/>
  <c r="G357" i="6"/>
  <c r="H357" i="6"/>
  <c r="I357" i="6"/>
  <c r="F358" i="6"/>
  <c r="G358" i="6"/>
  <c r="H358" i="6"/>
  <c r="I358" i="6"/>
  <c r="F359" i="6"/>
  <c r="G359" i="6"/>
  <c r="H359" i="6"/>
  <c r="I359" i="6"/>
  <c r="F360" i="6"/>
  <c r="G360" i="6"/>
  <c r="H360" i="6"/>
  <c r="I360" i="6"/>
  <c r="F361" i="6"/>
  <c r="G361" i="6"/>
  <c r="H361" i="6"/>
  <c r="I361" i="6"/>
  <c r="F362" i="6"/>
  <c r="G362" i="6"/>
  <c r="H362" i="6"/>
  <c r="I362" i="6"/>
  <c r="F363" i="6"/>
  <c r="G363" i="6"/>
  <c r="H363" i="6"/>
  <c r="I363" i="6"/>
  <c r="F364" i="6"/>
  <c r="G364" i="6"/>
  <c r="H364" i="6"/>
  <c r="I364" i="6"/>
  <c r="F365" i="6"/>
  <c r="G365" i="6"/>
  <c r="H365" i="6"/>
  <c r="I365" i="6"/>
  <c r="F366" i="6"/>
  <c r="G366" i="6"/>
  <c r="H366" i="6"/>
  <c r="I366" i="6"/>
  <c r="F367" i="6"/>
  <c r="G367" i="6"/>
  <c r="H367" i="6"/>
  <c r="I367" i="6"/>
  <c r="F368" i="6"/>
  <c r="G368" i="6"/>
  <c r="H368" i="6"/>
  <c r="I368" i="6"/>
  <c r="F369" i="6"/>
  <c r="G369" i="6"/>
  <c r="H369" i="6"/>
  <c r="I369" i="6"/>
  <c r="F370" i="6"/>
  <c r="G370" i="6"/>
  <c r="H370" i="6"/>
  <c r="I370" i="6"/>
  <c r="F371" i="6"/>
  <c r="G371" i="6"/>
  <c r="H371" i="6"/>
  <c r="I371" i="6"/>
  <c r="F372" i="6"/>
  <c r="G372" i="6"/>
  <c r="H372" i="6"/>
  <c r="I372" i="6"/>
  <c r="F373" i="6"/>
  <c r="G373" i="6"/>
  <c r="H373" i="6"/>
  <c r="I373" i="6"/>
  <c r="F374" i="6"/>
  <c r="G374" i="6"/>
  <c r="H374" i="6"/>
  <c r="I374" i="6"/>
  <c r="F375" i="6"/>
  <c r="G375" i="6"/>
  <c r="H375" i="6"/>
  <c r="I375" i="6"/>
  <c r="F376" i="6"/>
  <c r="G376" i="6"/>
  <c r="H376" i="6"/>
  <c r="I376" i="6"/>
  <c r="F377" i="6"/>
  <c r="G377" i="6"/>
  <c r="H377" i="6"/>
  <c r="I377" i="6"/>
  <c r="F378" i="6"/>
  <c r="G378" i="6"/>
  <c r="H378" i="6"/>
  <c r="I378" i="6"/>
  <c r="F379" i="6"/>
  <c r="G379" i="6"/>
  <c r="H379" i="6"/>
  <c r="I379" i="6"/>
  <c r="F380" i="6"/>
  <c r="G380" i="6"/>
  <c r="H380" i="6"/>
  <c r="I380" i="6"/>
  <c r="F381" i="6"/>
  <c r="G381" i="6"/>
  <c r="H381" i="6"/>
  <c r="I381" i="6"/>
  <c r="F382" i="6"/>
  <c r="G382" i="6"/>
  <c r="H382" i="6"/>
  <c r="I382" i="6"/>
  <c r="F383" i="6"/>
  <c r="G383" i="6"/>
  <c r="H383" i="6"/>
  <c r="I383" i="6"/>
  <c r="F384" i="6"/>
  <c r="G384" i="6"/>
  <c r="H384" i="6"/>
  <c r="I384" i="6"/>
  <c r="F385" i="6"/>
  <c r="G385" i="6"/>
  <c r="H385" i="6"/>
  <c r="I385" i="6"/>
  <c r="F386" i="6"/>
  <c r="G386" i="6"/>
  <c r="H386" i="6"/>
  <c r="I386" i="6"/>
  <c r="F387" i="6"/>
  <c r="G387" i="6"/>
  <c r="H387" i="6"/>
  <c r="I387" i="6"/>
  <c r="F388" i="6"/>
  <c r="G388" i="6"/>
  <c r="H388" i="6"/>
  <c r="I388" i="6"/>
  <c r="F389" i="6"/>
  <c r="G389" i="6"/>
  <c r="H389" i="6"/>
  <c r="I389" i="6"/>
  <c r="F390" i="6"/>
  <c r="G390" i="6"/>
  <c r="H390" i="6"/>
  <c r="I390" i="6"/>
  <c r="F391" i="6"/>
  <c r="G391" i="6"/>
  <c r="H391" i="6"/>
  <c r="I391" i="6"/>
  <c r="F392" i="6"/>
  <c r="G392" i="6"/>
  <c r="H392" i="6"/>
  <c r="I392" i="6"/>
  <c r="F393" i="6"/>
  <c r="G393" i="6"/>
  <c r="H393" i="6"/>
  <c r="I393" i="6"/>
  <c r="F394" i="6"/>
  <c r="G394" i="6"/>
  <c r="H394" i="6"/>
  <c r="I394" i="6"/>
  <c r="F395" i="6"/>
  <c r="G395" i="6"/>
  <c r="H395" i="6"/>
  <c r="I395" i="6"/>
  <c r="F396" i="6"/>
  <c r="G396" i="6"/>
  <c r="H396" i="6"/>
  <c r="I396" i="6"/>
  <c r="F397" i="6"/>
  <c r="G397" i="6"/>
  <c r="H397" i="6"/>
  <c r="I397" i="6"/>
  <c r="F398" i="6"/>
  <c r="G398" i="6"/>
  <c r="H398" i="6"/>
  <c r="I398" i="6"/>
  <c r="F399" i="6"/>
  <c r="G399" i="6"/>
  <c r="H399" i="6"/>
  <c r="I399" i="6"/>
  <c r="F400" i="6"/>
  <c r="G400" i="6"/>
  <c r="H400" i="6"/>
  <c r="I400" i="6"/>
  <c r="F401" i="6"/>
  <c r="G401" i="6"/>
  <c r="H401" i="6"/>
  <c r="I401" i="6"/>
  <c r="F402" i="6"/>
  <c r="G402" i="6"/>
  <c r="H402" i="6"/>
  <c r="I402" i="6"/>
  <c r="F403" i="6"/>
  <c r="G403" i="6"/>
  <c r="H403" i="6"/>
  <c r="I403" i="6"/>
  <c r="F404" i="6"/>
  <c r="G404" i="6"/>
  <c r="H404" i="6"/>
  <c r="I404" i="6"/>
  <c r="F405" i="6"/>
  <c r="G405" i="6"/>
  <c r="H405" i="6"/>
  <c r="I405" i="6"/>
  <c r="F406" i="6"/>
  <c r="G406" i="6"/>
  <c r="H406" i="6"/>
  <c r="I406" i="6"/>
  <c r="F407" i="6"/>
  <c r="G407" i="6"/>
  <c r="H407" i="6"/>
  <c r="I407" i="6"/>
  <c r="F408" i="6"/>
  <c r="G408" i="6"/>
  <c r="H408" i="6"/>
  <c r="I408" i="6"/>
  <c r="F409" i="6"/>
  <c r="G409" i="6"/>
  <c r="H409" i="6"/>
  <c r="I409" i="6"/>
  <c r="F410" i="6"/>
  <c r="G410" i="6"/>
  <c r="H410" i="6"/>
  <c r="I410" i="6"/>
  <c r="F411" i="6"/>
  <c r="G411" i="6"/>
  <c r="H411" i="6"/>
  <c r="I411" i="6"/>
  <c r="F412" i="6"/>
  <c r="G412" i="6"/>
  <c r="H412" i="6"/>
  <c r="I412" i="6"/>
  <c r="F413" i="6"/>
  <c r="G413" i="6"/>
  <c r="H413" i="6"/>
  <c r="I413" i="6"/>
  <c r="F414" i="6"/>
  <c r="G414" i="6"/>
  <c r="H414" i="6"/>
  <c r="I414" i="6"/>
  <c r="F415" i="6"/>
  <c r="G415" i="6"/>
  <c r="H415" i="6"/>
  <c r="I415" i="6"/>
  <c r="F416" i="6"/>
  <c r="G416" i="6"/>
  <c r="H416" i="6"/>
  <c r="I416" i="6"/>
  <c r="F417" i="6"/>
  <c r="G417" i="6"/>
  <c r="H417" i="6"/>
  <c r="I417" i="6"/>
  <c r="F418" i="6"/>
  <c r="G418" i="6"/>
  <c r="H418" i="6"/>
  <c r="I418" i="6"/>
  <c r="F419" i="6"/>
  <c r="G419" i="6"/>
  <c r="H419" i="6"/>
  <c r="I419" i="6"/>
  <c r="F420" i="6"/>
  <c r="G420" i="6"/>
  <c r="H420" i="6"/>
  <c r="I420" i="6"/>
  <c r="F421" i="6"/>
  <c r="G421" i="6"/>
  <c r="H421" i="6"/>
  <c r="I421" i="6"/>
  <c r="F422" i="6"/>
  <c r="G422" i="6"/>
  <c r="H422" i="6"/>
  <c r="I422" i="6"/>
  <c r="F423" i="6"/>
  <c r="G423" i="6"/>
  <c r="H423" i="6"/>
  <c r="I423" i="6"/>
  <c r="F424" i="6"/>
  <c r="G424" i="6"/>
  <c r="H424" i="6"/>
  <c r="I424" i="6"/>
  <c r="F425" i="6"/>
  <c r="G425" i="6"/>
  <c r="H425" i="6"/>
  <c r="I425" i="6"/>
  <c r="F426" i="6"/>
  <c r="G426" i="6"/>
  <c r="H426" i="6"/>
  <c r="I426" i="6"/>
  <c r="F427" i="6"/>
  <c r="G427" i="6"/>
  <c r="H427" i="6"/>
  <c r="I427" i="6"/>
  <c r="F428" i="6"/>
  <c r="G428" i="6"/>
  <c r="H428" i="6"/>
  <c r="I428" i="6"/>
  <c r="F429" i="6"/>
  <c r="G429" i="6"/>
  <c r="H429" i="6"/>
  <c r="I429" i="6"/>
  <c r="F430" i="6"/>
  <c r="G430" i="6"/>
  <c r="H430" i="6"/>
  <c r="I430" i="6"/>
  <c r="F431" i="6"/>
  <c r="G431" i="6"/>
  <c r="H431" i="6"/>
  <c r="I431" i="6"/>
  <c r="F432" i="6"/>
  <c r="G432" i="6"/>
  <c r="H432" i="6"/>
  <c r="I432" i="6"/>
  <c r="F433" i="6"/>
  <c r="G433" i="6"/>
  <c r="H433" i="6"/>
  <c r="I433" i="6"/>
  <c r="F434" i="6"/>
  <c r="G434" i="6"/>
  <c r="H434" i="6"/>
  <c r="I434" i="6"/>
  <c r="F435" i="6"/>
  <c r="G435" i="6"/>
  <c r="H435" i="6"/>
  <c r="I435" i="6"/>
  <c r="F436" i="6"/>
  <c r="G436" i="6"/>
  <c r="H436" i="6"/>
  <c r="I436" i="6"/>
  <c r="F437" i="6"/>
  <c r="G437" i="6"/>
  <c r="H437" i="6"/>
  <c r="I437" i="6"/>
  <c r="F438" i="6"/>
  <c r="G438" i="6"/>
  <c r="H438" i="6"/>
  <c r="I438" i="6"/>
  <c r="F439" i="6"/>
  <c r="G439" i="6"/>
  <c r="H439" i="6"/>
  <c r="I439" i="6"/>
  <c r="F440" i="6"/>
  <c r="G440" i="6"/>
  <c r="H440" i="6"/>
  <c r="I440" i="6"/>
  <c r="F441" i="6"/>
  <c r="G441" i="6"/>
  <c r="H441" i="6"/>
  <c r="I441" i="6"/>
  <c r="F442" i="6"/>
  <c r="G442" i="6"/>
  <c r="H442" i="6"/>
  <c r="I442" i="6"/>
  <c r="F443" i="6"/>
  <c r="G443" i="6"/>
  <c r="H443" i="6"/>
  <c r="I443" i="6"/>
  <c r="F444" i="6"/>
  <c r="G444" i="6"/>
  <c r="H444" i="6"/>
  <c r="I444" i="6"/>
  <c r="F445" i="6"/>
  <c r="G445" i="6"/>
  <c r="H445" i="6"/>
  <c r="I445" i="6"/>
  <c r="F446" i="6"/>
  <c r="G446" i="6"/>
  <c r="H446" i="6"/>
  <c r="I446" i="6"/>
  <c r="F447" i="6"/>
  <c r="G447" i="6"/>
  <c r="H447" i="6"/>
  <c r="I447" i="6"/>
  <c r="F448" i="6"/>
  <c r="G448" i="6"/>
  <c r="H448" i="6"/>
  <c r="I448" i="6"/>
  <c r="F449" i="6"/>
  <c r="G449" i="6"/>
  <c r="H449" i="6"/>
  <c r="I449" i="6"/>
  <c r="F450" i="6"/>
  <c r="G450" i="6"/>
  <c r="H450" i="6"/>
  <c r="I450" i="6"/>
  <c r="F451" i="6"/>
  <c r="G451" i="6"/>
  <c r="H451" i="6"/>
  <c r="I451" i="6"/>
  <c r="F452" i="6"/>
  <c r="G452" i="6"/>
  <c r="H452" i="6"/>
  <c r="I452" i="6"/>
  <c r="F453" i="6"/>
  <c r="G453" i="6"/>
  <c r="H453" i="6"/>
  <c r="I453" i="6"/>
  <c r="F454" i="6"/>
  <c r="G454" i="6"/>
  <c r="H454" i="6"/>
  <c r="I454" i="6"/>
  <c r="F455" i="6"/>
  <c r="G455" i="6"/>
  <c r="H455" i="6"/>
  <c r="I455" i="6"/>
  <c r="F456" i="6"/>
  <c r="G456" i="6"/>
  <c r="H456" i="6"/>
  <c r="I456" i="6"/>
  <c r="F457" i="6"/>
  <c r="G457" i="6"/>
  <c r="H457" i="6"/>
  <c r="I457" i="6"/>
  <c r="F458" i="6"/>
  <c r="G458" i="6"/>
  <c r="H458" i="6"/>
  <c r="I458" i="6"/>
  <c r="F459" i="6"/>
  <c r="G459" i="6"/>
  <c r="H459" i="6"/>
  <c r="I459" i="6"/>
  <c r="F460" i="6"/>
  <c r="G460" i="6"/>
  <c r="H460" i="6"/>
  <c r="I460" i="6"/>
  <c r="F461" i="6"/>
  <c r="G461" i="6"/>
  <c r="H461" i="6"/>
  <c r="I461" i="6"/>
  <c r="F462" i="6"/>
  <c r="G462" i="6"/>
  <c r="H462" i="6"/>
  <c r="I462" i="6"/>
  <c r="F463" i="6"/>
  <c r="G463" i="6"/>
  <c r="H463" i="6"/>
  <c r="I463" i="6"/>
  <c r="F464" i="6"/>
  <c r="G464" i="6"/>
  <c r="H464" i="6"/>
  <c r="I464" i="6"/>
  <c r="F465" i="6"/>
  <c r="G465" i="6"/>
  <c r="H465" i="6"/>
  <c r="I465" i="6"/>
  <c r="F466" i="6"/>
  <c r="G466" i="6"/>
  <c r="H466" i="6"/>
  <c r="I466" i="6"/>
  <c r="F467" i="6"/>
  <c r="G467" i="6"/>
  <c r="H467" i="6"/>
  <c r="I467" i="6"/>
  <c r="F468" i="6"/>
  <c r="G468" i="6"/>
  <c r="H468" i="6"/>
  <c r="I468" i="6"/>
  <c r="F469" i="6"/>
  <c r="G469" i="6"/>
  <c r="H469" i="6"/>
  <c r="I469" i="6"/>
  <c r="F470" i="6"/>
  <c r="G470" i="6"/>
  <c r="H470" i="6"/>
  <c r="I470" i="6"/>
  <c r="F471" i="6"/>
  <c r="G471" i="6"/>
  <c r="H471" i="6"/>
  <c r="I471" i="6"/>
  <c r="F472" i="6"/>
  <c r="G472" i="6"/>
  <c r="H472" i="6"/>
  <c r="I472" i="6"/>
  <c r="F473" i="6"/>
  <c r="G473" i="6"/>
  <c r="H473" i="6"/>
  <c r="I473" i="6"/>
  <c r="F474" i="6"/>
  <c r="G474" i="6"/>
  <c r="H474" i="6"/>
  <c r="I474" i="6"/>
  <c r="F475" i="6"/>
  <c r="G475" i="6"/>
  <c r="H475" i="6"/>
  <c r="I475" i="6"/>
  <c r="F476" i="6"/>
  <c r="G476" i="6"/>
  <c r="H476" i="6"/>
  <c r="I476" i="6"/>
  <c r="F477" i="6"/>
  <c r="G477" i="6"/>
  <c r="H477" i="6"/>
  <c r="I477" i="6"/>
  <c r="F478" i="6"/>
  <c r="G478" i="6"/>
  <c r="H478" i="6"/>
  <c r="I478" i="6"/>
  <c r="F479" i="6"/>
  <c r="G479" i="6"/>
  <c r="H479" i="6"/>
  <c r="I479" i="6"/>
  <c r="F480" i="6"/>
  <c r="G480" i="6"/>
  <c r="H480" i="6"/>
  <c r="I480" i="6"/>
  <c r="F481" i="6"/>
  <c r="G481" i="6"/>
  <c r="H481" i="6"/>
  <c r="I481" i="6"/>
  <c r="F482" i="6"/>
  <c r="G482" i="6"/>
  <c r="H482" i="6"/>
  <c r="I482" i="6"/>
  <c r="F483" i="6"/>
  <c r="G483" i="6"/>
  <c r="H483" i="6"/>
  <c r="I483" i="6"/>
  <c r="F484" i="6"/>
  <c r="G484" i="6"/>
  <c r="H484" i="6"/>
  <c r="I484" i="6"/>
  <c r="F485" i="6"/>
  <c r="G485" i="6"/>
  <c r="H485" i="6"/>
  <c r="I485" i="6"/>
  <c r="F486" i="6"/>
  <c r="G486" i="6"/>
  <c r="H486" i="6"/>
  <c r="I486" i="6"/>
  <c r="F487" i="6"/>
  <c r="G487" i="6"/>
  <c r="H487" i="6"/>
  <c r="I487" i="6"/>
  <c r="F488" i="6"/>
  <c r="G488" i="6"/>
  <c r="H488" i="6"/>
  <c r="I488" i="6"/>
  <c r="F489" i="6"/>
  <c r="G489" i="6"/>
  <c r="H489" i="6"/>
  <c r="I489" i="6"/>
  <c r="F490" i="6"/>
  <c r="G490" i="6"/>
  <c r="H490" i="6"/>
  <c r="I490" i="6"/>
  <c r="F491" i="6"/>
  <c r="G491" i="6"/>
  <c r="H491" i="6"/>
  <c r="I491" i="6"/>
  <c r="F492" i="6"/>
  <c r="G492" i="6"/>
  <c r="H492" i="6"/>
  <c r="I492" i="6"/>
  <c r="F493" i="6"/>
  <c r="G493" i="6"/>
  <c r="H493" i="6"/>
  <c r="I493" i="6"/>
  <c r="F494" i="6"/>
  <c r="G494" i="6"/>
  <c r="H494" i="6"/>
  <c r="I494" i="6"/>
  <c r="F495" i="6"/>
  <c r="G495" i="6"/>
  <c r="H495" i="6"/>
  <c r="I495" i="6"/>
  <c r="F496" i="6"/>
  <c r="G496" i="6"/>
  <c r="H496" i="6"/>
  <c r="I496" i="6"/>
  <c r="F497" i="6"/>
  <c r="G497" i="6"/>
  <c r="H497" i="6"/>
  <c r="I497" i="6"/>
  <c r="F498" i="6"/>
  <c r="G498" i="6"/>
  <c r="H498" i="6"/>
  <c r="I498" i="6"/>
  <c r="F499" i="6"/>
  <c r="G499" i="6"/>
  <c r="H499" i="6"/>
  <c r="I499" i="6"/>
  <c r="F500" i="6"/>
  <c r="G500" i="6"/>
  <c r="H500" i="6"/>
  <c r="I500" i="6"/>
  <c r="F501" i="6"/>
  <c r="G501" i="6"/>
  <c r="H501" i="6"/>
  <c r="I501" i="6"/>
  <c r="F502" i="6"/>
  <c r="G502" i="6"/>
  <c r="H502" i="6"/>
  <c r="I502" i="6"/>
  <c r="F503" i="6"/>
  <c r="G503" i="6"/>
  <c r="H503" i="6"/>
  <c r="I503" i="6"/>
  <c r="F504" i="6"/>
  <c r="G504" i="6"/>
  <c r="H504" i="6"/>
  <c r="I504" i="6"/>
  <c r="F505" i="6"/>
  <c r="G505" i="6"/>
  <c r="H505" i="6"/>
  <c r="I505" i="6"/>
  <c r="F506" i="6"/>
  <c r="G506" i="6"/>
  <c r="H506" i="6"/>
  <c r="I506" i="6"/>
  <c r="F507" i="6"/>
  <c r="G507" i="6"/>
  <c r="H507" i="6"/>
  <c r="I507" i="6"/>
  <c r="F508" i="6"/>
  <c r="G508" i="6"/>
  <c r="H508" i="6"/>
  <c r="I508" i="6"/>
  <c r="F509" i="6"/>
  <c r="G509" i="6"/>
  <c r="H509" i="6"/>
  <c r="I509" i="6"/>
  <c r="F510" i="6"/>
  <c r="G510" i="6"/>
  <c r="H510" i="6"/>
  <c r="I510" i="6"/>
  <c r="F511" i="6"/>
  <c r="G511" i="6"/>
  <c r="H511" i="6"/>
  <c r="I511" i="6"/>
  <c r="F512" i="6"/>
  <c r="G512" i="6"/>
  <c r="H512" i="6"/>
  <c r="I512" i="6"/>
  <c r="F513" i="6"/>
  <c r="G513" i="6"/>
  <c r="H513" i="6"/>
  <c r="I513" i="6"/>
  <c r="F514" i="6"/>
  <c r="G514" i="6"/>
  <c r="H514" i="6"/>
  <c r="I514" i="6"/>
  <c r="F515" i="6"/>
  <c r="G515" i="6"/>
  <c r="H515" i="6"/>
  <c r="I515" i="6"/>
  <c r="F516" i="6"/>
  <c r="G516" i="6"/>
  <c r="H516" i="6"/>
  <c r="I516" i="6"/>
  <c r="F517" i="6"/>
  <c r="G517" i="6"/>
  <c r="H517" i="6"/>
  <c r="I517" i="6"/>
  <c r="F518" i="6"/>
  <c r="G518" i="6"/>
  <c r="H518" i="6"/>
  <c r="I518" i="6"/>
  <c r="F519" i="6"/>
  <c r="G519" i="6"/>
  <c r="H519" i="6"/>
  <c r="I519" i="6"/>
  <c r="F520" i="6"/>
  <c r="G520" i="6"/>
  <c r="H520" i="6"/>
  <c r="I520" i="6"/>
  <c r="F521" i="6"/>
  <c r="G521" i="6"/>
  <c r="H521" i="6"/>
  <c r="I521" i="6"/>
  <c r="F522" i="6"/>
  <c r="G522" i="6"/>
  <c r="H522" i="6"/>
  <c r="I522" i="6"/>
  <c r="F523" i="6"/>
  <c r="G523" i="6"/>
  <c r="H523" i="6"/>
  <c r="I523" i="6"/>
  <c r="F524" i="6"/>
  <c r="G524" i="6"/>
  <c r="H524" i="6"/>
  <c r="I524" i="6"/>
  <c r="F525" i="6"/>
  <c r="G525" i="6"/>
  <c r="H525" i="6"/>
  <c r="I525" i="6"/>
  <c r="F526" i="6"/>
  <c r="G526" i="6"/>
  <c r="H526" i="6"/>
  <c r="I526" i="6"/>
  <c r="F527" i="6"/>
  <c r="G527" i="6"/>
  <c r="H527" i="6"/>
  <c r="I527" i="6"/>
  <c r="F528" i="6"/>
  <c r="G528" i="6"/>
  <c r="H528" i="6"/>
  <c r="I528" i="6"/>
  <c r="F529" i="6"/>
  <c r="G529" i="6"/>
  <c r="H529" i="6"/>
  <c r="I529" i="6"/>
  <c r="F530" i="6"/>
  <c r="G530" i="6"/>
  <c r="H530" i="6"/>
  <c r="I530" i="6"/>
  <c r="F531" i="6"/>
  <c r="G531" i="6"/>
  <c r="H531" i="6"/>
  <c r="I531" i="6"/>
  <c r="F532" i="6"/>
  <c r="G532" i="6"/>
  <c r="H532" i="6"/>
  <c r="I532" i="6"/>
  <c r="F533" i="6"/>
  <c r="G533" i="6"/>
  <c r="H533" i="6"/>
  <c r="I533" i="6"/>
  <c r="F534" i="6"/>
  <c r="G534" i="6"/>
  <c r="H534" i="6"/>
  <c r="I534" i="6"/>
  <c r="F535" i="6"/>
  <c r="G535" i="6"/>
  <c r="H535" i="6"/>
  <c r="I535" i="6"/>
  <c r="F536" i="6"/>
  <c r="G536" i="6"/>
  <c r="H536" i="6"/>
  <c r="I536" i="6"/>
  <c r="F537" i="6"/>
  <c r="G537" i="6"/>
  <c r="H537" i="6"/>
  <c r="I537" i="6"/>
  <c r="F538" i="6"/>
  <c r="G538" i="6"/>
  <c r="H538" i="6"/>
  <c r="I538" i="6"/>
  <c r="F539" i="6"/>
  <c r="G539" i="6"/>
  <c r="H539" i="6"/>
  <c r="I539" i="6"/>
  <c r="F540" i="6"/>
  <c r="G540" i="6"/>
  <c r="H540" i="6"/>
  <c r="I540" i="6"/>
  <c r="F541" i="6"/>
  <c r="G541" i="6"/>
  <c r="H541" i="6"/>
  <c r="I541" i="6"/>
  <c r="F542" i="6"/>
  <c r="G542" i="6"/>
  <c r="H542" i="6"/>
  <c r="I542" i="6"/>
  <c r="F543" i="6"/>
  <c r="G543" i="6"/>
  <c r="H543" i="6"/>
  <c r="I543" i="6"/>
  <c r="F544" i="6"/>
  <c r="G544" i="6"/>
  <c r="H544" i="6"/>
  <c r="I544" i="6"/>
  <c r="F545" i="6"/>
  <c r="G545" i="6"/>
  <c r="H545" i="6"/>
  <c r="I545" i="6"/>
  <c r="F546" i="6"/>
  <c r="G546" i="6"/>
  <c r="H546" i="6"/>
  <c r="I546" i="6"/>
  <c r="F547" i="6"/>
  <c r="G547" i="6"/>
  <c r="H547" i="6"/>
  <c r="I547" i="6"/>
  <c r="F548" i="6"/>
  <c r="G548" i="6"/>
  <c r="H548" i="6"/>
  <c r="I548" i="6"/>
  <c r="F549" i="6"/>
  <c r="G549" i="6"/>
  <c r="H549" i="6"/>
  <c r="I549" i="6"/>
  <c r="F550" i="6"/>
  <c r="G550" i="6"/>
  <c r="H550" i="6"/>
  <c r="I550" i="6"/>
  <c r="F551" i="6"/>
  <c r="G551" i="6"/>
  <c r="H551" i="6"/>
  <c r="I551" i="6"/>
  <c r="F552" i="6"/>
  <c r="G552" i="6"/>
  <c r="H552" i="6"/>
  <c r="I552" i="6"/>
  <c r="F553" i="6"/>
  <c r="G553" i="6"/>
  <c r="H553" i="6"/>
  <c r="I553" i="6"/>
  <c r="F554" i="6"/>
  <c r="G554" i="6"/>
  <c r="H554" i="6"/>
  <c r="I554" i="6"/>
  <c r="F555" i="6"/>
  <c r="G555" i="6"/>
  <c r="H555" i="6"/>
  <c r="I555" i="6"/>
  <c r="F556" i="6"/>
  <c r="G556" i="6"/>
  <c r="H556" i="6"/>
  <c r="I556" i="6"/>
  <c r="F557" i="6"/>
  <c r="G557" i="6"/>
  <c r="H557" i="6"/>
  <c r="I557" i="6"/>
  <c r="F558" i="6"/>
  <c r="G558" i="6"/>
  <c r="H558" i="6"/>
  <c r="I558" i="6"/>
  <c r="F559" i="6"/>
  <c r="G559" i="6"/>
  <c r="H559" i="6"/>
  <c r="I559" i="6"/>
  <c r="F560" i="6"/>
  <c r="G560" i="6"/>
  <c r="H560" i="6"/>
  <c r="I560" i="6"/>
  <c r="F561" i="6"/>
  <c r="G561" i="6"/>
  <c r="H561" i="6"/>
  <c r="I561" i="6"/>
  <c r="F562" i="6"/>
  <c r="G562" i="6"/>
  <c r="H562" i="6"/>
  <c r="I562" i="6"/>
  <c r="F563" i="6"/>
  <c r="G563" i="6"/>
  <c r="H563" i="6"/>
  <c r="I563" i="6"/>
  <c r="F564" i="6"/>
  <c r="G564" i="6"/>
  <c r="H564" i="6"/>
  <c r="I564" i="6"/>
  <c r="F565" i="6"/>
  <c r="G565" i="6"/>
  <c r="H565" i="6"/>
  <c r="I565" i="6"/>
  <c r="F566" i="6"/>
  <c r="G566" i="6"/>
  <c r="H566" i="6"/>
  <c r="I566" i="6"/>
  <c r="F567" i="6"/>
  <c r="G567" i="6"/>
  <c r="H567" i="6"/>
  <c r="I567" i="6"/>
  <c r="F568" i="6"/>
  <c r="G568" i="6"/>
  <c r="H568" i="6"/>
  <c r="I568" i="6"/>
  <c r="F569" i="6"/>
  <c r="G569" i="6"/>
  <c r="H569" i="6"/>
  <c r="I569" i="6"/>
  <c r="F570" i="6"/>
  <c r="G570" i="6"/>
  <c r="H570" i="6"/>
  <c r="I570" i="6"/>
  <c r="F571" i="6"/>
  <c r="G571" i="6"/>
  <c r="H571" i="6"/>
  <c r="I571" i="6"/>
  <c r="F572" i="6"/>
  <c r="G572" i="6"/>
  <c r="H572" i="6"/>
  <c r="I572" i="6"/>
  <c r="F573" i="6"/>
  <c r="G573" i="6"/>
  <c r="H573" i="6"/>
  <c r="I573" i="6"/>
  <c r="F574" i="6"/>
  <c r="G574" i="6"/>
  <c r="H574" i="6"/>
  <c r="I574" i="6"/>
  <c r="F575" i="6"/>
  <c r="G575" i="6"/>
  <c r="H575" i="6"/>
  <c r="I575" i="6"/>
  <c r="F576" i="6"/>
  <c r="G576" i="6"/>
  <c r="H576" i="6"/>
  <c r="I576" i="6"/>
  <c r="F577" i="6"/>
  <c r="G577" i="6"/>
  <c r="H577" i="6"/>
  <c r="I577" i="6"/>
  <c r="F578" i="6"/>
  <c r="G578" i="6"/>
  <c r="H578" i="6"/>
  <c r="I578" i="6"/>
  <c r="F579" i="6"/>
  <c r="G579" i="6"/>
  <c r="H579" i="6"/>
  <c r="I579" i="6"/>
  <c r="F580" i="6"/>
  <c r="G580" i="6"/>
  <c r="H580" i="6"/>
  <c r="I580" i="6"/>
  <c r="F581" i="6"/>
  <c r="G581" i="6"/>
  <c r="H581" i="6"/>
  <c r="I581" i="6"/>
  <c r="F582" i="6"/>
  <c r="G582" i="6"/>
  <c r="H582" i="6"/>
  <c r="I582" i="6"/>
  <c r="F583" i="6"/>
  <c r="G583" i="6"/>
  <c r="H583" i="6"/>
  <c r="I583" i="6"/>
  <c r="F584" i="6"/>
  <c r="G584" i="6"/>
  <c r="H584" i="6"/>
  <c r="I584" i="6"/>
  <c r="F585" i="6"/>
  <c r="G585" i="6"/>
  <c r="H585" i="6"/>
  <c r="I585" i="6"/>
  <c r="F586" i="6"/>
  <c r="G586" i="6"/>
  <c r="H586" i="6"/>
  <c r="I586" i="6"/>
  <c r="F587" i="6"/>
  <c r="G587" i="6"/>
  <c r="H587" i="6"/>
  <c r="I587" i="6"/>
  <c r="F588" i="6"/>
  <c r="G588" i="6"/>
  <c r="H588" i="6"/>
  <c r="I588" i="6"/>
  <c r="F589" i="6"/>
  <c r="G589" i="6"/>
  <c r="H589" i="6"/>
  <c r="I589" i="6"/>
  <c r="F590" i="6"/>
  <c r="G590" i="6"/>
  <c r="H590" i="6"/>
  <c r="I590" i="6"/>
  <c r="F591" i="6"/>
  <c r="G591" i="6"/>
  <c r="H591" i="6"/>
  <c r="I591" i="6"/>
  <c r="F592" i="6"/>
  <c r="G592" i="6"/>
  <c r="H592" i="6"/>
  <c r="I592" i="6"/>
  <c r="F593" i="6"/>
  <c r="G593" i="6"/>
  <c r="H593" i="6"/>
  <c r="I593" i="6"/>
  <c r="F594" i="6"/>
  <c r="G594" i="6"/>
  <c r="H594" i="6"/>
  <c r="I594" i="6"/>
  <c r="F595" i="6"/>
  <c r="G595" i="6"/>
  <c r="H595" i="6"/>
  <c r="I595" i="6"/>
  <c r="F596" i="6"/>
  <c r="G596" i="6"/>
  <c r="H596" i="6"/>
  <c r="I596" i="6"/>
  <c r="F597" i="6"/>
  <c r="G597" i="6"/>
  <c r="H597" i="6"/>
  <c r="I597" i="6"/>
  <c r="F598" i="6"/>
  <c r="G598" i="6"/>
  <c r="H598" i="6"/>
  <c r="I598" i="6"/>
  <c r="F599" i="6"/>
  <c r="G599" i="6"/>
  <c r="H599" i="6"/>
  <c r="I599" i="6"/>
  <c r="G600" i="6"/>
  <c r="H600" i="6"/>
  <c r="I600" i="6"/>
  <c r="G601" i="6"/>
  <c r="H601" i="6"/>
  <c r="I601" i="6"/>
  <c r="I14" i="6"/>
  <c r="H14" i="6"/>
  <c r="G14" i="6"/>
  <c r="F14" i="6"/>
  <c r="A600" i="5"/>
  <c r="C600" i="5"/>
  <c r="D600" i="5"/>
  <c r="A601" i="5"/>
  <c r="C601" i="5"/>
  <c r="D601" i="5"/>
  <c r="A602" i="5"/>
  <c r="C602" i="5"/>
  <c r="D602" i="5"/>
  <c r="F15" i="5"/>
  <c r="G15" i="5"/>
  <c r="H15" i="5"/>
  <c r="I15" i="5"/>
  <c r="F16" i="5"/>
  <c r="G16" i="5"/>
  <c r="H16" i="5"/>
  <c r="I16" i="5"/>
  <c r="F17" i="5"/>
  <c r="G17" i="5"/>
  <c r="H17" i="5"/>
  <c r="I17" i="5"/>
  <c r="F18" i="5"/>
  <c r="G18" i="5"/>
  <c r="H18" i="5"/>
  <c r="I18" i="5"/>
  <c r="F19" i="5"/>
  <c r="G19" i="5"/>
  <c r="H19" i="5"/>
  <c r="I19" i="5"/>
  <c r="F20" i="5"/>
  <c r="G20" i="5"/>
  <c r="H20" i="5"/>
  <c r="I20" i="5"/>
  <c r="F21" i="5"/>
  <c r="G21" i="5"/>
  <c r="H21" i="5"/>
  <c r="I21" i="5"/>
  <c r="F22" i="5"/>
  <c r="G22" i="5"/>
  <c r="H22" i="5"/>
  <c r="I22" i="5"/>
  <c r="F23" i="5"/>
  <c r="G23" i="5"/>
  <c r="H23" i="5"/>
  <c r="I23" i="5"/>
  <c r="F24" i="5"/>
  <c r="G24" i="5"/>
  <c r="H24" i="5"/>
  <c r="I24" i="5"/>
  <c r="F25" i="5"/>
  <c r="G25" i="5"/>
  <c r="H25" i="5"/>
  <c r="I25" i="5"/>
  <c r="F26" i="5"/>
  <c r="G26" i="5"/>
  <c r="H26" i="5"/>
  <c r="I26" i="5"/>
  <c r="F27" i="5"/>
  <c r="G27" i="5"/>
  <c r="H27" i="5"/>
  <c r="I27" i="5"/>
  <c r="F28" i="5"/>
  <c r="G28" i="5"/>
  <c r="H28" i="5"/>
  <c r="I28" i="5"/>
  <c r="F29" i="5"/>
  <c r="G29" i="5"/>
  <c r="H29" i="5"/>
  <c r="I29" i="5"/>
  <c r="F30" i="5"/>
  <c r="G30" i="5"/>
  <c r="H30" i="5"/>
  <c r="I30" i="5"/>
  <c r="F31" i="5"/>
  <c r="G31" i="5"/>
  <c r="H31" i="5"/>
  <c r="I31" i="5"/>
  <c r="F32" i="5"/>
  <c r="G32" i="5"/>
  <c r="H32" i="5"/>
  <c r="I32" i="5"/>
  <c r="F33" i="5"/>
  <c r="G33" i="5"/>
  <c r="H33" i="5"/>
  <c r="I33" i="5"/>
  <c r="F34" i="5"/>
  <c r="G34" i="5"/>
  <c r="H34" i="5"/>
  <c r="I34" i="5"/>
  <c r="F35" i="5"/>
  <c r="G35" i="5"/>
  <c r="H35" i="5"/>
  <c r="I35" i="5"/>
  <c r="F36" i="5"/>
  <c r="G36" i="5"/>
  <c r="H36" i="5"/>
  <c r="I36" i="5"/>
  <c r="F37" i="5"/>
  <c r="G37" i="5"/>
  <c r="H37" i="5"/>
  <c r="I37" i="5"/>
  <c r="F38" i="5"/>
  <c r="G38" i="5"/>
  <c r="H38" i="5"/>
  <c r="I38" i="5"/>
  <c r="F39" i="5"/>
  <c r="G39" i="5"/>
  <c r="H39" i="5"/>
  <c r="I39" i="5"/>
  <c r="F40" i="5"/>
  <c r="G40" i="5"/>
  <c r="H40" i="5"/>
  <c r="I40" i="5"/>
  <c r="F41" i="5"/>
  <c r="G41" i="5"/>
  <c r="H41" i="5"/>
  <c r="I41" i="5"/>
  <c r="F42" i="5"/>
  <c r="G42" i="5"/>
  <c r="H42" i="5"/>
  <c r="I42" i="5"/>
  <c r="F43" i="5"/>
  <c r="G43" i="5"/>
  <c r="H43" i="5"/>
  <c r="I43" i="5"/>
  <c r="F44" i="5"/>
  <c r="G44" i="5"/>
  <c r="H44" i="5"/>
  <c r="I44" i="5"/>
  <c r="F45" i="5"/>
  <c r="G45" i="5"/>
  <c r="H45" i="5"/>
  <c r="I45" i="5"/>
  <c r="F46" i="5"/>
  <c r="G46" i="5"/>
  <c r="H46" i="5"/>
  <c r="I46" i="5"/>
  <c r="F47" i="5"/>
  <c r="G47" i="5"/>
  <c r="H47" i="5"/>
  <c r="I47" i="5"/>
  <c r="F48" i="5"/>
  <c r="G48" i="5"/>
  <c r="H48" i="5"/>
  <c r="I48" i="5"/>
  <c r="F49" i="5"/>
  <c r="G49" i="5"/>
  <c r="H49" i="5"/>
  <c r="I49" i="5"/>
  <c r="F50" i="5"/>
  <c r="G50" i="5"/>
  <c r="H50" i="5"/>
  <c r="I50" i="5"/>
  <c r="F51" i="5"/>
  <c r="G51" i="5"/>
  <c r="H51" i="5"/>
  <c r="I51" i="5"/>
  <c r="F52" i="5"/>
  <c r="G52" i="5"/>
  <c r="H52" i="5"/>
  <c r="I52" i="5"/>
  <c r="F53" i="5"/>
  <c r="G53" i="5"/>
  <c r="H53" i="5"/>
  <c r="I53" i="5"/>
  <c r="F54" i="5"/>
  <c r="G54" i="5"/>
  <c r="H54" i="5"/>
  <c r="I54" i="5"/>
  <c r="F55" i="5"/>
  <c r="G55" i="5"/>
  <c r="H55" i="5"/>
  <c r="I55" i="5"/>
  <c r="F56" i="5"/>
  <c r="G56" i="5"/>
  <c r="H56" i="5"/>
  <c r="I56" i="5"/>
  <c r="F57" i="5"/>
  <c r="G57" i="5"/>
  <c r="H57" i="5"/>
  <c r="I57" i="5"/>
  <c r="F58" i="5"/>
  <c r="G58" i="5"/>
  <c r="H58" i="5"/>
  <c r="I58" i="5"/>
  <c r="F59" i="5"/>
  <c r="G59" i="5"/>
  <c r="H59" i="5"/>
  <c r="I59" i="5"/>
  <c r="F60" i="5"/>
  <c r="G60" i="5"/>
  <c r="H60" i="5"/>
  <c r="I60" i="5"/>
  <c r="F61" i="5"/>
  <c r="G61" i="5"/>
  <c r="H61" i="5"/>
  <c r="I61" i="5"/>
  <c r="F62" i="5"/>
  <c r="G62" i="5"/>
  <c r="H62" i="5"/>
  <c r="I62" i="5"/>
  <c r="F63" i="5"/>
  <c r="G63" i="5"/>
  <c r="H63" i="5"/>
  <c r="I63" i="5"/>
  <c r="F64" i="5"/>
  <c r="G64" i="5"/>
  <c r="H64" i="5"/>
  <c r="I64" i="5"/>
  <c r="F65" i="5"/>
  <c r="G65" i="5"/>
  <c r="H65" i="5"/>
  <c r="I65" i="5"/>
  <c r="F66" i="5"/>
  <c r="G66" i="5"/>
  <c r="H66" i="5"/>
  <c r="I66" i="5"/>
  <c r="F67" i="5"/>
  <c r="G67" i="5"/>
  <c r="H67" i="5"/>
  <c r="I67" i="5"/>
  <c r="F68" i="5"/>
  <c r="G68" i="5"/>
  <c r="H68" i="5"/>
  <c r="I68" i="5"/>
  <c r="F69" i="5"/>
  <c r="G69" i="5"/>
  <c r="H69" i="5"/>
  <c r="I69" i="5"/>
  <c r="F70" i="5"/>
  <c r="G70" i="5"/>
  <c r="H70" i="5"/>
  <c r="I70" i="5"/>
  <c r="F71" i="5"/>
  <c r="G71" i="5"/>
  <c r="H71" i="5"/>
  <c r="I71" i="5"/>
  <c r="F72" i="5"/>
  <c r="G72" i="5"/>
  <c r="H72" i="5"/>
  <c r="I72" i="5"/>
  <c r="F73" i="5"/>
  <c r="G73" i="5"/>
  <c r="H73" i="5"/>
  <c r="I73" i="5"/>
  <c r="F74" i="5"/>
  <c r="G74" i="5"/>
  <c r="H74" i="5"/>
  <c r="I74" i="5"/>
  <c r="F75" i="5"/>
  <c r="G75" i="5"/>
  <c r="H75" i="5"/>
  <c r="I75" i="5"/>
  <c r="F76" i="5"/>
  <c r="G76" i="5"/>
  <c r="H76" i="5"/>
  <c r="I76" i="5"/>
  <c r="F77" i="5"/>
  <c r="G77" i="5"/>
  <c r="H77" i="5"/>
  <c r="I77" i="5"/>
  <c r="F78" i="5"/>
  <c r="G78" i="5"/>
  <c r="H78" i="5"/>
  <c r="I78" i="5"/>
  <c r="F79" i="5"/>
  <c r="G79" i="5"/>
  <c r="H79" i="5"/>
  <c r="I79" i="5"/>
  <c r="F80" i="5"/>
  <c r="G80" i="5"/>
  <c r="H80" i="5"/>
  <c r="I80" i="5"/>
  <c r="F81" i="5"/>
  <c r="G81" i="5"/>
  <c r="H81" i="5"/>
  <c r="I81" i="5"/>
  <c r="F82" i="5"/>
  <c r="G82" i="5"/>
  <c r="H82" i="5"/>
  <c r="I82" i="5"/>
  <c r="F83" i="5"/>
  <c r="G83" i="5"/>
  <c r="H83" i="5"/>
  <c r="I83" i="5"/>
  <c r="F84" i="5"/>
  <c r="G84" i="5"/>
  <c r="H84" i="5"/>
  <c r="I84" i="5"/>
  <c r="F85" i="5"/>
  <c r="G85" i="5"/>
  <c r="H85" i="5"/>
  <c r="I85" i="5"/>
  <c r="F86" i="5"/>
  <c r="G86" i="5"/>
  <c r="H86" i="5"/>
  <c r="I86" i="5"/>
  <c r="F87" i="5"/>
  <c r="G87" i="5"/>
  <c r="H87" i="5"/>
  <c r="I87" i="5"/>
  <c r="F88" i="5"/>
  <c r="G88" i="5"/>
  <c r="H88" i="5"/>
  <c r="I88" i="5"/>
  <c r="F89" i="5"/>
  <c r="G89" i="5"/>
  <c r="H89" i="5"/>
  <c r="I89" i="5"/>
  <c r="F90" i="5"/>
  <c r="G90" i="5"/>
  <c r="H90" i="5"/>
  <c r="I90" i="5"/>
  <c r="F91" i="5"/>
  <c r="G91" i="5"/>
  <c r="H91" i="5"/>
  <c r="I91" i="5"/>
  <c r="F92" i="5"/>
  <c r="G92" i="5"/>
  <c r="H92" i="5"/>
  <c r="I92" i="5"/>
  <c r="F93" i="5"/>
  <c r="G93" i="5"/>
  <c r="H93" i="5"/>
  <c r="I93" i="5"/>
  <c r="F94" i="5"/>
  <c r="G94" i="5"/>
  <c r="H94" i="5"/>
  <c r="I94" i="5"/>
  <c r="F95" i="5"/>
  <c r="G95" i="5"/>
  <c r="H95" i="5"/>
  <c r="I95" i="5"/>
  <c r="F96" i="5"/>
  <c r="G96" i="5"/>
  <c r="H96" i="5"/>
  <c r="I96" i="5"/>
  <c r="F97" i="5"/>
  <c r="G97" i="5"/>
  <c r="H97" i="5"/>
  <c r="I97" i="5"/>
  <c r="F98" i="5"/>
  <c r="G98" i="5"/>
  <c r="H98" i="5"/>
  <c r="I98" i="5"/>
  <c r="F99" i="5"/>
  <c r="G99" i="5"/>
  <c r="H99" i="5"/>
  <c r="I99" i="5"/>
  <c r="F100" i="5"/>
  <c r="G100" i="5"/>
  <c r="H100" i="5"/>
  <c r="I100" i="5"/>
  <c r="F101" i="5"/>
  <c r="G101" i="5"/>
  <c r="H101" i="5"/>
  <c r="I101" i="5"/>
  <c r="F102" i="5"/>
  <c r="G102" i="5"/>
  <c r="H102" i="5"/>
  <c r="I102" i="5"/>
  <c r="F103" i="5"/>
  <c r="G103" i="5"/>
  <c r="H103" i="5"/>
  <c r="I103" i="5"/>
  <c r="F104" i="5"/>
  <c r="G104" i="5"/>
  <c r="H104" i="5"/>
  <c r="I104" i="5"/>
  <c r="F105" i="5"/>
  <c r="G105" i="5"/>
  <c r="H105" i="5"/>
  <c r="I105" i="5"/>
  <c r="F106" i="5"/>
  <c r="G106" i="5"/>
  <c r="H106" i="5"/>
  <c r="I106" i="5"/>
  <c r="F107" i="5"/>
  <c r="G107" i="5"/>
  <c r="H107" i="5"/>
  <c r="I107" i="5"/>
  <c r="F108" i="5"/>
  <c r="G108" i="5"/>
  <c r="H108" i="5"/>
  <c r="I108" i="5"/>
  <c r="F109" i="5"/>
  <c r="G109" i="5"/>
  <c r="H109" i="5"/>
  <c r="I109" i="5"/>
  <c r="F110" i="5"/>
  <c r="G110" i="5"/>
  <c r="H110" i="5"/>
  <c r="I110" i="5"/>
  <c r="F111" i="5"/>
  <c r="G111" i="5"/>
  <c r="H111" i="5"/>
  <c r="I111" i="5"/>
  <c r="F112" i="5"/>
  <c r="G112" i="5"/>
  <c r="H112" i="5"/>
  <c r="I112" i="5"/>
  <c r="F113" i="5"/>
  <c r="G113" i="5"/>
  <c r="H113" i="5"/>
  <c r="I113" i="5"/>
  <c r="F114" i="5"/>
  <c r="G114" i="5"/>
  <c r="H114" i="5"/>
  <c r="I114" i="5"/>
  <c r="F115" i="5"/>
  <c r="G115" i="5"/>
  <c r="H115" i="5"/>
  <c r="I115" i="5"/>
  <c r="F116" i="5"/>
  <c r="G116" i="5"/>
  <c r="H116" i="5"/>
  <c r="I116" i="5"/>
  <c r="F117" i="5"/>
  <c r="G117" i="5"/>
  <c r="H117" i="5"/>
  <c r="I117" i="5"/>
  <c r="F118" i="5"/>
  <c r="G118" i="5"/>
  <c r="H118" i="5"/>
  <c r="I118" i="5"/>
  <c r="F119" i="5"/>
  <c r="G119" i="5"/>
  <c r="H119" i="5"/>
  <c r="I119" i="5"/>
  <c r="F120" i="5"/>
  <c r="G120" i="5"/>
  <c r="H120" i="5"/>
  <c r="I120" i="5"/>
  <c r="F121" i="5"/>
  <c r="G121" i="5"/>
  <c r="H121" i="5"/>
  <c r="I121" i="5"/>
  <c r="F122" i="5"/>
  <c r="G122" i="5"/>
  <c r="H122" i="5"/>
  <c r="I122" i="5"/>
  <c r="F123" i="5"/>
  <c r="G123" i="5"/>
  <c r="H123" i="5"/>
  <c r="I123" i="5"/>
  <c r="F124" i="5"/>
  <c r="G124" i="5"/>
  <c r="H124" i="5"/>
  <c r="I124" i="5"/>
  <c r="F125" i="5"/>
  <c r="G125" i="5"/>
  <c r="H125" i="5"/>
  <c r="I125" i="5"/>
  <c r="F126" i="5"/>
  <c r="G126" i="5"/>
  <c r="H126" i="5"/>
  <c r="I126" i="5"/>
  <c r="F127" i="5"/>
  <c r="G127" i="5"/>
  <c r="H127" i="5"/>
  <c r="I127" i="5"/>
  <c r="F128" i="5"/>
  <c r="G128" i="5"/>
  <c r="H128" i="5"/>
  <c r="I128" i="5"/>
  <c r="F129" i="5"/>
  <c r="G129" i="5"/>
  <c r="H129" i="5"/>
  <c r="I129" i="5"/>
  <c r="F130" i="5"/>
  <c r="G130" i="5"/>
  <c r="H130" i="5"/>
  <c r="I130" i="5"/>
  <c r="F131" i="5"/>
  <c r="G131" i="5"/>
  <c r="H131" i="5"/>
  <c r="I131" i="5"/>
  <c r="F132" i="5"/>
  <c r="G132" i="5"/>
  <c r="H132" i="5"/>
  <c r="I132" i="5"/>
  <c r="F133" i="5"/>
  <c r="G133" i="5"/>
  <c r="H133" i="5"/>
  <c r="I133" i="5"/>
  <c r="F134" i="5"/>
  <c r="G134" i="5"/>
  <c r="H134" i="5"/>
  <c r="I134" i="5"/>
  <c r="F135" i="5"/>
  <c r="G135" i="5"/>
  <c r="H135" i="5"/>
  <c r="I135" i="5"/>
  <c r="F136" i="5"/>
  <c r="G136" i="5"/>
  <c r="H136" i="5"/>
  <c r="I136" i="5"/>
  <c r="F137" i="5"/>
  <c r="G137" i="5"/>
  <c r="H137" i="5"/>
  <c r="I137" i="5"/>
  <c r="F138" i="5"/>
  <c r="G138" i="5"/>
  <c r="H138" i="5"/>
  <c r="I138" i="5"/>
  <c r="F139" i="5"/>
  <c r="G139" i="5"/>
  <c r="H139" i="5"/>
  <c r="I139" i="5"/>
  <c r="F140" i="5"/>
  <c r="G140" i="5"/>
  <c r="H140" i="5"/>
  <c r="I140" i="5"/>
  <c r="F141" i="5"/>
  <c r="G141" i="5"/>
  <c r="H141" i="5"/>
  <c r="I141" i="5"/>
  <c r="F142" i="5"/>
  <c r="G142" i="5"/>
  <c r="H142" i="5"/>
  <c r="I142" i="5"/>
  <c r="F143" i="5"/>
  <c r="G143" i="5"/>
  <c r="H143" i="5"/>
  <c r="I143" i="5"/>
  <c r="F144" i="5"/>
  <c r="G144" i="5"/>
  <c r="H144" i="5"/>
  <c r="I144" i="5"/>
  <c r="F145" i="5"/>
  <c r="G145" i="5"/>
  <c r="H145" i="5"/>
  <c r="I145" i="5"/>
  <c r="F146" i="5"/>
  <c r="G146" i="5"/>
  <c r="H146" i="5"/>
  <c r="I146" i="5"/>
  <c r="F147" i="5"/>
  <c r="G147" i="5"/>
  <c r="H147" i="5"/>
  <c r="I147" i="5"/>
  <c r="F148" i="5"/>
  <c r="G148" i="5"/>
  <c r="H148" i="5"/>
  <c r="I148" i="5"/>
  <c r="F149" i="5"/>
  <c r="G149" i="5"/>
  <c r="H149" i="5"/>
  <c r="I149" i="5"/>
  <c r="F150" i="5"/>
  <c r="G150" i="5"/>
  <c r="H150" i="5"/>
  <c r="I150" i="5"/>
  <c r="F151" i="5"/>
  <c r="G151" i="5"/>
  <c r="H151" i="5"/>
  <c r="I151" i="5"/>
  <c r="F152" i="5"/>
  <c r="G152" i="5"/>
  <c r="H152" i="5"/>
  <c r="I152" i="5"/>
  <c r="F153" i="5"/>
  <c r="G153" i="5"/>
  <c r="H153" i="5"/>
  <c r="I153" i="5"/>
  <c r="F154" i="5"/>
  <c r="G154" i="5"/>
  <c r="H154" i="5"/>
  <c r="I154" i="5"/>
  <c r="F155" i="5"/>
  <c r="G155" i="5"/>
  <c r="H155" i="5"/>
  <c r="I155" i="5"/>
  <c r="F156" i="5"/>
  <c r="G156" i="5"/>
  <c r="H156" i="5"/>
  <c r="I156" i="5"/>
  <c r="F157" i="5"/>
  <c r="G157" i="5"/>
  <c r="H157" i="5"/>
  <c r="I157" i="5"/>
  <c r="F158" i="5"/>
  <c r="G158" i="5"/>
  <c r="H158" i="5"/>
  <c r="I158" i="5"/>
  <c r="F159" i="5"/>
  <c r="G159" i="5"/>
  <c r="H159" i="5"/>
  <c r="I159" i="5"/>
  <c r="F160" i="5"/>
  <c r="G160" i="5"/>
  <c r="H160" i="5"/>
  <c r="I160" i="5"/>
  <c r="F161" i="5"/>
  <c r="G161" i="5"/>
  <c r="H161" i="5"/>
  <c r="I161" i="5"/>
  <c r="F162" i="5"/>
  <c r="G162" i="5"/>
  <c r="H162" i="5"/>
  <c r="I162" i="5"/>
  <c r="F163" i="5"/>
  <c r="G163" i="5"/>
  <c r="H163" i="5"/>
  <c r="I163" i="5"/>
  <c r="F164" i="5"/>
  <c r="G164" i="5"/>
  <c r="H164" i="5"/>
  <c r="I164" i="5"/>
  <c r="F165" i="5"/>
  <c r="G165" i="5"/>
  <c r="H165" i="5"/>
  <c r="I165" i="5"/>
  <c r="F166" i="5"/>
  <c r="G166" i="5"/>
  <c r="H166" i="5"/>
  <c r="I166" i="5"/>
  <c r="F167" i="5"/>
  <c r="G167" i="5"/>
  <c r="H167" i="5"/>
  <c r="I167" i="5"/>
  <c r="F168" i="5"/>
  <c r="G168" i="5"/>
  <c r="H168" i="5"/>
  <c r="I168" i="5"/>
  <c r="F169" i="5"/>
  <c r="G169" i="5"/>
  <c r="H169" i="5"/>
  <c r="I169" i="5"/>
  <c r="F170" i="5"/>
  <c r="G170" i="5"/>
  <c r="H170" i="5"/>
  <c r="I170" i="5"/>
  <c r="F171" i="5"/>
  <c r="G171" i="5"/>
  <c r="H171" i="5"/>
  <c r="I171" i="5"/>
  <c r="F172" i="5"/>
  <c r="G172" i="5"/>
  <c r="H172" i="5"/>
  <c r="I172" i="5"/>
  <c r="F173" i="5"/>
  <c r="G173" i="5"/>
  <c r="H173" i="5"/>
  <c r="I173" i="5"/>
  <c r="F174" i="5"/>
  <c r="G174" i="5"/>
  <c r="H174" i="5"/>
  <c r="I174" i="5"/>
  <c r="F175" i="5"/>
  <c r="G175" i="5"/>
  <c r="H175" i="5"/>
  <c r="I175" i="5"/>
  <c r="F176" i="5"/>
  <c r="G176" i="5"/>
  <c r="H176" i="5"/>
  <c r="I176" i="5"/>
  <c r="F177" i="5"/>
  <c r="G177" i="5"/>
  <c r="H177" i="5"/>
  <c r="I177" i="5"/>
  <c r="F178" i="5"/>
  <c r="G178" i="5"/>
  <c r="H178" i="5"/>
  <c r="I178" i="5"/>
  <c r="F179" i="5"/>
  <c r="G179" i="5"/>
  <c r="H179" i="5"/>
  <c r="I179" i="5"/>
  <c r="F180" i="5"/>
  <c r="G180" i="5"/>
  <c r="H180" i="5"/>
  <c r="I180" i="5"/>
  <c r="F181" i="5"/>
  <c r="G181" i="5"/>
  <c r="H181" i="5"/>
  <c r="I181" i="5"/>
  <c r="F182" i="5"/>
  <c r="G182" i="5"/>
  <c r="H182" i="5"/>
  <c r="I182" i="5"/>
  <c r="F183" i="5"/>
  <c r="G183" i="5"/>
  <c r="H183" i="5"/>
  <c r="I183" i="5"/>
  <c r="F184" i="5"/>
  <c r="G184" i="5"/>
  <c r="H184" i="5"/>
  <c r="I184" i="5"/>
  <c r="F185" i="5"/>
  <c r="G185" i="5"/>
  <c r="H185" i="5"/>
  <c r="I185" i="5"/>
  <c r="F186" i="5"/>
  <c r="G186" i="5"/>
  <c r="H186" i="5"/>
  <c r="I186" i="5"/>
  <c r="F187" i="5"/>
  <c r="G187" i="5"/>
  <c r="H187" i="5"/>
  <c r="I187" i="5"/>
  <c r="F188" i="5"/>
  <c r="G188" i="5"/>
  <c r="H188" i="5"/>
  <c r="I188" i="5"/>
  <c r="F189" i="5"/>
  <c r="G189" i="5"/>
  <c r="H189" i="5"/>
  <c r="I189" i="5"/>
  <c r="F190" i="5"/>
  <c r="G190" i="5"/>
  <c r="H190" i="5"/>
  <c r="I190" i="5"/>
  <c r="F191" i="5"/>
  <c r="G191" i="5"/>
  <c r="H191" i="5"/>
  <c r="I191" i="5"/>
  <c r="F192" i="5"/>
  <c r="G192" i="5"/>
  <c r="H192" i="5"/>
  <c r="I192" i="5"/>
  <c r="F193" i="5"/>
  <c r="G193" i="5"/>
  <c r="H193" i="5"/>
  <c r="I193" i="5"/>
  <c r="F194" i="5"/>
  <c r="G194" i="5"/>
  <c r="H194" i="5"/>
  <c r="I194" i="5"/>
  <c r="F195" i="5"/>
  <c r="G195" i="5"/>
  <c r="H195" i="5"/>
  <c r="I195" i="5"/>
  <c r="F196" i="5"/>
  <c r="G196" i="5"/>
  <c r="H196" i="5"/>
  <c r="I196" i="5"/>
  <c r="F197" i="5"/>
  <c r="G197" i="5"/>
  <c r="H197" i="5"/>
  <c r="I197" i="5"/>
  <c r="F198" i="5"/>
  <c r="G198" i="5"/>
  <c r="H198" i="5"/>
  <c r="I198" i="5"/>
  <c r="F199" i="5"/>
  <c r="G199" i="5"/>
  <c r="H199" i="5"/>
  <c r="I199" i="5"/>
  <c r="F200" i="5"/>
  <c r="G200" i="5"/>
  <c r="H200" i="5"/>
  <c r="I200" i="5"/>
  <c r="F201" i="5"/>
  <c r="G201" i="5"/>
  <c r="H201" i="5"/>
  <c r="I201" i="5"/>
  <c r="F202" i="5"/>
  <c r="G202" i="5"/>
  <c r="H202" i="5"/>
  <c r="I202" i="5"/>
  <c r="F203" i="5"/>
  <c r="G203" i="5"/>
  <c r="H203" i="5"/>
  <c r="I203" i="5"/>
  <c r="F204" i="5"/>
  <c r="G204" i="5"/>
  <c r="H204" i="5"/>
  <c r="I204" i="5"/>
  <c r="F205" i="5"/>
  <c r="G205" i="5"/>
  <c r="H205" i="5"/>
  <c r="I205" i="5"/>
  <c r="F206" i="5"/>
  <c r="G206" i="5"/>
  <c r="H206" i="5"/>
  <c r="I206" i="5"/>
  <c r="F207" i="5"/>
  <c r="G207" i="5"/>
  <c r="H207" i="5"/>
  <c r="I207" i="5"/>
  <c r="F208" i="5"/>
  <c r="G208" i="5"/>
  <c r="H208" i="5"/>
  <c r="I208" i="5"/>
  <c r="F209" i="5"/>
  <c r="G209" i="5"/>
  <c r="H209" i="5"/>
  <c r="I209" i="5"/>
  <c r="F210" i="5"/>
  <c r="G210" i="5"/>
  <c r="H210" i="5"/>
  <c r="I210" i="5"/>
  <c r="F211" i="5"/>
  <c r="G211" i="5"/>
  <c r="H211" i="5"/>
  <c r="I211" i="5"/>
  <c r="F212" i="5"/>
  <c r="G212" i="5"/>
  <c r="H212" i="5"/>
  <c r="I212" i="5"/>
  <c r="F213" i="5"/>
  <c r="G213" i="5"/>
  <c r="H213" i="5"/>
  <c r="I213" i="5"/>
  <c r="F214" i="5"/>
  <c r="G214" i="5"/>
  <c r="H214" i="5"/>
  <c r="I214" i="5"/>
  <c r="F215" i="5"/>
  <c r="G215" i="5"/>
  <c r="H215" i="5"/>
  <c r="I215" i="5"/>
  <c r="F216" i="5"/>
  <c r="G216" i="5"/>
  <c r="H216" i="5"/>
  <c r="I216" i="5"/>
  <c r="F217" i="5"/>
  <c r="G217" i="5"/>
  <c r="H217" i="5"/>
  <c r="I217" i="5"/>
  <c r="F218" i="5"/>
  <c r="G218" i="5"/>
  <c r="H218" i="5"/>
  <c r="I218" i="5"/>
  <c r="F219" i="5"/>
  <c r="G219" i="5"/>
  <c r="H219" i="5"/>
  <c r="I219" i="5"/>
  <c r="F220" i="5"/>
  <c r="G220" i="5"/>
  <c r="H220" i="5"/>
  <c r="I220" i="5"/>
  <c r="F221" i="5"/>
  <c r="G221" i="5"/>
  <c r="H221" i="5"/>
  <c r="I221" i="5"/>
  <c r="F222" i="5"/>
  <c r="G222" i="5"/>
  <c r="H222" i="5"/>
  <c r="I222" i="5"/>
  <c r="F223" i="5"/>
  <c r="G223" i="5"/>
  <c r="H223" i="5"/>
  <c r="I223" i="5"/>
  <c r="F224" i="5"/>
  <c r="G224" i="5"/>
  <c r="H224" i="5"/>
  <c r="I224" i="5"/>
  <c r="F225" i="5"/>
  <c r="G225" i="5"/>
  <c r="H225" i="5"/>
  <c r="I225" i="5"/>
  <c r="F226" i="5"/>
  <c r="G226" i="5"/>
  <c r="H226" i="5"/>
  <c r="I226" i="5"/>
  <c r="F227" i="5"/>
  <c r="G227" i="5"/>
  <c r="H227" i="5"/>
  <c r="I227" i="5"/>
  <c r="F228" i="5"/>
  <c r="G228" i="5"/>
  <c r="H228" i="5"/>
  <c r="I228" i="5"/>
  <c r="F229" i="5"/>
  <c r="G229" i="5"/>
  <c r="H229" i="5"/>
  <c r="I229" i="5"/>
  <c r="F230" i="5"/>
  <c r="G230" i="5"/>
  <c r="H230" i="5"/>
  <c r="I230" i="5"/>
  <c r="F231" i="5"/>
  <c r="G231" i="5"/>
  <c r="H231" i="5"/>
  <c r="I231" i="5"/>
  <c r="F232" i="5"/>
  <c r="G232" i="5"/>
  <c r="H232" i="5"/>
  <c r="I232" i="5"/>
  <c r="F233" i="5"/>
  <c r="G233" i="5"/>
  <c r="H233" i="5"/>
  <c r="I233" i="5"/>
  <c r="F234" i="5"/>
  <c r="G234" i="5"/>
  <c r="H234" i="5"/>
  <c r="I234" i="5"/>
  <c r="F235" i="5"/>
  <c r="G235" i="5"/>
  <c r="H235" i="5"/>
  <c r="I235" i="5"/>
  <c r="F236" i="5"/>
  <c r="G236" i="5"/>
  <c r="H236" i="5"/>
  <c r="I236" i="5"/>
  <c r="F237" i="5"/>
  <c r="G237" i="5"/>
  <c r="H237" i="5"/>
  <c r="I237" i="5"/>
  <c r="F238" i="5"/>
  <c r="G238" i="5"/>
  <c r="H238" i="5"/>
  <c r="I238" i="5"/>
  <c r="F239" i="5"/>
  <c r="G239" i="5"/>
  <c r="H239" i="5"/>
  <c r="I239" i="5"/>
  <c r="F240" i="5"/>
  <c r="G240" i="5"/>
  <c r="H240" i="5"/>
  <c r="I240" i="5"/>
  <c r="F241" i="5"/>
  <c r="G241" i="5"/>
  <c r="H241" i="5"/>
  <c r="I241" i="5"/>
  <c r="F242" i="5"/>
  <c r="G242" i="5"/>
  <c r="H242" i="5"/>
  <c r="I242" i="5"/>
  <c r="F243" i="5"/>
  <c r="G243" i="5"/>
  <c r="H243" i="5"/>
  <c r="I243" i="5"/>
  <c r="F244" i="5"/>
  <c r="G244" i="5"/>
  <c r="H244" i="5"/>
  <c r="I244" i="5"/>
  <c r="F245" i="5"/>
  <c r="G245" i="5"/>
  <c r="H245" i="5"/>
  <c r="I245" i="5"/>
  <c r="F246" i="5"/>
  <c r="G246" i="5"/>
  <c r="H246" i="5"/>
  <c r="I246" i="5"/>
  <c r="F247" i="5"/>
  <c r="G247" i="5"/>
  <c r="H247" i="5"/>
  <c r="I247" i="5"/>
  <c r="F248" i="5"/>
  <c r="G248" i="5"/>
  <c r="H248" i="5"/>
  <c r="I248" i="5"/>
  <c r="F249" i="5"/>
  <c r="G249" i="5"/>
  <c r="H249" i="5"/>
  <c r="I249" i="5"/>
  <c r="F250" i="5"/>
  <c r="G250" i="5"/>
  <c r="H250" i="5"/>
  <c r="I250" i="5"/>
  <c r="F251" i="5"/>
  <c r="G251" i="5"/>
  <c r="H251" i="5"/>
  <c r="I251" i="5"/>
  <c r="F252" i="5"/>
  <c r="G252" i="5"/>
  <c r="H252" i="5"/>
  <c r="I252" i="5"/>
  <c r="F253" i="5"/>
  <c r="G253" i="5"/>
  <c r="H253" i="5"/>
  <c r="I253" i="5"/>
  <c r="F254" i="5"/>
  <c r="G254" i="5"/>
  <c r="H254" i="5"/>
  <c r="I254" i="5"/>
  <c r="F255" i="5"/>
  <c r="G255" i="5"/>
  <c r="H255" i="5"/>
  <c r="I255" i="5"/>
  <c r="F256" i="5"/>
  <c r="G256" i="5"/>
  <c r="H256" i="5"/>
  <c r="I256" i="5"/>
  <c r="F257" i="5"/>
  <c r="G257" i="5"/>
  <c r="H257" i="5"/>
  <c r="I257" i="5"/>
  <c r="F258" i="5"/>
  <c r="G258" i="5"/>
  <c r="H258" i="5"/>
  <c r="I258" i="5"/>
  <c r="F259" i="5"/>
  <c r="G259" i="5"/>
  <c r="H259" i="5"/>
  <c r="I259" i="5"/>
  <c r="F260" i="5"/>
  <c r="G260" i="5"/>
  <c r="H260" i="5"/>
  <c r="I260" i="5"/>
  <c r="F261" i="5"/>
  <c r="G261" i="5"/>
  <c r="H261" i="5"/>
  <c r="I261" i="5"/>
  <c r="F262" i="5"/>
  <c r="G262" i="5"/>
  <c r="H262" i="5"/>
  <c r="I262" i="5"/>
  <c r="F263" i="5"/>
  <c r="G263" i="5"/>
  <c r="H263" i="5"/>
  <c r="I263" i="5"/>
  <c r="F264" i="5"/>
  <c r="G264" i="5"/>
  <c r="H264" i="5"/>
  <c r="I264" i="5"/>
  <c r="F265" i="5"/>
  <c r="G265" i="5"/>
  <c r="H265" i="5"/>
  <c r="I265" i="5"/>
  <c r="F266" i="5"/>
  <c r="G266" i="5"/>
  <c r="H266" i="5"/>
  <c r="I266" i="5"/>
  <c r="F267" i="5"/>
  <c r="G267" i="5"/>
  <c r="H267" i="5"/>
  <c r="I267" i="5"/>
  <c r="F268" i="5"/>
  <c r="G268" i="5"/>
  <c r="H268" i="5"/>
  <c r="I268" i="5"/>
  <c r="F269" i="5"/>
  <c r="G269" i="5"/>
  <c r="H269" i="5"/>
  <c r="I269" i="5"/>
  <c r="F270" i="5"/>
  <c r="G270" i="5"/>
  <c r="H270" i="5"/>
  <c r="I270" i="5"/>
  <c r="F271" i="5"/>
  <c r="G271" i="5"/>
  <c r="H271" i="5"/>
  <c r="I271" i="5"/>
  <c r="F272" i="5"/>
  <c r="G272" i="5"/>
  <c r="H272" i="5"/>
  <c r="I272" i="5"/>
  <c r="F273" i="5"/>
  <c r="G273" i="5"/>
  <c r="H273" i="5"/>
  <c r="I273" i="5"/>
  <c r="F274" i="5"/>
  <c r="G274" i="5"/>
  <c r="H274" i="5"/>
  <c r="I274" i="5"/>
  <c r="F275" i="5"/>
  <c r="G275" i="5"/>
  <c r="H275" i="5"/>
  <c r="I275" i="5"/>
  <c r="F276" i="5"/>
  <c r="G276" i="5"/>
  <c r="H276" i="5"/>
  <c r="I276" i="5"/>
  <c r="F277" i="5"/>
  <c r="G277" i="5"/>
  <c r="H277" i="5"/>
  <c r="I277" i="5"/>
  <c r="F278" i="5"/>
  <c r="G278" i="5"/>
  <c r="H278" i="5"/>
  <c r="I278" i="5"/>
  <c r="F279" i="5"/>
  <c r="G279" i="5"/>
  <c r="H279" i="5"/>
  <c r="I279" i="5"/>
  <c r="F280" i="5"/>
  <c r="G280" i="5"/>
  <c r="H280" i="5"/>
  <c r="I280" i="5"/>
  <c r="F281" i="5"/>
  <c r="G281" i="5"/>
  <c r="H281" i="5"/>
  <c r="I281" i="5"/>
  <c r="F282" i="5"/>
  <c r="G282" i="5"/>
  <c r="H282" i="5"/>
  <c r="I282" i="5"/>
  <c r="F283" i="5"/>
  <c r="G283" i="5"/>
  <c r="H283" i="5"/>
  <c r="I283" i="5"/>
  <c r="F284" i="5"/>
  <c r="G284" i="5"/>
  <c r="H284" i="5"/>
  <c r="I284" i="5"/>
  <c r="F285" i="5"/>
  <c r="G285" i="5"/>
  <c r="H285" i="5"/>
  <c r="I285" i="5"/>
  <c r="F286" i="5"/>
  <c r="G286" i="5"/>
  <c r="H286" i="5"/>
  <c r="I286" i="5"/>
  <c r="F287" i="5"/>
  <c r="G287" i="5"/>
  <c r="H287" i="5"/>
  <c r="I287" i="5"/>
  <c r="F288" i="5"/>
  <c r="G288" i="5"/>
  <c r="H288" i="5"/>
  <c r="I288" i="5"/>
  <c r="F289" i="5"/>
  <c r="G289" i="5"/>
  <c r="H289" i="5"/>
  <c r="I289" i="5"/>
  <c r="F290" i="5"/>
  <c r="G290" i="5"/>
  <c r="H290" i="5"/>
  <c r="I290" i="5"/>
  <c r="F291" i="5"/>
  <c r="G291" i="5"/>
  <c r="H291" i="5"/>
  <c r="I291" i="5"/>
  <c r="F292" i="5"/>
  <c r="G292" i="5"/>
  <c r="H292" i="5"/>
  <c r="I292" i="5"/>
  <c r="F293" i="5"/>
  <c r="G293" i="5"/>
  <c r="H293" i="5"/>
  <c r="I293" i="5"/>
  <c r="F294" i="5"/>
  <c r="G294" i="5"/>
  <c r="H294" i="5"/>
  <c r="I294" i="5"/>
  <c r="F295" i="5"/>
  <c r="G295" i="5"/>
  <c r="H295" i="5"/>
  <c r="I295" i="5"/>
  <c r="F296" i="5"/>
  <c r="G296" i="5"/>
  <c r="H296" i="5"/>
  <c r="I296" i="5"/>
  <c r="F297" i="5"/>
  <c r="G297" i="5"/>
  <c r="H297" i="5"/>
  <c r="I297" i="5"/>
  <c r="F298" i="5"/>
  <c r="G298" i="5"/>
  <c r="H298" i="5"/>
  <c r="I298" i="5"/>
  <c r="F299" i="5"/>
  <c r="G299" i="5"/>
  <c r="H299" i="5"/>
  <c r="I299" i="5"/>
  <c r="F300" i="5"/>
  <c r="G300" i="5"/>
  <c r="H300" i="5"/>
  <c r="I300" i="5"/>
  <c r="F301" i="5"/>
  <c r="G301" i="5"/>
  <c r="H301" i="5"/>
  <c r="I301" i="5"/>
  <c r="F302" i="5"/>
  <c r="G302" i="5"/>
  <c r="H302" i="5"/>
  <c r="I302" i="5"/>
  <c r="F303" i="5"/>
  <c r="G303" i="5"/>
  <c r="H303" i="5"/>
  <c r="I303" i="5"/>
  <c r="F304" i="5"/>
  <c r="G304" i="5"/>
  <c r="H304" i="5"/>
  <c r="I304" i="5"/>
  <c r="F305" i="5"/>
  <c r="G305" i="5"/>
  <c r="H305" i="5"/>
  <c r="I305" i="5"/>
  <c r="F306" i="5"/>
  <c r="G306" i="5"/>
  <c r="H306" i="5"/>
  <c r="I306" i="5"/>
  <c r="F307" i="5"/>
  <c r="G307" i="5"/>
  <c r="H307" i="5"/>
  <c r="I307" i="5"/>
  <c r="F308" i="5"/>
  <c r="G308" i="5"/>
  <c r="H308" i="5"/>
  <c r="I308" i="5"/>
  <c r="F309" i="5"/>
  <c r="G309" i="5"/>
  <c r="H309" i="5"/>
  <c r="I309" i="5"/>
  <c r="F310" i="5"/>
  <c r="G310" i="5"/>
  <c r="H310" i="5"/>
  <c r="I310" i="5"/>
  <c r="F311" i="5"/>
  <c r="G311" i="5"/>
  <c r="H311" i="5"/>
  <c r="I311" i="5"/>
  <c r="F312" i="5"/>
  <c r="G312" i="5"/>
  <c r="H312" i="5"/>
  <c r="I312" i="5"/>
  <c r="F313" i="5"/>
  <c r="G313" i="5"/>
  <c r="H313" i="5"/>
  <c r="I313" i="5"/>
  <c r="F314" i="5"/>
  <c r="G314" i="5"/>
  <c r="H314" i="5"/>
  <c r="I314" i="5"/>
  <c r="F315" i="5"/>
  <c r="G315" i="5"/>
  <c r="H315" i="5"/>
  <c r="I315" i="5"/>
  <c r="F316" i="5"/>
  <c r="G316" i="5"/>
  <c r="H316" i="5"/>
  <c r="I316" i="5"/>
  <c r="F317" i="5"/>
  <c r="G317" i="5"/>
  <c r="H317" i="5"/>
  <c r="I317" i="5"/>
  <c r="F318" i="5"/>
  <c r="G318" i="5"/>
  <c r="H318" i="5"/>
  <c r="I318" i="5"/>
  <c r="F319" i="5"/>
  <c r="G319" i="5"/>
  <c r="H319" i="5"/>
  <c r="I319" i="5"/>
  <c r="F320" i="5"/>
  <c r="G320" i="5"/>
  <c r="H320" i="5"/>
  <c r="I320" i="5"/>
  <c r="F321" i="5"/>
  <c r="G321" i="5"/>
  <c r="H321" i="5"/>
  <c r="I321" i="5"/>
  <c r="F322" i="5"/>
  <c r="G322" i="5"/>
  <c r="H322" i="5"/>
  <c r="I322" i="5"/>
  <c r="F323" i="5"/>
  <c r="G323" i="5"/>
  <c r="H323" i="5"/>
  <c r="I323" i="5"/>
  <c r="F324" i="5"/>
  <c r="G324" i="5"/>
  <c r="H324" i="5"/>
  <c r="I324" i="5"/>
  <c r="F325" i="5"/>
  <c r="G325" i="5"/>
  <c r="H325" i="5"/>
  <c r="I325" i="5"/>
  <c r="F326" i="5"/>
  <c r="G326" i="5"/>
  <c r="H326" i="5"/>
  <c r="I326" i="5"/>
  <c r="F327" i="5"/>
  <c r="G327" i="5"/>
  <c r="H327" i="5"/>
  <c r="I327" i="5"/>
  <c r="F328" i="5"/>
  <c r="G328" i="5"/>
  <c r="H328" i="5"/>
  <c r="I328" i="5"/>
  <c r="F329" i="5"/>
  <c r="G329" i="5"/>
  <c r="H329" i="5"/>
  <c r="I329" i="5"/>
  <c r="F330" i="5"/>
  <c r="G330" i="5"/>
  <c r="H330" i="5"/>
  <c r="I330" i="5"/>
  <c r="F331" i="5"/>
  <c r="G331" i="5"/>
  <c r="H331" i="5"/>
  <c r="I331" i="5"/>
  <c r="F332" i="5"/>
  <c r="G332" i="5"/>
  <c r="H332" i="5"/>
  <c r="I332" i="5"/>
  <c r="F333" i="5"/>
  <c r="G333" i="5"/>
  <c r="H333" i="5"/>
  <c r="I333" i="5"/>
  <c r="F334" i="5"/>
  <c r="G334" i="5"/>
  <c r="H334" i="5"/>
  <c r="I334" i="5"/>
  <c r="F335" i="5"/>
  <c r="G335" i="5"/>
  <c r="H335" i="5"/>
  <c r="I335" i="5"/>
  <c r="F336" i="5"/>
  <c r="G336" i="5"/>
  <c r="H336" i="5"/>
  <c r="I336" i="5"/>
  <c r="F337" i="5"/>
  <c r="G337" i="5"/>
  <c r="H337" i="5"/>
  <c r="I337" i="5"/>
  <c r="F338" i="5"/>
  <c r="G338" i="5"/>
  <c r="H338" i="5"/>
  <c r="I338" i="5"/>
  <c r="F339" i="5"/>
  <c r="G339" i="5"/>
  <c r="H339" i="5"/>
  <c r="I339" i="5"/>
  <c r="F340" i="5"/>
  <c r="G340" i="5"/>
  <c r="H340" i="5"/>
  <c r="I340" i="5"/>
  <c r="F341" i="5"/>
  <c r="G341" i="5"/>
  <c r="H341" i="5"/>
  <c r="I341" i="5"/>
  <c r="F342" i="5"/>
  <c r="G342" i="5"/>
  <c r="H342" i="5"/>
  <c r="I342" i="5"/>
  <c r="F343" i="5"/>
  <c r="G343" i="5"/>
  <c r="H343" i="5"/>
  <c r="I343" i="5"/>
  <c r="F344" i="5"/>
  <c r="G344" i="5"/>
  <c r="H344" i="5"/>
  <c r="I344" i="5"/>
  <c r="F345" i="5"/>
  <c r="G345" i="5"/>
  <c r="H345" i="5"/>
  <c r="I345" i="5"/>
  <c r="F346" i="5"/>
  <c r="G346" i="5"/>
  <c r="H346" i="5"/>
  <c r="I346" i="5"/>
  <c r="F347" i="5"/>
  <c r="G347" i="5"/>
  <c r="H347" i="5"/>
  <c r="I347" i="5"/>
  <c r="F348" i="5"/>
  <c r="G348" i="5"/>
  <c r="H348" i="5"/>
  <c r="I348" i="5"/>
  <c r="F349" i="5"/>
  <c r="G349" i="5"/>
  <c r="H349" i="5"/>
  <c r="I349" i="5"/>
  <c r="F350" i="5"/>
  <c r="G350" i="5"/>
  <c r="H350" i="5"/>
  <c r="I350" i="5"/>
  <c r="F351" i="5"/>
  <c r="G351" i="5"/>
  <c r="H351" i="5"/>
  <c r="I351" i="5"/>
  <c r="F352" i="5"/>
  <c r="G352" i="5"/>
  <c r="H352" i="5"/>
  <c r="I352" i="5"/>
  <c r="F353" i="5"/>
  <c r="G353" i="5"/>
  <c r="H353" i="5"/>
  <c r="I353" i="5"/>
  <c r="F354" i="5"/>
  <c r="G354" i="5"/>
  <c r="H354" i="5"/>
  <c r="I354" i="5"/>
  <c r="F355" i="5"/>
  <c r="G355" i="5"/>
  <c r="H355" i="5"/>
  <c r="I355" i="5"/>
  <c r="F356" i="5"/>
  <c r="G356" i="5"/>
  <c r="H356" i="5"/>
  <c r="I356" i="5"/>
  <c r="F357" i="5"/>
  <c r="G357" i="5"/>
  <c r="H357" i="5"/>
  <c r="I357" i="5"/>
  <c r="F358" i="5"/>
  <c r="G358" i="5"/>
  <c r="H358" i="5"/>
  <c r="I358" i="5"/>
  <c r="F359" i="5"/>
  <c r="G359" i="5"/>
  <c r="H359" i="5"/>
  <c r="I359" i="5"/>
  <c r="F360" i="5"/>
  <c r="G360" i="5"/>
  <c r="H360" i="5"/>
  <c r="I360" i="5"/>
  <c r="F361" i="5"/>
  <c r="G361" i="5"/>
  <c r="H361" i="5"/>
  <c r="I361" i="5"/>
  <c r="F362" i="5"/>
  <c r="G362" i="5"/>
  <c r="H362" i="5"/>
  <c r="I362" i="5"/>
  <c r="F363" i="5"/>
  <c r="G363" i="5"/>
  <c r="H363" i="5"/>
  <c r="I363" i="5"/>
  <c r="F364" i="5"/>
  <c r="G364" i="5"/>
  <c r="H364" i="5"/>
  <c r="I364" i="5"/>
  <c r="F365" i="5"/>
  <c r="G365" i="5"/>
  <c r="H365" i="5"/>
  <c r="I365" i="5"/>
  <c r="F366" i="5"/>
  <c r="G366" i="5"/>
  <c r="H366" i="5"/>
  <c r="I366" i="5"/>
  <c r="F367" i="5"/>
  <c r="G367" i="5"/>
  <c r="H367" i="5"/>
  <c r="I367" i="5"/>
  <c r="F368" i="5"/>
  <c r="G368" i="5"/>
  <c r="H368" i="5"/>
  <c r="I368" i="5"/>
  <c r="F369" i="5"/>
  <c r="G369" i="5"/>
  <c r="H369" i="5"/>
  <c r="I369" i="5"/>
  <c r="F370" i="5"/>
  <c r="G370" i="5"/>
  <c r="H370" i="5"/>
  <c r="I370" i="5"/>
  <c r="F371" i="5"/>
  <c r="G371" i="5"/>
  <c r="H371" i="5"/>
  <c r="I371" i="5"/>
  <c r="F372" i="5"/>
  <c r="G372" i="5"/>
  <c r="H372" i="5"/>
  <c r="I372" i="5"/>
  <c r="F373" i="5"/>
  <c r="G373" i="5"/>
  <c r="H373" i="5"/>
  <c r="I373" i="5"/>
  <c r="F374" i="5"/>
  <c r="G374" i="5"/>
  <c r="H374" i="5"/>
  <c r="I374" i="5"/>
  <c r="F375" i="5"/>
  <c r="G375" i="5"/>
  <c r="H375" i="5"/>
  <c r="I375" i="5"/>
  <c r="F376" i="5"/>
  <c r="G376" i="5"/>
  <c r="H376" i="5"/>
  <c r="I376" i="5"/>
  <c r="F377" i="5"/>
  <c r="G377" i="5"/>
  <c r="H377" i="5"/>
  <c r="I377" i="5"/>
  <c r="F378" i="5"/>
  <c r="G378" i="5"/>
  <c r="H378" i="5"/>
  <c r="I378" i="5"/>
  <c r="F379" i="5"/>
  <c r="G379" i="5"/>
  <c r="H379" i="5"/>
  <c r="I379" i="5"/>
  <c r="F380" i="5"/>
  <c r="G380" i="5"/>
  <c r="H380" i="5"/>
  <c r="I380" i="5"/>
  <c r="F381" i="5"/>
  <c r="G381" i="5"/>
  <c r="H381" i="5"/>
  <c r="I381" i="5"/>
  <c r="F382" i="5"/>
  <c r="G382" i="5"/>
  <c r="H382" i="5"/>
  <c r="I382" i="5"/>
  <c r="F383" i="5"/>
  <c r="G383" i="5"/>
  <c r="H383" i="5"/>
  <c r="I383" i="5"/>
  <c r="F384" i="5"/>
  <c r="G384" i="5"/>
  <c r="H384" i="5"/>
  <c r="I384" i="5"/>
  <c r="F385" i="5"/>
  <c r="G385" i="5"/>
  <c r="H385" i="5"/>
  <c r="I385" i="5"/>
  <c r="F386" i="5"/>
  <c r="G386" i="5"/>
  <c r="H386" i="5"/>
  <c r="I386" i="5"/>
  <c r="F387" i="5"/>
  <c r="G387" i="5"/>
  <c r="H387" i="5"/>
  <c r="I387" i="5"/>
  <c r="F388" i="5"/>
  <c r="G388" i="5"/>
  <c r="H388" i="5"/>
  <c r="I388" i="5"/>
  <c r="F389" i="5"/>
  <c r="G389" i="5"/>
  <c r="H389" i="5"/>
  <c r="I389" i="5"/>
  <c r="F390" i="5"/>
  <c r="G390" i="5"/>
  <c r="H390" i="5"/>
  <c r="I390" i="5"/>
  <c r="F391" i="5"/>
  <c r="G391" i="5"/>
  <c r="H391" i="5"/>
  <c r="I391" i="5"/>
  <c r="F392" i="5"/>
  <c r="G392" i="5"/>
  <c r="H392" i="5"/>
  <c r="I392" i="5"/>
  <c r="F393" i="5"/>
  <c r="G393" i="5"/>
  <c r="H393" i="5"/>
  <c r="I393" i="5"/>
  <c r="F394" i="5"/>
  <c r="G394" i="5"/>
  <c r="H394" i="5"/>
  <c r="I394" i="5"/>
  <c r="F395" i="5"/>
  <c r="G395" i="5"/>
  <c r="H395" i="5"/>
  <c r="I395" i="5"/>
  <c r="F396" i="5"/>
  <c r="G396" i="5"/>
  <c r="H396" i="5"/>
  <c r="I396" i="5"/>
  <c r="F397" i="5"/>
  <c r="G397" i="5"/>
  <c r="H397" i="5"/>
  <c r="I397" i="5"/>
  <c r="F398" i="5"/>
  <c r="G398" i="5"/>
  <c r="H398" i="5"/>
  <c r="I398" i="5"/>
  <c r="F399" i="5"/>
  <c r="G399" i="5"/>
  <c r="H399" i="5"/>
  <c r="I399" i="5"/>
  <c r="F400" i="5"/>
  <c r="G400" i="5"/>
  <c r="H400" i="5"/>
  <c r="I400" i="5"/>
  <c r="F401" i="5"/>
  <c r="G401" i="5"/>
  <c r="H401" i="5"/>
  <c r="I401" i="5"/>
  <c r="F402" i="5"/>
  <c r="G402" i="5"/>
  <c r="H402" i="5"/>
  <c r="I402" i="5"/>
  <c r="F403" i="5"/>
  <c r="G403" i="5"/>
  <c r="H403" i="5"/>
  <c r="I403" i="5"/>
  <c r="F404" i="5"/>
  <c r="G404" i="5"/>
  <c r="H404" i="5"/>
  <c r="I404" i="5"/>
  <c r="F405" i="5"/>
  <c r="G405" i="5"/>
  <c r="H405" i="5"/>
  <c r="I405" i="5"/>
  <c r="F406" i="5"/>
  <c r="G406" i="5"/>
  <c r="H406" i="5"/>
  <c r="I406" i="5"/>
  <c r="F407" i="5"/>
  <c r="G407" i="5"/>
  <c r="H407" i="5"/>
  <c r="I407" i="5"/>
  <c r="F408" i="5"/>
  <c r="G408" i="5"/>
  <c r="H408" i="5"/>
  <c r="I408" i="5"/>
  <c r="F409" i="5"/>
  <c r="G409" i="5"/>
  <c r="H409" i="5"/>
  <c r="I409" i="5"/>
  <c r="F410" i="5"/>
  <c r="G410" i="5"/>
  <c r="H410" i="5"/>
  <c r="I410" i="5"/>
  <c r="F411" i="5"/>
  <c r="G411" i="5"/>
  <c r="H411" i="5"/>
  <c r="I411" i="5"/>
  <c r="F412" i="5"/>
  <c r="G412" i="5"/>
  <c r="H412" i="5"/>
  <c r="I412" i="5"/>
  <c r="F413" i="5"/>
  <c r="G413" i="5"/>
  <c r="H413" i="5"/>
  <c r="I413" i="5"/>
  <c r="F414" i="5"/>
  <c r="G414" i="5"/>
  <c r="H414" i="5"/>
  <c r="I414" i="5"/>
  <c r="F415" i="5"/>
  <c r="G415" i="5"/>
  <c r="H415" i="5"/>
  <c r="I415" i="5"/>
  <c r="F416" i="5"/>
  <c r="G416" i="5"/>
  <c r="H416" i="5"/>
  <c r="I416" i="5"/>
  <c r="F417" i="5"/>
  <c r="G417" i="5"/>
  <c r="H417" i="5"/>
  <c r="I417" i="5"/>
  <c r="F418" i="5"/>
  <c r="G418" i="5"/>
  <c r="H418" i="5"/>
  <c r="I418" i="5"/>
  <c r="F419" i="5"/>
  <c r="G419" i="5"/>
  <c r="H419" i="5"/>
  <c r="I419" i="5"/>
  <c r="F420" i="5"/>
  <c r="G420" i="5"/>
  <c r="H420" i="5"/>
  <c r="I420" i="5"/>
  <c r="F421" i="5"/>
  <c r="G421" i="5"/>
  <c r="H421" i="5"/>
  <c r="I421" i="5"/>
  <c r="F422" i="5"/>
  <c r="G422" i="5"/>
  <c r="H422" i="5"/>
  <c r="I422" i="5"/>
  <c r="F423" i="5"/>
  <c r="G423" i="5"/>
  <c r="H423" i="5"/>
  <c r="I423" i="5"/>
  <c r="F424" i="5"/>
  <c r="G424" i="5"/>
  <c r="H424" i="5"/>
  <c r="I424" i="5"/>
  <c r="F425" i="5"/>
  <c r="G425" i="5"/>
  <c r="H425" i="5"/>
  <c r="I425" i="5"/>
  <c r="F426" i="5"/>
  <c r="G426" i="5"/>
  <c r="H426" i="5"/>
  <c r="I426" i="5"/>
  <c r="F427" i="5"/>
  <c r="G427" i="5"/>
  <c r="H427" i="5"/>
  <c r="I427" i="5"/>
  <c r="F428" i="5"/>
  <c r="G428" i="5"/>
  <c r="H428" i="5"/>
  <c r="I428" i="5"/>
  <c r="F429" i="5"/>
  <c r="G429" i="5"/>
  <c r="H429" i="5"/>
  <c r="I429" i="5"/>
  <c r="F430" i="5"/>
  <c r="G430" i="5"/>
  <c r="H430" i="5"/>
  <c r="I430" i="5"/>
  <c r="F431" i="5"/>
  <c r="G431" i="5"/>
  <c r="H431" i="5"/>
  <c r="I431" i="5"/>
  <c r="F432" i="5"/>
  <c r="G432" i="5"/>
  <c r="H432" i="5"/>
  <c r="I432" i="5"/>
  <c r="F433" i="5"/>
  <c r="G433" i="5"/>
  <c r="H433" i="5"/>
  <c r="I433" i="5"/>
  <c r="F434" i="5"/>
  <c r="G434" i="5"/>
  <c r="H434" i="5"/>
  <c r="I434" i="5"/>
  <c r="F435" i="5"/>
  <c r="G435" i="5"/>
  <c r="H435" i="5"/>
  <c r="I435" i="5"/>
  <c r="F436" i="5"/>
  <c r="G436" i="5"/>
  <c r="H436" i="5"/>
  <c r="I436" i="5"/>
  <c r="F437" i="5"/>
  <c r="G437" i="5"/>
  <c r="H437" i="5"/>
  <c r="I437" i="5"/>
  <c r="F438" i="5"/>
  <c r="G438" i="5"/>
  <c r="H438" i="5"/>
  <c r="I438" i="5"/>
  <c r="F439" i="5"/>
  <c r="G439" i="5"/>
  <c r="H439" i="5"/>
  <c r="I439" i="5"/>
  <c r="F440" i="5"/>
  <c r="G440" i="5"/>
  <c r="H440" i="5"/>
  <c r="I440" i="5"/>
  <c r="F441" i="5"/>
  <c r="G441" i="5"/>
  <c r="H441" i="5"/>
  <c r="I441" i="5"/>
  <c r="F442" i="5"/>
  <c r="G442" i="5"/>
  <c r="H442" i="5"/>
  <c r="I442" i="5"/>
  <c r="F443" i="5"/>
  <c r="G443" i="5"/>
  <c r="H443" i="5"/>
  <c r="I443" i="5"/>
  <c r="F444" i="5"/>
  <c r="G444" i="5"/>
  <c r="H444" i="5"/>
  <c r="I444" i="5"/>
  <c r="F445" i="5"/>
  <c r="G445" i="5"/>
  <c r="H445" i="5"/>
  <c r="I445" i="5"/>
  <c r="F446" i="5"/>
  <c r="G446" i="5"/>
  <c r="H446" i="5"/>
  <c r="I446" i="5"/>
  <c r="F447" i="5"/>
  <c r="G447" i="5"/>
  <c r="H447" i="5"/>
  <c r="I447" i="5"/>
  <c r="F448" i="5"/>
  <c r="G448" i="5"/>
  <c r="H448" i="5"/>
  <c r="I448" i="5"/>
  <c r="F449" i="5"/>
  <c r="G449" i="5"/>
  <c r="H449" i="5"/>
  <c r="I449" i="5"/>
  <c r="F450" i="5"/>
  <c r="G450" i="5"/>
  <c r="H450" i="5"/>
  <c r="I450" i="5"/>
  <c r="F451" i="5"/>
  <c r="G451" i="5"/>
  <c r="H451" i="5"/>
  <c r="I451" i="5"/>
  <c r="F452" i="5"/>
  <c r="G452" i="5"/>
  <c r="H452" i="5"/>
  <c r="I452" i="5"/>
  <c r="F453" i="5"/>
  <c r="G453" i="5"/>
  <c r="H453" i="5"/>
  <c r="I453" i="5"/>
  <c r="F454" i="5"/>
  <c r="G454" i="5"/>
  <c r="H454" i="5"/>
  <c r="I454" i="5"/>
  <c r="F455" i="5"/>
  <c r="G455" i="5"/>
  <c r="H455" i="5"/>
  <c r="I455" i="5"/>
  <c r="F456" i="5"/>
  <c r="G456" i="5"/>
  <c r="H456" i="5"/>
  <c r="I456" i="5"/>
  <c r="F457" i="5"/>
  <c r="G457" i="5"/>
  <c r="H457" i="5"/>
  <c r="I457" i="5"/>
  <c r="F458" i="5"/>
  <c r="G458" i="5"/>
  <c r="H458" i="5"/>
  <c r="I458" i="5"/>
  <c r="F459" i="5"/>
  <c r="G459" i="5"/>
  <c r="H459" i="5"/>
  <c r="I459" i="5"/>
  <c r="F460" i="5"/>
  <c r="G460" i="5"/>
  <c r="H460" i="5"/>
  <c r="I460" i="5"/>
  <c r="F461" i="5"/>
  <c r="G461" i="5"/>
  <c r="H461" i="5"/>
  <c r="I461" i="5"/>
  <c r="F462" i="5"/>
  <c r="G462" i="5"/>
  <c r="H462" i="5"/>
  <c r="I462" i="5"/>
  <c r="F463" i="5"/>
  <c r="G463" i="5"/>
  <c r="H463" i="5"/>
  <c r="I463" i="5"/>
  <c r="F464" i="5"/>
  <c r="G464" i="5"/>
  <c r="H464" i="5"/>
  <c r="I464" i="5"/>
  <c r="F465" i="5"/>
  <c r="G465" i="5"/>
  <c r="H465" i="5"/>
  <c r="I465" i="5"/>
  <c r="F466" i="5"/>
  <c r="G466" i="5"/>
  <c r="H466" i="5"/>
  <c r="I466" i="5"/>
  <c r="F467" i="5"/>
  <c r="G467" i="5"/>
  <c r="H467" i="5"/>
  <c r="I467" i="5"/>
  <c r="F468" i="5"/>
  <c r="G468" i="5"/>
  <c r="H468" i="5"/>
  <c r="I468" i="5"/>
  <c r="F469" i="5"/>
  <c r="G469" i="5"/>
  <c r="H469" i="5"/>
  <c r="I469" i="5"/>
  <c r="F470" i="5"/>
  <c r="G470" i="5"/>
  <c r="H470" i="5"/>
  <c r="I470" i="5"/>
  <c r="F471" i="5"/>
  <c r="G471" i="5"/>
  <c r="H471" i="5"/>
  <c r="I471" i="5"/>
  <c r="F472" i="5"/>
  <c r="G472" i="5"/>
  <c r="H472" i="5"/>
  <c r="I472" i="5"/>
  <c r="F473" i="5"/>
  <c r="G473" i="5"/>
  <c r="H473" i="5"/>
  <c r="I473" i="5"/>
  <c r="F474" i="5"/>
  <c r="G474" i="5"/>
  <c r="H474" i="5"/>
  <c r="I474" i="5"/>
  <c r="F475" i="5"/>
  <c r="G475" i="5"/>
  <c r="H475" i="5"/>
  <c r="I475" i="5"/>
  <c r="F476" i="5"/>
  <c r="G476" i="5"/>
  <c r="H476" i="5"/>
  <c r="I476" i="5"/>
  <c r="F477" i="5"/>
  <c r="G477" i="5"/>
  <c r="H477" i="5"/>
  <c r="I477" i="5"/>
  <c r="F478" i="5"/>
  <c r="G478" i="5"/>
  <c r="H478" i="5"/>
  <c r="I478" i="5"/>
  <c r="F479" i="5"/>
  <c r="G479" i="5"/>
  <c r="H479" i="5"/>
  <c r="I479" i="5"/>
  <c r="F480" i="5"/>
  <c r="G480" i="5"/>
  <c r="H480" i="5"/>
  <c r="I480" i="5"/>
  <c r="F481" i="5"/>
  <c r="G481" i="5"/>
  <c r="H481" i="5"/>
  <c r="I481" i="5"/>
  <c r="F482" i="5"/>
  <c r="G482" i="5"/>
  <c r="H482" i="5"/>
  <c r="I482" i="5"/>
  <c r="F483" i="5"/>
  <c r="G483" i="5"/>
  <c r="H483" i="5"/>
  <c r="I483" i="5"/>
  <c r="F484" i="5"/>
  <c r="G484" i="5"/>
  <c r="H484" i="5"/>
  <c r="I484" i="5"/>
  <c r="F485" i="5"/>
  <c r="G485" i="5"/>
  <c r="H485" i="5"/>
  <c r="I485" i="5"/>
  <c r="F486" i="5"/>
  <c r="G486" i="5"/>
  <c r="H486" i="5"/>
  <c r="I486" i="5"/>
  <c r="F487" i="5"/>
  <c r="G487" i="5"/>
  <c r="H487" i="5"/>
  <c r="I487" i="5"/>
  <c r="F488" i="5"/>
  <c r="G488" i="5"/>
  <c r="H488" i="5"/>
  <c r="I488" i="5"/>
  <c r="F489" i="5"/>
  <c r="G489" i="5"/>
  <c r="H489" i="5"/>
  <c r="I489" i="5"/>
  <c r="F490" i="5"/>
  <c r="G490" i="5"/>
  <c r="H490" i="5"/>
  <c r="I490" i="5"/>
  <c r="F491" i="5"/>
  <c r="G491" i="5"/>
  <c r="H491" i="5"/>
  <c r="I491" i="5"/>
  <c r="F492" i="5"/>
  <c r="G492" i="5"/>
  <c r="H492" i="5"/>
  <c r="I492" i="5"/>
  <c r="F493" i="5"/>
  <c r="G493" i="5"/>
  <c r="H493" i="5"/>
  <c r="I493" i="5"/>
  <c r="F494" i="5"/>
  <c r="G494" i="5"/>
  <c r="H494" i="5"/>
  <c r="I494" i="5"/>
  <c r="F495" i="5"/>
  <c r="G495" i="5"/>
  <c r="H495" i="5"/>
  <c r="I495" i="5"/>
  <c r="F496" i="5"/>
  <c r="G496" i="5"/>
  <c r="H496" i="5"/>
  <c r="I496" i="5"/>
  <c r="F497" i="5"/>
  <c r="G497" i="5"/>
  <c r="H497" i="5"/>
  <c r="I497" i="5"/>
  <c r="F498" i="5"/>
  <c r="G498" i="5"/>
  <c r="H498" i="5"/>
  <c r="I498" i="5"/>
  <c r="F499" i="5"/>
  <c r="G499" i="5"/>
  <c r="H499" i="5"/>
  <c r="I499" i="5"/>
  <c r="F500" i="5"/>
  <c r="G500" i="5"/>
  <c r="H500" i="5"/>
  <c r="I500" i="5"/>
  <c r="F501" i="5"/>
  <c r="G501" i="5"/>
  <c r="H501" i="5"/>
  <c r="I501" i="5"/>
  <c r="F502" i="5"/>
  <c r="G502" i="5"/>
  <c r="H502" i="5"/>
  <c r="I502" i="5"/>
  <c r="F503" i="5"/>
  <c r="G503" i="5"/>
  <c r="H503" i="5"/>
  <c r="I503" i="5"/>
  <c r="F504" i="5"/>
  <c r="G504" i="5"/>
  <c r="H504" i="5"/>
  <c r="I504" i="5"/>
  <c r="F505" i="5"/>
  <c r="G505" i="5"/>
  <c r="H505" i="5"/>
  <c r="I505" i="5"/>
  <c r="F506" i="5"/>
  <c r="G506" i="5"/>
  <c r="H506" i="5"/>
  <c r="I506" i="5"/>
  <c r="F507" i="5"/>
  <c r="G507" i="5"/>
  <c r="H507" i="5"/>
  <c r="I507" i="5"/>
  <c r="F508" i="5"/>
  <c r="G508" i="5"/>
  <c r="H508" i="5"/>
  <c r="I508" i="5"/>
  <c r="F509" i="5"/>
  <c r="G509" i="5"/>
  <c r="H509" i="5"/>
  <c r="I509" i="5"/>
  <c r="F510" i="5"/>
  <c r="G510" i="5"/>
  <c r="H510" i="5"/>
  <c r="I510" i="5"/>
  <c r="F511" i="5"/>
  <c r="G511" i="5"/>
  <c r="H511" i="5"/>
  <c r="I511" i="5"/>
  <c r="F512" i="5"/>
  <c r="G512" i="5"/>
  <c r="H512" i="5"/>
  <c r="I512" i="5"/>
  <c r="F513" i="5"/>
  <c r="G513" i="5"/>
  <c r="H513" i="5"/>
  <c r="I513" i="5"/>
  <c r="F514" i="5"/>
  <c r="G514" i="5"/>
  <c r="H514" i="5"/>
  <c r="I514" i="5"/>
  <c r="F515" i="5"/>
  <c r="G515" i="5"/>
  <c r="H515" i="5"/>
  <c r="I515" i="5"/>
  <c r="F516" i="5"/>
  <c r="G516" i="5"/>
  <c r="H516" i="5"/>
  <c r="I516" i="5"/>
  <c r="F517" i="5"/>
  <c r="G517" i="5"/>
  <c r="H517" i="5"/>
  <c r="I517" i="5"/>
  <c r="F518" i="5"/>
  <c r="G518" i="5"/>
  <c r="H518" i="5"/>
  <c r="I518" i="5"/>
  <c r="F519" i="5"/>
  <c r="G519" i="5"/>
  <c r="H519" i="5"/>
  <c r="I519" i="5"/>
  <c r="F520" i="5"/>
  <c r="G520" i="5"/>
  <c r="H520" i="5"/>
  <c r="I520" i="5"/>
  <c r="F521" i="5"/>
  <c r="G521" i="5"/>
  <c r="H521" i="5"/>
  <c r="I521" i="5"/>
  <c r="F522" i="5"/>
  <c r="G522" i="5"/>
  <c r="H522" i="5"/>
  <c r="I522" i="5"/>
  <c r="F523" i="5"/>
  <c r="G523" i="5"/>
  <c r="H523" i="5"/>
  <c r="I523" i="5"/>
  <c r="F524" i="5"/>
  <c r="G524" i="5"/>
  <c r="H524" i="5"/>
  <c r="I524" i="5"/>
  <c r="F525" i="5"/>
  <c r="G525" i="5"/>
  <c r="H525" i="5"/>
  <c r="I525" i="5"/>
  <c r="F526" i="5"/>
  <c r="G526" i="5"/>
  <c r="H526" i="5"/>
  <c r="I526" i="5"/>
  <c r="F527" i="5"/>
  <c r="G527" i="5"/>
  <c r="H527" i="5"/>
  <c r="I527" i="5"/>
  <c r="F528" i="5"/>
  <c r="G528" i="5"/>
  <c r="H528" i="5"/>
  <c r="I528" i="5"/>
  <c r="F529" i="5"/>
  <c r="G529" i="5"/>
  <c r="H529" i="5"/>
  <c r="I529" i="5"/>
  <c r="F530" i="5"/>
  <c r="G530" i="5"/>
  <c r="H530" i="5"/>
  <c r="I530" i="5"/>
  <c r="F531" i="5"/>
  <c r="G531" i="5"/>
  <c r="H531" i="5"/>
  <c r="I531" i="5"/>
  <c r="F532" i="5"/>
  <c r="G532" i="5"/>
  <c r="H532" i="5"/>
  <c r="I532" i="5"/>
  <c r="F533" i="5"/>
  <c r="G533" i="5"/>
  <c r="H533" i="5"/>
  <c r="I533" i="5"/>
  <c r="F534" i="5"/>
  <c r="G534" i="5"/>
  <c r="H534" i="5"/>
  <c r="I534" i="5"/>
  <c r="F535" i="5"/>
  <c r="G535" i="5"/>
  <c r="H535" i="5"/>
  <c r="I535" i="5"/>
  <c r="F536" i="5"/>
  <c r="G536" i="5"/>
  <c r="H536" i="5"/>
  <c r="I536" i="5"/>
  <c r="F537" i="5"/>
  <c r="G537" i="5"/>
  <c r="H537" i="5"/>
  <c r="I537" i="5"/>
  <c r="F538" i="5"/>
  <c r="G538" i="5"/>
  <c r="H538" i="5"/>
  <c r="I538" i="5"/>
  <c r="F539" i="5"/>
  <c r="G539" i="5"/>
  <c r="H539" i="5"/>
  <c r="I539" i="5"/>
  <c r="F540" i="5"/>
  <c r="G540" i="5"/>
  <c r="H540" i="5"/>
  <c r="I540" i="5"/>
  <c r="F541" i="5"/>
  <c r="G541" i="5"/>
  <c r="H541" i="5"/>
  <c r="I541" i="5"/>
  <c r="F542" i="5"/>
  <c r="G542" i="5"/>
  <c r="H542" i="5"/>
  <c r="I542" i="5"/>
  <c r="F543" i="5"/>
  <c r="G543" i="5"/>
  <c r="H543" i="5"/>
  <c r="I543" i="5"/>
  <c r="F544" i="5"/>
  <c r="G544" i="5"/>
  <c r="H544" i="5"/>
  <c r="I544" i="5"/>
  <c r="F545" i="5"/>
  <c r="G545" i="5"/>
  <c r="H545" i="5"/>
  <c r="I545" i="5"/>
  <c r="F546" i="5"/>
  <c r="G546" i="5"/>
  <c r="H546" i="5"/>
  <c r="I546" i="5"/>
  <c r="F547" i="5"/>
  <c r="G547" i="5"/>
  <c r="H547" i="5"/>
  <c r="I547" i="5"/>
  <c r="F548" i="5"/>
  <c r="G548" i="5"/>
  <c r="H548" i="5"/>
  <c r="I548" i="5"/>
  <c r="F549" i="5"/>
  <c r="G549" i="5"/>
  <c r="H549" i="5"/>
  <c r="I549" i="5"/>
  <c r="F550" i="5"/>
  <c r="G550" i="5"/>
  <c r="H550" i="5"/>
  <c r="I550" i="5"/>
  <c r="F551" i="5"/>
  <c r="G551" i="5"/>
  <c r="H551" i="5"/>
  <c r="I551" i="5"/>
  <c r="F552" i="5"/>
  <c r="G552" i="5"/>
  <c r="H552" i="5"/>
  <c r="I552" i="5"/>
  <c r="F553" i="5"/>
  <c r="G553" i="5"/>
  <c r="H553" i="5"/>
  <c r="I553" i="5"/>
  <c r="F554" i="5"/>
  <c r="G554" i="5"/>
  <c r="H554" i="5"/>
  <c r="I554" i="5"/>
  <c r="F555" i="5"/>
  <c r="G555" i="5"/>
  <c r="H555" i="5"/>
  <c r="I555" i="5"/>
  <c r="F556" i="5"/>
  <c r="G556" i="5"/>
  <c r="H556" i="5"/>
  <c r="I556" i="5"/>
  <c r="F557" i="5"/>
  <c r="G557" i="5"/>
  <c r="H557" i="5"/>
  <c r="I557" i="5"/>
  <c r="F558" i="5"/>
  <c r="G558" i="5"/>
  <c r="H558" i="5"/>
  <c r="I558" i="5"/>
  <c r="F559" i="5"/>
  <c r="G559" i="5"/>
  <c r="H559" i="5"/>
  <c r="I559" i="5"/>
  <c r="F560" i="5"/>
  <c r="G560" i="5"/>
  <c r="H560" i="5"/>
  <c r="I560" i="5"/>
  <c r="F561" i="5"/>
  <c r="G561" i="5"/>
  <c r="H561" i="5"/>
  <c r="I561" i="5"/>
  <c r="F562" i="5"/>
  <c r="G562" i="5"/>
  <c r="H562" i="5"/>
  <c r="I562" i="5"/>
  <c r="F563" i="5"/>
  <c r="G563" i="5"/>
  <c r="H563" i="5"/>
  <c r="I563" i="5"/>
  <c r="F564" i="5"/>
  <c r="G564" i="5"/>
  <c r="H564" i="5"/>
  <c r="I564" i="5"/>
  <c r="F565" i="5"/>
  <c r="G565" i="5"/>
  <c r="H565" i="5"/>
  <c r="I565" i="5"/>
  <c r="F566" i="5"/>
  <c r="G566" i="5"/>
  <c r="H566" i="5"/>
  <c r="I566" i="5"/>
  <c r="F567" i="5"/>
  <c r="G567" i="5"/>
  <c r="H567" i="5"/>
  <c r="I567" i="5"/>
  <c r="F568" i="5"/>
  <c r="G568" i="5"/>
  <c r="H568" i="5"/>
  <c r="I568" i="5"/>
  <c r="F569" i="5"/>
  <c r="G569" i="5"/>
  <c r="H569" i="5"/>
  <c r="I569" i="5"/>
  <c r="F570" i="5"/>
  <c r="G570" i="5"/>
  <c r="H570" i="5"/>
  <c r="I570" i="5"/>
  <c r="F571" i="5"/>
  <c r="G571" i="5"/>
  <c r="H571" i="5"/>
  <c r="I571" i="5"/>
  <c r="F572" i="5"/>
  <c r="G572" i="5"/>
  <c r="H572" i="5"/>
  <c r="I572" i="5"/>
  <c r="F573" i="5"/>
  <c r="G573" i="5"/>
  <c r="H573" i="5"/>
  <c r="I573" i="5"/>
  <c r="F574" i="5"/>
  <c r="G574" i="5"/>
  <c r="H574" i="5"/>
  <c r="I574" i="5"/>
  <c r="F575" i="5"/>
  <c r="G575" i="5"/>
  <c r="H575" i="5"/>
  <c r="I575" i="5"/>
  <c r="F576" i="5"/>
  <c r="G576" i="5"/>
  <c r="H576" i="5"/>
  <c r="I576" i="5"/>
  <c r="F577" i="5"/>
  <c r="G577" i="5"/>
  <c r="H577" i="5"/>
  <c r="I577" i="5"/>
  <c r="F578" i="5"/>
  <c r="G578" i="5"/>
  <c r="H578" i="5"/>
  <c r="I578" i="5"/>
  <c r="F579" i="5"/>
  <c r="G579" i="5"/>
  <c r="H579" i="5"/>
  <c r="I579" i="5"/>
  <c r="F580" i="5"/>
  <c r="G580" i="5"/>
  <c r="H580" i="5"/>
  <c r="I580" i="5"/>
  <c r="F581" i="5"/>
  <c r="G581" i="5"/>
  <c r="H581" i="5"/>
  <c r="I581" i="5"/>
  <c r="F582" i="5"/>
  <c r="G582" i="5"/>
  <c r="H582" i="5"/>
  <c r="I582" i="5"/>
  <c r="F583" i="5"/>
  <c r="G583" i="5"/>
  <c r="H583" i="5"/>
  <c r="I583" i="5"/>
  <c r="F584" i="5"/>
  <c r="G584" i="5"/>
  <c r="H584" i="5"/>
  <c r="I584" i="5"/>
  <c r="F585" i="5"/>
  <c r="G585" i="5"/>
  <c r="H585" i="5"/>
  <c r="I585" i="5"/>
  <c r="F586" i="5"/>
  <c r="G586" i="5"/>
  <c r="H586" i="5"/>
  <c r="I586" i="5"/>
  <c r="F587" i="5"/>
  <c r="G587" i="5"/>
  <c r="H587" i="5"/>
  <c r="I587" i="5"/>
  <c r="F588" i="5"/>
  <c r="G588" i="5"/>
  <c r="H588" i="5"/>
  <c r="I588" i="5"/>
  <c r="F589" i="5"/>
  <c r="G589" i="5"/>
  <c r="H589" i="5"/>
  <c r="I589" i="5"/>
  <c r="F590" i="5"/>
  <c r="G590" i="5"/>
  <c r="H590" i="5"/>
  <c r="I590" i="5"/>
  <c r="F591" i="5"/>
  <c r="G591" i="5"/>
  <c r="H591" i="5"/>
  <c r="I591" i="5"/>
  <c r="F592" i="5"/>
  <c r="G592" i="5"/>
  <c r="H592" i="5"/>
  <c r="I592" i="5"/>
  <c r="F593" i="5"/>
  <c r="G593" i="5"/>
  <c r="H593" i="5"/>
  <c r="I593" i="5"/>
  <c r="F594" i="5"/>
  <c r="G594" i="5"/>
  <c r="H594" i="5"/>
  <c r="I594" i="5"/>
  <c r="F595" i="5"/>
  <c r="G595" i="5"/>
  <c r="H595" i="5"/>
  <c r="I595" i="5"/>
  <c r="F596" i="5"/>
  <c r="G596" i="5"/>
  <c r="H596" i="5"/>
  <c r="I596" i="5"/>
  <c r="F597" i="5"/>
  <c r="G597" i="5"/>
  <c r="H597" i="5"/>
  <c r="I597" i="5"/>
  <c r="F598" i="5"/>
  <c r="G598" i="5"/>
  <c r="H598" i="5"/>
  <c r="I598" i="5"/>
  <c r="F599" i="5"/>
  <c r="G599" i="5"/>
  <c r="H599" i="5"/>
  <c r="I599" i="5"/>
  <c r="F600" i="5"/>
  <c r="G600" i="5"/>
  <c r="H600" i="5"/>
  <c r="I600" i="5"/>
  <c r="F601" i="5"/>
  <c r="G601" i="5"/>
  <c r="H601" i="5"/>
  <c r="I601" i="5"/>
  <c r="F602" i="5"/>
  <c r="G602" i="5"/>
  <c r="H602" i="5"/>
  <c r="I602" i="5"/>
  <c r="I14" i="5"/>
  <c r="H14" i="5"/>
  <c r="G14" i="5"/>
  <c r="F14" i="5"/>
  <c r="F15" i="4"/>
  <c r="G15" i="4"/>
  <c r="H15" i="4"/>
  <c r="I15" i="4"/>
  <c r="F16" i="4"/>
  <c r="G16" i="4"/>
  <c r="H16" i="4"/>
  <c r="I16" i="4"/>
  <c r="F17" i="4"/>
  <c r="G17" i="4"/>
  <c r="H17" i="4"/>
  <c r="I17" i="4"/>
  <c r="F18" i="4"/>
  <c r="G18" i="4"/>
  <c r="H18" i="4"/>
  <c r="I18" i="4"/>
  <c r="F19" i="4"/>
  <c r="G19" i="4"/>
  <c r="H19" i="4"/>
  <c r="I19" i="4"/>
  <c r="F20" i="4"/>
  <c r="G20" i="4"/>
  <c r="H20" i="4"/>
  <c r="I20" i="4"/>
  <c r="F21" i="4"/>
  <c r="G21" i="4"/>
  <c r="H21" i="4"/>
  <c r="I21" i="4"/>
  <c r="F22" i="4"/>
  <c r="G22" i="4"/>
  <c r="H22" i="4"/>
  <c r="I22" i="4"/>
  <c r="F23" i="4"/>
  <c r="G23" i="4"/>
  <c r="H23" i="4"/>
  <c r="I23" i="4"/>
  <c r="F24" i="4"/>
  <c r="G24" i="4"/>
  <c r="H24" i="4"/>
  <c r="I24" i="4"/>
  <c r="F25" i="4"/>
  <c r="G25" i="4"/>
  <c r="H25" i="4"/>
  <c r="I25" i="4"/>
  <c r="F26" i="4"/>
  <c r="G26" i="4"/>
  <c r="H26" i="4"/>
  <c r="I26" i="4"/>
  <c r="F27" i="4"/>
  <c r="G27" i="4"/>
  <c r="H27" i="4"/>
  <c r="I27" i="4"/>
  <c r="F28" i="4"/>
  <c r="G28" i="4"/>
  <c r="H28" i="4"/>
  <c r="I28" i="4"/>
  <c r="F29" i="4"/>
  <c r="G29" i="4"/>
  <c r="H29" i="4"/>
  <c r="I29" i="4"/>
  <c r="F30" i="4"/>
  <c r="G30" i="4"/>
  <c r="H30" i="4"/>
  <c r="I30" i="4"/>
  <c r="F31" i="4"/>
  <c r="G31" i="4"/>
  <c r="H31" i="4"/>
  <c r="I31" i="4"/>
  <c r="F32" i="4"/>
  <c r="G32" i="4"/>
  <c r="H32" i="4"/>
  <c r="I32" i="4"/>
  <c r="F33" i="4"/>
  <c r="G33" i="4"/>
  <c r="H33" i="4"/>
  <c r="I33" i="4"/>
  <c r="F34" i="4"/>
  <c r="G34" i="4"/>
  <c r="H34" i="4"/>
  <c r="I34" i="4"/>
  <c r="F35" i="4"/>
  <c r="G35" i="4"/>
  <c r="H35" i="4"/>
  <c r="I35" i="4"/>
  <c r="F36" i="4"/>
  <c r="G36" i="4"/>
  <c r="H36" i="4"/>
  <c r="I36" i="4"/>
  <c r="F37" i="4"/>
  <c r="G37" i="4"/>
  <c r="H37" i="4"/>
  <c r="I37" i="4"/>
  <c r="F38" i="4"/>
  <c r="G38" i="4"/>
  <c r="H38" i="4"/>
  <c r="I38" i="4"/>
  <c r="F39" i="4"/>
  <c r="G39" i="4"/>
  <c r="H39" i="4"/>
  <c r="I39" i="4"/>
  <c r="F40" i="4"/>
  <c r="G40" i="4"/>
  <c r="H40" i="4"/>
  <c r="I40" i="4"/>
  <c r="F41" i="4"/>
  <c r="G41" i="4"/>
  <c r="H41" i="4"/>
  <c r="I41" i="4"/>
  <c r="F42" i="4"/>
  <c r="G42" i="4"/>
  <c r="H42" i="4"/>
  <c r="I42" i="4"/>
  <c r="F43" i="4"/>
  <c r="G43" i="4"/>
  <c r="H43" i="4"/>
  <c r="I43" i="4"/>
  <c r="F44" i="4"/>
  <c r="G44" i="4"/>
  <c r="H44" i="4"/>
  <c r="I44" i="4"/>
  <c r="F45" i="4"/>
  <c r="G45" i="4"/>
  <c r="H45" i="4"/>
  <c r="I45" i="4"/>
  <c r="F46" i="4"/>
  <c r="G46" i="4"/>
  <c r="H46" i="4"/>
  <c r="I46" i="4"/>
  <c r="F47" i="4"/>
  <c r="G47" i="4"/>
  <c r="H47" i="4"/>
  <c r="I47" i="4"/>
  <c r="F48" i="4"/>
  <c r="G48" i="4"/>
  <c r="H48" i="4"/>
  <c r="I48" i="4"/>
  <c r="F49" i="4"/>
  <c r="G49" i="4"/>
  <c r="H49" i="4"/>
  <c r="I49" i="4"/>
  <c r="F50" i="4"/>
  <c r="G50" i="4"/>
  <c r="H50" i="4"/>
  <c r="I50" i="4"/>
  <c r="F51" i="4"/>
  <c r="G51" i="4"/>
  <c r="H51" i="4"/>
  <c r="I51" i="4"/>
  <c r="F52" i="4"/>
  <c r="G52" i="4"/>
  <c r="H52" i="4"/>
  <c r="I52" i="4"/>
  <c r="F53" i="4"/>
  <c r="G53" i="4"/>
  <c r="H53" i="4"/>
  <c r="I53" i="4"/>
  <c r="F54" i="4"/>
  <c r="G54" i="4"/>
  <c r="H54" i="4"/>
  <c r="I54" i="4"/>
  <c r="F55" i="4"/>
  <c r="G55" i="4"/>
  <c r="H55" i="4"/>
  <c r="I55" i="4"/>
  <c r="F56" i="4"/>
  <c r="G56" i="4"/>
  <c r="H56" i="4"/>
  <c r="I56" i="4"/>
  <c r="F57" i="4"/>
  <c r="G57" i="4"/>
  <c r="H57" i="4"/>
  <c r="I57" i="4"/>
  <c r="F58" i="4"/>
  <c r="G58" i="4"/>
  <c r="H58" i="4"/>
  <c r="I58" i="4"/>
  <c r="F59" i="4"/>
  <c r="G59" i="4"/>
  <c r="H59" i="4"/>
  <c r="I59" i="4"/>
  <c r="F60" i="4"/>
  <c r="G60" i="4"/>
  <c r="H60" i="4"/>
  <c r="I60" i="4"/>
  <c r="F61" i="4"/>
  <c r="G61" i="4"/>
  <c r="H61" i="4"/>
  <c r="I61" i="4"/>
  <c r="F62" i="4"/>
  <c r="G62" i="4"/>
  <c r="H62" i="4"/>
  <c r="I62" i="4"/>
  <c r="F63" i="4"/>
  <c r="G63" i="4"/>
  <c r="H63" i="4"/>
  <c r="I63" i="4"/>
  <c r="F64" i="4"/>
  <c r="G64" i="4"/>
  <c r="H64" i="4"/>
  <c r="I64" i="4"/>
  <c r="F65" i="4"/>
  <c r="G65" i="4"/>
  <c r="H65" i="4"/>
  <c r="I65" i="4"/>
  <c r="F66" i="4"/>
  <c r="G66" i="4"/>
  <c r="H66" i="4"/>
  <c r="I66" i="4"/>
  <c r="F67" i="4"/>
  <c r="G67" i="4"/>
  <c r="H67" i="4"/>
  <c r="I67" i="4"/>
  <c r="F68" i="4"/>
  <c r="G68" i="4"/>
  <c r="H68" i="4"/>
  <c r="I68" i="4"/>
  <c r="F69" i="4"/>
  <c r="G69" i="4"/>
  <c r="H69" i="4"/>
  <c r="I69" i="4"/>
  <c r="F70" i="4"/>
  <c r="G70" i="4"/>
  <c r="H70" i="4"/>
  <c r="I70" i="4"/>
  <c r="F71" i="4"/>
  <c r="G71" i="4"/>
  <c r="H71" i="4"/>
  <c r="I71" i="4"/>
  <c r="F72" i="4"/>
  <c r="G72" i="4"/>
  <c r="H72" i="4"/>
  <c r="I72" i="4"/>
  <c r="F73" i="4"/>
  <c r="G73" i="4"/>
  <c r="H73" i="4"/>
  <c r="I73" i="4"/>
  <c r="F74" i="4"/>
  <c r="G74" i="4"/>
  <c r="H74" i="4"/>
  <c r="I74" i="4"/>
  <c r="F75" i="4"/>
  <c r="G75" i="4"/>
  <c r="H75" i="4"/>
  <c r="I75" i="4"/>
  <c r="F76" i="4"/>
  <c r="G76" i="4"/>
  <c r="H76" i="4"/>
  <c r="I76" i="4"/>
  <c r="F77" i="4"/>
  <c r="G77" i="4"/>
  <c r="H77" i="4"/>
  <c r="I77" i="4"/>
  <c r="F78" i="4"/>
  <c r="G78" i="4"/>
  <c r="H78" i="4"/>
  <c r="I78" i="4"/>
  <c r="F79" i="4"/>
  <c r="G79" i="4"/>
  <c r="H79" i="4"/>
  <c r="I79" i="4"/>
  <c r="F80" i="4"/>
  <c r="G80" i="4"/>
  <c r="H80" i="4"/>
  <c r="I80" i="4"/>
  <c r="F81" i="4"/>
  <c r="G81" i="4"/>
  <c r="H81" i="4"/>
  <c r="I81" i="4"/>
  <c r="F82" i="4"/>
  <c r="G82" i="4"/>
  <c r="H82" i="4"/>
  <c r="I82" i="4"/>
  <c r="F83" i="4"/>
  <c r="G83" i="4"/>
  <c r="H83" i="4"/>
  <c r="I83" i="4"/>
  <c r="F84" i="4"/>
  <c r="G84" i="4"/>
  <c r="H84" i="4"/>
  <c r="I84" i="4"/>
  <c r="F85" i="4"/>
  <c r="G85" i="4"/>
  <c r="H85" i="4"/>
  <c r="I85" i="4"/>
  <c r="F86" i="4"/>
  <c r="G86" i="4"/>
  <c r="H86" i="4"/>
  <c r="I86" i="4"/>
  <c r="F87" i="4"/>
  <c r="G87" i="4"/>
  <c r="H87" i="4"/>
  <c r="I87" i="4"/>
  <c r="F88" i="4"/>
  <c r="G88" i="4"/>
  <c r="H88" i="4"/>
  <c r="I88" i="4"/>
  <c r="F89" i="4"/>
  <c r="G89" i="4"/>
  <c r="H89" i="4"/>
  <c r="I89" i="4"/>
  <c r="F90" i="4"/>
  <c r="G90" i="4"/>
  <c r="H90" i="4"/>
  <c r="I90" i="4"/>
  <c r="F91" i="4"/>
  <c r="G91" i="4"/>
  <c r="H91" i="4"/>
  <c r="I91" i="4"/>
  <c r="F92" i="4"/>
  <c r="G92" i="4"/>
  <c r="H92" i="4"/>
  <c r="I92" i="4"/>
  <c r="F93" i="4"/>
  <c r="G93" i="4"/>
  <c r="H93" i="4"/>
  <c r="I93" i="4"/>
  <c r="F94" i="4"/>
  <c r="G94" i="4"/>
  <c r="H94" i="4"/>
  <c r="I94" i="4"/>
  <c r="F95" i="4"/>
  <c r="G95" i="4"/>
  <c r="H95" i="4"/>
  <c r="I95" i="4"/>
  <c r="F96" i="4"/>
  <c r="G96" i="4"/>
  <c r="H96" i="4"/>
  <c r="I96" i="4"/>
  <c r="F97" i="4"/>
  <c r="G97" i="4"/>
  <c r="H97" i="4"/>
  <c r="I97" i="4"/>
  <c r="F98" i="4"/>
  <c r="G98" i="4"/>
  <c r="H98" i="4"/>
  <c r="I98" i="4"/>
  <c r="F99" i="4"/>
  <c r="G99" i="4"/>
  <c r="H99" i="4"/>
  <c r="I99" i="4"/>
  <c r="F100" i="4"/>
  <c r="G100" i="4"/>
  <c r="H100" i="4"/>
  <c r="I100" i="4"/>
  <c r="F101" i="4"/>
  <c r="G101" i="4"/>
  <c r="H101" i="4"/>
  <c r="I101" i="4"/>
  <c r="F102" i="4"/>
  <c r="G102" i="4"/>
  <c r="H102" i="4"/>
  <c r="I102" i="4"/>
  <c r="F103" i="4"/>
  <c r="G103" i="4"/>
  <c r="H103" i="4"/>
  <c r="I103" i="4"/>
  <c r="F104" i="4"/>
  <c r="G104" i="4"/>
  <c r="H104" i="4"/>
  <c r="I104" i="4"/>
  <c r="F105" i="4"/>
  <c r="G105" i="4"/>
  <c r="H105" i="4"/>
  <c r="I105" i="4"/>
  <c r="F106" i="4"/>
  <c r="G106" i="4"/>
  <c r="H106" i="4"/>
  <c r="I106" i="4"/>
  <c r="F107" i="4"/>
  <c r="G107" i="4"/>
  <c r="H107" i="4"/>
  <c r="I107" i="4"/>
  <c r="F108" i="4"/>
  <c r="G108" i="4"/>
  <c r="H108" i="4"/>
  <c r="I108" i="4"/>
  <c r="F109" i="4"/>
  <c r="G109" i="4"/>
  <c r="H109" i="4"/>
  <c r="I109" i="4"/>
  <c r="F110" i="4"/>
  <c r="G110" i="4"/>
  <c r="H110" i="4"/>
  <c r="I110" i="4"/>
  <c r="F111" i="4"/>
  <c r="G111" i="4"/>
  <c r="H111" i="4"/>
  <c r="I111" i="4"/>
  <c r="F112" i="4"/>
  <c r="G112" i="4"/>
  <c r="H112" i="4"/>
  <c r="I112" i="4"/>
  <c r="F113" i="4"/>
  <c r="G113" i="4"/>
  <c r="H113" i="4"/>
  <c r="I113" i="4"/>
  <c r="F114" i="4"/>
  <c r="G114" i="4"/>
  <c r="H114" i="4"/>
  <c r="I114" i="4"/>
  <c r="F115" i="4"/>
  <c r="G115" i="4"/>
  <c r="H115" i="4"/>
  <c r="I115" i="4"/>
  <c r="F116" i="4"/>
  <c r="G116" i="4"/>
  <c r="H116" i="4"/>
  <c r="I116" i="4"/>
  <c r="F117" i="4"/>
  <c r="G117" i="4"/>
  <c r="H117" i="4"/>
  <c r="I117" i="4"/>
  <c r="F118" i="4"/>
  <c r="G118" i="4"/>
  <c r="H118" i="4"/>
  <c r="I118" i="4"/>
  <c r="F119" i="4"/>
  <c r="G119" i="4"/>
  <c r="H119" i="4"/>
  <c r="I119" i="4"/>
  <c r="F120" i="4"/>
  <c r="G120" i="4"/>
  <c r="H120" i="4"/>
  <c r="I120" i="4"/>
  <c r="F121" i="4"/>
  <c r="G121" i="4"/>
  <c r="H121" i="4"/>
  <c r="I121" i="4"/>
  <c r="F122" i="4"/>
  <c r="G122" i="4"/>
  <c r="H122" i="4"/>
  <c r="I122" i="4"/>
  <c r="F123" i="4"/>
  <c r="G123" i="4"/>
  <c r="H123" i="4"/>
  <c r="I123" i="4"/>
  <c r="F124" i="4"/>
  <c r="G124" i="4"/>
  <c r="H124" i="4"/>
  <c r="I124" i="4"/>
  <c r="F125" i="4"/>
  <c r="G125" i="4"/>
  <c r="H125" i="4"/>
  <c r="I125" i="4"/>
  <c r="F126" i="4"/>
  <c r="G126" i="4"/>
  <c r="H126" i="4"/>
  <c r="I126" i="4"/>
  <c r="F127" i="4"/>
  <c r="G127" i="4"/>
  <c r="H127" i="4"/>
  <c r="I127" i="4"/>
  <c r="F128" i="4"/>
  <c r="G128" i="4"/>
  <c r="H128" i="4"/>
  <c r="I128" i="4"/>
  <c r="F129" i="4"/>
  <c r="G129" i="4"/>
  <c r="H129" i="4"/>
  <c r="I129" i="4"/>
  <c r="F130" i="4"/>
  <c r="G130" i="4"/>
  <c r="H130" i="4"/>
  <c r="I130" i="4"/>
  <c r="F131" i="4"/>
  <c r="G131" i="4"/>
  <c r="H131" i="4"/>
  <c r="I131" i="4"/>
  <c r="F132" i="4"/>
  <c r="G132" i="4"/>
  <c r="H132" i="4"/>
  <c r="I132" i="4"/>
  <c r="F133" i="4"/>
  <c r="G133" i="4"/>
  <c r="H133" i="4"/>
  <c r="I133" i="4"/>
  <c r="F134" i="4"/>
  <c r="G134" i="4"/>
  <c r="H134" i="4"/>
  <c r="I134" i="4"/>
  <c r="F135" i="4"/>
  <c r="G135" i="4"/>
  <c r="H135" i="4"/>
  <c r="I135" i="4"/>
  <c r="F136" i="4"/>
  <c r="G136" i="4"/>
  <c r="H136" i="4"/>
  <c r="I136" i="4"/>
  <c r="F137" i="4"/>
  <c r="G137" i="4"/>
  <c r="H137" i="4"/>
  <c r="I137" i="4"/>
  <c r="F138" i="4"/>
  <c r="G138" i="4"/>
  <c r="H138" i="4"/>
  <c r="I138" i="4"/>
  <c r="F139" i="4"/>
  <c r="G139" i="4"/>
  <c r="H139" i="4"/>
  <c r="I139" i="4"/>
  <c r="F140" i="4"/>
  <c r="G140" i="4"/>
  <c r="H140" i="4"/>
  <c r="I140" i="4"/>
  <c r="F141" i="4"/>
  <c r="G141" i="4"/>
  <c r="H141" i="4"/>
  <c r="I141" i="4"/>
  <c r="F142" i="4"/>
  <c r="G142" i="4"/>
  <c r="H142" i="4"/>
  <c r="I142" i="4"/>
  <c r="F143" i="4"/>
  <c r="G143" i="4"/>
  <c r="H143" i="4"/>
  <c r="I143" i="4"/>
  <c r="F144" i="4"/>
  <c r="G144" i="4"/>
  <c r="H144" i="4"/>
  <c r="I144" i="4"/>
  <c r="F145" i="4"/>
  <c r="G145" i="4"/>
  <c r="H145" i="4"/>
  <c r="I145" i="4"/>
  <c r="F146" i="4"/>
  <c r="G146" i="4"/>
  <c r="H146" i="4"/>
  <c r="I146" i="4"/>
  <c r="F147" i="4"/>
  <c r="G147" i="4"/>
  <c r="H147" i="4"/>
  <c r="I147" i="4"/>
  <c r="F148" i="4"/>
  <c r="G148" i="4"/>
  <c r="H148" i="4"/>
  <c r="I148" i="4"/>
  <c r="F149" i="4"/>
  <c r="G149" i="4"/>
  <c r="H149" i="4"/>
  <c r="I149" i="4"/>
  <c r="F150" i="4"/>
  <c r="G150" i="4"/>
  <c r="H150" i="4"/>
  <c r="I150" i="4"/>
  <c r="F151" i="4"/>
  <c r="G151" i="4"/>
  <c r="H151" i="4"/>
  <c r="I151" i="4"/>
  <c r="F152" i="4"/>
  <c r="G152" i="4"/>
  <c r="H152" i="4"/>
  <c r="I152" i="4"/>
  <c r="F153" i="4"/>
  <c r="G153" i="4"/>
  <c r="H153" i="4"/>
  <c r="I153" i="4"/>
  <c r="F154" i="4"/>
  <c r="G154" i="4"/>
  <c r="H154" i="4"/>
  <c r="I154" i="4"/>
  <c r="F155" i="4"/>
  <c r="G155" i="4"/>
  <c r="H155" i="4"/>
  <c r="I155" i="4"/>
  <c r="F156" i="4"/>
  <c r="G156" i="4"/>
  <c r="H156" i="4"/>
  <c r="I156" i="4"/>
  <c r="F157" i="4"/>
  <c r="G157" i="4"/>
  <c r="H157" i="4"/>
  <c r="I157" i="4"/>
  <c r="F158" i="4"/>
  <c r="G158" i="4"/>
  <c r="H158" i="4"/>
  <c r="I158" i="4"/>
  <c r="F159" i="4"/>
  <c r="G159" i="4"/>
  <c r="H159" i="4"/>
  <c r="I159" i="4"/>
  <c r="F160" i="4"/>
  <c r="G160" i="4"/>
  <c r="H160" i="4"/>
  <c r="I160" i="4"/>
  <c r="F161" i="4"/>
  <c r="G161" i="4"/>
  <c r="H161" i="4"/>
  <c r="I161" i="4"/>
  <c r="F162" i="4"/>
  <c r="G162" i="4"/>
  <c r="H162" i="4"/>
  <c r="I162" i="4"/>
  <c r="F163" i="4"/>
  <c r="G163" i="4"/>
  <c r="H163" i="4"/>
  <c r="I163" i="4"/>
  <c r="F164" i="4"/>
  <c r="G164" i="4"/>
  <c r="H164" i="4"/>
  <c r="I164" i="4"/>
  <c r="F165" i="4"/>
  <c r="G165" i="4"/>
  <c r="H165" i="4"/>
  <c r="I165" i="4"/>
  <c r="F166" i="4"/>
  <c r="G166" i="4"/>
  <c r="H166" i="4"/>
  <c r="I166" i="4"/>
  <c r="F167" i="4"/>
  <c r="G167" i="4"/>
  <c r="H167" i="4"/>
  <c r="I167" i="4"/>
  <c r="F168" i="4"/>
  <c r="G168" i="4"/>
  <c r="H168" i="4"/>
  <c r="I168" i="4"/>
  <c r="F169" i="4"/>
  <c r="G169" i="4"/>
  <c r="H169" i="4"/>
  <c r="I169" i="4"/>
  <c r="F170" i="4"/>
  <c r="G170" i="4"/>
  <c r="H170" i="4"/>
  <c r="I170" i="4"/>
  <c r="F171" i="4"/>
  <c r="G171" i="4"/>
  <c r="H171" i="4"/>
  <c r="I171" i="4"/>
  <c r="F172" i="4"/>
  <c r="G172" i="4"/>
  <c r="H172" i="4"/>
  <c r="I172" i="4"/>
  <c r="F173" i="4"/>
  <c r="G173" i="4"/>
  <c r="H173" i="4"/>
  <c r="I173" i="4"/>
  <c r="F174" i="4"/>
  <c r="G174" i="4"/>
  <c r="H174" i="4"/>
  <c r="I174" i="4"/>
  <c r="F175" i="4"/>
  <c r="G175" i="4"/>
  <c r="H175" i="4"/>
  <c r="I175" i="4"/>
  <c r="F176" i="4"/>
  <c r="G176" i="4"/>
  <c r="H176" i="4"/>
  <c r="I176" i="4"/>
  <c r="F177" i="4"/>
  <c r="G177" i="4"/>
  <c r="H177" i="4"/>
  <c r="I177" i="4"/>
  <c r="F178" i="4"/>
  <c r="G178" i="4"/>
  <c r="H178" i="4"/>
  <c r="I178" i="4"/>
  <c r="F179" i="4"/>
  <c r="G179" i="4"/>
  <c r="H179" i="4"/>
  <c r="I179" i="4"/>
  <c r="F180" i="4"/>
  <c r="G180" i="4"/>
  <c r="H180" i="4"/>
  <c r="I180" i="4"/>
  <c r="F181" i="4"/>
  <c r="G181" i="4"/>
  <c r="H181" i="4"/>
  <c r="I181" i="4"/>
  <c r="F182" i="4"/>
  <c r="G182" i="4"/>
  <c r="H182" i="4"/>
  <c r="I182" i="4"/>
  <c r="F183" i="4"/>
  <c r="G183" i="4"/>
  <c r="H183" i="4"/>
  <c r="I183" i="4"/>
  <c r="F184" i="4"/>
  <c r="G184" i="4"/>
  <c r="H184" i="4"/>
  <c r="I184" i="4"/>
  <c r="F185" i="4"/>
  <c r="G185" i="4"/>
  <c r="H185" i="4"/>
  <c r="I185" i="4"/>
  <c r="F186" i="4"/>
  <c r="G186" i="4"/>
  <c r="H186" i="4"/>
  <c r="I186" i="4"/>
  <c r="F187" i="4"/>
  <c r="G187" i="4"/>
  <c r="H187" i="4"/>
  <c r="I187" i="4"/>
  <c r="F188" i="4"/>
  <c r="G188" i="4"/>
  <c r="H188" i="4"/>
  <c r="I188" i="4"/>
  <c r="F189" i="4"/>
  <c r="G189" i="4"/>
  <c r="H189" i="4"/>
  <c r="I189" i="4"/>
  <c r="F190" i="4"/>
  <c r="G190" i="4"/>
  <c r="H190" i="4"/>
  <c r="I190" i="4"/>
  <c r="F191" i="4"/>
  <c r="G191" i="4"/>
  <c r="H191" i="4"/>
  <c r="I191" i="4"/>
  <c r="F192" i="4"/>
  <c r="G192" i="4"/>
  <c r="H192" i="4"/>
  <c r="I192" i="4"/>
  <c r="F193" i="4"/>
  <c r="G193" i="4"/>
  <c r="H193" i="4"/>
  <c r="I193" i="4"/>
  <c r="F194" i="4"/>
  <c r="G194" i="4"/>
  <c r="H194" i="4"/>
  <c r="I194" i="4"/>
  <c r="F195" i="4"/>
  <c r="G195" i="4"/>
  <c r="H195" i="4"/>
  <c r="I195" i="4"/>
  <c r="F196" i="4"/>
  <c r="G196" i="4"/>
  <c r="H196" i="4"/>
  <c r="I196" i="4"/>
  <c r="F197" i="4"/>
  <c r="G197" i="4"/>
  <c r="H197" i="4"/>
  <c r="I197" i="4"/>
  <c r="F198" i="4"/>
  <c r="G198" i="4"/>
  <c r="H198" i="4"/>
  <c r="I198" i="4"/>
  <c r="F199" i="4"/>
  <c r="G199" i="4"/>
  <c r="H199" i="4"/>
  <c r="I199" i="4"/>
  <c r="F200" i="4"/>
  <c r="G200" i="4"/>
  <c r="H200" i="4"/>
  <c r="I200" i="4"/>
  <c r="F201" i="4"/>
  <c r="G201" i="4"/>
  <c r="H201" i="4"/>
  <c r="I201" i="4"/>
  <c r="F202" i="4"/>
  <c r="G202" i="4"/>
  <c r="H202" i="4"/>
  <c r="I202" i="4"/>
  <c r="F203" i="4"/>
  <c r="G203" i="4"/>
  <c r="H203" i="4"/>
  <c r="I203" i="4"/>
  <c r="F204" i="4"/>
  <c r="G204" i="4"/>
  <c r="H204" i="4"/>
  <c r="I204" i="4"/>
  <c r="F205" i="4"/>
  <c r="G205" i="4"/>
  <c r="H205" i="4"/>
  <c r="I205" i="4"/>
  <c r="F206" i="4"/>
  <c r="G206" i="4"/>
  <c r="H206" i="4"/>
  <c r="I206" i="4"/>
  <c r="F207" i="4"/>
  <c r="G207" i="4"/>
  <c r="H207" i="4"/>
  <c r="I207" i="4"/>
  <c r="F208" i="4"/>
  <c r="G208" i="4"/>
  <c r="H208" i="4"/>
  <c r="I208" i="4"/>
  <c r="F209" i="4"/>
  <c r="G209" i="4"/>
  <c r="H209" i="4"/>
  <c r="I209" i="4"/>
  <c r="F210" i="4"/>
  <c r="G210" i="4"/>
  <c r="H210" i="4"/>
  <c r="I210" i="4"/>
  <c r="F211" i="4"/>
  <c r="G211" i="4"/>
  <c r="H211" i="4"/>
  <c r="I211" i="4"/>
  <c r="F212" i="4"/>
  <c r="G212" i="4"/>
  <c r="H212" i="4"/>
  <c r="I212" i="4"/>
  <c r="F213" i="4"/>
  <c r="G213" i="4"/>
  <c r="H213" i="4"/>
  <c r="I213" i="4"/>
  <c r="F214" i="4"/>
  <c r="G214" i="4"/>
  <c r="H214" i="4"/>
  <c r="I214" i="4"/>
  <c r="F215" i="4"/>
  <c r="G215" i="4"/>
  <c r="H215" i="4"/>
  <c r="I215" i="4"/>
  <c r="F216" i="4"/>
  <c r="G216" i="4"/>
  <c r="H216" i="4"/>
  <c r="I216" i="4"/>
  <c r="F217" i="4"/>
  <c r="G217" i="4"/>
  <c r="H217" i="4"/>
  <c r="I217" i="4"/>
  <c r="F218" i="4"/>
  <c r="G218" i="4"/>
  <c r="H218" i="4"/>
  <c r="I218" i="4"/>
  <c r="F219" i="4"/>
  <c r="G219" i="4"/>
  <c r="H219" i="4"/>
  <c r="I219" i="4"/>
  <c r="F220" i="4"/>
  <c r="G220" i="4"/>
  <c r="H220" i="4"/>
  <c r="I220" i="4"/>
  <c r="F221" i="4"/>
  <c r="G221" i="4"/>
  <c r="H221" i="4"/>
  <c r="I221" i="4"/>
  <c r="F222" i="4"/>
  <c r="G222" i="4"/>
  <c r="H222" i="4"/>
  <c r="I222" i="4"/>
  <c r="F223" i="4"/>
  <c r="G223" i="4"/>
  <c r="H223" i="4"/>
  <c r="I223" i="4"/>
  <c r="F224" i="4"/>
  <c r="G224" i="4"/>
  <c r="H224" i="4"/>
  <c r="I224" i="4"/>
  <c r="F225" i="4"/>
  <c r="G225" i="4"/>
  <c r="H225" i="4"/>
  <c r="I225" i="4"/>
  <c r="F226" i="4"/>
  <c r="G226" i="4"/>
  <c r="H226" i="4"/>
  <c r="I226" i="4"/>
  <c r="F227" i="4"/>
  <c r="G227" i="4"/>
  <c r="H227" i="4"/>
  <c r="I227" i="4"/>
  <c r="F228" i="4"/>
  <c r="G228" i="4"/>
  <c r="H228" i="4"/>
  <c r="I228" i="4"/>
  <c r="F229" i="4"/>
  <c r="G229" i="4"/>
  <c r="H229" i="4"/>
  <c r="I229" i="4"/>
  <c r="F230" i="4"/>
  <c r="G230" i="4"/>
  <c r="H230" i="4"/>
  <c r="I230" i="4"/>
  <c r="F231" i="4"/>
  <c r="G231" i="4"/>
  <c r="H231" i="4"/>
  <c r="I231" i="4"/>
  <c r="F232" i="4"/>
  <c r="G232" i="4"/>
  <c r="H232" i="4"/>
  <c r="I232" i="4"/>
  <c r="F233" i="4"/>
  <c r="G233" i="4"/>
  <c r="H233" i="4"/>
  <c r="I233" i="4"/>
  <c r="F234" i="4"/>
  <c r="G234" i="4"/>
  <c r="H234" i="4"/>
  <c r="I234" i="4"/>
  <c r="F235" i="4"/>
  <c r="G235" i="4"/>
  <c r="H235" i="4"/>
  <c r="I235" i="4"/>
  <c r="F236" i="4"/>
  <c r="G236" i="4"/>
  <c r="H236" i="4"/>
  <c r="I236" i="4"/>
  <c r="F237" i="4"/>
  <c r="G237" i="4"/>
  <c r="H237" i="4"/>
  <c r="I237" i="4"/>
  <c r="F238" i="4"/>
  <c r="G238" i="4"/>
  <c r="H238" i="4"/>
  <c r="I238" i="4"/>
  <c r="F239" i="4"/>
  <c r="G239" i="4"/>
  <c r="H239" i="4"/>
  <c r="I239" i="4"/>
  <c r="F240" i="4"/>
  <c r="G240" i="4"/>
  <c r="H240" i="4"/>
  <c r="I240" i="4"/>
  <c r="F241" i="4"/>
  <c r="G241" i="4"/>
  <c r="H241" i="4"/>
  <c r="I241" i="4"/>
  <c r="F242" i="4"/>
  <c r="G242" i="4"/>
  <c r="H242" i="4"/>
  <c r="I242" i="4"/>
  <c r="F243" i="4"/>
  <c r="G243" i="4"/>
  <c r="H243" i="4"/>
  <c r="I243" i="4"/>
  <c r="F244" i="4"/>
  <c r="G244" i="4"/>
  <c r="H244" i="4"/>
  <c r="I244" i="4"/>
  <c r="F245" i="4"/>
  <c r="G245" i="4"/>
  <c r="H245" i="4"/>
  <c r="I245" i="4"/>
  <c r="F246" i="4"/>
  <c r="G246" i="4"/>
  <c r="H246" i="4"/>
  <c r="I246" i="4"/>
  <c r="F247" i="4"/>
  <c r="G247" i="4"/>
  <c r="H247" i="4"/>
  <c r="I247" i="4"/>
  <c r="F248" i="4"/>
  <c r="G248" i="4"/>
  <c r="H248" i="4"/>
  <c r="I248" i="4"/>
  <c r="F249" i="4"/>
  <c r="G249" i="4"/>
  <c r="H249" i="4"/>
  <c r="I249" i="4"/>
  <c r="F250" i="4"/>
  <c r="G250" i="4"/>
  <c r="H250" i="4"/>
  <c r="I250" i="4"/>
  <c r="F251" i="4"/>
  <c r="G251" i="4"/>
  <c r="H251" i="4"/>
  <c r="I251" i="4"/>
  <c r="F252" i="4"/>
  <c r="G252" i="4"/>
  <c r="H252" i="4"/>
  <c r="I252" i="4"/>
  <c r="F253" i="4"/>
  <c r="G253" i="4"/>
  <c r="H253" i="4"/>
  <c r="I253" i="4"/>
  <c r="F254" i="4"/>
  <c r="G254" i="4"/>
  <c r="H254" i="4"/>
  <c r="I254" i="4"/>
  <c r="F255" i="4"/>
  <c r="G255" i="4"/>
  <c r="H255" i="4"/>
  <c r="I255" i="4"/>
  <c r="F256" i="4"/>
  <c r="G256" i="4"/>
  <c r="H256" i="4"/>
  <c r="I256" i="4"/>
  <c r="F257" i="4"/>
  <c r="G257" i="4"/>
  <c r="H257" i="4"/>
  <c r="I257" i="4"/>
  <c r="F258" i="4"/>
  <c r="G258" i="4"/>
  <c r="H258" i="4"/>
  <c r="I258" i="4"/>
  <c r="F259" i="4"/>
  <c r="G259" i="4"/>
  <c r="H259" i="4"/>
  <c r="I259" i="4"/>
  <c r="F260" i="4"/>
  <c r="G260" i="4"/>
  <c r="H260" i="4"/>
  <c r="I260" i="4"/>
  <c r="F261" i="4"/>
  <c r="G261" i="4"/>
  <c r="H261" i="4"/>
  <c r="I261" i="4"/>
  <c r="F262" i="4"/>
  <c r="G262" i="4"/>
  <c r="H262" i="4"/>
  <c r="I262" i="4"/>
  <c r="F263" i="4"/>
  <c r="G263" i="4"/>
  <c r="H263" i="4"/>
  <c r="I263" i="4"/>
  <c r="F264" i="4"/>
  <c r="G264" i="4"/>
  <c r="H264" i="4"/>
  <c r="I264" i="4"/>
  <c r="F265" i="4"/>
  <c r="G265" i="4"/>
  <c r="H265" i="4"/>
  <c r="I265" i="4"/>
  <c r="F266" i="4"/>
  <c r="G266" i="4"/>
  <c r="H266" i="4"/>
  <c r="I266" i="4"/>
  <c r="F267" i="4"/>
  <c r="G267" i="4"/>
  <c r="H267" i="4"/>
  <c r="I267" i="4"/>
  <c r="F268" i="4"/>
  <c r="G268" i="4"/>
  <c r="H268" i="4"/>
  <c r="I268" i="4"/>
  <c r="F269" i="4"/>
  <c r="G269" i="4"/>
  <c r="H269" i="4"/>
  <c r="I269" i="4"/>
  <c r="F270" i="4"/>
  <c r="G270" i="4"/>
  <c r="H270" i="4"/>
  <c r="I270" i="4"/>
  <c r="F271" i="4"/>
  <c r="G271" i="4"/>
  <c r="H271" i="4"/>
  <c r="I271" i="4"/>
  <c r="F272" i="4"/>
  <c r="G272" i="4"/>
  <c r="H272" i="4"/>
  <c r="I272" i="4"/>
  <c r="F273" i="4"/>
  <c r="G273" i="4"/>
  <c r="H273" i="4"/>
  <c r="I273" i="4"/>
  <c r="F274" i="4"/>
  <c r="G274" i="4"/>
  <c r="H274" i="4"/>
  <c r="I274" i="4"/>
  <c r="F275" i="4"/>
  <c r="G275" i="4"/>
  <c r="H275" i="4"/>
  <c r="I275" i="4"/>
  <c r="F276" i="4"/>
  <c r="G276" i="4"/>
  <c r="H276" i="4"/>
  <c r="I276" i="4"/>
  <c r="F277" i="4"/>
  <c r="G277" i="4"/>
  <c r="H277" i="4"/>
  <c r="I277" i="4"/>
  <c r="F278" i="4"/>
  <c r="G278" i="4"/>
  <c r="H278" i="4"/>
  <c r="I278" i="4"/>
  <c r="F279" i="4"/>
  <c r="G279" i="4"/>
  <c r="H279" i="4"/>
  <c r="I279" i="4"/>
  <c r="F280" i="4"/>
  <c r="G280" i="4"/>
  <c r="H280" i="4"/>
  <c r="I280" i="4"/>
  <c r="F281" i="4"/>
  <c r="G281" i="4"/>
  <c r="H281" i="4"/>
  <c r="I281" i="4"/>
  <c r="F282" i="4"/>
  <c r="G282" i="4"/>
  <c r="H282" i="4"/>
  <c r="I282" i="4"/>
  <c r="F283" i="4"/>
  <c r="G283" i="4"/>
  <c r="H283" i="4"/>
  <c r="I283" i="4"/>
  <c r="F284" i="4"/>
  <c r="G284" i="4"/>
  <c r="H284" i="4"/>
  <c r="I284" i="4"/>
  <c r="F285" i="4"/>
  <c r="G285" i="4"/>
  <c r="H285" i="4"/>
  <c r="I285" i="4"/>
  <c r="F286" i="4"/>
  <c r="G286" i="4"/>
  <c r="H286" i="4"/>
  <c r="I286" i="4"/>
  <c r="F287" i="4"/>
  <c r="G287" i="4"/>
  <c r="H287" i="4"/>
  <c r="I287" i="4"/>
  <c r="F288" i="4"/>
  <c r="G288" i="4"/>
  <c r="H288" i="4"/>
  <c r="I288" i="4"/>
  <c r="F289" i="4"/>
  <c r="G289" i="4"/>
  <c r="H289" i="4"/>
  <c r="I289" i="4"/>
  <c r="F290" i="4"/>
  <c r="G290" i="4"/>
  <c r="H290" i="4"/>
  <c r="I290" i="4"/>
  <c r="F291" i="4"/>
  <c r="G291" i="4"/>
  <c r="H291" i="4"/>
  <c r="I291" i="4"/>
  <c r="F292" i="4"/>
  <c r="G292" i="4"/>
  <c r="H292" i="4"/>
  <c r="I292" i="4"/>
  <c r="F293" i="4"/>
  <c r="G293" i="4"/>
  <c r="H293" i="4"/>
  <c r="I293" i="4"/>
  <c r="F294" i="4"/>
  <c r="G294" i="4"/>
  <c r="H294" i="4"/>
  <c r="I294" i="4"/>
  <c r="F295" i="4"/>
  <c r="G295" i="4"/>
  <c r="H295" i="4"/>
  <c r="I295" i="4"/>
  <c r="F296" i="4"/>
  <c r="G296" i="4"/>
  <c r="H296" i="4"/>
  <c r="I296" i="4"/>
  <c r="F297" i="4"/>
  <c r="G297" i="4"/>
  <c r="H297" i="4"/>
  <c r="I297" i="4"/>
  <c r="F298" i="4"/>
  <c r="G298" i="4"/>
  <c r="H298" i="4"/>
  <c r="I298" i="4"/>
  <c r="F299" i="4"/>
  <c r="G299" i="4"/>
  <c r="H299" i="4"/>
  <c r="I299" i="4"/>
  <c r="F300" i="4"/>
  <c r="G300" i="4"/>
  <c r="H300" i="4"/>
  <c r="I300" i="4"/>
  <c r="F301" i="4"/>
  <c r="G301" i="4"/>
  <c r="H301" i="4"/>
  <c r="I301" i="4"/>
  <c r="F302" i="4"/>
  <c r="G302" i="4"/>
  <c r="H302" i="4"/>
  <c r="I302" i="4"/>
  <c r="F303" i="4"/>
  <c r="G303" i="4"/>
  <c r="H303" i="4"/>
  <c r="I303" i="4"/>
  <c r="F304" i="4"/>
  <c r="G304" i="4"/>
  <c r="H304" i="4"/>
  <c r="I304" i="4"/>
  <c r="F305" i="4"/>
  <c r="G305" i="4"/>
  <c r="H305" i="4"/>
  <c r="I305" i="4"/>
  <c r="F306" i="4"/>
  <c r="G306" i="4"/>
  <c r="H306" i="4"/>
  <c r="I306" i="4"/>
  <c r="F307" i="4"/>
  <c r="G307" i="4"/>
  <c r="H307" i="4"/>
  <c r="I307" i="4"/>
  <c r="F308" i="4"/>
  <c r="G308" i="4"/>
  <c r="H308" i="4"/>
  <c r="I308" i="4"/>
  <c r="F309" i="4"/>
  <c r="G309" i="4"/>
  <c r="H309" i="4"/>
  <c r="I309" i="4"/>
  <c r="F310" i="4"/>
  <c r="G310" i="4"/>
  <c r="H310" i="4"/>
  <c r="I310" i="4"/>
  <c r="F311" i="4"/>
  <c r="G311" i="4"/>
  <c r="H311" i="4"/>
  <c r="I311" i="4"/>
  <c r="F312" i="4"/>
  <c r="G312" i="4"/>
  <c r="H312" i="4"/>
  <c r="I312" i="4"/>
  <c r="F313" i="4"/>
  <c r="G313" i="4"/>
  <c r="H313" i="4"/>
  <c r="I313" i="4"/>
  <c r="F314" i="4"/>
  <c r="G314" i="4"/>
  <c r="H314" i="4"/>
  <c r="I314" i="4"/>
  <c r="F315" i="4"/>
  <c r="G315" i="4"/>
  <c r="H315" i="4"/>
  <c r="I315" i="4"/>
  <c r="F316" i="4"/>
  <c r="G316" i="4"/>
  <c r="H316" i="4"/>
  <c r="I316" i="4"/>
  <c r="F317" i="4"/>
  <c r="G317" i="4"/>
  <c r="H317" i="4"/>
  <c r="I317" i="4"/>
  <c r="F318" i="4"/>
  <c r="G318" i="4"/>
  <c r="H318" i="4"/>
  <c r="I318" i="4"/>
  <c r="F319" i="4"/>
  <c r="G319" i="4"/>
  <c r="H319" i="4"/>
  <c r="I319" i="4"/>
  <c r="F320" i="4"/>
  <c r="G320" i="4"/>
  <c r="H320" i="4"/>
  <c r="I320" i="4"/>
  <c r="F321" i="4"/>
  <c r="G321" i="4"/>
  <c r="H321" i="4"/>
  <c r="I321" i="4"/>
  <c r="F322" i="4"/>
  <c r="G322" i="4"/>
  <c r="H322" i="4"/>
  <c r="I322" i="4"/>
  <c r="F323" i="4"/>
  <c r="G323" i="4"/>
  <c r="H323" i="4"/>
  <c r="I323" i="4"/>
  <c r="F324" i="4"/>
  <c r="G324" i="4"/>
  <c r="H324" i="4"/>
  <c r="I324" i="4"/>
  <c r="F325" i="4"/>
  <c r="G325" i="4"/>
  <c r="H325" i="4"/>
  <c r="I325" i="4"/>
  <c r="F326" i="4"/>
  <c r="G326" i="4"/>
  <c r="H326" i="4"/>
  <c r="I326" i="4"/>
  <c r="F327" i="4"/>
  <c r="G327" i="4"/>
  <c r="H327" i="4"/>
  <c r="I327" i="4"/>
  <c r="F328" i="4"/>
  <c r="G328" i="4"/>
  <c r="H328" i="4"/>
  <c r="I328" i="4"/>
  <c r="F329" i="4"/>
  <c r="G329" i="4"/>
  <c r="H329" i="4"/>
  <c r="I329" i="4"/>
  <c r="F330" i="4"/>
  <c r="G330" i="4"/>
  <c r="H330" i="4"/>
  <c r="I330" i="4"/>
  <c r="F331" i="4"/>
  <c r="G331" i="4"/>
  <c r="H331" i="4"/>
  <c r="I331" i="4"/>
  <c r="F332" i="4"/>
  <c r="G332" i="4"/>
  <c r="H332" i="4"/>
  <c r="I332" i="4"/>
  <c r="F333" i="4"/>
  <c r="G333" i="4"/>
  <c r="H333" i="4"/>
  <c r="I333" i="4"/>
  <c r="F334" i="4"/>
  <c r="G334" i="4"/>
  <c r="H334" i="4"/>
  <c r="I334" i="4"/>
  <c r="F335" i="4"/>
  <c r="G335" i="4"/>
  <c r="H335" i="4"/>
  <c r="I335" i="4"/>
  <c r="F336" i="4"/>
  <c r="G336" i="4"/>
  <c r="H336" i="4"/>
  <c r="I336" i="4"/>
  <c r="F337" i="4"/>
  <c r="G337" i="4"/>
  <c r="H337" i="4"/>
  <c r="I337" i="4"/>
  <c r="F338" i="4"/>
  <c r="G338" i="4"/>
  <c r="H338" i="4"/>
  <c r="I338" i="4"/>
  <c r="F339" i="4"/>
  <c r="G339" i="4"/>
  <c r="H339" i="4"/>
  <c r="I339" i="4"/>
  <c r="F340" i="4"/>
  <c r="G340" i="4"/>
  <c r="H340" i="4"/>
  <c r="I340" i="4"/>
  <c r="F341" i="4"/>
  <c r="G341" i="4"/>
  <c r="H341" i="4"/>
  <c r="I341" i="4"/>
  <c r="F342" i="4"/>
  <c r="G342" i="4"/>
  <c r="H342" i="4"/>
  <c r="I342" i="4"/>
  <c r="F343" i="4"/>
  <c r="G343" i="4"/>
  <c r="H343" i="4"/>
  <c r="I343" i="4"/>
  <c r="F344" i="4"/>
  <c r="G344" i="4"/>
  <c r="H344" i="4"/>
  <c r="I344" i="4"/>
  <c r="F345" i="4"/>
  <c r="G345" i="4"/>
  <c r="H345" i="4"/>
  <c r="I345" i="4"/>
  <c r="F346" i="4"/>
  <c r="G346" i="4"/>
  <c r="H346" i="4"/>
  <c r="I346" i="4"/>
  <c r="F347" i="4"/>
  <c r="G347" i="4"/>
  <c r="H347" i="4"/>
  <c r="I347" i="4"/>
  <c r="F348" i="4"/>
  <c r="G348" i="4"/>
  <c r="H348" i="4"/>
  <c r="I348" i="4"/>
  <c r="F349" i="4"/>
  <c r="G349" i="4"/>
  <c r="H349" i="4"/>
  <c r="I349" i="4"/>
  <c r="F350" i="4"/>
  <c r="G350" i="4"/>
  <c r="H350" i="4"/>
  <c r="I350" i="4"/>
  <c r="F351" i="4"/>
  <c r="G351" i="4"/>
  <c r="H351" i="4"/>
  <c r="I351" i="4"/>
  <c r="F352" i="4"/>
  <c r="G352" i="4"/>
  <c r="H352" i="4"/>
  <c r="I352" i="4"/>
  <c r="F353" i="4"/>
  <c r="G353" i="4"/>
  <c r="H353" i="4"/>
  <c r="I353" i="4"/>
  <c r="F354" i="4"/>
  <c r="G354" i="4"/>
  <c r="H354" i="4"/>
  <c r="I354" i="4"/>
  <c r="F355" i="4"/>
  <c r="G355" i="4"/>
  <c r="H355" i="4"/>
  <c r="I355" i="4"/>
  <c r="F356" i="4"/>
  <c r="G356" i="4"/>
  <c r="H356" i="4"/>
  <c r="I356" i="4"/>
  <c r="F357" i="4"/>
  <c r="G357" i="4"/>
  <c r="H357" i="4"/>
  <c r="I357" i="4"/>
  <c r="F358" i="4"/>
  <c r="G358" i="4"/>
  <c r="H358" i="4"/>
  <c r="I358" i="4"/>
  <c r="F359" i="4"/>
  <c r="G359" i="4"/>
  <c r="H359" i="4"/>
  <c r="I359" i="4"/>
  <c r="F360" i="4"/>
  <c r="G360" i="4"/>
  <c r="H360" i="4"/>
  <c r="I360" i="4"/>
  <c r="F361" i="4"/>
  <c r="G361" i="4"/>
  <c r="H361" i="4"/>
  <c r="I361" i="4"/>
  <c r="F362" i="4"/>
  <c r="G362" i="4"/>
  <c r="H362" i="4"/>
  <c r="I362" i="4"/>
  <c r="F363" i="4"/>
  <c r="G363" i="4"/>
  <c r="H363" i="4"/>
  <c r="I363" i="4"/>
  <c r="F364" i="4"/>
  <c r="G364" i="4"/>
  <c r="H364" i="4"/>
  <c r="I364" i="4"/>
  <c r="F365" i="4"/>
  <c r="G365" i="4"/>
  <c r="H365" i="4"/>
  <c r="I365" i="4"/>
  <c r="F366" i="4"/>
  <c r="G366" i="4"/>
  <c r="H366" i="4"/>
  <c r="I366" i="4"/>
  <c r="F367" i="4"/>
  <c r="G367" i="4"/>
  <c r="H367" i="4"/>
  <c r="I367" i="4"/>
  <c r="F368" i="4"/>
  <c r="G368" i="4"/>
  <c r="H368" i="4"/>
  <c r="I368" i="4"/>
  <c r="F369" i="4"/>
  <c r="G369" i="4"/>
  <c r="H369" i="4"/>
  <c r="I369" i="4"/>
  <c r="F370" i="4"/>
  <c r="G370" i="4"/>
  <c r="H370" i="4"/>
  <c r="I370" i="4"/>
  <c r="F371" i="4"/>
  <c r="G371" i="4"/>
  <c r="H371" i="4"/>
  <c r="I371" i="4"/>
  <c r="F372" i="4"/>
  <c r="G372" i="4"/>
  <c r="H372" i="4"/>
  <c r="I372" i="4"/>
  <c r="F373" i="4"/>
  <c r="G373" i="4"/>
  <c r="H373" i="4"/>
  <c r="I373" i="4"/>
  <c r="F374" i="4"/>
  <c r="G374" i="4"/>
  <c r="H374" i="4"/>
  <c r="I374" i="4"/>
  <c r="F375" i="4"/>
  <c r="G375" i="4"/>
  <c r="H375" i="4"/>
  <c r="I375" i="4"/>
  <c r="F376" i="4"/>
  <c r="G376" i="4"/>
  <c r="H376" i="4"/>
  <c r="I376" i="4"/>
  <c r="F377" i="4"/>
  <c r="G377" i="4"/>
  <c r="H377" i="4"/>
  <c r="I377" i="4"/>
  <c r="F378" i="4"/>
  <c r="G378" i="4"/>
  <c r="H378" i="4"/>
  <c r="I378" i="4"/>
  <c r="F379" i="4"/>
  <c r="G379" i="4"/>
  <c r="H379" i="4"/>
  <c r="I379" i="4"/>
  <c r="F380" i="4"/>
  <c r="G380" i="4"/>
  <c r="H380" i="4"/>
  <c r="I380" i="4"/>
  <c r="F381" i="4"/>
  <c r="G381" i="4"/>
  <c r="H381" i="4"/>
  <c r="I381" i="4"/>
  <c r="F382" i="4"/>
  <c r="G382" i="4"/>
  <c r="H382" i="4"/>
  <c r="I382" i="4"/>
  <c r="F383" i="4"/>
  <c r="G383" i="4"/>
  <c r="H383" i="4"/>
  <c r="I383" i="4"/>
  <c r="F384" i="4"/>
  <c r="G384" i="4"/>
  <c r="H384" i="4"/>
  <c r="I384" i="4"/>
  <c r="F385" i="4"/>
  <c r="G385" i="4"/>
  <c r="H385" i="4"/>
  <c r="I385" i="4"/>
  <c r="F386" i="4"/>
  <c r="G386" i="4"/>
  <c r="H386" i="4"/>
  <c r="I386" i="4"/>
  <c r="F387" i="4"/>
  <c r="G387" i="4"/>
  <c r="H387" i="4"/>
  <c r="I387" i="4"/>
  <c r="F388" i="4"/>
  <c r="G388" i="4"/>
  <c r="H388" i="4"/>
  <c r="I388" i="4"/>
  <c r="F389" i="4"/>
  <c r="G389" i="4"/>
  <c r="H389" i="4"/>
  <c r="I389" i="4"/>
  <c r="F390" i="4"/>
  <c r="G390" i="4"/>
  <c r="H390" i="4"/>
  <c r="I390" i="4"/>
  <c r="F391" i="4"/>
  <c r="G391" i="4"/>
  <c r="H391" i="4"/>
  <c r="I391" i="4"/>
  <c r="F392" i="4"/>
  <c r="G392" i="4"/>
  <c r="H392" i="4"/>
  <c r="I392" i="4"/>
  <c r="F393" i="4"/>
  <c r="G393" i="4"/>
  <c r="H393" i="4"/>
  <c r="I393" i="4"/>
  <c r="F394" i="4"/>
  <c r="G394" i="4"/>
  <c r="H394" i="4"/>
  <c r="I394" i="4"/>
  <c r="F395" i="4"/>
  <c r="G395" i="4"/>
  <c r="H395" i="4"/>
  <c r="I395" i="4"/>
  <c r="F396" i="4"/>
  <c r="G396" i="4"/>
  <c r="H396" i="4"/>
  <c r="I396" i="4"/>
  <c r="F397" i="4"/>
  <c r="G397" i="4"/>
  <c r="H397" i="4"/>
  <c r="I397" i="4"/>
  <c r="F398" i="4"/>
  <c r="G398" i="4"/>
  <c r="H398" i="4"/>
  <c r="I398" i="4"/>
  <c r="F399" i="4"/>
  <c r="G399" i="4"/>
  <c r="H399" i="4"/>
  <c r="I399" i="4"/>
  <c r="F400" i="4"/>
  <c r="G400" i="4"/>
  <c r="H400" i="4"/>
  <c r="I400" i="4"/>
  <c r="F401" i="4"/>
  <c r="G401" i="4"/>
  <c r="H401" i="4"/>
  <c r="I401" i="4"/>
  <c r="F402" i="4"/>
  <c r="G402" i="4"/>
  <c r="H402" i="4"/>
  <c r="I402" i="4"/>
  <c r="F403" i="4"/>
  <c r="G403" i="4"/>
  <c r="H403" i="4"/>
  <c r="I403" i="4"/>
  <c r="F404" i="4"/>
  <c r="G404" i="4"/>
  <c r="H404" i="4"/>
  <c r="I404" i="4"/>
  <c r="F405" i="4"/>
  <c r="G405" i="4"/>
  <c r="H405" i="4"/>
  <c r="I405" i="4"/>
  <c r="F406" i="4"/>
  <c r="G406" i="4"/>
  <c r="H406" i="4"/>
  <c r="I406" i="4"/>
  <c r="F407" i="4"/>
  <c r="G407" i="4"/>
  <c r="H407" i="4"/>
  <c r="I407" i="4"/>
  <c r="F408" i="4"/>
  <c r="G408" i="4"/>
  <c r="H408" i="4"/>
  <c r="I408" i="4"/>
  <c r="F409" i="4"/>
  <c r="G409" i="4"/>
  <c r="H409" i="4"/>
  <c r="I409" i="4"/>
  <c r="F410" i="4"/>
  <c r="G410" i="4"/>
  <c r="H410" i="4"/>
  <c r="I410" i="4"/>
  <c r="F411" i="4"/>
  <c r="G411" i="4"/>
  <c r="H411" i="4"/>
  <c r="I411" i="4"/>
  <c r="F412" i="4"/>
  <c r="G412" i="4"/>
  <c r="H412" i="4"/>
  <c r="I412" i="4"/>
  <c r="F413" i="4"/>
  <c r="G413" i="4"/>
  <c r="H413" i="4"/>
  <c r="I413" i="4"/>
  <c r="F414" i="4"/>
  <c r="G414" i="4"/>
  <c r="H414" i="4"/>
  <c r="I414" i="4"/>
  <c r="F415" i="4"/>
  <c r="G415" i="4"/>
  <c r="H415" i="4"/>
  <c r="I415" i="4"/>
  <c r="F416" i="4"/>
  <c r="G416" i="4"/>
  <c r="H416" i="4"/>
  <c r="I416" i="4"/>
  <c r="F417" i="4"/>
  <c r="G417" i="4"/>
  <c r="H417" i="4"/>
  <c r="I417" i="4"/>
  <c r="F418" i="4"/>
  <c r="G418" i="4"/>
  <c r="H418" i="4"/>
  <c r="I418" i="4"/>
  <c r="F419" i="4"/>
  <c r="G419" i="4"/>
  <c r="H419" i="4"/>
  <c r="I419" i="4"/>
  <c r="F420" i="4"/>
  <c r="G420" i="4"/>
  <c r="H420" i="4"/>
  <c r="I420" i="4"/>
  <c r="F421" i="4"/>
  <c r="G421" i="4"/>
  <c r="H421" i="4"/>
  <c r="I421" i="4"/>
  <c r="F422" i="4"/>
  <c r="G422" i="4"/>
  <c r="H422" i="4"/>
  <c r="I422" i="4"/>
  <c r="F423" i="4"/>
  <c r="G423" i="4"/>
  <c r="H423" i="4"/>
  <c r="I423" i="4"/>
  <c r="F424" i="4"/>
  <c r="G424" i="4"/>
  <c r="H424" i="4"/>
  <c r="I424" i="4"/>
  <c r="F425" i="4"/>
  <c r="G425" i="4"/>
  <c r="H425" i="4"/>
  <c r="I425" i="4"/>
  <c r="F426" i="4"/>
  <c r="G426" i="4"/>
  <c r="H426" i="4"/>
  <c r="I426" i="4"/>
  <c r="F427" i="4"/>
  <c r="G427" i="4"/>
  <c r="H427" i="4"/>
  <c r="I427" i="4"/>
  <c r="F428" i="4"/>
  <c r="G428" i="4"/>
  <c r="H428" i="4"/>
  <c r="I428" i="4"/>
  <c r="F429" i="4"/>
  <c r="G429" i="4"/>
  <c r="H429" i="4"/>
  <c r="I429" i="4"/>
  <c r="F430" i="4"/>
  <c r="G430" i="4"/>
  <c r="H430" i="4"/>
  <c r="I430" i="4"/>
  <c r="F431" i="4"/>
  <c r="G431" i="4"/>
  <c r="H431" i="4"/>
  <c r="I431" i="4"/>
  <c r="F432" i="4"/>
  <c r="G432" i="4"/>
  <c r="H432" i="4"/>
  <c r="I432" i="4"/>
  <c r="F433" i="4"/>
  <c r="G433" i="4"/>
  <c r="H433" i="4"/>
  <c r="I433" i="4"/>
  <c r="F434" i="4"/>
  <c r="G434" i="4"/>
  <c r="H434" i="4"/>
  <c r="I434" i="4"/>
  <c r="F435" i="4"/>
  <c r="G435" i="4"/>
  <c r="H435" i="4"/>
  <c r="I435" i="4"/>
  <c r="F436" i="4"/>
  <c r="G436" i="4"/>
  <c r="H436" i="4"/>
  <c r="I436" i="4"/>
  <c r="F437" i="4"/>
  <c r="G437" i="4"/>
  <c r="H437" i="4"/>
  <c r="I437" i="4"/>
  <c r="F438" i="4"/>
  <c r="G438" i="4"/>
  <c r="H438" i="4"/>
  <c r="I438" i="4"/>
  <c r="F439" i="4"/>
  <c r="G439" i="4"/>
  <c r="H439" i="4"/>
  <c r="I439" i="4"/>
  <c r="F440" i="4"/>
  <c r="G440" i="4"/>
  <c r="H440" i="4"/>
  <c r="I440" i="4"/>
  <c r="F441" i="4"/>
  <c r="G441" i="4"/>
  <c r="H441" i="4"/>
  <c r="I441" i="4"/>
  <c r="F442" i="4"/>
  <c r="G442" i="4"/>
  <c r="H442" i="4"/>
  <c r="I442" i="4"/>
  <c r="F443" i="4"/>
  <c r="G443" i="4"/>
  <c r="H443" i="4"/>
  <c r="I443" i="4"/>
  <c r="F444" i="4"/>
  <c r="G444" i="4"/>
  <c r="H444" i="4"/>
  <c r="I444" i="4"/>
  <c r="F445" i="4"/>
  <c r="G445" i="4"/>
  <c r="H445" i="4"/>
  <c r="I445" i="4"/>
  <c r="F446" i="4"/>
  <c r="G446" i="4"/>
  <c r="H446" i="4"/>
  <c r="I446" i="4"/>
  <c r="F447" i="4"/>
  <c r="G447" i="4"/>
  <c r="H447" i="4"/>
  <c r="I447" i="4"/>
  <c r="F448" i="4"/>
  <c r="G448" i="4"/>
  <c r="H448" i="4"/>
  <c r="I448" i="4"/>
  <c r="F449" i="4"/>
  <c r="G449" i="4"/>
  <c r="H449" i="4"/>
  <c r="I449" i="4"/>
  <c r="F450" i="4"/>
  <c r="G450" i="4"/>
  <c r="H450" i="4"/>
  <c r="I450" i="4"/>
  <c r="F451" i="4"/>
  <c r="G451" i="4"/>
  <c r="H451" i="4"/>
  <c r="I451" i="4"/>
  <c r="F452" i="4"/>
  <c r="G452" i="4"/>
  <c r="H452" i="4"/>
  <c r="I452" i="4"/>
  <c r="F453" i="4"/>
  <c r="G453" i="4"/>
  <c r="H453" i="4"/>
  <c r="I453" i="4"/>
  <c r="F454" i="4"/>
  <c r="G454" i="4"/>
  <c r="H454" i="4"/>
  <c r="I454" i="4"/>
  <c r="F455" i="4"/>
  <c r="G455" i="4"/>
  <c r="H455" i="4"/>
  <c r="I455" i="4"/>
  <c r="F456" i="4"/>
  <c r="G456" i="4"/>
  <c r="H456" i="4"/>
  <c r="I456" i="4"/>
  <c r="F457" i="4"/>
  <c r="G457" i="4"/>
  <c r="H457" i="4"/>
  <c r="I457" i="4"/>
  <c r="F458" i="4"/>
  <c r="G458" i="4"/>
  <c r="H458" i="4"/>
  <c r="I458" i="4"/>
  <c r="F459" i="4"/>
  <c r="G459" i="4"/>
  <c r="H459" i="4"/>
  <c r="I459" i="4"/>
  <c r="F460" i="4"/>
  <c r="G460" i="4"/>
  <c r="H460" i="4"/>
  <c r="I460" i="4"/>
  <c r="F461" i="4"/>
  <c r="G461" i="4"/>
  <c r="H461" i="4"/>
  <c r="I461" i="4"/>
  <c r="F462" i="4"/>
  <c r="G462" i="4"/>
  <c r="H462" i="4"/>
  <c r="I462" i="4"/>
  <c r="F463" i="4"/>
  <c r="G463" i="4"/>
  <c r="H463" i="4"/>
  <c r="I463" i="4"/>
  <c r="F464" i="4"/>
  <c r="G464" i="4"/>
  <c r="H464" i="4"/>
  <c r="I464" i="4"/>
  <c r="F465" i="4"/>
  <c r="G465" i="4"/>
  <c r="H465" i="4"/>
  <c r="I465" i="4"/>
  <c r="F466" i="4"/>
  <c r="G466" i="4"/>
  <c r="H466" i="4"/>
  <c r="I466" i="4"/>
  <c r="F467" i="4"/>
  <c r="G467" i="4"/>
  <c r="H467" i="4"/>
  <c r="I467" i="4"/>
  <c r="F468" i="4"/>
  <c r="G468" i="4"/>
  <c r="H468" i="4"/>
  <c r="I468" i="4"/>
  <c r="F469" i="4"/>
  <c r="G469" i="4"/>
  <c r="H469" i="4"/>
  <c r="I469" i="4"/>
  <c r="F470" i="4"/>
  <c r="G470" i="4"/>
  <c r="H470" i="4"/>
  <c r="I470" i="4"/>
  <c r="F471" i="4"/>
  <c r="G471" i="4"/>
  <c r="H471" i="4"/>
  <c r="I471" i="4"/>
  <c r="F472" i="4"/>
  <c r="G472" i="4"/>
  <c r="H472" i="4"/>
  <c r="I472" i="4"/>
  <c r="F473" i="4"/>
  <c r="G473" i="4"/>
  <c r="H473" i="4"/>
  <c r="I473" i="4"/>
  <c r="F474" i="4"/>
  <c r="G474" i="4"/>
  <c r="H474" i="4"/>
  <c r="I474" i="4"/>
  <c r="F475" i="4"/>
  <c r="G475" i="4"/>
  <c r="H475" i="4"/>
  <c r="I475" i="4"/>
  <c r="F476" i="4"/>
  <c r="G476" i="4"/>
  <c r="H476" i="4"/>
  <c r="I476" i="4"/>
  <c r="F477" i="4"/>
  <c r="G477" i="4"/>
  <c r="H477" i="4"/>
  <c r="I477" i="4"/>
  <c r="F478" i="4"/>
  <c r="G478" i="4"/>
  <c r="H478" i="4"/>
  <c r="I478" i="4"/>
  <c r="F479" i="4"/>
  <c r="G479" i="4"/>
  <c r="H479" i="4"/>
  <c r="I479" i="4"/>
  <c r="F480" i="4"/>
  <c r="G480" i="4"/>
  <c r="H480" i="4"/>
  <c r="I480" i="4"/>
  <c r="F481" i="4"/>
  <c r="G481" i="4"/>
  <c r="H481" i="4"/>
  <c r="I481" i="4"/>
  <c r="F482" i="4"/>
  <c r="G482" i="4"/>
  <c r="H482" i="4"/>
  <c r="I482" i="4"/>
  <c r="F483" i="4"/>
  <c r="G483" i="4"/>
  <c r="H483" i="4"/>
  <c r="I483" i="4"/>
  <c r="F484" i="4"/>
  <c r="G484" i="4"/>
  <c r="H484" i="4"/>
  <c r="I484" i="4"/>
  <c r="F485" i="4"/>
  <c r="G485" i="4"/>
  <c r="H485" i="4"/>
  <c r="I485" i="4"/>
  <c r="F486" i="4"/>
  <c r="G486" i="4"/>
  <c r="H486" i="4"/>
  <c r="I486" i="4"/>
  <c r="F487" i="4"/>
  <c r="G487" i="4"/>
  <c r="H487" i="4"/>
  <c r="I487" i="4"/>
  <c r="F488" i="4"/>
  <c r="G488" i="4"/>
  <c r="H488" i="4"/>
  <c r="I488" i="4"/>
  <c r="F489" i="4"/>
  <c r="G489" i="4"/>
  <c r="H489" i="4"/>
  <c r="I489" i="4"/>
  <c r="F490" i="4"/>
  <c r="G490" i="4"/>
  <c r="H490" i="4"/>
  <c r="I490" i="4"/>
  <c r="F491" i="4"/>
  <c r="G491" i="4"/>
  <c r="H491" i="4"/>
  <c r="I491" i="4"/>
  <c r="F492" i="4"/>
  <c r="G492" i="4"/>
  <c r="H492" i="4"/>
  <c r="I492" i="4"/>
  <c r="F493" i="4"/>
  <c r="G493" i="4"/>
  <c r="H493" i="4"/>
  <c r="I493" i="4"/>
  <c r="F494" i="4"/>
  <c r="G494" i="4"/>
  <c r="H494" i="4"/>
  <c r="I494" i="4"/>
  <c r="F495" i="4"/>
  <c r="G495" i="4"/>
  <c r="H495" i="4"/>
  <c r="I495" i="4"/>
  <c r="F496" i="4"/>
  <c r="G496" i="4"/>
  <c r="H496" i="4"/>
  <c r="I496" i="4"/>
  <c r="F497" i="4"/>
  <c r="G497" i="4"/>
  <c r="H497" i="4"/>
  <c r="I497" i="4"/>
  <c r="F498" i="4"/>
  <c r="G498" i="4"/>
  <c r="H498" i="4"/>
  <c r="I498" i="4"/>
  <c r="F499" i="4"/>
  <c r="G499" i="4"/>
  <c r="H499" i="4"/>
  <c r="I499" i="4"/>
  <c r="F500" i="4"/>
  <c r="G500" i="4"/>
  <c r="H500" i="4"/>
  <c r="I500" i="4"/>
  <c r="F501" i="4"/>
  <c r="G501" i="4"/>
  <c r="H501" i="4"/>
  <c r="I501" i="4"/>
  <c r="F502" i="4"/>
  <c r="G502" i="4"/>
  <c r="H502" i="4"/>
  <c r="I502" i="4"/>
  <c r="F503" i="4"/>
  <c r="G503" i="4"/>
  <c r="H503" i="4"/>
  <c r="I503" i="4"/>
  <c r="F504" i="4"/>
  <c r="G504" i="4"/>
  <c r="H504" i="4"/>
  <c r="I504" i="4"/>
  <c r="F505" i="4"/>
  <c r="G505" i="4"/>
  <c r="H505" i="4"/>
  <c r="I505" i="4"/>
  <c r="F506" i="4"/>
  <c r="G506" i="4"/>
  <c r="H506" i="4"/>
  <c r="I506" i="4"/>
  <c r="F507" i="4"/>
  <c r="G507" i="4"/>
  <c r="H507" i="4"/>
  <c r="I507" i="4"/>
  <c r="F508" i="4"/>
  <c r="G508" i="4"/>
  <c r="H508" i="4"/>
  <c r="I508" i="4"/>
  <c r="F509" i="4"/>
  <c r="G509" i="4"/>
  <c r="H509" i="4"/>
  <c r="I509" i="4"/>
  <c r="F510" i="4"/>
  <c r="G510" i="4"/>
  <c r="H510" i="4"/>
  <c r="I510" i="4"/>
  <c r="F511" i="4"/>
  <c r="G511" i="4"/>
  <c r="H511" i="4"/>
  <c r="I511" i="4"/>
  <c r="F512" i="4"/>
  <c r="G512" i="4"/>
  <c r="H512" i="4"/>
  <c r="I512" i="4"/>
  <c r="F513" i="4"/>
  <c r="G513" i="4"/>
  <c r="H513" i="4"/>
  <c r="I513" i="4"/>
  <c r="F514" i="4"/>
  <c r="G514" i="4"/>
  <c r="H514" i="4"/>
  <c r="I514" i="4"/>
  <c r="F515" i="4"/>
  <c r="G515" i="4"/>
  <c r="H515" i="4"/>
  <c r="I515" i="4"/>
  <c r="F516" i="4"/>
  <c r="G516" i="4"/>
  <c r="H516" i="4"/>
  <c r="I516" i="4"/>
  <c r="F517" i="4"/>
  <c r="G517" i="4"/>
  <c r="H517" i="4"/>
  <c r="I517" i="4"/>
  <c r="F518" i="4"/>
  <c r="G518" i="4"/>
  <c r="H518" i="4"/>
  <c r="I518" i="4"/>
  <c r="F519" i="4"/>
  <c r="G519" i="4"/>
  <c r="H519" i="4"/>
  <c r="I519" i="4"/>
  <c r="F520" i="4"/>
  <c r="G520" i="4"/>
  <c r="H520" i="4"/>
  <c r="I520" i="4"/>
  <c r="F521" i="4"/>
  <c r="G521" i="4"/>
  <c r="H521" i="4"/>
  <c r="I521" i="4"/>
  <c r="F522" i="4"/>
  <c r="G522" i="4"/>
  <c r="H522" i="4"/>
  <c r="I522" i="4"/>
  <c r="F523" i="4"/>
  <c r="G523" i="4"/>
  <c r="H523" i="4"/>
  <c r="I523" i="4"/>
  <c r="F524" i="4"/>
  <c r="G524" i="4"/>
  <c r="H524" i="4"/>
  <c r="I524" i="4"/>
  <c r="F525" i="4"/>
  <c r="G525" i="4"/>
  <c r="H525" i="4"/>
  <c r="I525" i="4"/>
  <c r="F526" i="4"/>
  <c r="G526" i="4"/>
  <c r="H526" i="4"/>
  <c r="I526" i="4"/>
  <c r="F527" i="4"/>
  <c r="G527" i="4"/>
  <c r="H527" i="4"/>
  <c r="I527" i="4"/>
  <c r="F528" i="4"/>
  <c r="G528" i="4"/>
  <c r="H528" i="4"/>
  <c r="I528" i="4"/>
  <c r="F529" i="4"/>
  <c r="G529" i="4"/>
  <c r="H529" i="4"/>
  <c r="I529" i="4"/>
  <c r="F530" i="4"/>
  <c r="G530" i="4"/>
  <c r="H530" i="4"/>
  <c r="I530" i="4"/>
  <c r="F531" i="4"/>
  <c r="G531" i="4"/>
  <c r="H531" i="4"/>
  <c r="I531" i="4"/>
  <c r="F532" i="4"/>
  <c r="G532" i="4"/>
  <c r="H532" i="4"/>
  <c r="I532" i="4"/>
  <c r="F533" i="4"/>
  <c r="G533" i="4"/>
  <c r="H533" i="4"/>
  <c r="I533" i="4"/>
  <c r="F534" i="4"/>
  <c r="G534" i="4"/>
  <c r="H534" i="4"/>
  <c r="I534" i="4"/>
  <c r="F535" i="4"/>
  <c r="G535" i="4"/>
  <c r="H535" i="4"/>
  <c r="I535" i="4"/>
  <c r="F536" i="4"/>
  <c r="G536" i="4"/>
  <c r="H536" i="4"/>
  <c r="I536" i="4"/>
  <c r="F537" i="4"/>
  <c r="G537" i="4"/>
  <c r="H537" i="4"/>
  <c r="I537" i="4"/>
  <c r="F538" i="4"/>
  <c r="G538" i="4"/>
  <c r="H538" i="4"/>
  <c r="I538" i="4"/>
  <c r="F539" i="4"/>
  <c r="G539" i="4"/>
  <c r="H539" i="4"/>
  <c r="I539" i="4"/>
  <c r="F540" i="4"/>
  <c r="G540" i="4"/>
  <c r="H540" i="4"/>
  <c r="I540" i="4"/>
  <c r="F541" i="4"/>
  <c r="G541" i="4"/>
  <c r="H541" i="4"/>
  <c r="I541" i="4"/>
  <c r="F542" i="4"/>
  <c r="G542" i="4"/>
  <c r="H542" i="4"/>
  <c r="I542" i="4"/>
  <c r="F543" i="4"/>
  <c r="G543" i="4"/>
  <c r="H543" i="4"/>
  <c r="I543" i="4"/>
  <c r="F544" i="4"/>
  <c r="G544" i="4"/>
  <c r="H544" i="4"/>
  <c r="I544" i="4"/>
  <c r="F545" i="4"/>
  <c r="G545" i="4"/>
  <c r="H545" i="4"/>
  <c r="I545" i="4"/>
  <c r="F546" i="4"/>
  <c r="G546" i="4"/>
  <c r="H546" i="4"/>
  <c r="I546" i="4"/>
  <c r="F547" i="4"/>
  <c r="G547" i="4"/>
  <c r="H547" i="4"/>
  <c r="I547" i="4"/>
  <c r="F548" i="4"/>
  <c r="G548" i="4"/>
  <c r="H548" i="4"/>
  <c r="I548" i="4"/>
  <c r="F549" i="4"/>
  <c r="G549" i="4"/>
  <c r="H549" i="4"/>
  <c r="I549" i="4"/>
  <c r="F550" i="4"/>
  <c r="G550" i="4"/>
  <c r="H550" i="4"/>
  <c r="I550" i="4"/>
  <c r="F551" i="4"/>
  <c r="G551" i="4"/>
  <c r="H551" i="4"/>
  <c r="I551" i="4"/>
  <c r="F552" i="4"/>
  <c r="G552" i="4"/>
  <c r="H552" i="4"/>
  <c r="I552" i="4"/>
  <c r="F553" i="4"/>
  <c r="G553" i="4"/>
  <c r="H553" i="4"/>
  <c r="I553" i="4"/>
  <c r="F554" i="4"/>
  <c r="G554" i="4"/>
  <c r="H554" i="4"/>
  <c r="I554" i="4"/>
  <c r="F555" i="4"/>
  <c r="G555" i="4"/>
  <c r="H555" i="4"/>
  <c r="I555" i="4"/>
  <c r="F556" i="4"/>
  <c r="G556" i="4"/>
  <c r="H556" i="4"/>
  <c r="I556" i="4"/>
  <c r="F557" i="4"/>
  <c r="G557" i="4"/>
  <c r="H557" i="4"/>
  <c r="I557" i="4"/>
  <c r="F558" i="4"/>
  <c r="G558" i="4"/>
  <c r="H558" i="4"/>
  <c r="I558" i="4"/>
  <c r="F559" i="4"/>
  <c r="G559" i="4"/>
  <c r="H559" i="4"/>
  <c r="I559" i="4"/>
  <c r="F560" i="4"/>
  <c r="G560" i="4"/>
  <c r="H560" i="4"/>
  <c r="I560" i="4"/>
  <c r="F561" i="4"/>
  <c r="G561" i="4"/>
  <c r="H561" i="4"/>
  <c r="I561" i="4"/>
  <c r="F562" i="4"/>
  <c r="G562" i="4"/>
  <c r="H562" i="4"/>
  <c r="I562" i="4"/>
  <c r="F563" i="4"/>
  <c r="G563" i="4"/>
  <c r="H563" i="4"/>
  <c r="I563" i="4"/>
  <c r="F564" i="4"/>
  <c r="G564" i="4"/>
  <c r="H564" i="4"/>
  <c r="I564" i="4"/>
  <c r="F565" i="4"/>
  <c r="G565" i="4"/>
  <c r="H565" i="4"/>
  <c r="I565" i="4"/>
  <c r="F566" i="4"/>
  <c r="G566" i="4"/>
  <c r="H566" i="4"/>
  <c r="I566" i="4"/>
  <c r="F567" i="4"/>
  <c r="G567" i="4"/>
  <c r="H567" i="4"/>
  <c r="I567" i="4"/>
  <c r="F568" i="4"/>
  <c r="G568" i="4"/>
  <c r="H568" i="4"/>
  <c r="I568" i="4"/>
  <c r="F569" i="4"/>
  <c r="G569" i="4"/>
  <c r="H569" i="4"/>
  <c r="I569" i="4"/>
  <c r="F570" i="4"/>
  <c r="G570" i="4"/>
  <c r="H570" i="4"/>
  <c r="I570" i="4"/>
  <c r="F571" i="4"/>
  <c r="G571" i="4"/>
  <c r="H571" i="4"/>
  <c r="I571" i="4"/>
  <c r="F572" i="4"/>
  <c r="G572" i="4"/>
  <c r="H572" i="4"/>
  <c r="I572" i="4"/>
  <c r="F573" i="4"/>
  <c r="G573" i="4"/>
  <c r="H573" i="4"/>
  <c r="I573" i="4"/>
  <c r="F574" i="4"/>
  <c r="G574" i="4"/>
  <c r="H574" i="4"/>
  <c r="I574" i="4"/>
  <c r="F575" i="4"/>
  <c r="G575" i="4"/>
  <c r="H575" i="4"/>
  <c r="I575" i="4"/>
  <c r="F576" i="4"/>
  <c r="G576" i="4"/>
  <c r="H576" i="4"/>
  <c r="I576" i="4"/>
  <c r="F577" i="4"/>
  <c r="G577" i="4"/>
  <c r="H577" i="4"/>
  <c r="I577" i="4"/>
  <c r="F578" i="4"/>
  <c r="G578" i="4"/>
  <c r="H578" i="4"/>
  <c r="I578" i="4"/>
  <c r="F579" i="4"/>
  <c r="G579" i="4"/>
  <c r="H579" i="4"/>
  <c r="I579" i="4"/>
  <c r="F580" i="4"/>
  <c r="G580" i="4"/>
  <c r="H580" i="4"/>
  <c r="I580" i="4"/>
  <c r="F581" i="4"/>
  <c r="G581" i="4"/>
  <c r="H581" i="4"/>
  <c r="I581" i="4"/>
  <c r="F582" i="4"/>
  <c r="G582" i="4"/>
  <c r="H582" i="4"/>
  <c r="I582" i="4"/>
  <c r="F583" i="4"/>
  <c r="G583" i="4"/>
  <c r="H583" i="4"/>
  <c r="I583" i="4"/>
  <c r="F584" i="4"/>
  <c r="G584" i="4"/>
  <c r="H584" i="4"/>
  <c r="I584" i="4"/>
  <c r="F585" i="4"/>
  <c r="G585" i="4"/>
  <c r="H585" i="4"/>
  <c r="I585" i="4"/>
  <c r="F586" i="4"/>
  <c r="G586" i="4"/>
  <c r="H586" i="4"/>
  <c r="I586" i="4"/>
  <c r="F587" i="4"/>
  <c r="G587" i="4"/>
  <c r="H587" i="4"/>
  <c r="I587" i="4"/>
  <c r="F588" i="4"/>
  <c r="G588" i="4"/>
  <c r="H588" i="4"/>
  <c r="I588" i="4"/>
  <c r="F589" i="4"/>
  <c r="G589" i="4"/>
  <c r="H589" i="4"/>
  <c r="I589" i="4"/>
  <c r="F590" i="4"/>
  <c r="G590" i="4"/>
  <c r="H590" i="4"/>
  <c r="I590" i="4"/>
  <c r="F591" i="4"/>
  <c r="G591" i="4"/>
  <c r="H591" i="4"/>
  <c r="I591" i="4"/>
  <c r="F592" i="4"/>
  <c r="G592" i="4"/>
  <c r="H592" i="4"/>
  <c r="I592" i="4"/>
  <c r="F593" i="4"/>
  <c r="G593" i="4"/>
  <c r="H593" i="4"/>
  <c r="I593" i="4"/>
  <c r="F594" i="4"/>
  <c r="G594" i="4"/>
  <c r="H594" i="4"/>
  <c r="I594" i="4"/>
  <c r="F595" i="4"/>
  <c r="G595" i="4"/>
  <c r="H595" i="4"/>
  <c r="I595" i="4"/>
  <c r="F596" i="4"/>
  <c r="G596" i="4"/>
  <c r="H596" i="4"/>
  <c r="I596" i="4"/>
  <c r="F597" i="4"/>
  <c r="G597" i="4"/>
  <c r="H597" i="4"/>
  <c r="I597" i="4"/>
  <c r="F598" i="4"/>
  <c r="G598" i="4"/>
  <c r="H598" i="4"/>
  <c r="I598" i="4"/>
  <c r="F599" i="4"/>
  <c r="G599" i="4"/>
  <c r="H599" i="4"/>
  <c r="I599" i="4"/>
  <c r="F600" i="4"/>
  <c r="G600" i="4"/>
  <c r="H600" i="4"/>
  <c r="I600" i="4"/>
  <c r="F601" i="4"/>
  <c r="G601" i="4"/>
  <c r="H601" i="4"/>
  <c r="I601" i="4"/>
  <c r="F602" i="4"/>
  <c r="G602" i="4"/>
  <c r="H602" i="4"/>
  <c r="I602" i="4"/>
  <c r="I14" i="4"/>
  <c r="H14" i="4"/>
  <c r="G14" i="4"/>
  <c r="F14" i="4"/>
  <c r="F15" i="3"/>
  <c r="G15" i="3"/>
  <c r="H15" i="3"/>
  <c r="I15" i="3"/>
  <c r="F16" i="3"/>
  <c r="G16" i="3"/>
  <c r="H16" i="3"/>
  <c r="I16" i="3"/>
  <c r="F17" i="3"/>
  <c r="G17" i="3"/>
  <c r="H17" i="3"/>
  <c r="I17" i="3"/>
  <c r="F18" i="3"/>
  <c r="G18" i="3"/>
  <c r="H18" i="3"/>
  <c r="I18" i="3"/>
  <c r="F19" i="3"/>
  <c r="G19" i="3"/>
  <c r="H19" i="3"/>
  <c r="I19" i="3"/>
  <c r="F20" i="3"/>
  <c r="G20" i="3"/>
  <c r="H20" i="3"/>
  <c r="I20" i="3"/>
  <c r="F21" i="3"/>
  <c r="G21" i="3"/>
  <c r="H21" i="3"/>
  <c r="I21" i="3"/>
  <c r="F22" i="3"/>
  <c r="G22" i="3"/>
  <c r="H22" i="3"/>
  <c r="I22" i="3"/>
  <c r="F23" i="3"/>
  <c r="G23" i="3"/>
  <c r="H23" i="3"/>
  <c r="I23" i="3"/>
  <c r="F24" i="3"/>
  <c r="G24" i="3"/>
  <c r="H24" i="3"/>
  <c r="I24" i="3"/>
  <c r="F25" i="3"/>
  <c r="G25" i="3"/>
  <c r="H25" i="3"/>
  <c r="I25" i="3"/>
  <c r="F26" i="3"/>
  <c r="G26" i="3"/>
  <c r="H26" i="3"/>
  <c r="I26" i="3"/>
  <c r="F27" i="3"/>
  <c r="G27" i="3"/>
  <c r="H27" i="3"/>
  <c r="I27" i="3"/>
  <c r="F28" i="3"/>
  <c r="G28" i="3"/>
  <c r="H28" i="3"/>
  <c r="I28" i="3"/>
  <c r="F29" i="3"/>
  <c r="G29" i="3"/>
  <c r="H29" i="3"/>
  <c r="I29" i="3"/>
  <c r="F30" i="3"/>
  <c r="G30" i="3"/>
  <c r="H30" i="3"/>
  <c r="I30" i="3"/>
  <c r="F31" i="3"/>
  <c r="G31" i="3"/>
  <c r="H31" i="3"/>
  <c r="I31" i="3"/>
  <c r="F32" i="3"/>
  <c r="G32" i="3"/>
  <c r="H32" i="3"/>
  <c r="I32" i="3"/>
  <c r="F33" i="3"/>
  <c r="G33" i="3"/>
  <c r="H33" i="3"/>
  <c r="I33" i="3"/>
  <c r="F34" i="3"/>
  <c r="G34" i="3"/>
  <c r="H34" i="3"/>
  <c r="I34" i="3"/>
  <c r="F35" i="3"/>
  <c r="G35" i="3"/>
  <c r="H35" i="3"/>
  <c r="I35" i="3"/>
  <c r="F36" i="3"/>
  <c r="G36" i="3"/>
  <c r="H36" i="3"/>
  <c r="I36" i="3"/>
  <c r="F37" i="3"/>
  <c r="G37" i="3"/>
  <c r="H37" i="3"/>
  <c r="I37" i="3"/>
  <c r="F38" i="3"/>
  <c r="G38" i="3"/>
  <c r="H38" i="3"/>
  <c r="I38" i="3"/>
  <c r="F39" i="3"/>
  <c r="G39" i="3"/>
  <c r="H39" i="3"/>
  <c r="I39" i="3"/>
  <c r="F40" i="3"/>
  <c r="G40" i="3"/>
  <c r="H40" i="3"/>
  <c r="I40" i="3"/>
  <c r="F41" i="3"/>
  <c r="G41" i="3"/>
  <c r="H41" i="3"/>
  <c r="I41" i="3"/>
  <c r="F42" i="3"/>
  <c r="G42" i="3"/>
  <c r="H42" i="3"/>
  <c r="I42" i="3"/>
  <c r="F43" i="3"/>
  <c r="G43" i="3"/>
  <c r="H43" i="3"/>
  <c r="I43" i="3"/>
  <c r="F44" i="3"/>
  <c r="G44" i="3"/>
  <c r="H44" i="3"/>
  <c r="I44" i="3"/>
  <c r="F45" i="3"/>
  <c r="G45" i="3"/>
  <c r="H45" i="3"/>
  <c r="I45" i="3"/>
  <c r="F46" i="3"/>
  <c r="G46" i="3"/>
  <c r="H46" i="3"/>
  <c r="I46" i="3"/>
  <c r="F47" i="3"/>
  <c r="G47" i="3"/>
  <c r="H47" i="3"/>
  <c r="I47" i="3"/>
  <c r="F48" i="3"/>
  <c r="G48" i="3"/>
  <c r="H48" i="3"/>
  <c r="I48" i="3"/>
  <c r="F49" i="3"/>
  <c r="G49" i="3"/>
  <c r="H49" i="3"/>
  <c r="I49" i="3"/>
  <c r="F50" i="3"/>
  <c r="G50" i="3"/>
  <c r="H50" i="3"/>
  <c r="I50" i="3"/>
  <c r="F51" i="3"/>
  <c r="G51" i="3"/>
  <c r="H51" i="3"/>
  <c r="I51" i="3"/>
  <c r="F52" i="3"/>
  <c r="G52" i="3"/>
  <c r="H52" i="3"/>
  <c r="I52" i="3"/>
  <c r="F53" i="3"/>
  <c r="G53" i="3"/>
  <c r="H53" i="3"/>
  <c r="I53" i="3"/>
  <c r="F54" i="3"/>
  <c r="G54" i="3"/>
  <c r="H54" i="3"/>
  <c r="I54" i="3"/>
  <c r="F55" i="3"/>
  <c r="G55" i="3"/>
  <c r="H55" i="3"/>
  <c r="I55" i="3"/>
  <c r="F56" i="3"/>
  <c r="G56" i="3"/>
  <c r="H56" i="3"/>
  <c r="I56" i="3"/>
  <c r="F57" i="3"/>
  <c r="G57" i="3"/>
  <c r="H57" i="3"/>
  <c r="I57" i="3"/>
  <c r="F58" i="3"/>
  <c r="G58" i="3"/>
  <c r="H58" i="3"/>
  <c r="I58" i="3"/>
  <c r="F59" i="3"/>
  <c r="G59" i="3"/>
  <c r="H59" i="3"/>
  <c r="I59" i="3"/>
  <c r="F60" i="3"/>
  <c r="G60" i="3"/>
  <c r="H60" i="3"/>
  <c r="I60" i="3"/>
  <c r="F61" i="3"/>
  <c r="G61" i="3"/>
  <c r="H61" i="3"/>
  <c r="I61" i="3"/>
  <c r="F62" i="3"/>
  <c r="G62" i="3"/>
  <c r="H62" i="3"/>
  <c r="I62" i="3"/>
  <c r="F63" i="3"/>
  <c r="G63" i="3"/>
  <c r="H63" i="3"/>
  <c r="I63" i="3"/>
  <c r="F64" i="3"/>
  <c r="G64" i="3"/>
  <c r="H64" i="3"/>
  <c r="I64" i="3"/>
  <c r="F65" i="3"/>
  <c r="G65" i="3"/>
  <c r="H65" i="3"/>
  <c r="I65" i="3"/>
  <c r="F66" i="3"/>
  <c r="G66" i="3"/>
  <c r="H66" i="3"/>
  <c r="I66" i="3"/>
  <c r="F67" i="3"/>
  <c r="G67" i="3"/>
  <c r="H67" i="3"/>
  <c r="I67" i="3"/>
  <c r="F68" i="3"/>
  <c r="G68" i="3"/>
  <c r="H68" i="3"/>
  <c r="I68" i="3"/>
  <c r="F69" i="3"/>
  <c r="G69" i="3"/>
  <c r="H69" i="3"/>
  <c r="I69" i="3"/>
  <c r="F70" i="3"/>
  <c r="G70" i="3"/>
  <c r="H70" i="3"/>
  <c r="I70" i="3"/>
  <c r="F71" i="3"/>
  <c r="G71" i="3"/>
  <c r="H71" i="3"/>
  <c r="I71" i="3"/>
  <c r="F72" i="3"/>
  <c r="G72" i="3"/>
  <c r="H72" i="3"/>
  <c r="I72" i="3"/>
  <c r="F73" i="3"/>
  <c r="G73" i="3"/>
  <c r="H73" i="3"/>
  <c r="I73" i="3"/>
  <c r="F74" i="3"/>
  <c r="G74" i="3"/>
  <c r="H74" i="3"/>
  <c r="I74" i="3"/>
  <c r="F75" i="3"/>
  <c r="G75" i="3"/>
  <c r="H75" i="3"/>
  <c r="I75" i="3"/>
  <c r="F76" i="3"/>
  <c r="G76" i="3"/>
  <c r="H76" i="3"/>
  <c r="I76" i="3"/>
  <c r="F77" i="3"/>
  <c r="G77" i="3"/>
  <c r="H77" i="3"/>
  <c r="I77" i="3"/>
  <c r="F78" i="3"/>
  <c r="G78" i="3"/>
  <c r="H78" i="3"/>
  <c r="I78" i="3"/>
  <c r="F79" i="3"/>
  <c r="G79" i="3"/>
  <c r="H79" i="3"/>
  <c r="I79" i="3"/>
  <c r="F80" i="3"/>
  <c r="G80" i="3"/>
  <c r="H80" i="3"/>
  <c r="I80" i="3"/>
  <c r="F81" i="3"/>
  <c r="G81" i="3"/>
  <c r="H81" i="3"/>
  <c r="I81" i="3"/>
  <c r="F82" i="3"/>
  <c r="G82" i="3"/>
  <c r="H82" i="3"/>
  <c r="I82" i="3"/>
  <c r="F83" i="3"/>
  <c r="G83" i="3"/>
  <c r="H83" i="3"/>
  <c r="I83" i="3"/>
  <c r="F84" i="3"/>
  <c r="G84" i="3"/>
  <c r="H84" i="3"/>
  <c r="I84" i="3"/>
  <c r="F85" i="3"/>
  <c r="G85" i="3"/>
  <c r="H85" i="3"/>
  <c r="I85" i="3"/>
  <c r="F86" i="3"/>
  <c r="G86" i="3"/>
  <c r="H86" i="3"/>
  <c r="I86" i="3"/>
  <c r="F87" i="3"/>
  <c r="G87" i="3"/>
  <c r="H87" i="3"/>
  <c r="I87" i="3"/>
  <c r="F88" i="3"/>
  <c r="G88" i="3"/>
  <c r="H88" i="3"/>
  <c r="I88" i="3"/>
  <c r="F89" i="3"/>
  <c r="G89" i="3"/>
  <c r="H89" i="3"/>
  <c r="I89" i="3"/>
  <c r="F90" i="3"/>
  <c r="G90" i="3"/>
  <c r="H90" i="3"/>
  <c r="I90" i="3"/>
  <c r="F91" i="3"/>
  <c r="G91" i="3"/>
  <c r="H91" i="3"/>
  <c r="I91" i="3"/>
  <c r="F92" i="3"/>
  <c r="G92" i="3"/>
  <c r="H92" i="3"/>
  <c r="I92" i="3"/>
  <c r="F93" i="3"/>
  <c r="G93" i="3"/>
  <c r="H93" i="3"/>
  <c r="I93" i="3"/>
  <c r="F94" i="3"/>
  <c r="G94" i="3"/>
  <c r="H94" i="3"/>
  <c r="I94" i="3"/>
  <c r="F95" i="3"/>
  <c r="G95" i="3"/>
  <c r="H95" i="3"/>
  <c r="I95" i="3"/>
  <c r="F96" i="3"/>
  <c r="G96" i="3"/>
  <c r="H96" i="3"/>
  <c r="I96" i="3"/>
  <c r="F97" i="3"/>
  <c r="G97" i="3"/>
  <c r="H97" i="3"/>
  <c r="I97" i="3"/>
  <c r="F98" i="3"/>
  <c r="G98" i="3"/>
  <c r="H98" i="3"/>
  <c r="I98" i="3"/>
  <c r="F99" i="3"/>
  <c r="G99" i="3"/>
  <c r="H99" i="3"/>
  <c r="I99" i="3"/>
  <c r="F100" i="3"/>
  <c r="G100" i="3"/>
  <c r="H100" i="3"/>
  <c r="I100" i="3"/>
  <c r="F101" i="3"/>
  <c r="G101" i="3"/>
  <c r="H101" i="3"/>
  <c r="I101" i="3"/>
  <c r="F102" i="3"/>
  <c r="G102" i="3"/>
  <c r="H102" i="3"/>
  <c r="I102" i="3"/>
  <c r="F103" i="3"/>
  <c r="G103" i="3"/>
  <c r="H103" i="3"/>
  <c r="I103" i="3"/>
  <c r="F104" i="3"/>
  <c r="G104" i="3"/>
  <c r="H104" i="3"/>
  <c r="I104" i="3"/>
  <c r="F105" i="3"/>
  <c r="G105" i="3"/>
  <c r="H105" i="3"/>
  <c r="I105" i="3"/>
  <c r="F106" i="3"/>
  <c r="G106" i="3"/>
  <c r="H106" i="3"/>
  <c r="I106" i="3"/>
  <c r="F107" i="3"/>
  <c r="G107" i="3"/>
  <c r="H107" i="3"/>
  <c r="I107" i="3"/>
  <c r="F108" i="3"/>
  <c r="G108" i="3"/>
  <c r="H108" i="3"/>
  <c r="I108" i="3"/>
  <c r="F109" i="3"/>
  <c r="G109" i="3"/>
  <c r="H109" i="3"/>
  <c r="I109" i="3"/>
  <c r="F110" i="3"/>
  <c r="G110" i="3"/>
  <c r="H110" i="3"/>
  <c r="I110" i="3"/>
  <c r="F111" i="3"/>
  <c r="G111" i="3"/>
  <c r="H111" i="3"/>
  <c r="I111" i="3"/>
  <c r="F112" i="3"/>
  <c r="G112" i="3"/>
  <c r="H112" i="3"/>
  <c r="I112" i="3"/>
  <c r="F113" i="3"/>
  <c r="G113" i="3"/>
  <c r="H113" i="3"/>
  <c r="I113" i="3"/>
  <c r="F114" i="3"/>
  <c r="G114" i="3"/>
  <c r="H114" i="3"/>
  <c r="I114" i="3"/>
  <c r="F115" i="3"/>
  <c r="G115" i="3"/>
  <c r="H115" i="3"/>
  <c r="I115" i="3"/>
  <c r="F116" i="3"/>
  <c r="G116" i="3"/>
  <c r="H116" i="3"/>
  <c r="I116" i="3"/>
  <c r="F117" i="3"/>
  <c r="G117" i="3"/>
  <c r="H117" i="3"/>
  <c r="I117" i="3"/>
  <c r="F118" i="3"/>
  <c r="G118" i="3"/>
  <c r="H118" i="3"/>
  <c r="I118" i="3"/>
  <c r="F119" i="3"/>
  <c r="G119" i="3"/>
  <c r="H119" i="3"/>
  <c r="I119" i="3"/>
  <c r="F120" i="3"/>
  <c r="G120" i="3"/>
  <c r="H120" i="3"/>
  <c r="I120" i="3"/>
  <c r="F121" i="3"/>
  <c r="G121" i="3"/>
  <c r="H121" i="3"/>
  <c r="I121" i="3"/>
  <c r="F122" i="3"/>
  <c r="G122" i="3"/>
  <c r="H122" i="3"/>
  <c r="I122" i="3"/>
  <c r="F123" i="3"/>
  <c r="G123" i="3"/>
  <c r="H123" i="3"/>
  <c r="I123" i="3"/>
  <c r="F124" i="3"/>
  <c r="G124" i="3"/>
  <c r="H124" i="3"/>
  <c r="I124" i="3"/>
  <c r="F125" i="3"/>
  <c r="G125" i="3"/>
  <c r="H125" i="3"/>
  <c r="I125" i="3"/>
  <c r="F126" i="3"/>
  <c r="G126" i="3"/>
  <c r="H126" i="3"/>
  <c r="I126" i="3"/>
  <c r="F127" i="3"/>
  <c r="G127" i="3"/>
  <c r="H127" i="3"/>
  <c r="I127" i="3"/>
  <c r="F128" i="3"/>
  <c r="G128" i="3"/>
  <c r="H128" i="3"/>
  <c r="I128" i="3"/>
  <c r="F129" i="3"/>
  <c r="G129" i="3"/>
  <c r="H129" i="3"/>
  <c r="I129" i="3"/>
  <c r="F130" i="3"/>
  <c r="G130" i="3"/>
  <c r="H130" i="3"/>
  <c r="I130" i="3"/>
  <c r="F131" i="3"/>
  <c r="G131" i="3"/>
  <c r="H131" i="3"/>
  <c r="I131" i="3"/>
  <c r="F132" i="3"/>
  <c r="G132" i="3"/>
  <c r="H132" i="3"/>
  <c r="I132" i="3"/>
  <c r="F133" i="3"/>
  <c r="G133" i="3"/>
  <c r="H133" i="3"/>
  <c r="I133" i="3"/>
  <c r="F134" i="3"/>
  <c r="G134" i="3"/>
  <c r="H134" i="3"/>
  <c r="I134" i="3"/>
  <c r="F135" i="3"/>
  <c r="G135" i="3"/>
  <c r="H135" i="3"/>
  <c r="I135" i="3"/>
  <c r="F136" i="3"/>
  <c r="G136" i="3"/>
  <c r="H136" i="3"/>
  <c r="I136" i="3"/>
  <c r="F137" i="3"/>
  <c r="G137" i="3"/>
  <c r="H137" i="3"/>
  <c r="I137" i="3"/>
  <c r="F138" i="3"/>
  <c r="G138" i="3"/>
  <c r="H138" i="3"/>
  <c r="I138" i="3"/>
  <c r="F139" i="3"/>
  <c r="G139" i="3"/>
  <c r="H139" i="3"/>
  <c r="I139" i="3"/>
  <c r="F140" i="3"/>
  <c r="G140" i="3"/>
  <c r="H140" i="3"/>
  <c r="I140" i="3"/>
  <c r="F141" i="3"/>
  <c r="G141" i="3"/>
  <c r="H141" i="3"/>
  <c r="I141" i="3"/>
  <c r="F142" i="3"/>
  <c r="G142" i="3"/>
  <c r="H142" i="3"/>
  <c r="I142" i="3"/>
  <c r="F143" i="3"/>
  <c r="G143" i="3"/>
  <c r="H143" i="3"/>
  <c r="I143" i="3"/>
  <c r="F144" i="3"/>
  <c r="G144" i="3"/>
  <c r="H144" i="3"/>
  <c r="I144" i="3"/>
  <c r="F145" i="3"/>
  <c r="G145" i="3"/>
  <c r="H145" i="3"/>
  <c r="I145" i="3"/>
  <c r="F146" i="3"/>
  <c r="G146" i="3"/>
  <c r="H146" i="3"/>
  <c r="I146" i="3"/>
  <c r="F147" i="3"/>
  <c r="G147" i="3"/>
  <c r="H147" i="3"/>
  <c r="I147" i="3"/>
  <c r="F148" i="3"/>
  <c r="G148" i="3"/>
  <c r="H148" i="3"/>
  <c r="I148" i="3"/>
  <c r="F149" i="3"/>
  <c r="G149" i="3"/>
  <c r="H149" i="3"/>
  <c r="I149" i="3"/>
  <c r="F150" i="3"/>
  <c r="G150" i="3"/>
  <c r="H150" i="3"/>
  <c r="I150" i="3"/>
  <c r="F151" i="3"/>
  <c r="G151" i="3"/>
  <c r="H151" i="3"/>
  <c r="I151" i="3"/>
  <c r="F152" i="3"/>
  <c r="G152" i="3"/>
  <c r="H152" i="3"/>
  <c r="I152" i="3"/>
  <c r="F153" i="3"/>
  <c r="G153" i="3"/>
  <c r="H153" i="3"/>
  <c r="I153" i="3"/>
  <c r="F154" i="3"/>
  <c r="G154" i="3"/>
  <c r="H154" i="3"/>
  <c r="I154" i="3"/>
  <c r="F155" i="3"/>
  <c r="G155" i="3"/>
  <c r="H155" i="3"/>
  <c r="I155" i="3"/>
  <c r="F156" i="3"/>
  <c r="G156" i="3"/>
  <c r="H156" i="3"/>
  <c r="I156" i="3"/>
  <c r="F157" i="3"/>
  <c r="G157" i="3"/>
  <c r="H157" i="3"/>
  <c r="I157" i="3"/>
  <c r="F158" i="3"/>
  <c r="G158" i="3"/>
  <c r="H158" i="3"/>
  <c r="I158" i="3"/>
  <c r="F159" i="3"/>
  <c r="G159" i="3"/>
  <c r="H159" i="3"/>
  <c r="I159" i="3"/>
  <c r="F160" i="3"/>
  <c r="G160" i="3"/>
  <c r="H160" i="3"/>
  <c r="I160" i="3"/>
  <c r="F161" i="3"/>
  <c r="G161" i="3"/>
  <c r="H161" i="3"/>
  <c r="I161" i="3"/>
  <c r="F162" i="3"/>
  <c r="G162" i="3"/>
  <c r="H162" i="3"/>
  <c r="I162" i="3"/>
  <c r="F163" i="3"/>
  <c r="G163" i="3"/>
  <c r="H163" i="3"/>
  <c r="I163" i="3"/>
  <c r="F164" i="3"/>
  <c r="G164" i="3"/>
  <c r="H164" i="3"/>
  <c r="I164" i="3"/>
  <c r="F165" i="3"/>
  <c r="G165" i="3"/>
  <c r="H165" i="3"/>
  <c r="I165" i="3"/>
  <c r="F166" i="3"/>
  <c r="G166" i="3"/>
  <c r="H166" i="3"/>
  <c r="I166" i="3"/>
  <c r="F167" i="3"/>
  <c r="G167" i="3"/>
  <c r="H167" i="3"/>
  <c r="I167" i="3"/>
  <c r="F168" i="3"/>
  <c r="G168" i="3"/>
  <c r="H168" i="3"/>
  <c r="I168" i="3"/>
  <c r="F169" i="3"/>
  <c r="G169" i="3"/>
  <c r="H169" i="3"/>
  <c r="I169" i="3"/>
  <c r="F170" i="3"/>
  <c r="G170" i="3"/>
  <c r="H170" i="3"/>
  <c r="I170" i="3"/>
  <c r="F171" i="3"/>
  <c r="G171" i="3"/>
  <c r="H171" i="3"/>
  <c r="I171" i="3"/>
  <c r="F172" i="3"/>
  <c r="G172" i="3"/>
  <c r="H172" i="3"/>
  <c r="I172" i="3"/>
  <c r="F173" i="3"/>
  <c r="G173" i="3"/>
  <c r="H173" i="3"/>
  <c r="I173" i="3"/>
  <c r="F174" i="3"/>
  <c r="G174" i="3"/>
  <c r="H174" i="3"/>
  <c r="I174" i="3"/>
  <c r="F175" i="3"/>
  <c r="G175" i="3"/>
  <c r="H175" i="3"/>
  <c r="I175" i="3"/>
  <c r="F176" i="3"/>
  <c r="G176" i="3"/>
  <c r="H176" i="3"/>
  <c r="I176" i="3"/>
  <c r="F177" i="3"/>
  <c r="G177" i="3"/>
  <c r="H177" i="3"/>
  <c r="I177" i="3"/>
  <c r="F178" i="3"/>
  <c r="G178" i="3"/>
  <c r="H178" i="3"/>
  <c r="I178" i="3"/>
  <c r="F179" i="3"/>
  <c r="G179" i="3"/>
  <c r="H179" i="3"/>
  <c r="I179" i="3"/>
  <c r="F180" i="3"/>
  <c r="G180" i="3"/>
  <c r="H180" i="3"/>
  <c r="I180" i="3"/>
  <c r="F181" i="3"/>
  <c r="G181" i="3"/>
  <c r="H181" i="3"/>
  <c r="I181" i="3"/>
  <c r="F182" i="3"/>
  <c r="G182" i="3"/>
  <c r="H182" i="3"/>
  <c r="I182" i="3"/>
  <c r="F183" i="3"/>
  <c r="G183" i="3"/>
  <c r="H183" i="3"/>
  <c r="I183" i="3"/>
  <c r="F184" i="3"/>
  <c r="G184" i="3"/>
  <c r="H184" i="3"/>
  <c r="I184" i="3"/>
  <c r="F185" i="3"/>
  <c r="G185" i="3"/>
  <c r="H185" i="3"/>
  <c r="I185" i="3"/>
  <c r="F186" i="3"/>
  <c r="G186" i="3"/>
  <c r="H186" i="3"/>
  <c r="I186" i="3"/>
  <c r="F187" i="3"/>
  <c r="G187" i="3"/>
  <c r="H187" i="3"/>
  <c r="I187" i="3"/>
  <c r="F188" i="3"/>
  <c r="G188" i="3"/>
  <c r="H188" i="3"/>
  <c r="I188" i="3"/>
  <c r="F189" i="3"/>
  <c r="G189" i="3"/>
  <c r="H189" i="3"/>
  <c r="I189" i="3"/>
  <c r="F190" i="3"/>
  <c r="G190" i="3"/>
  <c r="H190" i="3"/>
  <c r="I190" i="3"/>
  <c r="F191" i="3"/>
  <c r="G191" i="3"/>
  <c r="H191" i="3"/>
  <c r="I191" i="3"/>
  <c r="F192" i="3"/>
  <c r="G192" i="3"/>
  <c r="H192" i="3"/>
  <c r="I192" i="3"/>
  <c r="F193" i="3"/>
  <c r="G193" i="3"/>
  <c r="H193" i="3"/>
  <c r="I193" i="3"/>
  <c r="F194" i="3"/>
  <c r="G194" i="3"/>
  <c r="H194" i="3"/>
  <c r="I194" i="3"/>
  <c r="F195" i="3"/>
  <c r="G195" i="3"/>
  <c r="H195" i="3"/>
  <c r="I195" i="3"/>
  <c r="F196" i="3"/>
  <c r="G196" i="3"/>
  <c r="H196" i="3"/>
  <c r="I196" i="3"/>
  <c r="F197" i="3"/>
  <c r="G197" i="3"/>
  <c r="H197" i="3"/>
  <c r="I197" i="3"/>
  <c r="F198" i="3"/>
  <c r="G198" i="3"/>
  <c r="H198" i="3"/>
  <c r="I198" i="3"/>
  <c r="F199" i="3"/>
  <c r="G199" i="3"/>
  <c r="H199" i="3"/>
  <c r="I199" i="3"/>
  <c r="F200" i="3"/>
  <c r="G200" i="3"/>
  <c r="H200" i="3"/>
  <c r="I200" i="3"/>
  <c r="F201" i="3"/>
  <c r="G201" i="3"/>
  <c r="H201" i="3"/>
  <c r="I201" i="3"/>
  <c r="F202" i="3"/>
  <c r="G202" i="3"/>
  <c r="H202" i="3"/>
  <c r="I202" i="3"/>
  <c r="F203" i="3"/>
  <c r="G203" i="3"/>
  <c r="H203" i="3"/>
  <c r="I203" i="3"/>
  <c r="F204" i="3"/>
  <c r="G204" i="3"/>
  <c r="H204" i="3"/>
  <c r="I204" i="3"/>
  <c r="F205" i="3"/>
  <c r="G205" i="3"/>
  <c r="H205" i="3"/>
  <c r="I205" i="3"/>
  <c r="F206" i="3"/>
  <c r="G206" i="3"/>
  <c r="H206" i="3"/>
  <c r="I206" i="3"/>
  <c r="F207" i="3"/>
  <c r="G207" i="3"/>
  <c r="H207" i="3"/>
  <c r="I207" i="3"/>
  <c r="F208" i="3"/>
  <c r="G208" i="3"/>
  <c r="H208" i="3"/>
  <c r="I208" i="3"/>
  <c r="F209" i="3"/>
  <c r="G209" i="3"/>
  <c r="H209" i="3"/>
  <c r="I209" i="3"/>
  <c r="F210" i="3"/>
  <c r="G210" i="3"/>
  <c r="H210" i="3"/>
  <c r="I210" i="3"/>
  <c r="F211" i="3"/>
  <c r="G211" i="3"/>
  <c r="H211" i="3"/>
  <c r="I211" i="3"/>
  <c r="F212" i="3"/>
  <c r="G212" i="3"/>
  <c r="H212" i="3"/>
  <c r="I212" i="3"/>
  <c r="F213" i="3"/>
  <c r="G213" i="3"/>
  <c r="H213" i="3"/>
  <c r="I213" i="3"/>
  <c r="F214" i="3"/>
  <c r="G214" i="3"/>
  <c r="H214" i="3"/>
  <c r="I214" i="3"/>
  <c r="F215" i="3"/>
  <c r="G215" i="3"/>
  <c r="H215" i="3"/>
  <c r="I215" i="3"/>
  <c r="F216" i="3"/>
  <c r="G216" i="3"/>
  <c r="H216" i="3"/>
  <c r="I216" i="3"/>
  <c r="F217" i="3"/>
  <c r="G217" i="3"/>
  <c r="H217" i="3"/>
  <c r="I217" i="3"/>
  <c r="F218" i="3"/>
  <c r="G218" i="3"/>
  <c r="H218" i="3"/>
  <c r="I218" i="3"/>
  <c r="F219" i="3"/>
  <c r="G219" i="3"/>
  <c r="H219" i="3"/>
  <c r="I219" i="3"/>
  <c r="F220" i="3"/>
  <c r="G220" i="3"/>
  <c r="H220" i="3"/>
  <c r="I220" i="3"/>
  <c r="F221" i="3"/>
  <c r="G221" i="3"/>
  <c r="H221" i="3"/>
  <c r="I221" i="3"/>
  <c r="F222" i="3"/>
  <c r="G222" i="3"/>
  <c r="H222" i="3"/>
  <c r="I222" i="3"/>
  <c r="F223" i="3"/>
  <c r="G223" i="3"/>
  <c r="H223" i="3"/>
  <c r="I223" i="3"/>
  <c r="F224" i="3"/>
  <c r="G224" i="3"/>
  <c r="H224" i="3"/>
  <c r="I224" i="3"/>
  <c r="F225" i="3"/>
  <c r="G225" i="3"/>
  <c r="H225" i="3"/>
  <c r="I225" i="3"/>
  <c r="F226" i="3"/>
  <c r="G226" i="3"/>
  <c r="H226" i="3"/>
  <c r="I226" i="3"/>
  <c r="F227" i="3"/>
  <c r="G227" i="3"/>
  <c r="H227" i="3"/>
  <c r="I227" i="3"/>
  <c r="F228" i="3"/>
  <c r="G228" i="3"/>
  <c r="H228" i="3"/>
  <c r="I228" i="3"/>
  <c r="F229" i="3"/>
  <c r="G229" i="3"/>
  <c r="H229" i="3"/>
  <c r="I229" i="3"/>
  <c r="F230" i="3"/>
  <c r="G230" i="3"/>
  <c r="H230" i="3"/>
  <c r="I230" i="3"/>
  <c r="F231" i="3"/>
  <c r="G231" i="3"/>
  <c r="H231" i="3"/>
  <c r="I231" i="3"/>
  <c r="F232" i="3"/>
  <c r="G232" i="3"/>
  <c r="H232" i="3"/>
  <c r="I232" i="3"/>
  <c r="F233" i="3"/>
  <c r="G233" i="3"/>
  <c r="H233" i="3"/>
  <c r="I233" i="3"/>
  <c r="F234" i="3"/>
  <c r="G234" i="3"/>
  <c r="H234" i="3"/>
  <c r="I234" i="3"/>
  <c r="F235" i="3"/>
  <c r="G235" i="3"/>
  <c r="H235" i="3"/>
  <c r="I235" i="3"/>
  <c r="F236" i="3"/>
  <c r="G236" i="3"/>
  <c r="H236" i="3"/>
  <c r="I236" i="3"/>
  <c r="F237" i="3"/>
  <c r="G237" i="3"/>
  <c r="H237" i="3"/>
  <c r="I237" i="3"/>
  <c r="F238" i="3"/>
  <c r="G238" i="3"/>
  <c r="H238" i="3"/>
  <c r="I238" i="3"/>
  <c r="F239" i="3"/>
  <c r="G239" i="3"/>
  <c r="H239" i="3"/>
  <c r="I239" i="3"/>
  <c r="F240" i="3"/>
  <c r="G240" i="3"/>
  <c r="H240" i="3"/>
  <c r="I240" i="3"/>
  <c r="F241" i="3"/>
  <c r="G241" i="3"/>
  <c r="H241" i="3"/>
  <c r="I241" i="3"/>
  <c r="F242" i="3"/>
  <c r="G242" i="3"/>
  <c r="H242" i="3"/>
  <c r="I242" i="3"/>
  <c r="F243" i="3"/>
  <c r="G243" i="3"/>
  <c r="H243" i="3"/>
  <c r="I243" i="3"/>
  <c r="F244" i="3"/>
  <c r="G244" i="3"/>
  <c r="H244" i="3"/>
  <c r="I244" i="3"/>
  <c r="F245" i="3"/>
  <c r="G245" i="3"/>
  <c r="H245" i="3"/>
  <c r="I245" i="3"/>
  <c r="F246" i="3"/>
  <c r="G246" i="3"/>
  <c r="H246" i="3"/>
  <c r="I246" i="3"/>
  <c r="F247" i="3"/>
  <c r="G247" i="3"/>
  <c r="H247" i="3"/>
  <c r="I247" i="3"/>
  <c r="F248" i="3"/>
  <c r="G248" i="3"/>
  <c r="H248" i="3"/>
  <c r="I248" i="3"/>
  <c r="F249" i="3"/>
  <c r="G249" i="3"/>
  <c r="H249" i="3"/>
  <c r="I249" i="3"/>
  <c r="F250" i="3"/>
  <c r="G250" i="3"/>
  <c r="H250" i="3"/>
  <c r="I250" i="3"/>
  <c r="F251" i="3"/>
  <c r="G251" i="3"/>
  <c r="H251" i="3"/>
  <c r="I251" i="3"/>
  <c r="F252" i="3"/>
  <c r="G252" i="3"/>
  <c r="H252" i="3"/>
  <c r="I252" i="3"/>
  <c r="F253" i="3"/>
  <c r="G253" i="3"/>
  <c r="H253" i="3"/>
  <c r="I253" i="3"/>
  <c r="F254" i="3"/>
  <c r="G254" i="3"/>
  <c r="H254" i="3"/>
  <c r="I254" i="3"/>
  <c r="F255" i="3"/>
  <c r="G255" i="3"/>
  <c r="H255" i="3"/>
  <c r="I255" i="3"/>
  <c r="F256" i="3"/>
  <c r="G256" i="3"/>
  <c r="H256" i="3"/>
  <c r="I256" i="3"/>
  <c r="F257" i="3"/>
  <c r="G257" i="3"/>
  <c r="H257" i="3"/>
  <c r="I257" i="3"/>
  <c r="F258" i="3"/>
  <c r="G258" i="3"/>
  <c r="H258" i="3"/>
  <c r="I258" i="3"/>
  <c r="F259" i="3"/>
  <c r="G259" i="3"/>
  <c r="H259" i="3"/>
  <c r="I259" i="3"/>
  <c r="F260" i="3"/>
  <c r="G260" i="3"/>
  <c r="H260" i="3"/>
  <c r="I260" i="3"/>
  <c r="F261" i="3"/>
  <c r="G261" i="3"/>
  <c r="H261" i="3"/>
  <c r="I261" i="3"/>
  <c r="F262" i="3"/>
  <c r="G262" i="3"/>
  <c r="H262" i="3"/>
  <c r="I262" i="3"/>
  <c r="F263" i="3"/>
  <c r="G263" i="3"/>
  <c r="H263" i="3"/>
  <c r="I263" i="3"/>
  <c r="F264" i="3"/>
  <c r="G264" i="3"/>
  <c r="H264" i="3"/>
  <c r="I264" i="3"/>
  <c r="F265" i="3"/>
  <c r="G265" i="3"/>
  <c r="H265" i="3"/>
  <c r="I265" i="3"/>
  <c r="F266" i="3"/>
  <c r="G266" i="3"/>
  <c r="H266" i="3"/>
  <c r="I266" i="3"/>
  <c r="F267" i="3"/>
  <c r="G267" i="3"/>
  <c r="H267" i="3"/>
  <c r="I267" i="3"/>
  <c r="F268" i="3"/>
  <c r="G268" i="3"/>
  <c r="H268" i="3"/>
  <c r="I268" i="3"/>
  <c r="F269" i="3"/>
  <c r="G269" i="3"/>
  <c r="H269" i="3"/>
  <c r="I269" i="3"/>
  <c r="F270" i="3"/>
  <c r="G270" i="3"/>
  <c r="H270" i="3"/>
  <c r="I270" i="3"/>
  <c r="F271" i="3"/>
  <c r="G271" i="3"/>
  <c r="H271" i="3"/>
  <c r="I271" i="3"/>
  <c r="F272" i="3"/>
  <c r="G272" i="3"/>
  <c r="H272" i="3"/>
  <c r="I272" i="3"/>
  <c r="F273" i="3"/>
  <c r="G273" i="3"/>
  <c r="H273" i="3"/>
  <c r="I273" i="3"/>
  <c r="F274" i="3"/>
  <c r="G274" i="3"/>
  <c r="H274" i="3"/>
  <c r="I274" i="3"/>
  <c r="F275" i="3"/>
  <c r="G275" i="3"/>
  <c r="H275" i="3"/>
  <c r="I275" i="3"/>
  <c r="F276" i="3"/>
  <c r="G276" i="3"/>
  <c r="H276" i="3"/>
  <c r="I276" i="3"/>
  <c r="F277" i="3"/>
  <c r="G277" i="3"/>
  <c r="H277" i="3"/>
  <c r="I277" i="3"/>
  <c r="F278" i="3"/>
  <c r="G278" i="3"/>
  <c r="H278" i="3"/>
  <c r="I278" i="3"/>
  <c r="F279" i="3"/>
  <c r="G279" i="3"/>
  <c r="H279" i="3"/>
  <c r="I279" i="3"/>
  <c r="F280" i="3"/>
  <c r="G280" i="3"/>
  <c r="H280" i="3"/>
  <c r="I280" i="3"/>
  <c r="F281" i="3"/>
  <c r="G281" i="3"/>
  <c r="H281" i="3"/>
  <c r="I281" i="3"/>
  <c r="F282" i="3"/>
  <c r="G282" i="3"/>
  <c r="H282" i="3"/>
  <c r="I282" i="3"/>
  <c r="F283" i="3"/>
  <c r="G283" i="3"/>
  <c r="H283" i="3"/>
  <c r="I283" i="3"/>
  <c r="F284" i="3"/>
  <c r="G284" i="3"/>
  <c r="H284" i="3"/>
  <c r="I284" i="3"/>
  <c r="F285" i="3"/>
  <c r="G285" i="3"/>
  <c r="H285" i="3"/>
  <c r="I285" i="3"/>
  <c r="F286" i="3"/>
  <c r="G286" i="3"/>
  <c r="H286" i="3"/>
  <c r="I286" i="3"/>
  <c r="F287" i="3"/>
  <c r="G287" i="3"/>
  <c r="H287" i="3"/>
  <c r="I287" i="3"/>
  <c r="F288" i="3"/>
  <c r="G288" i="3"/>
  <c r="H288" i="3"/>
  <c r="I288" i="3"/>
  <c r="F289" i="3"/>
  <c r="G289" i="3"/>
  <c r="H289" i="3"/>
  <c r="I289" i="3"/>
  <c r="F290" i="3"/>
  <c r="G290" i="3"/>
  <c r="H290" i="3"/>
  <c r="I290" i="3"/>
  <c r="F291" i="3"/>
  <c r="G291" i="3"/>
  <c r="H291" i="3"/>
  <c r="I291" i="3"/>
  <c r="F292" i="3"/>
  <c r="G292" i="3"/>
  <c r="H292" i="3"/>
  <c r="I292" i="3"/>
  <c r="F293" i="3"/>
  <c r="G293" i="3"/>
  <c r="H293" i="3"/>
  <c r="I293" i="3"/>
  <c r="F294" i="3"/>
  <c r="G294" i="3"/>
  <c r="H294" i="3"/>
  <c r="I294" i="3"/>
  <c r="F295" i="3"/>
  <c r="G295" i="3"/>
  <c r="H295" i="3"/>
  <c r="I295" i="3"/>
  <c r="F296" i="3"/>
  <c r="G296" i="3"/>
  <c r="H296" i="3"/>
  <c r="I296" i="3"/>
  <c r="F297" i="3"/>
  <c r="G297" i="3"/>
  <c r="H297" i="3"/>
  <c r="I297" i="3"/>
  <c r="F298" i="3"/>
  <c r="G298" i="3"/>
  <c r="H298" i="3"/>
  <c r="I298" i="3"/>
  <c r="F299" i="3"/>
  <c r="G299" i="3"/>
  <c r="H299" i="3"/>
  <c r="I299" i="3"/>
  <c r="F300" i="3"/>
  <c r="G300" i="3"/>
  <c r="H300" i="3"/>
  <c r="I300" i="3"/>
  <c r="F301" i="3"/>
  <c r="G301" i="3"/>
  <c r="H301" i="3"/>
  <c r="I301" i="3"/>
  <c r="F302" i="3"/>
  <c r="G302" i="3"/>
  <c r="H302" i="3"/>
  <c r="I302" i="3"/>
  <c r="F303" i="3"/>
  <c r="G303" i="3"/>
  <c r="H303" i="3"/>
  <c r="I303" i="3"/>
  <c r="F304" i="3"/>
  <c r="G304" i="3"/>
  <c r="H304" i="3"/>
  <c r="I304" i="3"/>
  <c r="F305" i="3"/>
  <c r="G305" i="3"/>
  <c r="H305" i="3"/>
  <c r="I305" i="3"/>
  <c r="F306" i="3"/>
  <c r="G306" i="3"/>
  <c r="H306" i="3"/>
  <c r="I306" i="3"/>
  <c r="F307" i="3"/>
  <c r="G307" i="3"/>
  <c r="H307" i="3"/>
  <c r="I307" i="3"/>
  <c r="F308" i="3"/>
  <c r="G308" i="3"/>
  <c r="H308" i="3"/>
  <c r="I308" i="3"/>
  <c r="F309" i="3"/>
  <c r="G309" i="3"/>
  <c r="H309" i="3"/>
  <c r="I309" i="3"/>
  <c r="F310" i="3"/>
  <c r="G310" i="3"/>
  <c r="H310" i="3"/>
  <c r="I310" i="3"/>
  <c r="F311" i="3"/>
  <c r="G311" i="3"/>
  <c r="H311" i="3"/>
  <c r="I311" i="3"/>
  <c r="F312" i="3"/>
  <c r="G312" i="3"/>
  <c r="H312" i="3"/>
  <c r="I312" i="3"/>
  <c r="F313" i="3"/>
  <c r="G313" i="3"/>
  <c r="H313" i="3"/>
  <c r="I313" i="3"/>
  <c r="F314" i="3"/>
  <c r="G314" i="3"/>
  <c r="H314" i="3"/>
  <c r="I314" i="3"/>
  <c r="F315" i="3"/>
  <c r="G315" i="3"/>
  <c r="H315" i="3"/>
  <c r="I315" i="3"/>
  <c r="F316" i="3"/>
  <c r="G316" i="3"/>
  <c r="H316" i="3"/>
  <c r="I316" i="3"/>
  <c r="F317" i="3"/>
  <c r="G317" i="3"/>
  <c r="H317" i="3"/>
  <c r="I317" i="3"/>
  <c r="F318" i="3"/>
  <c r="G318" i="3"/>
  <c r="H318" i="3"/>
  <c r="I318" i="3"/>
  <c r="F319" i="3"/>
  <c r="G319" i="3"/>
  <c r="H319" i="3"/>
  <c r="I319" i="3"/>
  <c r="F320" i="3"/>
  <c r="G320" i="3"/>
  <c r="H320" i="3"/>
  <c r="I320" i="3"/>
  <c r="F321" i="3"/>
  <c r="G321" i="3"/>
  <c r="H321" i="3"/>
  <c r="I321" i="3"/>
  <c r="F322" i="3"/>
  <c r="G322" i="3"/>
  <c r="H322" i="3"/>
  <c r="I322" i="3"/>
  <c r="F323" i="3"/>
  <c r="G323" i="3"/>
  <c r="H323" i="3"/>
  <c r="I323" i="3"/>
  <c r="F324" i="3"/>
  <c r="G324" i="3"/>
  <c r="H324" i="3"/>
  <c r="I324" i="3"/>
  <c r="F325" i="3"/>
  <c r="G325" i="3"/>
  <c r="H325" i="3"/>
  <c r="I325" i="3"/>
  <c r="F326" i="3"/>
  <c r="G326" i="3"/>
  <c r="H326" i="3"/>
  <c r="I326" i="3"/>
  <c r="F327" i="3"/>
  <c r="G327" i="3"/>
  <c r="H327" i="3"/>
  <c r="I327" i="3"/>
  <c r="F328" i="3"/>
  <c r="G328" i="3"/>
  <c r="H328" i="3"/>
  <c r="I328" i="3"/>
  <c r="F329" i="3"/>
  <c r="G329" i="3"/>
  <c r="H329" i="3"/>
  <c r="I329" i="3"/>
  <c r="F330" i="3"/>
  <c r="G330" i="3"/>
  <c r="H330" i="3"/>
  <c r="I330" i="3"/>
  <c r="F331" i="3"/>
  <c r="G331" i="3"/>
  <c r="H331" i="3"/>
  <c r="I331" i="3"/>
  <c r="F332" i="3"/>
  <c r="G332" i="3"/>
  <c r="H332" i="3"/>
  <c r="I332" i="3"/>
  <c r="F333" i="3"/>
  <c r="G333" i="3"/>
  <c r="H333" i="3"/>
  <c r="I333" i="3"/>
  <c r="F334" i="3"/>
  <c r="G334" i="3"/>
  <c r="H334" i="3"/>
  <c r="I334" i="3"/>
  <c r="F335" i="3"/>
  <c r="G335" i="3"/>
  <c r="H335" i="3"/>
  <c r="I335" i="3"/>
  <c r="F336" i="3"/>
  <c r="G336" i="3"/>
  <c r="H336" i="3"/>
  <c r="I336" i="3"/>
  <c r="F337" i="3"/>
  <c r="G337" i="3"/>
  <c r="H337" i="3"/>
  <c r="I337" i="3"/>
  <c r="F338" i="3"/>
  <c r="G338" i="3"/>
  <c r="H338" i="3"/>
  <c r="I338" i="3"/>
  <c r="F339" i="3"/>
  <c r="G339" i="3"/>
  <c r="H339" i="3"/>
  <c r="I339" i="3"/>
  <c r="F340" i="3"/>
  <c r="G340" i="3"/>
  <c r="H340" i="3"/>
  <c r="I340" i="3"/>
  <c r="F341" i="3"/>
  <c r="G341" i="3"/>
  <c r="H341" i="3"/>
  <c r="I341" i="3"/>
  <c r="F342" i="3"/>
  <c r="G342" i="3"/>
  <c r="H342" i="3"/>
  <c r="I342" i="3"/>
  <c r="F343" i="3"/>
  <c r="G343" i="3"/>
  <c r="H343" i="3"/>
  <c r="I343" i="3"/>
  <c r="F344" i="3"/>
  <c r="G344" i="3"/>
  <c r="H344" i="3"/>
  <c r="I344" i="3"/>
  <c r="F345" i="3"/>
  <c r="G345" i="3"/>
  <c r="H345" i="3"/>
  <c r="I345" i="3"/>
  <c r="F346" i="3"/>
  <c r="G346" i="3"/>
  <c r="H346" i="3"/>
  <c r="I346" i="3"/>
  <c r="F347" i="3"/>
  <c r="G347" i="3"/>
  <c r="H347" i="3"/>
  <c r="I347" i="3"/>
  <c r="F348" i="3"/>
  <c r="G348" i="3"/>
  <c r="H348" i="3"/>
  <c r="I348" i="3"/>
  <c r="F349" i="3"/>
  <c r="G349" i="3"/>
  <c r="H349" i="3"/>
  <c r="I349" i="3"/>
  <c r="F350" i="3"/>
  <c r="G350" i="3"/>
  <c r="H350" i="3"/>
  <c r="I350" i="3"/>
  <c r="F351" i="3"/>
  <c r="G351" i="3"/>
  <c r="H351" i="3"/>
  <c r="I351" i="3"/>
  <c r="F352" i="3"/>
  <c r="G352" i="3"/>
  <c r="H352" i="3"/>
  <c r="I352" i="3"/>
  <c r="F353" i="3"/>
  <c r="G353" i="3"/>
  <c r="H353" i="3"/>
  <c r="I353" i="3"/>
  <c r="F354" i="3"/>
  <c r="G354" i="3"/>
  <c r="H354" i="3"/>
  <c r="I354" i="3"/>
  <c r="F355" i="3"/>
  <c r="G355" i="3"/>
  <c r="H355" i="3"/>
  <c r="I355" i="3"/>
  <c r="F356" i="3"/>
  <c r="G356" i="3"/>
  <c r="H356" i="3"/>
  <c r="I356" i="3"/>
  <c r="F357" i="3"/>
  <c r="G357" i="3"/>
  <c r="H357" i="3"/>
  <c r="I357" i="3"/>
  <c r="F358" i="3"/>
  <c r="G358" i="3"/>
  <c r="H358" i="3"/>
  <c r="I358" i="3"/>
  <c r="F359" i="3"/>
  <c r="G359" i="3"/>
  <c r="H359" i="3"/>
  <c r="I359" i="3"/>
  <c r="F360" i="3"/>
  <c r="G360" i="3"/>
  <c r="H360" i="3"/>
  <c r="I360" i="3"/>
  <c r="F361" i="3"/>
  <c r="G361" i="3"/>
  <c r="H361" i="3"/>
  <c r="I361" i="3"/>
  <c r="F362" i="3"/>
  <c r="G362" i="3"/>
  <c r="H362" i="3"/>
  <c r="I362" i="3"/>
  <c r="F363" i="3"/>
  <c r="G363" i="3"/>
  <c r="H363" i="3"/>
  <c r="I363" i="3"/>
  <c r="F364" i="3"/>
  <c r="G364" i="3"/>
  <c r="H364" i="3"/>
  <c r="I364" i="3"/>
  <c r="F365" i="3"/>
  <c r="G365" i="3"/>
  <c r="H365" i="3"/>
  <c r="I365" i="3"/>
  <c r="F366" i="3"/>
  <c r="G366" i="3"/>
  <c r="H366" i="3"/>
  <c r="I366" i="3"/>
  <c r="F367" i="3"/>
  <c r="G367" i="3"/>
  <c r="H367" i="3"/>
  <c r="I367" i="3"/>
  <c r="F368" i="3"/>
  <c r="G368" i="3"/>
  <c r="H368" i="3"/>
  <c r="I368" i="3"/>
  <c r="F369" i="3"/>
  <c r="G369" i="3"/>
  <c r="H369" i="3"/>
  <c r="I369" i="3"/>
  <c r="F370" i="3"/>
  <c r="G370" i="3"/>
  <c r="H370" i="3"/>
  <c r="I370" i="3"/>
  <c r="F371" i="3"/>
  <c r="G371" i="3"/>
  <c r="H371" i="3"/>
  <c r="I371" i="3"/>
  <c r="F372" i="3"/>
  <c r="G372" i="3"/>
  <c r="H372" i="3"/>
  <c r="I372" i="3"/>
  <c r="F373" i="3"/>
  <c r="G373" i="3"/>
  <c r="H373" i="3"/>
  <c r="I373" i="3"/>
  <c r="F374" i="3"/>
  <c r="G374" i="3"/>
  <c r="H374" i="3"/>
  <c r="I374" i="3"/>
  <c r="F375" i="3"/>
  <c r="G375" i="3"/>
  <c r="H375" i="3"/>
  <c r="I375" i="3"/>
  <c r="F376" i="3"/>
  <c r="G376" i="3"/>
  <c r="H376" i="3"/>
  <c r="I376" i="3"/>
  <c r="F377" i="3"/>
  <c r="G377" i="3"/>
  <c r="H377" i="3"/>
  <c r="I377" i="3"/>
  <c r="F378" i="3"/>
  <c r="G378" i="3"/>
  <c r="H378" i="3"/>
  <c r="I378" i="3"/>
  <c r="F379" i="3"/>
  <c r="G379" i="3"/>
  <c r="H379" i="3"/>
  <c r="I379" i="3"/>
  <c r="F380" i="3"/>
  <c r="G380" i="3"/>
  <c r="H380" i="3"/>
  <c r="I380" i="3"/>
  <c r="F381" i="3"/>
  <c r="G381" i="3"/>
  <c r="H381" i="3"/>
  <c r="I381" i="3"/>
  <c r="F382" i="3"/>
  <c r="G382" i="3"/>
  <c r="H382" i="3"/>
  <c r="I382" i="3"/>
  <c r="F383" i="3"/>
  <c r="G383" i="3"/>
  <c r="H383" i="3"/>
  <c r="I383" i="3"/>
  <c r="F384" i="3"/>
  <c r="G384" i="3"/>
  <c r="H384" i="3"/>
  <c r="I384" i="3"/>
  <c r="F385" i="3"/>
  <c r="G385" i="3"/>
  <c r="H385" i="3"/>
  <c r="I385" i="3"/>
  <c r="F386" i="3"/>
  <c r="G386" i="3"/>
  <c r="H386" i="3"/>
  <c r="I386" i="3"/>
  <c r="F387" i="3"/>
  <c r="G387" i="3"/>
  <c r="H387" i="3"/>
  <c r="I387" i="3"/>
  <c r="F388" i="3"/>
  <c r="G388" i="3"/>
  <c r="H388" i="3"/>
  <c r="I388" i="3"/>
  <c r="F389" i="3"/>
  <c r="G389" i="3"/>
  <c r="H389" i="3"/>
  <c r="I389" i="3"/>
  <c r="F390" i="3"/>
  <c r="G390" i="3"/>
  <c r="H390" i="3"/>
  <c r="I390" i="3"/>
  <c r="F391" i="3"/>
  <c r="G391" i="3"/>
  <c r="H391" i="3"/>
  <c r="I391" i="3"/>
  <c r="F392" i="3"/>
  <c r="G392" i="3"/>
  <c r="H392" i="3"/>
  <c r="I392" i="3"/>
  <c r="F393" i="3"/>
  <c r="G393" i="3"/>
  <c r="H393" i="3"/>
  <c r="I393" i="3"/>
  <c r="F394" i="3"/>
  <c r="G394" i="3"/>
  <c r="H394" i="3"/>
  <c r="I394" i="3"/>
  <c r="F395" i="3"/>
  <c r="G395" i="3"/>
  <c r="H395" i="3"/>
  <c r="I395" i="3"/>
  <c r="F396" i="3"/>
  <c r="G396" i="3"/>
  <c r="H396" i="3"/>
  <c r="I396" i="3"/>
  <c r="F397" i="3"/>
  <c r="G397" i="3"/>
  <c r="H397" i="3"/>
  <c r="I397" i="3"/>
  <c r="F398" i="3"/>
  <c r="G398" i="3"/>
  <c r="H398" i="3"/>
  <c r="I398" i="3"/>
  <c r="F399" i="3"/>
  <c r="G399" i="3"/>
  <c r="H399" i="3"/>
  <c r="I399" i="3"/>
  <c r="F400" i="3"/>
  <c r="G400" i="3"/>
  <c r="H400" i="3"/>
  <c r="I400" i="3"/>
  <c r="F401" i="3"/>
  <c r="G401" i="3"/>
  <c r="H401" i="3"/>
  <c r="I401" i="3"/>
  <c r="F402" i="3"/>
  <c r="G402" i="3"/>
  <c r="H402" i="3"/>
  <c r="I402" i="3"/>
  <c r="F403" i="3"/>
  <c r="G403" i="3"/>
  <c r="H403" i="3"/>
  <c r="I403" i="3"/>
  <c r="F404" i="3"/>
  <c r="G404" i="3"/>
  <c r="H404" i="3"/>
  <c r="I404" i="3"/>
  <c r="F405" i="3"/>
  <c r="G405" i="3"/>
  <c r="H405" i="3"/>
  <c r="I405" i="3"/>
  <c r="F406" i="3"/>
  <c r="G406" i="3"/>
  <c r="H406" i="3"/>
  <c r="I406" i="3"/>
  <c r="F407" i="3"/>
  <c r="G407" i="3"/>
  <c r="H407" i="3"/>
  <c r="I407" i="3"/>
  <c r="F408" i="3"/>
  <c r="G408" i="3"/>
  <c r="H408" i="3"/>
  <c r="I408" i="3"/>
  <c r="F409" i="3"/>
  <c r="G409" i="3"/>
  <c r="H409" i="3"/>
  <c r="I409" i="3"/>
  <c r="F410" i="3"/>
  <c r="G410" i="3"/>
  <c r="H410" i="3"/>
  <c r="I410" i="3"/>
  <c r="F411" i="3"/>
  <c r="G411" i="3"/>
  <c r="H411" i="3"/>
  <c r="I411" i="3"/>
  <c r="F412" i="3"/>
  <c r="G412" i="3"/>
  <c r="H412" i="3"/>
  <c r="I412" i="3"/>
  <c r="F413" i="3"/>
  <c r="G413" i="3"/>
  <c r="H413" i="3"/>
  <c r="I413" i="3"/>
  <c r="F414" i="3"/>
  <c r="G414" i="3"/>
  <c r="H414" i="3"/>
  <c r="I414" i="3"/>
  <c r="F415" i="3"/>
  <c r="G415" i="3"/>
  <c r="H415" i="3"/>
  <c r="I415" i="3"/>
  <c r="F416" i="3"/>
  <c r="G416" i="3"/>
  <c r="H416" i="3"/>
  <c r="I416" i="3"/>
  <c r="F417" i="3"/>
  <c r="G417" i="3"/>
  <c r="H417" i="3"/>
  <c r="I417" i="3"/>
  <c r="F418" i="3"/>
  <c r="G418" i="3"/>
  <c r="H418" i="3"/>
  <c r="I418" i="3"/>
  <c r="F419" i="3"/>
  <c r="G419" i="3"/>
  <c r="H419" i="3"/>
  <c r="I419" i="3"/>
  <c r="F420" i="3"/>
  <c r="G420" i="3"/>
  <c r="H420" i="3"/>
  <c r="I420" i="3"/>
  <c r="F421" i="3"/>
  <c r="G421" i="3"/>
  <c r="H421" i="3"/>
  <c r="I421" i="3"/>
  <c r="F422" i="3"/>
  <c r="G422" i="3"/>
  <c r="H422" i="3"/>
  <c r="I422" i="3"/>
  <c r="F423" i="3"/>
  <c r="G423" i="3"/>
  <c r="H423" i="3"/>
  <c r="I423" i="3"/>
  <c r="F424" i="3"/>
  <c r="G424" i="3"/>
  <c r="H424" i="3"/>
  <c r="I424" i="3"/>
  <c r="F425" i="3"/>
  <c r="G425" i="3"/>
  <c r="H425" i="3"/>
  <c r="I425" i="3"/>
  <c r="F426" i="3"/>
  <c r="G426" i="3"/>
  <c r="H426" i="3"/>
  <c r="I426" i="3"/>
  <c r="F427" i="3"/>
  <c r="G427" i="3"/>
  <c r="H427" i="3"/>
  <c r="I427" i="3"/>
  <c r="F428" i="3"/>
  <c r="G428" i="3"/>
  <c r="H428" i="3"/>
  <c r="I428" i="3"/>
  <c r="F429" i="3"/>
  <c r="G429" i="3"/>
  <c r="H429" i="3"/>
  <c r="I429" i="3"/>
  <c r="F430" i="3"/>
  <c r="G430" i="3"/>
  <c r="H430" i="3"/>
  <c r="I430" i="3"/>
  <c r="F431" i="3"/>
  <c r="G431" i="3"/>
  <c r="H431" i="3"/>
  <c r="I431" i="3"/>
  <c r="F432" i="3"/>
  <c r="G432" i="3"/>
  <c r="H432" i="3"/>
  <c r="I432" i="3"/>
  <c r="F433" i="3"/>
  <c r="G433" i="3"/>
  <c r="H433" i="3"/>
  <c r="I433" i="3"/>
  <c r="F434" i="3"/>
  <c r="G434" i="3"/>
  <c r="H434" i="3"/>
  <c r="I434" i="3"/>
  <c r="F435" i="3"/>
  <c r="G435" i="3"/>
  <c r="H435" i="3"/>
  <c r="I435" i="3"/>
  <c r="F436" i="3"/>
  <c r="G436" i="3"/>
  <c r="H436" i="3"/>
  <c r="I436" i="3"/>
  <c r="F437" i="3"/>
  <c r="G437" i="3"/>
  <c r="H437" i="3"/>
  <c r="I437" i="3"/>
  <c r="F438" i="3"/>
  <c r="G438" i="3"/>
  <c r="H438" i="3"/>
  <c r="I438" i="3"/>
  <c r="F439" i="3"/>
  <c r="G439" i="3"/>
  <c r="H439" i="3"/>
  <c r="I439" i="3"/>
  <c r="F440" i="3"/>
  <c r="G440" i="3"/>
  <c r="H440" i="3"/>
  <c r="I440" i="3"/>
  <c r="F441" i="3"/>
  <c r="G441" i="3"/>
  <c r="H441" i="3"/>
  <c r="I441" i="3"/>
  <c r="F442" i="3"/>
  <c r="G442" i="3"/>
  <c r="H442" i="3"/>
  <c r="I442" i="3"/>
  <c r="F443" i="3"/>
  <c r="G443" i="3"/>
  <c r="H443" i="3"/>
  <c r="I443" i="3"/>
  <c r="F444" i="3"/>
  <c r="G444" i="3"/>
  <c r="H444" i="3"/>
  <c r="I444" i="3"/>
  <c r="F445" i="3"/>
  <c r="G445" i="3"/>
  <c r="H445" i="3"/>
  <c r="I445" i="3"/>
  <c r="F446" i="3"/>
  <c r="G446" i="3"/>
  <c r="H446" i="3"/>
  <c r="I446" i="3"/>
  <c r="F447" i="3"/>
  <c r="G447" i="3"/>
  <c r="H447" i="3"/>
  <c r="I447" i="3"/>
  <c r="F448" i="3"/>
  <c r="G448" i="3"/>
  <c r="H448" i="3"/>
  <c r="I448" i="3"/>
  <c r="F449" i="3"/>
  <c r="G449" i="3"/>
  <c r="H449" i="3"/>
  <c r="I449" i="3"/>
  <c r="F450" i="3"/>
  <c r="G450" i="3"/>
  <c r="H450" i="3"/>
  <c r="I450" i="3"/>
  <c r="F451" i="3"/>
  <c r="G451" i="3"/>
  <c r="H451" i="3"/>
  <c r="I451" i="3"/>
  <c r="F452" i="3"/>
  <c r="G452" i="3"/>
  <c r="H452" i="3"/>
  <c r="I452" i="3"/>
  <c r="F453" i="3"/>
  <c r="G453" i="3"/>
  <c r="H453" i="3"/>
  <c r="I453" i="3"/>
  <c r="F454" i="3"/>
  <c r="G454" i="3"/>
  <c r="H454" i="3"/>
  <c r="I454" i="3"/>
  <c r="F455" i="3"/>
  <c r="G455" i="3"/>
  <c r="H455" i="3"/>
  <c r="I455" i="3"/>
  <c r="F456" i="3"/>
  <c r="G456" i="3"/>
  <c r="H456" i="3"/>
  <c r="I456" i="3"/>
  <c r="F457" i="3"/>
  <c r="G457" i="3"/>
  <c r="H457" i="3"/>
  <c r="I457" i="3"/>
  <c r="F458" i="3"/>
  <c r="G458" i="3"/>
  <c r="H458" i="3"/>
  <c r="I458" i="3"/>
  <c r="F459" i="3"/>
  <c r="G459" i="3"/>
  <c r="H459" i="3"/>
  <c r="I459" i="3"/>
  <c r="F460" i="3"/>
  <c r="G460" i="3"/>
  <c r="H460" i="3"/>
  <c r="I460" i="3"/>
  <c r="F461" i="3"/>
  <c r="G461" i="3"/>
  <c r="H461" i="3"/>
  <c r="I461" i="3"/>
  <c r="F462" i="3"/>
  <c r="G462" i="3"/>
  <c r="H462" i="3"/>
  <c r="I462" i="3"/>
  <c r="F463" i="3"/>
  <c r="G463" i="3"/>
  <c r="H463" i="3"/>
  <c r="I463" i="3"/>
  <c r="F464" i="3"/>
  <c r="G464" i="3"/>
  <c r="H464" i="3"/>
  <c r="I464" i="3"/>
  <c r="F465" i="3"/>
  <c r="G465" i="3"/>
  <c r="H465" i="3"/>
  <c r="I465" i="3"/>
  <c r="F466" i="3"/>
  <c r="G466" i="3"/>
  <c r="H466" i="3"/>
  <c r="I466" i="3"/>
  <c r="F467" i="3"/>
  <c r="G467" i="3"/>
  <c r="H467" i="3"/>
  <c r="I467" i="3"/>
  <c r="F468" i="3"/>
  <c r="G468" i="3"/>
  <c r="H468" i="3"/>
  <c r="I468" i="3"/>
  <c r="F469" i="3"/>
  <c r="G469" i="3"/>
  <c r="H469" i="3"/>
  <c r="I469" i="3"/>
  <c r="F470" i="3"/>
  <c r="G470" i="3"/>
  <c r="H470" i="3"/>
  <c r="I470" i="3"/>
  <c r="F471" i="3"/>
  <c r="G471" i="3"/>
  <c r="H471" i="3"/>
  <c r="I471" i="3"/>
  <c r="F472" i="3"/>
  <c r="G472" i="3"/>
  <c r="H472" i="3"/>
  <c r="I472" i="3"/>
  <c r="F473" i="3"/>
  <c r="G473" i="3"/>
  <c r="H473" i="3"/>
  <c r="I473" i="3"/>
  <c r="F474" i="3"/>
  <c r="G474" i="3"/>
  <c r="H474" i="3"/>
  <c r="I474" i="3"/>
  <c r="F475" i="3"/>
  <c r="G475" i="3"/>
  <c r="H475" i="3"/>
  <c r="I475" i="3"/>
  <c r="F476" i="3"/>
  <c r="G476" i="3"/>
  <c r="H476" i="3"/>
  <c r="I476" i="3"/>
  <c r="F477" i="3"/>
  <c r="G477" i="3"/>
  <c r="H477" i="3"/>
  <c r="I477" i="3"/>
  <c r="F478" i="3"/>
  <c r="G478" i="3"/>
  <c r="H478" i="3"/>
  <c r="I478" i="3"/>
  <c r="F479" i="3"/>
  <c r="G479" i="3"/>
  <c r="H479" i="3"/>
  <c r="I479" i="3"/>
  <c r="F480" i="3"/>
  <c r="G480" i="3"/>
  <c r="H480" i="3"/>
  <c r="I480" i="3"/>
  <c r="F481" i="3"/>
  <c r="G481" i="3"/>
  <c r="H481" i="3"/>
  <c r="I481" i="3"/>
  <c r="F482" i="3"/>
  <c r="G482" i="3"/>
  <c r="H482" i="3"/>
  <c r="I482" i="3"/>
  <c r="F483" i="3"/>
  <c r="G483" i="3"/>
  <c r="H483" i="3"/>
  <c r="I483" i="3"/>
  <c r="F484" i="3"/>
  <c r="G484" i="3"/>
  <c r="H484" i="3"/>
  <c r="I484" i="3"/>
  <c r="F485" i="3"/>
  <c r="G485" i="3"/>
  <c r="H485" i="3"/>
  <c r="I485" i="3"/>
  <c r="F486" i="3"/>
  <c r="G486" i="3"/>
  <c r="H486" i="3"/>
  <c r="I486" i="3"/>
  <c r="F487" i="3"/>
  <c r="G487" i="3"/>
  <c r="H487" i="3"/>
  <c r="I487" i="3"/>
  <c r="F488" i="3"/>
  <c r="G488" i="3"/>
  <c r="H488" i="3"/>
  <c r="I488" i="3"/>
  <c r="F489" i="3"/>
  <c r="G489" i="3"/>
  <c r="H489" i="3"/>
  <c r="I489" i="3"/>
  <c r="F490" i="3"/>
  <c r="G490" i="3"/>
  <c r="H490" i="3"/>
  <c r="I490" i="3"/>
  <c r="F491" i="3"/>
  <c r="G491" i="3"/>
  <c r="H491" i="3"/>
  <c r="I491" i="3"/>
  <c r="F492" i="3"/>
  <c r="G492" i="3"/>
  <c r="H492" i="3"/>
  <c r="I492" i="3"/>
  <c r="F493" i="3"/>
  <c r="G493" i="3"/>
  <c r="H493" i="3"/>
  <c r="I493" i="3"/>
  <c r="F494" i="3"/>
  <c r="G494" i="3"/>
  <c r="H494" i="3"/>
  <c r="I494" i="3"/>
  <c r="F495" i="3"/>
  <c r="G495" i="3"/>
  <c r="H495" i="3"/>
  <c r="I495" i="3"/>
  <c r="F496" i="3"/>
  <c r="G496" i="3"/>
  <c r="H496" i="3"/>
  <c r="I496" i="3"/>
  <c r="F497" i="3"/>
  <c r="G497" i="3"/>
  <c r="H497" i="3"/>
  <c r="I497" i="3"/>
  <c r="F498" i="3"/>
  <c r="G498" i="3"/>
  <c r="H498" i="3"/>
  <c r="I498" i="3"/>
  <c r="F499" i="3"/>
  <c r="G499" i="3"/>
  <c r="H499" i="3"/>
  <c r="I499" i="3"/>
  <c r="F500" i="3"/>
  <c r="G500" i="3"/>
  <c r="H500" i="3"/>
  <c r="I500" i="3"/>
  <c r="F501" i="3"/>
  <c r="G501" i="3"/>
  <c r="H501" i="3"/>
  <c r="I501" i="3"/>
  <c r="F502" i="3"/>
  <c r="G502" i="3"/>
  <c r="H502" i="3"/>
  <c r="I502" i="3"/>
  <c r="F503" i="3"/>
  <c r="G503" i="3"/>
  <c r="H503" i="3"/>
  <c r="I503" i="3"/>
  <c r="F504" i="3"/>
  <c r="G504" i="3"/>
  <c r="H504" i="3"/>
  <c r="I504" i="3"/>
  <c r="F505" i="3"/>
  <c r="G505" i="3"/>
  <c r="H505" i="3"/>
  <c r="I505" i="3"/>
  <c r="F506" i="3"/>
  <c r="G506" i="3"/>
  <c r="H506" i="3"/>
  <c r="I506" i="3"/>
  <c r="F507" i="3"/>
  <c r="G507" i="3"/>
  <c r="H507" i="3"/>
  <c r="I507" i="3"/>
  <c r="F508" i="3"/>
  <c r="G508" i="3"/>
  <c r="H508" i="3"/>
  <c r="I508" i="3"/>
  <c r="F509" i="3"/>
  <c r="G509" i="3"/>
  <c r="H509" i="3"/>
  <c r="I509" i="3"/>
  <c r="F510" i="3"/>
  <c r="G510" i="3"/>
  <c r="H510" i="3"/>
  <c r="I510" i="3"/>
  <c r="F511" i="3"/>
  <c r="G511" i="3"/>
  <c r="H511" i="3"/>
  <c r="I511" i="3"/>
  <c r="F512" i="3"/>
  <c r="G512" i="3"/>
  <c r="H512" i="3"/>
  <c r="I512" i="3"/>
  <c r="F513" i="3"/>
  <c r="G513" i="3"/>
  <c r="H513" i="3"/>
  <c r="I513" i="3"/>
  <c r="F514" i="3"/>
  <c r="G514" i="3"/>
  <c r="H514" i="3"/>
  <c r="I514" i="3"/>
  <c r="F515" i="3"/>
  <c r="G515" i="3"/>
  <c r="H515" i="3"/>
  <c r="I515" i="3"/>
  <c r="F516" i="3"/>
  <c r="G516" i="3"/>
  <c r="H516" i="3"/>
  <c r="I516" i="3"/>
  <c r="F517" i="3"/>
  <c r="G517" i="3"/>
  <c r="H517" i="3"/>
  <c r="I517" i="3"/>
  <c r="F518" i="3"/>
  <c r="G518" i="3"/>
  <c r="H518" i="3"/>
  <c r="I518" i="3"/>
  <c r="F519" i="3"/>
  <c r="G519" i="3"/>
  <c r="H519" i="3"/>
  <c r="I519" i="3"/>
  <c r="F520" i="3"/>
  <c r="G520" i="3"/>
  <c r="H520" i="3"/>
  <c r="I520" i="3"/>
  <c r="F521" i="3"/>
  <c r="G521" i="3"/>
  <c r="H521" i="3"/>
  <c r="I521" i="3"/>
  <c r="F522" i="3"/>
  <c r="G522" i="3"/>
  <c r="H522" i="3"/>
  <c r="I522" i="3"/>
  <c r="F523" i="3"/>
  <c r="G523" i="3"/>
  <c r="H523" i="3"/>
  <c r="I523" i="3"/>
  <c r="F524" i="3"/>
  <c r="G524" i="3"/>
  <c r="H524" i="3"/>
  <c r="I524" i="3"/>
  <c r="F525" i="3"/>
  <c r="G525" i="3"/>
  <c r="H525" i="3"/>
  <c r="I525" i="3"/>
  <c r="F526" i="3"/>
  <c r="G526" i="3"/>
  <c r="H526" i="3"/>
  <c r="I526" i="3"/>
  <c r="F527" i="3"/>
  <c r="G527" i="3"/>
  <c r="H527" i="3"/>
  <c r="I527" i="3"/>
  <c r="F528" i="3"/>
  <c r="G528" i="3"/>
  <c r="H528" i="3"/>
  <c r="I528" i="3"/>
  <c r="F529" i="3"/>
  <c r="G529" i="3"/>
  <c r="H529" i="3"/>
  <c r="I529" i="3"/>
  <c r="F530" i="3"/>
  <c r="G530" i="3"/>
  <c r="H530" i="3"/>
  <c r="I530" i="3"/>
  <c r="F531" i="3"/>
  <c r="G531" i="3"/>
  <c r="H531" i="3"/>
  <c r="I531" i="3"/>
  <c r="F532" i="3"/>
  <c r="G532" i="3"/>
  <c r="H532" i="3"/>
  <c r="I532" i="3"/>
  <c r="F533" i="3"/>
  <c r="G533" i="3"/>
  <c r="H533" i="3"/>
  <c r="I533" i="3"/>
  <c r="F534" i="3"/>
  <c r="G534" i="3"/>
  <c r="H534" i="3"/>
  <c r="I534" i="3"/>
  <c r="F535" i="3"/>
  <c r="G535" i="3"/>
  <c r="H535" i="3"/>
  <c r="I535" i="3"/>
  <c r="F536" i="3"/>
  <c r="G536" i="3"/>
  <c r="H536" i="3"/>
  <c r="I536" i="3"/>
  <c r="F537" i="3"/>
  <c r="G537" i="3"/>
  <c r="H537" i="3"/>
  <c r="I537" i="3"/>
  <c r="F538" i="3"/>
  <c r="G538" i="3"/>
  <c r="H538" i="3"/>
  <c r="I538" i="3"/>
  <c r="F539" i="3"/>
  <c r="G539" i="3"/>
  <c r="H539" i="3"/>
  <c r="I539" i="3"/>
  <c r="F540" i="3"/>
  <c r="G540" i="3"/>
  <c r="H540" i="3"/>
  <c r="I540" i="3"/>
  <c r="F541" i="3"/>
  <c r="G541" i="3"/>
  <c r="H541" i="3"/>
  <c r="I541" i="3"/>
  <c r="F542" i="3"/>
  <c r="G542" i="3"/>
  <c r="H542" i="3"/>
  <c r="I542" i="3"/>
  <c r="F543" i="3"/>
  <c r="G543" i="3"/>
  <c r="H543" i="3"/>
  <c r="I543" i="3"/>
  <c r="F544" i="3"/>
  <c r="G544" i="3"/>
  <c r="H544" i="3"/>
  <c r="I544" i="3"/>
  <c r="F545" i="3"/>
  <c r="G545" i="3"/>
  <c r="H545" i="3"/>
  <c r="I545" i="3"/>
  <c r="F546" i="3"/>
  <c r="G546" i="3"/>
  <c r="H546" i="3"/>
  <c r="I546" i="3"/>
  <c r="F547" i="3"/>
  <c r="G547" i="3"/>
  <c r="H547" i="3"/>
  <c r="I547" i="3"/>
  <c r="F548" i="3"/>
  <c r="G548" i="3"/>
  <c r="H548" i="3"/>
  <c r="I548" i="3"/>
  <c r="F549" i="3"/>
  <c r="G549" i="3"/>
  <c r="H549" i="3"/>
  <c r="I549" i="3"/>
  <c r="F550" i="3"/>
  <c r="G550" i="3"/>
  <c r="H550" i="3"/>
  <c r="I550" i="3"/>
  <c r="F551" i="3"/>
  <c r="G551" i="3"/>
  <c r="H551" i="3"/>
  <c r="I551" i="3"/>
  <c r="F552" i="3"/>
  <c r="G552" i="3"/>
  <c r="H552" i="3"/>
  <c r="I552" i="3"/>
  <c r="F553" i="3"/>
  <c r="G553" i="3"/>
  <c r="H553" i="3"/>
  <c r="I553" i="3"/>
  <c r="F554" i="3"/>
  <c r="G554" i="3"/>
  <c r="H554" i="3"/>
  <c r="I554" i="3"/>
  <c r="F555" i="3"/>
  <c r="G555" i="3"/>
  <c r="H555" i="3"/>
  <c r="I555" i="3"/>
  <c r="F556" i="3"/>
  <c r="G556" i="3"/>
  <c r="H556" i="3"/>
  <c r="I556" i="3"/>
  <c r="F557" i="3"/>
  <c r="G557" i="3"/>
  <c r="H557" i="3"/>
  <c r="I557" i="3"/>
  <c r="F558" i="3"/>
  <c r="G558" i="3"/>
  <c r="H558" i="3"/>
  <c r="I558" i="3"/>
  <c r="F559" i="3"/>
  <c r="G559" i="3"/>
  <c r="H559" i="3"/>
  <c r="I559" i="3"/>
  <c r="F560" i="3"/>
  <c r="G560" i="3"/>
  <c r="H560" i="3"/>
  <c r="I560" i="3"/>
  <c r="F561" i="3"/>
  <c r="G561" i="3"/>
  <c r="H561" i="3"/>
  <c r="I561" i="3"/>
  <c r="F562" i="3"/>
  <c r="G562" i="3"/>
  <c r="H562" i="3"/>
  <c r="I562" i="3"/>
  <c r="F563" i="3"/>
  <c r="G563" i="3"/>
  <c r="H563" i="3"/>
  <c r="I563" i="3"/>
  <c r="F564" i="3"/>
  <c r="G564" i="3"/>
  <c r="H564" i="3"/>
  <c r="I564" i="3"/>
  <c r="F565" i="3"/>
  <c r="G565" i="3"/>
  <c r="H565" i="3"/>
  <c r="I565" i="3"/>
  <c r="F566" i="3"/>
  <c r="G566" i="3"/>
  <c r="H566" i="3"/>
  <c r="I566" i="3"/>
  <c r="F567" i="3"/>
  <c r="G567" i="3"/>
  <c r="H567" i="3"/>
  <c r="I567" i="3"/>
  <c r="F568" i="3"/>
  <c r="G568" i="3"/>
  <c r="H568" i="3"/>
  <c r="I568" i="3"/>
  <c r="F569" i="3"/>
  <c r="G569" i="3"/>
  <c r="H569" i="3"/>
  <c r="I569" i="3"/>
  <c r="F570" i="3"/>
  <c r="G570" i="3"/>
  <c r="H570" i="3"/>
  <c r="I570" i="3"/>
  <c r="F571" i="3"/>
  <c r="G571" i="3"/>
  <c r="H571" i="3"/>
  <c r="I571" i="3"/>
  <c r="F572" i="3"/>
  <c r="G572" i="3"/>
  <c r="H572" i="3"/>
  <c r="I572" i="3"/>
  <c r="F573" i="3"/>
  <c r="G573" i="3"/>
  <c r="H573" i="3"/>
  <c r="I573" i="3"/>
  <c r="F574" i="3"/>
  <c r="G574" i="3"/>
  <c r="H574" i="3"/>
  <c r="I574" i="3"/>
  <c r="F575" i="3"/>
  <c r="G575" i="3"/>
  <c r="H575" i="3"/>
  <c r="I575" i="3"/>
  <c r="F576" i="3"/>
  <c r="G576" i="3"/>
  <c r="H576" i="3"/>
  <c r="I576" i="3"/>
  <c r="F577" i="3"/>
  <c r="G577" i="3"/>
  <c r="H577" i="3"/>
  <c r="I577" i="3"/>
  <c r="F578" i="3"/>
  <c r="G578" i="3"/>
  <c r="H578" i="3"/>
  <c r="I578" i="3"/>
  <c r="F579" i="3"/>
  <c r="G579" i="3"/>
  <c r="H579" i="3"/>
  <c r="I579" i="3"/>
  <c r="F580" i="3"/>
  <c r="G580" i="3"/>
  <c r="H580" i="3"/>
  <c r="I580" i="3"/>
  <c r="F581" i="3"/>
  <c r="G581" i="3"/>
  <c r="H581" i="3"/>
  <c r="I581" i="3"/>
  <c r="F582" i="3"/>
  <c r="G582" i="3"/>
  <c r="H582" i="3"/>
  <c r="I582" i="3"/>
  <c r="F583" i="3"/>
  <c r="G583" i="3"/>
  <c r="H583" i="3"/>
  <c r="I583" i="3"/>
  <c r="F584" i="3"/>
  <c r="G584" i="3"/>
  <c r="H584" i="3"/>
  <c r="I584" i="3"/>
  <c r="F585" i="3"/>
  <c r="G585" i="3"/>
  <c r="H585" i="3"/>
  <c r="I585" i="3"/>
  <c r="F586" i="3"/>
  <c r="G586" i="3"/>
  <c r="H586" i="3"/>
  <c r="I586" i="3"/>
  <c r="F587" i="3"/>
  <c r="G587" i="3"/>
  <c r="H587" i="3"/>
  <c r="I587" i="3"/>
  <c r="F588" i="3"/>
  <c r="G588" i="3"/>
  <c r="H588" i="3"/>
  <c r="I588" i="3"/>
  <c r="F589" i="3"/>
  <c r="G589" i="3"/>
  <c r="H589" i="3"/>
  <c r="I589" i="3"/>
  <c r="F590" i="3"/>
  <c r="G590" i="3"/>
  <c r="H590" i="3"/>
  <c r="I590" i="3"/>
  <c r="F591" i="3"/>
  <c r="G591" i="3"/>
  <c r="H591" i="3"/>
  <c r="I591" i="3"/>
  <c r="F592" i="3"/>
  <c r="G592" i="3"/>
  <c r="H592" i="3"/>
  <c r="I592" i="3"/>
  <c r="F593" i="3"/>
  <c r="G593" i="3"/>
  <c r="H593" i="3"/>
  <c r="I593" i="3"/>
  <c r="F594" i="3"/>
  <c r="G594" i="3"/>
  <c r="H594" i="3"/>
  <c r="I594" i="3"/>
  <c r="F595" i="3"/>
  <c r="G595" i="3"/>
  <c r="H595" i="3"/>
  <c r="I595" i="3"/>
  <c r="F596" i="3"/>
  <c r="G596" i="3"/>
  <c r="H596" i="3"/>
  <c r="I596" i="3"/>
  <c r="F597" i="3"/>
  <c r="G597" i="3"/>
  <c r="H597" i="3"/>
  <c r="I597" i="3"/>
  <c r="F598" i="3"/>
  <c r="G598" i="3"/>
  <c r="H598" i="3"/>
  <c r="I598" i="3"/>
  <c r="F599" i="3"/>
  <c r="G599" i="3"/>
  <c r="H599" i="3"/>
  <c r="I599" i="3"/>
  <c r="F600" i="3"/>
  <c r="G600" i="3"/>
  <c r="H600" i="3"/>
  <c r="I600" i="3"/>
  <c r="F601" i="3"/>
  <c r="G601" i="3"/>
  <c r="H601" i="3"/>
  <c r="I601" i="3"/>
  <c r="F602" i="3"/>
  <c r="G602" i="3"/>
  <c r="H602" i="3"/>
  <c r="I602" i="3"/>
  <c r="I14" i="3"/>
  <c r="H14" i="3"/>
  <c r="G14" i="3"/>
  <c r="F14" i="3"/>
  <c r="I13" i="2"/>
  <c r="H13" i="2"/>
  <c r="G13" i="2"/>
  <c r="F13" i="2"/>
  <c r="I15" i="15"/>
  <c r="H15" i="15"/>
  <c r="G15" i="15"/>
  <c r="F15" i="15"/>
  <c r="F13" i="14"/>
  <c r="G13" i="14"/>
  <c r="H13" i="14"/>
  <c r="I13" i="14"/>
  <c r="F14" i="14"/>
  <c r="G14" i="14"/>
  <c r="H14" i="14"/>
  <c r="I14" i="14"/>
  <c r="F15" i="14"/>
  <c r="G15" i="14"/>
  <c r="H15" i="14"/>
  <c r="I15" i="14"/>
  <c r="F16" i="14"/>
  <c r="G16" i="14"/>
  <c r="H16" i="14"/>
  <c r="I16" i="14"/>
  <c r="F17" i="14"/>
  <c r="G17" i="14"/>
  <c r="H17" i="14"/>
  <c r="I17" i="14"/>
  <c r="F18" i="14"/>
  <c r="G18" i="14"/>
  <c r="H18" i="14"/>
  <c r="I18" i="14"/>
  <c r="F19" i="14"/>
  <c r="G19" i="14"/>
  <c r="H19" i="14"/>
  <c r="I19" i="14"/>
  <c r="F20" i="14"/>
  <c r="G20" i="14"/>
  <c r="H20" i="14"/>
  <c r="I20" i="14"/>
  <c r="F21" i="14"/>
  <c r="G21" i="14"/>
  <c r="H21" i="14"/>
  <c r="I21" i="14"/>
  <c r="F22" i="14"/>
  <c r="G22" i="14"/>
  <c r="H22" i="14"/>
  <c r="I22" i="14"/>
  <c r="F23" i="14"/>
  <c r="G23" i="14"/>
  <c r="H23" i="14"/>
  <c r="I23" i="14"/>
  <c r="F24" i="14"/>
  <c r="G24" i="14"/>
  <c r="H24" i="14"/>
  <c r="I24" i="14"/>
  <c r="F25" i="14"/>
  <c r="G25" i="14"/>
  <c r="H25" i="14"/>
  <c r="I25" i="14"/>
  <c r="F26" i="14"/>
  <c r="G26" i="14"/>
  <c r="H26" i="14"/>
  <c r="I26" i="14"/>
  <c r="F27" i="14"/>
  <c r="G27" i="14"/>
  <c r="H27" i="14"/>
  <c r="I27" i="14"/>
  <c r="F28" i="14"/>
  <c r="G28" i="14"/>
  <c r="H28" i="14"/>
  <c r="I28" i="14"/>
  <c r="F29" i="14"/>
  <c r="G29" i="14"/>
  <c r="H29" i="14"/>
  <c r="I29" i="14"/>
  <c r="F30" i="14"/>
  <c r="G30" i="14"/>
  <c r="H30" i="14"/>
  <c r="I30" i="14"/>
  <c r="F31" i="14"/>
  <c r="G31" i="14"/>
  <c r="H31" i="14"/>
  <c r="I31" i="14"/>
  <c r="F32" i="14"/>
  <c r="G32" i="14"/>
  <c r="H32" i="14"/>
  <c r="I32" i="14"/>
  <c r="F33" i="14"/>
  <c r="G33" i="14"/>
  <c r="H33" i="14"/>
  <c r="I33" i="14"/>
  <c r="F34" i="14"/>
  <c r="G34" i="14"/>
  <c r="H34" i="14"/>
  <c r="I34" i="14"/>
  <c r="F35" i="14"/>
  <c r="G35" i="14"/>
  <c r="H35" i="14"/>
  <c r="I35" i="14"/>
  <c r="F36" i="14"/>
  <c r="G36" i="14"/>
  <c r="H36" i="14"/>
  <c r="I36" i="14"/>
  <c r="F37" i="14"/>
  <c r="G37" i="14"/>
  <c r="H37" i="14"/>
  <c r="I37" i="14"/>
  <c r="F38" i="14"/>
  <c r="G38" i="14"/>
  <c r="H38" i="14"/>
  <c r="I38" i="14"/>
  <c r="F39" i="14"/>
  <c r="G39" i="14"/>
  <c r="H39" i="14"/>
  <c r="I39" i="14"/>
  <c r="F40" i="14"/>
  <c r="G40" i="14"/>
  <c r="H40" i="14"/>
  <c r="I40" i="14"/>
  <c r="F41" i="14"/>
  <c r="G41" i="14"/>
  <c r="H41" i="14"/>
  <c r="I41" i="14"/>
  <c r="F42" i="14"/>
  <c r="G42" i="14"/>
  <c r="H42" i="14"/>
  <c r="I42" i="14"/>
  <c r="F43" i="14"/>
  <c r="G43" i="14"/>
  <c r="H43" i="14"/>
  <c r="I43" i="14"/>
  <c r="F44" i="14"/>
  <c r="G44" i="14"/>
  <c r="H44" i="14"/>
  <c r="I44" i="14"/>
  <c r="F45" i="14"/>
  <c r="G45" i="14"/>
  <c r="H45" i="14"/>
  <c r="I45" i="14"/>
  <c r="F46" i="14"/>
  <c r="G46" i="14"/>
  <c r="H46" i="14"/>
  <c r="I46" i="14"/>
  <c r="F47" i="14"/>
  <c r="G47" i="14"/>
  <c r="H47" i="14"/>
  <c r="I47" i="14"/>
  <c r="F48" i="14"/>
  <c r="G48" i="14"/>
  <c r="H48" i="14"/>
  <c r="I48" i="14"/>
  <c r="F49" i="14"/>
  <c r="G49" i="14"/>
  <c r="H49" i="14"/>
  <c r="I49" i="14"/>
  <c r="F50" i="14"/>
  <c r="G50" i="14"/>
  <c r="H50" i="14"/>
  <c r="I50" i="14"/>
  <c r="F51" i="14"/>
  <c r="G51" i="14"/>
  <c r="H51" i="14"/>
  <c r="I51" i="14"/>
  <c r="F52" i="14"/>
  <c r="G52" i="14"/>
  <c r="H52" i="14"/>
  <c r="I52" i="14"/>
  <c r="F53" i="14"/>
  <c r="G53" i="14"/>
  <c r="H53" i="14"/>
  <c r="I53" i="14"/>
  <c r="F54" i="14"/>
  <c r="G54" i="14"/>
  <c r="H54" i="14"/>
  <c r="I54" i="14"/>
  <c r="F55" i="14"/>
  <c r="G55" i="14"/>
  <c r="H55" i="14"/>
  <c r="I55" i="14"/>
  <c r="F56" i="14"/>
  <c r="G56" i="14"/>
  <c r="H56" i="14"/>
  <c r="I56" i="14"/>
  <c r="F57" i="14"/>
  <c r="G57" i="14"/>
  <c r="H57" i="14"/>
  <c r="I57" i="14"/>
  <c r="F58" i="14"/>
  <c r="G58" i="14"/>
  <c r="H58" i="14"/>
  <c r="I58" i="14"/>
  <c r="F59" i="14"/>
  <c r="G59" i="14"/>
  <c r="H59" i="14"/>
  <c r="I59" i="14"/>
  <c r="F60" i="14"/>
  <c r="G60" i="14"/>
  <c r="H60" i="14"/>
  <c r="I60" i="14"/>
  <c r="F61" i="14"/>
  <c r="G61" i="14"/>
  <c r="H61" i="14"/>
  <c r="I61" i="14"/>
  <c r="F62" i="14"/>
  <c r="G62" i="14"/>
  <c r="H62" i="14"/>
  <c r="I62" i="14"/>
  <c r="F63" i="14"/>
  <c r="G63" i="14"/>
  <c r="H63" i="14"/>
  <c r="I63" i="14"/>
  <c r="F64" i="14"/>
  <c r="G64" i="14"/>
  <c r="H64" i="14"/>
  <c r="I64" i="14"/>
  <c r="F65" i="14"/>
  <c r="G65" i="14"/>
  <c r="H65" i="14"/>
  <c r="I65" i="14"/>
  <c r="F66" i="14"/>
  <c r="G66" i="14"/>
  <c r="H66" i="14"/>
  <c r="I66" i="14"/>
  <c r="F67" i="14"/>
  <c r="G67" i="14"/>
  <c r="H67" i="14"/>
  <c r="I67" i="14"/>
  <c r="F68" i="14"/>
  <c r="G68" i="14"/>
  <c r="H68" i="14"/>
  <c r="I68" i="14"/>
  <c r="F69" i="14"/>
  <c r="G69" i="14"/>
  <c r="H69" i="14"/>
  <c r="I69" i="14"/>
  <c r="F70" i="14"/>
  <c r="G70" i="14"/>
  <c r="H70" i="14"/>
  <c r="I70" i="14"/>
  <c r="F71" i="14"/>
  <c r="G71" i="14"/>
  <c r="H71" i="14"/>
  <c r="I71" i="14"/>
  <c r="F72" i="14"/>
  <c r="G72" i="14"/>
  <c r="H72" i="14"/>
  <c r="I72" i="14"/>
  <c r="F73" i="14"/>
  <c r="G73" i="14"/>
  <c r="H73" i="14"/>
  <c r="I73" i="14"/>
  <c r="F74" i="14"/>
  <c r="G74" i="14"/>
  <c r="H74" i="14"/>
  <c r="I74" i="14"/>
  <c r="F75" i="14"/>
  <c r="G75" i="14"/>
  <c r="H75" i="14"/>
  <c r="I75" i="14"/>
  <c r="F76" i="14"/>
  <c r="G76" i="14"/>
  <c r="H76" i="14"/>
  <c r="I76" i="14"/>
  <c r="F77" i="14"/>
  <c r="G77" i="14"/>
  <c r="H77" i="14"/>
  <c r="I77" i="14"/>
  <c r="F78" i="14"/>
  <c r="G78" i="14"/>
  <c r="H78" i="14"/>
  <c r="I78" i="14"/>
  <c r="F79" i="14"/>
  <c r="G79" i="14"/>
  <c r="H79" i="14"/>
  <c r="I79" i="14"/>
  <c r="F80" i="14"/>
  <c r="G80" i="14"/>
  <c r="H80" i="14"/>
  <c r="I80" i="14"/>
  <c r="F81" i="14"/>
  <c r="G81" i="14"/>
  <c r="H81" i="14"/>
  <c r="I81" i="14"/>
  <c r="F82" i="14"/>
  <c r="G82" i="14"/>
  <c r="H82" i="14"/>
  <c r="I82" i="14"/>
  <c r="F83" i="14"/>
  <c r="G83" i="14"/>
  <c r="H83" i="14"/>
  <c r="I83" i="14"/>
  <c r="F84" i="14"/>
  <c r="G84" i="14"/>
  <c r="H84" i="14"/>
  <c r="I84" i="14"/>
  <c r="F85" i="14"/>
  <c r="G85" i="14"/>
  <c r="H85" i="14"/>
  <c r="I85" i="14"/>
  <c r="F86" i="14"/>
  <c r="G86" i="14"/>
  <c r="H86" i="14"/>
  <c r="I86" i="14"/>
  <c r="F87" i="14"/>
  <c r="G87" i="14"/>
  <c r="H87" i="14"/>
  <c r="I87" i="14"/>
  <c r="F88" i="14"/>
  <c r="G88" i="14"/>
  <c r="H88" i="14"/>
  <c r="I88" i="14"/>
  <c r="F89" i="14"/>
  <c r="G89" i="14"/>
  <c r="H89" i="14"/>
  <c r="I89" i="14"/>
  <c r="F90" i="14"/>
  <c r="G90" i="14"/>
  <c r="H90" i="14"/>
  <c r="I90" i="14"/>
  <c r="F91" i="14"/>
  <c r="G91" i="14"/>
  <c r="H91" i="14"/>
  <c r="I91" i="14"/>
  <c r="F92" i="14"/>
  <c r="G92" i="14"/>
  <c r="H92" i="14"/>
  <c r="I92" i="14"/>
  <c r="F93" i="14"/>
  <c r="G93" i="14"/>
  <c r="H93" i="14"/>
  <c r="I93" i="14"/>
  <c r="F94" i="14"/>
  <c r="G94" i="14"/>
  <c r="H94" i="14"/>
  <c r="I94" i="14"/>
  <c r="F95" i="14"/>
  <c r="G95" i="14"/>
  <c r="H95" i="14"/>
  <c r="I95" i="14"/>
  <c r="F96" i="14"/>
  <c r="G96" i="14"/>
  <c r="H96" i="14"/>
  <c r="I96" i="14"/>
  <c r="F97" i="14"/>
  <c r="G97" i="14"/>
  <c r="H97" i="14"/>
  <c r="I97" i="14"/>
  <c r="F98" i="14"/>
  <c r="G98" i="14"/>
  <c r="H98" i="14"/>
  <c r="I98" i="14"/>
  <c r="F99" i="14"/>
  <c r="G99" i="14"/>
  <c r="H99" i="14"/>
  <c r="I99" i="14"/>
  <c r="F100" i="14"/>
  <c r="G100" i="14"/>
  <c r="H100" i="14"/>
  <c r="I100" i="14"/>
  <c r="F101" i="14"/>
  <c r="G101" i="14"/>
  <c r="H101" i="14"/>
  <c r="I101" i="14"/>
  <c r="F102" i="14"/>
  <c r="G102" i="14"/>
  <c r="H102" i="14"/>
  <c r="I102" i="14"/>
  <c r="F103" i="14"/>
  <c r="G103" i="14"/>
  <c r="H103" i="14"/>
  <c r="I103" i="14"/>
  <c r="F104" i="14"/>
  <c r="G104" i="14"/>
  <c r="H104" i="14"/>
  <c r="I104" i="14"/>
  <c r="F105" i="14"/>
  <c r="G105" i="14"/>
  <c r="H105" i="14"/>
  <c r="I105" i="14"/>
  <c r="F106" i="14"/>
  <c r="G106" i="14"/>
  <c r="H106" i="14"/>
  <c r="I106" i="14"/>
  <c r="F107" i="14"/>
  <c r="G107" i="14"/>
  <c r="H107" i="14"/>
  <c r="I107" i="14"/>
  <c r="F108" i="14"/>
  <c r="G108" i="14"/>
  <c r="H108" i="14"/>
  <c r="I108" i="14"/>
  <c r="F109" i="14"/>
  <c r="G109" i="14"/>
  <c r="H109" i="14"/>
  <c r="I109" i="14"/>
  <c r="F110" i="14"/>
  <c r="G110" i="14"/>
  <c r="H110" i="14"/>
  <c r="I110" i="14"/>
  <c r="F111" i="14"/>
  <c r="G111" i="14"/>
  <c r="H111" i="14"/>
  <c r="I111" i="14"/>
  <c r="F112" i="14"/>
  <c r="G112" i="14"/>
  <c r="H112" i="14"/>
  <c r="I112" i="14"/>
  <c r="F113" i="14"/>
  <c r="G113" i="14"/>
  <c r="H113" i="14"/>
  <c r="I113" i="14"/>
  <c r="F114" i="14"/>
  <c r="G114" i="14"/>
  <c r="H114" i="14"/>
  <c r="I114" i="14"/>
  <c r="F115" i="14"/>
  <c r="G115" i="14"/>
  <c r="H115" i="14"/>
  <c r="I115" i="14"/>
  <c r="F116" i="14"/>
  <c r="G116" i="14"/>
  <c r="H116" i="14"/>
  <c r="I116" i="14"/>
  <c r="F117" i="14"/>
  <c r="G117" i="14"/>
  <c r="H117" i="14"/>
  <c r="I117" i="14"/>
  <c r="F118" i="14"/>
  <c r="G118" i="14"/>
  <c r="H118" i="14"/>
  <c r="I118" i="14"/>
  <c r="F119" i="14"/>
  <c r="G119" i="14"/>
  <c r="H119" i="14"/>
  <c r="I119" i="14"/>
  <c r="F120" i="14"/>
  <c r="G120" i="14"/>
  <c r="H120" i="14"/>
  <c r="I120" i="14"/>
  <c r="F121" i="14"/>
  <c r="G121" i="14"/>
  <c r="H121" i="14"/>
  <c r="I121" i="14"/>
  <c r="F122" i="14"/>
  <c r="G122" i="14"/>
  <c r="H122" i="14"/>
  <c r="I122" i="14"/>
  <c r="F123" i="14"/>
  <c r="G123" i="14"/>
  <c r="H123" i="14"/>
  <c r="I123" i="14"/>
  <c r="F124" i="14"/>
  <c r="G124" i="14"/>
  <c r="H124" i="14"/>
  <c r="I124" i="14"/>
  <c r="F125" i="14"/>
  <c r="G125" i="14"/>
  <c r="H125" i="14"/>
  <c r="I125" i="14"/>
  <c r="F126" i="14"/>
  <c r="G126" i="14"/>
  <c r="H126" i="14"/>
  <c r="I126" i="14"/>
  <c r="F127" i="14"/>
  <c r="G127" i="14"/>
  <c r="H127" i="14"/>
  <c r="I127" i="14"/>
  <c r="F128" i="14"/>
  <c r="G128" i="14"/>
  <c r="H128" i="14"/>
  <c r="I128" i="14"/>
  <c r="F129" i="14"/>
  <c r="G129" i="14"/>
  <c r="H129" i="14"/>
  <c r="I129" i="14"/>
  <c r="F130" i="14"/>
  <c r="G130" i="14"/>
  <c r="H130" i="14"/>
  <c r="I130" i="14"/>
  <c r="F131" i="14"/>
  <c r="G131" i="14"/>
  <c r="H131" i="14"/>
  <c r="I131" i="14"/>
  <c r="F132" i="14"/>
  <c r="G132" i="14"/>
  <c r="H132" i="14"/>
  <c r="I132" i="14"/>
  <c r="F133" i="14"/>
  <c r="G133" i="14"/>
  <c r="H133" i="14"/>
  <c r="I133" i="14"/>
  <c r="F134" i="14"/>
  <c r="G134" i="14"/>
  <c r="H134" i="14"/>
  <c r="I134" i="14"/>
  <c r="F135" i="14"/>
  <c r="G135" i="14"/>
  <c r="H135" i="14"/>
  <c r="I135" i="14"/>
  <c r="F136" i="14"/>
  <c r="G136" i="14"/>
  <c r="H136" i="14"/>
  <c r="I136" i="14"/>
  <c r="F137" i="14"/>
  <c r="G137" i="14"/>
  <c r="H137" i="14"/>
  <c r="I137" i="14"/>
  <c r="F138" i="14"/>
  <c r="G138" i="14"/>
  <c r="H138" i="14"/>
  <c r="I138" i="14"/>
  <c r="F139" i="14"/>
  <c r="G139" i="14"/>
  <c r="H139" i="14"/>
  <c r="I139" i="14"/>
  <c r="F140" i="14"/>
  <c r="G140" i="14"/>
  <c r="H140" i="14"/>
  <c r="I140" i="14"/>
  <c r="F141" i="14"/>
  <c r="G141" i="14"/>
  <c r="H141" i="14"/>
  <c r="I141" i="14"/>
  <c r="F142" i="14"/>
  <c r="G142" i="14"/>
  <c r="H142" i="14"/>
  <c r="I142" i="14"/>
  <c r="F143" i="14"/>
  <c r="G143" i="14"/>
  <c r="H143" i="14"/>
  <c r="I143" i="14"/>
  <c r="F144" i="14"/>
  <c r="G144" i="14"/>
  <c r="H144" i="14"/>
  <c r="I144" i="14"/>
  <c r="F145" i="14"/>
  <c r="G145" i="14"/>
  <c r="H145" i="14"/>
  <c r="I145" i="14"/>
  <c r="F146" i="14"/>
  <c r="G146" i="14"/>
  <c r="H146" i="14"/>
  <c r="I146" i="14"/>
  <c r="F147" i="14"/>
  <c r="G147" i="14"/>
  <c r="H147" i="14"/>
  <c r="I147" i="14"/>
  <c r="F148" i="14"/>
  <c r="G148" i="14"/>
  <c r="H148" i="14"/>
  <c r="I148" i="14"/>
  <c r="F149" i="14"/>
  <c r="G149" i="14"/>
  <c r="H149" i="14"/>
  <c r="I149" i="14"/>
  <c r="F150" i="14"/>
  <c r="G150" i="14"/>
  <c r="H150" i="14"/>
  <c r="I150" i="14"/>
  <c r="F151" i="14"/>
  <c r="G151" i="14"/>
  <c r="H151" i="14"/>
  <c r="I151" i="14"/>
  <c r="F152" i="14"/>
  <c r="G152" i="14"/>
  <c r="H152" i="14"/>
  <c r="I152" i="14"/>
  <c r="F153" i="14"/>
  <c r="G153" i="14"/>
  <c r="H153" i="14"/>
  <c r="I153" i="14"/>
  <c r="F154" i="14"/>
  <c r="G154" i="14"/>
  <c r="H154" i="14"/>
  <c r="I154" i="14"/>
  <c r="F155" i="14"/>
  <c r="G155" i="14"/>
  <c r="H155" i="14"/>
  <c r="I155" i="14"/>
  <c r="F156" i="14"/>
  <c r="G156" i="14"/>
  <c r="H156" i="14"/>
  <c r="I156" i="14"/>
  <c r="F157" i="14"/>
  <c r="G157" i="14"/>
  <c r="H157" i="14"/>
  <c r="I157" i="14"/>
  <c r="F158" i="14"/>
  <c r="G158" i="14"/>
  <c r="H158" i="14"/>
  <c r="I158" i="14"/>
  <c r="F159" i="14"/>
  <c r="G159" i="14"/>
  <c r="H159" i="14"/>
  <c r="I159" i="14"/>
  <c r="F160" i="14"/>
  <c r="G160" i="14"/>
  <c r="H160" i="14"/>
  <c r="I160" i="14"/>
  <c r="F161" i="14"/>
  <c r="G161" i="14"/>
  <c r="H161" i="14"/>
  <c r="I161" i="14"/>
  <c r="F162" i="14"/>
  <c r="G162" i="14"/>
  <c r="H162" i="14"/>
  <c r="I162" i="14"/>
  <c r="F163" i="14"/>
  <c r="G163" i="14"/>
  <c r="H163" i="14"/>
  <c r="I163" i="14"/>
  <c r="F164" i="14"/>
  <c r="G164" i="14"/>
  <c r="H164" i="14"/>
  <c r="I164" i="14"/>
  <c r="F165" i="14"/>
  <c r="G165" i="14"/>
  <c r="H165" i="14"/>
  <c r="I165" i="14"/>
  <c r="F166" i="14"/>
  <c r="G166" i="14"/>
  <c r="H166" i="14"/>
  <c r="I166" i="14"/>
  <c r="F167" i="14"/>
  <c r="G167" i="14"/>
  <c r="H167" i="14"/>
  <c r="I167" i="14"/>
  <c r="F168" i="14"/>
  <c r="G168" i="14"/>
  <c r="H168" i="14"/>
  <c r="I168" i="14"/>
  <c r="F169" i="14"/>
  <c r="G169" i="14"/>
  <c r="H169" i="14"/>
  <c r="I169" i="14"/>
  <c r="F170" i="14"/>
  <c r="G170" i="14"/>
  <c r="H170" i="14"/>
  <c r="I170" i="14"/>
  <c r="F171" i="14"/>
  <c r="G171" i="14"/>
  <c r="H171" i="14"/>
  <c r="I171" i="14"/>
  <c r="F172" i="14"/>
  <c r="G172" i="14"/>
  <c r="H172" i="14"/>
  <c r="I172" i="14"/>
  <c r="F173" i="14"/>
  <c r="G173" i="14"/>
  <c r="H173" i="14"/>
  <c r="I173" i="14"/>
  <c r="F174" i="14"/>
  <c r="G174" i="14"/>
  <c r="H174" i="14"/>
  <c r="I174" i="14"/>
  <c r="F175" i="14"/>
  <c r="G175" i="14"/>
  <c r="H175" i="14"/>
  <c r="I175" i="14"/>
  <c r="F176" i="14"/>
  <c r="G176" i="14"/>
  <c r="H176" i="14"/>
  <c r="I176" i="14"/>
  <c r="F177" i="14"/>
  <c r="G177" i="14"/>
  <c r="H177" i="14"/>
  <c r="I177" i="14"/>
  <c r="F178" i="14"/>
  <c r="G178" i="14"/>
  <c r="H178" i="14"/>
  <c r="I178" i="14"/>
  <c r="F179" i="14"/>
  <c r="G179" i="14"/>
  <c r="H179" i="14"/>
  <c r="I179" i="14"/>
  <c r="F180" i="14"/>
  <c r="G180" i="14"/>
  <c r="H180" i="14"/>
  <c r="I180" i="14"/>
  <c r="F181" i="14"/>
  <c r="G181" i="14"/>
  <c r="H181" i="14"/>
  <c r="I181" i="14"/>
  <c r="F182" i="14"/>
  <c r="G182" i="14"/>
  <c r="H182" i="14"/>
  <c r="I182" i="14"/>
  <c r="F183" i="14"/>
  <c r="G183" i="14"/>
  <c r="H183" i="14"/>
  <c r="I183" i="14"/>
  <c r="F184" i="14"/>
  <c r="G184" i="14"/>
  <c r="H184" i="14"/>
  <c r="I184" i="14"/>
  <c r="F185" i="14"/>
  <c r="G185" i="14"/>
  <c r="H185" i="14"/>
  <c r="I185" i="14"/>
  <c r="F186" i="14"/>
  <c r="G186" i="14"/>
  <c r="H186" i="14"/>
  <c r="I186" i="14"/>
  <c r="F187" i="14"/>
  <c r="G187" i="14"/>
  <c r="H187" i="14"/>
  <c r="I187" i="14"/>
  <c r="F188" i="14"/>
  <c r="G188" i="14"/>
  <c r="H188" i="14"/>
  <c r="I188" i="14"/>
  <c r="F189" i="14"/>
  <c r="G189" i="14"/>
  <c r="H189" i="14"/>
  <c r="I189" i="14"/>
  <c r="F190" i="14"/>
  <c r="G190" i="14"/>
  <c r="H190" i="14"/>
  <c r="I190" i="14"/>
  <c r="F191" i="14"/>
  <c r="G191" i="14"/>
  <c r="H191" i="14"/>
  <c r="I191" i="14"/>
  <c r="F192" i="14"/>
  <c r="G192" i="14"/>
  <c r="H192" i="14"/>
  <c r="I192" i="14"/>
  <c r="F193" i="14"/>
  <c r="G193" i="14"/>
  <c r="H193" i="14"/>
  <c r="I193" i="14"/>
  <c r="F194" i="14"/>
  <c r="G194" i="14"/>
  <c r="H194" i="14"/>
  <c r="I194" i="14"/>
  <c r="F195" i="14"/>
  <c r="G195" i="14"/>
  <c r="H195" i="14"/>
  <c r="I195" i="14"/>
  <c r="F196" i="14"/>
  <c r="G196" i="14"/>
  <c r="H196" i="14"/>
  <c r="I196" i="14"/>
  <c r="F197" i="14"/>
  <c r="G197" i="14"/>
  <c r="H197" i="14"/>
  <c r="I197" i="14"/>
  <c r="F198" i="14"/>
  <c r="G198" i="14"/>
  <c r="H198" i="14"/>
  <c r="I198" i="14"/>
  <c r="F199" i="14"/>
  <c r="G199" i="14"/>
  <c r="H199" i="14"/>
  <c r="I199" i="14"/>
  <c r="F200" i="14"/>
  <c r="G200" i="14"/>
  <c r="H200" i="14"/>
  <c r="I200" i="14"/>
  <c r="F201" i="14"/>
  <c r="G201" i="14"/>
  <c r="H201" i="14"/>
  <c r="I201" i="14"/>
  <c r="F202" i="14"/>
  <c r="G202" i="14"/>
  <c r="H202" i="14"/>
  <c r="I202" i="14"/>
  <c r="F203" i="14"/>
  <c r="G203" i="14"/>
  <c r="H203" i="14"/>
  <c r="I203" i="14"/>
  <c r="F204" i="14"/>
  <c r="G204" i="14"/>
  <c r="H204" i="14"/>
  <c r="I204" i="14"/>
  <c r="F205" i="14"/>
  <c r="G205" i="14"/>
  <c r="H205" i="14"/>
  <c r="I205" i="14"/>
  <c r="F206" i="14"/>
  <c r="G206" i="14"/>
  <c r="H206" i="14"/>
  <c r="I206" i="14"/>
  <c r="F207" i="14"/>
  <c r="G207" i="14"/>
  <c r="H207" i="14"/>
  <c r="I207" i="14"/>
  <c r="F208" i="14"/>
  <c r="G208" i="14"/>
  <c r="H208" i="14"/>
  <c r="I208" i="14"/>
  <c r="F209" i="14"/>
  <c r="G209" i="14"/>
  <c r="H209" i="14"/>
  <c r="I209" i="14"/>
  <c r="F210" i="14"/>
  <c r="G210" i="14"/>
  <c r="H210" i="14"/>
  <c r="I210" i="14"/>
  <c r="F211" i="14"/>
  <c r="G211" i="14"/>
  <c r="H211" i="14"/>
  <c r="I211" i="14"/>
  <c r="F212" i="14"/>
  <c r="G212" i="14"/>
  <c r="H212" i="14"/>
  <c r="I212" i="14"/>
  <c r="F213" i="14"/>
  <c r="G213" i="14"/>
  <c r="H213" i="14"/>
  <c r="I213" i="14"/>
  <c r="F214" i="14"/>
  <c r="G214" i="14"/>
  <c r="H214" i="14"/>
  <c r="I214" i="14"/>
  <c r="F215" i="14"/>
  <c r="G215" i="14"/>
  <c r="H215" i="14"/>
  <c r="I215" i="14"/>
  <c r="F216" i="14"/>
  <c r="G216" i="14"/>
  <c r="H216" i="14"/>
  <c r="I216" i="14"/>
  <c r="F217" i="14"/>
  <c r="G217" i="14"/>
  <c r="H217" i="14"/>
  <c r="I217" i="14"/>
  <c r="F218" i="14"/>
  <c r="G218" i="14"/>
  <c r="H218" i="14"/>
  <c r="I218" i="14"/>
  <c r="F219" i="14"/>
  <c r="G219" i="14"/>
  <c r="H219" i="14"/>
  <c r="I219" i="14"/>
  <c r="F220" i="14"/>
  <c r="G220" i="14"/>
  <c r="H220" i="14"/>
  <c r="I220" i="14"/>
  <c r="F221" i="14"/>
  <c r="G221" i="14"/>
  <c r="H221" i="14"/>
  <c r="I221" i="14"/>
  <c r="F222" i="14"/>
  <c r="G222" i="14"/>
  <c r="H222" i="14"/>
  <c r="I222" i="14"/>
  <c r="F223" i="14"/>
  <c r="G223" i="14"/>
  <c r="H223" i="14"/>
  <c r="I223" i="14"/>
  <c r="F224" i="14"/>
  <c r="G224" i="14"/>
  <c r="H224" i="14"/>
  <c r="I224" i="14"/>
  <c r="F225" i="14"/>
  <c r="G225" i="14"/>
  <c r="H225" i="14"/>
  <c r="I225" i="14"/>
  <c r="F226" i="14"/>
  <c r="G226" i="14"/>
  <c r="H226" i="14"/>
  <c r="I226" i="14"/>
  <c r="F227" i="14"/>
  <c r="G227" i="14"/>
  <c r="H227" i="14"/>
  <c r="I227" i="14"/>
  <c r="F228" i="14"/>
  <c r="G228" i="14"/>
  <c r="H228" i="14"/>
  <c r="I228" i="14"/>
  <c r="F229" i="14"/>
  <c r="G229" i="14"/>
  <c r="H229" i="14"/>
  <c r="I229" i="14"/>
  <c r="F230" i="14"/>
  <c r="G230" i="14"/>
  <c r="H230" i="14"/>
  <c r="I230" i="14"/>
  <c r="F231" i="14"/>
  <c r="G231" i="14"/>
  <c r="H231" i="14"/>
  <c r="I231" i="14"/>
  <c r="F232" i="14"/>
  <c r="G232" i="14"/>
  <c r="H232" i="14"/>
  <c r="I232" i="14"/>
  <c r="F233" i="14"/>
  <c r="G233" i="14"/>
  <c r="H233" i="14"/>
  <c r="I233" i="14"/>
  <c r="F234" i="14"/>
  <c r="G234" i="14"/>
  <c r="H234" i="14"/>
  <c r="I234" i="14"/>
  <c r="F235" i="14"/>
  <c r="G235" i="14"/>
  <c r="H235" i="14"/>
  <c r="I235" i="14"/>
  <c r="F236" i="14"/>
  <c r="G236" i="14"/>
  <c r="H236" i="14"/>
  <c r="I236" i="14"/>
  <c r="F237" i="14"/>
  <c r="G237" i="14"/>
  <c r="H237" i="14"/>
  <c r="I237" i="14"/>
  <c r="F238" i="14"/>
  <c r="G238" i="14"/>
  <c r="H238" i="14"/>
  <c r="I238" i="14"/>
  <c r="F239" i="14"/>
  <c r="G239" i="14"/>
  <c r="H239" i="14"/>
  <c r="I239" i="14"/>
  <c r="F240" i="14"/>
  <c r="G240" i="14"/>
  <c r="H240" i="14"/>
  <c r="I240" i="14"/>
  <c r="F241" i="14"/>
  <c r="G241" i="14"/>
  <c r="H241" i="14"/>
  <c r="I241" i="14"/>
  <c r="F242" i="14"/>
  <c r="G242" i="14"/>
  <c r="H242" i="14"/>
  <c r="I242" i="14"/>
  <c r="F243" i="14"/>
  <c r="G243" i="14"/>
  <c r="H243" i="14"/>
  <c r="I243" i="14"/>
  <c r="F244" i="14"/>
  <c r="G244" i="14"/>
  <c r="H244" i="14"/>
  <c r="I244" i="14"/>
  <c r="F245" i="14"/>
  <c r="G245" i="14"/>
  <c r="H245" i="14"/>
  <c r="I245" i="14"/>
  <c r="F246" i="14"/>
  <c r="G246" i="14"/>
  <c r="H246" i="14"/>
  <c r="I246" i="14"/>
  <c r="F247" i="14"/>
  <c r="G247" i="14"/>
  <c r="H247" i="14"/>
  <c r="I247" i="14"/>
  <c r="F248" i="14"/>
  <c r="G248" i="14"/>
  <c r="H248" i="14"/>
  <c r="I248" i="14"/>
  <c r="F249" i="14"/>
  <c r="G249" i="14"/>
  <c r="H249" i="14"/>
  <c r="I249" i="14"/>
  <c r="F250" i="14"/>
  <c r="G250" i="14"/>
  <c r="H250" i="14"/>
  <c r="I250" i="14"/>
  <c r="F251" i="14"/>
  <c r="G251" i="14"/>
  <c r="H251" i="14"/>
  <c r="I251" i="14"/>
  <c r="F252" i="14"/>
  <c r="G252" i="14"/>
  <c r="H252" i="14"/>
  <c r="I252" i="14"/>
  <c r="F253" i="14"/>
  <c r="G253" i="14"/>
  <c r="H253" i="14"/>
  <c r="I253" i="14"/>
  <c r="F254" i="14"/>
  <c r="G254" i="14"/>
  <c r="H254" i="14"/>
  <c r="I254" i="14"/>
  <c r="F255" i="14"/>
  <c r="G255" i="14"/>
  <c r="H255" i="14"/>
  <c r="I255" i="14"/>
  <c r="F256" i="14"/>
  <c r="G256" i="14"/>
  <c r="H256" i="14"/>
  <c r="I256" i="14"/>
  <c r="F257" i="14"/>
  <c r="G257" i="14"/>
  <c r="H257" i="14"/>
  <c r="I257" i="14"/>
  <c r="F258" i="14"/>
  <c r="G258" i="14"/>
  <c r="H258" i="14"/>
  <c r="I258" i="14"/>
  <c r="F259" i="14"/>
  <c r="G259" i="14"/>
  <c r="H259" i="14"/>
  <c r="I259" i="14"/>
  <c r="F260" i="14"/>
  <c r="G260" i="14"/>
  <c r="H260" i="14"/>
  <c r="I260" i="14"/>
  <c r="F261" i="14"/>
  <c r="G261" i="14"/>
  <c r="H261" i="14"/>
  <c r="I261" i="14"/>
  <c r="F262" i="14"/>
  <c r="G262" i="14"/>
  <c r="H262" i="14"/>
  <c r="I262" i="14"/>
  <c r="F263" i="14"/>
  <c r="G263" i="14"/>
  <c r="H263" i="14"/>
  <c r="I263" i="14"/>
  <c r="F264" i="14"/>
  <c r="G264" i="14"/>
  <c r="H264" i="14"/>
  <c r="I264" i="14"/>
  <c r="F265" i="14"/>
  <c r="G265" i="14"/>
  <c r="H265" i="14"/>
  <c r="I265" i="14"/>
  <c r="F266" i="14"/>
  <c r="G266" i="14"/>
  <c r="H266" i="14"/>
  <c r="I266" i="14"/>
  <c r="F267" i="14"/>
  <c r="G267" i="14"/>
  <c r="H267" i="14"/>
  <c r="I267" i="14"/>
  <c r="F268" i="14"/>
  <c r="G268" i="14"/>
  <c r="H268" i="14"/>
  <c r="I268" i="14"/>
  <c r="F269" i="14"/>
  <c r="G269" i="14"/>
  <c r="H269" i="14"/>
  <c r="I269" i="14"/>
  <c r="F270" i="14"/>
  <c r="G270" i="14"/>
  <c r="H270" i="14"/>
  <c r="I270" i="14"/>
  <c r="F271" i="14"/>
  <c r="G271" i="14"/>
  <c r="H271" i="14"/>
  <c r="I271" i="14"/>
  <c r="F272" i="14"/>
  <c r="G272" i="14"/>
  <c r="H272" i="14"/>
  <c r="I272" i="14"/>
  <c r="F273" i="14"/>
  <c r="G273" i="14"/>
  <c r="H273" i="14"/>
  <c r="I273" i="14"/>
  <c r="F274" i="14"/>
  <c r="G274" i="14"/>
  <c r="H274" i="14"/>
  <c r="I274" i="14"/>
  <c r="F275" i="14"/>
  <c r="G275" i="14"/>
  <c r="H275" i="14"/>
  <c r="I275" i="14"/>
  <c r="F276" i="14"/>
  <c r="G276" i="14"/>
  <c r="H276" i="14"/>
  <c r="I276" i="14"/>
  <c r="F277" i="14"/>
  <c r="G277" i="14"/>
  <c r="H277" i="14"/>
  <c r="I277" i="14"/>
  <c r="F278" i="14"/>
  <c r="G278" i="14"/>
  <c r="H278" i="14"/>
  <c r="I278" i="14"/>
  <c r="F279" i="14"/>
  <c r="G279" i="14"/>
  <c r="H279" i="14"/>
  <c r="I279" i="14"/>
  <c r="F280" i="14"/>
  <c r="G280" i="14"/>
  <c r="H280" i="14"/>
  <c r="I280" i="14"/>
  <c r="F281" i="14"/>
  <c r="G281" i="14"/>
  <c r="H281" i="14"/>
  <c r="I281" i="14"/>
  <c r="F282" i="14"/>
  <c r="G282" i="14"/>
  <c r="H282" i="14"/>
  <c r="I282" i="14"/>
  <c r="F283" i="14"/>
  <c r="G283" i="14"/>
  <c r="H283" i="14"/>
  <c r="I283" i="14"/>
  <c r="F284" i="14"/>
  <c r="G284" i="14"/>
  <c r="H284" i="14"/>
  <c r="I284" i="14"/>
  <c r="F285" i="14"/>
  <c r="G285" i="14"/>
  <c r="H285" i="14"/>
  <c r="I285" i="14"/>
  <c r="F286" i="14"/>
  <c r="G286" i="14"/>
  <c r="H286" i="14"/>
  <c r="I286" i="14"/>
  <c r="F287" i="14"/>
  <c r="G287" i="14"/>
  <c r="H287" i="14"/>
  <c r="I287" i="14"/>
  <c r="F288" i="14"/>
  <c r="G288" i="14"/>
  <c r="H288" i="14"/>
  <c r="I288" i="14"/>
  <c r="F289" i="14"/>
  <c r="G289" i="14"/>
  <c r="H289" i="14"/>
  <c r="I289" i="14"/>
  <c r="F290" i="14"/>
  <c r="G290" i="14"/>
  <c r="H290" i="14"/>
  <c r="I290" i="14"/>
  <c r="F291" i="14"/>
  <c r="G291" i="14"/>
  <c r="H291" i="14"/>
  <c r="I291" i="14"/>
  <c r="F292" i="14"/>
  <c r="G292" i="14"/>
  <c r="H292" i="14"/>
  <c r="I292" i="14"/>
  <c r="F293" i="14"/>
  <c r="G293" i="14"/>
  <c r="H293" i="14"/>
  <c r="I293" i="14"/>
  <c r="F294" i="14"/>
  <c r="G294" i="14"/>
  <c r="H294" i="14"/>
  <c r="I294" i="14"/>
  <c r="F295" i="14"/>
  <c r="G295" i="14"/>
  <c r="H295" i="14"/>
  <c r="I295" i="14"/>
  <c r="F296" i="14"/>
  <c r="G296" i="14"/>
  <c r="H296" i="14"/>
  <c r="I296" i="14"/>
  <c r="F297" i="14"/>
  <c r="G297" i="14"/>
  <c r="H297" i="14"/>
  <c r="I297" i="14"/>
  <c r="F298" i="14"/>
  <c r="G298" i="14"/>
  <c r="H298" i="14"/>
  <c r="I298" i="14"/>
  <c r="F299" i="14"/>
  <c r="G299" i="14"/>
  <c r="H299" i="14"/>
  <c r="I299" i="14"/>
  <c r="F300" i="14"/>
  <c r="G300" i="14"/>
  <c r="H300" i="14"/>
  <c r="I300" i="14"/>
  <c r="F301" i="14"/>
  <c r="G301" i="14"/>
  <c r="H301" i="14"/>
  <c r="I301" i="14"/>
  <c r="F302" i="14"/>
  <c r="G302" i="14"/>
  <c r="H302" i="14"/>
  <c r="I302" i="14"/>
  <c r="F303" i="14"/>
  <c r="G303" i="14"/>
  <c r="H303" i="14"/>
  <c r="I303" i="14"/>
  <c r="F304" i="14"/>
  <c r="G304" i="14"/>
  <c r="H304" i="14"/>
  <c r="I304" i="14"/>
  <c r="F305" i="14"/>
  <c r="G305" i="14"/>
  <c r="H305" i="14"/>
  <c r="I305" i="14"/>
  <c r="F306" i="14"/>
  <c r="G306" i="14"/>
  <c r="H306" i="14"/>
  <c r="I306" i="14"/>
  <c r="F307" i="14"/>
  <c r="G307" i="14"/>
  <c r="H307" i="14"/>
  <c r="I307" i="14"/>
  <c r="F308" i="14"/>
  <c r="G308" i="14"/>
  <c r="H308" i="14"/>
  <c r="I308" i="14"/>
  <c r="F309" i="14"/>
  <c r="G309" i="14"/>
  <c r="H309" i="14"/>
  <c r="I309" i="14"/>
  <c r="F310" i="14"/>
  <c r="G310" i="14"/>
  <c r="H310" i="14"/>
  <c r="I310" i="14"/>
  <c r="F311" i="14"/>
  <c r="G311" i="14"/>
  <c r="H311" i="14"/>
  <c r="I311" i="14"/>
  <c r="F312" i="14"/>
  <c r="G312" i="14"/>
  <c r="H312" i="14"/>
  <c r="I312" i="14"/>
  <c r="F313" i="14"/>
  <c r="G313" i="14"/>
  <c r="H313" i="14"/>
  <c r="I313" i="14"/>
  <c r="F314" i="14"/>
  <c r="G314" i="14"/>
  <c r="H314" i="14"/>
  <c r="I314" i="14"/>
  <c r="F315" i="14"/>
  <c r="G315" i="14"/>
  <c r="H315" i="14"/>
  <c r="I315" i="14"/>
  <c r="F316" i="14"/>
  <c r="G316" i="14"/>
  <c r="H316" i="14"/>
  <c r="I316" i="14"/>
  <c r="F317" i="14"/>
  <c r="G317" i="14"/>
  <c r="H317" i="14"/>
  <c r="I317" i="14"/>
  <c r="F318" i="14"/>
  <c r="G318" i="14"/>
  <c r="H318" i="14"/>
  <c r="I318" i="14"/>
  <c r="F319" i="14"/>
  <c r="G319" i="14"/>
  <c r="H319" i="14"/>
  <c r="I319" i="14"/>
  <c r="F320" i="14"/>
  <c r="G320" i="14"/>
  <c r="H320" i="14"/>
  <c r="I320" i="14"/>
  <c r="F321" i="14"/>
  <c r="G321" i="14"/>
  <c r="H321" i="14"/>
  <c r="I321" i="14"/>
  <c r="F322" i="14"/>
  <c r="G322" i="14"/>
  <c r="H322" i="14"/>
  <c r="I322" i="14"/>
  <c r="F323" i="14"/>
  <c r="G323" i="14"/>
  <c r="H323" i="14"/>
  <c r="I323" i="14"/>
  <c r="F324" i="14"/>
  <c r="G324" i="14"/>
  <c r="H324" i="14"/>
  <c r="I324" i="14"/>
  <c r="F325" i="14"/>
  <c r="G325" i="14"/>
  <c r="H325" i="14"/>
  <c r="I325" i="14"/>
  <c r="F326" i="14"/>
  <c r="G326" i="14"/>
  <c r="H326" i="14"/>
  <c r="I326" i="14"/>
  <c r="F327" i="14"/>
  <c r="G327" i="14"/>
  <c r="H327" i="14"/>
  <c r="I327" i="14"/>
  <c r="F328" i="14"/>
  <c r="G328" i="14"/>
  <c r="H328" i="14"/>
  <c r="I328" i="14"/>
  <c r="F329" i="14"/>
  <c r="G329" i="14"/>
  <c r="H329" i="14"/>
  <c r="I329" i="14"/>
  <c r="F330" i="14"/>
  <c r="G330" i="14"/>
  <c r="H330" i="14"/>
  <c r="I330" i="14"/>
  <c r="F331" i="14"/>
  <c r="G331" i="14"/>
  <c r="H331" i="14"/>
  <c r="I331" i="14"/>
  <c r="F332" i="14"/>
  <c r="G332" i="14"/>
  <c r="H332" i="14"/>
  <c r="I332" i="14"/>
  <c r="F333" i="14"/>
  <c r="G333" i="14"/>
  <c r="H333" i="14"/>
  <c r="I333" i="14"/>
  <c r="F334" i="14"/>
  <c r="G334" i="14"/>
  <c r="H334" i="14"/>
  <c r="I334" i="14"/>
  <c r="F335" i="14"/>
  <c r="G335" i="14"/>
  <c r="H335" i="14"/>
  <c r="I335" i="14"/>
  <c r="F336" i="14"/>
  <c r="G336" i="14"/>
  <c r="H336" i="14"/>
  <c r="I336" i="14"/>
  <c r="F337" i="14"/>
  <c r="G337" i="14"/>
  <c r="H337" i="14"/>
  <c r="I337" i="14"/>
  <c r="F338" i="14"/>
  <c r="G338" i="14"/>
  <c r="H338" i="14"/>
  <c r="I338" i="14"/>
  <c r="F339" i="14"/>
  <c r="G339" i="14"/>
  <c r="H339" i="14"/>
  <c r="I339" i="14"/>
  <c r="F340" i="14"/>
  <c r="G340" i="14"/>
  <c r="H340" i="14"/>
  <c r="I340" i="14"/>
  <c r="F341" i="14"/>
  <c r="G341" i="14"/>
  <c r="H341" i="14"/>
  <c r="I341" i="14"/>
  <c r="F342" i="14"/>
  <c r="G342" i="14"/>
  <c r="H342" i="14"/>
  <c r="I342" i="14"/>
  <c r="F343" i="14"/>
  <c r="G343" i="14"/>
  <c r="H343" i="14"/>
  <c r="I343" i="14"/>
  <c r="F344" i="14"/>
  <c r="G344" i="14"/>
  <c r="H344" i="14"/>
  <c r="I344" i="14"/>
  <c r="F345" i="14"/>
  <c r="G345" i="14"/>
  <c r="H345" i="14"/>
  <c r="I345" i="14"/>
  <c r="F346" i="14"/>
  <c r="G346" i="14"/>
  <c r="H346" i="14"/>
  <c r="I346" i="14"/>
  <c r="F347" i="14"/>
  <c r="G347" i="14"/>
  <c r="H347" i="14"/>
  <c r="I347" i="14"/>
  <c r="F348" i="14"/>
  <c r="G348" i="14"/>
  <c r="H348" i="14"/>
  <c r="I348" i="14"/>
  <c r="F349" i="14"/>
  <c r="G349" i="14"/>
  <c r="H349" i="14"/>
  <c r="I349" i="14"/>
  <c r="F350" i="14"/>
  <c r="G350" i="14"/>
  <c r="H350" i="14"/>
  <c r="I350" i="14"/>
  <c r="F351" i="14"/>
  <c r="G351" i="14"/>
  <c r="H351" i="14"/>
  <c r="I351" i="14"/>
  <c r="F352" i="14"/>
  <c r="G352" i="14"/>
  <c r="H352" i="14"/>
  <c r="I352" i="14"/>
  <c r="F353" i="14"/>
  <c r="G353" i="14"/>
  <c r="H353" i="14"/>
  <c r="I353" i="14"/>
  <c r="F354" i="14"/>
  <c r="G354" i="14"/>
  <c r="H354" i="14"/>
  <c r="I354" i="14"/>
  <c r="F355" i="14"/>
  <c r="G355" i="14"/>
  <c r="H355" i="14"/>
  <c r="I355" i="14"/>
  <c r="F356" i="14"/>
  <c r="G356" i="14"/>
  <c r="H356" i="14"/>
  <c r="I356" i="14"/>
  <c r="F357" i="14"/>
  <c r="G357" i="14"/>
  <c r="H357" i="14"/>
  <c r="I357" i="14"/>
  <c r="F358" i="14"/>
  <c r="G358" i="14"/>
  <c r="H358" i="14"/>
  <c r="I358" i="14"/>
  <c r="F359" i="14"/>
  <c r="G359" i="14"/>
  <c r="H359" i="14"/>
  <c r="I359" i="14"/>
  <c r="F360" i="14"/>
  <c r="G360" i="14"/>
  <c r="H360" i="14"/>
  <c r="I360" i="14"/>
  <c r="F361" i="14"/>
  <c r="G361" i="14"/>
  <c r="H361" i="14"/>
  <c r="I361" i="14"/>
  <c r="F362" i="14"/>
  <c r="G362" i="14"/>
  <c r="H362" i="14"/>
  <c r="I362" i="14"/>
  <c r="F363" i="14"/>
  <c r="G363" i="14"/>
  <c r="H363" i="14"/>
  <c r="I363" i="14"/>
  <c r="F364" i="14"/>
  <c r="G364" i="14"/>
  <c r="H364" i="14"/>
  <c r="I364" i="14"/>
  <c r="F365" i="14"/>
  <c r="G365" i="14"/>
  <c r="H365" i="14"/>
  <c r="I365" i="14"/>
  <c r="F366" i="14"/>
  <c r="G366" i="14"/>
  <c r="H366" i="14"/>
  <c r="I366" i="14"/>
  <c r="F367" i="14"/>
  <c r="G367" i="14"/>
  <c r="H367" i="14"/>
  <c r="I367" i="14"/>
  <c r="F368" i="14"/>
  <c r="G368" i="14"/>
  <c r="H368" i="14"/>
  <c r="I368" i="14"/>
  <c r="F369" i="14"/>
  <c r="G369" i="14"/>
  <c r="H369" i="14"/>
  <c r="I369" i="14"/>
  <c r="F370" i="14"/>
  <c r="G370" i="14"/>
  <c r="H370" i="14"/>
  <c r="I370" i="14"/>
  <c r="F371" i="14"/>
  <c r="G371" i="14"/>
  <c r="H371" i="14"/>
  <c r="I371" i="14"/>
  <c r="F372" i="14"/>
  <c r="G372" i="14"/>
  <c r="H372" i="14"/>
  <c r="I372" i="14"/>
  <c r="F373" i="14"/>
  <c r="G373" i="14"/>
  <c r="H373" i="14"/>
  <c r="I373" i="14"/>
  <c r="F374" i="14"/>
  <c r="G374" i="14"/>
  <c r="H374" i="14"/>
  <c r="I374" i="14"/>
  <c r="F375" i="14"/>
  <c r="G375" i="14"/>
  <c r="H375" i="14"/>
  <c r="I375" i="14"/>
  <c r="F376" i="14"/>
  <c r="G376" i="14"/>
  <c r="H376" i="14"/>
  <c r="I376" i="14"/>
  <c r="F377" i="14"/>
  <c r="G377" i="14"/>
  <c r="H377" i="14"/>
  <c r="I377" i="14"/>
  <c r="F378" i="14"/>
  <c r="G378" i="14"/>
  <c r="H378" i="14"/>
  <c r="I378" i="14"/>
  <c r="F379" i="14"/>
  <c r="G379" i="14"/>
  <c r="H379" i="14"/>
  <c r="I379" i="14"/>
  <c r="F380" i="14"/>
  <c r="G380" i="14"/>
  <c r="H380" i="14"/>
  <c r="I380" i="14"/>
  <c r="F381" i="14"/>
  <c r="G381" i="14"/>
  <c r="H381" i="14"/>
  <c r="I381" i="14"/>
  <c r="F382" i="14"/>
  <c r="G382" i="14"/>
  <c r="H382" i="14"/>
  <c r="I382" i="14"/>
  <c r="F383" i="14"/>
  <c r="G383" i="14"/>
  <c r="H383" i="14"/>
  <c r="I383" i="14"/>
  <c r="F384" i="14"/>
  <c r="G384" i="14"/>
  <c r="H384" i="14"/>
  <c r="I384" i="14"/>
  <c r="F385" i="14"/>
  <c r="G385" i="14"/>
  <c r="H385" i="14"/>
  <c r="I385" i="14"/>
  <c r="F386" i="14"/>
  <c r="G386" i="14"/>
  <c r="H386" i="14"/>
  <c r="I386" i="14"/>
  <c r="F387" i="14"/>
  <c r="G387" i="14"/>
  <c r="H387" i="14"/>
  <c r="I387" i="14"/>
  <c r="F388" i="14"/>
  <c r="G388" i="14"/>
  <c r="H388" i="14"/>
  <c r="I388" i="14"/>
  <c r="F389" i="14"/>
  <c r="G389" i="14"/>
  <c r="H389" i="14"/>
  <c r="I389" i="14"/>
  <c r="F390" i="14"/>
  <c r="G390" i="14"/>
  <c r="H390" i="14"/>
  <c r="I390" i="14"/>
  <c r="F391" i="14"/>
  <c r="G391" i="14"/>
  <c r="H391" i="14"/>
  <c r="I391" i="14"/>
  <c r="F392" i="14"/>
  <c r="G392" i="14"/>
  <c r="H392" i="14"/>
  <c r="I392" i="14"/>
  <c r="F393" i="14"/>
  <c r="G393" i="14"/>
  <c r="H393" i="14"/>
  <c r="I393" i="14"/>
  <c r="F394" i="14"/>
  <c r="G394" i="14"/>
  <c r="H394" i="14"/>
  <c r="I394" i="14"/>
  <c r="F395" i="14"/>
  <c r="G395" i="14"/>
  <c r="H395" i="14"/>
  <c r="I395" i="14"/>
  <c r="F396" i="14"/>
  <c r="G396" i="14"/>
  <c r="H396" i="14"/>
  <c r="I396" i="14"/>
  <c r="F397" i="14"/>
  <c r="G397" i="14"/>
  <c r="H397" i="14"/>
  <c r="I397" i="14"/>
  <c r="F398" i="14"/>
  <c r="G398" i="14"/>
  <c r="H398" i="14"/>
  <c r="I398" i="14"/>
  <c r="F399" i="14"/>
  <c r="G399" i="14"/>
  <c r="H399" i="14"/>
  <c r="I399" i="14"/>
  <c r="F400" i="14"/>
  <c r="G400" i="14"/>
  <c r="H400" i="14"/>
  <c r="I400" i="14"/>
  <c r="F401" i="14"/>
  <c r="G401" i="14"/>
  <c r="H401" i="14"/>
  <c r="I401" i="14"/>
  <c r="F402" i="14"/>
  <c r="G402" i="14"/>
  <c r="H402" i="14"/>
  <c r="I402" i="14"/>
  <c r="F403" i="14"/>
  <c r="G403" i="14"/>
  <c r="H403" i="14"/>
  <c r="I403" i="14"/>
  <c r="F404" i="14"/>
  <c r="G404" i="14"/>
  <c r="H404" i="14"/>
  <c r="I404" i="14"/>
  <c r="F405" i="14"/>
  <c r="G405" i="14"/>
  <c r="H405" i="14"/>
  <c r="I405" i="14"/>
  <c r="F406" i="14"/>
  <c r="G406" i="14"/>
  <c r="H406" i="14"/>
  <c r="I406" i="14"/>
  <c r="F407" i="14"/>
  <c r="G407" i="14"/>
  <c r="H407" i="14"/>
  <c r="I407" i="14"/>
  <c r="F408" i="14"/>
  <c r="G408" i="14"/>
  <c r="H408" i="14"/>
  <c r="I408" i="14"/>
  <c r="F409" i="14"/>
  <c r="G409" i="14"/>
  <c r="H409" i="14"/>
  <c r="I409" i="14"/>
  <c r="F410" i="14"/>
  <c r="G410" i="14"/>
  <c r="H410" i="14"/>
  <c r="I410" i="14"/>
  <c r="F411" i="14"/>
  <c r="G411" i="14"/>
  <c r="H411" i="14"/>
  <c r="I411" i="14"/>
  <c r="F412" i="14"/>
  <c r="G412" i="14"/>
  <c r="H412" i="14"/>
  <c r="I412" i="14"/>
  <c r="F413" i="14"/>
  <c r="G413" i="14"/>
  <c r="H413" i="14"/>
  <c r="I413" i="14"/>
  <c r="F414" i="14"/>
  <c r="G414" i="14"/>
  <c r="H414" i="14"/>
  <c r="I414" i="14"/>
  <c r="F415" i="14"/>
  <c r="G415" i="14"/>
  <c r="H415" i="14"/>
  <c r="I415" i="14"/>
  <c r="F416" i="14"/>
  <c r="G416" i="14"/>
  <c r="H416" i="14"/>
  <c r="I416" i="14"/>
  <c r="F417" i="14"/>
  <c r="G417" i="14"/>
  <c r="H417" i="14"/>
  <c r="I417" i="14"/>
  <c r="F418" i="14"/>
  <c r="G418" i="14"/>
  <c r="H418" i="14"/>
  <c r="I418" i="14"/>
  <c r="F419" i="14"/>
  <c r="G419" i="14"/>
  <c r="H419" i="14"/>
  <c r="I419" i="14"/>
  <c r="F420" i="14"/>
  <c r="G420" i="14"/>
  <c r="H420" i="14"/>
  <c r="I420" i="14"/>
  <c r="F421" i="14"/>
  <c r="G421" i="14"/>
  <c r="H421" i="14"/>
  <c r="I421" i="14"/>
  <c r="F422" i="14"/>
  <c r="G422" i="14"/>
  <c r="H422" i="14"/>
  <c r="I422" i="14"/>
  <c r="F423" i="14"/>
  <c r="G423" i="14"/>
  <c r="H423" i="14"/>
  <c r="I423" i="14"/>
  <c r="F424" i="14"/>
  <c r="G424" i="14"/>
  <c r="H424" i="14"/>
  <c r="I424" i="14"/>
  <c r="F425" i="14"/>
  <c r="G425" i="14"/>
  <c r="H425" i="14"/>
  <c r="I425" i="14"/>
  <c r="F426" i="14"/>
  <c r="G426" i="14"/>
  <c r="H426" i="14"/>
  <c r="I426" i="14"/>
  <c r="F427" i="14"/>
  <c r="G427" i="14"/>
  <c r="H427" i="14"/>
  <c r="I427" i="14"/>
  <c r="F428" i="14"/>
  <c r="G428" i="14"/>
  <c r="H428" i="14"/>
  <c r="I428" i="14"/>
  <c r="F429" i="14"/>
  <c r="G429" i="14"/>
  <c r="H429" i="14"/>
  <c r="I429" i="14"/>
  <c r="F430" i="14"/>
  <c r="G430" i="14"/>
  <c r="H430" i="14"/>
  <c r="I430" i="14"/>
  <c r="F431" i="14"/>
  <c r="G431" i="14"/>
  <c r="H431" i="14"/>
  <c r="I431" i="14"/>
  <c r="F432" i="14"/>
  <c r="G432" i="14"/>
  <c r="H432" i="14"/>
  <c r="I432" i="14"/>
  <c r="F433" i="14"/>
  <c r="G433" i="14"/>
  <c r="H433" i="14"/>
  <c r="I433" i="14"/>
  <c r="F434" i="14"/>
  <c r="G434" i="14"/>
  <c r="H434" i="14"/>
  <c r="I434" i="14"/>
  <c r="F435" i="14"/>
  <c r="G435" i="14"/>
  <c r="H435" i="14"/>
  <c r="I435" i="14"/>
  <c r="F436" i="14"/>
  <c r="G436" i="14"/>
  <c r="H436" i="14"/>
  <c r="I436" i="14"/>
  <c r="F437" i="14"/>
  <c r="G437" i="14"/>
  <c r="H437" i="14"/>
  <c r="I437" i="14"/>
  <c r="F438" i="14"/>
  <c r="G438" i="14"/>
  <c r="H438" i="14"/>
  <c r="I438" i="14"/>
  <c r="F439" i="14"/>
  <c r="G439" i="14"/>
  <c r="H439" i="14"/>
  <c r="I439" i="14"/>
  <c r="F440" i="14"/>
  <c r="G440" i="14"/>
  <c r="H440" i="14"/>
  <c r="I440" i="14"/>
  <c r="F441" i="14"/>
  <c r="G441" i="14"/>
  <c r="H441" i="14"/>
  <c r="I441" i="14"/>
  <c r="F442" i="14"/>
  <c r="G442" i="14"/>
  <c r="H442" i="14"/>
  <c r="I442" i="14"/>
  <c r="F443" i="14"/>
  <c r="G443" i="14"/>
  <c r="H443" i="14"/>
  <c r="I443" i="14"/>
  <c r="F444" i="14"/>
  <c r="G444" i="14"/>
  <c r="H444" i="14"/>
  <c r="I444" i="14"/>
  <c r="F445" i="14"/>
  <c r="G445" i="14"/>
  <c r="H445" i="14"/>
  <c r="I445" i="14"/>
  <c r="F446" i="14"/>
  <c r="G446" i="14"/>
  <c r="H446" i="14"/>
  <c r="I446" i="14"/>
  <c r="F447" i="14"/>
  <c r="G447" i="14"/>
  <c r="H447" i="14"/>
  <c r="I447" i="14"/>
  <c r="F448" i="14"/>
  <c r="G448" i="14"/>
  <c r="H448" i="14"/>
  <c r="I448" i="14"/>
  <c r="F449" i="14"/>
  <c r="G449" i="14"/>
  <c r="H449" i="14"/>
  <c r="I449" i="14"/>
  <c r="F450" i="14"/>
  <c r="G450" i="14"/>
  <c r="H450" i="14"/>
  <c r="I450" i="14"/>
  <c r="F451" i="14"/>
  <c r="G451" i="14"/>
  <c r="H451" i="14"/>
  <c r="I451" i="14"/>
  <c r="F452" i="14"/>
  <c r="G452" i="14"/>
  <c r="H452" i="14"/>
  <c r="I452" i="14"/>
  <c r="F453" i="14"/>
  <c r="G453" i="14"/>
  <c r="H453" i="14"/>
  <c r="I453" i="14"/>
  <c r="F454" i="14"/>
  <c r="G454" i="14"/>
  <c r="H454" i="14"/>
  <c r="I454" i="14"/>
  <c r="F455" i="14"/>
  <c r="G455" i="14"/>
  <c r="H455" i="14"/>
  <c r="I455" i="14"/>
  <c r="F456" i="14"/>
  <c r="G456" i="14"/>
  <c r="H456" i="14"/>
  <c r="I456" i="14"/>
  <c r="F457" i="14"/>
  <c r="G457" i="14"/>
  <c r="H457" i="14"/>
  <c r="I457" i="14"/>
  <c r="F458" i="14"/>
  <c r="G458" i="14"/>
  <c r="H458" i="14"/>
  <c r="I458" i="14"/>
  <c r="F459" i="14"/>
  <c r="G459" i="14"/>
  <c r="H459" i="14"/>
  <c r="I459" i="14"/>
  <c r="F460" i="14"/>
  <c r="G460" i="14"/>
  <c r="H460" i="14"/>
  <c r="I460" i="14"/>
  <c r="F461" i="14"/>
  <c r="G461" i="14"/>
  <c r="H461" i="14"/>
  <c r="I461" i="14"/>
  <c r="F462" i="14"/>
  <c r="G462" i="14"/>
  <c r="H462" i="14"/>
  <c r="I462" i="14"/>
  <c r="F463" i="14"/>
  <c r="G463" i="14"/>
  <c r="H463" i="14"/>
  <c r="I463" i="14"/>
  <c r="F464" i="14"/>
  <c r="G464" i="14"/>
  <c r="H464" i="14"/>
  <c r="I464" i="14"/>
  <c r="F465" i="14"/>
  <c r="G465" i="14"/>
  <c r="H465" i="14"/>
  <c r="I465" i="14"/>
  <c r="F466" i="14"/>
  <c r="G466" i="14"/>
  <c r="H466" i="14"/>
  <c r="I466" i="14"/>
  <c r="F467" i="14"/>
  <c r="G467" i="14"/>
  <c r="H467" i="14"/>
  <c r="I467" i="14"/>
  <c r="F468" i="14"/>
  <c r="G468" i="14"/>
  <c r="H468" i="14"/>
  <c r="I468" i="14"/>
  <c r="F469" i="14"/>
  <c r="G469" i="14"/>
  <c r="H469" i="14"/>
  <c r="I469" i="14"/>
  <c r="F470" i="14"/>
  <c r="G470" i="14"/>
  <c r="H470" i="14"/>
  <c r="I470" i="14"/>
  <c r="F471" i="14"/>
  <c r="G471" i="14"/>
  <c r="H471" i="14"/>
  <c r="I471" i="14"/>
  <c r="F472" i="14"/>
  <c r="G472" i="14"/>
  <c r="H472" i="14"/>
  <c r="I472" i="14"/>
  <c r="F473" i="14"/>
  <c r="G473" i="14"/>
  <c r="H473" i="14"/>
  <c r="I473" i="14"/>
  <c r="F474" i="14"/>
  <c r="G474" i="14"/>
  <c r="H474" i="14"/>
  <c r="I474" i="14"/>
  <c r="F475" i="14"/>
  <c r="G475" i="14"/>
  <c r="H475" i="14"/>
  <c r="I475" i="14"/>
  <c r="F476" i="14"/>
  <c r="G476" i="14"/>
  <c r="H476" i="14"/>
  <c r="I476" i="14"/>
  <c r="F477" i="14"/>
  <c r="G477" i="14"/>
  <c r="H477" i="14"/>
  <c r="I477" i="14"/>
  <c r="F478" i="14"/>
  <c r="G478" i="14"/>
  <c r="H478" i="14"/>
  <c r="I478" i="14"/>
  <c r="F479" i="14"/>
  <c r="G479" i="14"/>
  <c r="H479" i="14"/>
  <c r="I479" i="14"/>
  <c r="F480" i="14"/>
  <c r="G480" i="14"/>
  <c r="H480" i="14"/>
  <c r="I480" i="14"/>
  <c r="F481" i="14"/>
  <c r="G481" i="14"/>
  <c r="H481" i="14"/>
  <c r="I481" i="14"/>
  <c r="F482" i="14"/>
  <c r="G482" i="14"/>
  <c r="H482" i="14"/>
  <c r="I482" i="14"/>
  <c r="F483" i="14"/>
  <c r="G483" i="14"/>
  <c r="H483" i="14"/>
  <c r="I483" i="14"/>
  <c r="F484" i="14"/>
  <c r="G484" i="14"/>
  <c r="H484" i="14"/>
  <c r="I484" i="14"/>
  <c r="F485" i="14"/>
  <c r="G485" i="14"/>
  <c r="H485" i="14"/>
  <c r="I485" i="14"/>
  <c r="F486" i="14"/>
  <c r="G486" i="14"/>
  <c r="H486" i="14"/>
  <c r="I486" i="14"/>
  <c r="F487" i="14"/>
  <c r="G487" i="14"/>
  <c r="H487" i="14"/>
  <c r="I487" i="14"/>
  <c r="F488" i="14"/>
  <c r="G488" i="14"/>
  <c r="H488" i="14"/>
  <c r="I488" i="14"/>
  <c r="F489" i="14"/>
  <c r="G489" i="14"/>
  <c r="H489" i="14"/>
  <c r="I489" i="14"/>
  <c r="F490" i="14"/>
  <c r="G490" i="14"/>
  <c r="H490" i="14"/>
  <c r="I490" i="14"/>
  <c r="F491" i="14"/>
  <c r="G491" i="14"/>
  <c r="H491" i="14"/>
  <c r="I491" i="14"/>
  <c r="F492" i="14"/>
  <c r="G492" i="14"/>
  <c r="H492" i="14"/>
  <c r="I492" i="14"/>
  <c r="F493" i="14"/>
  <c r="G493" i="14"/>
  <c r="H493" i="14"/>
  <c r="I493" i="14"/>
  <c r="F494" i="14"/>
  <c r="G494" i="14"/>
  <c r="H494" i="14"/>
  <c r="I494" i="14"/>
  <c r="F495" i="14"/>
  <c r="G495" i="14"/>
  <c r="H495" i="14"/>
  <c r="I495" i="14"/>
  <c r="F496" i="14"/>
  <c r="G496" i="14"/>
  <c r="H496" i="14"/>
  <c r="I496" i="14"/>
  <c r="F497" i="14"/>
  <c r="G497" i="14"/>
  <c r="H497" i="14"/>
  <c r="I497" i="14"/>
  <c r="F498" i="14"/>
  <c r="G498" i="14"/>
  <c r="H498" i="14"/>
  <c r="I498" i="14"/>
  <c r="F499" i="14"/>
  <c r="G499" i="14"/>
  <c r="H499" i="14"/>
  <c r="I499" i="14"/>
  <c r="F500" i="14"/>
  <c r="G500" i="14"/>
  <c r="H500" i="14"/>
  <c r="I500" i="14"/>
  <c r="F501" i="14"/>
  <c r="G501" i="14"/>
  <c r="H501" i="14"/>
  <c r="I501" i="14"/>
  <c r="F502" i="14"/>
  <c r="G502" i="14"/>
  <c r="H502" i="14"/>
  <c r="I502" i="14"/>
  <c r="F503" i="14"/>
  <c r="G503" i="14"/>
  <c r="H503" i="14"/>
  <c r="I503" i="14"/>
  <c r="F504" i="14"/>
  <c r="G504" i="14"/>
  <c r="H504" i="14"/>
  <c r="I504" i="14"/>
  <c r="F505" i="14"/>
  <c r="G505" i="14"/>
  <c r="H505" i="14"/>
  <c r="I505" i="14"/>
  <c r="F506" i="14"/>
  <c r="G506" i="14"/>
  <c r="H506" i="14"/>
  <c r="I506" i="14"/>
  <c r="F507" i="14"/>
  <c r="G507" i="14"/>
  <c r="H507" i="14"/>
  <c r="I507" i="14"/>
  <c r="F508" i="14"/>
  <c r="G508" i="14"/>
  <c r="H508" i="14"/>
  <c r="I508" i="14"/>
  <c r="F509" i="14"/>
  <c r="G509" i="14"/>
  <c r="H509" i="14"/>
  <c r="I509" i="14"/>
  <c r="F510" i="14"/>
  <c r="G510" i="14"/>
  <c r="H510" i="14"/>
  <c r="I510" i="14"/>
  <c r="F511" i="14"/>
  <c r="G511" i="14"/>
  <c r="H511" i="14"/>
  <c r="I511" i="14"/>
  <c r="F512" i="14"/>
  <c r="G512" i="14"/>
  <c r="H512" i="14"/>
  <c r="I512" i="14"/>
  <c r="F513" i="14"/>
  <c r="G513" i="14"/>
  <c r="H513" i="14"/>
  <c r="I513" i="14"/>
  <c r="F514" i="14"/>
  <c r="G514" i="14"/>
  <c r="H514" i="14"/>
  <c r="I514" i="14"/>
  <c r="F515" i="14"/>
  <c r="G515" i="14"/>
  <c r="H515" i="14"/>
  <c r="I515" i="14"/>
  <c r="F516" i="14"/>
  <c r="G516" i="14"/>
  <c r="H516" i="14"/>
  <c r="I516" i="14"/>
  <c r="F517" i="14"/>
  <c r="G517" i="14"/>
  <c r="H517" i="14"/>
  <c r="I517" i="14"/>
  <c r="F518" i="14"/>
  <c r="G518" i="14"/>
  <c r="H518" i="14"/>
  <c r="I518" i="14"/>
  <c r="F519" i="14"/>
  <c r="G519" i="14"/>
  <c r="H519" i="14"/>
  <c r="I519" i="14"/>
  <c r="F520" i="14"/>
  <c r="G520" i="14"/>
  <c r="H520" i="14"/>
  <c r="I520" i="14"/>
  <c r="F521" i="14"/>
  <c r="G521" i="14"/>
  <c r="H521" i="14"/>
  <c r="I521" i="14"/>
  <c r="F522" i="14"/>
  <c r="G522" i="14"/>
  <c r="H522" i="14"/>
  <c r="I522" i="14"/>
  <c r="F523" i="14"/>
  <c r="G523" i="14"/>
  <c r="H523" i="14"/>
  <c r="I523" i="14"/>
  <c r="F524" i="14"/>
  <c r="G524" i="14"/>
  <c r="H524" i="14"/>
  <c r="I524" i="14"/>
  <c r="F525" i="14"/>
  <c r="G525" i="14"/>
  <c r="H525" i="14"/>
  <c r="I525" i="14"/>
  <c r="F526" i="14"/>
  <c r="G526" i="14"/>
  <c r="H526" i="14"/>
  <c r="I526" i="14"/>
  <c r="F527" i="14"/>
  <c r="G527" i="14"/>
  <c r="H527" i="14"/>
  <c r="I527" i="14"/>
  <c r="F528" i="14"/>
  <c r="G528" i="14"/>
  <c r="H528" i="14"/>
  <c r="I528" i="14"/>
  <c r="F529" i="14"/>
  <c r="G529" i="14"/>
  <c r="H529" i="14"/>
  <c r="I529" i="14"/>
  <c r="F530" i="14"/>
  <c r="G530" i="14"/>
  <c r="H530" i="14"/>
  <c r="I530" i="14"/>
  <c r="F531" i="14"/>
  <c r="G531" i="14"/>
  <c r="H531" i="14"/>
  <c r="I531" i="14"/>
  <c r="F532" i="14"/>
  <c r="G532" i="14"/>
  <c r="H532" i="14"/>
  <c r="I532" i="14"/>
  <c r="F533" i="14"/>
  <c r="G533" i="14"/>
  <c r="H533" i="14"/>
  <c r="I533" i="14"/>
  <c r="F534" i="14"/>
  <c r="G534" i="14"/>
  <c r="H534" i="14"/>
  <c r="I534" i="14"/>
  <c r="F535" i="14"/>
  <c r="G535" i="14"/>
  <c r="H535" i="14"/>
  <c r="I535" i="14"/>
  <c r="F536" i="14"/>
  <c r="G536" i="14"/>
  <c r="H536" i="14"/>
  <c r="I536" i="14"/>
  <c r="F537" i="14"/>
  <c r="G537" i="14"/>
  <c r="H537" i="14"/>
  <c r="I537" i="14"/>
  <c r="F538" i="14"/>
  <c r="G538" i="14"/>
  <c r="H538" i="14"/>
  <c r="I538" i="14"/>
  <c r="F539" i="14"/>
  <c r="G539" i="14"/>
  <c r="H539" i="14"/>
  <c r="I539" i="14"/>
  <c r="F540" i="14"/>
  <c r="G540" i="14"/>
  <c r="H540" i="14"/>
  <c r="I540" i="14"/>
  <c r="F541" i="14"/>
  <c r="G541" i="14"/>
  <c r="H541" i="14"/>
  <c r="I541" i="14"/>
  <c r="F542" i="14"/>
  <c r="G542" i="14"/>
  <c r="H542" i="14"/>
  <c r="I542" i="14"/>
  <c r="F543" i="14"/>
  <c r="G543" i="14"/>
  <c r="H543" i="14"/>
  <c r="I543" i="14"/>
  <c r="F544" i="14"/>
  <c r="G544" i="14"/>
  <c r="H544" i="14"/>
  <c r="I544" i="14"/>
  <c r="F545" i="14"/>
  <c r="G545" i="14"/>
  <c r="H545" i="14"/>
  <c r="I545" i="14"/>
  <c r="F546" i="14"/>
  <c r="G546" i="14"/>
  <c r="H546" i="14"/>
  <c r="I546" i="14"/>
  <c r="F547" i="14"/>
  <c r="G547" i="14"/>
  <c r="H547" i="14"/>
  <c r="I547" i="14"/>
  <c r="F548" i="14"/>
  <c r="G548" i="14"/>
  <c r="H548" i="14"/>
  <c r="I548" i="14"/>
  <c r="F549" i="14"/>
  <c r="G549" i="14"/>
  <c r="H549" i="14"/>
  <c r="I549" i="14"/>
  <c r="F550" i="14"/>
  <c r="G550" i="14"/>
  <c r="H550" i="14"/>
  <c r="I550" i="14"/>
  <c r="F551" i="14"/>
  <c r="G551" i="14"/>
  <c r="H551" i="14"/>
  <c r="I551" i="14"/>
  <c r="F552" i="14"/>
  <c r="G552" i="14"/>
  <c r="H552" i="14"/>
  <c r="I552" i="14"/>
  <c r="F553" i="14"/>
  <c r="G553" i="14"/>
  <c r="H553" i="14"/>
  <c r="I553" i="14"/>
  <c r="F554" i="14"/>
  <c r="G554" i="14"/>
  <c r="H554" i="14"/>
  <c r="I554" i="14"/>
  <c r="F555" i="14"/>
  <c r="G555" i="14"/>
  <c r="H555" i="14"/>
  <c r="I555" i="14"/>
  <c r="F556" i="14"/>
  <c r="G556" i="14"/>
  <c r="H556" i="14"/>
  <c r="I556" i="14"/>
  <c r="F557" i="14"/>
  <c r="G557" i="14"/>
  <c r="H557" i="14"/>
  <c r="I557" i="14"/>
  <c r="F558" i="14"/>
  <c r="G558" i="14"/>
  <c r="H558" i="14"/>
  <c r="I558" i="14"/>
  <c r="F559" i="14"/>
  <c r="G559" i="14"/>
  <c r="H559" i="14"/>
  <c r="I559" i="14"/>
  <c r="F560" i="14"/>
  <c r="G560" i="14"/>
  <c r="H560" i="14"/>
  <c r="I560" i="14"/>
  <c r="F561" i="14"/>
  <c r="G561" i="14"/>
  <c r="H561" i="14"/>
  <c r="I561" i="14"/>
  <c r="F562" i="14"/>
  <c r="G562" i="14"/>
  <c r="H562" i="14"/>
  <c r="I562" i="14"/>
  <c r="F563" i="14"/>
  <c r="G563" i="14"/>
  <c r="H563" i="14"/>
  <c r="I563" i="14"/>
  <c r="F564" i="14"/>
  <c r="G564" i="14"/>
  <c r="H564" i="14"/>
  <c r="I564" i="14"/>
  <c r="F565" i="14"/>
  <c r="G565" i="14"/>
  <c r="H565" i="14"/>
  <c r="I565" i="14"/>
  <c r="F566" i="14"/>
  <c r="G566" i="14"/>
  <c r="H566" i="14"/>
  <c r="I566" i="14"/>
  <c r="F567" i="14"/>
  <c r="G567" i="14"/>
  <c r="H567" i="14"/>
  <c r="I567" i="14"/>
  <c r="F568" i="14"/>
  <c r="G568" i="14"/>
  <c r="H568" i="14"/>
  <c r="I568" i="14"/>
  <c r="F569" i="14"/>
  <c r="G569" i="14"/>
  <c r="H569" i="14"/>
  <c r="I569" i="14"/>
  <c r="F570" i="14"/>
  <c r="G570" i="14"/>
  <c r="H570" i="14"/>
  <c r="I570" i="14"/>
  <c r="F571" i="14"/>
  <c r="G571" i="14"/>
  <c r="H571" i="14"/>
  <c r="I571" i="14"/>
  <c r="F572" i="14"/>
  <c r="G572" i="14"/>
  <c r="H572" i="14"/>
  <c r="I572" i="14"/>
  <c r="F573" i="14"/>
  <c r="G573" i="14"/>
  <c r="H573" i="14"/>
  <c r="I573" i="14"/>
  <c r="F574" i="14"/>
  <c r="G574" i="14"/>
  <c r="H574" i="14"/>
  <c r="I574" i="14"/>
  <c r="F575" i="14"/>
  <c r="G575" i="14"/>
  <c r="H575" i="14"/>
  <c r="I575" i="14"/>
  <c r="F576" i="14"/>
  <c r="G576" i="14"/>
  <c r="H576" i="14"/>
  <c r="I576" i="14"/>
  <c r="F577" i="14"/>
  <c r="G577" i="14"/>
  <c r="H577" i="14"/>
  <c r="I577" i="14"/>
  <c r="F578" i="14"/>
  <c r="G578" i="14"/>
  <c r="H578" i="14"/>
  <c r="I578" i="14"/>
  <c r="F579" i="14"/>
  <c r="G579" i="14"/>
  <c r="H579" i="14"/>
  <c r="I579" i="14"/>
  <c r="F580" i="14"/>
  <c r="G580" i="14"/>
  <c r="H580" i="14"/>
  <c r="I580" i="14"/>
  <c r="F581" i="14"/>
  <c r="G581" i="14"/>
  <c r="H581" i="14"/>
  <c r="I581" i="14"/>
  <c r="F582" i="14"/>
  <c r="G582" i="14"/>
  <c r="H582" i="14"/>
  <c r="I582" i="14"/>
  <c r="F583" i="14"/>
  <c r="G583" i="14"/>
  <c r="H583" i="14"/>
  <c r="I583" i="14"/>
  <c r="F584" i="14"/>
  <c r="G584" i="14"/>
  <c r="H584" i="14"/>
  <c r="I584" i="14"/>
  <c r="F585" i="14"/>
  <c r="G585" i="14"/>
  <c r="H585" i="14"/>
  <c r="I585" i="14"/>
  <c r="F586" i="14"/>
  <c r="G586" i="14"/>
  <c r="H586" i="14"/>
  <c r="I586" i="14"/>
  <c r="F587" i="14"/>
  <c r="G587" i="14"/>
  <c r="H587" i="14"/>
  <c r="I587" i="14"/>
  <c r="F588" i="14"/>
  <c r="G588" i="14"/>
  <c r="H588" i="14"/>
  <c r="I588" i="14"/>
  <c r="F589" i="14"/>
  <c r="G589" i="14"/>
  <c r="H589" i="14"/>
  <c r="I589" i="14"/>
  <c r="F590" i="14"/>
  <c r="G590" i="14"/>
  <c r="H590" i="14"/>
  <c r="I590" i="14"/>
  <c r="F591" i="14"/>
  <c r="G591" i="14"/>
  <c r="H591" i="14"/>
  <c r="I591" i="14"/>
  <c r="F592" i="14"/>
  <c r="G592" i="14"/>
  <c r="H592" i="14"/>
  <c r="I592" i="14"/>
  <c r="F593" i="14"/>
  <c r="G593" i="14"/>
  <c r="H593" i="14"/>
  <c r="I593" i="14"/>
  <c r="F594" i="14"/>
  <c r="G594" i="14"/>
  <c r="H594" i="14"/>
  <c r="I594" i="14"/>
  <c r="F595" i="14"/>
  <c r="G595" i="14"/>
  <c r="H595" i="14"/>
  <c r="I595" i="14"/>
  <c r="F596" i="14"/>
  <c r="G596" i="14"/>
  <c r="H596" i="14"/>
  <c r="I596" i="14"/>
  <c r="F597" i="14"/>
  <c r="G597" i="14"/>
  <c r="H597" i="14"/>
  <c r="I597" i="14"/>
  <c r="F598" i="14"/>
  <c r="G598" i="14"/>
  <c r="H598" i="14"/>
  <c r="I598" i="14"/>
  <c r="F599" i="14"/>
  <c r="G599" i="14"/>
  <c r="H599" i="14"/>
  <c r="I599" i="14"/>
  <c r="F600" i="14"/>
  <c r="G600" i="14"/>
  <c r="H600" i="14"/>
  <c r="I600" i="14"/>
  <c r="I12" i="14"/>
  <c r="H12" i="14"/>
  <c r="G12" i="14"/>
  <c r="F12" i="14"/>
  <c r="A600" i="4"/>
  <c r="C600" i="4"/>
  <c r="D600" i="4"/>
  <c r="A601" i="4"/>
  <c r="C601" i="4"/>
  <c r="D601" i="4"/>
  <c r="A602" i="4"/>
  <c r="C602" i="4"/>
  <c r="D602" i="4"/>
  <c r="A600" i="3"/>
  <c r="C600" i="3"/>
  <c r="D600" i="3"/>
  <c r="A601" i="3"/>
  <c r="C601" i="3"/>
  <c r="D601" i="3"/>
  <c r="A602" i="3"/>
  <c r="C602" i="3"/>
  <c r="D602" i="3"/>
  <c r="C598" i="14"/>
  <c r="D598" i="14"/>
  <c r="C599" i="14"/>
  <c r="D599" i="14"/>
  <c r="C600" i="14"/>
  <c r="D600" i="14"/>
  <c r="A598" i="14"/>
  <c r="A599" i="14"/>
  <c r="A600" i="14"/>
  <c r="A601" i="14"/>
  <c r="A602" i="14"/>
  <c r="A603" i="14"/>
  <c r="L213" i="1"/>
  <c r="B600" i="18"/>
  <c r="L468" i="1"/>
  <c r="B601" i="18"/>
  <c r="B601" i="17" l="1"/>
  <c r="B600" i="17"/>
  <c r="B599" i="14"/>
  <c r="B600" i="2"/>
  <c r="B602" i="15"/>
  <c r="B601" i="2"/>
  <c r="B603" i="15"/>
  <c r="M603" i="5"/>
  <c r="M605" i="4"/>
  <c r="M604" i="6"/>
  <c r="M604" i="7"/>
  <c r="M603" i="6"/>
  <c r="M605" i="6"/>
  <c r="M603" i="4"/>
  <c r="M605" i="3"/>
  <c r="M605" i="7"/>
  <c r="J600" i="14"/>
  <c r="K600" i="14" s="1"/>
  <c r="E602" i="6"/>
  <c r="J602" i="6" s="1"/>
  <c r="E602" i="3"/>
  <c r="J602" i="3" s="1"/>
  <c r="E602" i="5"/>
  <c r="J602" i="5" s="1"/>
  <c r="L602" i="5" s="1"/>
  <c r="E602" i="7"/>
  <c r="J602" i="7" s="1"/>
  <c r="L602" i="7" s="1"/>
  <c r="E601" i="5"/>
  <c r="J601" i="5" s="1"/>
  <c r="E601" i="4"/>
  <c r="J601" i="4" s="1"/>
  <c r="E601" i="3"/>
  <c r="J601" i="3" s="1"/>
  <c r="L601" i="3" s="1"/>
  <c r="J599" i="14"/>
  <c r="E601" i="6"/>
  <c r="J601" i="6" s="1"/>
  <c r="E601" i="7"/>
  <c r="J601" i="7" s="1"/>
  <c r="M603" i="7"/>
  <c r="M603" i="3"/>
  <c r="M604" i="4"/>
  <c r="B602" i="4"/>
  <c r="B602" i="6"/>
  <c r="M605" i="5"/>
  <c r="M604" i="3"/>
  <c r="M604" i="5"/>
  <c r="E602" i="4"/>
  <c r="J602" i="4" s="1"/>
  <c r="K602" i="4" s="1"/>
  <c r="M468" i="1"/>
  <c r="B601" i="7"/>
  <c r="B601" i="6"/>
  <c r="B602" i="3"/>
  <c r="B601" i="3"/>
  <c r="B601" i="4"/>
  <c r="B601" i="5"/>
  <c r="B602" i="5"/>
  <c r="B602" i="7"/>
  <c r="B600" i="14"/>
  <c r="M213" i="1"/>
  <c r="K602" i="6" l="1"/>
  <c r="L602" i="6"/>
  <c r="K601" i="3"/>
  <c r="M601" i="3" s="1"/>
  <c r="L600" i="14"/>
  <c r="M600" i="14" s="1"/>
  <c r="L601" i="5"/>
  <c r="K601" i="5"/>
  <c r="L602" i="4"/>
  <c r="M602" i="4" s="1"/>
  <c r="K602" i="7"/>
  <c r="M602" i="7" s="1"/>
  <c r="K602" i="5"/>
  <c r="M602" i="5" s="1"/>
  <c r="L601" i="7"/>
  <c r="K601" i="7"/>
  <c r="K601" i="6"/>
  <c r="L601" i="6"/>
  <c r="K601" i="4"/>
  <c r="L601" i="4"/>
  <c r="K602" i="3"/>
  <c r="L602" i="3"/>
  <c r="L599" i="14"/>
  <c r="K599" i="14"/>
  <c r="L212" i="1"/>
  <c r="B599" i="18"/>
  <c r="B599" i="17" l="1"/>
  <c r="B599" i="2"/>
  <c r="B601" i="15"/>
  <c r="M602" i="6"/>
  <c r="E600" i="6"/>
  <c r="J600" i="6" s="1"/>
  <c r="E600" i="3"/>
  <c r="J600" i="3" s="1"/>
  <c r="J598" i="14"/>
  <c r="E600" i="7"/>
  <c r="J600" i="7" s="1"/>
  <c r="E600" i="4"/>
  <c r="J600" i="4" s="1"/>
  <c r="E600" i="5"/>
  <c r="J600" i="5" s="1"/>
  <c r="M601" i="5"/>
  <c r="M601" i="4"/>
  <c r="M599" i="14"/>
  <c r="M601" i="6"/>
  <c r="B600" i="7"/>
  <c r="B600" i="6"/>
  <c r="B600" i="5"/>
  <c r="B600" i="4"/>
  <c r="B600" i="3"/>
  <c r="B598" i="14"/>
  <c r="M602" i="3"/>
  <c r="M601" i="7"/>
  <c r="M212" i="1"/>
  <c r="A587" i="7"/>
  <c r="C587" i="7"/>
  <c r="D587" i="7"/>
  <c r="A588" i="7"/>
  <c r="C588" i="7"/>
  <c r="D588" i="7"/>
  <c r="A589" i="7"/>
  <c r="C589" i="7"/>
  <c r="D589" i="7"/>
  <c r="A590" i="7"/>
  <c r="C590" i="7"/>
  <c r="D590" i="7"/>
  <c r="A591" i="7"/>
  <c r="C591" i="7"/>
  <c r="D591" i="7"/>
  <c r="A592" i="7"/>
  <c r="C592" i="7"/>
  <c r="D592" i="7"/>
  <c r="A593" i="7"/>
  <c r="C593" i="7"/>
  <c r="D593" i="7"/>
  <c r="A594" i="7"/>
  <c r="C594" i="7"/>
  <c r="D594" i="7"/>
  <c r="A595" i="7"/>
  <c r="C595" i="7"/>
  <c r="D595" i="7"/>
  <c r="A596" i="7"/>
  <c r="C596" i="7"/>
  <c r="D596" i="7"/>
  <c r="A597" i="7"/>
  <c r="C597" i="7"/>
  <c r="D597" i="7"/>
  <c r="A598" i="7"/>
  <c r="C598" i="7"/>
  <c r="D598" i="7"/>
  <c r="A599" i="7"/>
  <c r="C599" i="7"/>
  <c r="D599" i="7"/>
  <c r="A561" i="7"/>
  <c r="C561" i="7"/>
  <c r="D561" i="7"/>
  <c r="A562" i="7"/>
  <c r="C562" i="7"/>
  <c r="D562" i="7"/>
  <c r="A563" i="7"/>
  <c r="C563" i="7"/>
  <c r="D563" i="7"/>
  <c r="A564" i="7"/>
  <c r="C564" i="7"/>
  <c r="D564" i="7"/>
  <c r="A565" i="7"/>
  <c r="C565" i="7"/>
  <c r="D565" i="7"/>
  <c r="A566" i="7"/>
  <c r="C566" i="7"/>
  <c r="D566" i="7"/>
  <c r="A567" i="7"/>
  <c r="C567" i="7"/>
  <c r="D567" i="7"/>
  <c r="A568" i="7"/>
  <c r="C568" i="7"/>
  <c r="D568" i="7"/>
  <c r="A569" i="7"/>
  <c r="C569" i="7"/>
  <c r="D569" i="7"/>
  <c r="A570" i="7"/>
  <c r="C570" i="7"/>
  <c r="D570" i="7"/>
  <c r="A571" i="7"/>
  <c r="C571" i="7"/>
  <c r="D571" i="7"/>
  <c r="A572" i="7"/>
  <c r="C572" i="7"/>
  <c r="D572" i="7"/>
  <c r="A573" i="7"/>
  <c r="C573" i="7"/>
  <c r="D573" i="7"/>
  <c r="A574" i="7"/>
  <c r="C574" i="7"/>
  <c r="D574" i="7"/>
  <c r="A575" i="7"/>
  <c r="C575" i="7"/>
  <c r="D575" i="7"/>
  <c r="A576" i="7"/>
  <c r="C576" i="7"/>
  <c r="D576" i="7"/>
  <c r="A577" i="7"/>
  <c r="C577" i="7"/>
  <c r="D577" i="7"/>
  <c r="A578" i="7"/>
  <c r="C578" i="7"/>
  <c r="D578" i="7"/>
  <c r="A579" i="7"/>
  <c r="C579" i="7"/>
  <c r="D579" i="7"/>
  <c r="A580" i="7"/>
  <c r="C580" i="7"/>
  <c r="D580" i="7"/>
  <c r="A581" i="7"/>
  <c r="C581" i="7"/>
  <c r="D581" i="7"/>
  <c r="A582" i="7"/>
  <c r="C582" i="7"/>
  <c r="D582" i="7"/>
  <c r="A583" i="7"/>
  <c r="C583" i="7"/>
  <c r="D583" i="7"/>
  <c r="A584" i="7"/>
  <c r="C584" i="7"/>
  <c r="D584" i="7"/>
  <c r="A585" i="7"/>
  <c r="C585" i="7"/>
  <c r="D585" i="7"/>
  <c r="A586" i="7"/>
  <c r="C586" i="7"/>
  <c r="D586" i="7"/>
  <c r="A514" i="7"/>
  <c r="C514" i="7"/>
  <c r="D514" i="7"/>
  <c r="A515" i="7"/>
  <c r="C515" i="7"/>
  <c r="D515" i="7"/>
  <c r="A516" i="7"/>
  <c r="C516" i="7"/>
  <c r="D516" i="7"/>
  <c r="A517" i="7"/>
  <c r="C517" i="7"/>
  <c r="D517" i="7"/>
  <c r="A518" i="7"/>
  <c r="C518" i="7"/>
  <c r="D518" i="7"/>
  <c r="A519" i="7"/>
  <c r="C519" i="7"/>
  <c r="D519" i="7"/>
  <c r="A520" i="7"/>
  <c r="C520" i="7"/>
  <c r="D520" i="7"/>
  <c r="A521" i="7"/>
  <c r="C521" i="7"/>
  <c r="D521" i="7"/>
  <c r="A522" i="7"/>
  <c r="C522" i="7"/>
  <c r="D522" i="7"/>
  <c r="A523" i="7"/>
  <c r="C523" i="7"/>
  <c r="D523" i="7"/>
  <c r="A524" i="7"/>
  <c r="C524" i="7"/>
  <c r="D524" i="7"/>
  <c r="A525" i="7"/>
  <c r="C525" i="7"/>
  <c r="D525" i="7"/>
  <c r="A526" i="7"/>
  <c r="C526" i="7"/>
  <c r="D526" i="7"/>
  <c r="A527" i="7"/>
  <c r="C527" i="7"/>
  <c r="D527" i="7"/>
  <c r="A528" i="7"/>
  <c r="C528" i="7"/>
  <c r="D528" i="7"/>
  <c r="A529" i="7"/>
  <c r="C529" i="7"/>
  <c r="D529" i="7"/>
  <c r="A530" i="7"/>
  <c r="C530" i="7"/>
  <c r="D530" i="7"/>
  <c r="A531" i="7"/>
  <c r="C531" i="7"/>
  <c r="D531" i="7"/>
  <c r="A532" i="7"/>
  <c r="C532" i="7"/>
  <c r="D532" i="7"/>
  <c r="A533" i="7"/>
  <c r="C533" i="7"/>
  <c r="D533" i="7"/>
  <c r="A534" i="7"/>
  <c r="C534" i="7"/>
  <c r="D534" i="7"/>
  <c r="A535" i="7"/>
  <c r="C535" i="7"/>
  <c r="D535" i="7"/>
  <c r="A536" i="7"/>
  <c r="C536" i="7"/>
  <c r="D536" i="7"/>
  <c r="A537" i="7"/>
  <c r="C537" i="7"/>
  <c r="D537" i="7"/>
  <c r="A538" i="7"/>
  <c r="C538" i="7"/>
  <c r="D538" i="7"/>
  <c r="A539" i="7"/>
  <c r="C539" i="7"/>
  <c r="D539" i="7"/>
  <c r="A540" i="7"/>
  <c r="C540" i="7"/>
  <c r="D540" i="7"/>
  <c r="A541" i="7"/>
  <c r="C541" i="7"/>
  <c r="D541" i="7"/>
  <c r="A542" i="7"/>
  <c r="C542" i="7"/>
  <c r="D542" i="7"/>
  <c r="A543" i="7"/>
  <c r="C543" i="7"/>
  <c r="D543" i="7"/>
  <c r="A544" i="7"/>
  <c r="C544" i="7"/>
  <c r="D544" i="7"/>
  <c r="A545" i="7"/>
  <c r="C545" i="7"/>
  <c r="D545" i="7"/>
  <c r="A546" i="7"/>
  <c r="C546" i="7"/>
  <c r="D546" i="7"/>
  <c r="A547" i="7"/>
  <c r="C547" i="7"/>
  <c r="D547" i="7"/>
  <c r="A548" i="7"/>
  <c r="C548" i="7"/>
  <c r="D548" i="7"/>
  <c r="A549" i="7"/>
  <c r="C549" i="7"/>
  <c r="D549" i="7"/>
  <c r="A550" i="7"/>
  <c r="C550" i="7"/>
  <c r="D550" i="7"/>
  <c r="A551" i="7"/>
  <c r="C551" i="7"/>
  <c r="D551" i="7"/>
  <c r="A552" i="7"/>
  <c r="C552" i="7"/>
  <c r="D552" i="7"/>
  <c r="A553" i="7"/>
  <c r="C553" i="7"/>
  <c r="D553" i="7"/>
  <c r="A554" i="7"/>
  <c r="C554" i="7"/>
  <c r="D554" i="7"/>
  <c r="A555" i="7"/>
  <c r="C555" i="7"/>
  <c r="D555" i="7"/>
  <c r="A556" i="7"/>
  <c r="C556" i="7"/>
  <c r="D556" i="7"/>
  <c r="A557" i="7"/>
  <c r="C557" i="7"/>
  <c r="D557" i="7"/>
  <c r="A558" i="7"/>
  <c r="C558" i="7"/>
  <c r="D558" i="7"/>
  <c r="A559" i="7"/>
  <c r="C559" i="7"/>
  <c r="D559" i="7"/>
  <c r="A560" i="7"/>
  <c r="C560" i="7"/>
  <c r="D560" i="7"/>
  <c r="A514" i="6"/>
  <c r="C514" i="6"/>
  <c r="D514" i="6"/>
  <c r="A515" i="6"/>
  <c r="C515" i="6"/>
  <c r="D515" i="6"/>
  <c r="A516" i="6"/>
  <c r="C516" i="6"/>
  <c r="D516" i="6"/>
  <c r="A517" i="6"/>
  <c r="C517" i="6"/>
  <c r="D517" i="6"/>
  <c r="A518" i="6"/>
  <c r="C518" i="6"/>
  <c r="D518" i="6"/>
  <c r="A519" i="6"/>
  <c r="C519" i="6"/>
  <c r="D519" i="6"/>
  <c r="A520" i="6"/>
  <c r="C520" i="6"/>
  <c r="D520" i="6"/>
  <c r="A521" i="6"/>
  <c r="C521" i="6"/>
  <c r="D521" i="6"/>
  <c r="A522" i="6"/>
  <c r="C522" i="6"/>
  <c r="D522" i="6"/>
  <c r="A523" i="6"/>
  <c r="C523" i="6"/>
  <c r="D523" i="6"/>
  <c r="A524" i="6"/>
  <c r="C524" i="6"/>
  <c r="D524" i="6"/>
  <c r="A525" i="6"/>
  <c r="C525" i="6"/>
  <c r="D525" i="6"/>
  <c r="A526" i="6"/>
  <c r="C526" i="6"/>
  <c r="D526" i="6"/>
  <c r="A527" i="6"/>
  <c r="C527" i="6"/>
  <c r="D527" i="6"/>
  <c r="A528" i="6"/>
  <c r="C528" i="6"/>
  <c r="D528" i="6"/>
  <c r="A529" i="6"/>
  <c r="C529" i="6"/>
  <c r="D529" i="6"/>
  <c r="A530" i="6"/>
  <c r="C530" i="6"/>
  <c r="D530" i="6"/>
  <c r="A531" i="6"/>
  <c r="C531" i="6"/>
  <c r="D531" i="6"/>
  <c r="A532" i="6"/>
  <c r="C532" i="6"/>
  <c r="D532" i="6"/>
  <c r="A533" i="6"/>
  <c r="C533" i="6"/>
  <c r="D533" i="6"/>
  <c r="A534" i="6"/>
  <c r="C534" i="6"/>
  <c r="D534" i="6"/>
  <c r="A535" i="6"/>
  <c r="C535" i="6"/>
  <c r="D535" i="6"/>
  <c r="A536" i="6"/>
  <c r="C536" i="6"/>
  <c r="D536" i="6"/>
  <c r="A537" i="6"/>
  <c r="C537" i="6"/>
  <c r="D537" i="6"/>
  <c r="A538" i="6"/>
  <c r="C538" i="6"/>
  <c r="D538" i="6"/>
  <c r="A539" i="6"/>
  <c r="C539" i="6"/>
  <c r="D539" i="6"/>
  <c r="A540" i="6"/>
  <c r="C540" i="6"/>
  <c r="D540" i="6"/>
  <c r="A541" i="6"/>
  <c r="C541" i="6"/>
  <c r="D541" i="6"/>
  <c r="A542" i="6"/>
  <c r="C542" i="6"/>
  <c r="D542" i="6"/>
  <c r="A543" i="6"/>
  <c r="C543" i="6"/>
  <c r="D543" i="6"/>
  <c r="A544" i="6"/>
  <c r="C544" i="6"/>
  <c r="D544" i="6"/>
  <c r="A545" i="6"/>
  <c r="C545" i="6"/>
  <c r="D545" i="6"/>
  <c r="A546" i="6"/>
  <c r="C546" i="6"/>
  <c r="D546" i="6"/>
  <c r="A547" i="6"/>
  <c r="C547" i="6"/>
  <c r="D547" i="6"/>
  <c r="A548" i="6"/>
  <c r="C548" i="6"/>
  <c r="D548" i="6"/>
  <c r="A549" i="6"/>
  <c r="C549" i="6"/>
  <c r="D549" i="6"/>
  <c r="A550" i="6"/>
  <c r="C550" i="6"/>
  <c r="D550" i="6"/>
  <c r="A551" i="6"/>
  <c r="C551" i="6"/>
  <c r="D551" i="6"/>
  <c r="A552" i="6"/>
  <c r="C552" i="6"/>
  <c r="D552" i="6"/>
  <c r="A553" i="6"/>
  <c r="C553" i="6"/>
  <c r="D553" i="6"/>
  <c r="A554" i="6"/>
  <c r="C554" i="6"/>
  <c r="D554" i="6"/>
  <c r="A555" i="6"/>
  <c r="C555" i="6"/>
  <c r="D555" i="6"/>
  <c r="A556" i="6"/>
  <c r="C556" i="6"/>
  <c r="D556" i="6"/>
  <c r="A557" i="6"/>
  <c r="C557" i="6"/>
  <c r="D557" i="6"/>
  <c r="A558" i="6"/>
  <c r="C558" i="6"/>
  <c r="D558" i="6"/>
  <c r="A559" i="6"/>
  <c r="C559" i="6"/>
  <c r="D559" i="6"/>
  <c r="A560" i="6"/>
  <c r="C560" i="6"/>
  <c r="D560" i="6"/>
  <c r="A561" i="6"/>
  <c r="C561" i="6"/>
  <c r="D561" i="6"/>
  <c r="A562" i="6"/>
  <c r="C562" i="6"/>
  <c r="D562" i="6"/>
  <c r="A563" i="6"/>
  <c r="C563" i="6"/>
  <c r="D563" i="6"/>
  <c r="A564" i="6"/>
  <c r="C564" i="6"/>
  <c r="D564" i="6"/>
  <c r="A565" i="6"/>
  <c r="C565" i="6"/>
  <c r="D565" i="6"/>
  <c r="A566" i="6"/>
  <c r="C566" i="6"/>
  <c r="D566" i="6"/>
  <c r="A567" i="6"/>
  <c r="C567" i="6"/>
  <c r="D567" i="6"/>
  <c r="A568" i="6"/>
  <c r="C568" i="6"/>
  <c r="D568" i="6"/>
  <c r="A569" i="6"/>
  <c r="C569" i="6"/>
  <c r="D569" i="6"/>
  <c r="A570" i="6"/>
  <c r="C570" i="6"/>
  <c r="D570" i="6"/>
  <c r="A571" i="6"/>
  <c r="C571" i="6"/>
  <c r="D571" i="6"/>
  <c r="A572" i="6"/>
  <c r="C572" i="6"/>
  <c r="D572" i="6"/>
  <c r="A573" i="6"/>
  <c r="C573" i="6"/>
  <c r="D573" i="6"/>
  <c r="A574" i="6"/>
  <c r="C574" i="6"/>
  <c r="D574" i="6"/>
  <c r="A575" i="6"/>
  <c r="C575" i="6"/>
  <c r="D575" i="6"/>
  <c r="A576" i="6"/>
  <c r="C576" i="6"/>
  <c r="D576" i="6"/>
  <c r="A577" i="6"/>
  <c r="C577" i="6"/>
  <c r="D577" i="6"/>
  <c r="A578" i="6"/>
  <c r="C578" i="6"/>
  <c r="D578" i="6"/>
  <c r="A579" i="6"/>
  <c r="C579" i="6"/>
  <c r="D579" i="6"/>
  <c r="A580" i="6"/>
  <c r="C580" i="6"/>
  <c r="D580" i="6"/>
  <c r="A581" i="6"/>
  <c r="C581" i="6"/>
  <c r="D581" i="6"/>
  <c r="A582" i="6"/>
  <c r="C582" i="6"/>
  <c r="D582" i="6"/>
  <c r="A583" i="6"/>
  <c r="C583" i="6"/>
  <c r="D583" i="6"/>
  <c r="A584" i="6"/>
  <c r="C584" i="6"/>
  <c r="D584" i="6"/>
  <c r="A585" i="6"/>
  <c r="C585" i="6"/>
  <c r="D585" i="6"/>
  <c r="A586" i="6"/>
  <c r="C586" i="6"/>
  <c r="D586" i="6"/>
  <c r="A587" i="6"/>
  <c r="C587" i="6"/>
  <c r="D587" i="6"/>
  <c r="A588" i="6"/>
  <c r="C588" i="6"/>
  <c r="D588" i="6"/>
  <c r="A589" i="6"/>
  <c r="C589" i="6"/>
  <c r="D589" i="6"/>
  <c r="A590" i="6"/>
  <c r="C590" i="6"/>
  <c r="D590" i="6"/>
  <c r="A591" i="6"/>
  <c r="C591" i="6"/>
  <c r="D591" i="6"/>
  <c r="A592" i="6"/>
  <c r="C592" i="6"/>
  <c r="D592" i="6"/>
  <c r="A593" i="6"/>
  <c r="C593" i="6"/>
  <c r="D593" i="6"/>
  <c r="A594" i="6"/>
  <c r="C594" i="6"/>
  <c r="D594" i="6"/>
  <c r="A595" i="6"/>
  <c r="C595" i="6"/>
  <c r="D595" i="6"/>
  <c r="A596" i="6"/>
  <c r="C596" i="6"/>
  <c r="D596" i="6"/>
  <c r="A597" i="6"/>
  <c r="C597" i="6"/>
  <c r="D597" i="6"/>
  <c r="A598" i="6"/>
  <c r="C598" i="6"/>
  <c r="D598" i="6"/>
  <c r="A599" i="6"/>
  <c r="C599" i="6"/>
  <c r="D599" i="6"/>
  <c r="A514" i="5"/>
  <c r="C514" i="5"/>
  <c r="D514" i="5"/>
  <c r="A515" i="5"/>
  <c r="C515" i="5"/>
  <c r="D515" i="5"/>
  <c r="A516" i="5"/>
  <c r="C516" i="5"/>
  <c r="D516" i="5"/>
  <c r="A517" i="5"/>
  <c r="C517" i="5"/>
  <c r="D517" i="5"/>
  <c r="A518" i="5"/>
  <c r="C518" i="5"/>
  <c r="D518" i="5"/>
  <c r="A519" i="5"/>
  <c r="C519" i="5"/>
  <c r="D519" i="5"/>
  <c r="A520" i="5"/>
  <c r="C520" i="5"/>
  <c r="D520" i="5"/>
  <c r="A521" i="5"/>
  <c r="C521" i="5"/>
  <c r="D521" i="5"/>
  <c r="A522" i="5"/>
  <c r="C522" i="5"/>
  <c r="D522" i="5"/>
  <c r="A523" i="5"/>
  <c r="C523" i="5"/>
  <c r="D523" i="5"/>
  <c r="A524" i="5"/>
  <c r="C524" i="5"/>
  <c r="D524" i="5"/>
  <c r="A525" i="5"/>
  <c r="C525" i="5"/>
  <c r="D525" i="5"/>
  <c r="A526" i="5"/>
  <c r="C526" i="5"/>
  <c r="D526" i="5"/>
  <c r="A527" i="5"/>
  <c r="C527" i="5"/>
  <c r="D527" i="5"/>
  <c r="A528" i="5"/>
  <c r="C528" i="5"/>
  <c r="D528" i="5"/>
  <c r="A529" i="5"/>
  <c r="C529" i="5"/>
  <c r="D529" i="5"/>
  <c r="A530" i="5"/>
  <c r="C530" i="5"/>
  <c r="D530" i="5"/>
  <c r="A531" i="5"/>
  <c r="C531" i="5"/>
  <c r="D531" i="5"/>
  <c r="A532" i="5"/>
  <c r="C532" i="5"/>
  <c r="D532" i="5"/>
  <c r="A533" i="5"/>
  <c r="C533" i="5"/>
  <c r="D533" i="5"/>
  <c r="A534" i="5"/>
  <c r="C534" i="5"/>
  <c r="D534" i="5"/>
  <c r="A535" i="5"/>
  <c r="C535" i="5"/>
  <c r="D535" i="5"/>
  <c r="A536" i="5"/>
  <c r="C536" i="5"/>
  <c r="D536" i="5"/>
  <c r="A537" i="5"/>
  <c r="C537" i="5"/>
  <c r="D537" i="5"/>
  <c r="A538" i="5"/>
  <c r="C538" i="5"/>
  <c r="D538" i="5"/>
  <c r="A539" i="5"/>
  <c r="C539" i="5"/>
  <c r="D539" i="5"/>
  <c r="A540" i="5"/>
  <c r="C540" i="5"/>
  <c r="D540" i="5"/>
  <c r="A541" i="5"/>
  <c r="C541" i="5"/>
  <c r="D541" i="5"/>
  <c r="A542" i="5"/>
  <c r="C542" i="5"/>
  <c r="D542" i="5"/>
  <c r="A543" i="5"/>
  <c r="C543" i="5"/>
  <c r="D543" i="5"/>
  <c r="A544" i="5"/>
  <c r="C544" i="5"/>
  <c r="D544" i="5"/>
  <c r="A545" i="5"/>
  <c r="C545" i="5"/>
  <c r="D545" i="5"/>
  <c r="A546" i="5"/>
  <c r="C546" i="5"/>
  <c r="D546" i="5"/>
  <c r="A547" i="5"/>
  <c r="C547" i="5"/>
  <c r="D547" i="5"/>
  <c r="A548" i="5"/>
  <c r="C548" i="5"/>
  <c r="D548" i="5"/>
  <c r="A549" i="5"/>
  <c r="C549" i="5"/>
  <c r="D549" i="5"/>
  <c r="A550" i="5"/>
  <c r="C550" i="5"/>
  <c r="D550" i="5"/>
  <c r="A551" i="5"/>
  <c r="C551" i="5"/>
  <c r="D551" i="5"/>
  <c r="A552" i="5"/>
  <c r="C552" i="5"/>
  <c r="D552" i="5"/>
  <c r="A553" i="5"/>
  <c r="C553" i="5"/>
  <c r="D553" i="5"/>
  <c r="A554" i="5"/>
  <c r="C554" i="5"/>
  <c r="D554" i="5"/>
  <c r="A555" i="5"/>
  <c r="C555" i="5"/>
  <c r="D555" i="5"/>
  <c r="A556" i="5"/>
  <c r="C556" i="5"/>
  <c r="D556" i="5"/>
  <c r="A557" i="5"/>
  <c r="C557" i="5"/>
  <c r="D557" i="5"/>
  <c r="A558" i="5"/>
  <c r="C558" i="5"/>
  <c r="D558" i="5"/>
  <c r="A559" i="5"/>
  <c r="C559" i="5"/>
  <c r="D559" i="5"/>
  <c r="A560" i="5"/>
  <c r="C560" i="5"/>
  <c r="D560" i="5"/>
  <c r="A561" i="5"/>
  <c r="C561" i="5"/>
  <c r="D561" i="5"/>
  <c r="A562" i="5"/>
  <c r="C562" i="5"/>
  <c r="D562" i="5"/>
  <c r="A563" i="5"/>
  <c r="C563" i="5"/>
  <c r="D563" i="5"/>
  <c r="A564" i="5"/>
  <c r="C564" i="5"/>
  <c r="D564" i="5"/>
  <c r="A565" i="5"/>
  <c r="C565" i="5"/>
  <c r="D565" i="5"/>
  <c r="A566" i="5"/>
  <c r="C566" i="5"/>
  <c r="D566" i="5"/>
  <c r="A567" i="5"/>
  <c r="C567" i="5"/>
  <c r="D567" i="5"/>
  <c r="A568" i="5"/>
  <c r="C568" i="5"/>
  <c r="D568" i="5"/>
  <c r="A569" i="5"/>
  <c r="C569" i="5"/>
  <c r="D569" i="5"/>
  <c r="A570" i="5"/>
  <c r="C570" i="5"/>
  <c r="D570" i="5"/>
  <c r="A571" i="5"/>
  <c r="C571" i="5"/>
  <c r="D571" i="5"/>
  <c r="A572" i="5"/>
  <c r="C572" i="5"/>
  <c r="D572" i="5"/>
  <c r="A573" i="5"/>
  <c r="C573" i="5"/>
  <c r="D573" i="5"/>
  <c r="A574" i="5"/>
  <c r="C574" i="5"/>
  <c r="D574" i="5"/>
  <c r="A575" i="5"/>
  <c r="C575" i="5"/>
  <c r="D575" i="5"/>
  <c r="A576" i="5"/>
  <c r="C576" i="5"/>
  <c r="D576" i="5"/>
  <c r="A577" i="5"/>
  <c r="C577" i="5"/>
  <c r="D577" i="5"/>
  <c r="A578" i="5"/>
  <c r="C578" i="5"/>
  <c r="D578" i="5"/>
  <c r="A579" i="5"/>
  <c r="C579" i="5"/>
  <c r="D579" i="5"/>
  <c r="A580" i="5"/>
  <c r="C580" i="5"/>
  <c r="D580" i="5"/>
  <c r="A581" i="5"/>
  <c r="C581" i="5"/>
  <c r="D581" i="5"/>
  <c r="A582" i="5"/>
  <c r="C582" i="5"/>
  <c r="D582" i="5"/>
  <c r="A583" i="5"/>
  <c r="C583" i="5"/>
  <c r="D583" i="5"/>
  <c r="A584" i="5"/>
  <c r="C584" i="5"/>
  <c r="D584" i="5"/>
  <c r="A585" i="5"/>
  <c r="C585" i="5"/>
  <c r="D585" i="5"/>
  <c r="A586" i="5"/>
  <c r="C586" i="5"/>
  <c r="D586" i="5"/>
  <c r="A587" i="5"/>
  <c r="C587" i="5"/>
  <c r="D587" i="5"/>
  <c r="A588" i="5"/>
  <c r="C588" i="5"/>
  <c r="D588" i="5"/>
  <c r="A589" i="5"/>
  <c r="C589" i="5"/>
  <c r="D589" i="5"/>
  <c r="A590" i="5"/>
  <c r="C590" i="5"/>
  <c r="D590" i="5"/>
  <c r="A591" i="5"/>
  <c r="C591" i="5"/>
  <c r="D591" i="5"/>
  <c r="A592" i="5"/>
  <c r="C592" i="5"/>
  <c r="D592" i="5"/>
  <c r="A593" i="5"/>
  <c r="C593" i="5"/>
  <c r="D593" i="5"/>
  <c r="A594" i="5"/>
  <c r="C594" i="5"/>
  <c r="D594" i="5"/>
  <c r="A595" i="5"/>
  <c r="C595" i="5"/>
  <c r="D595" i="5"/>
  <c r="A596" i="5"/>
  <c r="C596" i="5"/>
  <c r="D596" i="5"/>
  <c r="A597" i="5"/>
  <c r="C597" i="5"/>
  <c r="D597" i="5"/>
  <c r="A598" i="5"/>
  <c r="C598" i="5"/>
  <c r="D598" i="5"/>
  <c r="A599" i="5"/>
  <c r="C599" i="5"/>
  <c r="D599" i="5"/>
  <c r="A514" i="4"/>
  <c r="C514" i="4"/>
  <c r="D514" i="4"/>
  <c r="A515" i="4"/>
  <c r="C515" i="4"/>
  <c r="D515" i="4"/>
  <c r="A516" i="4"/>
  <c r="C516" i="4"/>
  <c r="D516" i="4"/>
  <c r="A517" i="4"/>
  <c r="C517" i="4"/>
  <c r="D517" i="4"/>
  <c r="A518" i="4"/>
  <c r="C518" i="4"/>
  <c r="D518" i="4"/>
  <c r="A519" i="4"/>
  <c r="C519" i="4"/>
  <c r="D519" i="4"/>
  <c r="A520" i="4"/>
  <c r="C520" i="4"/>
  <c r="D520" i="4"/>
  <c r="A521" i="4"/>
  <c r="C521" i="4"/>
  <c r="D521" i="4"/>
  <c r="A522" i="4"/>
  <c r="C522" i="4"/>
  <c r="D522" i="4"/>
  <c r="A523" i="4"/>
  <c r="C523" i="4"/>
  <c r="D523" i="4"/>
  <c r="A524" i="4"/>
  <c r="C524" i="4"/>
  <c r="D524" i="4"/>
  <c r="A525" i="4"/>
  <c r="C525" i="4"/>
  <c r="D525" i="4"/>
  <c r="A526" i="4"/>
  <c r="C526" i="4"/>
  <c r="D526" i="4"/>
  <c r="A527" i="4"/>
  <c r="C527" i="4"/>
  <c r="D527" i="4"/>
  <c r="A528" i="4"/>
  <c r="C528" i="4"/>
  <c r="D528" i="4"/>
  <c r="A529" i="4"/>
  <c r="C529" i="4"/>
  <c r="D529" i="4"/>
  <c r="A530" i="4"/>
  <c r="C530" i="4"/>
  <c r="D530" i="4"/>
  <c r="A531" i="4"/>
  <c r="C531" i="4"/>
  <c r="D531" i="4"/>
  <c r="A532" i="4"/>
  <c r="C532" i="4"/>
  <c r="D532" i="4"/>
  <c r="A533" i="4"/>
  <c r="C533" i="4"/>
  <c r="D533" i="4"/>
  <c r="A534" i="4"/>
  <c r="C534" i="4"/>
  <c r="D534" i="4"/>
  <c r="A535" i="4"/>
  <c r="C535" i="4"/>
  <c r="D535" i="4"/>
  <c r="A536" i="4"/>
  <c r="C536" i="4"/>
  <c r="D536" i="4"/>
  <c r="A537" i="4"/>
  <c r="C537" i="4"/>
  <c r="D537" i="4"/>
  <c r="A538" i="4"/>
  <c r="C538" i="4"/>
  <c r="D538" i="4"/>
  <c r="A539" i="4"/>
  <c r="C539" i="4"/>
  <c r="D539" i="4"/>
  <c r="A540" i="4"/>
  <c r="C540" i="4"/>
  <c r="D540" i="4"/>
  <c r="A541" i="4"/>
  <c r="C541" i="4"/>
  <c r="D541" i="4"/>
  <c r="A542" i="4"/>
  <c r="C542" i="4"/>
  <c r="D542" i="4"/>
  <c r="A543" i="4"/>
  <c r="C543" i="4"/>
  <c r="D543" i="4"/>
  <c r="A544" i="4"/>
  <c r="C544" i="4"/>
  <c r="D544" i="4"/>
  <c r="A545" i="4"/>
  <c r="C545" i="4"/>
  <c r="D545" i="4"/>
  <c r="A546" i="4"/>
  <c r="C546" i="4"/>
  <c r="D546" i="4"/>
  <c r="A547" i="4"/>
  <c r="C547" i="4"/>
  <c r="D547" i="4"/>
  <c r="A548" i="4"/>
  <c r="C548" i="4"/>
  <c r="D548" i="4"/>
  <c r="A549" i="4"/>
  <c r="C549" i="4"/>
  <c r="D549" i="4"/>
  <c r="A550" i="4"/>
  <c r="C550" i="4"/>
  <c r="D550" i="4"/>
  <c r="A551" i="4"/>
  <c r="C551" i="4"/>
  <c r="D551" i="4"/>
  <c r="A552" i="4"/>
  <c r="C552" i="4"/>
  <c r="D552" i="4"/>
  <c r="A553" i="4"/>
  <c r="C553" i="4"/>
  <c r="D553" i="4"/>
  <c r="A554" i="4"/>
  <c r="C554" i="4"/>
  <c r="D554" i="4"/>
  <c r="A555" i="4"/>
  <c r="C555" i="4"/>
  <c r="D555" i="4"/>
  <c r="A556" i="4"/>
  <c r="C556" i="4"/>
  <c r="D556" i="4"/>
  <c r="A557" i="4"/>
  <c r="C557" i="4"/>
  <c r="D557" i="4"/>
  <c r="A558" i="4"/>
  <c r="C558" i="4"/>
  <c r="D558" i="4"/>
  <c r="A559" i="4"/>
  <c r="C559" i="4"/>
  <c r="D559" i="4"/>
  <c r="A560" i="4"/>
  <c r="C560" i="4"/>
  <c r="D560" i="4"/>
  <c r="A561" i="4"/>
  <c r="C561" i="4"/>
  <c r="D561" i="4"/>
  <c r="A562" i="4"/>
  <c r="C562" i="4"/>
  <c r="D562" i="4"/>
  <c r="A563" i="4"/>
  <c r="C563" i="4"/>
  <c r="D563" i="4"/>
  <c r="A564" i="4"/>
  <c r="C564" i="4"/>
  <c r="D564" i="4"/>
  <c r="A565" i="4"/>
  <c r="C565" i="4"/>
  <c r="D565" i="4"/>
  <c r="A566" i="4"/>
  <c r="C566" i="4"/>
  <c r="D566" i="4"/>
  <c r="A567" i="4"/>
  <c r="C567" i="4"/>
  <c r="D567" i="4"/>
  <c r="A568" i="4"/>
  <c r="C568" i="4"/>
  <c r="D568" i="4"/>
  <c r="A569" i="4"/>
  <c r="C569" i="4"/>
  <c r="D569" i="4"/>
  <c r="A570" i="4"/>
  <c r="C570" i="4"/>
  <c r="D570" i="4"/>
  <c r="A571" i="4"/>
  <c r="C571" i="4"/>
  <c r="D571" i="4"/>
  <c r="A572" i="4"/>
  <c r="C572" i="4"/>
  <c r="D572" i="4"/>
  <c r="A573" i="4"/>
  <c r="C573" i="4"/>
  <c r="D573" i="4"/>
  <c r="A574" i="4"/>
  <c r="C574" i="4"/>
  <c r="D574" i="4"/>
  <c r="A575" i="4"/>
  <c r="C575" i="4"/>
  <c r="D575" i="4"/>
  <c r="A576" i="4"/>
  <c r="C576" i="4"/>
  <c r="D576" i="4"/>
  <c r="A577" i="4"/>
  <c r="C577" i="4"/>
  <c r="D577" i="4"/>
  <c r="A578" i="4"/>
  <c r="C578" i="4"/>
  <c r="D578" i="4"/>
  <c r="A579" i="4"/>
  <c r="C579" i="4"/>
  <c r="D579" i="4"/>
  <c r="A580" i="4"/>
  <c r="C580" i="4"/>
  <c r="D580" i="4"/>
  <c r="A581" i="4"/>
  <c r="C581" i="4"/>
  <c r="D581" i="4"/>
  <c r="A582" i="4"/>
  <c r="C582" i="4"/>
  <c r="D582" i="4"/>
  <c r="A583" i="4"/>
  <c r="C583" i="4"/>
  <c r="D583" i="4"/>
  <c r="A584" i="4"/>
  <c r="C584" i="4"/>
  <c r="D584" i="4"/>
  <c r="A585" i="4"/>
  <c r="C585" i="4"/>
  <c r="D585" i="4"/>
  <c r="A586" i="4"/>
  <c r="C586" i="4"/>
  <c r="D586" i="4"/>
  <c r="A587" i="4"/>
  <c r="C587" i="4"/>
  <c r="D587" i="4"/>
  <c r="A588" i="4"/>
  <c r="C588" i="4"/>
  <c r="D588" i="4"/>
  <c r="A589" i="4"/>
  <c r="C589" i="4"/>
  <c r="D589" i="4"/>
  <c r="A590" i="4"/>
  <c r="C590" i="4"/>
  <c r="D590" i="4"/>
  <c r="A591" i="4"/>
  <c r="C591" i="4"/>
  <c r="D591" i="4"/>
  <c r="A592" i="4"/>
  <c r="C592" i="4"/>
  <c r="D592" i="4"/>
  <c r="A593" i="4"/>
  <c r="C593" i="4"/>
  <c r="D593" i="4"/>
  <c r="A594" i="4"/>
  <c r="C594" i="4"/>
  <c r="D594" i="4"/>
  <c r="A595" i="4"/>
  <c r="C595" i="4"/>
  <c r="D595" i="4"/>
  <c r="A596" i="4"/>
  <c r="C596" i="4"/>
  <c r="D596" i="4"/>
  <c r="A597" i="4"/>
  <c r="C597" i="4"/>
  <c r="D597" i="4"/>
  <c r="A598" i="4"/>
  <c r="C598" i="4"/>
  <c r="D598" i="4"/>
  <c r="A599" i="4"/>
  <c r="C599" i="4"/>
  <c r="D599" i="4"/>
  <c r="A514" i="3"/>
  <c r="C514" i="3"/>
  <c r="D514" i="3"/>
  <c r="A515" i="3"/>
  <c r="C515" i="3"/>
  <c r="D515" i="3"/>
  <c r="A516" i="3"/>
  <c r="C516" i="3"/>
  <c r="D516" i="3"/>
  <c r="A517" i="3"/>
  <c r="C517" i="3"/>
  <c r="D517" i="3"/>
  <c r="A518" i="3"/>
  <c r="C518" i="3"/>
  <c r="D518" i="3"/>
  <c r="A519" i="3"/>
  <c r="C519" i="3"/>
  <c r="D519" i="3"/>
  <c r="A520" i="3"/>
  <c r="C520" i="3"/>
  <c r="D520" i="3"/>
  <c r="A521" i="3"/>
  <c r="C521" i="3"/>
  <c r="D521" i="3"/>
  <c r="A522" i="3"/>
  <c r="C522" i="3"/>
  <c r="D522" i="3"/>
  <c r="A523" i="3"/>
  <c r="C523" i="3"/>
  <c r="D523" i="3"/>
  <c r="A524" i="3"/>
  <c r="C524" i="3"/>
  <c r="D524" i="3"/>
  <c r="A525" i="3"/>
  <c r="C525" i="3"/>
  <c r="D525" i="3"/>
  <c r="A526" i="3"/>
  <c r="C526" i="3"/>
  <c r="D526" i="3"/>
  <c r="A527" i="3"/>
  <c r="C527" i="3"/>
  <c r="D527" i="3"/>
  <c r="A528" i="3"/>
  <c r="C528" i="3"/>
  <c r="D528" i="3"/>
  <c r="A529" i="3"/>
  <c r="C529" i="3"/>
  <c r="D529" i="3"/>
  <c r="A530" i="3"/>
  <c r="C530" i="3"/>
  <c r="D530" i="3"/>
  <c r="A531" i="3"/>
  <c r="C531" i="3"/>
  <c r="D531" i="3"/>
  <c r="A532" i="3"/>
  <c r="C532" i="3"/>
  <c r="D532" i="3"/>
  <c r="A533" i="3"/>
  <c r="C533" i="3"/>
  <c r="D533" i="3"/>
  <c r="A534" i="3"/>
  <c r="C534" i="3"/>
  <c r="D534" i="3"/>
  <c r="A535" i="3"/>
  <c r="C535" i="3"/>
  <c r="D535" i="3"/>
  <c r="A536" i="3"/>
  <c r="C536" i="3"/>
  <c r="D536" i="3"/>
  <c r="A537" i="3"/>
  <c r="C537" i="3"/>
  <c r="D537" i="3"/>
  <c r="A538" i="3"/>
  <c r="C538" i="3"/>
  <c r="D538" i="3"/>
  <c r="A539" i="3"/>
  <c r="C539" i="3"/>
  <c r="D539" i="3"/>
  <c r="A540" i="3"/>
  <c r="C540" i="3"/>
  <c r="D540" i="3"/>
  <c r="A541" i="3"/>
  <c r="C541" i="3"/>
  <c r="D541" i="3"/>
  <c r="A542" i="3"/>
  <c r="C542" i="3"/>
  <c r="D542" i="3"/>
  <c r="A543" i="3"/>
  <c r="C543" i="3"/>
  <c r="D543" i="3"/>
  <c r="A544" i="3"/>
  <c r="C544" i="3"/>
  <c r="D544" i="3"/>
  <c r="A545" i="3"/>
  <c r="C545" i="3"/>
  <c r="D545" i="3"/>
  <c r="A546" i="3"/>
  <c r="C546" i="3"/>
  <c r="D546" i="3"/>
  <c r="A547" i="3"/>
  <c r="C547" i="3"/>
  <c r="D547" i="3"/>
  <c r="A548" i="3"/>
  <c r="C548" i="3"/>
  <c r="D548" i="3"/>
  <c r="A549" i="3"/>
  <c r="C549" i="3"/>
  <c r="D549" i="3"/>
  <c r="A550" i="3"/>
  <c r="C550" i="3"/>
  <c r="D550" i="3"/>
  <c r="A551" i="3"/>
  <c r="C551" i="3"/>
  <c r="D551" i="3"/>
  <c r="A552" i="3"/>
  <c r="C552" i="3"/>
  <c r="D552" i="3"/>
  <c r="A553" i="3"/>
  <c r="C553" i="3"/>
  <c r="D553" i="3"/>
  <c r="A554" i="3"/>
  <c r="C554" i="3"/>
  <c r="D554" i="3"/>
  <c r="A555" i="3"/>
  <c r="C555" i="3"/>
  <c r="D555" i="3"/>
  <c r="A556" i="3"/>
  <c r="C556" i="3"/>
  <c r="D556" i="3"/>
  <c r="A557" i="3"/>
  <c r="C557" i="3"/>
  <c r="D557" i="3"/>
  <c r="A558" i="3"/>
  <c r="C558" i="3"/>
  <c r="D558" i="3"/>
  <c r="A559" i="3"/>
  <c r="C559" i="3"/>
  <c r="D559" i="3"/>
  <c r="A560" i="3"/>
  <c r="C560" i="3"/>
  <c r="D560" i="3"/>
  <c r="A561" i="3"/>
  <c r="C561" i="3"/>
  <c r="D561" i="3"/>
  <c r="A562" i="3"/>
  <c r="C562" i="3"/>
  <c r="D562" i="3"/>
  <c r="A563" i="3"/>
  <c r="C563" i="3"/>
  <c r="D563" i="3"/>
  <c r="A564" i="3"/>
  <c r="C564" i="3"/>
  <c r="D564" i="3"/>
  <c r="A565" i="3"/>
  <c r="C565" i="3"/>
  <c r="D565" i="3"/>
  <c r="A566" i="3"/>
  <c r="C566" i="3"/>
  <c r="D566" i="3"/>
  <c r="A567" i="3"/>
  <c r="C567" i="3"/>
  <c r="D567" i="3"/>
  <c r="A568" i="3"/>
  <c r="C568" i="3"/>
  <c r="D568" i="3"/>
  <c r="A569" i="3"/>
  <c r="C569" i="3"/>
  <c r="D569" i="3"/>
  <c r="A570" i="3"/>
  <c r="C570" i="3"/>
  <c r="D570" i="3"/>
  <c r="A571" i="3"/>
  <c r="C571" i="3"/>
  <c r="D571" i="3"/>
  <c r="A572" i="3"/>
  <c r="C572" i="3"/>
  <c r="D572" i="3"/>
  <c r="A573" i="3"/>
  <c r="C573" i="3"/>
  <c r="D573" i="3"/>
  <c r="A574" i="3"/>
  <c r="C574" i="3"/>
  <c r="D574" i="3"/>
  <c r="A575" i="3"/>
  <c r="C575" i="3"/>
  <c r="D575" i="3"/>
  <c r="A576" i="3"/>
  <c r="C576" i="3"/>
  <c r="D576" i="3"/>
  <c r="A577" i="3"/>
  <c r="C577" i="3"/>
  <c r="D577" i="3"/>
  <c r="A578" i="3"/>
  <c r="C578" i="3"/>
  <c r="D578" i="3"/>
  <c r="A579" i="3"/>
  <c r="C579" i="3"/>
  <c r="D579" i="3"/>
  <c r="A580" i="3"/>
  <c r="C580" i="3"/>
  <c r="D580" i="3"/>
  <c r="A581" i="3"/>
  <c r="C581" i="3"/>
  <c r="D581" i="3"/>
  <c r="A582" i="3"/>
  <c r="C582" i="3"/>
  <c r="D582" i="3"/>
  <c r="A583" i="3"/>
  <c r="C583" i="3"/>
  <c r="D583" i="3"/>
  <c r="A584" i="3"/>
  <c r="C584" i="3"/>
  <c r="D584" i="3"/>
  <c r="A585" i="3"/>
  <c r="C585" i="3"/>
  <c r="D585" i="3"/>
  <c r="A586" i="3"/>
  <c r="C586" i="3"/>
  <c r="D586" i="3"/>
  <c r="A587" i="3"/>
  <c r="C587" i="3"/>
  <c r="D587" i="3"/>
  <c r="A588" i="3"/>
  <c r="C588" i="3"/>
  <c r="D588" i="3"/>
  <c r="A589" i="3"/>
  <c r="C589" i="3"/>
  <c r="D589" i="3"/>
  <c r="A590" i="3"/>
  <c r="C590" i="3"/>
  <c r="D590" i="3"/>
  <c r="A591" i="3"/>
  <c r="C591" i="3"/>
  <c r="D591" i="3"/>
  <c r="A592" i="3"/>
  <c r="C592" i="3"/>
  <c r="D592" i="3"/>
  <c r="A593" i="3"/>
  <c r="C593" i="3"/>
  <c r="D593" i="3"/>
  <c r="A594" i="3"/>
  <c r="C594" i="3"/>
  <c r="D594" i="3"/>
  <c r="A595" i="3"/>
  <c r="C595" i="3"/>
  <c r="D595" i="3"/>
  <c r="A596" i="3"/>
  <c r="C596" i="3"/>
  <c r="D596" i="3"/>
  <c r="A597" i="3"/>
  <c r="C597" i="3"/>
  <c r="D597" i="3"/>
  <c r="A598" i="3"/>
  <c r="C598" i="3"/>
  <c r="D598" i="3"/>
  <c r="A599" i="3"/>
  <c r="C599" i="3"/>
  <c r="D599" i="3"/>
  <c r="L595" i="1"/>
  <c r="L596" i="1"/>
  <c r="L376" i="1"/>
  <c r="L377" i="1"/>
  <c r="L378" i="1"/>
  <c r="L379" i="1"/>
  <c r="L380" i="1"/>
  <c r="L381" i="1"/>
  <c r="L371" i="1"/>
  <c r="L372" i="1"/>
  <c r="L373" i="1"/>
  <c r="L374" i="1"/>
  <c r="L375" i="1"/>
  <c r="L367" i="1"/>
  <c r="L368" i="1"/>
  <c r="L369" i="1"/>
  <c r="L370" i="1"/>
  <c r="L151" i="1"/>
  <c r="L152" i="1"/>
  <c r="L382" i="1"/>
  <c r="L383" i="1"/>
  <c r="L384" i="1"/>
  <c r="L385" i="1"/>
  <c r="L386" i="1"/>
  <c r="L597" i="1"/>
  <c r="L598" i="1"/>
  <c r="L599" i="1"/>
  <c r="L153" i="1"/>
  <c r="L154" i="1"/>
  <c r="L155" i="1"/>
  <c r="L156" i="1"/>
  <c r="L157" i="1"/>
  <c r="L158" i="1"/>
  <c r="L159" i="1"/>
  <c r="L160" i="1"/>
  <c r="L161" i="1"/>
  <c r="L387" i="1"/>
  <c r="L388" i="1"/>
  <c r="L389" i="1"/>
  <c r="L390" i="1"/>
  <c r="L39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600" i="1"/>
  <c r="L601" i="1"/>
  <c r="L602" i="1"/>
  <c r="L392" i="1"/>
  <c r="L393" i="1"/>
  <c r="L394" i="1"/>
  <c r="L395" i="1"/>
  <c r="L396" i="1"/>
  <c r="L603" i="1"/>
  <c r="L397" i="1"/>
  <c r="L398" i="1"/>
  <c r="L399" i="1"/>
  <c r="L400" i="1"/>
  <c r="L401" i="1"/>
  <c r="L723" i="1"/>
  <c r="L724" i="1"/>
  <c r="L725" i="1"/>
  <c r="L175" i="1"/>
  <c r="L176" i="1"/>
  <c r="L177" i="1"/>
  <c r="L178" i="1"/>
  <c r="L179" i="1"/>
  <c r="L180" i="1"/>
  <c r="L407" i="1"/>
  <c r="L408" i="1"/>
  <c r="L409" i="1"/>
  <c r="L410" i="1"/>
  <c r="L402" i="1"/>
  <c r="L403" i="1"/>
  <c r="L404" i="1"/>
  <c r="L405" i="1"/>
  <c r="L406" i="1"/>
  <c r="L411" i="1"/>
  <c r="L412" i="1"/>
  <c r="L413" i="1"/>
  <c r="L414" i="1"/>
  <c r="L415" i="1"/>
  <c r="L604" i="1"/>
  <c r="L605" i="1"/>
  <c r="L617" i="1"/>
  <c r="L618" i="1"/>
  <c r="L619" i="1"/>
  <c r="L620" i="1"/>
  <c r="L621" i="1"/>
  <c r="L606" i="1"/>
  <c r="L607" i="1"/>
  <c r="L608" i="1"/>
  <c r="L609" i="1"/>
  <c r="L610" i="1"/>
  <c r="L622" i="1"/>
  <c r="L623" i="1"/>
  <c r="L624" i="1"/>
  <c r="L625" i="1"/>
  <c r="L626" i="1"/>
  <c r="L611" i="1"/>
  <c r="L612" i="1"/>
  <c r="L613" i="1"/>
  <c r="L614" i="1"/>
  <c r="L615" i="1"/>
  <c r="L616" i="1"/>
  <c r="L627" i="1"/>
  <c r="L628" i="1"/>
  <c r="L629" i="1"/>
  <c r="L630" i="1"/>
  <c r="L631" i="1"/>
  <c r="L508" i="1"/>
  <c r="L509" i="1"/>
  <c r="L510" i="1"/>
  <c r="L632" i="1"/>
  <c r="L416" i="1"/>
  <c r="L417" i="1"/>
  <c r="L418" i="1"/>
  <c r="L419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181" i="1"/>
  <c r="L182" i="1"/>
  <c r="L183" i="1"/>
  <c r="L184" i="1"/>
  <c r="L185" i="1"/>
  <c r="L648" i="1"/>
  <c r="L649" i="1"/>
  <c r="L511" i="1"/>
  <c r="L186" i="1"/>
  <c r="L187" i="1"/>
  <c r="L188" i="1"/>
  <c r="L189" i="1"/>
  <c r="L190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512" i="1"/>
  <c r="L513" i="1"/>
  <c r="L432" i="1"/>
  <c r="L433" i="1"/>
  <c r="L434" i="1"/>
  <c r="L435" i="1"/>
  <c r="L436" i="1"/>
  <c r="L453" i="1"/>
  <c r="L454" i="1"/>
  <c r="L455" i="1"/>
  <c r="L456" i="1"/>
  <c r="L457" i="1"/>
  <c r="L458" i="1"/>
  <c r="L447" i="1"/>
  <c r="L448" i="1"/>
  <c r="L449" i="1"/>
  <c r="L450" i="1"/>
  <c r="L451" i="1"/>
  <c r="L452" i="1"/>
  <c r="L443" i="1"/>
  <c r="L444" i="1"/>
  <c r="L445" i="1"/>
  <c r="L446" i="1"/>
  <c r="L437" i="1"/>
  <c r="L438" i="1"/>
  <c r="L439" i="1"/>
  <c r="L440" i="1"/>
  <c r="L441" i="1"/>
  <c r="L442" i="1"/>
  <c r="L459" i="1"/>
  <c r="L460" i="1"/>
  <c r="L461" i="1"/>
  <c r="L462" i="1"/>
  <c r="L463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731" i="1"/>
  <c r="L732" i="1"/>
  <c r="L733" i="1"/>
  <c r="L734" i="1"/>
  <c r="L735" i="1"/>
  <c r="L736" i="1"/>
  <c r="L737" i="1"/>
  <c r="L738" i="1"/>
  <c r="L726" i="1"/>
  <c r="L727" i="1"/>
  <c r="L728" i="1"/>
  <c r="L729" i="1"/>
  <c r="L730" i="1"/>
  <c r="L650" i="1"/>
  <c r="L651" i="1"/>
  <c r="L652" i="1"/>
  <c r="L653" i="1"/>
  <c r="L654" i="1"/>
  <c r="L207" i="1"/>
  <c r="L208" i="1"/>
  <c r="L209" i="1"/>
  <c r="L210" i="1"/>
  <c r="L712" i="1"/>
  <c r="L713" i="1"/>
  <c r="L464" i="1"/>
  <c r="L465" i="1"/>
  <c r="L466" i="1"/>
  <c r="L467" i="1"/>
  <c r="L655" i="1"/>
  <c r="L739" i="1"/>
  <c r="L740" i="1"/>
  <c r="L741" i="1"/>
  <c r="L742" i="1"/>
  <c r="L743" i="1"/>
  <c r="L656" i="1"/>
  <c r="L657" i="1"/>
  <c r="L658" i="1"/>
  <c r="L659" i="1"/>
  <c r="L660" i="1"/>
  <c r="L661" i="1"/>
  <c r="L662" i="1"/>
  <c r="L211" i="1"/>
  <c r="A511" i="14"/>
  <c r="C511" i="14"/>
  <c r="D511" i="14"/>
  <c r="A512" i="14"/>
  <c r="C512" i="14"/>
  <c r="D512" i="14"/>
  <c r="A513" i="14"/>
  <c r="C513" i="14"/>
  <c r="D513" i="14"/>
  <c r="A514" i="14"/>
  <c r="C514" i="14"/>
  <c r="D514" i="14"/>
  <c r="A515" i="14"/>
  <c r="C515" i="14"/>
  <c r="D515" i="14"/>
  <c r="A516" i="14"/>
  <c r="C516" i="14"/>
  <c r="D516" i="14"/>
  <c r="A517" i="14"/>
  <c r="C517" i="14"/>
  <c r="D517" i="14"/>
  <c r="A518" i="14"/>
  <c r="C518" i="14"/>
  <c r="D518" i="14"/>
  <c r="A519" i="14"/>
  <c r="C519" i="14"/>
  <c r="D519" i="14"/>
  <c r="A520" i="14"/>
  <c r="C520" i="14"/>
  <c r="D520" i="14"/>
  <c r="A521" i="14"/>
  <c r="C521" i="14"/>
  <c r="D521" i="14"/>
  <c r="A522" i="14"/>
  <c r="C522" i="14"/>
  <c r="D522" i="14"/>
  <c r="A523" i="14"/>
  <c r="C523" i="14"/>
  <c r="D523" i="14"/>
  <c r="A524" i="14"/>
  <c r="C524" i="14"/>
  <c r="D524" i="14"/>
  <c r="A525" i="14"/>
  <c r="C525" i="14"/>
  <c r="D525" i="14"/>
  <c r="A526" i="14"/>
  <c r="C526" i="14"/>
  <c r="D526" i="14"/>
  <c r="A527" i="14"/>
  <c r="C527" i="14"/>
  <c r="D527" i="14"/>
  <c r="A528" i="14"/>
  <c r="C528" i="14"/>
  <c r="D528" i="14"/>
  <c r="A529" i="14"/>
  <c r="C529" i="14"/>
  <c r="D529" i="14"/>
  <c r="A530" i="14"/>
  <c r="C530" i="14"/>
  <c r="D530" i="14"/>
  <c r="A531" i="14"/>
  <c r="C531" i="14"/>
  <c r="D531" i="14"/>
  <c r="A532" i="14"/>
  <c r="C532" i="14"/>
  <c r="D532" i="14"/>
  <c r="A533" i="14"/>
  <c r="C533" i="14"/>
  <c r="D533" i="14"/>
  <c r="A534" i="14"/>
  <c r="C534" i="14"/>
  <c r="D534" i="14"/>
  <c r="A535" i="14"/>
  <c r="C535" i="14"/>
  <c r="D535" i="14"/>
  <c r="A536" i="14"/>
  <c r="C536" i="14"/>
  <c r="D536" i="14"/>
  <c r="A537" i="14"/>
  <c r="C537" i="14"/>
  <c r="D537" i="14"/>
  <c r="A538" i="14"/>
  <c r="C538" i="14"/>
  <c r="D538" i="14"/>
  <c r="A539" i="14"/>
  <c r="C539" i="14"/>
  <c r="D539" i="14"/>
  <c r="A540" i="14"/>
  <c r="C540" i="14"/>
  <c r="D540" i="14"/>
  <c r="A541" i="14"/>
  <c r="C541" i="14"/>
  <c r="D541" i="14"/>
  <c r="A542" i="14"/>
  <c r="C542" i="14"/>
  <c r="D542" i="14"/>
  <c r="A543" i="14"/>
  <c r="C543" i="14"/>
  <c r="D543" i="14"/>
  <c r="A544" i="14"/>
  <c r="C544" i="14"/>
  <c r="D544" i="14"/>
  <c r="A545" i="14"/>
  <c r="C545" i="14"/>
  <c r="D545" i="14"/>
  <c r="A546" i="14"/>
  <c r="C546" i="14"/>
  <c r="D546" i="14"/>
  <c r="A547" i="14"/>
  <c r="C547" i="14"/>
  <c r="D547" i="14"/>
  <c r="A548" i="14"/>
  <c r="C548" i="14"/>
  <c r="D548" i="14"/>
  <c r="A549" i="14"/>
  <c r="C549" i="14"/>
  <c r="D549" i="14"/>
  <c r="A550" i="14"/>
  <c r="C550" i="14"/>
  <c r="D550" i="14"/>
  <c r="A551" i="14"/>
  <c r="C551" i="14"/>
  <c r="D551" i="14"/>
  <c r="A552" i="14"/>
  <c r="C552" i="14"/>
  <c r="D552" i="14"/>
  <c r="A553" i="14"/>
  <c r="C553" i="14"/>
  <c r="D553" i="14"/>
  <c r="A554" i="14"/>
  <c r="C554" i="14"/>
  <c r="D554" i="14"/>
  <c r="A555" i="14"/>
  <c r="C555" i="14"/>
  <c r="D555" i="14"/>
  <c r="A556" i="14"/>
  <c r="C556" i="14"/>
  <c r="D556" i="14"/>
  <c r="A557" i="14"/>
  <c r="C557" i="14"/>
  <c r="D557" i="14"/>
  <c r="A558" i="14"/>
  <c r="C558" i="14"/>
  <c r="D558" i="14"/>
  <c r="A559" i="14"/>
  <c r="C559" i="14"/>
  <c r="D559" i="14"/>
  <c r="A560" i="14"/>
  <c r="C560" i="14"/>
  <c r="D560" i="14"/>
  <c r="A561" i="14"/>
  <c r="C561" i="14"/>
  <c r="D561" i="14"/>
  <c r="A562" i="14"/>
  <c r="C562" i="14"/>
  <c r="D562" i="14"/>
  <c r="A563" i="14"/>
  <c r="C563" i="14"/>
  <c r="D563" i="14"/>
  <c r="A564" i="14"/>
  <c r="C564" i="14"/>
  <c r="D564" i="14"/>
  <c r="A565" i="14"/>
  <c r="C565" i="14"/>
  <c r="D565" i="14"/>
  <c r="A566" i="14"/>
  <c r="C566" i="14"/>
  <c r="D566" i="14"/>
  <c r="A567" i="14"/>
  <c r="C567" i="14"/>
  <c r="D567" i="14"/>
  <c r="A568" i="14"/>
  <c r="C568" i="14"/>
  <c r="D568" i="14"/>
  <c r="A569" i="14"/>
  <c r="C569" i="14"/>
  <c r="D569" i="14"/>
  <c r="A570" i="14"/>
  <c r="C570" i="14"/>
  <c r="D570" i="14"/>
  <c r="A571" i="14"/>
  <c r="C571" i="14"/>
  <c r="D571" i="14"/>
  <c r="A572" i="14"/>
  <c r="C572" i="14"/>
  <c r="D572" i="14"/>
  <c r="A573" i="14"/>
  <c r="C573" i="14"/>
  <c r="D573" i="14"/>
  <c r="A574" i="14"/>
  <c r="C574" i="14"/>
  <c r="D574" i="14"/>
  <c r="A575" i="14"/>
  <c r="C575" i="14"/>
  <c r="D575" i="14"/>
  <c r="A576" i="14"/>
  <c r="C576" i="14"/>
  <c r="D576" i="14"/>
  <c r="A577" i="14"/>
  <c r="C577" i="14"/>
  <c r="D577" i="14"/>
  <c r="A578" i="14"/>
  <c r="C578" i="14"/>
  <c r="D578" i="14"/>
  <c r="A579" i="14"/>
  <c r="C579" i="14"/>
  <c r="D579" i="14"/>
  <c r="A580" i="14"/>
  <c r="C580" i="14"/>
  <c r="D580" i="14"/>
  <c r="A581" i="14"/>
  <c r="C581" i="14"/>
  <c r="D581" i="14"/>
  <c r="A582" i="14"/>
  <c r="C582" i="14"/>
  <c r="D582" i="14"/>
  <c r="A583" i="14"/>
  <c r="C583" i="14"/>
  <c r="D583" i="14"/>
  <c r="A584" i="14"/>
  <c r="C584" i="14"/>
  <c r="D584" i="14"/>
  <c r="A585" i="14"/>
  <c r="C585" i="14"/>
  <c r="D585" i="14"/>
  <c r="A586" i="14"/>
  <c r="C586" i="14"/>
  <c r="D586" i="14"/>
  <c r="A587" i="14"/>
  <c r="C587" i="14"/>
  <c r="D587" i="14"/>
  <c r="A588" i="14"/>
  <c r="C588" i="14"/>
  <c r="D588" i="14"/>
  <c r="A589" i="14"/>
  <c r="C589" i="14"/>
  <c r="D589" i="14"/>
  <c r="A590" i="14"/>
  <c r="C590" i="14"/>
  <c r="D590" i="14"/>
  <c r="A591" i="14"/>
  <c r="C591" i="14"/>
  <c r="D591" i="14"/>
  <c r="A592" i="14"/>
  <c r="C592" i="14"/>
  <c r="D592" i="14"/>
  <c r="A593" i="14"/>
  <c r="C593" i="14"/>
  <c r="D593" i="14"/>
  <c r="A594" i="14"/>
  <c r="C594" i="14"/>
  <c r="D594" i="14"/>
  <c r="A595" i="14"/>
  <c r="C595" i="14"/>
  <c r="D595" i="14"/>
  <c r="A596" i="14"/>
  <c r="C596" i="14"/>
  <c r="D596" i="14"/>
  <c r="A597" i="14"/>
  <c r="C597" i="14"/>
  <c r="D597" i="14"/>
  <c r="A339" i="14"/>
  <c r="C339" i="14"/>
  <c r="D339" i="14"/>
  <c r="A340" i="14"/>
  <c r="C340" i="14"/>
  <c r="D340" i="14"/>
  <c r="A341" i="14"/>
  <c r="C341" i="14"/>
  <c r="D341" i="14"/>
  <c r="A342" i="14"/>
  <c r="C342" i="14"/>
  <c r="D342" i="14"/>
  <c r="A343" i="14"/>
  <c r="C343" i="14"/>
  <c r="D343" i="14"/>
  <c r="A344" i="14"/>
  <c r="C344" i="14"/>
  <c r="D344" i="14"/>
  <c r="A345" i="14"/>
  <c r="C345" i="14"/>
  <c r="D345" i="14"/>
  <c r="A346" i="14"/>
  <c r="C346" i="14"/>
  <c r="D346" i="14"/>
  <c r="A347" i="14"/>
  <c r="C347" i="14"/>
  <c r="D347" i="14"/>
  <c r="A348" i="14"/>
  <c r="C348" i="14"/>
  <c r="D348" i="14"/>
  <c r="A349" i="14"/>
  <c r="C349" i="14"/>
  <c r="D349" i="14"/>
  <c r="A350" i="14"/>
  <c r="C350" i="14"/>
  <c r="D350" i="14"/>
  <c r="A351" i="14"/>
  <c r="C351" i="14"/>
  <c r="D351" i="14"/>
  <c r="A352" i="14"/>
  <c r="C352" i="14"/>
  <c r="D352" i="14"/>
  <c r="A353" i="14"/>
  <c r="C353" i="14"/>
  <c r="D353" i="14"/>
  <c r="A354" i="14"/>
  <c r="C354" i="14"/>
  <c r="D354" i="14"/>
  <c r="A355" i="14"/>
  <c r="C355" i="14"/>
  <c r="D355" i="14"/>
  <c r="A356" i="14"/>
  <c r="C356" i="14"/>
  <c r="D356" i="14"/>
  <c r="A357" i="14"/>
  <c r="C357" i="14"/>
  <c r="D357" i="14"/>
  <c r="A358" i="14"/>
  <c r="C358" i="14"/>
  <c r="D358" i="14"/>
  <c r="A359" i="14"/>
  <c r="C359" i="14"/>
  <c r="D359" i="14"/>
  <c r="A360" i="14"/>
  <c r="C360" i="14"/>
  <c r="D360" i="14"/>
  <c r="A361" i="14"/>
  <c r="C361" i="14"/>
  <c r="D361" i="14"/>
  <c r="A362" i="14"/>
  <c r="C362" i="14"/>
  <c r="D362" i="14"/>
  <c r="A363" i="14"/>
  <c r="C363" i="14"/>
  <c r="D363" i="14"/>
  <c r="A364" i="14"/>
  <c r="C364" i="14"/>
  <c r="D364" i="14"/>
  <c r="A365" i="14"/>
  <c r="C365" i="14"/>
  <c r="D365" i="14"/>
  <c r="A366" i="14"/>
  <c r="C366" i="14"/>
  <c r="D366" i="14"/>
  <c r="A367" i="14"/>
  <c r="C367" i="14"/>
  <c r="D367" i="14"/>
  <c r="A368" i="14"/>
  <c r="C368" i="14"/>
  <c r="D368" i="14"/>
  <c r="A369" i="14"/>
  <c r="C369" i="14"/>
  <c r="D369" i="14"/>
  <c r="A370" i="14"/>
  <c r="C370" i="14"/>
  <c r="D370" i="14"/>
  <c r="A371" i="14"/>
  <c r="C371" i="14"/>
  <c r="D371" i="14"/>
  <c r="A372" i="14"/>
  <c r="C372" i="14"/>
  <c r="D372" i="14"/>
  <c r="A373" i="14"/>
  <c r="C373" i="14"/>
  <c r="D373" i="14"/>
  <c r="A374" i="14"/>
  <c r="C374" i="14"/>
  <c r="D374" i="14"/>
  <c r="A375" i="14"/>
  <c r="C375" i="14"/>
  <c r="D375" i="14"/>
  <c r="A376" i="14"/>
  <c r="C376" i="14"/>
  <c r="D376" i="14"/>
  <c r="A377" i="14"/>
  <c r="C377" i="14"/>
  <c r="D377" i="14"/>
  <c r="A378" i="14"/>
  <c r="C378" i="14"/>
  <c r="D378" i="14"/>
  <c r="A379" i="14"/>
  <c r="C379" i="14"/>
  <c r="D379" i="14"/>
  <c r="A380" i="14"/>
  <c r="C380" i="14"/>
  <c r="D380" i="14"/>
  <c r="A381" i="14"/>
  <c r="C381" i="14"/>
  <c r="D381" i="14"/>
  <c r="A382" i="14"/>
  <c r="C382" i="14"/>
  <c r="D382" i="14"/>
  <c r="A383" i="14"/>
  <c r="C383" i="14"/>
  <c r="D383" i="14"/>
  <c r="A384" i="14"/>
  <c r="C384" i="14"/>
  <c r="D384" i="14"/>
  <c r="A385" i="14"/>
  <c r="C385" i="14"/>
  <c r="D385" i="14"/>
  <c r="A386" i="14"/>
  <c r="C386" i="14"/>
  <c r="D386" i="14"/>
  <c r="A387" i="14"/>
  <c r="C387" i="14"/>
  <c r="D387" i="14"/>
  <c r="A388" i="14"/>
  <c r="C388" i="14"/>
  <c r="D388" i="14"/>
  <c r="A389" i="14"/>
  <c r="C389" i="14"/>
  <c r="D389" i="14"/>
  <c r="A390" i="14"/>
  <c r="C390" i="14"/>
  <c r="D390" i="14"/>
  <c r="A391" i="14"/>
  <c r="C391" i="14"/>
  <c r="D391" i="14"/>
  <c r="A392" i="14"/>
  <c r="C392" i="14"/>
  <c r="D392" i="14"/>
  <c r="A393" i="14"/>
  <c r="C393" i="14"/>
  <c r="D393" i="14"/>
  <c r="A394" i="14"/>
  <c r="C394" i="14"/>
  <c r="D394" i="14"/>
  <c r="A395" i="14"/>
  <c r="C395" i="14"/>
  <c r="D395" i="14"/>
  <c r="A396" i="14"/>
  <c r="C396" i="14"/>
  <c r="D396" i="14"/>
  <c r="A397" i="14"/>
  <c r="C397" i="14"/>
  <c r="D397" i="14"/>
  <c r="A398" i="14"/>
  <c r="C398" i="14"/>
  <c r="D398" i="14"/>
  <c r="A399" i="14"/>
  <c r="C399" i="14"/>
  <c r="D399" i="14"/>
  <c r="A400" i="14"/>
  <c r="C400" i="14"/>
  <c r="D400" i="14"/>
  <c r="A401" i="14"/>
  <c r="C401" i="14"/>
  <c r="D401" i="14"/>
  <c r="A402" i="14"/>
  <c r="C402" i="14"/>
  <c r="D402" i="14"/>
  <c r="A403" i="14"/>
  <c r="C403" i="14"/>
  <c r="D403" i="14"/>
  <c r="A404" i="14"/>
  <c r="C404" i="14"/>
  <c r="D404" i="14"/>
  <c r="A405" i="14"/>
  <c r="C405" i="14"/>
  <c r="D405" i="14"/>
  <c r="A406" i="14"/>
  <c r="C406" i="14"/>
  <c r="D406" i="14"/>
  <c r="A407" i="14"/>
  <c r="C407" i="14"/>
  <c r="D407" i="14"/>
  <c r="A408" i="14"/>
  <c r="C408" i="14"/>
  <c r="D408" i="14"/>
  <c r="A409" i="14"/>
  <c r="C409" i="14"/>
  <c r="D409" i="14"/>
  <c r="A410" i="14"/>
  <c r="C410" i="14"/>
  <c r="D410" i="14"/>
  <c r="A411" i="14"/>
  <c r="C411" i="14"/>
  <c r="D411" i="14"/>
  <c r="A412" i="14"/>
  <c r="C412" i="14"/>
  <c r="D412" i="14"/>
  <c r="A413" i="14"/>
  <c r="C413" i="14"/>
  <c r="D413" i="14"/>
  <c r="A414" i="14"/>
  <c r="C414" i="14"/>
  <c r="D414" i="14"/>
  <c r="A415" i="14"/>
  <c r="C415" i="14"/>
  <c r="D415" i="14"/>
  <c r="A416" i="14"/>
  <c r="C416" i="14"/>
  <c r="D416" i="14"/>
  <c r="A417" i="14"/>
  <c r="C417" i="14"/>
  <c r="D417" i="14"/>
  <c r="A418" i="14"/>
  <c r="C418" i="14"/>
  <c r="D418" i="14"/>
  <c r="A419" i="14"/>
  <c r="C419" i="14"/>
  <c r="D419" i="14"/>
  <c r="A420" i="14"/>
  <c r="C420" i="14"/>
  <c r="D420" i="14"/>
  <c r="A421" i="14"/>
  <c r="C421" i="14"/>
  <c r="D421" i="14"/>
  <c r="A422" i="14"/>
  <c r="C422" i="14"/>
  <c r="D422" i="14"/>
  <c r="A423" i="14"/>
  <c r="C423" i="14"/>
  <c r="D423" i="14"/>
  <c r="A424" i="14"/>
  <c r="C424" i="14"/>
  <c r="D424" i="14"/>
  <c r="A425" i="14"/>
  <c r="C425" i="14"/>
  <c r="D425" i="14"/>
  <c r="A426" i="14"/>
  <c r="C426" i="14"/>
  <c r="D426" i="14"/>
  <c r="A427" i="14"/>
  <c r="C427" i="14"/>
  <c r="D427" i="14"/>
  <c r="A428" i="14"/>
  <c r="C428" i="14"/>
  <c r="D428" i="14"/>
  <c r="A429" i="14"/>
  <c r="C429" i="14"/>
  <c r="D429" i="14"/>
  <c r="A430" i="14"/>
  <c r="C430" i="14"/>
  <c r="D430" i="14"/>
  <c r="A431" i="14"/>
  <c r="C431" i="14"/>
  <c r="D431" i="14"/>
  <c r="A432" i="14"/>
  <c r="C432" i="14"/>
  <c r="D432" i="14"/>
  <c r="A433" i="14"/>
  <c r="C433" i="14"/>
  <c r="D433" i="14"/>
  <c r="A434" i="14"/>
  <c r="C434" i="14"/>
  <c r="D434" i="14"/>
  <c r="A435" i="14"/>
  <c r="C435" i="14"/>
  <c r="D435" i="14"/>
  <c r="A436" i="14"/>
  <c r="C436" i="14"/>
  <c r="D436" i="14"/>
  <c r="A437" i="14"/>
  <c r="C437" i="14"/>
  <c r="D437" i="14"/>
  <c r="A438" i="14"/>
  <c r="C438" i="14"/>
  <c r="D438" i="14"/>
  <c r="A439" i="14"/>
  <c r="C439" i="14"/>
  <c r="D439" i="14"/>
  <c r="A440" i="14"/>
  <c r="C440" i="14"/>
  <c r="D440" i="14"/>
  <c r="A441" i="14"/>
  <c r="C441" i="14"/>
  <c r="D441" i="14"/>
  <c r="A442" i="14"/>
  <c r="C442" i="14"/>
  <c r="D442" i="14"/>
  <c r="A443" i="14"/>
  <c r="C443" i="14"/>
  <c r="D443" i="14"/>
  <c r="A444" i="14"/>
  <c r="C444" i="14"/>
  <c r="D444" i="14"/>
  <c r="A445" i="14"/>
  <c r="C445" i="14"/>
  <c r="D445" i="14"/>
  <c r="A446" i="14"/>
  <c r="C446" i="14"/>
  <c r="D446" i="14"/>
  <c r="A447" i="14"/>
  <c r="C447" i="14"/>
  <c r="D447" i="14"/>
  <c r="A448" i="14"/>
  <c r="C448" i="14"/>
  <c r="D448" i="14"/>
  <c r="A449" i="14"/>
  <c r="C449" i="14"/>
  <c r="D449" i="14"/>
  <c r="A450" i="14"/>
  <c r="C450" i="14"/>
  <c r="D450" i="14"/>
  <c r="A451" i="14"/>
  <c r="C451" i="14"/>
  <c r="D451" i="14"/>
  <c r="A452" i="14"/>
  <c r="C452" i="14"/>
  <c r="D452" i="14"/>
  <c r="A453" i="14"/>
  <c r="C453" i="14"/>
  <c r="D453" i="14"/>
  <c r="A454" i="14"/>
  <c r="C454" i="14"/>
  <c r="D454" i="14"/>
  <c r="A455" i="14"/>
  <c r="C455" i="14"/>
  <c r="D455" i="14"/>
  <c r="A456" i="14"/>
  <c r="C456" i="14"/>
  <c r="D456" i="14"/>
  <c r="A457" i="14"/>
  <c r="C457" i="14"/>
  <c r="D457" i="14"/>
  <c r="A458" i="14"/>
  <c r="C458" i="14"/>
  <c r="D458" i="14"/>
  <c r="A459" i="14"/>
  <c r="C459" i="14"/>
  <c r="D459" i="14"/>
  <c r="A460" i="14"/>
  <c r="C460" i="14"/>
  <c r="D460" i="14"/>
  <c r="A461" i="14"/>
  <c r="C461" i="14"/>
  <c r="D461" i="14"/>
  <c r="A462" i="14"/>
  <c r="C462" i="14"/>
  <c r="D462" i="14"/>
  <c r="A463" i="14"/>
  <c r="C463" i="14"/>
  <c r="D463" i="14"/>
  <c r="A464" i="14"/>
  <c r="C464" i="14"/>
  <c r="D464" i="14"/>
  <c r="A465" i="14"/>
  <c r="C465" i="14"/>
  <c r="D465" i="14"/>
  <c r="A466" i="14"/>
  <c r="C466" i="14"/>
  <c r="D466" i="14"/>
  <c r="A467" i="14"/>
  <c r="C467" i="14"/>
  <c r="D467" i="14"/>
  <c r="A468" i="14"/>
  <c r="C468" i="14"/>
  <c r="D468" i="14"/>
  <c r="A469" i="14"/>
  <c r="C469" i="14"/>
  <c r="D469" i="14"/>
  <c r="A470" i="14"/>
  <c r="C470" i="14"/>
  <c r="D470" i="14"/>
  <c r="A471" i="14"/>
  <c r="C471" i="14"/>
  <c r="D471" i="14"/>
  <c r="A472" i="14"/>
  <c r="C472" i="14"/>
  <c r="D472" i="14"/>
  <c r="A473" i="14"/>
  <c r="C473" i="14"/>
  <c r="D473" i="14"/>
  <c r="A474" i="14"/>
  <c r="C474" i="14"/>
  <c r="D474" i="14"/>
  <c r="A475" i="14"/>
  <c r="C475" i="14"/>
  <c r="D475" i="14"/>
  <c r="A476" i="14"/>
  <c r="C476" i="14"/>
  <c r="D476" i="14"/>
  <c r="A477" i="14"/>
  <c r="C477" i="14"/>
  <c r="D477" i="14"/>
  <c r="A478" i="14"/>
  <c r="C478" i="14"/>
  <c r="D478" i="14"/>
  <c r="A479" i="14"/>
  <c r="C479" i="14"/>
  <c r="D479" i="14"/>
  <c r="A480" i="14"/>
  <c r="C480" i="14"/>
  <c r="D480" i="14"/>
  <c r="A481" i="14"/>
  <c r="C481" i="14"/>
  <c r="D481" i="14"/>
  <c r="A482" i="14"/>
  <c r="C482" i="14"/>
  <c r="D482" i="14"/>
  <c r="A483" i="14"/>
  <c r="C483" i="14"/>
  <c r="D483" i="14"/>
  <c r="A484" i="14"/>
  <c r="C484" i="14"/>
  <c r="D484" i="14"/>
  <c r="A485" i="14"/>
  <c r="C485" i="14"/>
  <c r="D485" i="14"/>
  <c r="A486" i="14"/>
  <c r="C486" i="14"/>
  <c r="D486" i="14"/>
  <c r="A487" i="14"/>
  <c r="C487" i="14"/>
  <c r="D487" i="14"/>
  <c r="A488" i="14"/>
  <c r="C488" i="14"/>
  <c r="D488" i="14"/>
  <c r="A489" i="14"/>
  <c r="C489" i="14"/>
  <c r="D489" i="14"/>
  <c r="A490" i="14"/>
  <c r="C490" i="14"/>
  <c r="D490" i="14"/>
  <c r="A491" i="14"/>
  <c r="C491" i="14"/>
  <c r="D491" i="14"/>
  <c r="A492" i="14"/>
  <c r="C492" i="14"/>
  <c r="D492" i="14"/>
  <c r="A493" i="14"/>
  <c r="C493" i="14"/>
  <c r="D493" i="14"/>
  <c r="A494" i="14"/>
  <c r="C494" i="14"/>
  <c r="D494" i="14"/>
  <c r="A495" i="14"/>
  <c r="C495" i="14"/>
  <c r="D495" i="14"/>
  <c r="A496" i="14"/>
  <c r="C496" i="14"/>
  <c r="D496" i="14"/>
  <c r="A497" i="14"/>
  <c r="C497" i="14"/>
  <c r="D497" i="14"/>
  <c r="A498" i="14"/>
  <c r="C498" i="14"/>
  <c r="D498" i="14"/>
  <c r="A499" i="14"/>
  <c r="C499" i="14"/>
  <c r="D499" i="14"/>
  <c r="A500" i="14"/>
  <c r="C500" i="14"/>
  <c r="D500" i="14"/>
  <c r="A501" i="14"/>
  <c r="C501" i="14"/>
  <c r="D501" i="14"/>
  <c r="A502" i="14"/>
  <c r="C502" i="14"/>
  <c r="D502" i="14"/>
  <c r="A503" i="14"/>
  <c r="C503" i="14"/>
  <c r="D503" i="14"/>
  <c r="A504" i="14"/>
  <c r="C504" i="14"/>
  <c r="D504" i="14"/>
  <c r="A505" i="14"/>
  <c r="C505" i="14"/>
  <c r="D505" i="14"/>
  <c r="A506" i="14"/>
  <c r="C506" i="14"/>
  <c r="D506" i="14"/>
  <c r="A507" i="14"/>
  <c r="C507" i="14"/>
  <c r="D507" i="14"/>
  <c r="A508" i="14"/>
  <c r="C508" i="14"/>
  <c r="D508" i="14"/>
  <c r="A509" i="14"/>
  <c r="C509" i="14"/>
  <c r="D509" i="14"/>
  <c r="A510" i="14"/>
  <c r="C510" i="14"/>
  <c r="D510" i="14"/>
  <c r="A341" i="7"/>
  <c r="C341" i="7"/>
  <c r="D341" i="7"/>
  <c r="A342" i="7"/>
  <c r="C342" i="7"/>
  <c r="D342" i="7"/>
  <c r="A343" i="7"/>
  <c r="C343" i="7"/>
  <c r="D343" i="7"/>
  <c r="A344" i="7"/>
  <c r="C344" i="7"/>
  <c r="D344" i="7"/>
  <c r="A345" i="7"/>
  <c r="C345" i="7"/>
  <c r="D345" i="7"/>
  <c r="A346" i="7"/>
  <c r="C346" i="7"/>
  <c r="D346" i="7"/>
  <c r="A347" i="7"/>
  <c r="C347" i="7"/>
  <c r="D347" i="7"/>
  <c r="A348" i="7"/>
  <c r="C348" i="7"/>
  <c r="D348" i="7"/>
  <c r="A349" i="7"/>
  <c r="C349" i="7"/>
  <c r="D349" i="7"/>
  <c r="A350" i="7"/>
  <c r="C350" i="7"/>
  <c r="D350" i="7"/>
  <c r="A351" i="7"/>
  <c r="C351" i="7"/>
  <c r="D351" i="7"/>
  <c r="A352" i="7"/>
  <c r="C352" i="7"/>
  <c r="D352" i="7"/>
  <c r="A353" i="7"/>
  <c r="C353" i="7"/>
  <c r="D353" i="7"/>
  <c r="A354" i="7"/>
  <c r="C354" i="7"/>
  <c r="D354" i="7"/>
  <c r="A355" i="7"/>
  <c r="C355" i="7"/>
  <c r="D355" i="7"/>
  <c r="A356" i="7"/>
  <c r="C356" i="7"/>
  <c r="D356" i="7"/>
  <c r="A357" i="7"/>
  <c r="C357" i="7"/>
  <c r="D357" i="7"/>
  <c r="A358" i="7"/>
  <c r="C358" i="7"/>
  <c r="D358" i="7"/>
  <c r="A359" i="7"/>
  <c r="C359" i="7"/>
  <c r="D359" i="7"/>
  <c r="A360" i="7"/>
  <c r="C360" i="7"/>
  <c r="D360" i="7"/>
  <c r="A361" i="7"/>
  <c r="C361" i="7"/>
  <c r="D361" i="7"/>
  <c r="A362" i="7"/>
  <c r="C362" i="7"/>
  <c r="D362" i="7"/>
  <c r="A363" i="7"/>
  <c r="C363" i="7"/>
  <c r="D363" i="7"/>
  <c r="A364" i="7"/>
  <c r="C364" i="7"/>
  <c r="D364" i="7"/>
  <c r="A365" i="7"/>
  <c r="C365" i="7"/>
  <c r="D365" i="7"/>
  <c r="A366" i="7"/>
  <c r="C366" i="7"/>
  <c r="D366" i="7"/>
  <c r="A367" i="7"/>
  <c r="C367" i="7"/>
  <c r="D367" i="7"/>
  <c r="A368" i="7"/>
  <c r="C368" i="7"/>
  <c r="D368" i="7"/>
  <c r="A369" i="7"/>
  <c r="C369" i="7"/>
  <c r="D369" i="7"/>
  <c r="A370" i="7"/>
  <c r="C370" i="7"/>
  <c r="D370" i="7"/>
  <c r="A371" i="7"/>
  <c r="C371" i="7"/>
  <c r="D371" i="7"/>
  <c r="A372" i="7"/>
  <c r="C372" i="7"/>
  <c r="D372" i="7"/>
  <c r="A373" i="7"/>
  <c r="C373" i="7"/>
  <c r="D373" i="7"/>
  <c r="A374" i="7"/>
  <c r="C374" i="7"/>
  <c r="D374" i="7"/>
  <c r="A375" i="7"/>
  <c r="C375" i="7"/>
  <c r="D375" i="7"/>
  <c r="A376" i="7"/>
  <c r="C376" i="7"/>
  <c r="D376" i="7"/>
  <c r="A377" i="7"/>
  <c r="C377" i="7"/>
  <c r="D377" i="7"/>
  <c r="A378" i="7"/>
  <c r="C378" i="7"/>
  <c r="D378" i="7"/>
  <c r="A379" i="7"/>
  <c r="C379" i="7"/>
  <c r="D379" i="7"/>
  <c r="A380" i="7"/>
  <c r="C380" i="7"/>
  <c r="D380" i="7"/>
  <c r="A381" i="7"/>
  <c r="C381" i="7"/>
  <c r="D381" i="7"/>
  <c r="A382" i="7"/>
  <c r="C382" i="7"/>
  <c r="D382" i="7"/>
  <c r="A383" i="7"/>
  <c r="C383" i="7"/>
  <c r="D383" i="7"/>
  <c r="A384" i="7"/>
  <c r="C384" i="7"/>
  <c r="D384" i="7"/>
  <c r="A385" i="7"/>
  <c r="C385" i="7"/>
  <c r="D385" i="7"/>
  <c r="A386" i="7"/>
  <c r="C386" i="7"/>
  <c r="D386" i="7"/>
  <c r="A387" i="7"/>
  <c r="C387" i="7"/>
  <c r="D387" i="7"/>
  <c r="A388" i="7"/>
  <c r="C388" i="7"/>
  <c r="D388" i="7"/>
  <c r="A389" i="7"/>
  <c r="C389" i="7"/>
  <c r="D389" i="7"/>
  <c r="A390" i="7"/>
  <c r="C390" i="7"/>
  <c r="D390" i="7"/>
  <c r="A391" i="7"/>
  <c r="C391" i="7"/>
  <c r="D391" i="7"/>
  <c r="A392" i="7"/>
  <c r="C392" i="7"/>
  <c r="D392" i="7"/>
  <c r="A393" i="7"/>
  <c r="C393" i="7"/>
  <c r="D393" i="7"/>
  <c r="A394" i="7"/>
  <c r="C394" i="7"/>
  <c r="D394" i="7"/>
  <c r="A395" i="7"/>
  <c r="C395" i="7"/>
  <c r="D395" i="7"/>
  <c r="A396" i="7"/>
  <c r="C396" i="7"/>
  <c r="D396" i="7"/>
  <c r="A397" i="7"/>
  <c r="C397" i="7"/>
  <c r="D397" i="7"/>
  <c r="A398" i="7"/>
  <c r="C398" i="7"/>
  <c r="D398" i="7"/>
  <c r="A399" i="7"/>
  <c r="C399" i="7"/>
  <c r="D399" i="7"/>
  <c r="A400" i="7"/>
  <c r="C400" i="7"/>
  <c r="D400" i="7"/>
  <c r="A401" i="7"/>
  <c r="C401" i="7"/>
  <c r="D401" i="7"/>
  <c r="A402" i="7"/>
  <c r="C402" i="7"/>
  <c r="D402" i="7"/>
  <c r="A403" i="7"/>
  <c r="C403" i="7"/>
  <c r="D403" i="7"/>
  <c r="A404" i="7"/>
  <c r="C404" i="7"/>
  <c r="D404" i="7"/>
  <c r="A405" i="7"/>
  <c r="C405" i="7"/>
  <c r="D405" i="7"/>
  <c r="A406" i="7"/>
  <c r="C406" i="7"/>
  <c r="D406" i="7"/>
  <c r="A407" i="7"/>
  <c r="C407" i="7"/>
  <c r="D407" i="7"/>
  <c r="A408" i="7"/>
  <c r="C408" i="7"/>
  <c r="D408" i="7"/>
  <c r="A409" i="7"/>
  <c r="C409" i="7"/>
  <c r="D409" i="7"/>
  <c r="A410" i="7"/>
  <c r="C410" i="7"/>
  <c r="D410" i="7"/>
  <c r="A411" i="7"/>
  <c r="C411" i="7"/>
  <c r="D411" i="7"/>
  <c r="A412" i="7"/>
  <c r="C412" i="7"/>
  <c r="D412" i="7"/>
  <c r="A413" i="7"/>
  <c r="C413" i="7"/>
  <c r="D413" i="7"/>
  <c r="A414" i="7"/>
  <c r="C414" i="7"/>
  <c r="D414" i="7"/>
  <c r="A415" i="7"/>
  <c r="C415" i="7"/>
  <c r="D415" i="7"/>
  <c r="A416" i="7"/>
  <c r="C416" i="7"/>
  <c r="D416" i="7"/>
  <c r="A417" i="7"/>
  <c r="C417" i="7"/>
  <c r="D417" i="7"/>
  <c r="A418" i="7"/>
  <c r="C418" i="7"/>
  <c r="D418" i="7"/>
  <c r="A419" i="7"/>
  <c r="C419" i="7"/>
  <c r="D419" i="7"/>
  <c r="A420" i="7"/>
  <c r="C420" i="7"/>
  <c r="D420" i="7"/>
  <c r="A421" i="7"/>
  <c r="C421" i="7"/>
  <c r="D421" i="7"/>
  <c r="A422" i="7"/>
  <c r="C422" i="7"/>
  <c r="D422" i="7"/>
  <c r="A423" i="7"/>
  <c r="C423" i="7"/>
  <c r="D423" i="7"/>
  <c r="A424" i="7"/>
  <c r="C424" i="7"/>
  <c r="D424" i="7"/>
  <c r="A425" i="7"/>
  <c r="C425" i="7"/>
  <c r="D425" i="7"/>
  <c r="A426" i="7"/>
  <c r="C426" i="7"/>
  <c r="D426" i="7"/>
  <c r="A427" i="7"/>
  <c r="C427" i="7"/>
  <c r="D427" i="7"/>
  <c r="A428" i="7"/>
  <c r="C428" i="7"/>
  <c r="D428" i="7"/>
  <c r="A429" i="7"/>
  <c r="C429" i="7"/>
  <c r="D429" i="7"/>
  <c r="A430" i="7"/>
  <c r="C430" i="7"/>
  <c r="D430" i="7"/>
  <c r="A431" i="7"/>
  <c r="C431" i="7"/>
  <c r="D431" i="7"/>
  <c r="A432" i="7"/>
  <c r="C432" i="7"/>
  <c r="D432" i="7"/>
  <c r="A433" i="7"/>
  <c r="C433" i="7"/>
  <c r="D433" i="7"/>
  <c r="A434" i="7"/>
  <c r="C434" i="7"/>
  <c r="D434" i="7"/>
  <c r="A435" i="7"/>
  <c r="C435" i="7"/>
  <c r="D435" i="7"/>
  <c r="A436" i="7"/>
  <c r="C436" i="7"/>
  <c r="D436" i="7"/>
  <c r="A437" i="7"/>
  <c r="C437" i="7"/>
  <c r="D437" i="7"/>
  <c r="A438" i="7"/>
  <c r="C438" i="7"/>
  <c r="D438" i="7"/>
  <c r="A439" i="7"/>
  <c r="C439" i="7"/>
  <c r="D439" i="7"/>
  <c r="A440" i="7"/>
  <c r="C440" i="7"/>
  <c r="D440" i="7"/>
  <c r="A441" i="7"/>
  <c r="C441" i="7"/>
  <c r="D441" i="7"/>
  <c r="A442" i="7"/>
  <c r="C442" i="7"/>
  <c r="D442" i="7"/>
  <c r="A443" i="7"/>
  <c r="C443" i="7"/>
  <c r="D443" i="7"/>
  <c r="A444" i="7"/>
  <c r="C444" i="7"/>
  <c r="D444" i="7"/>
  <c r="A445" i="7"/>
  <c r="C445" i="7"/>
  <c r="D445" i="7"/>
  <c r="A446" i="7"/>
  <c r="C446" i="7"/>
  <c r="D446" i="7"/>
  <c r="A447" i="7"/>
  <c r="C447" i="7"/>
  <c r="D447" i="7"/>
  <c r="A448" i="7"/>
  <c r="C448" i="7"/>
  <c r="D448" i="7"/>
  <c r="A449" i="7"/>
  <c r="C449" i="7"/>
  <c r="D449" i="7"/>
  <c r="A450" i="7"/>
  <c r="C450" i="7"/>
  <c r="D450" i="7"/>
  <c r="A451" i="7"/>
  <c r="C451" i="7"/>
  <c r="D451" i="7"/>
  <c r="A452" i="7"/>
  <c r="C452" i="7"/>
  <c r="D452" i="7"/>
  <c r="A453" i="7"/>
  <c r="C453" i="7"/>
  <c r="D453" i="7"/>
  <c r="A454" i="7"/>
  <c r="C454" i="7"/>
  <c r="D454" i="7"/>
  <c r="A455" i="7"/>
  <c r="C455" i="7"/>
  <c r="D455" i="7"/>
  <c r="A456" i="7"/>
  <c r="C456" i="7"/>
  <c r="D456" i="7"/>
  <c r="A457" i="7"/>
  <c r="C457" i="7"/>
  <c r="D457" i="7"/>
  <c r="A458" i="7"/>
  <c r="C458" i="7"/>
  <c r="D458" i="7"/>
  <c r="A459" i="7"/>
  <c r="C459" i="7"/>
  <c r="D459" i="7"/>
  <c r="A460" i="7"/>
  <c r="C460" i="7"/>
  <c r="D460" i="7"/>
  <c r="A461" i="7"/>
  <c r="C461" i="7"/>
  <c r="D461" i="7"/>
  <c r="A462" i="7"/>
  <c r="C462" i="7"/>
  <c r="D462" i="7"/>
  <c r="A463" i="7"/>
  <c r="C463" i="7"/>
  <c r="D463" i="7"/>
  <c r="A464" i="7"/>
  <c r="C464" i="7"/>
  <c r="D464" i="7"/>
  <c r="A465" i="7"/>
  <c r="C465" i="7"/>
  <c r="D465" i="7"/>
  <c r="A466" i="7"/>
  <c r="C466" i="7"/>
  <c r="D466" i="7"/>
  <c r="A467" i="7"/>
  <c r="C467" i="7"/>
  <c r="D467" i="7"/>
  <c r="A468" i="7"/>
  <c r="C468" i="7"/>
  <c r="D468" i="7"/>
  <c r="A469" i="7"/>
  <c r="C469" i="7"/>
  <c r="D469" i="7"/>
  <c r="A470" i="7"/>
  <c r="C470" i="7"/>
  <c r="D470" i="7"/>
  <c r="A471" i="7"/>
  <c r="C471" i="7"/>
  <c r="D471" i="7"/>
  <c r="A472" i="7"/>
  <c r="C472" i="7"/>
  <c r="D472" i="7"/>
  <c r="A473" i="7"/>
  <c r="C473" i="7"/>
  <c r="D473" i="7"/>
  <c r="A474" i="7"/>
  <c r="C474" i="7"/>
  <c r="D474" i="7"/>
  <c r="A475" i="7"/>
  <c r="C475" i="7"/>
  <c r="D475" i="7"/>
  <c r="A476" i="7"/>
  <c r="C476" i="7"/>
  <c r="D476" i="7"/>
  <c r="A477" i="7"/>
  <c r="C477" i="7"/>
  <c r="D477" i="7"/>
  <c r="A478" i="7"/>
  <c r="C478" i="7"/>
  <c r="D478" i="7"/>
  <c r="A479" i="7"/>
  <c r="C479" i="7"/>
  <c r="D479" i="7"/>
  <c r="A480" i="7"/>
  <c r="C480" i="7"/>
  <c r="D480" i="7"/>
  <c r="A481" i="7"/>
  <c r="C481" i="7"/>
  <c r="D481" i="7"/>
  <c r="A482" i="7"/>
  <c r="C482" i="7"/>
  <c r="D482" i="7"/>
  <c r="A483" i="7"/>
  <c r="C483" i="7"/>
  <c r="D483" i="7"/>
  <c r="A484" i="7"/>
  <c r="C484" i="7"/>
  <c r="D484" i="7"/>
  <c r="A485" i="7"/>
  <c r="C485" i="7"/>
  <c r="D485" i="7"/>
  <c r="A486" i="7"/>
  <c r="C486" i="7"/>
  <c r="D486" i="7"/>
  <c r="A487" i="7"/>
  <c r="C487" i="7"/>
  <c r="D487" i="7"/>
  <c r="A488" i="7"/>
  <c r="C488" i="7"/>
  <c r="D488" i="7"/>
  <c r="A489" i="7"/>
  <c r="C489" i="7"/>
  <c r="D489" i="7"/>
  <c r="A490" i="7"/>
  <c r="C490" i="7"/>
  <c r="D490" i="7"/>
  <c r="A491" i="7"/>
  <c r="C491" i="7"/>
  <c r="D491" i="7"/>
  <c r="A492" i="7"/>
  <c r="C492" i="7"/>
  <c r="D492" i="7"/>
  <c r="A493" i="7"/>
  <c r="C493" i="7"/>
  <c r="D493" i="7"/>
  <c r="A494" i="7"/>
  <c r="C494" i="7"/>
  <c r="D494" i="7"/>
  <c r="A495" i="7"/>
  <c r="C495" i="7"/>
  <c r="D495" i="7"/>
  <c r="A496" i="7"/>
  <c r="C496" i="7"/>
  <c r="D496" i="7"/>
  <c r="A497" i="7"/>
  <c r="C497" i="7"/>
  <c r="D497" i="7"/>
  <c r="A498" i="7"/>
  <c r="C498" i="7"/>
  <c r="D498" i="7"/>
  <c r="A499" i="7"/>
  <c r="C499" i="7"/>
  <c r="D499" i="7"/>
  <c r="A500" i="7"/>
  <c r="C500" i="7"/>
  <c r="D500" i="7"/>
  <c r="A501" i="7"/>
  <c r="C501" i="7"/>
  <c r="D501" i="7"/>
  <c r="A502" i="7"/>
  <c r="C502" i="7"/>
  <c r="D502" i="7"/>
  <c r="A503" i="7"/>
  <c r="C503" i="7"/>
  <c r="D503" i="7"/>
  <c r="A504" i="7"/>
  <c r="C504" i="7"/>
  <c r="D504" i="7"/>
  <c r="A505" i="7"/>
  <c r="C505" i="7"/>
  <c r="D505" i="7"/>
  <c r="A506" i="7"/>
  <c r="C506" i="7"/>
  <c r="D506" i="7"/>
  <c r="A507" i="7"/>
  <c r="C507" i="7"/>
  <c r="D507" i="7"/>
  <c r="A508" i="7"/>
  <c r="C508" i="7"/>
  <c r="D508" i="7"/>
  <c r="A509" i="7"/>
  <c r="C509" i="7"/>
  <c r="D509" i="7"/>
  <c r="A510" i="7"/>
  <c r="C510" i="7"/>
  <c r="D510" i="7"/>
  <c r="A511" i="7"/>
  <c r="C511" i="7"/>
  <c r="D511" i="7"/>
  <c r="A512" i="7"/>
  <c r="C512" i="7"/>
  <c r="D512" i="7"/>
  <c r="A513" i="7"/>
  <c r="C513" i="7"/>
  <c r="D513" i="7"/>
  <c r="A341" i="6"/>
  <c r="C341" i="6"/>
  <c r="D341" i="6"/>
  <c r="A342" i="6"/>
  <c r="C342" i="6"/>
  <c r="D342" i="6"/>
  <c r="A343" i="6"/>
  <c r="C343" i="6"/>
  <c r="D343" i="6"/>
  <c r="A344" i="6"/>
  <c r="C344" i="6"/>
  <c r="D344" i="6"/>
  <c r="A345" i="6"/>
  <c r="C345" i="6"/>
  <c r="D345" i="6"/>
  <c r="A346" i="6"/>
  <c r="C346" i="6"/>
  <c r="D346" i="6"/>
  <c r="A347" i="6"/>
  <c r="C347" i="6"/>
  <c r="D347" i="6"/>
  <c r="A348" i="6"/>
  <c r="C348" i="6"/>
  <c r="D348" i="6"/>
  <c r="A349" i="6"/>
  <c r="C349" i="6"/>
  <c r="D349" i="6"/>
  <c r="A350" i="6"/>
  <c r="C350" i="6"/>
  <c r="D350" i="6"/>
  <c r="A351" i="6"/>
  <c r="C351" i="6"/>
  <c r="D351" i="6"/>
  <c r="A352" i="6"/>
  <c r="C352" i="6"/>
  <c r="D352" i="6"/>
  <c r="A353" i="6"/>
  <c r="C353" i="6"/>
  <c r="D353" i="6"/>
  <c r="A354" i="6"/>
  <c r="C354" i="6"/>
  <c r="D354" i="6"/>
  <c r="A355" i="6"/>
  <c r="C355" i="6"/>
  <c r="D355" i="6"/>
  <c r="A356" i="6"/>
  <c r="C356" i="6"/>
  <c r="D356" i="6"/>
  <c r="A357" i="6"/>
  <c r="C357" i="6"/>
  <c r="D357" i="6"/>
  <c r="A358" i="6"/>
  <c r="C358" i="6"/>
  <c r="D358" i="6"/>
  <c r="A359" i="6"/>
  <c r="C359" i="6"/>
  <c r="D359" i="6"/>
  <c r="A360" i="6"/>
  <c r="C360" i="6"/>
  <c r="D360" i="6"/>
  <c r="A361" i="6"/>
  <c r="C361" i="6"/>
  <c r="D361" i="6"/>
  <c r="A362" i="6"/>
  <c r="C362" i="6"/>
  <c r="D362" i="6"/>
  <c r="A363" i="6"/>
  <c r="C363" i="6"/>
  <c r="D363" i="6"/>
  <c r="A364" i="6"/>
  <c r="C364" i="6"/>
  <c r="D364" i="6"/>
  <c r="A365" i="6"/>
  <c r="C365" i="6"/>
  <c r="D365" i="6"/>
  <c r="A366" i="6"/>
  <c r="C366" i="6"/>
  <c r="D366" i="6"/>
  <c r="A367" i="6"/>
  <c r="C367" i="6"/>
  <c r="D367" i="6"/>
  <c r="A368" i="6"/>
  <c r="C368" i="6"/>
  <c r="D368" i="6"/>
  <c r="A369" i="6"/>
  <c r="C369" i="6"/>
  <c r="D369" i="6"/>
  <c r="A370" i="6"/>
  <c r="C370" i="6"/>
  <c r="D370" i="6"/>
  <c r="A371" i="6"/>
  <c r="C371" i="6"/>
  <c r="D371" i="6"/>
  <c r="A372" i="6"/>
  <c r="C372" i="6"/>
  <c r="D372" i="6"/>
  <c r="A373" i="6"/>
  <c r="C373" i="6"/>
  <c r="D373" i="6"/>
  <c r="A374" i="6"/>
  <c r="C374" i="6"/>
  <c r="D374" i="6"/>
  <c r="A375" i="6"/>
  <c r="C375" i="6"/>
  <c r="D375" i="6"/>
  <c r="A376" i="6"/>
  <c r="C376" i="6"/>
  <c r="D376" i="6"/>
  <c r="A377" i="6"/>
  <c r="C377" i="6"/>
  <c r="D377" i="6"/>
  <c r="A378" i="6"/>
  <c r="C378" i="6"/>
  <c r="D378" i="6"/>
  <c r="A379" i="6"/>
  <c r="C379" i="6"/>
  <c r="D379" i="6"/>
  <c r="A380" i="6"/>
  <c r="C380" i="6"/>
  <c r="D380" i="6"/>
  <c r="A381" i="6"/>
  <c r="C381" i="6"/>
  <c r="D381" i="6"/>
  <c r="A382" i="6"/>
  <c r="C382" i="6"/>
  <c r="D382" i="6"/>
  <c r="A383" i="6"/>
  <c r="C383" i="6"/>
  <c r="D383" i="6"/>
  <c r="A384" i="6"/>
  <c r="C384" i="6"/>
  <c r="D384" i="6"/>
  <c r="A385" i="6"/>
  <c r="C385" i="6"/>
  <c r="D385" i="6"/>
  <c r="A386" i="6"/>
  <c r="C386" i="6"/>
  <c r="D386" i="6"/>
  <c r="A387" i="6"/>
  <c r="C387" i="6"/>
  <c r="D387" i="6"/>
  <c r="A388" i="6"/>
  <c r="C388" i="6"/>
  <c r="D388" i="6"/>
  <c r="A389" i="6"/>
  <c r="C389" i="6"/>
  <c r="D389" i="6"/>
  <c r="A390" i="6"/>
  <c r="C390" i="6"/>
  <c r="D390" i="6"/>
  <c r="A391" i="6"/>
  <c r="C391" i="6"/>
  <c r="D391" i="6"/>
  <c r="A392" i="6"/>
  <c r="C392" i="6"/>
  <c r="D392" i="6"/>
  <c r="A393" i="6"/>
  <c r="C393" i="6"/>
  <c r="D393" i="6"/>
  <c r="A394" i="6"/>
  <c r="C394" i="6"/>
  <c r="D394" i="6"/>
  <c r="A395" i="6"/>
  <c r="C395" i="6"/>
  <c r="D395" i="6"/>
  <c r="A396" i="6"/>
  <c r="C396" i="6"/>
  <c r="D396" i="6"/>
  <c r="A397" i="6"/>
  <c r="C397" i="6"/>
  <c r="D397" i="6"/>
  <c r="A398" i="6"/>
  <c r="C398" i="6"/>
  <c r="D398" i="6"/>
  <c r="A399" i="6"/>
  <c r="C399" i="6"/>
  <c r="D399" i="6"/>
  <c r="A400" i="6"/>
  <c r="C400" i="6"/>
  <c r="D400" i="6"/>
  <c r="A401" i="6"/>
  <c r="C401" i="6"/>
  <c r="D401" i="6"/>
  <c r="A402" i="6"/>
  <c r="C402" i="6"/>
  <c r="D402" i="6"/>
  <c r="A403" i="6"/>
  <c r="C403" i="6"/>
  <c r="D403" i="6"/>
  <c r="A404" i="6"/>
  <c r="C404" i="6"/>
  <c r="D404" i="6"/>
  <c r="A405" i="6"/>
  <c r="C405" i="6"/>
  <c r="D405" i="6"/>
  <c r="A406" i="6"/>
  <c r="C406" i="6"/>
  <c r="D406" i="6"/>
  <c r="A407" i="6"/>
  <c r="C407" i="6"/>
  <c r="D407" i="6"/>
  <c r="A408" i="6"/>
  <c r="C408" i="6"/>
  <c r="D408" i="6"/>
  <c r="A409" i="6"/>
  <c r="C409" i="6"/>
  <c r="D409" i="6"/>
  <c r="A410" i="6"/>
  <c r="C410" i="6"/>
  <c r="D410" i="6"/>
  <c r="A411" i="6"/>
  <c r="C411" i="6"/>
  <c r="D411" i="6"/>
  <c r="A412" i="6"/>
  <c r="C412" i="6"/>
  <c r="D412" i="6"/>
  <c r="A413" i="6"/>
  <c r="C413" i="6"/>
  <c r="D413" i="6"/>
  <c r="A414" i="6"/>
  <c r="C414" i="6"/>
  <c r="D414" i="6"/>
  <c r="A415" i="6"/>
  <c r="C415" i="6"/>
  <c r="D415" i="6"/>
  <c r="A416" i="6"/>
  <c r="C416" i="6"/>
  <c r="D416" i="6"/>
  <c r="A417" i="6"/>
  <c r="C417" i="6"/>
  <c r="D417" i="6"/>
  <c r="A418" i="6"/>
  <c r="C418" i="6"/>
  <c r="D418" i="6"/>
  <c r="A419" i="6"/>
  <c r="C419" i="6"/>
  <c r="D419" i="6"/>
  <c r="A420" i="6"/>
  <c r="C420" i="6"/>
  <c r="D420" i="6"/>
  <c r="A421" i="6"/>
  <c r="C421" i="6"/>
  <c r="D421" i="6"/>
  <c r="A422" i="6"/>
  <c r="C422" i="6"/>
  <c r="D422" i="6"/>
  <c r="A423" i="6"/>
  <c r="C423" i="6"/>
  <c r="D423" i="6"/>
  <c r="A424" i="6"/>
  <c r="C424" i="6"/>
  <c r="D424" i="6"/>
  <c r="A425" i="6"/>
  <c r="C425" i="6"/>
  <c r="D425" i="6"/>
  <c r="A426" i="6"/>
  <c r="C426" i="6"/>
  <c r="D426" i="6"/>
  <c r="A427" i="6"/>
  <c r="C427" i="6"/>
  <c r="D427" i="6"/>
  <c r="A428" i="6"/>
  <c r="C428" i="6"/>
  <c r="D428" i="6"/>
  <c r="A429" i="6"/>
  <c r="C429" i="6"/>
  <c r="D429" i="6"/>
  <c r="A430" i="6"/>
  <c r="C430" i="6"/>
  <c r="D430" i="6"/>
  <c r="A431" i="6"/>
  <c r="C431" i="6"/>
  <c r="D431" i="6"/>
  <c r="A432" i="6"/>
  <c r="C432" i="6"/>
  <c r="D432" i="6"/>
  <c r="A433" i="6"/>
  <c r="C433" i="6"/>
  <c r="D433" i="6"/>
  <c r="A434" i="6"/>
  <c r="C434" i="6"/>
  <c r="D434" i="6"/>
  <c r="A435" i="6"/>
  <c r="C435" i="6"/>
  <c r="D435" i="6"/>
  <c r="A436" i="6"/>
  <c r="C436" i="6"/>
  <c r="D436" i="6"/>
  <c r="A437" i="6"/>
  <c r="C437" i="6"/>
  <c r="D437" i="6"/>
  <c r="A438" i="6"/>
  <c r="C438" i="6"/>
  <c r="D438" i="6"/>
  <c r="A439" i="6"/>
  <c r="C439" i="6"/>
  <c r="D439" i="6"/>
  <c r="A440" i="6"/>
  <c r="C440" i="6"/>
  <c r="D440" i="6"/>
  <c r="A441" i="6"/>
  <c r="C441" i="6"/>
  <c r="D441" i="6"/>
  <c r="A442" i="6"/>
  <c r="C442" i="6"/>
  <c r="D442" i="6"/>
  <c r="A443" i="6"/>
  <c r="C443" i="6"/>
  <c r="D443" i="6"/>
  <c r="A444" i="6"/>
  <c r="C444" i="6"/>
  <c r="D444" i="6"/>
  <c r="A445" i="6"/>
  <c r="C445" i="6"/>
  <c r="D445" i="6"/>
  <c r="A446" i="6"/>
  <c r="C446" i="6"/>
  <c r="D446" i="6"/>
  <c r="A447" i="6"/>
  <c r="C447" i="6"/>
  <c r="D447" i="6"/>
  <c r="A448" i="6"/>
  <c r="C448" i="6"/>
  <c r="D448" i="6"/>
  <c r="A449" i="6"/>
  <c r="C449" i="6"/>
  <c r="D449" i="6"/>
  <c r="A450" i="6"/>
  <c r="C450" i="6"/>
  <c r="D450" i="6"/>
  <c r="A451" i="6"/>
  <c r="C451" i="6"/>
  <c r="D451" i="6"/>
  <c r="A452" i="6"/>
  <c r="C452" i="6"/>
  <c r="D452" i="6"/>
  <c r="A453" i="6"/>
  <c r="C453" i="6"/>
  <c r="D453" i="6"/>
  <c r="A454" i="6"/>
  <c r="C454" i="6"/>
  <c r="D454" i="6"/>
  <c r="A455" i="6"/>
  <c r="C455" i="6"/>
  <c r="D455" i="6"/>
  <c r="A456" i="6"/>
  <c r="C456" i="6"/>
  <c r="D456" i="6"/>
  <c r="A457" i="6"/>
  <c r="C457" i="6"/>
  <c r="D457" i="6"/>
  <c r="A458" i="6"/>
  <c r="C458" i="6"/>
  <c r="D458" i="6"/>
  <c r="A459" i="6"/>
  <c r="C459" i="6"/>
  <c r="D459" i="6"/>
  <c r="A460" i="6"/>
  <c r="C460" i="6"/>
  <c r="D460" i="6"/>
  <c r="A461" i="6"/>
  <c r="C461" i="6"/>
  <c r="D461" i="6"/>
  <c r="A462" i="6"/>
  <c r="C462" i="6"/>
  <c r="D462" i="6"/>
  <c r="A463" i="6"/>
  <c r="C463" i="6"/>
  <c r="D463" i="6"/>
  <c r="A464" i="6"/>
  <c r="C464" i="6"/>
  <c r="D464" i="6"/>
  <c r="A465" i="6"/>
  <c r="C465" i="6"/>
  <c r="D465" i="6"/>
  <c r="A466" i="6"/>
  <c r="C466" i="6"/>
  <c r="D466" i="6"/>
  <c r="A467" i="6"/>
  <c r="C467" i="6"/>
  <c r="D467" i="6"/>
  <c r="A468" i="6"/>
  <c r="C468" i="6"/>
  <c r="D468" i="6"/>
  <c r="A469" i="6"/>
  <c r="C469" i="6"/>
  <c r="D469" i="6"/>
  <c r="A470" i="6"/>
  <c r="C470" i="6"/>
  <c r="D470" i="6"/>
  <c r="A471" i="6"/>
  <c r="C471" i="6"/>
  <c r="D471" i="6"/>
  <c r="A472" i="6"/>
  <c r="C472" i="6"/>
  <c r="D472" i="6"/>
  <c r="A473" i="6"/>
  <c r="C473" i="6"/>
  <c r="D473" i="6"/>
  <c r="A474" i="6"/>
  <c r="C474" i="6"/>
  <c r="D474" i="6"/>
  <c r="A475" i="6"/>
  <c r="C475" i="6"/>
  <c r="D475" i="6"/>
  <c r="A476" i="6"/>
  <c r="C476" i="6"/>
  <c r="D476" i="6"/>
  <c r="A477" i="6"/>
  <c r="C477" i="6"/>
  <c r="D477" i="6"/>
  <c r="A478" i="6"/>
  <c r="C478" i="6"/>
  <c r="D478" i="6"/>
  <c r="A479" i="6"/>
  <c r="C479" i="6"/>
  <c r="D479" i="6"/>
  <c r="A480" i="6"/>
  <c r="C480" i="6"/>
  <c r="D480" i="6"/>
  <c r="A481" i="6"/>
  <c r="C481" i="6"/>
  <c r="D481" i="6"/>
  <c r="A482" i="6"/>
  <c r="C482" i="6"/>
  <c r="D482" i="6"/>
  <c r="A483" i="6"/>
  <c r="C483" i="6"/>
  <c r="D483" i="6"/>
  <c r="A484" i="6"/>
  <c r="C484" i="6"/>
  <c r="D484" i="6"/>
  <c r="A485" i="6"/>
  <c r="C485" i="6"/>
  <c r="D485" i="6"/>
  <c r="A486" i="6"/>
  <c r="C486" i="6"/>
  <c r="D486" i="6"/>
  <c r="A487" i="6"/>
  <c r="C487" i="6"/>
  <c r="D487" i="6"/>
  <c r="A488" i="6"/>
  <c r="C488" i="6"/>
  <c r="D488" i="6"/>
  <c r="A489" i="6"/>
  <c r="C489" i="6"/>
  <c r="D489" i="6"/>
  <c r="A490" i="6"/>
  <c r="C490" i="6"/>
  <c r="D490" i="6"/>
  <c r="A491" i="6"/>
  <c r="C491" i="6"/>
  <c r="D491" i="6"/>
  <c r="A492" i="6"/>
  <c r="C492" i="6"/>
  <c r="D492" i="6"/>
  <c r="A493" i="6"/>
  <c r="C493" i="6"/>
  <c r="D493" i="6"/>
  <c r="A494" i="6"/>
  <c r="C494" i="6"/>
  <c r="D494" i="6"/>
  <c r="A495" i="6"/>
  <c r="C495" i="6"/>
  <c r="D495" i="6"/>
  <c r="A496" i="6"/>
  <c r="C496" i="6"/>
  <c r="D496" i="6"/>
  <c r="A497" i="6"/>
  <c r="C497" i="6"/>
  <c r="D497" i="6"/>
  <c r="A498" i="6"/>
  <c r="C498" i="6"/>
  <c r="D498" i="6"/>
  <c r="A499" i="6"/>
  <c r="C499" i="6"/>
  <c r="D499" i="6"/>
  <c r="A500" i="6"/>
  <c r="C500" i="6"/>
  <c r="D500" i="6"/>
  <c r="A501" i="6"/>
  <c r="C501" i="6"/>
  <c r="D501" i="6"/>
  <c r="A502" i="6"/>
  <c r="C502" i="6"/>
  <c r="D502" i="6"/>
  <c r="A503" i="6"/>
  <c r="C503" i="6"/>
  <c r="D503" i="6"/>
  <c r="A504" i="6"/>
  <c r="C504" i="6"/>
  <c r="D504" i="6"/>
  <c r="A505" i="6"/>
  <c r="C505" i="6"/>
  <c r="D505" i="6"/>
  <c r="A506" i="6"/>
  <c r="C506" i="6"/>
  <c r="D506" i="6"/>
  <c r="A507" i="6"/>
  <c r="C507" i="6"/>
  <c r="D507" i="6"/>
  <c r="A508" i="6"/>
  <c r="C508" i="6"/>
  <c r="D508" i="6"/>
  <c r="A509" i="6"/>
  <c r="C509" i="6"/>
  <c r="D509" i="6"/>
  <c r="A510" i="6"/>
  <c r="C510" i="6"/>
  <c r="D510" i="6"/>
  <c r="A511" i="6"/>
  <c r="C511" i="6"/>
  <c r="D511" i="6"/>
  <c r="A512" i="6"/>
  <c r="C512" i="6"/>
  <c r="D512" i="6"/>
  <c r="A513" i="6"/>
  <c r="C513" i="6"/>
  <c r="D513" i="6"/>
  <c r="A341" i="5"/>
  <c r="C341" i="5"/>
  <c r="D341" i="5"/>
  <c r="A342" i="5"/>
  <c r="C342" i="5"/>
  <c r="D342" i="5"/>
  <c r="A343" i="5"/>
  <c r="C343" i="5"/>
  <c r="D343" i="5"/>
  <c r="A344" i="5"/>
  <c r="C344" i="5"/>
  <c r="D344" i="5"/>
  <c r="A345" i="5"/>
  <c r="C345" i="5"/>
  <c r="D345" i="5"/>
  <c r="A346" i="5"/>
  <c r="C346" i="5"/>
  <c r="D346" i="5"/>
  <c r="A347" i="5"/>
  <c r="C347" i="5"/>
  <c r="D347" i="5"/>
  <c r="A348" i="5"/>
  <c r="C348" i="5"/>
  <c r="D348" i="5"/>
  <c r="A349" i="5"/>
  <c r="C349" i="5"/>
  <c r="D349" i="5"/>
  <c r="A350" i="5"/>
  <c r="C350" i="5"/>
  <c r="D350" i="5"/>
  <c r="A351" i="5"/>
  <c r="C351" i="5"/>
  <c r="D351" i="5"/>
  <c r="A352" i="5"/>
  <c r="C352" i="5"/>
  <c r="D352" i="5"/>
  <c r="A353" i="5"/>
  <c r="C353" i="5"/>
  <c r="D353" i="5"/>
  <c r="A354" i="5"/>
  <c r="C354" i="5"/>
  <c r="D354" i="5"/>
  <c r="A355" i="5"/>
  <c r="C355" i="5"/>
  <c r="D355" i="5"/>
  <c r="A356" i="5"/>
  <c r="C356" i="5"/>
  <c r="D356" i="5"/>
  <c r="A357" i="5"/>
  <c r="C357" i="5"/>
  <c r="D357" i="5"/>
  <c r="A358" i="5"/>
  <c r="C358" i="5"/>
  <c r="D358" i="5"/>
  <c r="A359" i="5"/>
  <c r="C359" i="5"/>
  <c r="D359" i="5"/>
  <c r="A360" i="5"/>
  <c r="C360" i="5"/>
  <c r="D360" i="5"/>
  <c r="A361" i="5"/>
  <c r="C361" i="5"/>
  <c r="D361" i="5"/>
  <c r="A362" i="5"/>
  <c r="C362" i="5"/>
  <c r="D362" i="5"/>
  <c r="A363" i="5"/>
  <c r="C363" i="5"/>
  <c r="D363" i="5"/>
  <c r="A364" i="5"/>
  <c r="C364" i="5"/>
  <c r="D364" i="5"/>
  <c r="A365" i="5"/>
  <c r="C365" i="5"/>
  <c r="D365" i="5"/>
  <c r="A366" i="5"/>
  <c r="C366" i="5"/>
  <c r="D366" i="5"/>
  <c r="A367" i="5"/>
  <c r="C367" i="5"/>
  <c r="D367" i="5"/>
  <c r="A368" i="5"/>
  <c r="C368" i="5"/>
  <c r="D368" i="5"/>
  <c r="A369" i="5"/>
  <c r="C369" i="5"/>
  <c r="D369" i="5"/>
  <c r="A370" i="5"/>
  <c r="C370" i="5"/>
  <c r="D370" i="5"/>
  <c r="A371" i="5"/>
  <c r="C371" i="5"/>
  <c r="D371" i="5"/>
  <c r="A372" i="5"/>
  <c r="C372" i="5"/>
  <c r="D372" i="5"/>
  <c r="A373" i="5"/>
  <c r="C373" i="5"/>
  <c r="D373" i="5"/>
  <c r="A374" i="5"/>
  <c r="C374" i="5"/>
  <c r="D374" i="5"/>
  <c r="A375" i="5"/>
  <c r="C375" i="5"/>
  <c r="D375" i="5"/>
  <c r="A376" i="5"/>
  <c r="C376" i="5"/>
  <c r="D376" i="5"/>
  <c r="A377" i="5"/>
  <c r="C377" i="5"/>
  <c r="D377" i="5"/>
  <c r="A378" i="5"/>
  <c r="C378" i="5"/>
  <c r="D378" i="5"/>
  <c r="A379" i="5"/>
  <c r="C379" i="5"/>
  <c r="D379" i="5"/>
  <c r="A380" i="5"/>
  <c r="C380" i="5"/>
  <c r="D380" i="5"/>
  <c r="A381" i="5"/>
  <c r="C381" i="5"/>
  <c r="D381" i="5"/>
  <c r="A382" i="5"/>
  <c r="C382" i="5"/>
  <c r="D382" i="5"/>
  <c r="A383" i="5"/>
  <c r="C383" i="5"/>
  <c r="D383" i="5"/>
  <c r="A384" i="5"/>
  <c r="C384" i="5"/>
  <c r="D384" i="5"/>
  <c r="A385" i="5"/>
  <c r="C385" i="5"/>
  <c r="D385" i="5"/>
  <c r="A386" i="5"/>
  <c r="C386" i="5"/>
  <c r="D386" i="5"/>
  <c r="A387" i="5"/>
  <c r="C387" i="5"/>
  <c r="D387" i="5"/>
  <c r="A388" i="5"/>
  <c r="C388" i="5"/>
  <c r="D388" i="5"/>
  <c r="A389" i="5"/>
  <c r="C389" i="5"/>
  <c r="D389" i="5"/>
  <c r="A390" i="5"/>
  <c r="C390" i="5"/>
  <c r="D390" i="5"/>
  <c r="A391" i="5"/>
  <c r="C391" i="5"/>
  <c r="D391" i="5"/>
  <c r="A392" i="5"/>
  <c r="C392" i="5"/>
  <c r="D392" i="5"/>
  <c r="A393" i="5"/>
  <c r="C393" i="5"/>
  <c r="D393" i="5"/>
  <c r="A394" i="5"/>
  <c r="C394" i="5"/>
  <c r="D394" i="5"/>
  <c r="A395" i="5"/>
  <c r="C395" i="5"/>
  <c r="D395" i="5"/>
  <c r="A396" i="5"/>
  <c r="C396" i="5"/>
  <c r="D396" i="5"/>
  <c r="A397" i="5"/>
  <c r="C397" i="5"/>
  <c r="D397" i="5"/>
  <c r="A398" i="5"/>
  <c r="C398" i="5"/>
  <c r="D398" i="5"/>
  <c r="A399" i="5"/>
  <c r="C399" i="5"/>
  <c r="D399" i="5"/>
  <c r="A400" i="5"/>
  <c r="C400" i="5"/>
  <c r="D400" i="5"/>
  <c r="A401" i="5"/>
  <c r="C401" i="5"/>
  <c r="D401" i="5"/>
  <c r="A402" i="5"/>
  <c r="C402" i="5"/>
  <c r="D402" i="5"/>
  <c r="A403" i="5"/>
  <c r="C403" i="5"/>
  <c r="D403" i="5"/>
  <c r="A404" i="5"/>
  <c r="C404" i="5"/>
  <c r="D404" i="5"/>
  <c r="A405" i="5"/>
  <c r="C405" i="5"/>
  <c r="D405" i="5"/>
  <c r="A406" i="5"/>
  <c r="C406" i="5"/>
  <c r="D406" i="5"/>
  <c r="A407" i="5"/>
  <c r="C407" i="5"/>
  <c r="D407" i="5"/>
  <c r="A408" i="5"/>
  <c r="C408" i="5"/>
  <c r="D408" i="5"/>
  <c r="A409" i="5"/>
  <c r="C409" i="5"/>
  <c r="D409" i="5"/>
  <c r="A410" i="5"/>
  <c r="C410" i="5"/>
  <c r="D410" i="5"/>
  <c r="A411" i="5"/>
  <c r="C411" i="5"/>
  <c r="D411" i="5"/>
  <c r="A412" i="5"/>
  <c r="C412" i="5"/>
  <c r="D412" i="5"/>
  <c r="A413" i="5"/>
  <c r="C413" i="5"/>
  <c r="D413" i="5"/>
  <c r="A414" i="5"/>
  <c r="C414" i="5"/>
  <c r="D414" i="5"/>
  <c r="A415" i="5"/>
  <c r="C415" i="5"/>
  <c r="D415" i="5"/>
  <c r="A416" i="5"/>
  <c r="C416" i="5"/>
  <c r="D416" i="5"/>
  <c r="A417" i="5"/>
  <c r="C417" i="5"/>
  <c r="D417" i="5"/>
  <c r="A418" i="5"/>
  <c r="C418" i="5"/>
  <c r="D418" i="5"/>
  <c r="A419" i="5"/>
  <c r="C419" i="5"/>
  <c r="D419" i="5"/>
  <c r="A420" i="5"/>
  <c r="C420" i="5"/>
  <c r="D420" i="5"/>
  <c r="A421" i="5"/>
  <c r="C421" i="5"/>
  <c r="D421" i="5"/>
  <c r="A422" i="5"/>
  <c r="C422" i="5"/>
  <c r="D422" i="5"/>
  <c r="A423" i="5"/>
  <c r="C423" i="5"/>
  <c r="D423" i="5"/>
  <c r="A424" i="5"/>
  <c r="C424" i="5"/>
  <c r="D424" i="5"/>
  <c r="A425" i="5"/>
  <c r="C425" i="5"/>
  <c r="D425" i="5"/>
  <c r="A426" i="5"/>
  <c r="C426" i="5"/>
  <c r="D426" i="5"/>
  <c r="A427" i="5"/>
  <c r="C427" i="5"/>
  <c r="D427" i="5"/>
  <c r="A428" i="5"/>
  <c r="C428" i="5"/>
  <c r="D428" i="5"/>
  <c r="A429" i="5"/>
  <c r="C429" i="5"/>
  <c r="D429" i="5"/>
  <c r="A430" i="5"/>
  <c r="C430" i="5"/>
  <c r="D430" i="5"/>
  <c r="A431" i="5"/>
  <c r="C431" i="5"/>
  <c r="D431" i="5"/>
  <c r="A432" i="5"/>
  <c r="C432" i="5"/>
  <c r="D432" i="5"/>
  <c r="A433" i="5"/>
  <c r="C433" i="5"/>
  <c r="D433" i="5"/>
  <c r="A434" i="5"/>
  <c r="C434" i="5"/>
  <c r="D434" i="5"/>
  <c r="A435" i="5"/>
  <c r="C435" i="5"/>
  <c r="D435" i="5"/>
  <c r="A436" i="5"/>
  <c r="C436" i="5"/>
  <c r="D436" i="5"/>
  <c r="A437" i="5"/>
  <c r="C437" i="5"/>
  <c r="D437" i="5"/>
  <c r="A438" i="5"/>
  <c r="C438" i="5"/>
  <c r="D438" i="5"/>
  <c r="A439" i="5"/>
  <c r="C439" i="5"/>
  <c r="D439" i="5"/>
  <c r="A440" i="5"/>
  <c r="C440" i="5"/>
  <c r="D440" i="5"/>
  <c r="A441" i="5"/>
  <c r="C441" i="5"/>
  <c r="D441" i="5"/>
  <c r="A442" i="5"/>
  <c r="C442" i="5"/>
  <c r="D442" i="5"/>
  <c r="A443" i="5"/>
  <c r="C443" i="5"/>
  <c r="D443" i="5"/>
  <c r="A444" i="5"/>
  <c r="C444" i="5"/>
  <c r="D444" i="5"/>
  <c r="A445" i="5"/>
  <c r="C445" i="5"/>
  <c r="D445" i="5"/>
  <c r="A446" i="5"/>
  <c r="C446" i="5"/>
  <c r="D446" i="5"/>
  <c r="A447" i="5"/>
  <c r="C447" i="5"/>
  <c r="D447" i="5"/>
  <c r="A448" i="5"/>
  <c r="C448" i="5"/>
  <c r="D448" i="5"/>
  <c r="A449" i="5"/>
  <c r="C449" i="5"/>
  <c r="D449" i="5"/>
  <c r="A450" i="5"/>
  <c r="C450" i="5"/>
  <c r="D450" i="5"/>
  <c r="A451" i="5"/>
  <c r="C451" i="5"/>
  <c r="D451" i="5"/>
  <c r="A452" i="5"/>
  <c r="C452" i="5"/>
  <c r="D452" i="5"/>
  <c r="A453" i="5"/>
  <c r="C453" i="5"/>
  <c r="D453" i="5"/>
  <c r="A454" i="5"/>
  <c r="C454" i="5"/>
  <c r="D454" i="5"/>
  <c r="A455" i="5"/>
  <c r="C455" i="5"/>
  <c r="D455" i="5"/>
  <c r="A456" i="5"/>
  <c r="C456" i="5"/>
  <c r="D456" i="5"/>
  <c r="A457" i="5"/>
  <c r="C457" i="5"/>
  <c r="D457" i="5"/>
  <c r="A458" i="5"/>
  <c r="C458" i="5"/>
  <c r="D458" i="5"/>
  <c r="A459" i="5"/>
  <c r="C459" i="5"/>
  <c r="D459" i="5"/>
  <c r="A460" i="5"/>
  <c r="C460" i="5"/>
  <c r="D460" i="5"/>
  <c r="A461" i="5"/>
  <c r="C461" i="5"/>
  <c r="D461" i="5"/>
  <c r="A462" i="5"/>
  <c r="C462" i="5"/>
  <c r="D462" i="5"/>
  <c r="A463" i="5"/>
  <c r="C463" i="5"/>
  <c r="D463" i="5"/>
  <c r="A464" i="5"/>
  <c r="C464" i="5"/>
  <c r="D464" i="5"/>
  <c r="A465" i="5"/>
  <c r="C465" i="5"/>
  <c r="D465" i="5"/>
  <c r="A466" i="5"/>
  <c r="C466" i="5"/>
  <c r="D466" i="5"/>
  <c r="A467" i="5"/>
  <c r="C467" i="5"/>
  <c r="D467" i="5"/>
  <c r="A468" i="5"/>
  <c r="C468" i="5"/>
  <c r="D468" i="5"/>
  <c r="A469" i="5"/>
  <c r="C469" i="5"/>
  <c r="D469" i="5"/>
  <c r="A470" i="5"/>
  <c r="C470" i="5"/>
  <c r="D470" i="5"/>
  <c r="A471" i="5"/>
  <c r="C471" i="5"/>
  <c r="D471" i="5"/>
  <c r="A472" i="5"/>
  <c r="C472" i="5"/>
  <c r="D472" i="5"/>
  <c r="A473" i="5"/>
  <c r="C473" i="5"/>
  <c r="D473" i="5"/>
  <c r="A474" i="5"/>
  <c r="C474" i="5"/>
  <c r="D474" i="5"/>
  <c r="A475" i="5"/>
  <c r="C475" i="5"/>
  <c r="D475" i="5"/>
  <c r="A476" i="5"/>
  <c r="C476" i="5"/>
  <c r="D476" i="5"/>
  <c r="A477" i="5"/>
  <c r="C477" i="5"/>
  <c r="D477" i="5"/>
  <c r="A478" i="5"/>
  <c r="C478" i="5"/>
  <c r="D478" i="5"/>
  <c r="A479" i="5"/>
  <c r="C479" i="5"/>
  <c r="D479" i="5"/>
  <c r="A480" i="5"/>
  <c r="C480" i="5"/>
  <c r="D480" i="5"/>
  <c r="A481" i="5"/>
  <c r="C481" i="5"/>
  <c r="D481" i="5"/>
  <c r="A482" i="5"/>
  <c r="C482" i="5"/>
  <c r="D482" i="5"/>
  <c r="A483" i="5"/>
  <c r="C483" i="5"/>
  <c r="D483" i="5"/>
  <c r="A484" i="5"/>
  <c r="C484" i="5"/>
  <c r="D484" i="5"/>
  <c r="A485" i="5"/>
  <c r="C485" i="5"/>
  <c r="D485" i="5"/>
  <c r="A486" i="5"/>
  <c r="C486" i="5"/>
  <c r="D486" i="5"/>
  <c r="A487" i="5"/>
  <c r="C487" i="5"/>
  <c r="D487" i="5"/>
  <c r="A488" i="5"/>
  <c r="C488" i="5"/>
  <c r="D488" i="5"/>
  <c r="A489" i="5"/>
  <c r="C489" i="5"/>
  <c r="D489" i="5"/>
  <c r="A490" i="5"/>
  <c r="C490" i="5"/>
  <c r="D490" i="5"/>
  <c r="A491" i="5"/>
  <c r="C491" i="5"/>
  <c r="D491" i="5"/>
  <c r="A492" i="5"/>
  <c r="C492" i="5"/>
  <c r="D492" i="5"/>
  <c r="A493" i="5"/>
  <c r="C493" i="5"/>
  <c r="D493" i="5"/>
  <c r="A494" i="5"/>
  <c r="C494" i="5"/>
  <c r="D494" i="5"/>
  <c r="A495" i="5"/>
  <c r="C495" i="5"/>
  <c r="D495" i="5"/>
  <c r="A496" i="5"/>
  <c r="C496" i="5"/>
  <c r="D496" i="5"/>
  <c r="A497" i="5"/>
  <c r="C497" i="5"/>
  <c r="D497" i="5"/>
  <c r="A498" i="5"/>
  <c r="C498" i="5"/>
  <c r="D498" i="5"/>
  <c r="A499" i="5"/>
  <c r="C499" i="5"/>
  <c r="D499" i="5"/>
  <c r="A500" i="5"/>
  <c r="C500" i="5"/>
  <c r="D500" i="5"/>
  <c r="A501" i="5"/>
  <c r="C501" i="5"/>
  <c r="D501" i="5"/>
  <c r="A502" i="5"/>
  <c r="C502" i="5"/>
  <c r="D502" i="5"/>
  <c r="A503" i="5"/>
  <c r="C503" i="5"/>
  <c r="D503" i="5"/>
  <c r="A504" i="5"/>
  <c r="C504" i="5"/>
  <c r="D504" i="5"/>
  <c r="A505" i="5"/>
  <c r="C505" i="5"/>
  <c r="D505" i="5"/>
  <c r="A506" i="5"/>
  <c r="C506" i="5"/>
  <c r="D506" i="5"/>
  <c r="A507" i="5"/>
  <c r="C507" i="5"/>
  <c r="D507" i="5"/>
  <c r="A508" i="5"/>
  <c r="C508" i="5"/>
  <c r="D508" i="5"/>
  <c r="A509" i="5"/>
  <c r="C509" i="5"/>
  <c r="D509" i="5"/>
  <c r="A510" i="5"/>
  <c r="C510" i="5"/>
  <c r="D510" i="5"/>
  <c r="A511" i="5"/>
  <c r="C511" i="5"/>
  <c r="D511" i="5"/>
  <c r="A512" i="5"/>
  <c r="C512" i="5"/>
  <c r="D512" i="5"/>
  <c r="A513" i="5"/>
  <c r="C513" i="5"/>
  <c r="D513" i="5"/>
  <c r="A341" i="4"/>
  <c r="C341" i="4"/>
  <c r="D341" i="4"/>
  <c r="A342" i="4"/>
  <c r="C342" i="4"/>
  <c r="D342" i="4"/>
  <c r="A343" i="4"/>
  <c r="C343" i="4"/>
  <c r="D343" i="4"/>
  <c r="A344" i="4"/>
  <c r="C344" i="4"/>
  <c r="D344" i="4"/>
  <c r="A345" i="4"/>
  <c r="C345" i="4"/>
  <c r="D345" i="4"/>
  <c r="A346" i="4"/>
  <c r="C346" i="4"/>
  <c r="D346" i="4"/>
  <c r="A347" i="4"/>
  <c r="C347" i="4"/>
  <c r="D347" i="4"/>
  <c r="A348" i="4"/>
  <c r="C348" i="4"/>
  <c r="D348" i="4"/>
  <c r="A349" i="4"/>
  <c r="C349" i="4"/>
  <c r="D349" i="4"/>
  <c r="A350" i="4"/>
  <c r="C350" i="4"/>
  <c r="D350" i="4"/>
  <c r="A351" i="4"/>
  <c r="C351" i="4"/>
  <c r="D351" i="4"/>
  <c r="A352" i="4"/>
  <c r="C352" i="4"/>
  <c r="D352" i="4"/>
  <c r="A353" i="4"/>
  <c r="C353" i="4"/>
  <c r="D353" i="4"/>
  <c r="A354" i="4"/>
  <c r="C354" i="4"/>
  <c r="D354" i="4"/>
  <c r="A355" i="4"/>
  <c r="C355" i="4"/>
  <c r="D355" i="4"/>
  <c r="A356" i="4"/>
  <c r="C356" i="4"/>
  <c r="D356" i="4"/>
  <c r="A357" i="4"/>
  <c r="C357" i="4"/>
  <c r="D357" i="4"/>
  <c r="A358" i="4"/>
  <c r="C358" i="4"/>
  <c r="D358" i="4"/>
  <c r="A359" i="4"/>
  <c r="C359" i="4"/>
  <c r="D359" i="4"/>
  <c r="A360" i="4"/>
  <c r="C360" i="4"/>
  <c r="D360" i="4"/>
  <c r="A361" i="4"/>
  <c r="C361" i="4"/>
  <c r="D361" i="4"/>
  <c r="A362" i="4"/>
  <c r="C362" i="4"/>
  <c r="D362" i="4"/>
  <c r="A363" i="4"/>
  <c r="C363" i="4"/>
  <c r="D363" i="4"/>
  <c r="A364" i="4"/>
  <c r="C364" i="4"/>
  <c r="D364" i="4"/>
  <c r="A365" i="4"/>
  <c r="C365" i="4"/>
  <c r="D365" i="4"/>
  <c r="A366" i="4"/>
  <c r="C366" i="4"/>
  <c r="D366" i="4"/>
  <c r="A367" i="4"/>
  <c r="C367" i="4"/>
  <c r="D367" i="4"/>
  <c r="A368" i="4"/>
  <c r="C368" i="4"/>
  <c r="D368" i="4"/>
  <c r="A369" i="4"/>
  <c r="C369" i="4"/>
  <c r="D369" i="4"/>
  <c r="A370" i="4"/>
  <c r="C370" i="4"/>
  <c r="D370" i="4"/>
  <c r="A371" i="4"/>
  <c r="C371" i="4"/>
  <c r="D371" i="4"/>
  <c r="A372" i="4"/>
  <c r="C372" i="4"/>
  <c r="D372" i="4"/>
  <c r="A373" i="4"/>
  <c r="C373" i="4"/>
  <c r="D373" i="4"/>
  <c r="A374" i="4"/>
  <c r="C374" i="4"/>
  <c r="D374" i="4"/>
  <c r="A375" i="4"/>
  <c r="C375" i="4"/>
  <c r="D375" i="4"/>
  <c r="A376" i="4"/>
  <c r="C376" i="4"/>
  <c r="D376" i="4"/>
  <c r="A377" i="4"/>
  <c r="C377" i="4"/>
  <c r="D377" i="4"/>
  <c r="A378" i="4"/>
  <c r="C378" i="4"/>
  <c r="D378" i="4"/>
  <c r="A379" i="4"/>
  <c r="C379" i="4"/>
  <c r="D379" i="4"/>
  <c r="A380" i="4"/>
  <c r="C380" i="4"/>
  <c r="D380" i="4"/>
  <c r="A381" i="4"/>
  <c r="C381" i="4"/>
  <c r="D381" i="4"/>
  <c r="A382" i="4"/>
  <c r="C382" i="4"/>
  <c r="D382" i="4"/>
  <c r="A383" i="4"/>
  <c r="C383" i="4"/>
  <c r="D383" i="4"/>
  <c r="A384" i="4"/>
  <c r="C384" i="4"/>
  <c r="D384" i="4"/>
  <c r="A385" i="4"/>
  <c r="C385" i="4"/>
  <c r="D385" i="4"/>
  <c r="A386" i="4"/>
  <c r="C386" i="4"/>
  <c r="D386" i="4"/>
  <c r="A387" i="4"/>
  <c r="C387" i="4"/>
  <c r="D387" i="4"/>
  <c r="A388" i="4"/>
  <c r="C388" i="4"/>
  <c r="D388" i="4"/>
  <c r="A389" i="4"/>
  <c r="C389" i="4"/>
  <c r="D389" i="4"/>
  <c r="A390" i="4"/>
  <c r="C390" i="4"/>
  <c r="D390" i="4"/>
  <c r="A391" i="4"/>
  <c r="C391" i="4"/>
  <c r="D391" i="4"/>
  <c r="A392" i="4"/>
  <c r="C392" i="4"/>
  <c r="D392" i="4"/>
  <c r="A393" i="4"/>
  <c r="C393" i="4"/>
  <c r="D393" i="4"/>
  <c r="A394" i="4"/>
  <c r="C394" i="4"/>
  <c r="D394" i="4"/>
  <c r="A395" i="4"/>
  <c r="C395" i="4"/>
  <c r="D395" i="4"/>
  <c r="A396" i="4"/>
  <c r="C396" i="4"/>
  <c r="D396" i="4"/>
  <c r="A397" i="4"/>
  <c r="C397" i="4"/>
  <c r="D397" i="4"/>
  <c r="A398" i="4"/>
  <c r="C398" i="4"/>
  <c r="D398" i="4"/>
  <c r="A399" i="4"/>
  <c r="C399" i="4"/>
  <c r="D399" i="4"/>
  <c r="A400" i="4"/>
  <c r="C400" i="4"/>
  <c r="D400" i="4"/>
  <c r="A401" i="4"/>
  <c r="C401" i="4"/>
  <c r="D401" i="4"/>
  <c r="A402" i="4"/>
  <c r="C402" i="4"/>
  <c r="D402" i="4"/>
  <c r="A403" i="4"/>
  <c r="C403" i="4"/>
  <c r="D403" i="4"/>
  <c r="A404" i="4"/>
  <c r="C404" i="4"/>
  <c r="D404" i="4"/>
  <c r="A405" i="4"/>
  <c r="C405" i="4"/>
  <c r="D405" i="4"/>
  <c r="A406" i="4"/>
  <c r="C406" i="4"/>
  <c r="D406" i="4"/>
  <c r="A407" i="4"/>
  <c r="C407" i="4"/>
  <c r="D407" i="4"/>
  <c r="A408" i="4"/>
  <c r="C408" i="4"/>
  <c r="D408" i="4"/>
  <c r="A409" i="4"/>
  <c r="C409" i="4"/>
  <c r="D409" i="4"/>
  <c r="A410" i="4"/>
  <c r="C410" i="4"/>
  <c r="D410" i="4"/>
  <c r="A411" i="4"/>
  <c r="C411" i="4"/>
  <c r="D411" i="4"/>
  <c r="A412" i="4"/>
  <c r="C412" i="4"/>
  <c r="D412" i="4"/>
  <c r="A413" i="4"/>
  <c r="C413" i="4"/>
  <c r="D413" i="4"/>
  <c r="A414" i="4"/>
  <c r="C414" i="4"/>
  <c r="D414" i="4"/>
  <c r="A415" i="4"/>
  <c r="C415" i="4"/>
  <c r="D415" i="4"/>
  <c r="A416" i="4"/>
  <c r="C416" i="4"/>
  <c r="D416" i="4"/>
  <c r="A417" i="4"/>
  <c r="C417" i="4"/>
  <c r="D417" i="4"/>
  <c r="A418" i="4"/>
  <c r="C418" i="4"/>
  <c r="D418" i="4"/>
  <c r="A419" i="4"/>
  <c r="C419" i="4"/>
  <c r="D419" i="4"/>
  <c r="A420" i="4"/>
  <c r="C420" i="4"/>
  <c r="D420" i="4"/>
  <c r="A421" i="4"/>
  <c r="C421" i="4"/>
  <c r="D421" i="4"/>
  <c r="A422" i="4"/>
  <c r="C422" i="4"/>
  <c r="D422" i="4"/>
  <c r="A423" i="4"/>
  <c r="C423" i="4"/>
  <c r="D423" i="4"/>
  <c r="A424" i="4"/>
  <c r="C424" i="4"/>
  <c r="D424" i="4"/>
  <c r="A425" i="4"/>
  <c r="C425" i="4"/>
  <c r="D425" i="4"/>
  <c r="A426" i="4"/>
  <c r="C426" i="4"/>
  <c r="D426" i="4"/>
  <c r="A427" i="4"/>
  <c r="C427" i="4"/>
  <c r="D427" i="4"/>
  <c r="A428" i="4"/>
  <c r="C428" i="4"/>
  <c r="D428" i="4"/>
  <c r="A429" i="4"/>
  <c r="C429" i="4"/>
  <c r="D429" i="4"/>
  <c r="A430" i="4"/>
  <c r="C430" i="4"/>
  <c r="D430" i="4"/>
  <c r="A431" i="4"/>
  <c r="C431" i="4"/>
  <c r="D431" i="4"/>
  <c r="A432" i="4"/>
  <c r="C432" i="4"/>
  <c r="D432" i="4"/>
  <c r="A433" i="4"/>
  <c r="C433" i="4"/>
  <c r="D433" i="4"/>
  <c r="A434" i="4"/>
  <c r="C434" i="4"/>
  <c r="D434" i="4"/>
  <c r="A435" i="4"/>
  <c r="C435" i="4"/>
  <c r="D435" i="4"/>
  <c r="A436" i="4"/>
  <c r="C436" i="4"/>
  <c r="D436" i="4"/>
  <c r="A437" i="4"/>
  <c r="C437" i="4"/>
  <c r="D437" i="4"/>
  <c r="A438" i="4"/>
  <c r="C438" i="4"/>
  <c r="D438" i="4"/>
  <c r="A439" i="4"/>
  <c r="C439" i="4"/>
  <c r="D439" i="4"/>
  <c r="A440" i="4"/>
  <c r="C440" i="4"/>
  <c r="D440" i="4"/>
  <c r="A441" i="4"/>
  <c r="C441" i="4"/>
  <c r="D441" i="4"/>
  <c r="A442" i="4"/>
  <c r="C442" i="4"/>
  <c r="D442" i="4"/>
  <c r="A443" i="4"/>
  <c r="C443" i="4"/>
  <c r="D443" i="4"/>
  <c r="A444" i="4"/>
  <c r="C444" i="4"/>
  <c r="D444" i="4"/>
  <c r="A445" i="4"/>
  <c r="C445" i="4"/>
  <c r="D445" i="4"/>
  <c r="A446" i="4"/>
  <c r="C446" i="4"/>
  <c r="D446" i="4"/>
  <c r="A447" i="4"/>
  <c r="C447" i="4"/>
  <c r="D447" i="4"/>
  <c r="A448" i="4"/>
  <c r="C448" i="4"/>
  <c r="D448" i="4"/>
  <c r="A449" i="4"/>
  <c r="C449" i="4"/>
  <c r="D449" i="4"/>
  <c r="A450" i="4"/>
  <c r="C450" i="4"/>
  <c r="D450" i="4"/>
  <c r="A451" i="4"/>
  <c r="C451" i="4"/>
  <c r="D451" i="4"/>
  <c r="A452" i="4"/>
  <c r="C452" i="4"/>
  <c r="D452" i="4"/>
  <c r="A453" i="4"/>
  <c r="C453" i="4"/>
  <c r="D453" i="4"/>
  <c r="A454" i="4"/>
  <c r="C454" i="4"/>
  <c r="D454" i="4"/>
  <c r="A455" i="4"/>
  <c r="C455" i="4"/>
  <c r="D455" i="4"/>
  <c r="A456" i="4"/>
  <c r="C456" i="4"/>
  <c r="D456" i="4"/>
  <c r="A457" i="4"/>
  <c r="C457" i="4"/>
  <c r="D457" i="4"/>
  <c r="A458" i="4"/>
  <c r="C458" i="4"/>
  <c r="D458" i="4"/>
  <c r="A459" i="4"/>
  <c r="C459" i="4"/>
  <c r="D459" i="4"/>
  <c r="A460" i="4"/>
  <c r="C460" i="4"/>
  <c r="D460" i="4"/>
  <c r="A461" i="4"/>
  <c r="C461" i="4"/>
  <c r="D461" i="4"/>
  <c r="A462" i="4"/>
  <c r="C462" i="4"/>
  <c r="D462" i="4"/>
  <c r="A463" i="4"/>
  <c r="C463" i="4"/>
  <c r="D463" i="4"/>
  <c r="A464" i="4"/>
  <c r="C464" i="4"/>
  <c r="D464" i="4"/>
  <c r="A465" i="4"/>
  <c r="C465" i="4"/>
  <c r="D465" i="4"/>
  <c r="A466" i="4"/>
  <c r="C466" i="4"/>
  <c r="D466" i="4"/>
  <c r="A467" i="4"/>
  <c r="C467" i="4"/>
  <c r="D467" i="4"/>
  <c r="A468" i="4"/>
  <c r="C468" i="4"/>
  <c r="D468" i="4"/>
  <c r="A469" i="4"/>
  <c r="C469" i="4"/>
  <c r="D469" i="4"/>
  <c r="A470" i="4"/>
  <c r="C470" i="4"/>
  <c r="D470" i="4"/>
  <c r="A471" i="4"/>
  <c r="C471" i="4"/>
  <c r="D471" i="4"/>
  <c r="A472" i="4"/>
  <c r="C472" i="4"/>
  <c r="D472" i="4"/>
  <c r="A473" i="4"/>
  <c r="C473" i="4"/>
  <c r="D473" i="4"/>
  <c r="A474" i="4"/>
  <c r="C474" i="4"/>
  <c r="D474" i="4"/>
  <c r="A475" i="4"/>
  <c r="C475" i="4"/>
  <c r="D475" i="4"/>
  <c r="A476" i="4"/>
  <c r="C476" i="4"/>
  <c r="D476" i="4"/>
  <c r="A477" i="4"/>
  <c r="C477" i="4"/>
  <c r="D477" i="4"/>
  <c r="A478" i="4"/>
  <c r="C478" i="4"/>
  <c r="D478" i="4"/>
  <c r="A479" i="4"/>
  <c r="C479" i="4"/>
  <c r="D479" i="4"/>
  <c r="A480" i="4"/>
  <c r="C480" i="4"/>
  <c r="D480" i="4"/>
  <c r="A481" i="4"/>
  <c r="C481" i="4"/>
  <c r="D481" i="4"/>
  <c r="A482" i="4"/>
  <c r="C482" i="4"/>
  <c r="D482" i="4"/>
  <c r="A483" i="4"/>
  <c r="C483" i="4"/>
  <c r="D483" i="4"/>
  <c r="A484" i="4"/>
  <c r="C484" i="4"/>
  <c r="D484" i="4"/>
  <c r="A485" i="4"/>
  <c r="C485" i="4"/>
  <c r="D485" i="4"/>
  <c r="A486" i="4"/>
  <c r="C486" i="4"/>
  <c r="D486" i="4"/>
  <c r="A487" i="4"/>
  <c r="C487" i="4"/>
  <c r="D487" i="4"/>
  <c r="A488" i="4"/>
  <c r="C488" i="4"/>
  <c r="D488" i="4"/>
  <c r="A489" i="4"/>
  <c r="C489" i="4"/>
  <c r="D489" i="4"/>
  <c r="A490" i="4"/>
  <c r="C490" i="4"/>
  <c r="D490" i="4"/>
  <c r="A491" i="4"/>
  <c r="C491" i="4"/>
  <c r="D491" i="4"/>
  <c r="A492" i="4"/>
  <c r="C492" i="4"/>
  <c r="D492" i="4"/>
  <c r="A493" i="4"/>
  <c r="C493" i="4"/>
  <c r="D493" i="4"/>
  <c r="A494" i="4"/>
  <c r="C494" i="4"/>
  <c r="D494" i="4"/>
  <c r="A495" i="4"/>
  <c r="C495" i="4"/>
  <c r="D495" i="4"/>
  <c r="A496" i="4"/>
  <c r="C496" i="4"/>
  <c r="D496" i="4"/>
  <c r="A497" i="4"/>
  <c r="C497" i="4"/>
  <c r="D497" i="4"/>
  <c r="A498" i="4"/>
  <c r="C498" i="4"/>
  <c r="D498" i="4"/>
  <c r="A499" i="4"/>
  <c r="C499" i="4"/>
  <c r="D499" i="4"/>
  <c r="A500" i="4"/>
  <c r="C500" i="4"/>
  <c r="D500" i="4"/>
  <c r="A501" i="4"/>
  <c r="C501" i="4"/>
  <c r="D501" i="4"/>
  <c r="A502" i="4"/>
  <c r="C502" i="4"/>
  <c r="D502" i="4"/>
  <c r="A503" i="4"/>
  <c r="C503" i="4"/>
  <c r="D503" i="4"/>
  <c r="A504" i="4"/>
  <c r="C504" i="4"/>
  <c r="D504" i="4"/>
  <c r="A505" i="4"/>
  <c r="C505" i="4"/>
  <c r="D505" i="4"/>
  <c r="A506" i="4"/>
  <c r="C506" i="4"/>
  <c r="D506" i="4"/>
  <c r="A507" i="4"/>
  <c r="C507" i="4"/>
  <c r="D507" i="4"/>
  <c r="A508" i="4"/>
  <c r="C508" i="4"/>
  <c r="D508" i="4"/>
  <c r="A509" i="4"/>
  <c r="C509" i="4"/>
  <c r="D509" i="4"/>
  <c r="A510" i="4"/>
  <c r="C510" i="4"/>
  <c r="D510" i="4"/>
  <c r="A511" i="4"/>
  <c r="C511" i="4"/>
  <c r="D511" i="4"/>
  <c r="A512" i="4"/>
  <c r="C512" i="4"/>
  <c r="D512" i="4"/>
  <c r="A513" i="4"/>
  <c r="C513" i="4"/>
  <c r="D513" i="4"/>
  <c r="A341" i="3"/>
  <c r="C341" i="3"/>
  <c r="D341" i="3"/>
  <c r="A342" i="3"/>
  <c r="C342" i="3"/>
  <c r="D342" i="3"/>
  <c r="A343" i="3"/>
  <c r="C343" i="3"/>
  <c r="D343" i="3"/>
  <c r="A344" i="3"/>
  <c r="C344" i="3"/>
  <c r="D344" i="3"/>
  <c r="A345" i="3"/>
  <c r="C345" i="3"/>
  <c r="D345" i="3"/>
  <c r="A346" i="3"/>
  <c r="C346" i="3"/>
  <c r="D346" i="3"/>
  <c r="A347" i="3"/>
  <c r="C347" i="3"/>
  <c r="D347" i="3"/>
  <c r="A348" i="3"/>
  <c r="C348" i="3"/>
  <c r="D348" i="3"/>
  <c r="A349" i="3"/>
  <c r="C349" i="3"/>
  <c r="D349" i="3"/>
  <c r="A350" i="3"/>
  <c r="C350" i="3"/>
  <c r="D350" i="3"/>
  <c r="A351" i="3"/>
  <c r="C351" i="3"/>
  <c r="D351" i="3"/>
  <c r="A352" i="3"/>
  <c r="C352" i="3"/>
  <c r="D352" i="3"/>
  <c r="A353" i="3"/>
  <c r="C353" i="3"/>
  <c r="D353" i="3"/>
  <c r="A354" i="3"/>
  <c r="C354" i="3"/>
  <c r="D354" i="3"/>
  <c r="A355" i="3"/>
  <c r="C355" i="3"/>
  <c r="D355" i="3"/>
  <c r="A356" i="3"/>
  <c r="C356" i="3"/>
  <c r="D356" i="3"/>
  <c r="A357" i="3"/>
  <c r="C357" i="3"/>
  <c r="D357" i="3"/>
  <c r="A358" i="3"/>
  <c r="C358" i="3"/>
  <c r="D358" i="3"/>
  <c r="A359" i="3"/>
  <c r="C359" i="3"/>
  <c r="D359" i="3"/>
  <c r="A360" i="3"/>
  <c r="C360" i="3"/>
  <c r="D360" i="3"/>
  <c r="A361" i="3"/>
  <c r="C361" i="3"/>
  <c r="D361" i="3"/>
  <c r="A362" i="3"/>
  <c r="C362" i="3"/>
  <c r="D362" i="3"/>
  <c r="A363" i="3"/>
  <c r="C363" i="3"/>
  <c r="D363" i="3"/>
  <c r="A364" i="3"/>
  <c r="C364" i="3"/>
  <c r="D364" i="3"/>
  <c r="A365" i="3"/>
  <c r="C365" i="3"/>
  <c r="D365" i="3"/>
  <c r="A366" i="3"/>
  <c r="C366" i="3"/>
  <c r="D366" i="3"/>
  <c r="A367" i="3"/>
  <c r="C367" i="3"/>
  <c r="D367" i="3"/>
  <c r="A368" i="3"/>
  <c r="C368" i="3"/>
  <c r="D368" i="3"/>
  <c r="A369" i="3"/>
  <c r="C369" i="3"/>
  <c r="D369" i="3"/>
  <c r="A370" i="3"/>
  <c r="C370" i="3"/>
  <c r="D370" i="3"/>
  <c r="A371" i="3"/>
  <c r="C371" i="3"/>
  <c r="D371" i="3"/>
  <c r="A372" i="3"/>
  <c r="C372" i="3"/>
  <c r="D372" i="3"/>
  <c r="A373" i="3"/>
  <c r="C373" i="3"/>
  <c r="D373" i="3"/>
  <c r="A374" i="3"/>
  <c r="C374" i="3"/>
  <c r="D374" i="3"/>
  <c r="A375" i="3"/>
  <c r="C375" i="3"/>
  <c r="D375" i="3"/>
  <c r="A376" i="3"/>
  <c r="C376" i="3"/>
  <c r="D376" i="3"/>
  <c r="A377" i="3"/>
  <c r="C377" i="3"/>
  <c r="D377" i="3"/>
  <c r="A378" i="3"/>
  <c r="C378" i="3"/>
  <c r="D378" i="3"/>
  <c r="A379" i="3"/>
  <c r="C379" i="3"/>
  <c r="D379" i="3"/>
  <c r="A380" i="3"/>
  <c r="C380" i="3"/>
  <c r="D380" i="3"/>
  <c r="A381" i="3"/>
  <c r="C381" i="3"/>
  <c r="D381" i="3"/>
  <c r="A382" i="3"/>
  <c r="C382" i="3"/>
  <c r="D382" i="3"/>
  <c r="A383" i="3"/>
  <c r="C383" i="3"/>
  <c r="D383" i="3"/>
  <c r="A384" i="3"/>
  <c r="C384" i="3"/>
  <c r="D384" i="3"/>
  <c r="A385" i="3"/>
  <c r="C385" i="3"/>
  <c r="D385" i="3"/>
  <c r="A386" i="3"/>
  <c r="C386" i="3"/>
  <c r="D386" i="3"/>
  <c r="A387" i="3"/>
  <c r="C387" i="3"/>
  <c r="D387" i="3"/>
  <c r="A388" i="3"/>
  <c r="C388" i="3"/>
  <c r="D388" i="3"/>
  <c r="A389" i="3"/>
  <c r="C389" i="3"/>
  <c r="D389" i="3"/>
  <c r="A390" i="3"/>
  <c r="C390" i="3"/>
  <c r="D390" i="3"/>
  <c r="A391" i="3"/>
  <c r="C391" i="3"/>
  <c r="D391" i="3"/>
  <c r="A392" i="3"/>
  <c r="C392" i="3"/>
  <c r="D392" i="3"/>
  <c r="A393" i="3"/>
  <c r="C393" i="3"/>
  <c r="D393" i="3"/>
  <c r="A394" i="3"/>
  <c r="C394" i="3"/>
  <c r="D394" i="3"/>
  <c r="A395" i="3"/>
  <c r="C395" i="3"/>
  <c r="D395" i="3"/>
  <c r="A396" i="3"/>
  <c r="C396" i="3"/>
  <c r="D396" i="3"/>
  <c r="A397" i="3"/>
  <c r="C397" i="3"/>
  <c r="D397" i="3"/>
  <c r="A398" i="3"/>
  <c r="C398" i="3"/>
  <c r="D398" i="3"/>
  <c r="A399" i="3"/>
  <c r="C399" i="3"/>
  <c r="D399" i="3"/>
  <c r="A400" i="3"/>
  <c r="C400" i="3"/>
  <c r="D400" i="3"/>
  <c r="A401" i="3"/>
  <c r="C401" i="3"/>
  <c r="D401" i="3"/>
  <c r="A402" i="3"/>
  <c r="C402" i="3"/>
  <c r="D402" i="3"/>
  <c r="A403" i="3"/>
  <c r="C403" i="3"/>
  <c r="D403" i="3"/>
  <c r="A404" i="3"/>
  <c r="C404" i="3"/>
  <c r="D404" i="3"/>
  <c r="A405" i="3"/>
  <c r="C405" i="3"/>
  <c r="D405" i="3"/>
  <c r="A406" i="3"/>
  <c r="C406" i="3"/>
  <c r="D406" i="3"/>
  <c r="A407" i="3"/>
  <c r="C407" i="3"/>
  <c r="D407" i="3"/>
  <c r="A408" i="3"/>
  <c r="C408" i="3"/>
  <c r="D408" i="3"/>
  <c r="A409" i="3"/>
  <c r="C409" i="3"/>
  <c r="D409" i="3"/>
  <c r="A410" i="3"/>
  <c r="C410" i="3"/>
  <c r="D410" i="3"/>
  <c r="A411" i="3"/>
  <c r="C411" i="3"/>
  <c r="D411" i="3"/>
  <c r="A412" i="3"/>
  <c r="C412" i="3"/>
  <c r="D412" i="3"/>
  <c r="A413" i="3"/>
  <c r="C413" i="3"/>
  <c r="D413" i="3"/>
  <c r="A414" i="3"/>
  <c r="C414" i="3"/>
  <c r="D414" i="3"/>
  <c r="A415" i="3"/>
  <c r="C415" i="3"/>
  <c r="D415" i="3"/>
  <c r="A416" i="3"/>
  <c r="C416" i="3"/>
  <c r="D416" i="3"/>
  <c r="A417" i="3"/>
  <c r="C417" i="3"/>
  <c r="D417" i="3"/>
  <c r="A418" i="3"/>
  <c r="C418" i="3"/>
  <c r="D418" i="3"/>
  <c r="A419" i="3"/>
  <c r="C419" i="3"/>
  <c r="D419" i="3"/>
  <c r="A420" i="3"/>
  <c r="C420" i="3"/>
  <c r="D420" i="3"/>
  <c r="A421" i="3"/>
  <c r="C421" i="3"/>
  <c r="D421" i="3"/>
  <c r="A422" i="3"/>
  <c r="C422" i="3"/>
  <c r="D422" i="3"/>
  <c r="A423" i="3"/>
  <c r="C423" i="3"/>
  <c r="D423" i="3"/>
  <c r="A424" i="3"/>
  <c r="C424" i="3"/>
  <c r="D424" i="3"/>
  <c r="A425" i="3"/>
  <c r="C425" i="3"/>
  <c r="D425" i="3"/>
  <c r="A426" i="3"/>
  <c r="C426" i="3"/>
  <c r="D426" i="3"/>
  <c r="A427" i="3"/>
  <c r="C427" i="3"/>
  <c r="D427" i="3"/>
  <c r="A428" i="3"/>
  <c r="C428" i="3"/>
  <c r="D428" i="3"/>
  <c r="A429" i="3"/>
  <c r="C429" i="3"/>
  <c r="D429" i="3"/>
  <c r="A430" i="3"/>
  <c r="C430" i="3"/>
  <c r="D430" i="3"/>
  <c r="A431" i="3"/>
  <c r="C431" i="3"/>
  <c r="D431" i="3"/>
  <c r="A432" i="3"/>
  <c r="C432" i="3"/>
  <c r="D432" i="3"/>
  <c r="A433" i="3"/>
  <c r="C433" i="3"/>
  <c r="D433" i="3"/>
  <c r="A434" i="3"/>
  <c r="C434" i="3"/>
  <c r="D434" i="3"/>
  <c r="A435" i="3"/>
  <c r="C435" i="3"/>
  <c r="D435" i="3"/>
  <c r="A436" i="3"/>
  <c r="C436" i="3"/>
  <c r="D436" i="3"/>
  <c r="A437" i="3"/>
  <c r="C437" i="3"/>
  <c r="D437" i="3"/>
  <c r="A438" i="3"/>
  <c r="C438" i="3"/>
  <c r="D438" i="3"/>
  <c r="A439" i="3"/>
  <c r="C439" i="3"/>
  <c r="D439" i="3"/>
  <c r="A440" i="3"/>
  <c r="C440" i="3"/>
  <c r="D440" i="3"/>
  <c r="A441" i="3"/>
  <c r="C441" i="3"/>
  <c r="D441" i="3"/>
  <c r="A442" i="3"/>
  <c r="C442" i="3"/>
  <c r="D442" i="3"/>
  <c r="A443" i="3"/>
  <c r="C443" i="3"/>
  <c r="D443" i="3"/>
  <c r="A444" i="3"/>
  <c r="C444" i="3"/>
  <c r="D444" i="3"/>
  <c r="A445" i="3"/>
  <c r="C445" i="3"/>
  <c r="D445" i="3"/>
  <c r="A446" i="3"/>
  <c r="C446" i="3"/>
  <c r="D446" i="3"/>
  <c r="A447" i="3"/>
  <c r="C447" i="3"/>
  <c r="D447" i="3"/>
  <c r="A448" i="3"/>
  <c r="C448" i="3"/>
  <c r="D448" i="3"/>
  <c r="A449" i="3"/>
  <c r="C449" i="3"/>
  <c r="D449" i="3"/>
  <c r="A450" i="3"/>
  <c r="C450" i="3"/>
  <c r="D450" i="3"/>
  <c r="A451" i="3"/>
  <c r="C451" i="3"/>
  <c r="D451" i="3"/>
  <c r="A452" i="3"/>
  <c r="C452" i="3"/>
  <c r="D452" i="3"/>
  <c r="A453" i="3"/>
  <c r="C453" i="3"/>
  <c r="D453" i="3"/>
  <c r="A454" i="3"/>
  <c r="C454" i="3"/>
  <c r="D454" i="3"/>
  <c r="A455" i="3"/>
  <c r="C455" i="3"/>
  <c r="D455" i="3"/>
  <c r="A456" i="3"/>
  <c r="C456" i="3"/>
  <c r="D456" i="3"/>
  <c r="A457" i="3"/>
  <c r="C457" i="3"/>
  <c r="D457" i="3"/>
  <c r="A458" i="3"/>
  <c r="C458" i="3"/>
  <c r="D458" i="3"/>
  <c r="A459" i="3"/>
  <c r="C459" i="3"/>
  <c r="D459" i="3"/>
  <c r="A460" i="3"/>
  <c r="C460" i="3"/>
  <c r="D460" i="3"/>
  <c r="A461" i="3"/>
  <c r="C461" i="3"/>
  <c r="D461" i="3"/>
  <c r="A462" i="3"/>
  <c r="C462" i="3"/>
  <c r="D462" i="3"/>
  <c r="A463" i="3"/>
  <c r="C463" i="3"/>
  <c r="D463" i="3"/>
  <c r="A464" i="3"/>
  <c r="C464" i="3"/>
  <c r="D464" i="3"/>
  <c r="A465" i="3"/>
  <c r="C465" i="3"/>
  <c r="D465" i="3"/>
  <c r="A466" i="3"/>
  <c r="C466" i="3"/>
  <c r="D466" i="3"/>
  <c r="A467" i="3"/>
  <c r="C467" i="3"/>
  <c r="D467" i="3"/>
  <c r="A468" i="3"/>
  <c r="C468" i="3"/>
  <c r="D468" i="3"/>
  <c r="A469" i="3"/>
  <c r="C469" i="3"/>
  <c r="D469" i="3"/>
  <c r="A470" i="3"/>
  <c r="C470" i="3"/>
  <c r="D470" i="3"/>
  <c r="A471" i="3"/>
  <c r="C471" i="3"/>
  <c r="D471" i="3"/>
  <c r="A472" i="3"/>
  <c r="C472" i="3"/>
  <c r="D472" i="3"/>
  <c r="A473" i="3"/>
  <c r="C473" i="3"/>
  <c r="D473" i="3"/>
  <c r="A474" i="3"/>
  <c r="C474" i="3"/>
  <c r="D474" i="3"/>
  <c r="A475" i="3"/>
  <c r="C475" i="3"/>
  <c r="D475" i="3"/>
  <c r="A476" i="3"/>
  <c r="C476" i="3"/>
  <c r="D476" i="3"/>
  <c r="A477" i="3"/>
  <c r="C477" i="3"/>
  <c r="D477" i="3"/>
  <c r="A478" i="3"/>
  <c r="C478" i="3"/>
  <c r="D478" i="3"/>
  <c r="A479" i="3"/>
  <c r="C479" i="3"/>
  <c r="D479" i="3"/>
  <c r="A480" i="3"/>
  <c r="C480" i="3"/>
  <c r="D480" i="3"/>
  <c r="A481" i="3"/>
  <c r="C481" i="3"/>
  <c r="D481" i="3"/>
  <c r="A482" i="3"/>
  <c r="C482" i="3"/>
  <c r="D482" i="3"/>
  <c r="A483" i="3"/>
  <c r="C483" i="3"/>
  <c r="D483" i="3"/>
  <c r="A484" i="3"/>
  <c r="C484" i="3"/>
  <c r="D484" i="3"/>
  <c r="A485" i="3"/>
  <c r="C485" i="3"/>
  <c r="D485" i="3"/>
  <c r="A486" i="3"/>
  <c r="C486" i="3"/>
  <c r="D486" i="3"/>
  <c r="A487" i="3"/>
  <c r="C487" i="3"/>
  <c r="D487" i="3"/>
  <c r="A488" i="3"/>
  <c r="C488" i="3"/>
  <c r="D488" i="3"/>
  <c r="A489" i="3"/>
  <c r="C489" i="3"/>
  <c r="D489" i="3"/>
  <c r="A490" i="3"/>
  <c r="C490" i="3"/>
  <c r="D490" i="3"/>
  <c r="A491" i="3"/>
  <c r="C491" i="3"/>
  <c r="D491" i="3"/>
  <c r="A492" i="3"/>
  <c r="C492" i="3"/>
  <c r="D492" i="3"/>
  <c r="A493" i="3"/>
  <c r="C493" i="3"/>
  <c r="D493" i="3"/>
  <c r="A494" i="3"/>
  <c r="C494" i="3"/>
  <c r="D494" i="3"/>
  <c r="A495" i="3"/>
  <c r="C495" i="3"/>
  <c r="D495" i="3"/>
  <c r="A496" i="3"/>
  <c r="C496" i="3"/>
  <c r="D496" i="3"/>
  <c r="A497" i="3"/>
  <c r="C497" i="3"/>
  <c r="D497" i="3"/>
  <c r="A498" i="3"/>
  <c r="C498" i="3"/>
  <c r="D498" i="3"/>
  <c r="A499" i="3"/>
  <c r="C499" i="3"/>
  <c r="D499" i="3"/>
  <c r="A500" i="3"/>
  <c r="C500" i="3"/>
  <c r="D500" i="3"/>
  <c r="A501" i="3"/>
  <c r="C501" i="3"/>
  <c r="D501" i="3"/>
  <c r="A502" i="3"/>
  <c r="C502" i="3"/>
  <c r="D502" i="3"/>
  <c r="A503" i="3"/>
  <c r="C503" i="3"/>
  <c r="D503" i="3"/>
  <c r="A504" i="3"/>
  <c r="C504" i="3"/>
  <c r="D504" i="3"/>
  <c r="A505" i="3"/>
  <c r="C505" i="3"/>
  <c r="D505" i="3"/>
  <c r="A506" i="3"/>
  <c r="C506" i="3"/>
  <c r="D506" i="3"/>
  <c r="A507" i="3"/>
  <c r="C507" i="3"/>
  <c r="D507" i="3"/>
  <c r="A508" i="3"/>
  <c r="C508" i="3"/>
  <c r="D508" i="3"/>
  <c r="A509" i="3"/>
  <c r="C509" i="3"/>
  <c r="D509" i="3"/>
  <c r="A510" i="3"/>
  <c r="C510" i="3"/>
  <c r="D510" i="3"/>
  <c r="A511" i="3"/>
  <c r="C511" i="3"/>
  <c r="D511" i="3"/>
  <c r="A512" i="3"/>
  <c r="C512" i="3"/>
  <c r="D512" i="3"/>
  <c r="A513" i="3"/>
  <c r="C513" i="3"/>
  <c r="D513" i="3"/>
  <c r="D15" i="15"/>
  <c r="C15" i="15"/>
  <c r="A15" i="15"/>
  <c r="D338" i="14"/>
  <c r="C338" i="14"/>
  <c r="A338" i="14"/>
  <c r="D337" i="14"/>
  <c r="C337" i="14"/>
  <c r="A337" i="14"/>
  <c r="D336" i="14"/>
  <c r="C336" i="14"/>
  <c r="A336" i="14"/>
  <c r="D335" i="14"/>
  <c r="C335" i="14"/>
  <c r="A335" i="14"/>
  <c r="D334" i="14"/>
  <c r="C334" i="14"/>
  <c r="A334" i="14"/>
  <c r="D333" i="14"/>
  <c r="C333" i="14"/>
  <c r="A333" i="14"/>
  <c r="D332" i="14"/>
  <c r="C332" i="14"/>
  <c r="A332" i="14"/>
  <c r="D331" i="14"/>
  <c r="C331" i="14"/>
  <c r="A331" i="14"/>
  <c r="D330" i="14"/>
  <c r="C330" i="14"/>
  <c r="A330" i="14"/>
  <c r="D329" i="14"/>
  <c r="C329" i="14"/>
  <c r="A329" i="14"/>
  <c r="D328" i="14"/>
  <c r="C328" i="14"/>
  <c r="A328" i="14"/>
  <c r="D327" i="14"/>
  <c r="C327" i="14"/>
  <c r="A327" i="14"/>
  <c r="D326" i="14"/>
  <c r="C326" i="14"/>
  <c r="A326" i="14"/>
  <c r="D325" i="14"/>
  <c r="C325" i="14"/>
  <c r="A325" i="14"/>
  <c r="D324" i="14"/>
  <c r="C324" i="14"/>
  <c r="A324" i="14"/>
  <c r="D323" i="14"/>
  <c r="C323" i="14"/>
  <c r="A323" i="14"/>
  <c r="D322" i="14"/>
  <c r="C322" i="14"/>
  <c r="A322" i="14"/>
  <c r="D321" i="14"/>
  <c r="C321" i="14"/>
  <c r="A321" i="14"/>
  <c r="D320" i="14"/>
  <c r="C320" i="14"/>
  <c r="A320" i="14"/>
  <c r="D319" i="14"/>
  <c r="C319" i="14"/>
  <c r="A319" i="14"/>
  <c r="D318" i="14"/>
  <c r="C318" i="14"/>
  <c r="A318" i="14"/>
  <c r="D317" i="14"/>
  <c r="C317" i="14"/>
  <c r="A317" i="14"/>
  <c r="D316" i="14"/>
  <c r="C316" i="14"/>
  <c r="A316" i="14"/>
  <c r="D315" i="14"/>
  <c r="C315" i="14"/>
  <c r="A315" i="14"/>
  <c r="D314" i="14"/>
  <c r="C314" i="14"/>
  <c r="A314" i="14"/>
  <c r="D313" i="14"/>
  <c r="C313" i="14"/>
  <c r="A313" i="14"/>
  <c r="D312" i="14"/>
  <c r="C312" i="14"/>
  <c r="A312" i="14"/>
  <c r="D311" i="14"/>
  <c r="C311" i="14"/>
  <c r="A311" i="14"/>
  <c r="D310" i="14"/>
  <c r="C310" i="14"/>
  <c r="A310" i="14"/>
  <c r="D309" i="14"/>
  <c r="C309" i="14"/>
  <c r="A309" i="14"/>
  <c r="D308" i="14"/>
  <c r="C308" i="14"/>
  <c r="A308" i="14"/>
  <c r="D307" i="14"/>
  <c r="C307" i="14"/>
  <c r="A307" i="14"/>
  <c r="D306" i="14"/>
  <c r="C306" i="14"/>
  <c r="A306" i="14"/>
  <c r="D305" i="14"/>
  <c r="C305" i="14"/>
  <c r="A305" i="14"/>
  <c r="D304" i="14"/>
  <c r="C304" i="14"/>
  <c r="A304" i="14"/>
  <c r="D303" i="14"/>
  <c r="C303" i="14"/>
  <c r="A303" i="14"/>
  <c r="D302" i="14"/>
  <c r="C302" i="14"/>
  <c r="A302" i="14"/>
  <c r="D301" i="14"/>
  <c r="C301" i="14"/>
  <c r="A301" i="14"/>
  <c r="D300" i="14"/>
  <c r="C300" i="14"/>
  <c r="A300" i="14"/>
  <c r="D299" i="14"/>
  <c r="C299" i="14"/>
  <c r="A299" i="14"/>
  <c r="D298" i="14"/>
  <c r="C298" i="14"/>
  <c r="A298" i="14"/>
  <c r="D297" i="14"/>
  <c r="C297" i="14"/>
  <c r="A297" i="14"/>
  <c r="D296" i="14"/>
  <c r="C296" i="14"/>
  <c r="A296" i="14"/>
  <c r="D295" i="14"/>
  <c r="C295" i="14"/>
  <c r="A295" i="14"/>
  <c r="D294" i="14"/>
  <c r="C294" i="14"/>
  <c r="A294" i="14"/>
  <c r="D293" i="14"/>
  <c r="C293" i="14"/>
  <c r="A293" i="14"/>
  <c r="D292" i="14"/>
  <c r="C292" i="14"/>
  <c r="A292" i="14"/>
  <c r="D291" i="14"/>
  <c r="C291" i="14"/>
  <c r="A291" i="14"/>
  <c r="D290" i="14"/>
  <c r="C290" i="14"/>
  <c r="A290" i="14"/>
  <c r="D289" i="14"/>
  <c r="C289" i="14"/>
  <c r="A289" i="14"/>
  <c r="D288" i="14"/>
  <c r="C288" i="14"/>
  <c r="A288" i="14"/>
  <c r="D287" i="14"/>
  <c r="C287" i="14"/>
  <c r="A287" i="14"/>
  <c r="D286" i="14"/>
  <c r="C286" i="14"/>
  <c r="A286" i="14"/>
  <c r="D285" i="14"/>
  <c r="C285" i="14"/>
  <c r="A285" i="14"/>
  <c r="D284" i="14"/>
  <c r="C284" i="14"/>
  <c r="A284" i="14"/>
  <c r="D283" i="14"/>
  <c r="C283" i="14"/>
  <c r="A283" i="14"/>
  <c r="D282" i="14"/>
  <c r="C282" i="14"/>
  <c r="A282" i="14"/>
  <c r="D281" i="14"/>
  <c r="C281" i="14"/>
  <c r="A281" i="14"/>
  <c r="D280" i="14"/>
  <c r="C280" i="14"/>
  <c r="A280" i="14"/>
  <c r="D279" i="14"/>
  <c r="C279" i="14"/>
  <c r="A279" i="14"/>
  <c r="D278" i="14"/>
  <c r="C278" i="14"/>
  <c r="A278" i="14"/>
  <c r="D277" i="14"/>
  <c r="C277" i="14"/>
  <c r="A277" i="14"/>
  <c r="D276" i="14"/>
  <c r="C276" i="14"/>
  <c r="A276" i="14"/>
  <c r="D275" i="14"/>
  <c r="C275" i="14"/>
  <c r="A275" i="14"/>
  <c r="D274" i="14"/>
  <c r="C274" i="14"/>
  <c r="A274" i="14"/>
  <c r="D273" i="14"/>
  <c r="C273" i="14"/>
  <c r="A273" i="14"/>
  <c r="D272" i="14"/>
  <c r="C272" i="14"/>
  <c r="A272" i="14"/>
  <c r="D271" i="14"/>
  <c r="C271" i="14"/>
  <c r="A271" i="14"/>
  <c r="D270" i="14"/>
  <c r="C270" i="14"/>
  <c r="A270" i="14"/>
  <c r="D269" i="14"/>
  <c r="C269" i="14"/>
  <c r="A269" i="14"/>
  <c r="D268" i="14"/>
  <c r="C268" i="14"/>
  <c r="A268" i="14"/>
  <c r="D267" i="14"/>
  <c r="C267" i="14"/>
  <c r="A267" i="14"/>
  <c r="D266" i="14"/>
  <c r="C266" i="14"/>
  <c r="A266" i="14"/>
  <c r="D265" i="14"/>
  <c r="C265" i="14"/>
  <c r="A265" i="14"/>
  <c r="D264" i="14"/>
  <c r="C264" i="14"/>
  <c r="A264" i="14"/>
  <c r="D263" i="14"/>
  <c r="C263" i="14"/>
  <c r="A263" i="14"/>
  <c r="D262" i="14"/>
  <c r="C262" i="14"/>
  <c r="A262" i="14"/>
  <c r="D261" i="14"/>
  <c r="C261" i="14"/>
  <c r="A261" i="14"/>
  <c r="D260" i="14"/>
  <c r="C260" i="14"/>
  <c r="A260" i="14"/>
  <c r="D259" i="14"/>
  <c r="C259" i="14"/>
  <c r="A259" i="14"/>
  <c r="D258" i="14"/>
  <c r="C258" i="14"/>
  <c r="A258" i="14"/>
  <c r="D257" i="14"/>
  <c r="C257" i="14"/>
  <c r="A257" i="14"/>
  <c r="D256" i="14"/>
  <c r="C256" i="14"/>
  <c r="A256" i="14"/>
  <c r="D255" i="14"/>
  <c r="C255" i="14"/>
  <c r="A255" i="14"/>
  <c r="D254" i="14"/>
  <c r="C254" i="14"/>
  <c r="A254" i="14"/>
  <c r="D253" i="14"/>
  <c r="C253" i="14"/>
  <c r="A253" i="14"/>
  <c r="D252" i="14"/>
  <c r="C252" i="14"/>
  <c r="A252" i="14"/>
  <c r="D251" i="14"/>
  <c r="C251" i="14"/>
  <c r="A251" i="14"/>
  <c r="D250" i="14"/>
  <c r="C250" i="14"/>
  <c r="A250" i="14"/>
  <c r="D249" i="14"/>
  <c r="C249" i="14"/>
  <c r="A249" i="14"/>
  <c r="D248" i="14"/>
  <c r="C248" i="14"/>
  <c r="A248" i="14"/>
  <c r="D247" i="14"/>
  <c r="C247" i="14"/>
  <c r="A247" i="14"/>
  <c r="D246" i="14"/>
  <c r="C246" i="14"/>
  <c r="A246" i="14"/>
  <c r="D245" i="14"/>
  <c r="C245" i="14"/>
  <c r="A245" i="14"/>
  <c r="D244" i="14"/>
  <c r="C244" i="14"/>
  <c r="A244" i="14"/>
  <c r="D243" i="14"/>
  <c r="C243" i="14"/>
  <c r="A243" i="14"/>
  <c r="D242" i="14"/>
  <c r="C242" i="14"/>
  <c r="A242" i="14"/>
  <c r="D241" i="14"/>
  <c r="C241" i="14"/>
  <c r="A241" i="14"/>
  <c r="D240" i="14"/>
  <c r="C240" i="14"/>
  <c r="A240" i="14"/>
  <c r="D239" i="14"/>
  <c r="C239" i="14"/>
  <c r="A239" i="14"/>
  <c r="D238" i="14"/>
  <c r="C238" i="14"/>
  <c r="A238" i="14"/>
  <c r="D237" i="14"/>
  <c r="C237" i="14"/>
  <c r="A237" i="14"/>
  <c r="D236" i="14"/>
  <c r="C236" i="14"/>
  <c r="A236" i="14"/>
  <c r="D235" i="14"/>
  <c r="C235" i="14"/>
  <c r="A235" i="14"/>
  <c r="D234" i="14"/>
  <c r="C234" i="14"/>
  <c r="A234" i="14"/>
  <c r="D233" i="14"/>
  <c r="C233" i="14"/>
  <c r="A233" i="14"/>
  <c r="D232" i="14"/>
  <c r="C232" i="14"/>
  <c r="A232" i="14"/>
  <c r="D231" i="14"/>
  <c r="C231" i="14"/>
  <c r="A231" i="14"/>
  <c r="D230" i="14"/>
  <c r="C230" i="14"/>
  <c r="A230" i="14"/>
  <c r="D229" i="14"/>
  <c r="C229" i="14"/>
  <c r="A229" i="14"/>
  <c r="D228" i="14"/>
  <c r="C228" i="14"/>
  <c r="A228" i="14"/>
  <c r="D227" i="14"/>
  <c r="C227" i="14"/>
  <c r="A227" i="14"/>
  <c r="D226" i="14"/>
  <c r="C226" i="14"/>
  <c r="A226" i="14"/>
  <c r="D225" i="14"/>
  <c r="C225" i="14"/>
  <c r="A225" i="14"/>
  <c r="D224" i="14"/>
  <c r="C224" i="14"/>
  <c r="A224" i="14"/>
  <c r="D223" i="14"/>
  <c r="C223" i="14"/>
  <c r="A223" i="14"/>
  <c r="D222" i="14"/>
  <c r="C222" i="14"/>
  <c r="A222" i="14"/>
  <c r="D221" i="14"/>
  <c r="C221" i="14"/>
  <c r="A221" i="14"/>
  <c r="D220" i="14"/>
  <c r="C220" i="14"/>
  <c r="A220" i="14"/>
  <c r="D219" i="14"/>
  <c r="C219" i="14"/>
  <c r="A219" i="14"/>
  <c r="D218" i="14"/>
  <c r="C218" i="14"/>
  <c r="A218" i="14"/>
  <c r="D217" i="14"/>
  <c r="C217" i="14"/>
  <c r="A217" i="14"/>
  <c r="D216" i="14"/>
  <c r="C216" i="14"/>
  <c r="A216" i="14"/>
  <c r="D215" i="14"/>
  <c r="C215" i="14"/>
  <c r="A215" i="14"/>
  <c r="D214" i="14"/>
  <c r="C214" i="14"/>
  <c r="A214" i="14"/>
  <c r="D213" i="14"/>
  <c r="C213" i="14"/>
  <c r="A213" i="14"/>
  <c r="D212" i="14"/>
  <c r="C212" i="14"/>
  <c r="A212" i="14"/>
  <c r="D211" i="14"/>
  <c r="C211" i="14"/>
  <c r="A211" i="14"/>
  <c r="D210" i="14"/>
  <c r="C210" i="14"/>
  <c r="A210" i="14"/>
  <c r="D209" i="14"/>
  <c r="C209" i="14"/>
  <c r="A209" i="14"/>
  <c r="D208" i="14"/>
  <c r="C208" i="14"/>
  <c r="A208" i="14"/>
  <c r="D207" i="14"/>
  <c r="C207" i="14"/>
  <c r="A207" i="14"/>
  <c r="D206" i="14"/>
  <c r="C206" i="14"/>
  <c r="A206" i="14"/>
  <c r="D205" i="14"/>
  <c r="C205" i="14"/>
  <c r="A205" i="14"/>
  <c r="D204" i="14"/>
  <c r="C204" i="14"/>
  <c r="A204" i="14"/>
  <c r="D203" i="14"/>
  <c r="C203" i="14"/>
  <c r="A203" i="14"/>
  <c r="D202" i="14"/>
  <c r="C202" i="14"/>
  <c r="A202" i="14"/>
  <c r="D201" i="14"/>
  <c r="C201" i="14"/>
  <c r="A201" i="14"/>
  <c r="D200" i="14"/>
  <c r="C200" i="14"/>
  <c r="A200" i="14"/>
  <c r="D199" i="14"/>
  <c r="C199" i="14"/>
  <c r="A199" i="14"/>
  <c r="D198" i="14"/>
  <c r="C198" i="14"/>
  <c r="A198" i="14"/>
  <c r="D197" i="14"/>
  <c r="C197" i="14"/>
  <c r="A197" i="14"/>
  <c r="D196" i="14"/>
  <c r="C196" i="14"/>
  <c r="A196" i="14"/>
  <c r="D195" i="14"/>
  <c r="C195" i="14"/>
  <c r="A195" i="14"/>
  <c r="D194" i="14"/>
  <c r="C194" i="14"/>
  <c r="A194" i="14"/>
  <c r="D193" i="14"/>
  <c r="C193" i="14"/>
  <c r="A193" i="14"/>
  <c r="D192" i="14"/>
  <c r="C192" i="14"/>
  <c r="A192" i="14"/>
  <c r="D191" i="14"/>
  <c r="C191" i="14"/>
  <c r="A191" i="14"/>
  <c r="D190" i="14"/>
  <c r="C190" i="14"/>
  <c r="A190" i="14"/>
  <c r="D189" i="14"/>
  <c r="C189" i="14"/>
  <c r="A189" i="14"/>
  <c r="D188" i="14"/>
  <c r="C188" i="14"/>
  <c r="A188" i="14"/>
  <c r="D187" i="14"/>
  <c r="C187" i="14"/>
  <c r="A187" i="14"/>
  <c r="D186" i="14"/>
  <c r="C186" i="14"/>
  <c r="A186" i="14"/>
  <c r="D185" i="14"/>
  <c r="C185" i="14"/>
  <c r="A185" i="14"/>
  <c r="D184" i="14"/>
  <c r="C184" i="14"/>
  <c r="A184" i="14"/>
  <c r="D183" i="14"/>
  <c r="C183" i="14"/>
  <c r="A183" i="14"/>
  <c r="D182" i="14"/>
  <c r="C182" i="14"/>
  <c r="A182" i="14"/>
  <c r="D181" i="14"/>
  <c r="C181" i="14"/>
  <c r="A181" i="14"/>
  <c r="D180" i="14"/>
  <c r="C180" i="14"/>
  <c r="A180" i="14"/>
  <c r="D179" i="14"/>
  <c r="C179" i="14"/>
  <c r="A179" i="14"/>
  <c r="D178" i="14"/>
  <c r="C178" i="14"/>
  <c r="A178" i="14"/>
  <c r="D177" i="14"/>
  <c r="C177" i="14"/>
  <c r="A177" i="14"/>
  <c r="D176" i="14"/>
  <c r="C176" i="14"/>
  <c r="A176" i="14"/>
  <c r="D175" i="14"/>
  <c r="C175" i="14"/>
  <c r="A175" i="14"/>
  <c r="D174" i="14"/>
  <c r="C174" i="14"/>
  <c r="A174" i="14"/>
  <c r="D173" i="14"/>
  <c r="C173" i="14"/>
  <c r="A173" i="14"/>
  <c r="D172" i="14"/>
  <c r="C172" i="14"/>
  <c r="A172" i="14"/>
  <c r="D171" i="14"/>
  <c r="C171" i="14"/>
  <c r="A171" i="14"/>
  <c r="D170" i="14"/>
  <c r="C170" i="14"/>
  <c r="A170" i="14"/>
  <c r="D169" i="14"/>
  <c r="C169" i="14"/>
  <c r="A169" i="14"/>
  <c r="D168" i="14"/>
  <c r="C168" i="14"/>
  <c r="A168" i="14"/>
  <c r="D167" i="14"/>
  <c r="C167" i="14"/>
  <c r="A167" i="14"/>
  <c r="D166" i="14"/>
  <c r="C166" i="14"/>
  <c r="A166" i="14"/>
  <c r="D165" i="14"/>
  <c r="C165" i="14"/>
  <c r="A165" i="14"/>
  <c r="D164" i="14"/>
  <c r="C164" i="14"/>
  <c r="A164" i="14"/>
  <c r="D163" i="14"/>
  <c r="C163" i="14"/>
  <c r="A163" i="14"/>
  <c r="D162" i="14"/>
  <c r="C162" i="14"/>
  <c r="A162" i="14"/>
  <c r="D161" i="14"/>
  <c r="C161" i="14"/>
  <c r="A161" i="14"/>
  <c r="D160" i="14"/>
  <c r="C160" i="14"/>
  <c r="A160" i="14"/>
  <c r="D159" i="14"/>
  <c r="C159" i="14"/>
  <c r="A159" i="14"/>
  <c r="D158" i="14"/>
  <c r="C158" i="14"/>
  <c r="A158" i="14"/>
  <c r="D157" i="14"/>
  <c r="C157" i="14"/>
  <c r="A157" i="14"/>
  <c r="D156" i="14"/>
  <c r="C156" i="14"/>
  <c r="A156" i="14"/>
  <c r="D155" i="14"/>
  <c r="C155" i="14"/>
  <c r="A155" i="14"/>
  <c r="D154" i="14"/>
  <c r="C154" i="14"/>
  <c r="A154" i="14"/>
  <c r="D153" i="14"/>
  <c r="C153" i="14"/>
  <c r="A153" i="14"/>
  <c r="D152" i="14"/>
  <c r="C152" i="14"/>
  <c r="A152" i="14"/>
  <c r="D151" i="14"/>
  <c r="C151" i="14"/>
  <c r="A151" i="14"/>
  <c r="D150" i="14"/>
  <c r="C150" i="14"/>
  <c r="A150" i="14"/>
  <c r="D149" i="14"/>
  <c r="C149" i="14"/>
  <c r="A149" i="14"/>
  <c r="D148" i="14"/>
  <c r="C148" i="14"/>
  <c r="A148" i="14"/>
  <c r="D147" i="14"/>
  <c r="C147" i="14"/>
  <c r="A147" i="14"/>
  <c r="D146" i="14"/>
  <c r="C146" i="14"/>
  <c r="A146" i="14"/>
  <c r="D145" i="14"/>
  <c r="C145" i="14"/>
  <c r="A145" i="14"/>
  <c r="D144" i="14"/>
  <c r="C144" i="14"/>
  <c r="A144" i="14"/>
  <c r="D143" i="14"/>
  <c r="C143" i="14"/>
  <c r="A143" i="14"/>
  <c r="D142" i="14"/>
  <c r="C142" i="14"/>
  <c r="A142" i="14"/>
  <c r="D141" i="14"/>
  <c r="C141" i="14"/>
  <c r="A141" i="14"/>
  <c r="D140" i="14"/>
  <c r="C140" i="14"/>
  <c r="A140" i="14"/>
  <c r="D139" i="14"/>
  <c r="C139" i="14"/>
  <c r="A139" i="14"/>
  <c r="D138" i="14"/>
  <c r="C138" i="14"/>
  <c r="A138" i="14"/>
  <c r="D137" i="14"/>
  <c r="C137" i="14"/>
  <c r="A137" i="14"/>
  <c r="D136" i="14"/>
  <c r="C136" i="14"/>
  <c r="A136" i="14"/>
  <c r="D135" i="14"/>
  <c r="C135" i="14"/>
  <c r="A135" i="14"/>
  <c r="D134" i="14"/>
  <c r="C134" i="14"/>
  <c r="A134" i="14"/>
  <c r="D133" i="14"/>
  <c r="C133" i="14"/>
  <c r="A133" i="14"/>
  <c r="D132" i="14"/>
  <c r="C132" i="14"/>
  <c r="A132" i="14"/>
  <c r="D131" i="14"/>
  <c r="C131" i="14"/>
  <c r="A131" i="14"/>
  <c r="D130" i="14"/>
  <c r="C130" i="14"/>
  <c r="A130" i="14"/>
  <c r="D129" i="14"/>
  <c r="C129" i="14"/>
  <c r="A129" i="14"/>
  <c r="D128" i="14"/>
  <c r="C128" i="14"/>
  <c r="A128" i="14"/>
  <c r="D127" i="14"/>
  <c r="C127" i="14"/>
  <c r="A127" i="14"/>
  <c r="D126" i="14"/>
  <c r="C126" i="14"/>
  <c r="A126" i="14"/>
  <c r="D125" i="14"/>
  <c r="C125" i="14"/>
  <c r="A125" i="14"/>
  <c r="D124" i="14"/>
  <c r="C124" i="14"/>
  <c r="A124" i="14"/>
  <c r="D123" i="14"/>
  <c r="C123" i="14"/>
  <c r="A123" i="14"/>
  <c r="D122" i="14"/>
  <c r="C122" i="14"/>
  <c r="A122" i="14"/>
  <c r="D121" i="14"/>
  <c r="C121" i="14"/>
  <c r="A121" i="14"/>
  <c r="D120" i="14"/>
  <c r="C120" i="14"/>
  <c r="A120" i="14"/>
  <c r="D119" i="14"/>
  <c r="C119" i="14"/>
  <c r="A119" i="14"/>
  <c r="D118" i="14"/>
  <c r="C118" i="14"/>
  <c r="A118" i="14"/>
  <c r="D117" i="14"/>
  <c r="C117" i="14"/>
  <c r="A117" i="14"/>
  <c r="D116" i="14"/>
  <c r="C116" i="14"/>
  <c r="A116" i="14"/>
  <c r="D115" i="14"/>
  <c r="C115" i="14"/>
  <c r="A115" i="14"/>
  <c r="D114" i="14"/>
  <c r="C114" i="14"/>
  <c r="A114" i="14"/>
  <c r="D113" i="14"/>
  <c r="C113" i="14"/>
  <c r="A113" i="14"/>
  <c r="D112" i="14"/>
  <c r="C112" i="14"/>
  <c r="A112" i="14"/>
  <c r="D111" i="14"/>
  <c r="C111" i="14"/>
  <c r="A111" i="14"/>
  <c r="D110" i="14"/>
  <c r="C110" i="14"/>
  <c r="A110" i="14"/>
  <c r="D109" i="14"/>
  <c r="C109" i="14"/>
  <c r="A109" i="14"/>
  <c r="D108" i="14"/>
  <c r="C108" i="14"/>
  <c r="A108" i="14"/>
  <c r="D107" i="14"/>
  <c r="C107" i="14"/>
  <c r="A107" i="14"/>
  <c r="D106" i="14"/>
  <c r="C106" i="14"/>
  <c r="A106" i="14"/>
  <c r="D105" i="14"/>
  <c r="C105" i="14"/>
  <c r="A105" i="14"/>
  <c r="D104" i="14"/>
  <c r="C104" i="14"/>
  <c r="A104" i="14"/>
  <c r="D103" i="14"/>
  <c r="C103" i="14"/>
  <c r="A103" i="14"/>
  <c r="D102" i="14"/>
  <c r="C102" i="14"/>
  <c r="A102" i="14"/>
  <c r="D101" i="14"/>
  <c r="C101" i="14"/>
  <c r="A101" i="14"/>
  <c r="D100" i="14"/>
  <c r="C100" i="14"/>
  <c r="A100" i="14"/>
  <c r="D99" i="14"/>
  <c r="C99" i="14"/>
  <c r="A99" i="14"/>
  <c r="D98" i="14"/>
  <c r="C98" i="14"/>
  <c r="A98" i="14"/>
  <c r="D97" i="14"/>
  <c r="C97" i="14"/>
  <c r="A97" i="14"/>
  <c r="D96" i="14"/>
  <c r="C96" i="14"/>
  <c r="A96" i="14"/>
  <c r="D95" i="14"/>
  <c r="C95" i="14"/>
  <c r="A95" i="14"/>
  <c r="D94" i="14"/>
  <c r="C94" i="14"/>
  <c r="A94" i="14"/>
  <c r="D93" i="14"/>
  <c r="C93" i="14"/>
  <c r="A93" i="14"/>
  <c r="D92" i="14"/>
  <c r="C92" i="14"/>
  <c r="A92" i="14"/>
  <c r="D91" i="14"/>
  <c r="C91" i="14"/>
  <c r="A91" i="14"/>
  <c r="D90" i="14"/>
  <c r="C90" i="14"/>
  <c r="A90" i="14"/>
  <c r="D89" i="14"/>
  <c r="C89" i="14"/>
  <c r="A89" i="14"/>
  <c r="D88" i="14"/>
  <c r="C88" i="14"/>
  <c r="A88" i="14"/>
  <c r="D87" i="14"/>
  <c r="C87" i="14"/>
  <c r="A87" i="14"/>
  <c r="D86" i="14"/>
  <c r="C86" i="14"/>
  <c r="A86" i="14"/>
  <c r="D85" i="14"/>
  <c r="C85" i="14"/>
  <c r="A85" i="14"/>
  <c r="D84" i="14"/>
  <c r="C84" i="14"/>
  <c r="A84" i="14"/>
  <c r="D83" i="14"/>
  <c r="C83" i="14"/>
  <c r="A83" i="14"/>
  <c r="D82" i="14"/>
  <c r="C82" i="14"/>
  <c r="A82" i="14"/>
  <c r="D81" i="14"/>
  <c r="C81" i="14"/>
  <c r="A81" i="14"/>
  <c r="D80" i="14"/>
  <c r="C80" i="14"/>
  <c r="A80" i="14"/>
  <c r="D79" i="14"/>
  <c r="C79" i="14"/>
  <c r="A79" i="14"/>
  <c r="D78" i="14"/>
  <c r="C78" i="14"/>
  <c r="A78" i="14"/>
  <c r="D77" i="14"/>
  <c r="C77" i="14"/>
  <c r="A77" i="14"/>
  <c r="D76" i="14"/>
  <c r="C76" i="14"/>
  <c r="A76" i="14"/>
  <c r="D75" i="14"/>
  <c r="C75" i="14"/>
  <c r="A75" i="14"/>
  <c r="D74" i="14"/>
  <c r="C74" i="14"/>
  <c r="A74" i="14"/>
  <c r="D73" i="14"/>
  <c r="C73" i="14"/>
  <c r="A73" i="14"/>
  <c r="D72" i="14"/>
  <c r="C72" i="14"/>
  <c r="A72" i="14"/>
  <c r="D71" i="14"/>
  <c r="C71" i="14"/>
  <c r="A71" i="14"/>
  <c r="D70" i="14"/>
  <c r="C70" i="14"/>
  <c r="A70" i="14"/>
  <c r="D69" i="14"/>
  <c r="C69" i="14"/>
  <c r="A69" i="14"/>
  <c r="D68" i="14"/>
  <c r="C68" i="14"/>
  <c r="A68" i="14"/>
  <c r="D67" i="14"/>
  <c r="C67" i="14"/>
  <c r="A67" i="14"/>
  <c r="D66" i="14"/>
  <c r="C66" i="14"/>
  <c r="A66" i="14"/>
  <c r="D65" i="14"/>
  <c r="C65" i="14"/>
  <c r="A65" i="14"/>
  <c r="D64" i="14"/>
  <c r="C64" i="14"/>
  <c r="A64" i="14"/>
  <c r="D63" i="14"/>
  <c r="C63" i="14"/>
  <c r="A63" i="14"/>
  <c r="D62" i="14"/>
  <c r="C62" i="14"/>
  <c r="A62" i="14"/>
  <c r="D61" i="14"/>
  <c r="C61" i="14"/>
  <c r="A61" i="14"/>
  <c r="D60" i="14"/>
  <c r="C60" i="14"/>
  <c r="A60" i="14"/>
  <c r="D59" i="14"/>
  <c r="C59" i="14"/>
  <c r="A59" i="14"/>
  <c r="D58" i="14"/>
  <c r="C58" i="14"/>
  <c r="A58" i="14"/>
  <c r="D57" i="14"/>
  <c r="C57" i="14"/>
  <c r="A57" i="14"/>
  <c r="D56" i="14"/>
  <c r="C56" i="14"/>
  <c r="A56" i="14"/>
  <c r="D55" i="14"/>
  <c r="C55" i="14"/>
  <c r="A55" i="14"/>
  <c r="D54" i="14"/>
  <c r="C54" i="14"/>
  <c r="A54" i="14"/>
  <c r="D53" i="14"/>
  <c r="C53" i="14"/>
  <c r="A53" i="14"/>
  <c r="D52" i="14"/>
  <c r="C52" i="14"/>
  <c r="A52" i="14"/>
  <c r="D51" i="14"/>
  <c r="C51" i="14"/>
  <c r="A51" i="14"/>
  <c r="D50" i="14"/>
  <c r="C50" i="14"/>
  <c r="A50" i="14"/>
  <c r="D49" i="14"/>
  <c r="C49" i="14"/>
  <c r="A49" i="14"/>
  <c r="D48" i="14"/>
  <c r="C48" i="14"/>
  <c r="A48" i="14"/>
  <c r="D47" i="14"/>
  <c r="C47" i="14"/>
  <c r="A47" i="14"/>
  <c r="D46" i="14"/>
  <c r="C46" i="14"/>
  <c r="A46" i="14"/>
  <c r="D45" i="14"/>
  <c r="C45" i="14"/>
  <c r="A45" i="14"/>
  <c r="D44" i="14"/>
  <c r="C44" i="14"/>
  <c r="A44" i="14"/>
  <c r="D43" i="14"/>
  <c r="C43" i="14"/>
  <c r="A43" i="14"/>
  <c r="D42" i="14"/>
  <c r="C42" i="14"/>
  <c r="A42" i="14"/>
  <c r="D41" i="14"/>
  <c r="C41" i="14"/>
  <c r="A41" i="14"/>
  <c r="D40" i="14"/>
  <c r="C40" i="14"/>
  <c r="A40" i="14"/>
  <c r="D39" i="14"/>
  <c r="C39" i="14"/>
  <c r="A39" i="14"/>
  <c r="D38" i="14"/>
  <c r="C38" i="14"/>
  <c r="A38" i="14"/>
  <c r="D37" i="14"/>
  <c r="C37" i="14"/>
  <c r="A37" i="14"/>
  <c r="D36" i="14"/>
  <c r="C36" i="14"/>
  <c r="A36" i="14"/>
  <c r="D35" i="14"/>
  <c r="C35" i="14"/>
  <c r="A35" i="14"/>
  <c r="D34" i="14"/>
  <c r="C34" i="14"/>
  <c r="A34" i="14"/>
  <c r="D33" i="14"/>
  <c r="C33" i="14"/>
  <c r="A33" i="14"/>
  <c r="D32" i="14"/>
  <c r="C32" i="14"/>
  <c r="A32" i="14"/>
  <c r="D31" i="14"/>
  <c r="C31" i="14"/>
  <c r="A31" i="14"/>
  <c r="D30" i="14"/>
  <c r="C30" i="14"/>
  <c r="A30" i="14"/>
  <c r="D29" i="14"/>
  <c r="C29" i="14"/>
  <c r="A29" i="14"/>
  <c r="D28" i="14"/>
  <c r="C28" i="14"/>
  <c r="A28" i="14"/>
  <c r="D27" i="14"/>
  <c r="C27" i="14"/>
  <c r="A27" i="14"/>
  <c r="D26" i="14"/>
  <c r="C26" i="14"/>
  <c r="A26" i="14"/>
  <c r="D25" i="14"/>
  <c r="C25" i="14"/>
  <c r="A25" i="14"/>
  <c r="D24" i="14"/>
  <c r="C24" i="14"/>
  <c r="A24" i="14"/>
  <c r="D23" i="14"/>
  <c r="C23" i="14"/>
  <c r="A23" i="14"/>
  <c r="D22" i="14"/>
  <c r="C22" i="14"/>
  <c r="A22" i="14"/>
  <c r="D21" i="14"/>
  <c r="C21" i="14"/>
  <c r="A21" i="14"/>
  <c r="D20" i="14"/>
  <c r="C20" i="14"/>
  <c r="A20" i="14"/>
  <c r="D19" i="14"/>
  <c r="C19" i="14"/>
  <c r="A19" i="14"/>
  <c r="D18" i="14"/>
  <c r="C18" i="14"/>
  <c r="A18" i="14"/>
  <c r="D17" i="14"/>
  <c r="C17" i="14"/>
  <c r="A17" i="14"/>
  <c r="D16" i="14"/>
  <c r="C16" i="14"/>
  <c r="A16" i="14"/>
  <c r="D15" i="14"/>
  <c r="C15" i="14"/>
  <c r="A15" i="14"/>
  <c r="D14" i="14"/>
  <c r="C14" i="14"/>
  <c r="A14" i="14"/>
  <c r="D13" i="14"/>
  <c r="C13" i="14"/>
  <c r="A13" i="14"/>
  <c r="D12" i="14"/>
  <c r="C12" i="14"/>
  <c r="A12" i="14"/>
  <c r="B20" i="17" l="1"/>
  <c r="B20" i="18"/>
  <c r="B597" i="17"/>
  <c r="B597" i="18"/>
  <c r="B589" i="17"/>
  <c r="B589" i="18"/>
  <c r="B581" i="17"/>
  <c r="B581" i="18"/>
  <c r="B573" i="17"/>
  <c r="B573" i="18"/>
  <c r="B565" i="17"/>
  <c r="B565" i="18"/>
  <c r="B557" i="17"/>
  <c r="B557" i="18"/>
  <c r="B549" i="17"/>
  <c r="B549" i="18"/>
  <c r="B541" i="17"/>
  <c r="B541" i="18"/>
  <c r="B533" i="17"/>
  <c r="B533" i="18"/>
  <c r="B525" i="17"/>
  <c r="B525" i="18"/>
  <c r="B517" i="17"/>
  <c r="B517" i="18"/>
  <c r="B509" i="17"/>
  <c r="B509" i="18"/>
  <c r="B501" i="17"/>
  <c r="B501" i="18"/>
  <c r="B493" i="17"/>
  <c r="B493" i="18"/>
  <c r="B485" i="17"/>
  <c r="B485" i="18"/>
  <c r="B477" i="17"/>
  <c r="B477" i="18"/>
  <c r="B469" i="17"/>
  <c r="B469" i="18"/>
  <c r="B461" i="17"/>
  <c r="B461" i="18"/>
  <c r="B453" i="17"/>
  <c r="B453" i="18"/>
  <c r="B445" i="17"/>
  <c r="B445" i="18"/>
  <c r="B437" i="17"/>
  <c r="B437" i="18"/>
  <c r="B429" i="17"/>
  <c r="B429" i="18"/>
  <c r="B421" i="17"/>
  <c r="B421" i="18"/>
  <c r="B413" i="17"/>
  <c r="B413" i="18"/>
  <c r="B405" i="17"/>
  <c r="B405" i="18"/>
  <c r="B397" i="17"/>
  <c r="B397" i="18"/>
  <c r="B389" i="17"/>
  <c r="B389" i="18"/>
  <c r="B381" i="17"/>
  <c r="B381" i="18"/>
  <c r="B373" i="17"/>
  <c r="B373" i="18"/>
  <c r="B365" i="17"/>
  <c r="B365" i="18"/>
  <c r="B357" i="17"/>
  <c r="B357" i="18"/>
  <c r="B349" i="17"/>
  <c r="B349" i="18"/>
  <c r="B341" i="17"/>
  <c r="B341" i="18"/>
  <c r="B333" i="17"/>
  <c r="B333" i="18"/>
  <c r="B325" i="17"/>
  <c r="B325" i="18"/>
  <c r="B317" i="17"/>
  <c r="B317" i="18"/>
  <c r="B309" i="17"/>
  <c r="B309" i="18"/>
  <c r="B301" i="17"/>
  <c r="B301" i="18"/>
  <c r="B293" i="17"/>
  <c r="B293" i="18"/>
  <c r="B285" i="17"/>
  <c r="B285" i="18"/>
  <c r="B277" i="17"/>
  <c r="B277" i="18"/>
  <c r="B269" i="17"/>
  <c r="B269" i="18"/>
  <c r="B261" i="17"/>
  <c r="B261" i="18"/>
  <c r="B253" i="17"/>
  <c r="B253" i="18"/>
  <c r="B245" i="17"/>
  <c r="B245" i="18"/>
  <c r="B237" i="17"/>
  <c r="B237" i="18"/>
  <c r="B229" i="17"/>
  <c r="B229" i="18"/>
  <c r="B221" i="17"/>
  <c r="B221" i="18"/>
  <c r="B213" i="17"/>
  <c r="B213" i="18"/>
  <c r="B205" i="17"/>
  <c r="B205" i="18"/>
  <c r="B197" i="17"/>
  <c r="B197" i="18"/>
  <c r="B189" i="17"/>
  <c r="B189" i="18"/>
  <c r="B181" i="17"/>
  <c r="B181" i="18"/>
  <c r="B173" i="17"/>
  <c r="B173" i="18"/>
  <c r="B165" i="17"/>
  <c r="B165" i="18"/>
  <c r="B157" i="17"/>
  <c r="B157" i="18"/>
  <c r="B149" i="17"/>
  <c r="B149" i="18"/>
  <c r="B141" i="17"/>
  <c r="B141" i="18"/>
  <c r="B133" i="17"/>
  <c r="B133" i="18"/>
  <c r="B125" i="17"/>
  <c r="B125" i="18"/>
  <c r="B117" i="17"/>
  <c r="B117" i="18"/>
  <c r="B109" i="17"/>
  <c r="B109" i="18"/>
  <c r="B101" i="17"/>
  <c r="B101" i="18"/>
  <c r="B93" i="17"/>
  <c r="B93" i="18"/>
  <c r="B85" i="17"/>
  <c r="B85" i="18"/>
  <c r="B77" i="17"/>
  <c r="B77" i="18"/>
  <c r="B69" i="17"/>
  <c r="B69" i="18"/>
  <c r="B61" i="17"/>
  <c r="B61" i="18"/>
  <c r="B53" i="17"/>
  <c r="B53" i="18"/>
  <c r="B45" i="17"/>
  <c r="B45" i="18"/>
  <c r="B37" i="17"/>
  <c r="B37" i="18"/>
  <c r="B29" i="17"/>
  <c r="B29" i="18"/>
  <c r="B19" i="17"/>
  <c r="B19" i="18"/>
  <c r="B596" i="17"/>
  <c r="B596" i="18"/>
  <c r="B588" i="17"/>
  <c r="B588" i="18"/>
  <c r="B580" i="17"/>
  <c r="B580" i="18"/>
  <c r="B572" i="17"/>
  <c r="B572" i="18"/>
  <c r="B564" i="17"/>
  <c r="B564" i="18"/>
  <c r="B556" i="17"/>
  <c r="B556" i="18"/>
  <c r="B548" i="17"/>
  <c r="B548" i="18"/>
  <c r="B540" i="17"/>
  <c r="B540" i="18"/>
  <c r="B532" i="17"/>
  <c r="B532" i="18"/>
  <c r="B524" i="17"/>
  <c r="B524" i="18"/>
  <c r="B516" i="17"/>
  <c r="B516" i="18"/>
  <c r="B508" i="17"/>
  <c r="B508" i="18"/>
  <c r="B500" i="17"/>
  <c r="B500" i="18"/>
  <c r="B492" i="17"/>
  <c r="B492" i="18"/>
  <c r="B484" i="17"/>
  <c r="B484" i="18"/>
  <c r="B476" i="17"/>
  <c r="B476" i="18"/>
  <c r="B468" i="17"/>
  <c r="B468" i="18"/>
  <c r="B460" i="17"/>
  <c r="B460" i="18"/>
  <c r="B452" i="17"/>
  <c r="B452" i="18"/>
  <c r="B444" i="17"/>
  <c r="B444" i="18"/>
  <c r="B436" i="17"/>
  <c r="B436" i="18"/>
  <c r="B428" i="17"/>
  <c r="B428" i="18"/>
  <c r="B420" i="17"/>
  <c r="B420" i="18"/>
  <c r="B412" i="17"/>
  <c r="B412" i="18"/>
  <c r="B404" i="17"/>
  <c r="B404" i="18"/>
  <c r="B396" i="17"/>
  <c r="B396" i="18"/>
  <c r="B388" i="17"/>
  <c r="B388" i="18"/>
  <c r="B380" i="17"/>
  <c r="B380" i="18"/>
  <c r="B372" i="17"/>
  <c r="B372" i="18"/>
  <c r="B364" i="17"/>
  <c r="B364" i="18"/>
  <c r="B356" i="17"/>
  <c r="B356" i="18"/>
  <c r="B348" i="17"/>
  <c r="B348" i="18"/>
  <c r="B340" i="17"/>
  <c r="B340" i="18"/>
  <c r="B332" i="17"/>
  <c r="B332" i="18"/>
  <c r="B324" i="17"/>
  <c r="B324" i="18"/>
  <c r="B316" i="17"/>
  <c r="B316" i="18"/>
  <c r="B308" i="17"/>
  <c r="B308" i="18"/>
  <c r="B300" i="17"/>
  <c r="B300" i="18"/>
  <c r="B292" i="17"/>
  <c r="B292" i="18"/>
  <c r="B284" i="17"/>
  <c r="B284" i="18"/>
  <c r="B276" i="17"/>
  <c r="B276" i="18"/>
  <c r="B268" i="17"/>
  <c r="B268" i="18"/>
  <c r="B260" i="17"/>
  <c r="B260" i="18"/>
  <c r="B252" i="17"/>
  <c r="B252" i="18"/>
  <c r="B244" i="17"/>
  <c r="B244" i="18"/>
  <c r="B236" i="17"/>
  <c r="B236" i="18"/>
  <c r="B228" i="17"/>
  <c r="B228" i="18"/>
  <c r="B220" i="17"/>
  <c r="B220" i="18"/>
  <c r="B212" i="17"/>
  <c r="B212" i="18"/>
  <c r="B204" i="17"/>
  <c r="B204" i="18"/>
  <c r="B196" i="17"/>
  <c r="B196" i="18"/>
  <c r="B188" i="17"/>
  <c r="B188" i="18"/>
  <c r="B180" i="17"/>
  <c r="B180" i="18"/>
  <c r="B172" i="17"/>
  <c r="B172" i="18"/>
  <c r="B164" i="17"/>
  <c r="B164" i="18"/>
  <c r="B156" i="17"/>
  <c r="B156" i="18"/>
  <c r="B148" i="17"/>
  <c r="B148" i="18"/>
  <c r="B140" i="17"/>
  <c r="B140" i="18"/>
  <c r="B132" i="17"/>
  <c r="B132" i="18"/>
  <c r="B124" i="17"/>
  <c r="B124" i="18"/>
  <c r="B116" i="17"/>
  <c r="B116" i="18"/>
  <c r="B108" i="17"/>
  <c r="B108" i="18"/>
  <c r="B100" i="17"/>
  <c r="B100" i="18"/>
  <c r="B92" i="17"/>
  <c r="B92" i="18"/>
  <c r="B84" i="17"/>
  <c r="B84" i="18"/>
  <c r="B76" i="17"/>
  <c r="B76" i="18"/>
  <c r="B68" i="17"/>
  <c r="B68" i="18"/>
  <c r="B60" i="17"/>
  <c r="B60" i="18"/>
  <c r="B52" i="17"/>
  <c r="B52" i="18"/>
  <c r="B44" i="17"/>
  <c r="B44" i="18"/>
  <c r="B36" i="17"/>
  <c r="B36" i="18"/>
  <c r="B28" i="17"/>
  <c r="B28" i="18"/>
  <c r="B13" i="17"/>
  <c r="B13" i="18"/>
  <c r="B18" i="17"/>
  <c r="B18" i="18"/>
  <c r="B595" i="17"/>
  <c r="B595" i="18"/>
  <c r="B587" i="17"/>
  <c r="B587" i="18"/>
  <c r="B579" i="17"/>
  <c r="B579" i="18"/>
  <c r="B571" i="17"/>
  <c r="B571" i="18"/>
  <c r="B563" i="17"/>
  <c r="B563" i="18"/>
  <c r="B555" i="17"/>
  <c r="B555" i="18"/>
  <c r="B547" i="17"/>
  <c r="B547" i="18"/>
  <c r="B539" i="17"/>
  <c r="B539" i="18"/>
  <c r="B531" i="17"/>
  <c r="B531" i="18"/>
  <c r="B523" i="17"/>
  <c r="B523" i="18"/>
  <c r="B515" i="17"/>
  <c r="B515" i="18"/>
  <c r="B507" i="17"/>
  <c r="B507" i="18"/>
  <c r="B499" i="17"/>
  <c r="B499" i="18"/>
  <c r="B491" i="17"/>
  <c r="B491" i="18"/>
  <c r="B483" i="17"/>
  <c r="B483" i="18"/>
  <c r="B475" i="17"/>
  <c r="B475" i="18"/>
  <c r="B467" i="17"/>
  <c r="B467" i="18"/>
  <c r="B459" i="17"/>
  <c r="B459" i="18"/>
  <c r="B451" i="17"/>
  <c r="B451" i="18"/>
  <c r="B443" i="17"/>
  <c r="B443" i="18"/>
  <c r="B435" i="17"/>
  <c r="B435" i="18"/>
  <c r="B427" i="17"/>
  <c r="B427" i="18"/>
  <c r="B419" i="17"/>
  <c r="B419" i="18"/>
  <c r="B411" i="17"/>
  <c r="B411" i="18"/>
  <c r="B403" i="17"/>
  <c r="B403" i="18"/>
  <c r="B395" i="17"/>
  <c r="B395" i="18"/>
  <c r="B387" i="17"/>
  <c r="B387" i="18"/>
  <c r="B379" i="17"/>
  <c r="B379" i="18"/>
  <c r="B371" i="17"/>
  <c r="B371" i="18"/>
  <c r="B363" i="17"/>
  <c r="B363" i="18"/>
  <c r="B355" i="17"/>
  <c r="B355" i="18"/>
  <c r="B347" i="17"/>
  <c r="B347" i="18"/>
  <c r="B339" i="17"/>
  <c r="B339" i="18"/>
  <c r="B331" i="17"/>
  <c r="B331" i="18"/>
  <c r="B323" i="17"/>
  <c r="B323" i="18"/>
  <c r="B315" i="17"/>
  <c r="B315" i="18"/>
  <c r="B307" i="17"/>
  <c r="B307" i="18"/>
  <c r="B299" i="17"/>
  <c r="B299" i="18"/>
  <c r="B291" i="17"/>
  <c r="B291" i="18"/>
  <c r="B283" i="17"/>
  <c r="B283" i="18"/>
  <c r="B275" i="17"/>
  <c r="B275" i="18"/>
  <c r="B267" i="17"/>
  <c r="B267" i="18"/>
  <c r="B259" i="17"/>
  <c r="B259" i="18"/>
  <c r="B251" i="17"/>
  <c r="B251" i="18"/>
  <c r="B243" i="17"/>
  <c r="B243" i="18"/>
  <c r="B235" i="17"/>
  <c r="B235" i="18"/>
  <c r="B227" i="17"/>
  <c r="B227" i="18"/>
  <c r="B219" i="17"/>
  <c r="B219" i="18"/>
  <c r="B211" i="17"/>
  <c r="B211" i="18"/>
  <c r="B203" i="17"/>
  <c r="B203" i="18"/>
  <c r="B195" i="17"/>
  <c r="B195" i="18"/>
  <c r="B187" i="17"/>
  <c r="B187" i="18"/>
  <c r="B179" i="17"/>
  <c r="B179" i="18"/>
  <c r="B171" i="17"/>
  <c r="B171" i="18"/>
  <c r="B163" i="17"/>
  <c r="B163" i="18"/>
  <c r="B155" i="17"/>
  <c r="B155" i="18"/>
  <c r="B147" i="17"/>
  <c r="B147" i="18"/>
  <c r="B139" i="17"/>
  <c r="B139" i="18"/>
  <c r="B131" i="17"/>
  <c r="B131" i="18"/>
  <c r="B123" i="17"/>
  <c r="B123" i="18"/>
  <c r="B115" i="17"/>
  <c r="B115" i="18"/>
  <c r="B107" i="17"/>
  <c r="B107" i="18"/>
  <c r="B99" i="17"/>
  <c r="B99" i="18"/>
  <c r="B91" i="17"/>
  <c r="B91" i="18"/>
  <c r="B83" i="17"/>
  <c r="B83" i="18"/>
  <c r="B75" i="17"/>
  <c r="B75" i="18"/>
  <c r="B67" i="17"/>
  <c r="B67" i="18"/>
  <c r="B59" i="17"/>
  <c r="B59" i="18"/>
  <c r="B51" i="17"/>
  <c r="B51" i="18"/>
  <c r="B43" i="17"/>
  <c r="B43" i="18"/>
  <c r="B35" i="17"/>
  <c r="B35" i="18"/>
  <c r="B27" i="17"/>
  <c r="B27" i="18"/>
  <c r="B25" i="17"/>
  <c r="B25" i="18"/>
  <c r="B17" i="17"/>
  <c r="B17" i="18"/>
  <c r="B594" i="17"/>
  <c r="B594" i="18"/>
  <c r="B586" i="17"/>
  <c r="B586" i="18"/>
  <c r="B578" i="17"/>
  <c r="B578" i="18"/>
  <c r="B570" i="17"/>
  <c r="B570" i="18"/>
  <c r="B562" i="17"/>
  <c r="B562" i="18"/>
  <c r="B554" i="17"/>
  <c r="B554" i="18"/>
  <c r="B546" i="17"/>
  <c r="B546" i="18"/>
  <c r="B538" i="17"/>
  <c r="B538" i="18"/>
  <c r="B530" i="17"/>
  <c r="B530" i="18"/>
  <c r="B522" i="17"/>
  <c r="B522" i="18"/>
  <c r="B514" i="17"/>
  <c r="B514" i="18"/>
  <c r="B506" i="17"/>
  <c r="B506" i="18"/>
  <c r="B498" i="17"/>
  <c r="B498" i="18"/>
  <c r="B490" i="17"/>
  <c r="B490" i="18"/>
  <c r="B482" i="17"/>
  <c r="B482" i="18"/>
  <c r="B474" i="17"/>
  <c r="B474" i="18"/>
  <c r="B466" i="17"/>
  <c r="B466" i="18"/>
  <c r="B458" i="17"/>
  <c r="B458" i="18"/>
  <c r="B450" i="17"/>
  <c r="B450" i="18"/>
  <c r="B442" i="17"/>
  <c r="B442" i="18"/>
  <c r="B434" i="17"/>
  <c r="B434" i="18"/>
  <c r="B426" i="17"/>
  <c r="B426" i="18"/>
  <c r="B418" i="17"/>
  <c r="B418" i="18"/>
  <c r="B410" i="17"/>
  <c r="B410" i="18"/>
  <c r="B402" i="17"/>
  <c r="B402" i="18"/>
  <c r="B394" i="17"/>
  <c r="B394" i="18"/>
  <c r="B386" i="17"/>
  <c r="B386" i="18"/>
  <c r="B378" i="17"/>
  <c r="B378" i="18"/>
  <c r="B370" i="17"/>
  <c r="B370" i="18"/>
  <c r="B362" i="17"/>
  <c r="B362" i="18"/>
  <c r="B354" i="17"/>
  <c r="B354" i="18"/>
  <c r="B346" i="17"/>
  <c r="B346" i="18"/>
  <c r="B338" i="17"/>
  <c r="B338" i="18"/>
  <c r="B330" i="17"/>
  <c r="B330" i="18"/>
  <c r="B322" i="17"/>
  <c r="B322" i="18"/>
  <c r="B314" i="17"/>
  <c r="B314" i="18"/>
  <c r="B306" i="17"/>
  <c r="B306" i="18"/>
  <c r="B298" i="17"/>
  <c r="B298" i="18"/>
  <c r="B290" i="17"/>
  <c r="B290" i="18"/>
  <c r="B282" i="17"/>
  <c r="B282" i="18"/>
  <c r="B274" i="17"/>
  <c r="B274" i="18"/>
  <c r="B266" i="17"/>
  <c r="B266" i="18"/>
  <c r="B258" i="17"/>
  <c r="B258" i="18"/>
  <c r="B250" i="17"/>
  <c r="B250" i="18"/>
  <c r="B242" i="17"/>
  <c r="B242" i="18"/>
  <c r="B234" i="17"/>
  <c r="B234" i="18"/>
  <c r="B226" i="17"/>
  <c r="B226" i="18"/>
  <c r="B218" i="17"/>
  <c r="B218" i="18"/>
  <c r="B210" i="17"/>
  <c r="B210" i="18"/>
  <c r="B202" i="17"/>
  <c r="B202" i="18"/>
  <c r="B194" i="17"/>
  <c r="B194" i="18"/>
  <c r="B186" i="17"/>
  <c r="B186" i="18"/>
  <c r="B178" i="17"/>
  <c r="B178" i="18"/>
  <c r="B170" i="17"/>
  <c r="B170" i="18"/>
  <c r="B162" i="17"/>
  <c r="B162" i="18"/>
  <c r="B154" i="17"/>
  <c r="B154" i="18"/>
  <c r="B146" i="17"/>
  <c r="B146" i="18"/>
  <c r="B138" i="17"/>
  <c r="B138" i="18"/>
  <c r="B130" i="17"/>
  <c r="B130" i="18"/>
  <c r="B122" i="17"/>
  <c r="B122" i="18"/>
  <c r="B114" i="17"/>
  <c r="B114" i="18"/>
  <c r="B106" i="17"/>
  <c r="B106" i="18"/>
  <c r="B98" i="17"/>
  <c r="B98" i="18"/>
  <c r="B90" i="17"/>
  <c r="B90" i="18"/>
  <c r="B82" i="17"/>
  <c r="B82" i="18"/>
  <c r="B74" i="17"/>
  <c r="B74" i="18"/>
  <c r="B66" i="17"/>
  <c r="B66" i="18"/>
  <c r="B58" i="17"/>
  <c r="B58" i="18"/>
  <c r="B50" i="17"/>
  <c r="B50" i="18"/>
  <c r="B42" i="17"/>
  <c r="B42" i="18"/>
  <c r="B34" i="17"/>
  <c r="B34" i="18"/>
  <c r="B26" i="17"/>
  <c r="B26" i="18"/>
  <c r="B24" i="17"/>
  <c r="B24" i="18"/>
  <c r="B16" i="17"/>
  <c r="B16" i="18"/>
  <c r="B593" i="17"/>
  <c r="B593" i="18"/>
  <c r="B585" i="17"/>
  <c r="B585" i="18"/>
  <c r="B577" i="17"/>
  <c r="B577" i="18"/>
  <c r="B569" i="17"/>
  <c r="B569" i="18"/>
  <c r="B561" i="17"/>
  <c r="B561" i="18"/>
  <c r="B553" i="17"/>
  <c r="B553" i="18"/>
  <c r="B545" i="17"/>
  <c r="B545" i="18"/>
  <c r="B537" i="17"/>
  <c r="B537" i="18"/>
  <c r="B529" i="17"/>
  <c r="B529" i="18"/>
  <c r="B521" i="17"/>
  <c r="B521" i="18"/>
  <c r="B513" i="17"/>
  <c r="B513" i="18"/>
  <c r="B505" i="17"/>
  <c r="B505" i="18"/>
  <c r="B497" i="17"/>
  <c r="B497" i="18"/>
  <c r="B489" i="17"/>
  <c r="B489" i="18"/>
  <c r="B481" i="17"/>
  <c r="B481" i="18"/>
  <c r="B473" i="17"/>
  <c r="B473" i="18"/>
  <c r="B465" i="17"/>
  <c r="B465" i="18"/>
  <c r="B457" i="17"/>
  <c r="B457" i="18"/>
  <c r="B449" i="17"/>
  <c r="B449" i="18"/>
  <c r="B441" i="17"/>
  <c r="B441" i="18"/>
  <c r="B433" i="17"/>
  <c r="B433" i="18"/>
  <c r="B425" i="17"/>
  <c r="B425" i="18"/>
  <c r="B417" i="17"/>
  <c r="B417" i="18"/>
  <c r="B409" i="17"/>
  <c r="B409" i="18"/>
  <c r="B401" i="17"/>
  <c r="B401" i="18"/>
  <c r="B393" i="17"/>
  <c r="B393" i="18"/>
  <c r="B385" i="17"/>
  <c r="B385" i="18"/>
  <c r="B377" i="17"/>
  <c r="B377" i="18"/>
  <c r="B369" i="17"/>
  <c r="B369" i="18"/>
  <c r="B361" i="17"/>
  <c r="B361" i="18"/>
  <c r="B353" i="17"/>
  <c r="B353" i="18"/>
  <c r="B345" i="17"/>
  <c r="B345" i="18"/>
  <c r="B337" i="17"/>
  <c r="B337" i="18"/>
  <c r="B329" i="17"/>
  <c r="B329" i="18"/>
  <c r="B321" i="17"/>
  <c r="B321" i="18"/>
  <c r="B313" i="17"/>
  <c r="B313" i="18"/>
  <c r="B305" i="17"/>
  <c r="B305" i="18"/>
  <c r="B297" i="17"/>
  <c r="B297" i="18"/>
  <c r="B289" i="17"/>
  <c r="B289" i="18"/>
  <c r="B281" i="17"/>
  <c r="B281" i="18"/>
  <c r="B273" i="17"/>
  <c r="B273" i="18"/>
  <c r="B265" i="17"/>
  <c r="B265" i="18"/>
  <c r="B257" i="17"/>
  <c r="B257" i="18"/>
  <c r="B249" i="17"/>
  <c r="B249" i="18"/>
  <c r="B241" i="17"/>
  <c r="B241" i="18"/>
  <c r="B233" i="17"/>
  <c r="B233" i="18"/>
  <c r="B225" i="17"/>
  <c r="B225" i="18"/>
  <c r="B217" i="17"/>
  <c r="B217" i="18"/>
  <c r="B209" i="17"/>
  <c r="B209" i="18"/>
  <c r="B201" i="17"/>
  <c r="B201" i="18"/>
  <c r="B193" i="17"/>
  <c r="B193" i="18"/>
  <c r="B185" i="17"/>
  <c r="B185" i="18"/>
  <c r="B177" i="17"/>
  <c r="B177" i="18"/>
  <c r="B169" i="17"/>
  <c r="B169" i="18"/>
  <c r="B161" i="17"/>
  <c r="B161" i="18"/>
  <c r="B153" i="17"/>
  <c r="B153" i="18"/>
  <c r="B145" i="17"/>
  <c r="B145" i="18"/>
  <c r="B137" i="17"/>
  <c r="B137" i="18"/>
  <c r="B129" i="17"/>
  <c r="B129" i="18"/>
  <c r="B121" i="17"/>
  <c r="B121" i="18"/>
  <c r="B113" i="17"/>
  <c r="B113" i="18"/>
  <c r="B105" i="17"/>
  <c r="B105" i="18"/>
  <c r="B97" i="17"/>
  <c r="B97" i="18"/>
  <c r="B89" i="17"/>
  <c r="B89" i="18"/>
  <c r="B81" i="17"/>
  <c r="B81" i="18"/>
  <c r="B73" i="17"/>
  <c r="B73" i="18"/>
  <c r="B65" i="17"/>
  <c r="B65" i="18"/>
  <c r="B57" i="17"/>
  <c r="B57" i="18"/>
  <c r="B49" i="17"/>
  <c r="B49" i="18"/>
  <c r="B41" i="17"/>
  <c r="B41" i="18"/>
  <c r="B33" i="17"/>
  <c r="B33" i="18"/>
  <c r="B23" i="17"/>
  <c r="B23" i="18"/>
  <c r="B15" i="17"/>
  <c r="B15" i="18"/>
  <c r="B592" i="17"/>
  <c r="B592" i="18"/>
  <c r="B584" i="17"/>
  <c r="B584" i="18"/>
  <c r="B576" i="17"/>
  <c r="B576" i="18"/>
  <c r="B568" i="17"/>
  <c r="B568" i="18"/>
  <c r="B560" i="17"/>
  <c r="B560" i="18"/>
  <c r="B552" i="17"/>
  <c r="B552" i="18"/>
  <c r="B544" i="17"/>
  <c r="B544" i="18"/>
  <c r="B536" i="17"/>
  <c r="B536" i="18"/>
  <c r="B528" i="17"/>
  <c r="B528" i="18"/>
  <c r="B520" i="17"/>
  <c r="B520" i="18"/>
  <c r="B512" i="17"/>
  <c r="B512" i="18"/>
  <c r="B504" i="17"/>
  <c r="B504" i="18"/>
  <c r="B496" i="17"/>
  <c r="B496" i="18"/>
  <c r="B488" i="17"/>
  <c r="B488" i="18"/>
  <c r="B480" i="17"/>
  <c r="B480" i="18"/>
  <c r="B472" i="17"/>
  <c r="B472" i="18"/>
  <c r="B464" i="17"/>
  <c r="B464" i="18"/>
  <c r="B456" i="17"/>
  <c r="B456" i="18"/>
  <c r="B448" i="17"/>
  <c r="B448" i="18"/>
  <c r="B440" i="17"/>
  <c r="B440" i="18"/>
  <c r="B432" i="17"/>
  <c r="B432" i="18"/>
  <c r="B424" i="17"/>
  <c r="B424" i="18"/>
  <c r="B416" i="17"/>
  <c r="B416" i="18"/>
  <c r="B408" i="17"/>
  <c r="B408" i="18"/>
  <c r="B400" i="17"/>
  <c r="B400" i="18"/>
  <c r="B392" i="17"/>
  <c r="B392" i="18"/>
  <c r="B384" i="17"/>
  <c r="B384" i="18"/>
  <c r="B376" i="17"/>
  <c r="B376" i="18"/>
  <c r="B368" i="17"/>
  <c r="B368" i="18"/>
  <c r="B360" i="17"/>
  <c r="B360" i="18"/>
  <c r="B352" i="17"/>
  <c r="B352" i="18"/>
  <c r="B344" i="17"/>
  <c r="B344" i="18"/>
  <c r="B336" i="17"/>
  <c r="B336" i="18"/>
  <c r="B328" i="17"/>
  <c r="B328" i="18"/>
  <c r="B320" i="17"/>
  <c r="B320" i="18"/>
  <c r="B312" i="17"/>
  <c r="B312" i="18"/>
  <c r="B304" i="17"/>
  <c r="B304" i="18"/>
  <c r="B296" i="17"/>
  <c r="B296" i="18"/>
  <c r="B288" i="17"/>
  <c r="B288" i="18"/>
  <c r="B280" i="17"/>
  <c r="B280" i="18"/>
  <c r="B272" i="17"/>
  <c r="B272" i="18"/>
  <c r="B264" i="17"/>
  <c r="B264" i="18"/>
  <c r="B256" i="17"/>
  <c r="B256" i="18"/>
  <c r="B248" i="17"/>
  <c r="B248" i="18"/>
  <c r="B240" i="17"/>
  <c r="B240" i="18"/>
  <c r="B232" i="17"/>
  <c r="B232" i="18"/>
  <c r="B224" i="17"/>
  <c r="B224" i="18"/>
  <c r="B216" i="17"/>
  <c r="B216" i="18"/>
  <c r="B208" i="17"/>
  <c r="B208" i="18"/>
  <c r="B200" i="17"/>
  <c r="B200" i="18"/>
  <c r="B192" i="17"/>
  <c r="B192" i="18"/>
  <c r="B184" i="17"/>
  <c r="B184" i="18"/>
  <c r="B176" i="17"/>
  <c r="B176" i="18"/>
  <c r="B168" i="17"/>
  <c r="B168" i="18"/>
  <c r="B160" i="17"/>
  <c r="B160" i="18"/>
  <c r="B152" i="17"/>
  <c r="B152" i="18"/>
  <c r="B144" i="17"/>
  <c r="B144" i="18"/>
  <c r="B136" i="17"/>
  <c r="B136" i="18"/>
  <c r="B128" i="17"/>
  <c r="B128" i="18"/>
  <c r="B120" i="17"/>
  <c r="B120" i="18"/>
  <c r="B112" i="17"/>
  <c r="B112" i="18"/>
  <c r="B104" i="17"/>
  <c r="B104" i="18"/>
  <c r="B96" i="17"/>
  <c r="B96" i="18"/>
  <c r="B88" i="17"/>
  <c r="B88" i="18"/>
  <c r="B80" i="17"/>
  <c r="B80" i="18"/>
  <c r="B72" i="17"/>
  <c r="B72" i="18"/>
  <c r="B64" i="17"/>
  <c r="B64" i="18"/>
  <c r="B56" i="17"/>
  <c r="B56" i="18"/>
  <c r="B48" i="17"/>
  <c r="B48" i="18"/>
  <c r="B40" i="17"/>
  <c r="B40" i="18"/>
  <c r="B32" i="17"/>
  <c r="B32" i="18"/>
  <c r="B22" i="17"/>
  <c r="B22" i="18"/>
  <c r="B14" i="17"/>
  <c r="B14" i="18"/>
  <c r="B591" i="17"/>
  <c r="B591" i="18"/>
  <c r="B583" i="17"/>
  <c r="B583" i="18"/>
  <c r="B575" i="17"/>
  <c r="B575" i="18"/>
  <c r="B567" i="17"/>
  <c r="B567" i="18"/>
  <c r="B559" i="17"/>
  <c r="B559" i="18"/>
  <c r="B551" i="17"/>
  <c r="B551" i="18"/>
  <c r="B543" i="17"/>
  <c r="B543" i="18"/>
  <c r="B535" i="17"/>
  <c r="B535" i="18"/>
  <c r="B527" i="17"/>
  <c r="B527" i="18"/>
  <c r="B519" i="17"/>
  <c r="B519" i="18"/>
  <c r="B511" i="17"/>
  <c r="B511" i="18"/>
  <c r="B503" i="17"/>
  <c r="B503" i="18"/>
  <c r="B495" i="17"/>
  <c r="B495" i="18"/>
  <c r="B487" i="17"/>
  <c r="B487" i="18"/>
  <c r="B479" i="17"/>
  <c r="B479" i="18"/>
  <c r="B471" i="17"/>
  <c r="B471" i="18"/>
  <c r="B463" i="17"/>
  <c r="B463" i="18"/>
  <c r="B455" i="17"/>
  <c r="B455" i="18"/>
  <c r="B447" i="17"/>
  <c r="B447" i="18"/>
  <c r="B439" i="17"/>
  <c r="B439" i="18"/>
  <c r="B431" i="17"/>
  <c r="B431" i="18"/>
  <c r="B423" i="17"/>
  <c r="B423" i="18"/>
  <c r="B415" i="17"/>
  <c r="B415" i="18"/>
  <c r="B407" i="17"/>
  <c r="B407" i="18"/>
  <c r="B399" i="17"/>
  <c r="B399" i="18"/>
  <c r="B391" i="17"/>
  <c r="B391" i="18"/>
  <c r="B383" i="17"/>
  <c r="B383" i="18"/>
  <c r="B375" i="17"/>
  <c r="B375" i="18"/>
  <c r="B367" i="17"/>
  <c r="B367" i="18"/>
  <c r="B359" i="17"/>
  <c r="B359" i="18"/>
  <c r="B351" i="17"/>
  <c r="B351" i="18"/>
  <c r="B343" i="17"/>
  <c r="B343" i="18"/>
  <c r="B335" i="17"/>
  <c r="B335" i="18"/>
  <c r="B327" i="17"/>
  <c r="B327" i="18"/>
  <c r="B319" i="17"/>
  <c r="B319" i="18"/>
  <c r="B311" i="17"/>
  <c r="B311" i="18"/>
  <c r="B303" i="17"/>
  <c r="B303" i="18"/>
  <c r="B295" i="17"/>
  <c r="B295" i="18"/>
  <c r="B287" i="17"/>
  <c r="B287" i="18"/>
  <c r="B279" i="17"/>
  <c r="B279" i="18"/>
  <c r="B271" i="17"/>
  <c r="B271" i="18"/>
  <c r="B263" i="17"/>
  <c r="B263" i="18"/>
  <c r="B255" i="17"/>
  <c r="B255" i="18"/>
  <c r="B247" i="17"/>
  <c r="B247" i="18"/>
  <c r="B239" i="17"/>
  <c r="B239" i="18"/>
  <c r="B231" i="17"/>
  <c r="B231" i="18"/>
  <c r="B223" i="17"/>
  <c r="B223" i="18"/>
  <c r="B215" i="17"/>
  <c r="B215" i="18"/>
  <c r="B207" i="17"/>
  <c r="B207" i="18"/>
  <c r="B199" i="17"/>
  <c r="B199" i="18"/>
  <c r="B191" i="17"/>
  <c r="B191" i="18"/>
  <c r="B183" i="17"/>
  <c r="B183" i="18"/>
  <c r="B175" i="17"/>
  <c r="B175" i="18"/>
  <c r="B167" i="17"/>
  <c r="B167" i="18"/>
  <c r="B159" i="17"/>
  <c r="B159" i="18"/>
  <c r="B151" i="17"/>
  <c r="B151" i="18"/>
  <c r="B143" i="17"/>
  <c r="B143" i="18"/>
  <c r="B135" i="17"/>
  <c r="B135" i="18"/>
  <c r="B127" i="17"/>
  <c r="B127" i="18"/>
  <c r="B119" i="17"/>
  <c r="B119" i="18"/>
  <c r="B111" i="17"/>
  <c r="B111" i="18"/>
  <c r="B103" i="17"/>
  <c r="B103" i="18"/>
  <c r="B95" i="17"/>
  <c r="B95" i="18"/>
  <c r="B87" i="17"/>
  <c r="B87" i="18"/>
  <c r="B79" i="17"/>
  <c r="B79" i="18"/>
  <c r="B71" i="17"/>
  <c r="B71" i="18"/>
  <c r="B63" i="17"/>
  <c r="B63" i="18"/>
  <c r="B55" i="17"/>
  <c r="B55" i="18"/>
  <c r="B47" i="17"/>
  <c r="B47" i="18"/>
  <c r="B39" i="17"/>
  <c r="B39" i="18"/>
  <c r="B31" i="17"/>
  <c r="B31" i="18"/>
  <c r="B21" i="17"/>
  <c r="B21" i="18"/>
  <c r="B598" i="17"/>
  <c r="B598" i="18"/>
  <c r="B590" i="17"/>
  <c r="B590" i="18"/>
  <c r="B582" i="17"/>
  <c r="B582" i="18"/>
  <c r="B574" i="17"/>
  <c r="B574" i="18"/>
  <c r="B566" i="17"/>
  <c r="B566" i="18"/>
  <c r="B558" i="17"/>
  <c r="B558" i="18"/>
  <c r="B550" i="17"/>
  <c r="B550" i="18"/>
  <c r="B542" i="17"/>
  <c r="B542" i="18"/>
  <c r="B534" i="17"/>
  <c r="B534" i="18"/>
  <c r="B526" i="17"/>
  <c r="B526" i="18"/>
  <c r="B518" i="17"/>
  <c r="B518" i="18"/>
  <c r="B510" i="17"/>
  <c r="B510" i="18"/>
  <c r="B502" i="17"/>
  <c r="B502" i="18"/>
  <c r="B494" i="17"/>
  <c r="B494" i="18"/>
  <c r="B486" i="17"/>
  <c r="B486" i="18"/>
  <c r="B478" i="17"/>
  <c r="B478" i="18"/>
  <c r="B470" i="17"/>
  <c r="B470" i="18"/>
  <c r="B462" i="17"/>
  <c r="B462" i="18"/>
  <c r="B454" i="17"/>
  <c r="B454" i="18"/>
  <c r="B446" i="17"/>
  <c r="B446" i="18"/>
  <c r="B438" i="17"/>
  <c r="B438" i="18"/>
  <c r="B430" i="17"/>
  <c r="B430" i="18"/>
  <c r="B422" i="17"/>
  <c r="B422" i="18"/>
  <c r="B414" i="17"/>
  <c r="B414" i="18"/>
  <c r="B406" i="17"/>
  <c r="B406" i="18"/>
  <c r="B398" i="17"/>
  <c r="B398" i="18"/>
  <c r="B390" i="17"/>
  <c r="B390" i="18"/>
  <c r="B382" i="17"/>
  <c r="B382" i="18"/>
  <c r="B374" i="17"/>
  <c r="B374" i="18"/>
  <c r="B366" i="17"/>
  <c r="B366" i="18"/>
  <c r="B358" i="17"/>
  <c r="B358" i="18"/>
  <c r="B350" i="17"/>
  <c r="B350" i="18"/>
  <c r="B342" i="17"/>
  <c r="B342" i="18"/>
  <c r="B334" i="17"/>
  <c r="B334" i="18"/>
  <c r="B326" i="17"/>
  <c r="B326" i="18"/>
  <c r="B318" i="17"/>
  <c r="B318" i="18"/>
  <c r="B310" i="17"/>
  <c r="B310" i="18"/>
  <c r="B302" i="17"/>
  <c r="B302" i="18"/>
  <c r="B294" i="17"/>
  <c r="B294" i="18"/>
  <c r="B286" i="17"/>
  <c r="B286" i="18"/>
  <c r="B278" i="17"/>
  <c r="B278" i="18"/>
  <c r="B270" i="17"/>
  <c r="B270" i="18"/>
  <c r="B262" i="17"/>
  <c r="B262" i="18"/>
  <c r="B254" i="17"/>
  <c r="B254" i="18"/>
  <c r="B246" i="17"/>
  <c r="B246" i="18"/>
  <c r="B238" i="17"/>
  <c r="B238" i="18"/>
  <c r="B230" i="17"/>
  <c r="B230" i="18"/>
  <c r="B222" i="17"/>
  <c r="B222" i="18"/>
  <c r="B214" i="17"/>
  <c r="B214" i="18"/>
  <c r="B206" i="17"/>
  <c r="B206" i="18"/>
  <c r="B198" i="17"/>
  <c r="B198" i="18"/>
  <c r="B190" i="17"/>
  <c r="B190" i="18"/>
  <c r="B182" i="17"/>
  <c r="B182" i="18"/>
  <c r="B174" i="17"/>
  <c r="B174" i="18"/>
  <c r="B166" i="17"/>
  <c r="B166" i="18"/>
  <c r="B158" i="17"/>
  <c r="B158" i="18"/>
  <c r="B150" i="17"/>
  <c r="B150" i="18"/>
  <c r="B142" i="17"/>
  <c r="B142" i="18"/>
  <c r="B134" i="17"/>
  <c r="B134" i="18"/>
  <c r="B126" i="17"/>
  <c r="B126" i="18"/>
  <c r="B118" i="17"/>
  <c r="B118" i="18"/>
  <c r="B110" i="17"/>
  <c r="B110" i="18"/>
  <c r="B102" i="17"/>
  <c r="B102" i="18"/>
  <c r="B94" i="17"/>
  <c r="B94" i="18"/>
  <c r="B86" i="17"/>
  <c r="B86" i="18"/>
  <c r="B78" i="17"/>
  <c r="B78" i="18"/>
  <c r="B70" i="17"/>
  <c r="B70" i="18"/>
  <c r="B62" i="17"/>
  <c r="B62" i="18"/>
  <c r="B54" i="17"/>
  <c r="B54" i="18"/>
  <c r="B46" i="17"/>
  <c r="B46" i="18"/>
  <c r="B38" i="17"/>
  <c r="B38" i="18"/>
  <c r="B30" i="17"/>
  <c r="B30" i="18"/>
  <c r="B24" i="2"/>
  <c r="B26" i="15"/>
  <c r="B20" i="2"/>
  <c r="B22" i="15"/>
  <c r="B16" i="2"/>
  <c r="B18" i="15"/>
  <c r="B598" i="5"/>
  <c r="B597" i="2"/>
  <c r="B599" i="15"/>
  <c r="B593" i="2"/>
  <c r="B595" i="15"/>
  <c r="B589" i="2"/>
  <c r="B591" i="15"/>
  <c r="B586" i="4"/>
  <c r="B585" i="2"/>
  <c r="B587" i="15"/>
  <c r="B581" i="2"/>
  <c r="B583" i="15"/>
  <c r="B577" i="2"/>
  <c r="B579" i="15"/>
  <c r="B573" i="2"/>
  <c r="B575" i="15"/>
  <c r="B570" i="4"/>
  <c r="B569" i="2"/>
  <c r="B571" i="15"/>
  <c r="B566" i="5"/>
  <c r="B565" i="2"/>
  <c r="B567" i="15"/>
  <c r="B561" i="2"/>
  <c r="B563" i="15"/>
  <c r="B557" i="2"/>
  <c r="B559" i="15"/>
  <c r="B554" i="4"/>
  <c r="B553" i="2"/>
  <c r="B555" i="15"/>
  <c r="B550" i="7"/>
  <c r="B549" i="2"/>
  <c r="B551" i="15"/>
  <c r="B545" i="2"/>
  <c r="B547" i="15"/>
  <c r="B541" i="2"/>
  <c r="B543" i="15"/>
  <c r="B538" i="4"/>
  <c r="B537" i="2"/>
  <c r="B539" i="15"/>
  <c r="B533" i="2"/>
  <c r="B535" i="15"/>
  <c r="B530" i="5"/>
  <c r="B529" i="2"/>
  <c r="B531" i="15"/>
  <c r="B525" i="2"/>
  <c r="B527" i="15"/>
  <c r="B522" i="4"/>
  <c r="B521" i="2"/>
  <c r="B523" i="15"/>
  <c r="B517" i="2"/>
  <c r="B519" i="15"/>
  <c r="B514" i="3"/>
  <c r="B513" i="2"/>
  <c r="B515" i="15"/>
  <c r="B509" i="2"/>
  <c r="B511" i="15"/>
  <c r="B506" i="4"/>
  <c r="B505" i="2"/>
  <c r="B507" i="15"/>
  <c r="B501" i="2"/>
  <c r="B503" i="15"/>
  <c r="B497" i="2"/>
  <c r="B499" i="15"/>
  <c r="B493" i="2"/>
  <c r="B495" i="15"/>
  <c r="B490" i="4"/>
  <c r="B489" i="2"/>
  <c r="B491" i="15"/>
  <c r="B485" i="2"/>
  <c r="B487" i="15"/>
  <c r="B481" i="2"/>
  <c r="B483" i="15"/>
  <c r="B477" i="2"/>
  <c r="B479" i="15"/>
  <c r="B474" i="4"/>
  <c r="B473" i="2"/>
  <c r="B475" i="15"/>
  <c r="B469" i="2"/>
  <c r="B471" i="15"/>
  <c r="B465" i="2"/>
  <c r="B467" i="15"/>
  <c r="B461" i="2"/>
  <c r="B463" i="15"/>
  <c r="B458" i="4"/>
  <c r="B457" i="2"/>
  <c r="B459" i="15"/>
  <c r="B453" i="2"/>
  <c r="B455" i="15"/>
  <c r="B449" i="2"/>
  <c r="B451" i="15"/>
  <c r="B445" i="2"/>
  <c r="B447" i="15"/>
  <c r="B442" i="4"/>
  <c r="B441" i="2"/>
  <c r="B443" i="15"/>
  <c r="B437" i="2"/>
  <c r="B439" i="15"/>
  <c r="B433" i="2"/>
  <c r="B435" i="15"/>
  <c r="B429" i="2"/>
  <c r="B431" i="15"/>
  <c r="B426" i="4"/>
  <c r="B425" i="2"/>
  <c r="B427" i="15"/>
  <c r="B421" i="2"/>
  <c r="B423" i="15"/>
  <c r="B417" i="2"/>
  <c r="B419" i="15"/>
  <c r="B414" i="7"/>
  <c r="B413" i="2"/>
  <c r="B415" i="15"/>
  <c r="B410" i="4"/>
  <c r="B409" i="2"/>
  <c r="B411" i="15"/>
  <c r="B406" i="3"/>
  <c r="B405" i="2"/>
  <c r="B407" i="15"/>
  <c r="B401" i="2"/>
  <c r="B403" i="15"/>
  <c r="B397" i="2"/>
  <c r="B399" i="15"/>
  <c r="B394" i="4"/>
  <c r="B393" i="2"/>
  <c r="B395" i="15"/>
  <c r="B389" i="2"/>
  <c r="B391" i="15"/>
  <c r="B385" i="2"/>
  <c r="B387" i="15"/>
  <c r="B381" i="2"/>
  <c r="B383" i="15"/>
  <c r="B378" i="4"/>
  <c r="B377" i="2"/>
  <c r="B379" i="15"/>
  <c r="B373" i="2"/>
  <c r="B375" i="15"/>
  <c r="B369" i="2"/>
  <c r="B371" i="15"/>
  <c r="B365" i="2"/>
  <c r="B367" i="15"/>
  <c r="B362" i="4"/>
  <c r="B361" i="2"/>
  <c r="B363" i="15"/>
  <c r="B357" i="2"/>
  <c r="B359" i="15"/>
  <c r="B353" i="2"/>
  <c r="B355" i="15"/>
  <c r="B350" i="7"/>
  <c r="B349" i="2"/>
  <c r="B351" i="15"/>
  <c r="B346" i="4"/>
  <c r="B345" i="2"/>
  <c r="B347" i="15"/>
  <c r="B342" i="3"/>
  <c r="B341" i="2"/>
  <c r="B343" i="15"/>
  <c r="B337" i="2"/>
  <c r="B339" i="15"/>
  <c r="B333" i="2"/>
  <c r="B335" i="15"/>
  <c r="B330" i="4"/>
  <c r="B329" i="2"/>
  <c r="B331" i="15"/>
  <c r="B325" i="2"/>
  <c r="B327" i="15"/>
  <c r="B321" i="2"/>
  <c r="B323" i="15"/>
  <c r="B317" i="2"/>
  <c r="B319" i="15"/>
  <c r="B314" i="4"/>
  <c r="B313" i="2"/>
  <c r="B315" i="15"/>
  <c r="B309" i="2"/>
  <c r="B311" i="15"/>
  <c r="B305" i="2"/>
  <c r="B307" i="15"/>
  <c r="B301" i="2"/>
  <c r="B303" i="15"/>
  <c r="B298" i="4"/>
  <c r="B297" i="2"/>
  <c r="B299" i="15"/>
  <c r="B293" i="2"/>
  <c r="B295" i="15"/>
  <c r="B289" i="2"/>
  <c r="B291" i="15"/>
  <c r="B286" i="7"/>
  <c r="B285" i="2"/>
  <c r="B287" i="15"/>
  <c r="B282" i="4"/>
  <c r="B281" i="2"/>
  <c r="B283" i="15"/>
  <c r="B278" i="3"/>
  <c r="B277" i="2"/>
  <c r="B279" i="15"/>
  <c r="B273" i="2"/>
  <c r="B275" i="15"/>
  <c r="B269" i="2"/>
  <c r="B271" i="15"/>
  <c r="B266" i="4"/>
  <c r="B265" i="2"/>
  <c r="B267" i="15"/>
  <c r="B261" i="2"/>
  <c r="B263" i="15"/>
  <c r="B257" i="2"/>
  <c r="B259" i="15"/>
  <c r="B253" i="2"/>
  <c r="B255" i="15"/>
  <c r="B250" i="4"/>
  <c r="B249" i="2"/>
  <c r="B251" i="15"/>
  <c r="B245" i="2"/>
  <c r="B247" i="15"/>
  <c r="B242" i="4"/>
  <c r="B241" i="2"/>
  <c r="B243" i="15"/>
  <c r="B237" i="2"/>
  <c r="B239" i="15"/>
  <c r="B234" i="4"/>
  <c r="B233" i="2"/>
  <c r="B235" i="15"/>
  <c r="B229" i="2"/>
  <c r="B231" i="15"/>
  <c r="B226" i="4"/>
  <c r="B225" i="2"/>
  <c r="B227" i="15"/>
  <c r="B222" i="7"/>
  <c r="B221" i="2"/>
  <c r="B223" i="15"/>
  <c r="B218" i="4"/>
  <c r="B217" i="2"/>
  <c r="B219" i="15"/>
  <c r="B213" i="2"/>
  <c r="B215" i="15"/>
  <c r="B210" i="4"/>
  <c r="B209" i="2"/>
  <c r="B211" i="15"/>
  <c r="B205" i="2"/>
  <c r="B207" i="15"/>
  <c r="B202" i="4"/>
  <c r="B201" i="2"/>
  <c r="B203" i="15"/>
  <c r="B197" i="2"/>
  <c r="B199" i="15"/>
  <c r="B194" i="4"/>
  <c r="B193" i="2"/>
  <c r="B195" i="15"/>
  <c r="B189" i="2"/>
  <c r="B191" i="15"/>
  <c r="B186" i="4"/>
  <c r="B185" i="2"/>
  <c r="B187" i="15"/>
  <c r="B181" i="2"/>
  <c r="B183" i="15"/>
  <c r="B178" i="4"/>
  <c r="B177" i="2"/>
  <c r="B179" i="15"/>
  <c r="B173" i="2"/>
  <c r="B175" i="15"/>
  <c r="B170" i="4"/>
  <c r="B169" i="2"/>
  <c r="B171" i="15"/>
  <c r="B165" i="2"/>
  <c r="B167" i="15"/>
  <c r="B162" i="4"/>
  <c r="B161" i="2"/>
  <c r="B163" i="15"/>
  <c r="B157" i="2"/>
  <c r="B159" i="15"/>
  <c r="B154" i="4"/>
  <c r="B153" i="2"/>
  <c r="B155" i="15"/>
  <c r="B149" i="2"/>
  <c r="B151" i="15"/>
  <c r="B146" i="5"/>
  <c r="B145" i="2"/>
  <c r="B147" i="15"/>
  <c r="B141" i="2"/>
  <c r="B143" i="15"/>
  <c r="B138" i="4"/>
  <c r="B137" i="2"/>
  <c r="B139" i="15"/>
  <c r="B133" i="2"/>
  <c r="B135" i="15"/>
  <c r="B130" i="4"/>
  <c r="B129" i="2"/>
  <c r="B131" i="15"/>
  <c r="B125" i="2"/>
  <c r="B127" i="15"/>
  <c r="B122" i="4"/>
  <c r="B121" i="2"/>
  <c r="B123" i="15"/>
  <c r="B117" i="2"/>
  <c r="B119" i="15"/>
  <c r="B114" i="4"/>
  <c r="B113" i="2"/>
  <c r="B115" i="15"/>
  <c r="B109" i="2"/>
  <c r="B111" i="15"/>
  <c r="B106" i="4"/>
  <c r="B105" i="2"/>
  <c r="B107" i="15"/>
  <c r="B101" i="2"/>
  <c r="B103" i="15"/>
  <c r="B98" i="4"/>
  <c r="B97" i="2"/>
  <c r="B99" i="15"/>
  <c r="B93" i="2"/>
  <c r="B95" i="15"/>
  <c r="B90" i="4"/>
  <c r="B89" i="2"/>
  <c r="B91" i="15"/>
  <c r="B85" i="2"/>
  <c r="B87" i="15"/>
  <c r="B82" i="4"/>
  <c r="B81" i="2"/>
  <c r="B83" i="15"/>
  <c r="B77" i="2"/>
  <c r="B79" i="15"/>
  <c r="B74" i="4"/>
  <c r="B73" i="2"/>
  <c r="B75" i="15"/>
  <c r="B69" i="2"/>
  <c r="B71" i="15"/>
  <c r="B66" i="4"/>
  <c r="B65" i="2"/>
  <c r="B67" i="15"/>
  <c r="B61" i="2"/>
  <c r="B63" i="15"/>
  <c r="B58" i="4"/>
  <c r="B57" i="2"/>
  <c r="B59" i="15"/>
  <c r="B53" i="2"/>
  <c r="B55" i="15"/>
  <c r="B50" i="4"/>
  <c r="B49" i="2"/>
  <c r="B51" i="15"/>
  <c r="B45" i="2"/>
  <c r="B47" i="15"/>
  <c r="B42" i="4"/>
  <c r="B41" i="2"/>
  <c r="B43" i="15"/>
  <c r="B37" i="2"/>
  <c r="B39" i="15"/>
  <c r="B33" i="2"/>
  <c r="B35" i="15"/>
  <c r="B29" i="2"/>
  <c r="B31" i="15"/>
  <c r="B25" i="2"/>
  <c r="B27" i="15"/>
  <c r="B21" i="2"/>
  <c r="B23" i="15"/>
  <c r="B17" i="2"/>
  <c r="B19" i="15"/>
  <c r="B598" i="2"/>
  <c r="B600" i="15"/>
  <c r="B594" i="2"/>
  <c r="B596" i="15"/>
  <c r="B590" i="2"/>
  <c r="B592" i="15"/>
  <c r="B586" i="2"/>
  <c r="B588" i="15"/>
  <c r="B582" i="2"/>
  <c r="B584" i="15"/>
  <c r="B578" i="2"/>
  <c r="B580" i="15"/>
  <c r="B574" i="2"/>
  <c r="B576" i="15"/>
  <c r="B570" i="2"/>
  <c r="B572" i="15"/>
  <c r="B566" i="2"/>
  <c r="B568" i="15"/>
  <c r="B562" i="2"/>
  <c r="B564" i="15"/>
  <c r="B558" i="2"/>
  <c r="B560" i="15"/>
  <c r="B554" i="2"/>
  <c r="B556" i="15"/>
  <c r="B550" i="2"/>
  <c r="B552" i="15"/>
  <c r="B546" i="2"/>
  <c r="B548" i="15"/>
  <c r="B542" i="2"/>
  <c r="B544" i="15"/>
  <c r="B538" i="2"/>
  <c r="B540" i="15"/>
  <c r="B534" i="2"/>
  <c r="B536" i="15"/>
  <c r="B530" i="2"/>
  <c r="B532" i="15"/>
  <c r="B526" i="2"/>
  <c r="B528" i="15"/>
  <c r="B522" i="2"/>
  <c r="B524" i="15"/>
  <c r="B518" i="2"/>
  <c r="B520" i="15"/>
  <c r="B514" i="2"/>
  <c r="B516" i="15"/>
  <c r="B510" i="2"/>
  <c r="B512" i="15"/>
  <c r="B506" i="2"/>
  <c r="B508" i="15"/>
  <c r="B502" i="2"/>
  <c r="B504" i="15"/>
  <c r="B498" i="2"/>
  <c r="B500" i="15"/>
  <c r="B494" i="2"/>
  <c r="B496" i="15"/>
  <c r="B490" i="2"/>
  <c r="B492" i="15"/>
  <c r="B486" i="2"/>
  <c r="B488" i="15"/>
  <c r="B482" i="2"/>
  <c r="B484" i="15"/>
  <c r="B478" i="2"/>
  <c r="B480" i="15"/>
  <c r="B474" i="2"/>
  <c r="B476" i="15"/>
  <c r="B470" i="2"/>
  <c r="B472" i="15"/>
  <c r="B466" i="2"/>
  <c r="B468" i="15"/>
  <c r="B462" i="2"/>
  <c r="B464" i="15"/>
  <c r="B458" i="2"/>
  <c r="B460" i="15"/>
  <c r="B454" i="2"/>
  <c r="B456" i="15"/>
  <c r="B450" i="2"/>
  <c r="B452" i="15"/>
  <c r="B446" i="2"/>
  <c r="B448" i="15"/>
  <c r="B442" i="2"/>
  <c r="B444" i="15"/>
  <c r="B438" i="2"/>
  <c r="B440" i="15"/>
  <c r="B434" i="2"/>
  <c r="B436" i="15"/>
  <c r="B430" i="2"/>
  <c r="B432" i="15"/>
  <c r="B426" i="2"/>
  <c r="B428" i="15"/>
  <c r="B422" i="2"/>
  <c r="B424" i="15"/>
  <c r="B418" i="2"/>
  <c r="B420" i="15"/>
  <c r="B414" i="2"/>
  <c r="B416" i="15"/>
  <c r="B410" i="2"/>
  <c r="B412" i="15"/>
  <c r="B406" i="2"/>
  <c r="B408" i="15"/>
  <c r="B402" i="2"/>
  <c r="B404" i="15"/>
  <c r="B398" i="2"/>
  <c r="B400" i="15"/>
  <c r="B394" i="2"/>
  <c r="B396" i="15"/>
  <c r="B390" i="2"/>
  <c r="B392" i="15"/>
  <c r="B386" i="2"/>
  <c r="B388" i="15"/>
  <c r="B382" i="2"/>
  <c r="B384" i="15"/>
  <c r="B378" i="2"/>
  <c r="B380" i="15"/>
  <c r="B374" i="2"/>
  <c r="B376" i="15"/>
  <c r="B370" i="2"/>
  <c r="B372" i="15"/>
  <c r="B366" i="2"/>
  <c r="B368" i="15"/>
  <c r="B362" i="2"/>
  <c r="B364" i="15"/>
  <c r="B358" i="2"/>
  <c r="B360" i="15"/>
  <c r="B354" i="2"/>
  <c r="B356" i="15"/>
  <c r="B350" i="2"/>
  <c r="B352" i="15"/>
  <c r="B346" i="2"/>
  <c r="B348" i="15"/>
  <c r="B342" i="2"/>
  <c r="B344" i="15"/>
  <c r="B338" i="2"/>
  <c r="B340" i="15"/>
  <c r="B334" i="2"/>
  <c r="B336" i="15"/>
  <c r="B330" i="2"/>
  <c r="B332" i="15"/>
  <c r="B326" i="2"/>
  <c r="B328" i="15"/>
  <c r="B322" i="2"/>
  <c r="B324" i="15"/>
  <c r="B318" i="2"/>
  <c r="B320" i="15"/>
  <c r="B314" i="2"/>
  <c r="B316" i="15"/>
  <c r="B310" i="2"/>
  <c r="B312" i="15"/>
  <c r="B306" i="2"/>
  <c r="B308" i="15"/>
  <c r="B303" i="5"/>
  <c r="B302" i="2"/>
  <c r="B304" i="15"/>
  <c r="B298" i="2"/>
  <c r="B300" i="15"/>
  <c r="B294" i="2"/>
  <c r="B296" i="15"/>
  <c r="B290" i="2"/>
  <c r="B292" i="15"/>
  <c r="B287" i="5"/>
  <c r="B286" i="2"/>
  <c r="B288" i="15"/>
  <c r="B282" i="2"/>
  <c r="B284" i="15"/>
  <c r="B278" i="2"/>
  <c r="B280" i="15"/>
  <c r="B274" i="2"/>
  <c r="B276" i="15"/>
  <c r="B270" i="2"/>
  <c r="B272" i="15"/>
  <c r="B266" i="2"/>
  <c r="B268" i="15"/>
  <c r="B262" i="2"/>
  <c r="B264" i="15"/>
  <c r="B258" i="2"/>
  <c r="B260" i="15"/>
  <c r="B255" i="5"/>
  <c r="B254" i="2"/>
  <c r="B256" i="15"/>
  <c r="B250" i="2"/>
  <c r="B252" i="15"/>
  <c r="B247" i="7"/>
  <c r="B246" i="2"/>
  <c r="B248" i="15"/>
  <c r="B242" i="2"/>
  <c r="B244" i="15"/>
  <c r="B239" i="5"/>
  <c r="B238" i="2"/>
  <c r="B240" i="15"/>
  <c r="B234" i="2"/>
  <c r="B236" i="15"/>
  <c r="B230" i="2"/>
  <c r="B232" i="15"/>
  <c r="B226" i="2"/>
  <c r="B228" i="15"/>
  <c r="B223" i="5"/>
  <c r="B222" i="2"/>
  <c r="B224" i="15"/>
  <c r="B218" i="2"/>
  <c r="B220" i="15"/>
  <c r="B214" i="2"/>
  <c r="B216" i="15"/>
  <c r="B210" i="2"/>
  <c r="B212" i="15"/>
  <c r="B207" i="5"/>
  <c r="B206" i="2"/>
  <c r="B208" i="15"/>
  <c r="B202" i="2"/>
  <c r="B204" i="15"/>
  <c r="B198" i="2"/>
  <c r="B200" i="15"/>
  <c r="B194" i="2"/>
  <c r="B196" i="15"/>
  <c r="B191" i="5"/>
  <c r="B190" i="2"/>
  <c r="B192" i="15"/>
  <c r="B186" i="2"/>
  <c r="B188" i="15"/>
  <c r="B182" i="2"/>
  <c r="B184" i="15"/>
  <c r="B178" i="2"/>
  <c r="B180" i="15"/>
  <c r="B174" i="2"/>
  <c r="B176" i="15"/>
  <c r="B170" i="2"/>
  <c r="B172" i="15"/>
  <c r="B166" i="2"/>
  <c r="B168" i="15"/>
  <c r="B162" i="2"/>
  <c r="B164" i="15"/>
  <c r="B158" i="2"/>
  <c r="B160" i="15"/>
  <c r="B154" i="2"/>
  <c r="B156" i="15"/>
  <c r="B150" i="2"/>
  <c r="B152" i="15"/>
  <c r="B146" i="2"/>
  <c r="B148" i="15"/>
  <c r="B142" i="2"/>
  <c r="B144" i="15"/>
  <c r="B138" i="2"/>
  <c r="B140" i="15"/>
  <c r="B134" i="2"/>
  <c r="B136" i="15"/>
  <c r="B130" i="2"/>
  <c r="B132" i="15"/>
  <c r="B126" i="2"/>
  <c r="B128" i="15"/>
  <c r="B122" i="2"/>
  <c r="B124" i="15"/>
  <c r="B118" i="2"/>
  <c r="B120" i="15"/>
  <c r="B114" i="2"/>
  <c r="B116" i="15"/>
  <c r="B110" i="2"/>
  <c r="B112" i="15"/>
  <c r="B106" i="2"/>
  <c r="B108" i="15"/>
  <c r="B102" i="2"/>
  <c r="B104" i="15"/>
  <c r="B98" i="2"/>
  <c r="B100" i="15"/>
  <c r="B94" i="2"/>
  <c r="B96" i="15"/>
  <c r="B90" i="2"/>
  <c r="B92" i="15"/>
  <c r="B86" i="2"/>
  <c r="B88" i="15"/>
  <c r="B82" i="2"/>
  <c r="B84" i="15"/>
  <c r="B78" i="2"/>
  <c r="B80" i="15"/>
  <c r="B74" i="2"/>
  <c r="B76" i="15"/>
  <c r="B70" i="2"/>
  <c r="B72" i="15"/>
  <c r="B66" i="2"/>
  <c r="B68" i="15"/>
  <c r="B62" i="2"/>
  <c r="B64" i="15"/>
  <c r="B58" i="2"/>
  <c r="B60" i="15"/>
  <c r="B54" i="2"/>
  <c r="B56" i="15"/>
  <c r="B50" i="2"/>
  <c r="B52" i="15"/>
  <c r="B46" i="2"/>
  <c r="B48" i="15"/>
  <c r="B42" i="2"/>
  <c r="B44" i="15"/>
  <c r="B38" i="2"/>
  <c r="B40" i="15"/>
  <c r="B34" i="2"/>
  <c r="B36" i="15"/>
  <c r="B31" i="5"/>
  <c r="B30" i="2"/>
  <c r="B32" i="15"/>
  <c r="B26" i="2"/>
  <c r="B28" i="15"/>
  <c r="B23" i="4"/>
  <c r="B22" i="2"/>
  <c r="B24" i="15"/>
  <c r="B18" i="2"/>
  <c r="B20" i="15"/>
  <c r="B15" i="7"/>
  <c r="B14" i="2"/>
  <c r="B16" i="15"/>
  <c r="B595" i="2"/>
  <c r="B597" i="15"/>
  <c r="B591" i="2"/>
  <c r="B593" i="15"/>
  <c r="B587" i="2"/>
  <c r="B589" i="15"/>
  <c r="B583" i="2"/>
  <c r="B585" i="15"/>
  <c r="B579" i="2"/>
  <c r="B581" i="15"/>
  <c r="B575" i="2"/>
  <c r="B577" i="15"/>
  <c r="B571" i="2"/>
  <c r="B573" i="15"/>
  <c r="B567" i="2"/>
  <c r="B569" i="15"/>
  <c r="B563" i="2"/>
  <c r="B565" i="15"/>
  <c r="B559" i="2"/>
  <c r="B561" i="15"/>
  <c r="B555" i="2"/>
  <c r="B557" i="15"/>
  <c r="B551" i="2"/>
  <c r="B553" i="15"/>
  <c r="B547" i="2"/>
  <c r="B549" i="15"/>
  <c r="B543" i="2"/>
  <c r="B545" i="15"/>
  <c r="B539" i="2"/>
  <c r="B541" i="15"/>
  <c r="B535" i="2"/>
  <c r="B537" i="15"/>
  <c r="B531" i="2"/>
  <c r="B533" i="15"/>
  <c r="B527" i="2"/>
  <c r="B529" i="15"/>
  <c r="B523" i="2"/>
  <c r="B525" i="15"/>
  <c r="B519" i="2"/>
  <c r="B521" i="15"/>
  <c r="B515" i="2"/>
  <c r="B517" i="15"/>
  <c r="B511" i="2"/>
  <c r="B513" i="15"/>
  <c r="B507" i="2"/>
  <c r="B509" i="15"/>
  <c r="B503" i="2"/>
  <c r="B505" i="15"/>
  <c r="B499" i="2"/>
  <c r="B501" i="15"/>
  <c r="B495" i="2"/>
  <c r="B497" i="15"/>
  <c r="B491" i="2"/>
  <c r="B493" i="15"/>
  <c r="B487" i="2"/>
  <c r="B489" i="15"/>
  <c r="B483" i="2"/>
  <c r="B485" i="15"/>
  <c r="B479" i="2"/>
  <c r="B481" i="15"/>
  <c r="B475" i="2"/>
  <c r="B477" i="15"/>
  <c r="B471" i="2"/>
  <c r="B473" i="15"/>
  <c r="B467" i="2"/>
  <c r="B469" i="15"/>
  <c r="B463" i="2"/>
  <c r="B465" i="15"/>
  <c r="B459" i="2"/>
  <c r="B461" i="15"/>
  <c r="B455" i="2"/>
  <c r="B457" i="15"/>
  <c r="B451" i="2"/>
  <c r="B453" i="15"/>
  <c r="B448" i="3"/>
  <c r="B447" i="2"/>
  <c r="B449" i="15"/>
  <c r="B443" i="2"/>
  <c r="B445" i="15"/>
  <c r="B439" i="2"/>
  <c r="B441" i="15"/>
  <c r="B435" i="2"/>
  <c r="B437" i="15"/>
  <c r="B432" i="3"/>
  <c r="B431" i="2"/>
  <c r="B433" i="15"/>
  <c r="B427" i="2"/>
  <c r="B429" i="15"/>
  <c r="B423" i="2"/>
  <c r="B425" i="15"/>
  <c r="B419" i="2"/>
  <c r="B421" i="15"/>
  <c r="B415" i="2"/>
  <c r="B417" i="15"/>
  <c r="B411" i="2"/>
  <c r="B413" i="15"/>
  <c r="B407" i="2"/>
  <c r="B409" i="15"/>
  <c r="B403" i="2"/>
  <c r="B405" i="15"/>
  <c r="B400" i="3"/>
  <c r="B399" i="2"/>
  <c r="B401" i="15"/>
  <c r="B395" i="2"/>
  <c r="B397" i="15"/>
  <c r="B392" i="7"/>
  <c r="B391" i="2"/>
  <c r="B393" i="15"/>
  <c r="B387" i="2"/>
  <c r="B389" i="15"/>
  <c r="B383" i="2"/>
  <c r="B385" i="15"/>
  <c r="B379" i="2"/>
  <c r="B381" i="15"/>
  <c r="B375" i="2"/>
  <c r="B377" i="15"/>
  <c r="B371" i="2"/>
  <c r="B373" i="15"/>
  <c r="B368" i="3"/>
  <c r="B367" i="2"/>
  <c r="B369" i="15"/>
  <c r="B363" i="2"/>
  <c r="B365" i="15"/>
  <c r="B359" i="2"/>
  <c r="B361" i="15"/>
  <c r="B355" i="2"/>
  <c r="B357" i="15"/>
  <c r="B351" i="2"/>
  <c r="B353" i="15"/>
  <c r="B347" i="2"/>
  <c r="B349" i="15"/>
  <c r="B343" i="2"/>
  <c r="B345" i="15"/>
  <c r="B339" i="2"/>
  <c r="B341" i="15"/>
  <c r="B335" i="2"/>
  <c r="B337" i="15"/>
  <c r="B332" i="7"/>
  <c r="B331" i="2"/>
  <c r="B333" i="15"/>
  <c r="B328" i="7"/>
  <c r="B327" i="2"/>
  <c r="B329" i="15"/>
  <c r="B323" i="2"/>
  <c r="B325" i="15"/>
  <c r="B320" i="3"/>
  <c r="B319" i="2"/>
  <c r="B321" i="15"/>
  <c r="B316" i="6"/>
  <c r="B315" i="2"/>
  <c r="B317" i="15"/>
  <c r="B311" i="2"/>
  <c r="B313" i="15"/>
  <c r="B307" i="2"/>
  <c r="B309" i="15"/>
  <c r="B303" i="2"/>
  <c r="B305" i="15"/>
  <c r="B299" i="2"/>
  <c r="B301" i="15"/>
  <c r="B295" i="2"/>
  <c r="B297" i="15"/>
  <c r="B291" i="2"/>
  <c r="B293" i="15"/>
  <c r="B287" i="2"/>
  <c r="B289" i="15"/>
  <c r="B283" i="2"/>
  <c r="B285" i="15"/>
  <c r="B279" i="2"/>
  <c r="B281" i="15"/>
  <c r="B275" i="2"/>
  <c r="B277" i="15"/>
  <c r="B271" i="2"/>
  <c r="B273" i="15"/>
  <c r="B267" i="2"/>
  <c r="B269" i="15"/>
  <c r="B263" i="2"/>
  <c r="B265" i="15"/>
  <c r="B259" i="2"/>
  <c r="B261" i="15"/>
  <c r="B256" i="3"/>
  <c r="B255" i="2"/>
  <c r="B257" i="15"/>
  <c r="B251" i="2"/>
  <c r="B253" i="15"/>
  <c r="B247" i="2"/>
  <c r="B249" i="15"/>
  <c r="B243" i="2"/>
  <c r="B245" i="15"/>
  <c r="B239" i="2"/>
  <c r="B241" i="15"/>
  <c r="B236" i="3"/>
  <c r="B235" i="2"/>
  <c r="B237" i="15"/>
  <c r="B231" i="2"/>
  <c r="B233" i="15"/>
  <c r="B227" i="2"/>
  <c r="B229" i="15"/>
  <c r="B224" i="3"/>
  <c r="B223" i="2"/>
  <c r="B225" i="15"/>
  <c r="B220" i="6"/>
  <c r="B219" i="2"/>
  <c r="B221" i="15"/>
  <c r="B215" i="2"/>
  <c r="B217" i="15"/>
  <c r="B211" i="2"/>
  <c r="B213" i="15"/>
  <c r="B207" i="2"/>
  <c r="B209" i="15"/>
  <c r="B203" i="2"/>
  <c r="B205" i="15"/>
  <c r="B200" i="7"/>
  <c r="B199" i="2"/>
  <c r="B201" i="15"/>
  <c r="B195" i="2"/>
  <c r="B197" i="15"/>
  <c r="B191" i="2"/>
  <c r="B193" i="15"/>
  <c r="B187" i="2"/>
  <c r="B189" i="15"/>
  <c r="B184" i="3"/>
  <c r="B183" i="2"/>
  <c r="B185" i="15"/>
  <c r="B179" i="2"/>
  <c r="B181" i="15"/>
  <c r="B175" i="2"/>
  <c r="B177" i="15"/>
  <c r="B171" i="2"/>
  <c r="B173" i="15"/>
  <c r="B168" i="3"/>
  <c r="B167" i="2"/>
  <c r="B169" i="15"/>
  <c r="B163" i="2"/>
  <c r="B165" i="15"/>
  <c r="B159" i="2"/>
  <c r="B161" i="15"/>
  <c r="B156" i="6"/>
  <c r="B155" i="2"/>
  <c r="B157" i="15"/>
  <c r="B152" i="3"/>
  <c r="B151" i="2"/>
  <c r="B153" i="15"/>
  <c r="B147" i="2"/>
  <c r="B149" i="15"/>
  <c r="B143" i="2"/>
  <c r="B145" i="15"/>
  <c r="B139" i="2"/>
  <c r="B141" i="15"/>
  <c r="B136" i="7"/>
  <c r="B135" i="2"/>
  <c r="B137" i="15"/>
  <c r="B131" i="2"/>
  <c r="B133" i="15"/>
  <c r="B127" i="2"/>
  <c r="B129" i="15"/>
  <c r="B123" i="2"/>
  <c r="B125" i="15"/>
  <c r="B120" i="3"/>
  <c r="B119" i="2"/>
  <c r="B121" i="15"/>
  <c r="B115" i="2"/>
  <c r="B117" i="15"/>
  <c r="B111" i="2"/>
  <c r="B113" i="15"/>
  <c r="B107" i="2"/>
  <c r="B109" i="15"/>
  <c r="B104" i="3"/>
  <c r="B103" i="2"/>
  <c r="B105" i="15"/>
  <c r="B99" i="2"/>
  <c r="B101" i="15"/>
  <c r="B95" i="2"/>
  <c r="B97" i="15"/>
  <c r="B92" i="6"/>
  <c r="B91" i="2"/>
  <c r="B93" i="15"/>
  <c r="B88" i="3"/>
  <c r="B87" i="2"/>
  <c r="B89" i="15"/>
  <c r="B83" i="2"/>
  <c r="B85" i="15"/>
  <c r="B79" i="2"/>
  <c r="B81" i="15"/>
  <c r="B75" i="2"/>
  <c r="B77" i="15"/>
  <c r="B71" i="2"/>
  <c r="B73" i="15"/>
  <c r="B67" i="2"/>
  <c r="B69" i="15"/>
  <c r="B63" i="2"/>
  <c r="B65" i="15"/>
  <c r="B59" i="2"/>
  <c r="B61" i="15"/>
  <c r="B56" i="3"/>
  <c r="B55" i="2"/>
  <c r="B57" i="15"/>
  <c r="B51" i="2"/>
  <c r="B53" i="15"/>
  <c r="B47" i="2"/>
  <c r="B49" i="15"/>
  <c r="B43" i="2"/>
  <c r="B45" i="15"/>
  <c r="B40" i="3"/>
  <c r="B39" i="2"/>
  <c r="B41" i="15"/>
  <c r="B35" i="2"/>
  <c r="B37" i="15"/>
  <c r="B31" i="2"/>
  <c r="B33" i="15"/>
  <c r="B27" i="2"/>
  <c r="B29" i="15"/>
  <c r="B24" i="3"/>
  <c r="B23" i="2"/>
  <c r="B25" i="15"/>
  <c r="B19" i="2"/>
  <c r="B21" i="15"/>
  <c r="B15" i="2"/>
  <c r="B17" i="15"/>
  <c r="B596" i="2"/>
  <c r="B598" i="15"/>
  <c r="B593" i="3"/>
  <c r="B592" i="2"/>
  <c r="B594" i="15"/>
  <c r="B588" i="2"/>
  <c r="B590" i="15"/>
  <c r="B585" i="3"/>
  <c r="B584" i="2"/>
  <c r="B586" i="15"/>
  <c r="B580" i="2"/>
  <c r="B582" i="15"/>
  <c r="B577" i="5"/>
  <c r="B576" i="2"/>
  <c r="B578" i="15"/>
  <c r="B572" i="2"/>
  <c r="B574" i="15"/>
  <c r="B569" i="3"/>
  <c r="B568" i="2"/>
  <c r="B570" i="15"/>
  <c r="B564" i="2"/>
  <c r="B566" i="15"/>
  <c r="B561" i="3"/>
  <c r="B560" i="2"/>
  <c r="B562" i="15"/>
  <c r="B557" i="5"/>
  <c r="B556" i="2"/>
  <c r="B558" i="15"/>
  <c r="B553" i="3"/>
  <c r="B552" i="2"/>
  <c r="B554" i="15"/>
  <c r="B548" i="2"/>
  <c r="B550" i="15"/>
  <c r="B544" i="2"/>
  <c r="B546" i="15"/>
  <c r="B540" i="2"/>
  <c r="B542" i="15"/>
  <c r="B537" i="3"/>
  <c r="B536" i="2"/>
  <c r="B538" i="15"/>
  <c r="B532" i="2"/>
  <c r="B534" i="15"/>
  <c r="B529" i="3"/>
  <c r="B528" i="2"/>
  <c r="B530" i="15"/>
  <c r="B524" i="2"/>
  <c r="B526" i="15"/>
  <c r="B521" i="3"/>
  <c r="B520" i="2"/>
  <c r="B522" i="15"/>
  <c r="B516" i="2"/>
  <c r="B518" i="15"/>
  <c r="B513" i="3"/>
  <c r="B512" i="2"/>
  <c r="B514" i="15"/>
  <c r="B508" i="2"/>
  <c r="B510" i="15"/>
  <c r="B505" i="3"/>
  <c r="B504" i="2"/>
  <c r="B506" i="15"/>
  <c r="B500" i="2"/>
  <c r="B502" i="15"/>
  <c r="B497" i="3"/>
  <c r="B496" i="2"/>
  <c r="B498" i="15"/>
  <c r="B492" i="2"/>
  <c r="B494" i="15"/>
  <c r="B489" i="3"/>
  <c r="B488" i="2"/>
  <c r="B490" i="15"/>
  <c r="B484" i="2"/>
  <c r="B486" i="15"/>
  <c r="B481" i="3"/>
  <c r="B480" i="2"/>
  <c r="B482" i="15"/>
  <c r="B476" i="2"/>
  <c r="B478" i="15"/>
  <c r="B473" i="6"/>
  <c r="B472" i="2"/>
  <c r="B474" i="15"/>
  <c r="B468" i="2"/>
  <c r="B470" i="15"/>
  <c r="B465" i="3"/>
  <c r="B464" i="2"/>
  <c r="B466" i="15"/>
  <c r="B460" i="2"/>
  <c r="B462" i="15"/>
  <c r="B457" i="3"/>
  <c r="B456" i="2"/>
  <c r="B458" i="15"/>
  <c r="B452" i="2"/>
  <c r="B454" i="15"/>
  <c r="B448" i="2"/>
  <c r="B450" i="15"/>
  <c r="B444" i="2"/>
  <c r="B446" i="15"/>
  <c r="B440" i="2"/>
  <c r="B442" i="15"/>
  <c r="B437" i="3"/>
  <c r="B436" i="2"/>
  <c r="B438" i="15"/>
  <c r="B432" i="2"/>
  <c r="B434" i="15"/>
  <c r="B428" i="2"/>
  <c r="B430" i="15"/>
  <c r="B424" i="2"/>
  <c r="B426" i="15"/>
  <c r="B420" i="2"/>
  <c r="B422" i="15"/>
  <c r="B417" i="3"/>
  <c r="B416" i="2"/>
  <c r="B418" i="15"/>
  <c r="B412" i="2"/>
  <c r="B414" i="15"/>
  <c r="B409" i="6"/>
  <c r="B408" i="2"/>
  <c r="B410" i="15"/>
  <c r="B404" i="2"/>
  <c r="B406" i="15"/>
  <c r="B400" i="2"/>
  <c r="B402" i="15"/>
  <c r="B396" i="2"/>
  <c r="B398" i="15"/>
  <c r="B392" i="2"/>
  <c r="B394" i="15"/>
  <c r="B388" i="2"/>
  <c r="B390" i="15"/>
  <c r="B385" i="3"/>
  <c r="B384" i="2"/>
  <c r="B386" i="15"/>
  <c r="B380" i="2"/>
  <c r="B382" i="15"/>
  <c r="B377" i="6"/>
  <c r="B376" i="2"/>
  <c r="B378" i="15"/>
  <c r="B373" i="3"/>
  <c r="B372" i="2"/>
  <c r="B374" i="15"/>
  <c r="B368" i="2"/>
  <c r="B370" i="15"/>
  <c r="B364" i="2"/>
  <c r="B366" i="15"/>
  <c r="B360" i="2"/>
  <c r="B362" i="15"/>
  <c r="B356" i="2"/>
  <c r="B358" i="15"/>
  <c r="B353" i="3"/>
  <c r="B352" i="2"/>
  <c r="B354" i="15"/>
  <c r="B348" i="2"/>
  <c r="B350" i="15"/>
  <c r="B345" i="6"/>
  <c r="B344" i="2"/>
  <c r="B346" i="15"/>
  <c r="B341" i="3"/>
  <c r="B340" i="2"/>
  <c r="B342" i="15"/>
  <c r="B336" i="2"/>
  <c r="B338" i="15"/>
  <c r="B332" i="2"/>
  <c r="B334" i="15"/>
  <c r="B328" i="2"/>
  <c r="B330" i="15"/>
  <c r="B324" i="2"/>
  <c r="B326" i="15"/>
  <c r="B320" i="2"/>
  <c r="B322" i="15"/>
  <c r="B316" i="2"/>
  <c r="B318" i="15"/>
  <c r="B313" i="6"/>
  <c r="B312" i="2"/>
  <c r="B314" i="15"/>
  <c r="B309" i="3"/>
  <c r="B308" i="2"/>
  <c r="B310" i="15"/>
  <c r="B304" i="2"/>
  <c r="B306" i="15"/>
  <c r="B300" i="2"/>
  <c r="B302" i="15"/>
  <c r="B296" i="2"/>
  <c r="B298" i="15"/>
  <c r="B292" i="2"/>
  <c r="B294" i="15"/>
  <c r="B289" i="3"/>
  <c r="B288" i="2"/>
  <c r="B290" i="15"/>
  <c r="B284" i="2"/>
  <c r="B286" i="15"/>
  <c r="B281" i="6"/>
  <c r="B280" i="2"/>
  <c r="B282" i="15"/>
  <c r="B276" i="2"/>
  <c r="B278" i="15"/>
  <c r="B272" i="2"/>
  <c r="B274" i="15"/>
  <c r="B268" i="2"/>
  <c r="B270" i="15"/>
  <c r="B264" i="2"/>
  <c r="B266" i="15"/>
  <c r="B260" i="2"/>
  <c r="B262" i="15"/>
  <c r="B257" i="3"/>
  <c r="B256" i="2"/>
  <c r="B258" i="15"/>
  <c r="B252" i="2"/>
  <c r="B254" i="15"/>
  <c r="B249" i="6"/>
  <c r="B248" i="2"/>
  <c r="B250" i="15"/>
  <c r="B245" i="3"/>
  <c r="B244" i="2"/>
  <c r="B246" i="15"/>
  <c r="B240" i="2"/>
  <c r="B242" i="15"/>
  <c r="B236" i="2"/>
  <c r="B238" i="15"/>
  <c r="B232" i="2"/>
  <c r="B234" i="15"/>
  <c r="B228" i="2"/>
  <c r="B230" i="15"/>
  <c r="B225" i="3"/>
  <c r="B224" i="2"/>
  <c r="B226" i="15"/>
  <c r="B220" i="2"/>
  <c r="B222" i="15"/>
  <c r="B217" i="6"/>
  <c r="B216" i="2"/>
  <c r="B218" i="15"/>
  <c r="B213" i="3"/>
  <c r="B212" i="2"/>
  <c r="B214" i="15"/>
  <c r="B208" i="2"/>
  <c r="B210" i="15"/>
  <c r="B204" i="2"/>
  <c r="B206" i="15"/>
  <c r="B201" i="3"/>
  <c r="B200" i="2"/>
  <c r="B202" i="15"/>
  <c r="B196" i="2"/>
  <c r="B198" i="15"/>
  <c r="B192" i="2"/>
  <c r="B194" i="15"/>
  <c r="B188" i="2"/>
  <c r="B190" i="15"/>
  <c r="B185" i="3"/>
  <c r="B184" i="2"/>
  <c r="B186" i="15"/>
  <c r="B180" i="2"/>
  <c r="B182" i="15"/>
  <c r="B176" i="2"/>
  <c r="B178" i="15"/>
  <c r="B172" i="2"/>
  <c r="B174" i="15"/>
  <c r="B169" i="3"/>
  <c r="B168" i="2"/>
  <c r="B170" i="15"/>
  <c r="B164" i="2"/>
  <c r="B166" i="15"/>
  <c r="B160" i="2"/>
  <c r="B162" i="15"/>
  <c r="B156" i="2"/>
  <c r="B158" i="15"/>
  <c r="B153" i="6"/>
  <c r="B152" i="2"/>
  <c r="B154" i="15"/>
  <c r="B148" i="2"/>
  <c r="B150" i="15"/>
  <c r="B144" i="2"/>
  <c r="B146" i="15"/>
  <c r="B140" i="2"/>
  <c r="B142" i="15"/>
  <c r="B137" i="3"/>
  <c r="B136" i="2"/>
  <c r="B138" i="15"/>
  <c r="B132" i="2"/>
  <c r="B134" i="15"/>
  <c r="B128" i="2"/>
  <c r="B130" i="15"/>
  <c r="B124" i="2"/>
  <c r="B126" i="15"/>
  <c r="B121" i="3"/>
  <c r="B120" i="2"/>
  <c r="B122" i="15"/>
  <c r="B116" i="2"/>
  <c r="B118" i="15"/>
  <c r="B112" i="2"/>
  <c r="B114" i="15"/>
  <c r="B108" i="2"/>
  <c r="B110" i="15"/>
  <c r="B105" i="3"/>
  <c r="B104" i="2"/>
  <c r="B106" i="15"/>
  <c r="B100" i="2"/>
  <c r="B102" i="15"/>
  <c r="B96" i="2"/>
  <c r="B98" i="15"/>
  <c r="B92" i="2"/>
  <c r="B94" i="15"/>
  <c r="B89" i="6"/>
  <c r="B88" i="2"/>
  <c r="B90" i="15"/>
  <c r="B84" i="2"/>
  <c r="B86" i="15"/>
  <c r="B80" i="2"/>
  <c r="B82" i="15"/>
  <c r="B76" i="2"/>
  <c r="B78" i="15"/>
  <c r="B73" i="3"/>
  <c r="B72" i="2"/>
  <c r="B74" i="15"/>
  <c r="B68" i="2"/>
  <c r="B70" i="15"/>
  <c r="B64" i="2"/>
  <c r="B66" i="15"/>
  <c r="B60" i="2"/>
  <c r="B62" i="15"/>
  <c r="B57" i="3"/>
  <c r="B56" i="2"/>
  <c r="B58" i="15"/>
  <c r="B52" i="2"/>
  <c r="B54" i="15"/>
  <c r="B48" i="2"/>
  <c r="B50" i="15"/>
  <c r="B44" i="2"/>
  <c r="B46" i="15"/>
  <c r="B41" i="3"/>
  <c r="B40" i="2"/>
  <c r="B42" i="15"/>
  <c r="B36" i="2"/>
  <c r="B38" i="15"/>
  <c r="B33" i="4"/>
  <c r="B32" i="2"/>
  <c r="B34" i="15"/>
  <c r="B28" i="2"/>
  <c r="B30" i="15"/>
  <c r="E596" i="6"/>
  <c r="J596" i="6" s="1"/>
  <c r="E596" i="7"/>
  <c r="J596" i="7" s="1"/>
  <c r="E596" i="4"/>
  <c r="J596" i="4" s="1"/>
  <c r="E596" i="5"/>
  <c r="J596" i="5" s="1"/>
  <c r="E596" i="3"/>
  <c r="J596" i="3" s="1"/>
  <c r="J594" i="14"/>
  <c r="E592" i="6"/>
  <c r="J592" i="6" s="1"/>
  <c r="E592" i="5"/>
  <c r="J592" i="5" s="1"/>
  <c r="E592" i="4"/>
  <c r="J592" i="4" s="1"/>
  <c r="J590" i="14"/>
  <c r="E592" i="7"/>
  <c r="J592" i="7" s="1"/>
  <c r="E592" i="3"/>
  <c r="J592" i="3" s="1"/>
  <c r="E588" i="3"/>
  <c r="J588" i="3" s="1"/>
  <c r="E588" i="6"/>
  <c r="J588" i="6" s="1"/>
  <c r="E588" i="4"/>
  <c r="J588" i="4" s="1"/>
  <c r="E588" i="7"/>
  <c r="J588" i="7" s="1"/>
  <c r="J586" i="14"/>
  <c r="E588" i="5"/>
  <c r="J588" i="5" s="1"/>
  <c r="E584" i="4"/>
  <c r="J584" i="4" s="1"/>
  <c r="E584" i="3"/>
  <c r="J584" i="3" s="1"/>
  <c r="E584" i="7"/>
  <c r="J584" i="7" s="1"/>
  <c r="E584" i="6"/>
  <c r="J584" i="6" s="1"/>
  <c r="J582" i="14"/>
  <c r="E584" i="5"/>
  <c r="J584" i="5" s="1"/>
  <c r="E580" i="4"/>
  <c r="J580" i="4" s="1"/>
  <c r="J578" i="14"/>
  <c r="E580" i="3"/>
  <c r="J580" i="3" s="1"/>
  <c r="E580" i="7"/>
  <c r="J580" i="7" s="1"/>
  <c r="E580" i="6"/>
  <c r="J580" i="6" s="1"/>
  <c r="E580" i="5"/>
  <c r="J580" i="5" s="1"/>
  <c r="E576" i="4"/>
  <c r="J576" i="4" s="1"/>
  <c r="J574" i="14"/>
  <c r="E576" i="3"/>
  <c r="J576" i="3" s="1"/>
  <c r="E576" i="7"/>
  <c r="J576" i="7" s="1"/>
  <c r="E576" i="6"/>
  <c r="J576" i="6" s="1"/>
  <c r="E576" i="5"/>
  <c r="J576" i="5" s="1"/>
  <c r="E572" i="4"/>
  <c r="J572" i="4" s="1"/>
  <c r="J570" i="14"/>
  <c r="E572" i="3"/>
  <c r="J572" i="3" s="1"/>
  <c r="E572" i="7"/>
  <c r="J572" i="7" s="1"/>
  <c r="E572" i="6"/>
  <c r="J572" i="6" s="1"/>
  <c r="E572" i="5"/>
  <c r="J572" i="5" s="1"/>
  <c r="E568" i="4"/>
  <c r="J568" i="4" s="1"/>
  <c r="J566" i="14"/>
  <c r="E568" i="3"/>
  <c r="J568" i="3" s="1"/>
  <c r="E568" i="7"/>
  <c r="J568" i="7" s="1"/>
  <c r="E568" i="6"/>
  <c r="J568" i="6" s="1"/>
  <c r="E568" i="5"/>
  <c r="J568" i="5" s="1"/>
  <c r="E564" i="4"/>
  <c r="J564" i="4" s="1"/>
  <c r="J562" i="14"/>
  <c r="E564" i="3"/>
  <c r="J564" i="3" s="1"/>
  <c r="E564" i="7"/>
  <c r="J564" i="7" s="1"/>
  <c r="E564" i="6"/>
  <c r="J564" i="6" s="1"/>
  <c r="E564" i="5"/>
  <c r="J564" i="5" s="1"/>
  <c r="E560" i="4"/>
  <c r="J560" i="4" s="1"/>
  <c r="E560" i="3"/>
  <c r="J560" i="3" s="1"/>
  <c r="E560" i="7"/>
  <c r="J560" i="7" s="1"/>
  <c r="E560" i="6"/>
  <c r="J560" i="6" s="1"/>
  <c r="E560" i="5"/>
  <c r="J560" i="5" s="1"/>
  <c r="E556" i="4"/>
  <c r="J556" i="4" s="1"/>
  <c r="E556" i="3"/>
  <c r="J556" i="3" s="1"/>
  <c r="E556" i="7"/>
  <c r="J556" i="7" s="1"/>
  <c r="E556" i="6"/>
  <c r="J556" i="6" s="1"/>
  <c r="E556" i="5"/>
  <c r="J556" i="5" s="1"/>
  <c r="E552" i="4"/>
  <c r="J552" i="4" s="1"/>
  <c r="E552" i="3"/>
  <c r="J552" i="3" s="1"/>
  <c r="E552" i="7"/>
  <c r="J552" i="7" s="1"/>
  <c r="E552" i="6"/>
  <c r="J552" i="6" s="1"/>
  <c r="E552" i="5"/>
  <c r="J552" i="5" s="1"/>
  <c r="E548" i="4"/>
  <c r="J548" i="4" s="1"/>
  <c r="J546" i="14"/>
  <c r="E548" i="3"/>
  <c r="J548" i="3" s="1"/>
  <c r="E548" i="7"/>
  <c r="J548" i="7" s="1"/>
  <c r="E548" i="6"/>
  <c r="J548" i="6" s="1"/>
  <c r="E548" i="5"/>
  <c r="J548" i="5" s="1"/>
  <c r="E544" i="4"/>
  <c r="J544" i="4" s="1"/>
  <c r="J542" i="14"/>
  <c r="E544" i="3"/>
  <c r="J544" i="3" s="1"/>
  <c r="E544" i="7"/>
  <c r="J544" i="7" s="1"/>
  <c r="E544" i="6"/>
  <c r="J544" i="6" s="1"/>
  <c r="E544" i="5"/>
  <c r="J544" i="5" s="1"/>
  <c r="E540" i="4"/>
  <c r="J540" i="4" s="1"/>
  <c r="J538" i="14"/>
  <c r="E540" i="3"/>
  <c r="J540" i="3" s="1"/>
  <c r="E540" i="7"/>
  <c r="J540" i="7" s="1"/>
  <c r="E540" i="6"/>
  <c r="J540" i="6" s="1"/>
  <c r="E540" i="5"/>
  <c r="J540" i="5" s="1"/>
  <c r="E536" i="4"/>
  <c r="J536" i="4" s="1"/>
  <c r="J534" i="14"/>
  <c r="E536" i="3"/>
  <c r="J536" i="3" s="1"/>
  <c r="E536" i="7"/>
  <c r="J536" i="7" s="1"/>
  <c r="E536" i="6"/>
  <c r="J536" i="6" s="1"/>
  <c r="E536" i="5"/>
  <c r="J536" i="5" s="1"/>
  <c r="E532" i="4"/>
  <c r="J532" i="4" s="1"/>
  <c r="J530" i="14"/>
  <c r="E532" i="3"/>
  <c r="J532" i="3" s="1"/>
  <c r="E532" i="7"/>
  <c r="J532" i="7" s="1"/>
  <c r="E532" i="6"/>
  <c r="J532" i="6" s="1"/>
  <c r="E532" i="5"/>
  <c r="J532" i="5" s="1"/>
  <c r="E528" i="4"/>
  <c r="J528" i="4" s="1"/>
  <c r="E528" i="3"/>
  <c r="J528" i="3" s="1"/>
  <c r="E528" i="7"/>
  <c r="J528" i="7" s="1"/>
  <c r="E528" i="6"/>
  <c r="J528" i="6" s="1"/>
  <c r="E528" i="5"/>
  <c r="J528" i="5" s="1"/>
  <c r="E524" i="4"/>
  <c r="J524" i="4" s="1"/>
  <c r="J522" i="14"/>
  <c r="E524" i="3"/>
  <c r="J524" i="3" s="1"/>
  <c r="E524" i="7"/>
  <c r="J524" i="7" s="1"/>
  <c r="E524" i="6"/>
  <c r="J524" i="6" s="1"/>
  <c r="E524" i="5"/>
  <c r="J524" i="5" s="1"/>
  <c r="E520" i="4"/>
  <c r="J520" i="4" s="1"/>
  <c r="E520" i="3"/>
  <c r="J520" i="3" s="1"/>
  <c r="E520" i="7"/>
  <c r="J520" i="7" s="1"/>
  <c r="E520" i="6"/>
  <c r="J520" i="6" s="1"/>
  <c r="E520" i="5"/>
  <c r="J520" i="5" s="1"/>
  <c r="E516" i="4"/>
  <c r="J516" i="4" s="1"/>
  <c r="E516" i="3"/>
  <c r="J516" i="3" s="1"/>
  <c r="E516" i="7"/>
  <c r="J516" i="7" s="1"/>
  <c r="E516" i="6"/>
  <c r="J516" i="6" s="1"/>
  <c r="E516" i="5"/>
  <c r="J516" i="5" s="1"/>
  <c r="E512" i="4"/>
  <c r="J512" i="4" s="1"/>
  <c r="J510" i="14"/>
  <c r="E512" i="3"/>
  <c r="J512" i="3" s="1"/>
  <c r="E512" i="7"/>
  <c r="J512" i="7" s="1"/>
  <c r="E512" i="6"/>
  <c r="J512" i="6" s="1"/>
  <c r="E512" i="5"/>
  <c r="J512" i="5" s="1"/>
  <c r="E508" i="4"/>
  <c r="J508" i="4" s="1"/>
  <c r="J506" i="14"/>
  <c r="K506" i="14" s="1"/>
  <c r="E508" i="3"/>
  <c r="J508" i="3" s="1"/>
  <c r="E508" i="7"/>
  <c r="J508" i="7" s="1"/>
  <c r="E508" i="6"/>
  <c r="J508" i="6" s="1"/>
  <c r="E508" i="5"/>
  <c r="J508" i="5" s="1"/>
  <c r="E504" i="4"/>
  <c r="J504" i="4" s="1"/>
  <c r="J502" i="14"/>
  <c r="E504" i="3"/>
  <c r="J504" i="3" s="1"/>
  <c r="E504" i="7"/>
  <c r="J504" i="7" s="1"/>
  <c r="E504" i="6"/>
  <c r="J504" i="6" s="1"/>
  <c r="E504" i="5"/>
  <c r="J504" i="5" s="1"/>
  <c r="E500" i="4"/>
  <c r="J500" i="4" s="1"/>
  <c r="J498" i="14"/>
  <c r="L498" i="14" s="1"/>
  <c r="E500" i="3"/>
  <c r="J500" i="3" s="1"/>
  <c r="E500" i="7"/>
  <c r="J500" i="7" s="1"/>
  <c r="E500" i="6"/>
  <c r="J500" i="6" s="1"/>
  <c r="E500" i="5"/>
  <c r="J500" i="5" s="1"/>
  <c r="E496" i="4"/>
  <c r="J496" i="4" s="1"/>
  <c r="J494" i="14"/>
  <c r="E496" i="3"/>
  <c r="J496" i="3" s="1"/>
  <c r="E496" i="7"/>
  <c r="J496" i="7" s="1"/>
  <c r="E496" i="6"/>
  <c r="J496" i="6" s="1"/>
  <c r="E496" i="5"/>
  <c r="J496" i="5" s="1"/>
  <c r="E492" i="4"/>
  <c r="J492" i="4" s="1"/>
  <c r="J490" i="14"/>
  <c r="E492" i="3"/>
  <c r="J492" i="3" s="1"/>
  <c r="E492" i="7"/>
  <c r="J492" i="7" s="1"/>
  <c r="E492" i="6"/>
  <c r="J492" i="6" s="1"/>
  <c r="E492" i="5"/>
  <c r="J492" i="5" s="1"/>
  <c r="E488" i="4"/>
  <c r="J488" i="4" s="1"/>
  <c r="J486" i="14"/>
  <c r="E488" i="3"/>
  <c r="J488" i="3" s="1"/>
  <c r="E488" i="7"/>
  <c r="J488" i="7" s="1"/>
  <c r="E488" i="6"/>
  <c r="J488" i="6" s="1"/>
  <c r="E488" i="5"/>
  <c r="J488" i="5" s="1"/>
  <c r="E484" i="4"/>
  <c r="J484" i="4" s="1"/>
  <c r="J482" i="14"/>
  <c r="E484" i="3"/>
  <c r="J484" i="3" s="1"/>
  <c r="E484" i="7"/>
  <c r="J484" i="7" s="1"/>
  <c r="E484" i="6"/>
  <c r="J484" i="6" s="1"/>
  <c r="E484" i="5"/>
  <c r="J484" i="5" s="1"/>
  <c r="E480" i="4"/>
  <c r="J480" i="4" s="1"/>
  <c r="J478" i="14"/>
  <c r="E480" i="3"/>
  <c r="J480" i="3" s="1"/>
  <c r="E480" i="7"/>
  <c r="J480" i="7" s="1"/>
  <c r="E480" i="6"/>
  <c r="J480" i="6" s="1"/>
  <c r="E480" i="5"/>
  <c r="J480" i="5" s="1"/>
  <c r="E476" i="4"/>
  <c r="J476" i="4" s="1"/>
  <c r="J474" i="14"/>
  <c r="E476" i="3"/>
  <c r="J476" i="3" s="1"/>
  <c r="E476" i="7"/>
  <c r="J476" i="7" s="1"/>
  <c r="E476" i="6"/>
  <c r="J476" i="6" s="1"/>
  <c r="E476" i="5"/>
  <c r="J476" i="5" s="1"/>
  <c r="E472" i="4"/>
  <c r="J472" i="4" s="1"/>
  <c r="J470" i="14"/>
  <c r="E472" i="3"/>
  <c r="J472" i="3" s="1"/>
  <c r="E472" i="7"/>
  <c r="J472" i="7" s="1"/>
  <c r="E472" i="6"/>
  <c r="J472" i="6" s="1"/>
  <c r="E472" i="5"/>
  <c r="J472" i="5" s="1"/>
  <c r="E468" i="4"/>
  <c r="J468" i="4" s="1"/>
  <c r="J466" i="14"/>
  <c r="E468" i="3"/>
  <c r="J468" i="3" s="1"/>
  <c r="E468" i="7"/>
  <c r="J468" i="7" s="1"/>
  <c r="E468" i="6"/>
  <c r="J468" i="6" s="1"/>
  <c r="E468" i="5"/>
  <c r="J468" i="5" s="1"/>
  <c r="E464" i="6"/>
  <c r="J464" i="6" s="1"/>
  <c r="E464" i="4"/>
  <c r="J464" i="4" s="1"/>
  <c r="E464" i="3"/>
  <c r="J464" i="3" s="1"/>
  <c r="J462" i="14"/>
  <c r="E464" i="7"/>
  <c r="J464" i="7" s="1"/>
  <c r="E464" i="5"/>
  <c r="J464" i="5" s="1"/>
  <c r="E460" i="6"/>
  <c r="J460" i="6" s="1"/>
  <c r="E460" i="3"/>
  <c r="J460" i="3" s="1"/>
  <c r="J458" i="14"/>
  <c r="E460" i="7"/>
  <c r="J460" i="7" s="1"/>
  <c r="E460" i="5"/>
  <c r="J460" i="5" s="1"/>
  <c r="E460" i="4"/>
  <c r="J460" i="4" s="1"/>
  <c r="E456" i="6"/>
  <c r="J456" i="6" s="1"/>
  <c r="E456" i="7"/>
  <c r="J456" i="7" s="1"/>
  <c r="E456" i="5"/>
  <c r="J456" i="5" s="1"/>
  <c r="E456" i="4"/>
  <c r="J456" i="4" s="1"/>
  <c r="E456" i="3"/>
  <c r="J456" i="3" s="1"/>
  <c r="J454" i="14"/>
  <c r="E452" i="6"/>
  <c r="J452" i="6" s="1"/>
  <c r="E452" i="5"/>
  <c r="J452" i="5" s="1"/>
  <c r="E452" i="4"/>
  <c r="J452" i="4" s="1"/>
  <c r="E452" i="3"/>
  <c r="J452" i="3" s="1"/>
  <c r="J450" i="14"/>
  <c r="E452" i="7"/>
  <c r="J452" i="7" s="1"/>
  <c r="E448" i="6"/>
  <c r="J448" i="6" s="1"/>
  <c r="E448" i="4"/>
  <c r="J448" i="4" s="1"/>
  <c r="E448" i="3"/>
  <c r="J448" i="3" s="1"/>
  <c r="J446" i="14"/>
  <c r="E448" i="7"/>
  <c r="J448" i="7" s="1"/>
  <c r="E448" i="5"/>
  <c r="J448" i="5" s="1"/>
  <c r="E444" i="6"/>
  <c r="J444" i="6" s="1"/>
  <c r="E444" i="3"/>
  <c r="J444" i="3" s="1"/>
  <c r="J442" i="14"/>
  <c r="E444" i="7"/>
  <c r="J444" i="7" s="1"/>
  <c r="E444" i="5"/>
  <c r="J444" i="5" s="1"/>
  <c r="E444" i="4"/>
  <c r="J444" i="4" s="1"/>
  <c r="E440" i="6"/>
  <c r="J440" i="6" s="1"/>
  <c r="E440" i="7"/>
  <c r="J440" i="7" s="1"/>
  <c r="E440" i="5"/>
  <c r="J440" i="5" s="1"/>
  <c r="E440" i="4"/>
  <c r="J440" i="4" s="1"/>
  <c r="E440" i="3"/>
  <c r="J440" i="3" s="1"/>
  <c r="J438" i="14"/>
  <c r="E436" i="6"/>
  <c r="J436" i="6" s="1"/>
  <c r="E436" i="5"/>
  <c r="J436" i="5" s="1"/>
  <c r="E436" i="4"/>
  <c r="J436" i="4" s="1"/>
  <c r="E436" i="3"/>
  <c r="J436" i="3" s="1"/>
  <c r="J434" i="14"/>
  <c r="E436" i="7"/>
  <c r="J436" i="7" s="1"/>
  <c r="E432" i="6"/>
  <c r="J432" i="6" s="1"/>
  <c r="E432" i="4"/>
  <c r="J432" i="4" s="1"/>
  <c r="E432" i="3"/>
  <c r="J432" i="3" s="1"/>
  <c r="J430" i="14"/>
  <c r="E432" i="7"/>
  <c r="J432" i="7" s="1"/>
  <c r="E432" i="5"/>
  <c r="J432" i="5" s="1"/>
  <c r="E428" i="6"/>
  <c r="J428" i="6" s="1"/>
  <c r="E428" i="3"/>
  <c r="J428" i="3" s="1"/>
  <c r="J426" i="14"/>
  <c r="E428" i="7"/>
  <c r="J428" i="7" s="1"/>
  <c r="E428" i="5"/>
  <c r="J428" i="5" s="1"/>
  <c r="E428" i="4"/>
  <c r="J428" i="4" s="1"/>
  <c r="E424" i="6"/>
  <c r="J424" i="6" s="1"/>
  <c r="E424" i="7"/>
  <c r="J424" i="7" s="1"/>
  <c r="E424" i="5"/>
  <c r="J424" i="5" s="1"/>
  <c r="E424" i="4"/>
  <c r="J424" i="4" s="1"/>
  <c r="E424" i="3"/>
  <c r="J424" i="3" s="1"/>
  <c r="J422" i="14"/>
  <c r="E420" i="6"/>
  <c r="J420" i="6" s="1"/>
  <c r="E420" i="5"/>
  <c r="J420" i="5" s="1"/>
  <c r="E420" i="4"/>
  <c r="J420" i="4" s="1"/>
  <c r="E420" i="3"/>
  <c r="J420" i="3" s="1"/>
  <c r="J418" i="14"/>
  <c r="E420" i="7"/>
  <c r="J420" i="7" s="1"/>
  <c r="E416" i="6"/>
  <c r="J416" i="6" s="1"/>
  <c r="E416" i="4"/>
  <c r="J416" i="4" s="1"/>
  <c r="E416" i="3"/>
  <c r="J416" i="3" s="1"/>
  <c r="J414" i="14"/>
  <c r="E416" i="7"/>
  <c r="J416" i="7" s="1"/>
  <c r="E416" i="5"/>
  <c r="J416" i="5" s="1"/>
  <c r="E412" i="6"/>
  <c r="J412" i="6" s="1"/>
  <c r="E412" i="3"/>
  <c r="J412" i="3" s="1"/>
  <c r="J410" i="14"/>
  <c r="E412" i="7"/>
  <c r="J412" i="7" s="1"/>
  <c r="E412" i="5"/>
  <c r="J412" i="5" s="1"/>
  <c r="E412" i="4"/>
  <c r="J412" i="4" s="1"/>
  <c r="E408" i="6"/>
  <c r="J408" i="6" s="1"/>
  <c r="E408" i="7"/>
  <c r="J408" i="7" s="1"/>
  <c r="E408" i="5"/>
  <c r="J408" i="5" s="1"/>
  <c r="E408" i="4"/>
  <c r="J408" i="4" s="1"/>
  <c r="E408" i="3"/>
  <c r="J408" i="3" s="1"/>
  <c r="J406" i="14"/>
  <c r="E404" i="6"/>
  <c r="J404" i="6" s="1"/>
  <c r="E404" i="5"/>
  <c r="J404" i="5" s="1"/>
  <c r="E404" i="4"/>
  <c r="J404" i="4" s="1"/>
  <c r="E404" i="3"/>
  <c r="J404" i="3" s="1"/>
  <c r="J402" i="14"/>
  <c r="E404" i="7"/>
  <c r="J404" i="7" s="1"/>
  <c r="E400" i="6"/>
  <c r="J400" i="6" s="1"/>
  <c r="E400" i="4"/>
  <c r="J400" i="4" s="1"/>
  <c r="E400" i="3"/>
  <c r="J400" i="3" s="1"/>
  <c r="J398" i="14"/>
  <c r="E400" i="7"/>
  <c r="J400" i="7" s="1"/>
  <c r="E400" i="5"/>
  <c r="J400" i="5" s="1"/>
  <c r="E396" i="6"/>
  <c r="J396" i="6" s="1"/>
  <c r="E396" i="3"/>
  <c r="J396" i="3" s="1"/>
  <c r="J394" i="14"/>
  <c r="E396" i="7"/>
  <c r="J396" i="7" s="1"/>
  <c r="E396" i="5"/>
  <c r="J396" i="5" s="1"/>
  <c r="E396" i="4"/>
  <c r="J396" i="4" s="1"/>
  <c r="E392" i="6"/>
  <c r="J392" i="6" s="1"/>
  <c r="E392" i="7"/>
  <c r="J392" i="7" s="1"/>
  <c r="E392" i="5"/>
  <c r="J392" i="5" s="1"/>
  <c r="E392" i="4"/>
  <c r="J392" i="4" s="1"/>
  <c r="E392" i="3"/>
  <c r="J392" i="3" s="1"/>
  <c r="J390" i="14"/>
  <c r="L390" i="14" s="1"/>
  <c r="E388" i="6"/>
  <c r="J388" i="6" s="1"/>
  <c r="E388" i="5"/>
  <c r="J388" i="5" s="1"/>
  <c r="E388" i="4"/>
  <c r="J388" i="4" s="1"/>
  <c r="E388" i="3"/>
  <c r="J388" i="3" s="1"/>
  <c r="J386" i="14"/>
  <c r="E388" i="7"/>
  <c r="J388" i="7" s="1"/>
  <c r="E384" i="6"/>
  <c r="J384" i="6" s="1"/>
  <c r="E384" i="4"/>
  <c r="J384" i="4" s="1"/>
  <c r="E384" i="3"/>
  <c r="J384" i="3" s="1"/>
  <c r="J382" i="14"/>
  <c r="E384" i="7"/>
  <c r="J384" i="7" s="1"/>
  <c r="E384" i="5"/>
  <c r="J384" i="5" s="1"/>
  <c r="E380" i="6"/>
  <c r="J380" i="6" s="1"/>
  <c r="E380" i="3"/>
  <c r="J380" i="3" s="1"/>
  <c r="J378" i="14"/>
  <c r="E380" i="7"/>
  <c r="J380" i="7" s="1"/>
  <c r="E380" i="5"/>
  <c r="J380" i="5" s="1"/>
  <c r="E380" i="4"/>
  <c r="J380" i="4" s="1"/>
  <c r="E376" i="6"/>
  <c r="J376" i="6" s="1"/>
  <c r="E376" i="7"/>
  <c r="J376" i="7" s="1"/>
  <c r="E376" i="5"/>
  <c r="J376" i="5" s="1"/>
  <c r="E376" i="4"/>
  <c r="J376" i="4" s="1"/>
  <c r="E376" i="3"/>
  <c r="J376" i="3" s="1"/>
  <c r="J374" i="14"/>
  <c r="E372" i="6"/>
  <c r="J372" i="6" s="1"/>
  <c r="E372" i="5"/>
  <c r="J372" i="5" s="1"/>
  <c r="E372" i="4"/>
  <c r="J372" i="4" s="1"/>
  <c r="E372" i="3"/>
  <c r="J372" i="3" s="1"/>
  <c r="J370" i="14"/>
  <c r="E372" i="7"/>
  <c r="J372" i="7" s="1"/>
  <c r="E368" i="6"/>
  <c r="J368" i="6" s="1"/>
  <c r="E368" i="5"/>
  <c r="J368" i="5" s="1"/>
  <c r="E368" i="4"/>
  <c r="J368" i="4" s="1"/>
  <c r="J366" i="14"/>
  <c r="E368" i="3"/>
  <c r="J368" i="3" s="1"/>
  <c r="E368" i="7"/>
  <c r="J368" i="7" s="1"/>
  <c r="E364" i="6"/>
  <c r="J364" i="6" s="1"/>
  <c r="E364" i="5"/>
  <c r="J364" i="5" s="1"/>
  <c r="E364" i="4"/>
  <c r="J364" i="4" s="1"/>
  <c r="J362" i="14"/>
  <c r="E364" i="7"/>
  <c r="J364" i="7" s="1"/>
  <c r="E364" i="3"/>
  <c r="J364" i="3" s="1"/>
  <c r="E360" i="6"/>
  <c r="J360" i="6" s="1"/>
  <c r="E360" i="5"/>
  <c r="J360" i="5" s="1"/>
  <c r="E360" i="4"/>
  <c r="J360" i="4" s="1"/>
  <c r="J358" i="14"/>
  <c r="E360" i="7"/>
  <c r="J360" i="7" s="1"/>
  <c r="E360" i="3"/>
  <c r="J360" i="3" s="1"/>
  <c r="E356" i="6"/>
  <c r="J356" i="6" s="1"/>
  <c r="E356" i="5"/>
  <c r="J356" i="5" s="1"/>
  <c r="E356" i="4"/>
  <c r="J356" i="4" s="1"/>
  <c r="J354" i="14"/>
  <c r="E356" i="7"/>
  <c r="J356" i="7" s="1"/>
  <c r="E356" i="3"/>
  <c r="J356" i="3" s="1"/>
  <c r="E352" i="6"/>
  <c r="J352" i="6" s="1"/>
  <c r="E352" i="5"/>
  <c r="J352" i="5" s="1"/>
  <c r="E352" i="4"/>
  <c r="J352" i="4" s="1"/>
  <c r="J350" i="14"/>
  <c r="E352" i="3"/>
  <c r="J352" i="3" s="1"/>
  <c r="E352" i="7"/>
  <c r="J352" i="7" s="1"/>
  <c r="E348" i="4"/>
  <c r="J348" i="4" s="1"/>
  <c r="J346" i="14"/>
  <c r="E348" i="7"/>
  <c r="J348" i="7" s="1"/>
  <c r="E348" i="6"/>
  <c r="J348" i="6" s="1"/>
  <c r="E348" i="5"/>
  <c r="J348" i="5" s="1"/>
  <c r="E348" i="3"/>
  <c r="J348" i="3" s="1"/>
  <c r="E344" i="4"/>
  <c r="J344" i="4" s="1"/>
  <c r="J342" i="14"/>
  <c r="E344" i="6"/>
  <c r="J344" i="6" s="1"/>
  <c r="E344" i="5"/>
  <c r="J344" i="5" s="1"/>
  <c r="E344" i="3"/>
  <c r="J344" i="3" s="1"/>
  <c r="E344" i="7"/>
  <c r="J344" i="7" s="1"/>
  <c r="E340" i="4"/>
  <c r="J340" i="4" s="1"/>
  <c r="J338" i="14"/>
  <c r="E340" i="3"/>
  <c r="J340" i="3" s="1"/>
  <c r="E336" i="4"/>
  <c r="J336" i="4" s="1"/>
  <c r="J334" i="14"/>
  <c r="E336" i="3"/>
  <c r="J336" i="3" s="1"/>
  <c r="E332" i="4"/>
  <c r="J332" i="4" s="1"/>
  <c r="J330" i="14"/>
  <c r="E332" i="3"/>
  <c r="J332" i="3" s="1"/>
  <c r="E328" i="4"/>
  <c r="J328" i="4" s="1"/>
  <c r="J326" i="14"/>
  <c r="E328" i="3"/>
  <c r="J328" i="3" s="1"/>
  <c r="E324" i="4"/>
  <c r="J324" i="4" s="1"/>
  <c r="J322" i="14"/>
  <c r="E324" i="3"/>
  <c r="J324" i="3" s="1"/>
  <c r="E320" i="4"/>
  <c r="J320" i="4" s="1"/>
  <c r="J318" i="14"/>
  <c r="K318" i="14" s="1"/>
  <c r="E320" i="3"/>
  <c r="J320" i="3" s="1"/>
  <c r="E316" i="4"/>
  <c r="J316" i="4" s="1"/>
  <c r="J314" i="14"/>
  <c r="E316" i="3"/>
  <c r="J316" i="3" s="1"/>
  <c r="E312" i="4"/>
  <c r="J312" i="4" s="1"/>
  <c r="J310" i="14"/>
  <c r="E312" i="3"/>
  <c r="J312" i="3" s="1"/>
  <c r="E308" i="4"/>
  <c r="J308" i="4" s="1"/>
  <c r="J306" i="14"/>
  <c r="E308" i="3"/>
  <c r="J308" i="3" s="1"/>
  <c r="E304" i="4"/>
  <c r="J304" i="4" s="1"/>
  <c r="J302" i="14"/>
  <c r="E304" i="3"/>
  <c r="J304" i="3" s="1"/>
  <c r="E300" i="4"/>
  <c r="J300" i="4" s="1"/>
  <c r="J298" i="14"/>
  <c r="E300" i="3"/>
  <c r="J300" i="3" s="1"/>
  <c r="E296" i="4"/>
  <c r="J296" i="4" s="1"/>
  <c r="J294" i="14"/>
  <c r="E296" i="3"/>
  <c r="J296" i="3" s="1"/>
  <c r="E292" i="4"/>
  <c r="J292" i="4" s="1"/>
  <c r="J290" i="14"/>
  <c r="E292" i="3"/>
  <c r="J292" i="3" s="1"/>
  <c r="E288" i="4"/>
  <c r="J288" i="4" s="1"/>
  <c r="J286" i="14"/>
  <c r="E288" i="3"/>
  <c r="J288" i="3" s="1"/>
  <c r="E284" i="4"/>
  <c r="J284" i="4" s="1"/>
  <c r="J282" i="14"/>
  <c r="E284" i="3"/>
  <c r="J284" i="3" s="1"/>
  <c r="E280" i="4"/>
  <c r="J280" i="4" s="1"/>
  <c r="J278" i="14"/>
  <c r="E280" i="3"/>
  <c r="J280" i="3" s="1"/>
  <c r="E276" i="4"/>
  <c r="J276" i="4" s="1"/>
  <c r="J274" i="14"/>
  <c r="E276" i="3"/>
  <c r="J276" i="3" s="1"/>
  <c r="E272" i="4"/>
  <c r="J272" i="4" s="1"/>
  <c r="J270" i="14"/>
  <c r="E272" i="3"/>
  <c r="J272" i="3" s="1"/>
  <c r="E268" i="4"/>
  <c r="J268" i="4" s="1"/>
  <c r="J266" i="14"/>
  <c r="E268" i="3"/>
  <c r="J268" i="3" s="1"/>
  <c r="E264" i="4"/>
  <c r="J264" i="4" s="1"/>
  <c r="J262" i="14"/>
  <c r="E264" i="3"/>
  <c r="J264" i="3" s="1"/>
  <c r="E260" i="4"/>
  <c r="J260" i="4" s="1"/>
  <c r="J258" i="14"/>
  <c r="E260" i="3"/>
  <c r="J260" i="3" s="1"/>
  <c r="E256" i="4"/>
  <c r="J256" i="4" s="1"/>
  <c r="J254" i="14"/>
  <c r="E256" i="3"/>
  <c r="J256" i="3" s="1"/>
  <c r="E252" i="4"/>
  <c r="J252" i="4" s="1"/>
  <c r="J250" i="14"/>
  <c r="E252" i="3"/>
  <c r="J252" i="3" s="1"/>
  <c r="E248" i="4"/>
  <c r="J248" i="4" s="1"/>
  <c r="J246" i="14"/>
  <c r="E248" i="3"/>
  <c r="J248" i="3" s="1"/>
  <c r="E244" i="4"/>
  <c r="J244" i="4" s="1"/>
  <c r="J242" i="14"/>
  <c r="E244" i="3"/>
  <c r="J244" i="3" s="1"/>
  <c r="E240" i="4"/>
  <c r="J240" i="4" s="1"/>
  <c r="J238" i="14"/>
  <c r="E240" i="3"/>
  <c r="J240" i="3" s="1"/>
  <c r="E236" i="4"/>
  <c r="J236" i="4" s="1"/>
  <c r="J234" i="14"/>
  <c r="E236" i="3"/>
  <c r="J236" i="3" s="1"/>
  <c r="E232" i="4"/>
  <c r="J232" i="4" s="1"/>
  <c r="J230" i="14"/>
  <c r="E232" i="3"/>
  <c r="J232" i="3" s="1"/>
  <c r="E228" i="4"/>
  <c r="J228" i="4" s="1"/>
  <c r="J226" i="14"/>
  <c r="E228" i="3"/>
  <c r="J228" i="3" s="1"/>
  <c r="E224" i="4"/>
  <c r="J224" i="4" s="1"/>
  <c r="J222" i="14"/>
  <c r="E224" i="3"/>
  <c r="J224" i="3" s="1"/>
  <c r="E220" i="4"/>
  <c r="J220" i="4" s="1"/>
  <c r="J218" i="14"/>
  <c r="E220" i="3"/>
  <c r="J220" i="3" s="1"/>
  <c r="E216" i="4"/>
  <c r="J216" i="4" s="1"/>
  <c r="J214" i="14"/>
  <c r="E216" i="3"/>
  <c r="J216" i="3" s="1"/>
  <c r="E212" i="4"/>
  <c r="J212" i="4" s="1"/>
  <c r="J210" i="14"/>
  <c r="E212" i="3"/>
  <c r="J212" i="3" s="1"/>
  <c r="E208" i="3"/>
  <c r="J208" i="3" s="1"/>
  <c r="E208" i="4"/>
  <c r="J208" i="4" s="1"/>
  <c r="J206" i="14"/>
  <c r="E204" i="3"/>
  <c r="J204" i="3" s="1"/>
  <c r="E204" i="4"/>
  <c r="J204" i="4" s="1"/>
  <c r="J202" i="14"/>
  <c r="E200" i="3"/>
  <c r="J200" i="3" s="1"/>
  <c r="J198" i="14"/>
  <c r="E200" i="4"/>
  <c r="J200" i="4" s="1"/>
  <c r="E196" i="3"/>
  <c r="J196" i="3" s="1"/>
  <c r="E196" i="4"/>
  <c r="J196" i="4" s="1"/>
  <c r="J194" i="14"/>
  <c r="E192" i="3"/>
  <c r="J192" i="3" s="1"/>
  <c r="E192" i="4"/>
  <c r="J192" i="4" s="1"/>
  <c r="J190" i="14"/>
  <c r="E188" i="3"/>
  <c r="J188" i="3" s="1"/>
  <c r="E188" i="4"/>
  <c r="J188" i="4" s="1"/>
  <c r="J186" i="14"/>
  <c r="E184" i="3"/>
  <c r="J184" i="3" s="1"/>
  <c r="J182" i="14"/>
  <c r="E184" i="4"/>
  <c r="J184" i="4" s="1"/>
  <c r="E180" i="3"/>
  <c r="J180" i="3" s="1"/>
  <c r="E180" i="4"/>
  <c r="J180" i="4" s="1"/>
  <c r="J178" i="14"/>
  <c r="E176" i="3"/>
  <c r="J176" i="3" s="1"/>
  <c r="E176" i="4"/>
  <c r="J176" i="4" s="1"/>
  <c r="J174" i="14"/>
  <c r="E172" i="3"/>
  <c r="J172" i="3" s="1"/>
  <c r="E172" i="4"/>
  <c r="J172" i="4" s="1"/>
  <c r="J170" i="14"/>
  <c r="E168" i="3"/>
  <c r="J168" i="3" s="1"/>
  <c r="J166" i="14"/>
  <c r="E168" i="4"/>
  <c r="J168" i="4" s="1"/>
  <c r="E164" i="3"/>
  <c r="J164" i="3" s="1"/>
  <c r="E164" i="4"/>
  <c r="J164" i="4" s="1"/>
  <c r="J162" i="14"/>
  <c r="E160" i="3"/>
  <c r="J160" i="3" s="1"/>
  <c r="E160" i="4"/>
  <c r="J160" i="4" s="1"/>
  <c r="J158" i="14"/>
  <c r="E156" i="3"/>
  <c r="J156" i="3" s="1"/>
  <c r="E156" i="4"/>
  <c r="J156" i="4" s="1"/>
  <c r="J154" i="14"/>
  <c r="E152" i="3"/>
  <c r="J152" i="3" s="1"/>
  <c r="J150" i="14"/>
  <c r="E152" i="4"/>
  <c r="J152" i="4" s="1"/>
  <c r="E148" i="3"/>
  <c r="J148" i="3" s="1"/>
  <c r="E148" i="4"/>
  <c r="J148" i="4" s="1"/>
  <c r="J146" i="14"/>
  <c r="E144" i="3"/>
  <c r="J144" i="3" s="1"/>
  <c r="E144" i="4"/>
  <c r="J144" i="4" s="1"/>
  <c r="J142" i="14"/>
  <c r="E140" i="3"/>
  <c r="J140" i="3" s="1"/>
  <c r="E140" i="4"/>
  <c r="J140" i="4" s="1"/>
  <c r="J138" i="14"/>
  <c r="E136" i="3"/>
  <c r="J136" i="3" s="1"/>
  <c r="J134" i="14"/>
  <c r="E136" i="4"/>
  <c r="J136" i="4" s="1"/>
  <c r="E132" i="3"/>
  <c r="J132" i="3" s="1"/>
  <c r="E132" i="4"/>
  <c r="J132" i="4" s="1"/>
  <c r="J130" i="14"/>
  <c r="E128" i="3"/>
  <c r="J128" i="3" s="1"/>
  <c r="E128" i="4"/>
  <c r="J128" i="4" s="1"/>
  <c r="J126" i="14"/>
  <c r="E124" i="3"/>
  <c r="J124" i="3" s="1"/>
  <c r="E124" i="4"/>
  <c r="J124" i="4" s="1"/>
  <c r="E120" i="3"/>
  <c r="J120" i="3" s="1"/>
  <c r="J118" i="14"/>
  <c r="E120" i="4"/>
  <c r="J120" i="4" s="1"/>
  <c r="E116" i="3"/>
  <c r="J116" i="3" s="1"/>
  <c r="J114" i="14"/>
  <c r="E116" i="4"/>
  <c r="J116" i="4" s="1"/>
  <c r="E112" i="3"/>
  <c r="J112" i="3" s="1"/>
  <c r="E112" i="4"/>
  <c r="J112" i="4" s="1"/>
  <c r="J110" i="14"/>
  <c r="E108" i="3"/>
  <c r="J108" i="3" s="1"/>
  <c r="J106" i="14"/>
  <c r="E108" i="4"/>
  <c r="J108" i="4" s="1"/>
  <c r="E104" i="3"/>
  <c r="J104" i="3" s="1"/>
  <c r="J102" i="14"/>
  <c r="E104" i="4"/>
  <c r="J104" i="4" s="1"/>
  <c r="E100" i="3"/>
  <c r="J100" i="3" s="1"/>
  <c r="J98" i="14"/>
  <c r="E100" i="4"/>
  <c r="J100" i="4" s="1"/>
  <c r="E96" i="3"/>
  <c r="J96" i="3" s="1"/>
  <c r="E96" i="4"/>
  <c r="J96" i="4" s="1"/>
  <c r="J94" i="14"/>
  <c r="E92" i="3"/>
  <c r="J92" i="3" s="1"/>
  <c r="J90" i="14"/>
  <c r="E92" i="4"/>
  <c r="J92" i="4" s="1"/>
  <c r="E88" i="3"/>
  <c r="J88" i="3" s="1"/>
  <c r="J86" i="14"/>
  <c r="E88" i="4"/>
  <c r="J88" i="4" s="1"/>
  <c r="E84" i="3"/>
  <c r="J84" i="3" s="1"/>
  <c r="J82" i="14"/>
  <c r="E84" i="4"/>
  <c r="J84" i="4" s="1"/>
  <c r="E80" i="3"/>
  <c r="J80" i="3" s="1"/>
  <c r="E80" i="4"/>
  <c r="J80" i="4" s="1"/>
  <c r="J78" i="14"/>
  <c r="E76" i="3"/>
  <c r="J76" i="3" s="1"/>
  <c r="J74" i="14"/>
  <c r="E76" i="4"/>
  <c r="J76" i="4" s="1"/>
  <c r="E72" i="3"/>
  <c r="J72" i="3" s="1"/>
  <c r="J70" i="14"/>
  <c r="E72" i="4"/>
  <c r="J72" i="4" s="1"/>
  <c r="E68" i="3"/>
  <c r="J68" i="3" s="1"/>
  <c r="J66" i="14"/>
  <c r="E68" i="4"/>
  <c r="J68" i="4" s="1"/>
  <c r="E64" i="3"/>
  <c r="J64" i="3" s="1"/>
  <c r="E64" i="4"/>
  <c r="J64" i="4" s="1"/>
  <c r="J62" i="14"/>
  <c r="E60" i="3"/>
  <c r="J60" i="3" s="1"/>
  <c r="J58" i="14"/>
  <c r="E60" i="4"/>
  <c r="J60" i="4" s="1"/>
  <c r="E56" i="3"/>
  <c r="J56" i="3" s="1"/>
  <c r="J54" i="14"/>
  <c r="E56" i="4"/>
  <c r="J56" i="4" s="1"/>
  <c r="E52" i="4"/>
  <c r="J52" i="4" s="1"/>
  <c r="J50" i="14"/>
  <c r="E52" i="3"/>
  <c r="J52" i="3" s="1"/>
  <c r="E48" i="4"/>
  <c r="J48" i="4" s="1"/>
  <c r="J46" i="14"/>
  <c r="E48" i="3"/>
  <c r="J48" i="3" s="1"/>
  <c r="E44" i="4"/>
  <c r="J44" i="4" s="1"/>
  <c r="J42" i="14"/>
  <c r="E44" i="3"/>
  <c r="J44" i="3" s="1"/>
  <c r="E40" i="4"/>
  <c r="J40" i="4" s="1"/>
  <c r="J38" i="14"/>
  <c r="E40" i="3"/>
  <c r="J40" i="3" s="1"/>
  <c r="E36" i="4"/>
  <c r="J36" i="4" s="1"/>
  <c r="J34" i="14"/>
  <c r="E36" i="3"/>
  <c r="J36" i="3" s="1"/>
  <c r="E32" i="4"/>
  <c r="J32" i="4" s="1"/>
  <c r="J30" i="14"/>
  <c r="E32" i="3"/>
  <c r="J32" i="3" s="1"/>
  <c r="E28" i="4"/>
  <c r="J28" i="4" s="1"/>
  <c r="J26" i="14"/>
  <c r="E28" i="3"/>
  <c r="J28" i="3" s="1"/>
  <c r="E24" i="4"/>
  <c r="J24" i="4" s="1"/>
  <c r="J22" i="14"/>
  <c r="E24" i="3"/>
  <c r="J24" i="3" s="1"/>
  <c r="E20" i="4"/>
  <c r="J20" i="4" s="1"/>
  <c r="J18" i="14"/>
  <c r="E20" i="3"/>
  <c r="J20" i="3" s="1"/>
  <c r="E16" i="4"/>
  <c r="J16" i="4" s="1"/>
  <c r="J14" i="14"/>
  <c r="E16" i="3"/>
  <c r="J16" i="3" s="1"/>
  <c r="E597" i="5"/>
  <c r="J597" i="5" s="1"/>
  <c r="L597" i="5" s="1"/>
  <c r="E597" i="3"/>
  <c r="J597" i="3" s="1"/>
  <c r="J595" i="14"/>
  <c r="E597" i="7"/>
  <c r="J597" i="7" s="1"/>
  <c r="E597" i="4"/>
  <c r="J597" i="4" s="1"/>
  <c r="E597" i="6"/>
  <c r="J597" i="6" s="1"/>
  <c r="E593" i="5"/>
  <c r="J593" i="5" s="1"/>
  <c r="K593" i="5" s="1"/>
  <c r="E593" i="7"/>
  <c r="J593" i="7" s="1"/>
  <c r="E593" i="4"/>
  <c r="J593" i="4" s="1"/>
  <c r="E593" i="6"/>
  <c r="J593" i="6" s="1"/>
  <c r="E593" i="3"/>
  <c r="J593" i="3" s="1"/>
  <c r="J591" i="14"/>
  <c r="E589" i="5"/>
  <c r="J589" i="5" s="1"/>
  <c r="E589" i="6"/>
  <c r="J589" i="6" s="1"/>
  <c r="E589" i="4"/>
  <c r="J589" i="4" s="1"/>
  <c r="J587" i="14"/>
  <c r="E589" i="7"/>
  <c r="J589" i="7" s="1"/>
  <c r="E589" i="3"/>
  <c r="J589" i="3" s="1"/>
  <c r="E585" i="6"/>
  <c r="J585" i="6" s="1"/>
  <c r="E585" i="5"/>
  <c r="J585" i="5" s="1"/>
  <c r="E585" i="7"/>
  <c r="J585" i="7" s="1"/>
  <c r="E585" i="3"/>
  <c r="J585" i="3" s="1"/>
  <c r="E585" i="4"/>
  <c r="J585" i="4" s="1"/>
  <c r="J583" i="14"/>
  <c r="E581" i="3"/>
  <c r="J581" i="3" s="1"/>
  <c r="E581" i="7"/>
  <c r="J581" i="7" s="1"/>
  <c r="E581" i="6"/>
  <c r="J581" i="6" s="1"/>
  <c r="E581" i="5"/>
  <c r="J581" i="5" s="1"/>
  <c r="E581" i="4"/>
  <c r="J581" i="4" s="1"/>
  <c r="J579" i="14"/>
  <c r="E577" i="3"/>
  <c r="J577" i="3" s="1"/>
  <c r="E577" i="7"/>
  <c r="J577" i="7" s="1"/>
  <c r="E577" i="6"/>
  <c r="J577" i="6" s="1"/>
  <c r="E577" i="5"/>
  <c r="J577" i="5" s="1"/>
  <c r="J575" i="14"/>
  <c r="E577" i="4"/>
  <c r="J577" i="4" s="1"/>
  <c r="E573" i="3"/>
  <c r="J573" i="3" s="1"/>
  <c r="E573" i="7"/>
  <c r="J573" i="7" s="1"/>
  <c r="E573" i="6"/>
  <c r="J573" i="6" s="1"/>
  <c r="E573" i="5"/>
  <c r="J573" i="5" s="1"/>
  <c r="E573" i="4"/>
  <c r="J573" i="4" s="1"/>
  <c r="J571" i="14"/>
  <c r="E569" i="3"/>
  <c r="J569" i="3" s="1"/>
  <c r="E569" i="7"/>
  <c r="J569" i="7" s="1"/>
  <c r="E569" i="6"/>
  <c r="J569" i="6" s="1"/>
  <c r="E569" i="5"/>
  <c r="J569" i="5" s="1"/>
  <c r="K569" i="5" s="1"/>
  <c r="J567" i="14"/>
  <c r="E569" i="4"/>
  <c r="J569" i="4" s="1"/>
  <c r="E565" i="3"/>
  <c r="J565" i="3" s="1"/>
  <c r="E565" i="7"/>
  <c r="J565" i="7" s="1"/>
  <c r="E565" i="6"/>
  <c r="J565" i="6" s="1"/>
  <c r="E565" i="5"/>
  <c r="J565" i="5" s="1"/>
  <c r="E565" i="4"/>
  <c r="J565" i="4" s="1"/>
  <c r="J563" i="14"/>
  <c r="E561" i="3"/>
  <c r="J561" i="3" s="1"/>
  <c r="E561" i="7"/>
  <c r="J561" i="7" s="1"/>
  <c r="E561" i="6"/>
  <c r="J561" i="6" s="1"/>
  <c r="E561" i="5"/>
  <c r="J561" i="5" s="1"/>
  <c r="E561" i="4"/>
  <c r="J561" i="4" s="1"/>
  <c r="E557" i="3"/>
  <c r="J557" i="3" s="1"/>
  <c r="E557" i="7"/>
  <c r="J557" i="7" s="1"/>
  <c r="E557" i="6"/>
  <c r="J557" i="6" s="1"/>
  <c r="E557" i="5"/>
  <c r="J557" i="5" s="1"/>
  <c r="E557" i="4"/>
  <c r="J557" i="4" s="1"/>
  <c r="J555" i="14"/>
  <c r="E553" i="3"/>
  <c r="J553" i="3" s="1"/>
  <c r="E553" i="7"/>
  <c r="J553" i="7" s="1"/>
  <c r="E553" i="6"/>
  <c r="J553" i="6" s="1"/>
  <c r="E553" i="5"/>
  <c r="J553" i="5" s="1"/>
  <c r="J551" i="14"/>
  <c r="E553" i="4"/>
  <c r="J553" i="4" s="1"/>
  <c r="E549" i="3"/>
  <c r="J549" i="3" s="1"/>
  <c r="E549" i="7"/>
  <c r="J549" i="7" s="1"/>
  <c r="E549" i="6"/>
  <c r="J549" i="6" s="1"/>
  <c r="E549" i="5"/>
  <c r="J549" i="5" s="1"/>
  <c r="E549" i="4"/>
  <c r="J549" i="4" s="1"/>
  <c r="J547" i="14"/>
  <c r="E545" i="3"/>
  <c r="J545" i="3" s="1"/>
  <c r="E545" i="7"/>
  <c r="J545" i="7" s="1"/>
  <c r="E545" i="6"/>
  <c r="J545" i="6" s="1"/>
  <c r="E545" i="5"/>
  <c r="J545" i="5" s="1"/>
  <c r="J543" i="14"/>
  <c r="E545" i="4"/>
  <c r="J545" i="4" s="1"/>
  <c r="E541" i="3"/>
  <c r="J541" i="3" s="1"/>
  <c r="E541" i="7"/>
  <c r="J541" i="7" s="1"/>
  <c r="E541" i="6"/>
  <c r="J541" i="6" s="1"/>
  <c r="E541" i="5"/>
  <c r="J541" i="5" s="1"/>
  <c r="J539" i="14"/>
  <c r="E541" i="4"/>
  <c r="J541" i="4" s="1"/>
  <c r="E537" i="3"/>
  <c r="J537" i="3" s="1"/>
  <c r="E537" i="7"/>
  <c r="J537" i="7" s="1"/>
  <c r="E537" i="6"/>
  <c r="J537" i="6" s="1"/>
  <c r="E537" i="5"/>
  <c r="J537" i="5" s="1"/>
  <c r="E537" i="4"/>
  <c r="J537" i="4" s="1"/>
  <c r="E533" i="3"/>
  <c r="J533" i="3" s="1"/>
  <c r="E533" i="7"/>
  <c r="J533" i="7" s="1"/>
  <c r="E533" i="6"/>
  <c r="J533" i="6" s="1"/>
  <c r="E533" i="5"/>
  <c r="J533" i="5" s="1"/>
  <c r="E533" i="4"/>
  <c r="J533" i="4" s="1"/>
  <c r="E529" i="3"/>
  <c r="J529" i="3" s="1"/>
  <c r="E529" i="7"/>
  <c r="J529" i="7" s="1"/>
  <c r="E529" i="6"/>
  <c r="J529" i="6" s="1"/>
  <c r="E529" i="5"/>
  <c r="J529" i="5" s="1"/>
  <c r="J527" i="14"/>
  <c r="E529" i="4"/>
  <c r="J529" i="4" s="1"/>
  <c r="E525" i="3"/>
  <c r="J525" i="3" s="1"/>
  <c r="E525" i="7"/>
  <c r="J525" i="7" s="1"/>
  <c r="E525" i="6"/>
  <c r="J525" i="6" s="1"/>
  <c r="E525" i="5"/>
  <c r="J525" i="5" s="1"/>
  <c r="E525" i="4"/>
  <c r="J525" i="4" s="1"/>
  <c r="J523" i="14"/>
  <c r="E521" i="3"/>
  <c r="J521" i="3" s="1"/>
  <c r="E521" i="7"/>
  <c r="J521" i="7" s="1"/>
  <c r="E521" i="6"/>
  <c r="J521" i="6" s="1"/>
  <c r="E521" i="5"/>
  <c r="J521" i="5" s="1"/>
  <c r="J519" i="14"/>
  <c r="E521" i="4"/>
  <c r="J521" i="4" s="1"/>
  <c r="E517" i="3"/>
  <c r="J517" i="3" s="1"/>
  <c r="E517" i="7"/>
  <c r="J517" i="7" s="1"/>
  <c r="E517" i="6"/>
  <c r="J517" i="6" s="1"/>
  <c r="E517" i="5"/>
  <c r="J517" i="5" s="1"/>
  <c r="E517" i="4"/>
  <c r="J517" i="4" s="1"/>
  <c r="J515" i="14"/>
  <c r="E513" i="3"/>
  <c r="J513" i="3" s="1"/>
  <c r="E513" i="7"/>
  <c r="J513" i="7" s="1"/>
  <c r="E513" i="6"/>
  <c r="J513" i="6" s="1"/>
  <c r="E513" i="5"/>
  <c r="J513" i="5" s="1"/>
  <c r="J511" i="14"/>
  <c r="E513" i="4"/>
  <c r="J513" i="4" s="1"/>
  <c r="E509" i="3"/>
  <c r="J509" i="3" s="1"/>
  <c r="E509" i="7"/>
  <c r="J509" i="7" s="1"/>
  <c r="E509" i="6"/>
  <c r="J509" i="6" s="1"/>
  <c r="E509" i="5"/>
  <c r="J509" i="5" s="1"/>
  <c r="E509" i="4"/>
  <c r="J509" i="4" s="1"/>
  <c r="J507" i="14"/>
  <c r="E505" i="3"/>
  <c r="J505" i="3" s="1"/>
  <c r="E505" i="7"/>
  <c r="J505" i="7" s="1"/>
  <c r="E505" i="6"/>
  <c r="J505" i="6" s="1"/>
  <c r="E505" i="5"/>
  <c r="J505" i="5" s="1"/>
  <c r="E505" i="4"/>
  <c r="J505" i="4" s="1"/>
  <c r="J503" i="14"/>
  <c r="E501" i="3"/>
  <c r="J501" i="3" s="1"/>
  <c r="E501" i="7"/>
  <c r="J501" i="7" s="1"/>
  <c r="E501" i="6"/>
  <c r="J501" i="6" s="1"/>
  <c r="E501" i="5"/>
  <c r="J501" i="5" s="1"/>
  <c r="E501" i="4"/>
  <c r="J501" i="4" s="1"/>
  <c r="J499" i="14"/>
  <c r="E497" i="3"/>
  <c r="J497" i="3" s="1"/>
  <c r="E497" i="7"/>
  <c r="J497" i="7" s="1"/>
  <c r="E497" i="6"/>
  <c r="J497" i="6" s="1"/>
  <c r="E497" i="5"/>
  <c r="J497" i="5" s="1"/>
  <c r="E497" i="4"/>
  <c r="J497" i="4" s="1"/>
  <c r="J495" i="14"/>
  <c r="E493" i="3"/>
  <c r="J493" i="3" s="1"/>
  <c r="E493" i="7"/>
  <c r="J493" i="7" s="1"/>
  <c r="E493" i="6"/>
  <c r="J493" i="6" s="1"/>
  <c r="E493" i="5"/>
  <c r="J493" i="5" s="1"/>
  <c r="E493" i="4"/>
  <c r="J493" i="4" s="1"/>
  <c r="J491" i="14"/>
  <c r="E489" i="3"/>
  <c r="J489" i="3" s="1"/>
  <c r="E489" i="7"/>
  <c r="J489" i="7" s="1"/>
  <c r="E489" i="6"/>
  <c r="J489" i="6" s="1"/>
  <c r="E489" i="5"/>
  <c r="J489" i="5" s="1"/>
  <c r="E489" i="4"/>
  <c r="J489" i="4" s="1"/>
  <c r="J487" i="14"/>
  <c r="K487" i="14" s="1"/>
  <c r="E485" i="3"/>
  <c r="J485" i="3" s="1"/>
  <c r="E485" i="7"/>
  <c r="J485" i="7" s="1"/>
  <c r="E485" i="6"/>
  <c r="J485" i="6" s="1"/>
  <c r="E485" i="5"/>
  <c r="J485" i="5" s="1"/>
  <c r="E485" i="4"/>
  <c r="J485" i="4" s="1"/>
  <c r="K485" i="4" s="1"/>
  <c r="J483" i="14"/>
  <c r="E481" i="3"/>
  <c r="J481" i="3" s="1"/>
  <c r="E481" i="7"/>
  <c r="J481" i="7" s="1"/>
  <c r="E481" i="6"/>
  <c r="J481" i="6" s="1"/>
  <c r="E481" i="5"/>
  <c r="J481" i="5" s="1"/>
  <c r="E481" i="4"/>
  <c r="J481" i="4" s="1"/>
  <c r="J479" i="14"/>
  <c r="E477" i="3"/>
  <c r="J477" i="3" s="1"/>
  <c r="E477" i="7"/>
  <c r="J477" i="7" s="1"/>
  <c r="E477" i="6"/>
  <c r="J477" i="6" s="1"/>
  <c r="E477" i="5"/>
  <c r="J477" i="5" s="1"/>
  <c r="E477" i="4"/>
  <c r="J477" i="4" s="1"/>
  <c r="J475" i="14"/>
  <c r="E473" i="3"/>
  <c r="J473" i="3" s="1"/>
  <c r="E473" i="7"/>
  <c r="J473" i="7" s="1"/>
  <c r="E473" i="6"/>
  <c r="J473" i="6" s="1"/>
  <c r="E473" i="5"/>
  <c r="J473" i="5" s="1"/>
  <c r="E473" i="4"/>
  <c r="J473" i="4" s="1"/>
  <c r="J471" i="14"/>
  <c r="E469" i="3"/>
  <c r="J469" i="3" s="1"/>
  <c r="E469" i="7"/>
  <c r="J469" i="7" s="1"/>
  <c r="E469" i="6"/>
  <c r="J469" i="6" s="1"/>
  <c r="E469" i="5"/>
  <c r="J469" i="5" s="1"/>
  <c r="E469" i="4"/>
  <c r="J469" i="4" s="1"/>
  <c r="J467" i="14"/>
  <c r="E465" i="5"/>
  <c r="J465" i="5" s="1"/>
  <c r="E465" i="6"/>
  <c r="J465" i="6" s="1"/>
  <c r="E465" i="4"/>
  <c r="J465" i="4" s="1"/>
  <c r="J463" i="14"/>
  <c r="E465" i="7"/>
  <c r="J465" i="7" s="1"/>
  <c r="E461" i="5"/>
  <c r="J461" i="5" s="1"/>
  <c r="E461" i="4"/>
  <c r="J461" i="4" s="1"/>
  <c r="E461" i="3"/>
  <c r="J461" i="3" s="1"/>
  <c r="J459" i="14"/>
  <c r="E461" i="7"/>
  <c r="J461" i="7" s="1"/>
  <c r="E461" i="6"/>
  <c r="J461" i="6" s="1"/>
  <c r="E457" i="5"/>
  <c r="J457" i="5" s="1"/>
  <c r="E457" i="3"/>
  <c r="J457" i="3" s="1"/>
  <c r="J455" i="14"/>
  <c r="E457" i="7"/>
  <c r="J457" i="7" s="1"/>
  <c r="E457" i="6"/>
  <c r="J457" i="6" s="1"/>
  <c r="E457" i="4"/>
  <c r="J457" i="4" s="1"/>
  <c r="E453" i="5"/>
  <c r="J453" i="5" s="1"/>
  <c r="E453" i="7"/>
  <c r="J453" i="7" s="1"/>
  <c r="E453" i="6"/>
  <c r="J453" i="6" s="1"/>
  <c r="E453" i="4"/>
  <c r="J453" i="4" s="1"/>
  <c r="E453" i="3"/>
  <c r="J453" i="3" s="1"/>
  <c r="E449" i="5"/>
  <c r="J449" i="5" s="1"/>
  <c r="E449" i="6"/>
  <c r="J449" i="6" s="1"/>
  <c r="E449" i="4"/>
  <c r="J449" i="4" s="1"/>
  <c r="E449" i="3"/>
  <c r="J449" i="3" s="1"/>
  <c r="J447" i="14"/>
  <c r="E449" i="7"/>
  <c r="J449" i="7" s="1"/>
  <c r="E445" i="5"/>
  <c r="J445" i="5" s="1"/>
  <c r="E445" i="4"/>
  <c r="J445" i="4" s="1"/>
  <c r="E445" i="3"/>
  <c r="J445" i="3" s="1"/>
  <c r="J443" i="14"/>
  <c r="E445" i="7"/>
  <c r="J445" i="7" s="1"/>
  <c r="E445" i="6"/>
  <c r="J445" i="6" s="1"/>
  <c r="E441" i="5"/>
  <c r="J441" i="5" s="1"/>
  <c r="E441" i="3"/>
  <c r="J441" i="3" s="1"/>
  <c r="J439" i="14"/>
  <c r="E441" i="7"/>
  <c r="J441" i="7" s="1"/>
  <c r="E441" i="6"/>
  <c r="J441" i="6" s="1"/>
  <c r="E441" i="4"/>
  <c r="J441" i="4" s="1"/>
  <c r="E437" i="5"/>
  <c r="J437" i="5" s="1"/>
  <c r="E437" i="7"/>
  <c r="J437" i="7" s="1"/>
  <c r="E437" i="6"/>
  <c r="J437" i="6" s="1"/>
  <c r="E437" i="4"/>
  <c r="J437" i="4" s="1"/>
  <c r="E437" i="3"/>
  <c r="J437" i="3" s="1"/>
  <c r="J435" i="14"/>
  <c r="E433" i="5"/>
  <c r="J433" i="5" s="1"/>
  <c r="E433" i="6"/>
  <c r="J433" i="6" s="1"/>
  <c r="E433" i="4"/>
  <c r="J433" i="4" s="1"/>
  <c r="E433" i="3"/>
  <c r="J433" i="3" s="1"/>
  <c r="J431" i="14"/>
  <c r="E433" i="7"/>
  <c r="J433" i="7" s="1"/>
  <c r="E429" i="5"/>
  <c r="J429" i="5" s="1"/>
  <c r="E429" i="4"/>
  <c r="J429" i="4" s="1"/>
  <c r="E429" i="3"/>
  <c r="J429" i="3" s="1"/>
  <c r="J427" i="14"/>
  <c r="E429" i="7"/>
  <c r="J429" i="7" s="1"/>
  <c r="E429" i="6"/>
  <c r="J429" i="6" s="1"/>
  <c r="E425" i="5"/>
  <c r="J425" i="5" s="1"/>
  <c r="E425" i="3"/>
  <c r="J425" i="3" s="1"/>
  <c r="J423" i="14"/>
  <c r="E425" i="7"/>
  <c r="J425" i="7" s="1"/>
  <c r="E425" i="6"/>
  <c r="J425" i="6" s="1"/>
  <c r="E425" i="4"/>
  <c r="J425" i="4" s="1"/>
  <c r="E421" i="5"/>
  <c r="J421" i="5" s="1"/>
  <c r="E421" i="7"/>
  <c r="J421" i="7" s="1"/>
  <c r="E421" i="6"/>
  <c r="J421" i="6" s="1"/>
  <c r="E421" i="4"/>
  <c r="J421" i="4" s="1"/>
  <c r="E421" i="3"/>
  <c r="J421" i="3" s="1"/>
  <c r="E417" i="5"/>
  <c r="J417" i="5" s="1"/>
  <c r="E417" i="6"/>
  <c r="J417" i="6" s="1"/>
  <c r="E417" i="4"/>
  <c r="J417" i="4" s="1"/>
  <c r="E417" i="3"/>
  <c r="J417" i="3" s="1"/>
  <c r="J415" i="14"/>
  <c r="E417" i="7"/>
  <c r="J417" i="7" s="1"/>
  <c r="E413" i="5"/>
  <c r="J413" i="5" s="1"/>
  <c r="E413" i="4"/>
  <c r="J413" i="4" s="1"/>
  <c r="E413" i="3"/>
  <c r="J413" i="3" s="1"/>
  <c r="J411" i="14"/>
  <c r="E413" i="7"/>
  <c r="J413" i="7" s="1"/>
  <c r="E413" i="6"/>
  <c r="J413" i="6" s="1"/>
  <c r="E409" i="5"/>
  <c r="J409" i="5" s="1"/>
  <c r="E409" i="3"/>
  <c r="J409" i="3" s="1"/>
  <c r="J407" i="14"/>
  <c r="E409" i="7"/>
  <c r="J409" i="7" s="1"/>
  <c r="E409" i="6"/>
  <c r="J409" i="6" s="1"/>
  <c r="E409" i="4"/>
  <c r="J409" i="4" s="1"/>
  <c r="E405" i="5"/>
  <c r="J405" i="5" s="1"/>
  <c r="E405" i="7"/>
  <c r="J405" i="7" s="1"/>
  <c r="E405" i="6"/>
  <c r="J405" i="6" s="1"/>
  <c r="E405" i="4"/>
  <c r="J405" i="4" s="1"/>
  <c r="E405" i="3"/>
  <c r="J405" i="3" s="1"/>
  <c r="J403" i="14"/>
  <c r="E401" i="5"/>
  <c r="J401" i="5" s="1"/>
  <c r="E401" i="6"/>
  <c r="J401" i="6" s="1"/>
  <c r="E401" i="4"/>
  <c r="J401" i="4" s="1"/>
  <c r="E401" i="3"/>
  <c r="J401" i="3" s="1"/>
  <c r="J399" i="14"/>
  <c r="E401" i="7"/>
  <c r="J401" i="7" s="1"/>
  <c r="E397" i="5"/>
  <c r="J397" i="5" s="1"/>
  <c r="E397" i="4"/>
  <c r="J397" i="4" s="1"/>
  <c r="E397" i="3"/>
  <c r="J397" i="3" s="1"/>
  <c r="J395" i="14"/>
  <c r="E397" i="7"/>
  <c r="J397" i="7" s="1"/>
  <c r="E397" i="6"/>
  <c r="J397" i="6" s="1"/>
  <c r="E393" i="5"/>
  <c r="J393" i="5" s="1"/>
  <c r="E393" i="3"/>
  <c r="J393" i="3" s="1"/>
  <c r="J391" i="14"/>
  <c r="E393" i="7"/>
  <c r="J393" i="7" s="1"/>
  <c r="E393" i="6"/>
  <c r="J393" i="6" s="1"/>
  <c r="E393" i="4"/>
  <c r="J393" i="4" s="1"/>
  <c r="E389" i="5"/>
  <c r="J389" i="5" s="1"/>
  <c r="E389" i="7"/>
  <c r="J389" i="7" s="1"/>
  <c r="E389" i="6"/>
  <c r="J389" i="6" s="1"/>
  <c r="E389" i="4"/>
  <c r="J389" i="4" s="1"/>
  <c r="E389" i="3"/>
  <c r="J389" i="3" s="1"/>
  <c r="J387" i="14"/>
  <c r="L387" i="14" s="1"/>
  <c r="E385" i="5"/>
  <c r="J385" i="5" s="1"/>
  <c r="E385" i="6"/>
  <c r="J385" i="6" s="1"/>
  <c r="E385" i="4"/>
  <c r="J385" i="4" s="1"/>
  <c r="E385" i="3"/>
  <c r="J385" i="3" s="1"/>
  <c r="E385" i="7"/>
  <c r="J385" i="7" s="1"/>
  <c r="E381" i="5"/>
  <c r="J381" i="5" s="1"/>
  <c r="E381" i="4"/>
  <c r="J381" i="4" s="1"/>
  <c r="E381" i="3"/>
  <c r="J381" i="3" s="1"/>
  <c r="J379" i="14"/>
  <c r="E381" i="7"/>
  <c r="J381" i="7" s="1"/>
  <c r="E381" i="6"/>
  <c r="J381" i="6" s="1"/>
  <c r="E377" i="5"/>
  <c r="J377" i="5" s="1"/>
  <c r="E377" i="3"/>
  <c r="J377" i="3" s="1"/>
  <c r="J375" i="14"/>
  <c r="E377" i="7"/>
  <c r="J377" i="7" s="1"/>
  <c r="E377" i="6"/>
  <c r="J377" i="6" s="1"/>
  <c r="E377" i="4"/>
  <c r="J377" i="4" s="1"/>
  <c r="E373" i="5"/>
  <c r="J373" i="5" s="1"/>
  <c r="E373" i="7"/>
  <c r="J373" i="7" s="1"/>
  <c r="E373" i="6"/>
  <c r="J373" i="6" s="1"/>
  <c r="E373" i="4"/>
  <c r="J373" i="4" s="1"/>
  <c r="E373" i="3"/>
  <c r="J373" i="3" s="1"/>
  <c r="J371" i="14"/>
  <c r="E369" i="5"/>
  <c r="J369" i="5" s="1"/>
  <c r="E369" i="4"/>
  <c r="J369" i="4" s="1"/>
  <c r="E369" i="3"/>
  <c r="J369" i="3" s="1"/>
  <c r="E369" i="7"/>
  <c r="J369" i="7" s="1"/>
  <c r="E369" i="6"/>
  <c r="J369" i="6" s="1"/>
  <c r="E365" i="5"/>
  <c r="J365" i="5" s="1"/>
  <c r="E365" i="4"/>
  <c r="J365" i="4" s="1"/>
  <c r="E365" i="3"/>
  <c r="J365" i="3" s="1"/>
  <c r="E365" i="7"/>
  <c r="J365" i="7" s="1"/>
  <c r="E361" i="5"/>
  <c r="J361" i="5" s="1"/>
  <c r="E361" i="4"/>
  <c r="J361" i="4" s="1"/>
  <c r="E361" i="3"/>
  <c r="J361" i="3" s="1"/>
  <c r="E361" i="7"/>
  <c r="J361" i="7" s="1"/>
  <c r="E361" i="6"/>
  <c r="J361" i="6" s="1"/>
  <c r="E357" i="5"/>
  <c r="J357" i="5" s="1"/>
  <c r="E357" i="4"/>
  <c r="J357" i="4" s="1"/>
  <c r="E357" i="3"/>
  <c r="J357" i="3" s="1"/>
  <c r="E357" i="7"/>
  <c r="J357" i="7" s="1"/>
  <c r="E357" i="6"/>
  <c r="J357" i="6" s="1"/>
  <c r="E353" i="5"/>
  <c r="J353" i="5" s="1"/>
  <c r="E353" i="4"/>
  <c r="J353" i="4" s="1"/>
  <c r="J351" i="14"/>
  <c r="E353" i="3"/>
  <c r="J353" i="3" s="1"/>
  <c r="E353" i="7"/>
  <c r="J353" i="7" s="1"/>
  <c r="E353" i="6"/>
  <c r="J353" i="6" s="1"/>
  <c r="E349" i="3"/>
  <c r="J349" i="3" s="1"/>
  <c r="E349" i="7"/>
  <c r="J349" i="7" s="1"/>
  <c r="E349" i="4"/>
  <c r="J349" i="4" s="1"/>
  <c r="J347" i="14"/>
  <c r="E349" i="6"/>
  <c r="J349" i="6" s="1"/>
  <c r="E349" i="5"/>
  <c r="J349" i="5" s="1"/>
  <c r="E345" i="3"/>
  <c r="J345" i="3" s="1"/>
  <c r="L345" i="3" s="1"/>
  <c r="J343" i="14"/>
  <c r="E345" i="6"/>
  <c r="J345" i="6" s="1"/>
  <c r="E345" i="5"/>
  <c r="J345" i="5" s="1"/>
  <c r="E345" i="4"/>
  <c r="J345" i="4" s="1"/>
  <c r="E341" i="3"/>
  <c r="J341" i="3" s="1"/>
  <c r="E341" i="7"/>
  <c r="J341" i="7" s="1"/>
  <c r="E341" i="6"/>
  <c r="J341" i="6" s="1"/>
  <c r="E341" i="5"/>
  <c r="J341" i="5" s="1"/>
  <c r="E341" i="4"/>
  <c r="J341" i="4" s="1"/>
  <c r="J339" i="14"/>
  <c r="E337" i="3"/>
  <c r="J337" i="3" s="1"/>
  <c r="E337" i="4"/>
  <c r="J337" i="4" s="1"/>
  <c r="J335" i="14"/>
  <c r="E333" i="3"/>
  <c r="J333" i="3" s="1"/>
  <c r="E333" i="4"/>
  <c r="J333" i="4" s="1"/>
  <c r="J331" i="14"/>
  <c r="E329" i="3"/>
  <c r="J329" i="3" s="1"/>
  <c r="J327" i="14"/>
  <c r="E329" i="4"/>
  <c r="J329" i="4" s="1"/>
  <c r="E325" i="3"/>
  <c r="J325" i="3" s="1"/>
  <c r="E325" i="4"/>
  <c r="J325" i="4" s="1"/>
  <c r="J323" i="14"/>
  <c r="E321" i="3"/>
  <c r="J321" i="3" s="1"/>
  <c r="E321" i="4"/>
  <c r="J321" i="4" s="1"/>
  <c r="J319" i="14"/>
  <c r="E317" i="3"/>
  <c r="J317" i="3" s="1"/>
  <c r="E317" i="4"/>
  <c r="J317" i="4" s="1"/>
  <c r="J315" i="14"/>
  <c r="E313" i="3"/>
  <c r="J313" i="3" s="1"/>
  <c r="J311" i="14"/>
  <c r="E313" i="4"/>
  <c r="J313" i="4" s="1"/>
  <c r="E309" i="3"/>
  <c r="J309" i="3" s="1"/>
  <c r="E309" i="4"/>
  <c r="J309" i="4" s="1"/>
  <c r="J307" i="14"/>
  <c r="E305" i="3"/>
  <c r="J305" i="3" s="1"/>
  <c r="E305" i="4"/>
  <c r="J305" i="4" s="1"/>
  <c r="J303" i="14"/>
  <c r="E301" i="3"/>
  <c r="J301" i="3" s="1"/>
  <c r="E301" i="4"/>
  <c r="J301" i="4" s="1"/>
  <c r="J299" i="14"/>
  <c r="E297" i="3"/>
  <c r="J297" i="3" s="1"/>
  <c r="J295" i="14"/>
  <c r="E297" i="4"/>
  <c r="J297" i="4" s="1"/>
  <c r="E293" i="3"/>
  <c r="J293" i="3" s="1"/>
  <c r="E293" i="4"/>
  <c r="J293" i="4" s="1"/>
  <c r="J291" i="14"/>
  <c r="E289" i="3"/>
  <c r="J289" i="3" s="1"/>
  <c r="E289" i="4"/>
  <c r="J289" i="4" s="1"/>
  <c r="J287" i="14"/>
  <c r="E285" i="3"/>
  <c r="J285" i="3" s="1"/>
  <c r="E285" i="4"/>
  <c r="J285" i="4" s="1"/>
  <c r="J283" i="14"/>
  <c r="E281" i="3"/>
  <c r="J281" i="3" s="1"/>
  <c r="J279" i="14"/>
  <c r="E281" i="4"/>
  <c r="J281" i="4" s="1"/>
  <c r="E277" i="3"/>
  <c r="J277" i="3" s="1"/>
  <c r="E277" i="4"/>
  <c r="J277" i="4" s="1"/>
  <c r="J275" i="14"/>
  <c r="E273" i="3"/>
  <c r="J273" i="3" s="1"/>
  <c r="E273" i="4"/>
  <c r="J273" i="4" s="1"/>
  <c r="J271" i="14"/>
  <c r="E269" i="3"/>
  <c r="J269" i="3" s="1"/>
  <c r="E269" i="4"/>
  <c r="J269" i="4" s="1"/>
  <c r="J267" i="14"/>
  <c r="E265" i="3"/>
  <c r="J265" i="3" s="1"/>
  <c r="J263" i="14"/>
  <c r="E265" i="4"/>
  <c r="J265" i="4" s="1"/>
  <c r="E261" i="3"/>
  <c r="J261" i="3" s="1"/>
  <c r="E261" i="4"/>
  <c r="J261" i="4" s="1"/>
  <c r="J259" i="14"/>
  <c r="E257" i="3"/>
  <c r="J257" i="3" s="1"/>
  <c r="E257" i="4"/>
  <c r="J257" i="4" s="1"/>
  <c r="J255" i="14"/>
  <c r="E253" i="3"/>
  <c r="J253" i="3" s="1"/>
  <c r="E253" i="4"/>
  <c r="J253" i="4" s="1"/>
  <c r="J251" i="14"/>
  <c r="E249" i="3"/>
  <c r="J249" i="3" s="1"/>
  <c r="J247" i="14"/>
  <c r="E249" i="4"/>
  <c r="J249" i="4" s="1"/>
  <c r="E245" i="3"/>
  <c r="J245" i="3" s="1"/>
  <c r="E245" i="4"/>
  <c r="J245" i="4" s="1"/>
  <c r="J243" i="14"/>
  <c r="E241" i="3"/>
  <c r="J241" i="3" s="1"/>
  <c r="E241" i="4"/>
  <c r="J241" i="4" s="1"/>
  <c r="J239" i="14"/>
  <c r="E237" i="4"/>
  <c r="J237" i="4" s="1"/>
  <c r="J235" i="14"/>
  <c r="E237" i="3"/>
  <c r="J237" i="3" s="1"/>
  <c r="E233" i="4"/>
  <c r="J233" i="4" s="1"/>
  <c r="J231" i="14"/>
  <c r="E233" i="3"/>
  <c r="J233" i="3" s="1"/>
  <c r="E229" i="4"/>
  <c r="J229" i="4" s="1"/>
  <c r="J227" i="14"/>
  <c r="E229" i="3"/>
  <c r="J229" i="3" s="1"/>
  <c r="L229" i="3" s="1"/>
  <c r="E225" i="4"/>
  <c r="J225" i="4" s="1"/>
  <c r="J223" i="14"/>
  <c r="E225" i="3"/>
  <c r="J225" i="3" s="1"/>
  <c r="E221" i="4"/>
  <c r="J221" i="4" s="1"/>
  <c r="J219" i="14"/>
  <c r="E221" i="3"/>
  <c r="J221" i="3" s="1"/>
  <c r="E217" i="4"/>
  <c r="J217" i="4" s="1"/>
  <c r="J215" i="14"/>
  <c r="E217" i="3"/>
  <c r="J217" i="3" s="1"/>
  <c r="E213" i="4"/>
  <c r="J213" i="4" s="1"/>
  <c r="J211" i="14"/>
  <c r="E213" i="3"/>
  <c r="J213" i="3" s="1"/>
  <c r="E209" i="4"/>
  <c r="J209" i="4" s="1"/>
  <c r="J207" i="14"/>
  <c r="E209" i="3"/>
  <c r="J209" i="3" s="1"/>
  <c r="E205" i="4"/>
  <c r="J205" i="4" s="1"/>
  <c r="E205" i="3"/>
  <c r="J205" i="3" s="1"/>
  <c r="J203" i="14"/>
  <c r="E201" i="4"/>
  <c r="J201" i="4" s="1"/>
  <c r="E201" i="3"/>
  <c r="J201" i="3" s="1"/>
  <c r="J199" i="14"/>
  <c r="E197" i="3"/>
  <c r="J197" i="3" s="1"/>
  <c r="J195" i="14"/>
  <c r="E197" i="4"/>
  <c r="J197" i="4" s="1"/>
  <c r="E193" i="4"/>
  <c r="J193" i="4" s="1"/>
  <c r="E193" i="3"/>
  <c r="J193" i="3" s="1"/>
  <c r="J191" i="14"/>
  <c r="E189" i="4"/>
  <c r="J189" i="4" s="1"/>
  <c r="E189" i="3"/>
  <c r="J189" i="3" s="1"/>
  <c r="J187" i="14"/>
  <c r="E185" i="4"/>
  <c r="J185" i="4" s="1"/>
  <c r="E185" i="3"/>
  <c r="J185" i="3" s="1"/>
  <c r="J183" i="14"/>
  <c r="E181" i="3"/>
  <c r="J181" i="3" s="1"/>
  <c r="J179" i="14"/>
  <c r="E181" i="4"/>
  <c r="J181" i="4" s="1"/>
  <c r="E177" i="4"/>
  <c r="J177" i="4" s="1"/>
  <c r="J175" i="14"/>
  <c r="E177" i="3"/>
  <c r="J177" i="3" s="1"/>
  <c r="E173" i="4"/>
  <c r="J173" i="4" s="1"/>
  <c r="E173" i="3"/>
  <c r="J173" i="3" s="1"/>
  <c r="J171" i="14"/>
  <c r="E169" i="4"/>
  <c r="J169" i="4" s="1"/>
  <c r="E169" i="3"/>
  <c r="J169" i="3" s="1"/>
  <c r="J167" i="14"/>
  <c r="E165" i="3"/>
  <c r="J165" i="3" s="1"/>
  <c r="J163" i="14"/>
  <c r="E165" i="4"/>
  <c r="J165" i="4" s="1"/>
  <c r="E161" i="4"/>
  <c r="J161" i="4" s="1"/>
  <c r="J159" i="14"/>
  <c r="E161" i="3"/>
  <c r="J161" i="3" s="1"/>
  <c r="E157" i="4"/>
  <c r="J157" i="4" s="1"/>
  <c r="E157" i="3"/>
  <c r="J157" i="3" s="1"/>
  <c r="J155" i="14"/>
  <c r="E153" i="4"/>
  <c r="J153" i="4" s="1"/>
  <c r="E153" i="3"/>
  <c r="J153" i="3" s="1"/>
  <c r="J151" i="14"/>
  <c r="E149" i="3"/>
  <c r="J149" i="3" s="1"/>
  <c r="J147" i="14"/>
  <c r="E149" i="4"/>
  <c r="J149" i="4" s="1"/>
  <c r="E145" i="4"/>
  <c r="J145" i="4" s="1"/>
  <c r="J143" i="14"/>
  <c r="E145" i="3"/>
  <c r="J145" i="3" s="1"/>
  <c r="E141" i="4"/>
  <c r="J141" i="4" s="1"/>
  <c r="E141" i="3"/>
  <c r="J141" i="3" s="1"/>
  <c r="J139" i="14"/>
  <c r="E137" i="4"/>
  <c r="J137" i="4" s="1"/>
  <c r="E137" i="3"/>
  <c r="J137" i="3" s="1"/>
  <c r="J135" i="14"/>
  <c r="E133" i="3"/>
  <c r="J133" i="3" s="1"/>
  <c r="J131" i="14"/>
  <c r="E133" i="4"/>
  <c r="J133" i="4" s="1"/>
  <c r="E129" i="4"/>
  <c r="J129" i="4" s="1"/>
  <c r="K129" i="4" s="1"/>
  <c r="J127" i="14"/>
  <c r="E129" i="3"/>
  <c r="J129" i="3" s="1"/>
  <c r="E125" i="4"/>
  <c r="J125" i="4" s="1"/>
  <c r="J123" i="14"/>
  <c r="E125" i="3"/>
  <c r="J125" i="3" s="1"/>
  <c r="E121" i="4"/>
  <c r="J121" i="4" s="1"/>
  <c r="J119" i="14"/>
  <c r="E121" i="3"/>
  <c r="J121" i="3" s="1"/>
  <c r="E117" i="4"/>
  <c r="J117" i="4" s="1"/>
  <c r="J115" i="14"/>
  <c r="E117" i="3"/>
  <c r="J117" i="3" s="1"/>
  <c r="E113" i="4"/>
  <c r="J113" i="4" s="1"/>
  <c r="J111" i="14"/>
  <c r="E113" i="3"/>
  <c r="J113" i="3" s="1"/>
  <c r="E109" i="4"/>
  <c r="J109" i="4" s="1"/>
  <c r="J107" i="14"/>
  <c r="E109" i="3"/>
  <c r="J109" i="3" s="1"/>
  <c r="E105" i="4"/>
  <c r="J105" i="4" s="1"/>
  <c r="J103" i="14"/>
  <c r="E105" i="3"/>
  <c r="J105" i="3" s="1"/>
  <c r="E101" i="4"/>
  <c r="J101" i="4" s="1"/>
  <c r="J99" i="14"/>
  <c r="E101" i="3"/>
  <c r="J101" i="3" s="1"/>
  <c r="E97" i="4"/>
  <c r="J97" i="4" s="1"/>
  <c r="J95" i="14"/>
  <c r="E97" i="3"/>
  <c r="J97" i="3" s="1"/>
  <c r="E93" i="4"/>
  <c r="J93" i="4" s="1"/>
  <c r="J91" i="14"/>
  <c r="E93" i="3"/>
  <c r="J93" i="3" s="1"/>
  <c r="E89" i="4"/>
  <c r="J89" i="4" s="1"/>
  <c r="J87" i="14"/>
  <c r="E89" i="3"/>
  <c r="J89" i="3" s="1"/>
  <c r="E85" i="4"/>
  <c r="J85" i="4" s="1"/>
  <c r="J83" i="14"/>
  <c r="E85" i="3"/>
  <c r="J85" i="3" s="1"/>
  <c r="E81" i="4"/>
  <c r="J81" i="4" s="1"/>
  <c r="J79" i="14"/>
  <c r="E81" i="3"/>
  <c r="J81" i="3" s="1"/>
  <c r="E77" i="4"/>
  <c r="J77" i="4" s="1"/>
  <c r="J75" i="14"/>
  <c r="E77" i="3"/>
  <c r="J77" i="3" s="1"/>
  <c r="E73" i="4"/>
  <c r="J73" i="4" s="1"/>
  <c r="J71" i="14"/>
  <c r="E73" i="3"/>
  <c r="J73" i="3" s="1"/>
  <c r="E69" i="4"/>
  <c r="J69" i="4" s="1"/>
  <c r="J67" i="14"/>
  <c r="E69" i="3"/>
  <c r="J69" i="3" s="1"/>
  <c r="E65" i="4"/>
  <c r="J65" i="4" s="1"/>
  <c r="J63" i="14"/>
  <c r="E65" i="3"/>
  <c r="J65" i="3" s="1"/>
  <c r="E61" i="4"/>
  <c r="J61" i="4" s="1"/>
  <c r="J59" i="14"/>
  <c r="E61" i="3"/>
  <c r="J61" i="3" s="1"/>
  <c r="E57" i="4"/>
  <c r="J57" i="4" s="1"/>
  <c r="J55" i="14"/>
  <c r="E57" i="3"/>
  <c r="J57" i="3" s="1"/>
  <c r="E53" i="4"/>
  <c r="J53" i="4" s="1"/>
  <c r="E53" i="3"/>
  <c r="J53" i="3" s="1"/>
  <c r="J51" i="14"/>
  <c r="E49" i="3"/>
  <c r="J49" i="3" s="1"/>
  <c r="E49" i="4"/>
  <c r="J49" i="4" s="1"/>
  <c r="J47" i="14"/>
  <c r="E45" i="3"/>
  <c r="J45" i="3" s="1"/>
  <c r="J43" i="14"/>
  <c r="E45" i="4"/>
  <c r="J45" i="4" s="1"/>
  <c r="E41" i="3"/>
  <c r="J41" i="3" s="1"/>
  <c r="E41" i="4"/>
  <c r="J41" i="4" s="1"/>
  <c r="J39" i="14"/>
  <c r="E37" i="3"/>
  <c r="J37" i="3" s="1"/>
  <c r="J35" i="14"/>
  <c r="E37" i="4"/>
  <c r="J37" i="4" s="1"/>
  <c r="E33" i="3"/>
  <c r="J33" i="3" s="1"/>
  <c r="E33" i="4"/>
  <c r="J33" i="4" s="1"/>
  <c r="J31" i="14"/>
  <c r="E29" i="3"/>
  <c r="J29" i="3" s="1"/>
  <c r="J27" i="14"/>
  <c r="E29" i="4"/>
  <c r="J29" i="4" s="1"/>
  <c r="E25" i="3"/>
  <c r="J25" i="3" s="1"/>
  <c r="E25" i="4"/>
  <c r="J25" i="4" s="1"/>
  <c r="J23" i="14"/>
  <c r="E21" i="4"/>
  <c r="J21" i="4" s="1"/>
  <c r="J19" i="14"/>
  <c r="E21" i="3"/>
  <c r="J21" i="3" s="1"/>
  <c r="E17" i="4"/>
  <c r="J17" i="4" s="1"/>
  <c r="J15" i="14"/>
  <c r="E17" i="3"/>
  <c r="J17" i="3" s="1"/>
  <c r="E598" i="4"/>
  <c r="J598" i="4" s="1"/>
  <c r="J596" i="14"/>
  <c r="E598" i="5"/>
  <c r="J598" i="5" s="1"/>
  <c r="E598" i="7"/>
  <c r="J598" i="7" s="1"/>
  <c r="E598" i="3"/>
  <c r="J598" i="3" s="1"/>
  <c r="E598" i="6"/>
  <c r="J598" i="6" s="1"/>
  <c r="E594" i="4"/>
  <c r="J594" i="4" s="1"/>
  <c r="J592" i="14"/>
  <c r="E594" i="3"/>
  <c r="J594" i="3" s="1"/>
  <c r="E594" i="7"/>
  <c r="J594" i="7" s="1"/>
  <c r="E594" i="5"/>
  <c r="J594" i="5" s="1"/>
  <c r="E594" i="6"/>
  <c r="J594" i="6" s="1"/>
  <c r="E590" i="4"/>
  <c r="J590" i="4" s="1"/>
  <c r="J588" i="14"/>
  <c r="E590" i="7"/>
  <c r="J590" i="7" s="1"/>
  <c r="E590" i="5"/>
  <c r="J590" i="5" s="1"/>
  <c r="E590" i="6"/>
  <c r="J590" i="6" s="1"/>
  <c r="E590" i="3"/>
  <c r="J590" i="3" s="1"/>
  <c r="E586" i="5"/>
  <c r="J586" i="5" s="1"/>
  <c r="E586" i="4"/>
  <c r="J586" i="4" s="1"/>
  <c r="J584" i="14"/>
  <c r="E586" i="6"/>
  <c r="J586" i="6" s="1"/>
  <c r="E586" i="3"/>
  <c r="J586" i="3" s="1"/>
  <c r="E586" i="7"/>
  <c r="J586" i="7" s="1"/>
  <c r="E582" i="6"/>
  <c r="J582" i="6" s="1"/>
  <c r="E582" i="5"/>
  <c r="J582" i="5" s="1"/>
  <c r="E582" i="4"/>
  <c r="J582" i="4" s="1"/>
  <c r="J580" i="14"/>
  <c r="E582" i="7"/>
  <c r="J582" i="7" s="1"/>
  <c r="E582" i="3"/>
  <c r="J582" i="3" s="1"/>
  <c r="E578" i="6"/>
  <c r="J578" i="6" s="1"/>
  <c r="E578" i="5"/>
  <c r="J578" i="5" s="1"/>
  <c r="E578" i="4"/>
  <c r="J578" i="4" s="1"/>
  <c r="K578" i="4" s="1"/>
  <c r="J576" i="14"/>
  <c r="E578" i="7"/>
  <c r="J578" i="7" s="1"/>
  <c r="E578" i="3"/>
  <c r="J578" i="3" s="1"/>
  <c r="E574" i="6"/>
  <c r="J574" i="6" s="1"/>
  <c r="E574" i="5"/>
  <c r="J574" i="5" s="1"/>
  <c r="E574" i="4"/>
  <c r="J574" i="4" s="1"/>
  <c r="J572" i="14"/>
  <c r="E574" i="3"/>
  <c r="J574" i="3" s="1"/>
  <c r="E574" i="7"/>
  <c r="J574" i="7" s="1"/>
  <c r="E570" i="6"/>
  <c r="J570" i="6" s="1"/>
  <c r="E570" i="5"/>
  <c r="J570" i="5" s="1"/>
  <c r="E570" i="4"/>
  <c r="J570" i="4" s="1"/>
  <c r="J568" i="14"/>
  <c r="E570" i="7"/>
  <c r="J570" i="7" s="1"/>
  <c r="E570" i="3"/>
  <c r="J570" i="3" s="1"/>
  <c r="E566" i="6"/>
  <c r="J566" i="6" s="1"/>
  <c r="E566" i="5"/>
  <c r="J566" i="5" s="1"/>
  <c r="E566" i="4"/>
  <c r="J566" i="4" s="1"/>
  <c r="J564" i="14"/>
  <c r="E566" i="7"/>
  <c r="J566" i="7" s="1"/>
  <c r="E566" i="3"/>
  <c r="J566" i="3" s="1"/>
  <c r="E562" i="6"/>
  <c r="J562" i="6" s="1"/>
  <c r="E562" i="5"/>
  <c r="J562" i="5" s="1"/>
  <c r="E562" i="4"/>
  <c r="J562" i="4" s="1"/>
  <c r="J560" i="14"/>
  <c r="E562" i="7"/>
  <c r="J562" i="7" s="1"/>
  <c r="E562" i="3"/>
  <c r="J562" i="3" s="1"/>
  <c r="E558" i="6"/>
  <c r="J558" i="6" s="1"/>
  <c r="E558" i="5"/>
  <c r="J558" i="5" s="1"/>
  <c r="E558" i="4"/>
  <c r="J558" i="4" s="1"/>
  <c r="J556" i="14"/>
  <c r="E558" i="3"/>
  <c r="J558" i="3" s="1"/>
  <c r="E558" i="7"/>
  <c r="J558" i="7" s="1"/>
  <c r="E554" i="6"/>
  <c r="J554" i="6" s="1"/>
  <c r="E554" i="5"/>
  <c r="J554" i="5" s="1"/>
  <c r="E554" i="4"/>
  <c r="J554" i="4" s="1"/>
  <c r="J552" i="14"/>
  <c r="E554" i="7"/>
  <c r="J554" i="7" s="1"/>
  <c r="E554" i="3"/>
  <c r="J554" i="3" s="1"/>
  <c r="E550" i="6"/>
  <c r="J550" i="6" s="1"/>
  <c r="E550" i="5"/>
  <c r="J550" i="5" s="1"/>
  <c r="E550" i="4"/>
  <c r="J550" i="4" s="1"/>
  <c r="J548" i="14"/>
  <c r="E550" i="3"/>
  <c r="J550" i="3" s="1"/>
  <c r="E550" i="7"/>
  <c r="J550" i="7" s="1"/>
  <c r="E546" i="6"/>
  <c r="J546" i="6" s="1"/>
  <c r="E546" i="5"/>
  <c r="J546" i="5" s="1"/>
  <c r="E546" i="4"/>
  <c r="J546" i="4" s="1"/>
  <c r="J544" i="14"/>
  <c r="E546" i="7"/>
  <c r="J546" i="7" s="1"/>
  <c r="E546" i="3"/>
  <c r="J546" i="3" s="1"/>
  <c r="E542" i="6"/>
  <c r="J542" i="6" s="1"/>
  <c r="E542" i="5"/>
  <c r="J542" i="5" s="1"/>
  <c r="E542" i="4"/>
  <c r="J542" i="4" s="1"/>
  <c r="J540" i="14"/>
  <c r="E542" i="3"/>
  <c r="J542" i="3" s="1"/>
  <c r="E542" i="7"/>
  <c r="J542" i="7" s="1"/>
  <c r="E538" i="6"/>
  <c r="J538" i="6" s="1"/>
  <c r="E538" i="5"/>
  <c r="J538" i="5" s="1"/>
  <c r="E538" i="4"/>
  <c r="J538" i="4" s="1"/>
  <c r="J536" i="14"/>
  <c r="E538" i="7"/>
  <c r="J538" i="7" s="1"/>
  <c r="E538" i="3"/>
  <c r="J538" i="3" s="1"/>
  <c r="E534" i="6"/>
  <c r="J534" i="6" s="1"/>
  <c r="E534" i="5"/>
  <c r="J534" i="5" s="1"/>
  <c r="E534" i="4"/>
  <c r="J534" i="4" s="1"/>
  <c r="J532" i="14"/>
  <c r="E534" i="7"/>
  <c r="J534" i="7" s="1"/>
  <c r="E534" i="3"/>
  <c r="J534" i="3" s="1"/>
  <c r="E530" i="6"/>
  <c r="J530" i="6" s="1"/>
  <c r="E530" i="5"/>
  <c r="J530" i="5" s="1"/>
  <c r="E530" i="4"/>
  <c r="J530" i="4" s="1"/>
  <c r="J528" i="14"/>
  <c r="E530" i="7"/>
  <c r="J530" i="7" s="1"/>
  <c r="E530" i="3"/>
  <c r="J530" i="3" s="1"/>
  <c r="E526" i="6"/>
  <c r="J526" i="6" s="1"/>
  <c r="E526" i="5"/>
  <c r="J526" i="5" s="1"/>
  <c r="E526" i="4"/>
  <c r="J526" i="4" s="1"/>
  <c r="J524" i="14"/>
  <c r="E526" i="3"/>
  <c r="J526" i="3" s="1"/>
  <c r="E526" i="7"/>
  <c r="J526" i="7" s="1"/>
  <c r="E522" i="6"/>
  <c r="J522" i="6" s="1"/>
  <c r="E522" i="5"/>
  <c r="J522" i="5" s="1"/>
  <c r="E522" i="4"/>
  <c r="J522" i="4" s="1"/>
  <c r="J520" i="14"/>
  <c r="E522" i="7"/>
  <c r="J522" i="7" s="1"/>
  <c r="E522" i="3"/>
  <c r="J522" i="3" s="1"/>
  <c r="E518" i="6"/>
  <c r="J518" i="6" s="1"/>
  <c r="E518" i="4"/>
  <c r="J518" i="4" s="1"/>
  <c r="J516" i="14"/>
  <c r="E518" i="7"/>
  <c r="J518" i="7" s="1"/>
  <c r="E514" i="6"/>
  <c r="J514" i="6" s="1"/>
  <c r="E514" i="5"/>
  <c r="J514" i="5" s="1"/>
  <c r="E514" i="4"/>
  <c r="J514" i="4" s="1"/>
  <c r="J512" i="14"/>
  <c r="E514" i="7"/>
  <c r="J514" i="7" s="1"/>
  <c r="K514" i="7" s="1"/>
  <c r="E514" i="3"/>
  <c r="J514" i="3" s="1"/>
  <c r="E510" i="6"/>
  <c r="J510" i="6" s="1"/>
  <c r="E510" i="5"/>
  <c r="J510" i="5" s="1"/>
  <c r="E510" i="4"/>
  <c r="J510" i="4" s="1"/>
  <c r="J508" i="14"/>
  <c r="E510" i="3"/>
  <c r="J510" i="3" s="1"/>
  <c r="E510" i="7"/>
  <c r="J510" i="7" s="1"/>
  <c r="E506" i="6"/>
  <c r="J506" i="6" s="1"/>
  <c r="E506" i="5"/>
  <c r="J506" i="5" s="1"/>
  <c r="E506" i="4"/>
  <c r="J506" i="4" s="1"/>
  <c r="J504" i="14"/>
  <c r="E506" i="3"/>
  <c r="J506" i="3" s="1"/>
  <c r="E506" i="7"/>
  <c r="J506" i="7" s="1"/>
  <c r="E502" i="6"/>
  <c r="J502" i="6" s="1"/>
  <c r="E502" i="5"/>
  <c r="J502" i="5" s="1"/>
  <c r="E502" i="4"/>
  <c r="J502" i="4" s="1"/>
  <c r="J500" i="14"/>
  <c r="E502" i="3"/>
  <c r="J502" i="3" s="1"/>
  <c r="E502" i="7"/>
  <c r="J502" i="7" s="1"/>
  <c r="E498" i="6"/>
  <c r="J498" i="6" s="1"/>
  <c r="E498" i="5"/>
  <c r="J498" i="5" s="1"/>
  <c r="E498" i="4"/>
  <c r="J498" i="4" s="1"/>
  <c r="J496" i="14"/>
  <c r="E498" i="3"/>
  <c r="J498" i="3" s="1"/>
  <c r="E498" i="7"/>
  <c r="J498" i="7" s="1"/>
  <c r="E494" i="6"/>
  <c r="J494" i="6" s="1"/>
  <c r="E494" i="5"/>
  <c r="J494" i="5" s="1"/>
  <c r="E494" i="4"/>
  <c r="J494" i="4" s="1"/>
  <c r="J492" i="14"/>
  <c r="E494" i="3"/>
  <c r="J494" i="3" s="1"/>
  <c r="E494" i="7"/>
  <c r="J494" i="7" s="1"/>
  <c r="E490" i="6"/>
  <c r="J490" i="6" s="1"/>
  <c r="E490" i="5"/>
  <c r="J490" i="5" s="1"/>
  <c r="E490" i="4"/>
  <c r="J490" i="4" s="1"/>
  <c r="J488" i="14"/>
  <c r="E490" i="3"/>
  <c r="J490" i="3" s="1"/>
  <c r="E490" i="7"/>
  <c r="J490" i="7" s="1"/>
  <c r="E486" i="6"/>
  <c r="J486" i="6" s="1"/>
  <c r="E486" i="5"/>
  <c r="J486" i="5" s="1"/>
  <c r="E486" i="4"/>
  <c r="J486" i="4" s="1"/>
  <c r="J484" i="14"/>
  <c r="E486" i="3"/>
  <c r="J486" i="3" s="1"/>
  <c r="E486" i="7"/>
  <c r="J486" i="7" s="1"/>
  <c r="E482" i="6"/>
  <c r="J482" i="6" s="1"/>
  <c r="E482" i="5"/>
  <c r="J482" i="5" s="1"/>
  <c r="E482" i="4"/>
  <c r="J482" i="4" s="1"/>
  <c r="J480" i="14"/>
  <c r="E482" i="3"/>
  <c r="J482" i="3" s="1"/>
  <c r="E482" i="7"/>
  <c r="J482" i="7" s="1"/>
  <c r="E478" i="6"/>
  <c r="J478" i="6" s="1"/>
  <c r="E478" i="5"/>
  <c r="J478" i="5" s="1"/>
  <c r="E478" i="4"/>
  <c r="J478" i="4" s="1"/>
  <c r="J476" i="14"/>
  <c r="E478" i="3"/>
  <c r="J478" i="3" s="1"/>
  <c r="E478" i="7"/>
  <c r="J478" i="7" s="1"/>
  <c r="E474" i="6"/>
  <c r="J474" i="6" s="1"/>
  <c r="E474" i="5"/>
  <c r="J474" i="5" s="1"/>
  <c r="E474" i="4"/>
  <c r="J474" i="4" s="1"/>
  <c r="J472" i="14"/>
  <c r="E474" i="3"/>
  <c r="J474" i="3" s="1"/>
  <c r="E474" i="7"/>
  <c r="J474" i="7" s="1"/>
  <c r="E470" i="6"/>
  <c r="J470" i="6" s="1"/>
  <c r="E470" i="5"/>
  <c r="J470" i="5" s="1"/>
  <c r="E470" i="4"/>
  <c r="J470" i="4" s="1"/>
  <c r="J468" i="14"/>
  <c r="E470" i="3"/>
  <c r="J470" i="3" s="1"/>
  <c r="E470" i="7"/>
  <c r="J470" i="7" s="1"/>
  <c r="E466" i="6"/>
  <c r="J466" i="6" s="1"/>
  <c r="E466" i="5"/>
  <c r="J466" i="5" s="1"/>
  <c r="E466" i="4"/>
  <c r="J466" i="4" s="1"/>
  <c r="J464" i="14"/>
  <c r="E466" i="3"/>
  <c r="J466" i="3" s="1"/>
  <c r="E466" i="7"/>
  <c r="J466" i="7" s="1"/>
  <c r="E462" i="4"/>
  <c r="J462" i="4" s="1"/>
  <c r="J460" i="14"/>
  <c r="E462" i="6"/>
  <c r="J462" i="6" s="1"/>
  <c r="E462" i="5"/>
  <c r="J462" i="5" s="1"/>
  <c r="E462" i="3"/>
  <c r="J462" i="3" s="1"/>
  <c r="E462" i="7"/>
  <c r="J462" i="7" s="1"/>
  <c r="E458" i="4"/>
  <c r="J458" i="4" s="1"/>
  <c r="J456" i="14"/>
  <c r="E458" i="5"/>
  <c r="J458" i="5" s="1"/>
  <c r="E458" i="3"/>
  <c r="J458" i="3" s="1"/>
  <c r="E458" i="7"/>
  <c r="J458" i="7" s="1"/>
  <c r="E458" i="6"/>
  <c r="J458" i="6" s="1"/>
  <c r="E454" i="4"/>
  <c r="J454" i="4" s="1"/>
  <c r="J452" i="14"/>
  <c r="E454" i="3"/>
  <c r="J454" i="3" s="1"/>
  <c r="E454" i="7"/>
  <c r="J454" i="7" s="1"/>
  <c r="E454" i="6"/>
  <c r="J454" i="6" s="1"/>
  <c r="E454" i="5"/>
  <c r="J454" i="5" s="1"/>
  <c r="E450" i="4"/>
  <c r="J450" i="4" s="1"/>
  <c r="J448" i="14"/>
  <c r="E450" i="7"/>
  <c r="J450" i="7" s="1"/>
  <c r="E450" i="6"/>
  <c r="J450" i="6" s="1"/>
  <c r="E450" i="5"/>
  <c r="J450" i="5" s="1"/>
  <c r="E450" i="3"/>
  <c r="J450" i="3" s="1"/>
  <c r="E446" i="4"/>
  <c r="J446" i="4" s="1"/>
  <c r="J444" i="14"/>
  <c r="E446" i="6"/>
  <c r="J446" i="6" s="1"/>
  <c r="E446" i="5"/>
  <c r="J446" i="5" s="1"/>
  <c r="E446" i="3"/>
  <c r="J446" i="3" s="1"/>
  <c r="E446" i="7"/>
  <c r="J446" i="7" s="1"/>
  <c r="E442" i="4"/>
  <c r="J442" i="4" s="1"/>
  <c r="J440" i="14"/>
  <c r="E442" i="5"/>
  <c r="J442" i="5" s="1"/>
  <c r="E442" i="3"/>
  <c r="J442" i="3" s="1"/>
  <c r="E442" i="7"/>
  <c r="J442" i="7" s="1"/>
  <c r="E442" i="6"/>
  <c r="J442" i="6" s="1"/>
  <c r="E438" i="4"/>
  <c r="J438" i="4" s="1"/>
  <c r="J436" i="14"/>
  <c r="E438" i="3"/>
  <c r="J438" i="3" s="1"/>
  <c r="E438" i="7"/>
  <c r="J438" i="7" s="1"/>
  <c r="E438" i="6"/>
  <c r="J438" i="6" s="1"/>
  <c r="E438" i="5"/>
  <c r="J438" i="5" s="1"/>
  <c r="E434" i="4"/>
  <c r="J434" i="4" s="1"/>
  <c r="J432" i="14"/>
  <c r="E434" i="7"/>
  <c r="J434" i="7" s="1"/>
  <c r="E434" i="6"/>
  <c r="J434" i="6" s="1"/>
  <c r="E434" i="5"/>
  <c r="J434" i="5" s="1"/>
  <c r="E434" i="3"/>
  <c r="J434" i="3" s="1"/>
  <c r="E430" i="4"/>
  <c r="J430" i="4" s="1"/>
  <c r="J428" i="14"/>
  <c r="E430" i="6"/>
  <c r="J430" i="6" s="1"/>
  <c r="E430" i="5"/>
  <c r="J430" i="5" s="1"/>
  <c r="E430" i="3"/>
  <c r="J430" i="3" s="1"/>
  <c r="E430" i="7"/>
  <c r="J430" i="7" s="1"/>
  <c r="E426" i="4"/>
  <c r="J426" i="4" s="1"/>
  <c r="J424" i="14"/>
  <c r="E426" i="5"/>
  <c r="J426" i="5" s="1"/>
  <c r="E426" i="3"/>
  <c r="J426" i="3" s="1"/>
  <c r="E426" i="7"/>
  <c r="J426" i="7" s="1"/>
  <c r="E426" i="6"/>
  <c r="J426" i="6" s="1"/>
  <c r="E422" i="4"/>
  <c r="J422" i="4" s="1"/>
  <c r="J420" i="14"/>
  <c r="E422" i="3"/>
  <c r="J422" i="3" s="1"/>
  <c r="E422" i="7"/>
  <c r="J422" i="7" s="1"/>
  <c r="E422" i="6"/>
  <c r="J422" i="6" s="1"/>
  <c r="E422" i="5"/>
  <c r="J422" i="5" s="1"/>
  <c r="E418" i="4"/>
  <c r="J418" i="4" s="1"/>
  <c r="J416" i="14"/>
  <c r="E418" i="7"/>
  <c r="J418" i="7" s="1"/>
  <c r="E418" i="6"/>
  <c r="J418" i="6" s="1"/>
  <c r="E418" i="5"/>
  <c r="J418" i="5" s="1"/>
  <c r="E418" i="3"/>
  <c r="J418" i="3" s="1"/>
  <c r="E414" i="4"/>
  <c r="J414" i="4" s="1"/>
  <c r="J412" i="14"/>
  <c r="E414" i="6"/>
  <c r="J414" i="6" s="1"/>
  <c r="E414" i="5"/>
  <c r="J414" i="5" s="1"/>
  <c r="E414" i="3"/>
  <c r="J414" i="3" s="1"/>
  <c r="E414" i="7"/>
  <c r="J414" i="7" s="1"/>
  <c r="E410" i="4"/>
  <c r="J410" i="4" s="1"/>
  <c r="J408" i="14"/>
  <c r="E410" i="5"/>
  <c r="J410" i="5" s="1"/>
  <c r="E410" i="3"/>
  <c r="J410" i="3" s="1"/>
  <c r="E410" i="7"/>
  <c r="J410" i="7" s="1"/>
  <c r="E410" i="6"/>
  <c r="J410" i="6" s="1"/>
  <c r="E406" i="4"/>
  <c r="J406" i="4" s="1"/>
  <c r="J404" i="14"/>
  <c r="E406" i="3"/>
  <c r="J406" i="3" s="1"/>
  <c r="E406" i="7"/>
  <c r="J406" i="7" s="1"/>
  <c r="E406" i="6"/>
  <c r="J406" i="6" s="1"/>
  <c r="E406" i="5"/>
  <c r="J406" i="5" s="1"/>
  <c r="E402" i="4"/>
  <c r="J402" i="4" s="1"/>
  <c r="J400" i="14"/>
  <c r="E402" i="7"/>
  <c r="J402" i="7" s="1"/>
  <c r="E402" i="6"/>
  <c r="J402" i="6" s="1"/>
  <c r="E402" i="5"/>
  <c r="J402" i="5" s="1"/>
  <c r="E402" i="3"/>
  <c r="J402" i="3" s="1"/>
  <c r="E398" i="4"/>
  <c r="J398" i="4" s="1"/>
  <c r="J396" i="14"/>
  <c r="E398" i="6"/>
  <c r="J398" i="6" s="1"/>
  <c r="E398" i="5"/>
  <c r="J398" i="5" s="1"/>
  <c r="E398" i="3"/>
  <c r="J398" i="3" s="1"/>
  <c r="E398" i="7"/>
  <c r="J398" i="7" s="1"/>
  <c r="E394" i="4"/>
  <c r="J394" i="4" s="1"/>
  <c r="J392" i="14"/>
  <c r="E394" i="5"/>
  <c r="J394" i="5" s="1"/>
  <c r="E394" i="3"/>
  <c r="J394" i="3" s="1"/>
  <c r="E394" i="7"/>
  <c r="J394" i="7" s="1"/>
  <c r="E394" i="6"/>
  <c r="J394" i="6" s="1"/>
  <c r="E390" i="4"/>
  <c r="J390" i="4" s="1"/>
  <c r="J388" i="14"/>
  <c r="E390" i="3"/>
  <c r="J390" i="3" s="1"/>
  <c r="E390" i="7"/>
  <c r="J390" i="7" s="1"/>
  <c r="E390" i="6"/>
  <c r="J390" i="6" s="1"/>
  <c r="E390" i="5"/>
  <c r="J390" i="5" s="1"/>
  <c r="E386" i="4"/>
  <c r="J386" i="4" s="1"/>
  <c r="J384" i="14"/>
  <c r="E386" i="7"/>
  <c r="J386" i="7" s="1"/>
  <c r="E386" i="6"/>
  <c r="J386" i="6" s="1"/>
  <c r="E386" i="5"/>
  <c r="J386" i="5" s="1"/>
  <c r="E386" i="3"/>
  <c r="J386" i="3" s="1"/>
  <c r="E382" i="4"/>
  <c r="J382" i="4" s="1"/>
  <c r="E382" i="6"/>
  <c r="J382" i="6" s="1"/>
  <c r="E382" i="5"/>
  <c r="J382" i="5" s="1"/>
  <c r="E382" i="3"/>
  <c r="J382" i="3" s="1"/>
  <c r="E382" i="7"/>
  <c r="J382" i="7" s="1"/>
  <c r="E378" i="4"/>
  <c r="J378" i="4" s="1"/>
  <c r="J376" i="14"/>
  <c r="E378" i="5"/>
  <c r="J378" i="5" s="1"/>
  <c r="E378" i="3"/>
  <c r="J378" i="3" s="1"/>
  <c r="E378" i="7"/>
  <c r="J378" i="7" s="1"/>
  <c r="E378" i="6"/>
  <c r="J378" i="6" s="1"/>
  <c r="E374" i="4"/>
  <c r="J374" i="4" s="1"/>
  <c r="J372" i="14"/>
  <c r="E374" i="3"/>
  <c r="J374" i="3" s="1"/>
  <c r="E374" i="7"/>
  <c r="J374" i="7" s="1"/>
  <c r="E374" i="6"/>
  <c r="J374" i="6" s="1"/>
  <c r="E374" i="5"/>
  <c r="J374" i="5" s="1"/>
  <c r="E370" i="4"/>
  <c r="J370" i="4" s="1"/>
  <c r="J368" i="14"/>
  <c r="E370" i="7"/>
  <c r="J370" i="7" s="1"/>
  <c r="E370" i="6"/>
  <c r="J370" i="6" s="1"/>
  <c r="E370" i="5"/>
  <c r="J370" i="5" s="1"/>
  <c r="E370" i="3"/>
  <c r="J370" i="3" s="1"/>
  <c r="E366" i="4"/>
  <c r="J366" i="4" s="1"/>
  <c r="J364" i="14"/>
  <c r="E366" i="3"/>
  <c r="J366" i="3" s="1"/>
  <c r="E366" i="7"/>
  <c r="J366" i="7" s="1"/>
  <c r="E366" i="6"/>
  <c r="J366" i="6" s="1"/>
  <c r="E366" i="5"/>
  <c r="J366" i="5" s="1"/>
  <c r="E362" i="4"/>
  <c r="J362" i="4" s="1"/>
  <c r="J360" i="14"/>
  <c r="E362" i="3"/>
  <c r="J362" i="3" s="1"/>
  <c r="E362" i="7"/>
  <c r="J362" i="7" s="1"/>
  <c r="E362" i="6"/>
  <c r="J362" i="6" s="1"/>
  <c r="E362" i="5"/>
  <c r="J362" i="5" s="1"/>
  <c r="E358" i="4"/>
  <c r="J358" i="4" s="1"/>
  <c r="J356" i="14"/>
  <c r="E358" i="3"/>
  <c r="J358" i="3" s="1"/>
  <c r="E358" i="7"/>
  <c r="J358" i="7" s="1"/>
  <c r="E358" i="6"/>
  <c r="J358" i="6" s="1"/>
  <c r="E358" i="5"/>
  <c r="J358" i="5" s="1"/>
  <c r="E354" i="4"/>
  <c r="J354" i="4" s="1"/>
  <c r="J352" i="14"/>
  <c r="E354" i="3"/>
  <c r="J354" i="3" s="1"/>
  <c r="E354" i="7"/>
  <c r="J354" i="7" s="1"/>
  <c r="E354" i="6"/>
  <c r="J354" i="6" s="1"/>
  <c r="E354" i="5"/>
  <c r="J354" i="5" s="1"/>
  <c r="E350" i="4"/>
  <c r="J350" i="4" s="1"/>
  <c r="J348" i="14"/>
  <c r="E350" i="3"/>
  <c r="J350" i="3" s="1"/>
  <c r="E350" i="7"/>
  <c r="J350" i="7" s="1"/>
  <c r="E350" i="6"/>
  <c r="J350" i="6" s="1"/>
  <c r="E350" i="5"/>
  <c r="J350" i="5" s="1"/>
  <c r="E346" i="6"/>
  <c r="J346" i="6" s="1"/>
  <c r="E346" i="4"/>
  <c r="J346" i="4" s="1"/>
  <c r="E346" i="3"/>
  <c r="J346" i="3" s="1"/>
  <c r="J344" i="14"/>
  <c r="E346" i="7"/>
  <c r="J346" i="7" s="1"/>
  <c r="E346" i="5"/>
  <c r="J346" i="5" s="1"/>
  <c r="E342" i="6"/>
  <c r="J342" i="6" s="1"/>
  <c r="E342" i="3"/>
  <c r="J342" i="3" s="1"/>
  <c r="J340" i="14"/>
  <c r="E342" i="7"/>
  <c r="J342" i="7" s="1"/>
  <c r="E342" i="5"/>
  <c r="J342" i="5" s="1"/>
  <c r="E342" i="4"/>
  <c r="J342" i="4" s="1"/>
  <c r="E338" i="4"/>
  <c r="J338" i="4" s="1"/>
  <c r="J336" i="14"/>
  <c r="E338" i="3"/>
  <c r="J338" i="3" s="1"/>
  <c r="E334" i="4"/>
  <c r="J334" i="4" s="1"/>
  <c r="E334" i="3"/>
  <c r="J334" i="3" s="1"/>
  <c r="J332" i="14"/>
  <c r="E330" i="4"/>
  <c r="J330" i="4" s="1"/>
  <c r="E330" i="3"/>
  <c r="J330" i="3" s="1"/>
  <c r="J328" i="14"/>
  <c r="E326" i="3"/>
  <c r="J326" i="3" s="1"/>
  <c r="J324" i="14"/>
  <c r="E326" i="4"/>
  <c r="J326" i="4" s="1"/>
  <c r="E322" i="4"/>
  <c r="J322" i="4" s="1"/>
  <c r="E322" i="3"/>
  <c r="J322" i="3" s="1"/>
  <c r="J320" i="14"/>
  <c r="E314" i="4"/>
  <c r="J314" i="4" s="1"/>
  <c r="E314" i="3"/>
  <c r="J314" i="3" s="1"/>
  <c r="J312" i="14"/>
  <c r="E310" i="3"/>
  <c r="J310" i="3" s="1"/>
  <c r="J308" i="14"/>
  <c r="E310" i="4"/>
  <c r="J310" i="4" s="1"/>
  <c r="E306" i="4"/>
  <c r="J306" i="4" s="1"/>
  <c r="J304" i="14"/>
  <c r="E306" i="3"/>
  <c r="J306" i="3" s="1"/>
  <c r="E302" i="4"/>
  <c r="J302" i="4" s="1"/>
  <c r="E302" i="3"/>
  <c r="J302" i="3" s="1"/>
  <c r="J300" i="14"/>
  <c r="E298" i="4"/>
  <c r="J298" i="4" s="1"/>
  <c r="E298" i="3"/>
  <c r="J298" i="3" s="1"/>
  <c r="J296" i="14"/>
  <c r="E294" i="3"/>
  <c r="J294" i="3" s="1"/>
  <c r="J292" i="14"/>
  <c r="E294" i="4"/>
  <c r="J294" i="4" s="1"/>
  <c r="E290" i="4"/>
  <c r="J290" i="4" s="1"/>
  <c r="J288" i="14"/>
  <c r="E290" i="3"/>
  <c r="J290" i="3" s="1"/>
  <c r="E286" i="4"/>
  <c r="J286" i="4" s="1"/>
  <c r="E286" i="3"/>
  <c r="J286" i="3" s="1"/>
  <c r="J284" i="14"/>
  <c r="E282" i="4"/>
  <c r="J282" i="4" s="1"/>
  <c r="E282" i="3"/>
  <c r="J282" i="3" s="1"/>
  <c r="J280" i="14"/>
  <c r="E278" i="3"/>
  <c r="J278" i="3" s="1"/>
  <c r="J276" i="14"/>
  <c r="E278" i="4"/>
  <c r="J278" i="4" s="1"/>
  <c r="E274" i="4"/>
  <c r="J274" i="4" s="1"/>
  <c r="J272" i="14"/>
  <c r="E274" i="3"/>
  <c r="J274" i="3" s="1"/>
  <c r="E270" i="4"/>
  <c r="J270" i="4" s="1"/>
  <c r="E270" i="3"/>
  <c r="J270" i="3" s="1"/>
  <c r="J268" i="14"/>
  <c r="E266" i="4"/>
  <c r="J266" i="4" s="1"/>
  <c r="E266" i="3"/>
  <c r="J266" i="3" s="1"/>
  <c r="J264" i="14"/>
  <c r="E262" i="3"/>
  <c r="J262" i="3" s="1"/>
  <c r="J260" i="14"/>
  <c r="E262" i="4"/>
  <c r="J262" i="4" s="1"/>
  <c r="E258" i="4"/>
  <c r="J258" i="4" s="1"/>
  <c r="E258" i="3"/>
  <c r="J258" i="3" s="1"/>
  <c r="J256" i="14"/>
  <c r="E254" i="4"/>
  <c r="J254" i="4" s="1"/>
  <c r="E254" i="3"/>
  <c r="J254" i="3" s="1"/>
  <c r="J252" i="14"/>
  <c r="E250" i="4"/>
  <c r="J250" i="4" s="1"/>
  <c r="E250" i="3"/>
  <c r="J250" i="3" s="1"/>
  <c r="J248" i="14"/>
  <c r="E246" i="3"/>
  <c r="J246" i="3" s="1"/>
  <c r="J244" i="14"/>
  <c r="E246" i="4"/>
  <c r="J246" i="4" s="1"/>
  <c r="E242" i="4"/>
  <c r="J242" i="4" s="1"/>
  <c r="J240" i="14"/>
  <c r="E242" i="3"/>
  <c r="J242" i="3" s="1"/>
  <c r="E238" i="4"/>
  <c r="J238" i="4" s="1"/>
  <c r="J236" i="14"/>
  <c r="E238" i="3"/>
  <c r="J238" i="3" s="1"/>
  <c r="E234" i="4"/>
  <c r="J234" i="4" s="1"/>
  <c r="J232" i="14"/>
  <c r="E234" i="3"/>
  <c r="J234" i="3" s="1"/>
  <c r="E230" i="4"/>
  <c r="J230" i="4" s="1"/>
  <c r="J228" i="14"/>
  <c r="E230" i="3"/>
  <c r="J230" i="3" s="1"/>
  <c r="E226" i="4"/>
  <c r="J226" i="4" s="1"/>
  <c r="L226" i="4" s="1"/>
  <c r="J224" i="14"/>
  <c r="E226" i="3"/>
  <c r="J226" i="3" s="1"/>
  <c r="E222" i="4"/>
  <c r="J222" i="4" s="1"/>
  <c r="J220" i="14"/>
  <c r="E222" i="3"/>
  <c r="J222" i="3" s="1"/>
  <c r="E218" i="4"/>
  <c r="J218" i="4" s="1"/>
  <c r="J216" i="14"/>
  <c r="E218" i="3"/>
  <c r="J218" i="3" s="1"/>
  <c r="E214" i="4"/>
  <c r="J214" i="4" s="1"/>
  <c r="J212" i="14"/>
  <c r="E214" i="3"/>
  <c r="J214" i="3" s="1"/>
  <c r="E210" i="4"/>
  <c r="J210" i="4" s="1"/>
  <c r="J208" i="14"/>
  <c r="E210" i="3"/>
  <c r="J210" i="3" s="1"/>
  <c r="E206" i="4"/>
  <c r="J206" i="4" s="1"/>
  <c r="J204" i="14"/>
  <c r="E206" i="3"/>
  <c r="J206" i="3" s="1"/>
  <c r="E202" i="4"/>
  <c r="J202" i="4" s="1"/>
  <c r="E202" i="3"/>
  <c r="J202" i="3" s="1"/>
  <c r="J200" i="14"/>
  <c r="E198" i="4"/>
  <c r="J198" i="4" s="1"/>
  <c r="E198" i="3"/>
  <c r="J198" i="3" s="1"/>
  <c r="J196" i="14"/>
  <c r="E194" i="3"/>
  <c r="J194" i="3" s="1"/>
  <c r="J192" i="14"/>
  <c r="E194" i="4"/>
  <c r="J194" i="4" s="1"/>
  <c r="E190" i="4"/>
  <c r="J190" i="4" s="1"/>
  <c r="J188" i="14"/>
  <c r="E190" i="3"/>
  <c r="J190" i="3" s="1"/>
  <c r="E186" i="4"/>
  <c r="J186" i="4" s="1"/>
  <c r="E186" i="3"/>
  <c r="J186" i="3" s="1"/>
  <c r="J184" i="14"/>
  <c r="E182" i="4"/>
  <c r="J182" i="4" s="1"/>
  <c r="E182" i="3"/>
  <c r="J182" i="3" s="1"/>
  <c r="J180" i="14"/>
  <c r="E178" i="3"/>
  <c r="J178" i="3" s="1"/>
  <c r="J176" i="14"/>
  <c r="E178" i="4"/>
  <c r="J178" i="4" s="1"/>
  <c r="E174" i="4"/>
  <c r="J174" i="4" s="1"/>
  <c r="E174" i="3"/>
  <c r="J174" i="3" s="1"/>
  <c r="J172" i="14"/>
  <c r="E170" i="4"/>
  <c r="J170" i="4" s="1"/>
  <c r="E170" i="3"/>
  <c r="J170" i="3" s="1"/>
  <c r="J168" i="14"/>
  <c r="E166" i="4"/>
  <c r="J166" i="4" s="1"/>
  <c r="E166" i="3"/>
  <c r="J166" i="3" s="1"/>
  <c r="J164" i="14"/>
  <c r="E162" i="3"/>
  <c r="J162" i="3" s="1"/>
  <c r="J160" i="14"/>
  <c r="E162" i="4"/>
  <c r="J162" i="4" s="1"/>
  <c r="E158" i="4"/>
  <c r="J158" i="4" s="1"/>
  <c r="J156" i="14"/>
  <c r="E158" i="3"/>
  <c r="J158" i="3" s="1"/>
  <c r="E154" i="4"/>
  <c r="J154" i="4" s="1"/>
  <c r="E154" i="3"/>
  <c r="J154" i="3" s="1"/>
  <c r="J152" i="14"/>
  <c r="E150" i="4"/>
  <c r="J150" i="4" s="1"/>
  <c r="E150" i="3"/>
  <c r="J150" i="3" s="1"/>
  <c r="J148" i="14"/>
  <c r="E146" i="3"/>
  <c r="J146" i="3" s="1"/>
  <c r="J144" i="14"/>
  <c r="E146" i="4"/>
  <c r="J146" i="4" s="1"/>
  <c r="E142" i="4"/>
  <c r="J142" i="4" s="1"/>
  <c r="J140" i="14"/>
  <c r="E142" i="3"/>
  <c r="J142" i="3" s="1"/>
  <c r="E138" i="4"/>
  <c r="J138" i="4" s="1"/>
  <c r="E138" i="3"/>
  <c r="J138" i="3" s="1"/>
  <c r="J136" i="14"/>
  <c r="E134" i="4"/>
  <c r="J134" i="4" s="1"/>
  <c r="E134" i="3"/>
  <c r="J134" i="3" s="1"/>
  <c r="J132" i="14"/>
  <c r="E130" i="4"/>
  <c r="J130" i="4" s="1"/>
  <c r="J128" i="14"/>
  <c r="E130" i="3"/>
  <c r="J130" i="3" s="1"/>
  <c r="E126" i="4"/>
  <c r="J126" i="4" s="1"/>
  <c r="J124" i="14"/>
  <c r="E126" i="3"/>
  <c r="J126" i="3" s="1"/>
  <c r="E122" i="4"/>
  <c r="J122" i="4" s="1"/>
  <c r="J120" i="14"/>
  <c r="E122" i="3"/>
  <c r="J122" i="3" s="1"/>
  <c r="E118" i="4"/>
  <c r="J118" i="4" s="1"/>
  <c r="J116" i="14"/>
  <c r="E118" i="3"/>
  <c r="J118" i="3" s="1"/>
  <c r="E114" i="4"/>
  <c r="J114" i="4" s="1"/>
  <c r="J112" i="14"/>
  <c r="E114" i="3"/>
  <c r="J114" i="3" s="1"/>
  <c r="E110" i="4"/>
  <c r="J110" i="4" s="1"/>
  <c r="J108" i="14"/>
  <c r="E110" i="3"/>
  <c r="J110" i="3" s="1"/>
  <c r="E106" i="4"/>
  <c r="J106" i="4" s="1"/>
  <c r="J104" i="14"/>
  <c r="E106" i="3"/>
  <c r="J106" i="3" s="1"/>
  <c r="E102" i="4"/>
  <c r="J102" i="4" s="1"/>
  <c r="J100" i="14"/>
  <c r="E102" i="3"/>
  <c r="J102" i="3" s="1"/>
  <c r="E98" i="4"/>
  <c r="J98" i="4" s="1"/>
  <c r="J96" i="14"/>
  <c r="E98" i="3"/>
  <c r="J98" i="3" s="1"/>
  <c r="E94" i="4"/>
  <c r="J94" i="4" s="1"/>
  <c r="J92" i="14"/>
  <c r="E94" i="3"/>
  <c r="J94" i="3" s="1"/>
  <c r="E90" i="4"/>
  <c r="J90" i="4" s="1"/>
  <c r="J88" i="14"/>
  <c r="E90" i="3"/>
  <c r="J90" i="3" s="1"/>
  <c r="E86" i="4"/>
  <c r="J86" i="4" s="1"/>
  <c r="J84" i="14"/>
  <c r="E86" i="3"/>
  <c r="J86" i="3" s="1"/>
  <c r="E82" i="4"/>
  <c r="J82" i="4" s="1"/>
  <c r="J80" i="14"/>
  <c r="E82" i="3"/>
  <c r="J82" i="3" s="1"/>
  <c r="E78" i="4"/>
  <c r="J78" i="4" s="1"/>
  <c r="J76" i="14"/>
  <c r="E78" i="3"/>
  <c r="J78" i="3" s="1"/>
  <c r="E74" i="4"/>
  <c r="J74" i="4" s="1"/>
  <c r="J72" i="14"/>
  <c r="E74" i="3"/>
  <c r="J74" i="3" s="1"/>
  <c r="E70" i="4"/>
  <c r="J70" i="4" s="1"/>
  <c r="J68" i="14"/>
  <c r="E70" i="3"/>
  <c r="J70" i="3" s="1"/>
  <c r="E66" i="4"/>
  <c r="J66" i="4" s="1"/>
  <c r="J64" i="14"/>
  <c r="E66" i="3"/>
  <c r="J66" i="3" s="1"/>
  <c r="E62" i="4"/>
  <c r="J62" i="4" s="1"/>
  <c r="J60" i="14"/>
  <c r="E62" i="3"/>
  <c r="J62" i="3" s="1"/>
  <c r="E58" i="4"/>
  <c r="J58" i="4" s="1"/>
  <c r="J56" i="14"/>
  <c r="E58" i="3"/>
  <c r="J58" i="3" s="1"/>
  <c r="E54" i="4"/>
  <c r="J54" i="4" s="1"/>
  <c r="J52" i="14"/>
  <c r="E54" i="3"/>
  <c r="J54" i="3" s="1"/>
  <c r="E50" i="4"/>
  <c r="J50" i="4" s="1"/>
  <c r="J48" i="14"/>
  <c r="E50" i="3"/>
  <c r="J50" i="3" s="1"/>
  <c r="E46" i="4"/>
  <c r="J46" i="4" s="1"/>
  <c r="J44" i="14"/>
  <c r="E46" i="3"/>
  <c r="J46" i="3" s="1"/>
  <c r="E42" i="4"/>
  <c r="J42" i="4" s="1"/>
  <c r="J40" i="14"/>
  <c r="E42" i="3"/>
  <c r="J42" i="3" s="1"/>
  <c r="E38" i="4"/>
  <c r="J38" i="4" s="1"/>
  <c r="J36" i="14"/>
  <c r="E38" i="3"/>
  <c r="J38" i="3" s="1"/>
  <c r="E34" i="4"/>
  <c r="J34" i="4" s="1"/>
  <c r="J32" i="14"/>
  <c r="E34" i="3"/>
  <c r="J34" i="3" s="1"/>
  <c r="E30" i="4"/>
  <c r="J30" i="4" s="1"/>
  <c r="J28" i="14"/>
  <c r="E30" i="3"/>
  <c r="J30" i="3" s="1"/>
  <c r="E26" i="4"/>
  <c r="J26" i="4" s="1"/>
  <c r="J24" i="14"/>
  <c r="E26" i="3"/>
  <c r="J26" i="3" s="1"/>
  <c r="E22" i="4"/>
  <c r="J22" i="4" s="1"/>
  <c r="J20" i="14"/>
  <c r="E22" i="3"/>
  <c r="J22" i="3" s="1"/>
  <c r="E18" i="4"/>
  <c r="J18" i="4" s="1"/>
  <c r="J16" i="14"/>
  <c r="E18" i="3"/>
  <c r="J18" i="3" s="1"/>
  <c r="E318" i="4"/>
  <c r="J318" i="4" s="1"/>
  <c r="E318" i="3"/>
  <c r="J318" i="3" s="1"/>
  <c r="J316" i="14"/>
  <c r="E599" i="3"/>
  <c r="J599" i="3" s="1"/>
  <c r="L599" i="3" s="1"/>
  <c r="E599" i="7"/>
  <c r="J599" i="7" s="1"/>
  <c r="E599" i="6"/>
  <c r="J599" i="6" s="1"/>
  <c r="E599" i="4"/>
  <c r="J599" i="4" s="1"/>
  <c r="E599" i="5"/>
  <c r="J599" i="5" s="1"/>
  <c r="J597" i="14"/>
  <c r="E595" i="3"/>
  <c r="J595" i="3" s="1"/>
  <c r="E595" i="7"/>
  <c r="J595" i="7" s="1"/>
  <c r="E595" i="5"/>
  <c r="J595" i="5" s="1"/>
  <c r="J593" i="14"/>
  <c r="E595" i="4"/>
  <c r="J595" i="4" s="1"/>
  <c r="E595" i="6"/>
  <c r="J595" i="6" s="1"/>
  <c r="E591" i="3"/>
  <c r="J591" i="3" s="1"/>
  <c r="E591" i="7"/>
  <c r="J591" i="7" s="1"/>
  <c r="E591" i="4"/>
  <c r="J591" i="4" s="1"/>
  <c r="E591" i="6"/>
  <c r="J591" i="6" s="1"/>
  <c r="J589" i="14"/>
  <c r="E591" i="5"/>
  <c r="J591" i="5" s="1"/>
  <c r="E587" i="4"/>
  <c r="J587" i="4" s="1"/>
  <c r="J585" i="14"/>
  <c r="E587" i="3"/>
  <c r="J587" i="3" s="1"/>
  <c r="E587" i="7"/>
  <c r="J587" i="7" s="1"/>
  <c r="E587" i="5"/>
  <c r="J587" i="5" s="1"/>
  <c r="E587" i="6"/>
  <c r="J587" i="6" s="1"/>
  <c r="E583" i="5"/>
  <c r="J583" i="5" s="1"/>
  <c r="E583" i="4"/>
  <c r="J583" i="4" s="1"/>
  <c r="J581" i="14"/>
  <c r="E583" i="3"/>
  <c r="J583" i="3" s="1"/>
  <c r="K583" i="3" s="1"/>
  <c r="E583" i="7"/>
  <c r="J583" i="7" s="1"/>
  <c r="E583" i="6"/>
  <c r="J583" i="6" s="1"/>
  <c r="E579" i="5"/>
  <c r="J579" i="5" s="1"/>
  <c r="E579" i="4"/>
  <c r="J579" i="4" s="1"/>
  <c r="J577" i="14"/>
  <c r="E579" i="3"/>
  <c r="J579" i="3" s="1"/>
  <c r="E579" i="7"/>
  <c r="J579" i="7" s="1"/>
  <c r="E579" i="6"/>
  <c r="J579" i="6" s="1"/>
  <c r="E575" i="5"/>
  <c r="J575" i="5" s="1"/>
  <c r="E575" i="4"/>
  <c r="J575" i="4" s="1"/>
  <c r="J573" i="14"/>
  <c r="E575" i="3"/>
  <c r="J575" i="3" s="1"/>
  <c r="E575" i="7"/>
  <c r="J575" i="7" s="1"/>
  <c r="E575" i="6"/>
  <c r="J575" i="6" s="1"/>
  <c r="E571" i="5"/>
  <c r="J571" i="5" s="1"/>
  <c r="E571" i="4"/>
  <c r="J571" i="4" s="1"/>
  <c r="J569" i="14"/>
  <c r="E571" i="3"/>
  <c r="J571" i="3" s="1"/>
  <c r="E571" i="7"/>
  <c r="J571" i="7" s="1"/>
  <c r="E571" i="6"/>
  <c r="J571" i="6" s="1"/>
  <c r="E567" i="5"/>
  <c r="J567" i="5" s="1"/>
  <c r="E567" i="4"/>
  <c r="J567" i="4" s="1"/>
  <c r="J565" i="14"/>
  <c r="E567" i="3"/>
  <c r="J567" i="3" s="1"/>
  <c r="K567" i="3" s="1"/>
  <c r="E567" i="7"/>
  <c r="J567" i="7" s="1"/>
  <c r="E567" i="6"/>
  <c r="J567" i="6" s="1"/>
  <c r="E563" i="5"/>
  <c r="J563" i="5" s="1"/>
  <c r="E563" i="4"/>
  <c r="J563" i="4" s="1"/>
  <c r="J561" i="14"/>
  <c r="E563" i="3"/>
  <c r="J563" i="3" s="1"/>
  <c r="E563" i="7"/>
  <c r="J563" i="7" s="1"/>
  <c r="E563" i="6"/>
  <c r="J563" i="6" s="1"/>
  <c r="E559" i="5"/>
  <c r="J559" i="5" s="1"/>
  <c r="E559" i="4"/>
  <c r="J559" i="4" s="1"/>
  <c r="J557" i="14"/>
  <c r="E559" i="3"/>
  <c r="J559" i="3" s="1"/>
  <c r="E559" i="7"/>
  <c r="J559" i="7" s="1"/>
  <c r="E559" i="6"/>
  <c r="J559" i="6" s="1"/>
  <c r="E555" i="5"/>
  <c r="J555" i="5" s="1"/>
  <c r="E555" i="4"/>
  <c r="J555" i="4" s="1"/>
  <c r="J553" i="14"/>
  <c r="E555" i="3"/>
  <c r="J555" i="3" s="1"/>
  <c r="E555" i="7"/>
  <c r="J555" i="7" s="1"/>
  <c r="E555" i="6"/>
  <c r="J555" i="6" s="1"/>
  <c r="E551" i="5"/>
  <c r="J551" i="5" s="1"/>
  <c r="E551" i="4"/>
  <c r="J551" i="4" s="1"/>
  <c r="J549" i="14"/>
  <c r="E551" i="3"/>
  <c r="J551" i="3" s="1"/>
  <c r="E551" i="7"/>
  <c r="J551" i="7" s="1"/>
  <c r="E551" i="6"/>
  <c r="J551" i="6" s="1"/>
  <c r="E547" i="5"/>
  <c r="J547" i="5" s="1"/>
  <c r="E547" i="4"/>
  <c r="J547" i="4" s="1"/>
  <c r="J545" i="14"/>
  <c r="E547" i="3"/>
  <c r="J547" i="3" s="1"/>
  <c r="E547" i="7"/>
  <c r="J547" i="7" s="1"/>
  <c r="E547" i="6"/>
  <c r="J547" i="6" s="1"/>
  <c r="E543" i="5"/>
  <c r="J543" i="5" s="1"/>
  <c r="E543" i="4"/>
  <c r="J543" i="4" s="1"/>
  <c r="J541" i="14"/>
  <c r="E543" i="3"/>
  <c r="J543" i="3" s="1"/>
  <c r="E543" i="7"/>
  <c r="J543" i="7" s="1"/>
  <c r="E543" i="6"/>
  <c r="J543" i="6" s="1"/>
  <c r="E539" i="5"/>
  <c r="J539" i="5" s="1"/>
  <c r="E539" i="4"/>
  <c r="J539" i="4" s="1"/>
  <c r="J537" i="14"/>
  <c r="E539" i="3"/>
  <c r="J539" i="3" s="1"/>
  <c r="E539" i="7"/>
  <c r="J539" i="7" s="1"/>
  <c r="E539" i="6"/>
  <c r="J539" i="6" s="1"/>
  <c r="E535" i="5"/>
  <c r="J535" i="5" s="1"/>
  <c r="E535" i="4"/>
  <c r="J535" i="4" s="1"/>
  <c r="J533" i="14"/>
  <c r="E535" i="3"/>
  <c r="J535" i="3" s="1"/>
  <c r="E535" i="7"/>
  <c r="J535" i="7" s="1"/>
  <c r="E535" i="6"/>
  <c r="J535" i="6" s="1"/>
  <c r="E531" i="5"/>
  <c r="J531" i="5" s="1"/>
  <c r="E531" i="4"/>
  <c r="J531" i="4" s="1"/>
  <c r="J529" i="14"/>
  <c r="E531" i="3"/>
  <c r="J531" i="3" s="1"/>
  <c r="E531" i="7"/>
  <c r="J531" i="7" s="1"/>
  <c r="E531" i="6"/>
  <c r="J531" i="6" s="1"/>
  <c r="E527" i="5"/>
  <c r="J527" i="5" s="1"/>
  <c r="E527" i="4"/>
  <c r="J527" i="4" s="1"/>
  <c r="J525" i="14"/>
  <c r="E527" i="3"/>
  <c r="J527" i="3" s="1"/>
  <c r="E527" i="7"/>
  <c r="J527" i="7" s="1"/>
  <c r="E527" i="6"/>
  <c r="J527" i="6" s="1"/>
  <c r="E523" i="5"/>
  <c r="J523" i="5" s="1"/>
  <c r="E523" i="4"/>
  <c r="J523" i="4" s="1"/>
  <c r="J521" i="14"/>
  <c r="E523" i="3"/>
  <c r="J523" i="3" s="1"/>
  <c r="E523" i="7"/>
  <c r="J523" i="7" s="1"/>
  <c r="E523" i="6"/>
  <c r="J523" i="6" s="1"/>
  <c r="E519" i="5"/>
  <c r="J519" i="5" s="1"/>
  <c r="E519" i="4"/>
  <c r="J519" i="4" s="1"/>
  <c r="J517" i="14"/>
  <c r="E519" i="3"/>
  <c r="J519" i="3" s="1"/>
  <c r="E519" i="7"/>
  <c r="J519" i="7" s="1"/>
  <c r="E519" i="6"/>
  <c r="J519" i="6" s="1"/>
  <c r="E515" i="5"/>
  <c r="J515" i="5" s="1"/>
  <c r="E515" i="4"/>
  <c r="J515" i="4" s="1"/>
  <c r="J513" i="14"/>
  <c r="E515" i="3"/>
  <c r="J515" i="3" s="1"/>
  <c r="E515" i="7"/>
  <c r="J515" i="7" s="1"/>
  <c r="E515" i="6"/>
  <c r="J515" i="6" s="1"/>
  <c r="E511" i="5"/>
  <c r="J511" i="5" s="1"/>
  <c r="E511" i="4"/>
  <c r="J511" i="4" s="1"/>
  <c r="J509" i="14"/>
  <c r="E511" i="3"/>
  <c r="J511" i="3" s="1"/>
  <c r="E511" i="7"/>
  <c r="J511" i="7" s="1"/>
  <c r="E511" i="6"/>
  <c r="J511" i="6" s="1"/>
  <c r="E507" i="5"/>
  <c r="J507" i="5" s="1"/>
  <c r="E507" i="4"/>
  <c r="J507" i="4" s="1"/>
  <c r="J505" i="14"/>
  <c r="E507" i="3"/>
  <c r="J507" i="3" s="1"/>
  <c r="E507" i="7"/>
  <c r="J507" i="7" s="1"/>
  <c r="E507" i="6"/>
  <c r="J507" i="6" s="1"/>
  <c r="E503" i="5"/>
  <c r="J503" i="5" s="1"/>
  <c r="E503" i="4"/>
  <c r="J503" i="4" s="1"/>
  <c r="J501" i="14"/>
  <c r="E503" i="3"/>
  <c r="J503" i="3" s="1"/>
  <c r="E503" i="7"/>
  <c r="J503" i="7" s="1"/>
  <c r="E503" i="6"/>
  <c r="J503" i="6" s="1"/>
  <c r="E499" i="5"/>
  <c r="J499" i="5" s="1"/>
  <c r="E499" i="4"/>
  <c r="J499" i="4" s="1"/>
  <c r="E499" i="3"/>
  <c r="J499" i="3" s="1"/>
  <c r="E499" i="7"/>
  <c r="J499" i="7" s="1"/>
  <c r="E499" i="6"/>
  <c r="J499" i="6" s="1"/>
  <c r="E495" i="5"/>
  <c r="J495" i="5" s="1"/>
  <c r="E495" i="4"/>
  <c r="J495" i="4" s="1"/>
  <c r="J493" i="14"/>
  <c r="E495" i="3"/>
  <c r="J495" i="3" s="1"/>
  <c r="E495" i="7"/>
  <c r="J495" i="7" s="1"/>
  <c r="E495" i="6"/>
  <c r="J495" i="6" s="1"/>
  <c r="E491" i="5"/>
  <c r="J491" i="5" s="1"/>
  <c r="E491" i="4"/>
  <c r="J491" i="4" s="1"/>
  <c r="E491" i="3"/>
  <c r="J491" i="3" s="1"/>
  <c r="E491" i="7"/>
  <c r="J491" i="7" s="1"/>
  <c r="E491" i="6"/>
  <c r="J491" i="6" s="1"/>
  <c r="E487" i="5"/>
  <c r="J487" i="5" s="1"/>
  <c r="E487" i="4"/>
  <c r="J487" i="4" s="1"/>
  <c r="J485" i="14"/>
  <c r="E487" i="3"/>
  <c r="J487" i="3" s="1"/>
  <c r="E487" i="7"/>
  <c r="J487" i="7" s="1"/>
  <c r="E487" i="6"/>
  <c r="J487" i="6" s="1"/>
  <c r="E483" i="5"/>
  <c r="J483" i="5" s="1"/>
  <c r="E483" i="4"/>
  <c r="J483" i="4" s="1"/>
  <c r="J481" i="14"/>
  <c r="E483" i="3"/>
  <c r="J483" i="3" s="1"/>
  <c r="E483" i="7"/>
  <c r="J483" i="7" s="1"/>
  <c r="E483" i="6"/>
  <c r="J483" i="6" s="1"/>
  <c r="E479" i="5"/>
  <c r="J479" i="5" s="1"/>
  <c r="E479" i="4"/>
  <c r="J479" i="4" s="1"/>
  <c r="J477" i="14"/>
  <c r="E479" i="3"/>
  <c r="J479" i="3" s="1"/>
  <c r="E479" i="7"/>
  <c r="J479" i="7" s="1"/>
  <c r="E479" i="6"/>
  <c r="J479" i="6" s="1"/>
  <c r="E475" i="5"/>
  <c r="J475" i="5" s="1"/>
  <c r="E475" i="4"/>
  <c r="J475" i="4" s="1"/>
  <c r="J473" i="14"/>
  <c r="E475" i="3"/>
  <c r="J475" i="3" s="1"/>
  <c r="E475" i="7"/>
  <c r="J475" i="7" s="1"/>
  <c r="E475" i="6"/>
  <c r="J475" i="6" s="1"/>
  <c r="E471" i="5"/>
  <c r="J471" i="5" s="1"/>
  <c r="E471" i="4"/>
  <c r="J471" i="4" s="1"/>
  <c r="J469" i="14"/>
  <c r="E471" i="3"/>
  <c r="J471" i="3" s="1"/>
  <c r="E471" i="7"/>
  <c r="J471" i="7" s="1"/>
  <c r="E471" i="6"/>
  <c r="J471" i="6" s="1"/>
  <c r="E467" i="5"/>
  <c r="J467" i="5" s="1"/>
  <c r="E467" i="4"/>
  <c r="J467" i="4" s="1"/>
  <c r="J465" i="14"/>
  <c r="E467" i="3"/>
  <c r="J467" i="3" s="1"/>
  <c r="E467" i="7"/>
  <c r="J467" i="7" s="1"/>
  <c r="E467" i="6"/>
  <c r="J467" i="6" s="1"/>
  <c r="E463" i="3"/>
  <c r="J463" i="3" s="1"/>
  <c r="E463" i="7"/>
  <c r="J463" i="7" s="1"/>
  <c r="J461" i="14"/>
  <c r="E463" i="6"/>
  <c r="J463" i="6" s="1"/>
  <c r="E463" i="5"/>
  <c r="J463" i="5" s="1"/>
  <c r="E463" i="4"/>
  <c r="J463" i="4" s="1"/>
  <c r="E459" i="3"/>
  <c r="J459" i="3" s="1"/>
  <c r="E459" i="7"/>
  <c r="J459" i="7" s="1"/>
  <c r="E459" i="6"/>
  <c r="J459" i="6" s="1"/>
  <c r="E459" i="5"/>
  <c r="J459" i="5" s="1"/>
  <c r="E459" i="4"/>
  <c r="J459" i="4" s="1"/>
  <c r="J457" i="14"/>
  <c r="E455" i="3"/>
  <c r="J455" i="3" s="1"/>
  <c r="E455" i="7"/>
  <c r="J455" i="7" s="1"/>
  <c r="E455" i="5"/>
  <c r="J455" i="5" s="1"/>
  <c r="E455" i="4"/>
  <c r="J455" i="4" s="1"/>
  <c r="J453" i="14"/>
  <c r="E455" i="6"/>
  <c r="J455" i="6" s="1"/>
  <c r="E451" i="3"/>
  <c r="J451" i="3" s="1"/>
  <c r="E451" i="7"/>
  <c r="J451" i="7" s="1"/>
  <c r="E451" i="4"/>
  <c r="J451" i="4" s="1"/>
  <c r="E451" i="6"/>
  <c r="J451" i="6" s="1"/>
  <c r="E451" i="5"/>
  <c r="J451" i="5" s="1"/>
  <c r="E447" i="3"/>
  <c r="J447" i="3" s="1"/>
  <c r="E447" i="7"/>
  <c r="J447" i="7" s="1"/>
  <c r="E447" i="6"/>
  <c r="J447" i="6" s="1"/>
  <c r="E447" i="5"/>
  <c r="J447" i="5" s="1"/>
  <c r="E447" i="4"/>
  <c r="J447" i="4" s="1"/>
  <c r="E443" i="3"/>
  <c r="J443" i="3" s="1"/>
  <c r="E443" i="7"/>
  <c r="J443" i="7" s="1"/>
  <c r="E443" i="6"/>
  <c r="J443" i="6" s="1"/>
  <c r="E443" i="5"/>
  <c r="J443" i="5" s="1"/>
  <c r="E443" i="4"/>
  <c r="J443" i="4" s="1"/>
  <c r="E439" i="3"/>
  <c r="J439" i="3" s="1"/>
  <c r="E439" i="7"/>
  <c r="J439" i="7" s="1"/>
  <c r="E439" i="5"/>
  <c r="J439" i="5" s="1"/>
  <c r="E439" i="4"/>
  <c r="J439" i="4" s="1"/>
  <c r="E439" i="6"/>
  <c r="J439" i="6" s="1"/>
  <c r="E435" i="3"/>
  <c r="J435" i="3" s="1"/>
  <c r="E435" i="7"/>
  <c r="J435" i="7" s="1"/>
  <c r="E435" i="4"/>
  <c r="J435" i="4" s="1"/>
  <c r="E435" i="6"/>
  <c r="J435" i="6" s="1"/>
  <c r="E435" i="5"/>
  <c r="J435" i="5" s="1"/>
  <c r="E431" i="3"/>
  <c r="J431" i="3" s="1"/>
  <c r="E431" i="7"/>
  <c r="J431" i="7" s="1"/>
  <c r="J429" i="14"/>
  <c r="E431" i="6"/>
  <c r="J431" i="6" s="1"/>
  <c r="E431" i="5"/>
  <c r="J431" i="5" s="1"/>
  <c r="E431" i="4"/>
  <c r="J431" i="4" s="1"/>
  <c r="E427" i="3"/>
  <c r="J427" i="3" s="1"/>
  <c r="E427" i="7"/>
  <c r="J427" i="7" s="1"/>
  <c r="E427" i="6"/>
  <c r="J427" i="6" s="1"/>
  <c r="E427" i="5"/>
  <c r="J427" i="5" s="1"/>
  <c r="E427" i="4"/>
  <c r="J427" i="4" s="1"/>
  <c r="E423" i="3"/>
  <c r="J423" i="3" s="1"/>
  <c r="E423" i="7"/>
  <c r="J423" i="7" s="1"/>
  <c r="E423" i="5"/>
  <c r="J423" i="5" s="1"/>
  <c r="E423" i="4"/>
  <c r="J423" i="4" s="1"/>
  <c r="E423" i="6"/>
  <c r="J423" i="6" s="1"/>
  <c r="E419" i="3"/>
  <c r="J419" i="3" s="1"/>
  <c r="E419" i="7"/>
  <c r="J419" i="7" s="1"/>
  <c r="E419" i="4"/>
  <c r="J419" i="4" s="1"/>
  <c r="J417" i="14"/>
  <c r="E419" i="6"/>
  <c r="J419" i="6" s="1"/>
  <c r="E419" i="5"/>
  <c r="J419" i="5" s="1"/>
  <c r="E415" i="3"/>
  <c r="J415" i="3" s="1"/>
  <c r="E415" i="7"/>
  <c r="J415" i="7" s="1"/>
  <c r="J413" i="14"/>
  <c r="E415" i="6"/>
  <c r="J415" i="6" s="1"/>
  <c r="E415" i="5"/>
  <c r="J415" i="5" s="1"/>
  <c r="E415" i="4"/>
  <c r="J415" i="4" s="1"/>
  <c r="E411" i="3"/>
  <c r="J411" i="3" s="1"/>
  <c r="E411" i="7"/>
  <c r="J411" i="7" s="1"/>
  <c r="E411" i="6"/>
  <c r="J411" i="6" s="1"/>
  <c r="E411" i="5"/>
  <c r="J411" i="5" s="1"/>
  <c r="E411" i="4"/>
  <c r="J411" i="4" s="1"/>
  <c r="E407" i="3"/>
  <c r="J407" i="3" s="1"/>
  <c r="E407" i="7"/>
  <c r="J407" i="7" s="1"/>
  <c r="E407" i="5"/>
  <c r="J407" i="5" s="1"/>
  <c r="E407" i="4"/>
  <c r="J407" i="4" s="1"/>
  <c r="J405" i="14"/>
  <c r="E407" i="6"/>
  <c r="J407" i="6" s="1"/>
  <c r="E403" i="3"/>
  <c r="J403" i="3" s="1"/>
  <c r="E403" i="7"/>
  <c r="J403" i="7" s="1"/>
  <c r="E403" i="4"/>
  <c r="J403" i="4" s="1"/>
  <c r="J401" i="14"/>
  <c r="E403" i="6"/>
  <c r="J403" i="6" s="1"/>
  <c r="E403" i="5"/>
  <c r="J403" i="5" s="1"/>
  <c r="E399" i="3"/>
  <c r="J399" i="3" s="1"/>
  <c r="E399" i="7"/>
  <c r="J399" i="7" s="1"/>
  <c r="J397" i="14"/>
  <c r="E399" i="6"/>
  <c r="J399" i="6" s="1"/>
  <c r="E399" i="5"/>
  <c r="J399" i="5" s="1"/>
  <c r="E399" i="4"/>
  <c r="J399" i="4" s="1"/>
  <c r="E395" i="3"/>
  <c r="J395" i="3" s="1"/>
  <c r="E395" i="7"/>
  <c r="J395" i="7" s="1"/>
  <c r="E395" i="6"/>
  <c r="J395" i="6" s="1"/>
  <c r="E395" i="5"/>
  <c r="J395" i="5" s="1"/>
  <c r="E395" i="4"/>
  <c r="J395" i="4" s="1"/>
  <c r="J393" i="14"/>
  <c r="E391" i="3"/>
  <c r="J391" i="3" s="1"/>
  <c r="E391" i="7"/>
  <c r="J391" i="7" s="1"/>
  <c r="E391" i="5"/>
  <c r="J391" i="5" s="1"/>
  <c r="E391" i="4"/>
  <c r="J391" i="4" s="1"/>
  <c r="J389" i="14"/>
  <c r="E391" i="6"/>
  <c r="J391" i="6" s="1"/>
  <c r="E387" i="3"/>
  <c r="J387" i="3" s="1"/>
  <c r="E387" i="7"/>
  <c r="J387" i="7" s="1"/>
  <c r="E387" i="4"/>
  <c r="J387" i="4" s="1"/>
  <c r="J385" i="14"/>
  <c r="E387" i="6"/>
  <c r="J387" i="6" s="1"/>
  <c r="E387" i="5"/>
  <c r="J387" i="5" s="1"/>
  <c r="E383" i="3"/>
  <c r="J383" i="3" s="1"/>
  <c r="E383" i="7"/>
  <c r="J383" i="7" s="1"/>
  <c r="J381" i="14"/>
  <c r="E383" i="6"/>
  <c r="J383" i="6" s="1"/>
  <c r="E383" i="5"/>
  <c r="J383" i="5" s="1"/>
  <c r="E383" i="4"/>
  <c r="J383" i="4" s="1"/>
  <c r="E379" i="3"/>
  <c r="J379" i="3" s="1"/>
  <c r="E379" i="7"/>
  <c r="J379" i="7" s="1"/>
  <c r="E379" i="6"/>
  <c r="J379" i="6" s="1"/>
  <c r="E379" i="5"/>
  <c r="J379" i="5" s="1"/>
  <c r="E379" i="4"/>
  <c r="J379" i="4" s="1"/>
  <c r="J377" i="14"/>
  <c r="E375" i="3"/>
  <c r="J375" i="3" s="1"/>
  <c r="E375" i="7"/>
  <c r="J375" i="7" s="1"/>
  <c r="E375" i="5"/>
  <c r="J375" i="5" s="1"/>
  <c r="E375" i="4"/>
  <c r="J375" i="4" s="1"/>
  <c r="E375" i="6"/>
  <c r="J375" i="6" s="1"/>
  <c r="E371" i="3"/>
  <c r="J371" i="3" s="1"/>
  <c r="E371" i="7"/>
  <c r="J371" i="7" s="1"/>
  <c r="E371" i="4"/>
  <c r="J371" i="4" s="1"/>
  <c r="J369" i="14"/>
  <c r="E371" i="6"/>
  <c r="J371" i="6" s="1"/>
  <c r="E371" i="5"/>
  <c r="J371" i="5" s="1"/>
  <c r="E367" i="3"/>
  <c r="J367" i="3" s="1"/>
  <c r="E367" i="7"/>
  <c r="J367" i="7" s="1"/>
  <c r="E367" i="6"/>
  <c r="J367" i="6" s="1"/>
  <c r="E367" i="5"/>
  <c r="J367" i="5" s="1"/>
  <c r="J365" i="14"/>
  <c r="E367" i="4"/>
  <c r="J367" i="4" s="1"/>
  <c r="E363" i="3"/>
  <c r="J363" i="3" s="1"/>
  <c r="E363" i="7"/>
  <c r="J363" i="7" s="1"/>
  <c r="E363" i="6"/>
  <c r="J363" i="6" s="1"/>
  <c r="E363" i="5"/>
  <c r="J363" i="5" s="1"/>
  <c r="J361" i="14"/>
  <c r="E363" i="4"/>
  <c r="J363" i="4" s="1"/>
  <c r="E359" i="3"/>
  <c r="J359" i="3" s="1"/>
  <c r="E359" i="7"/>
  <c r="J359" i="7" s="1"/>
  <c r="E359" i="6"/>
  <c r="J359" i="6" s="1"/>
  <c r="E359" i="5"/>
  <c r="J359" i="5" s="1"/>
  <c r="E359" i="4"/>
  <c r="J359" i="4" s="1"/>
  <c r="E355" i="3"/>
  <c r="J355" i="3" s="1"/>
  <c r="E355" i="7"/>
  <c r="J355" i="7" s="1"/>
  <c r="E355" i="6"/>
  <c r="J355" i="6" s="1"/>
  <c r="E355" i="5"/>
  <c r="J355" i="5" s="1"/>
  <c r="J353" i="14"/>
  <c r="E355" i="4"/>
  <c r="J355" i="4" s="1"/>
  <c r="E351" i="3"/>
  <c r="J351" i="3" s="1"/>
  <c r="E351" i="7"/>
  <c r="J351" i="7" s="1"/>
  <c r="E351" i="5"/>
  <c r="J351" i="5" s="1"/>
  <c r="J349" i="14"/>
  <c r="E351" i="4"/>
  <c r="J351" i="4" s="1"/>
  <c r="E347" i="5"/>
  <c r="J347" i="5" s="1"/>
  <c r="E347" i="6"/>
  <c r="J347" i="6" s="1"/>
  <c r="E347" i="4"/>
  <c r="J347" i="4" s="1"/>
  <c r="E347" i="3"/>
  <c r="J347" i="3" s="1"/>
  <c r="K347" i="3" s="1"/>
  <c r="E347" i="7"/>
  <c r="J347" i="7" s="1"/>
  <c r="E343" i="5"/>
  <c r="J343" i="5" s="1"/>
  <c r="E343" i="4"/>
  <c r="J343" i="4" s="1"/>
  <c r="E343" i="3"/>
  <c r="J343" i="3" s="1"/>
  <c r="J341" i="14"/>
  <c r="E343" i="7"/>
  <c r="J343" i="7" s="1"/>
  <c r="E343" i="6"/>
  <c r="J343" i="6" s="1"/>
  <c r="E339" i="3"/>
  <c r="J339" i="3" s="1"/>
  <c r="J337" i="14"/>
  <c r="E339" i="4"/>
  <c r="J339" i="4" s="1"/>
  <c r="E335" i="4"/>
  <c r="J335" i="4" s="1"/>
  <c r="J333" i="14"/>
  <c r="E335" i="3"/>
  <c r="J335" i="3" s="1"/>
  <c r="E331" i="4"/>
  <c r="J331" i="4" s="1"/>
  <c r="E331" i="3"/>
  <c r="J331" i="3" s="1"/>
  <c r="J329" i="14"/>
  <c r="E327" i="4"/>
  <c r="J327" i="4" s="1"/>
  <c r="E327" i="3"/>
  <c r="J327" i="3" s="1"/>
  <c r="J325" i="14"/>
  <c r="E323" i="3"/>
  <c r="J323" i="3" s="1"/>
  <c r="J321" i="14"/>
  <c r="E323" i="4"/>
  <c r="J323" i="4" s="1"/>
  <c r="E319" i="4"/>
  <c r="J319" i="4" s="1"/>
  <c r="J317" i="14"/>
  <c r="E319" i="3"/>
  <c r="J319" i="3" s="1"/>
  <c r="E315" i="4"/>
  <c r="J315" i="4" s="1"/>
  <c r="E315" i="3"/>
  <c r="J315" i="3" s="1"/>
  <c r="J313" i="14"/>
  <c r="E311" i="4"/>
  <c r="J311" i="4" s="1"/>
  <c r="E311" i="3"/>
  <c r="J311" i="3" s="1"/>
  <c r="J309" i="14"/>
  <c r="E307" i="3"/>
  <c r="J307" i="3" s="1"/>
  <c r="J305" i="14"/>
  <c r="E307" i="4"/>
  <c r="J307" i="4" s="1"/>
  <c r="E303" i="4"/>
  <c r="J303" i="4" s="1"/>
  <c r="E303" i="3"/>
  <c r="J303" i="3" s="1"/>
  <c r="J301" i="14"/>
  <c r="E299" i="4"/>
  <c r="J299" i="4" s="1"/>
  <c r="E299" i="3"/>
  <c r="J299" i="3" s="1"/>
  <c r="J297" i="14"/>
  <c r="E295" i="4"/>
  <c r="J295" i="4" s="1"/>
  <c r="E295" i="3"/>
  <c r="J295" i="3" s="1"/>
  <c r="J293" i="14"/>
  <c r="E291" i="3"/>
  <c r="J291" i="3" s="1"/>
  <c r="J289" i="14"/>
  <c r="E291" i="4"/>
  <c r="J291" i="4" s="1"/>
  <c r="E287" i="4"/>
  <c r="J287" i="4" s="1"/>
  <c r="J285" i="14"/>
  <c r="E287" i="3"/>
  <c r="J287" i="3" s="1"/>
  <c r="E283" i="4"/>
  <c r="J283" i="4" s="1"/>
  <c r="E283" i="3"/>
  <c r="J283" i="3" s="1"/>
  <c r="J281" i="14"/>
  <c r="E279" i="4"/>
  <c r="J279" i="4" s="1"/>
  <c r="E279" i="3"/>
  <c r="J279" i="3" s="1"/>
  <c r="J277" i="14"/>
  <c r="E275" i="3"/>
  <c r="J275" i="3" s="1"/>
  <c r="J273" i="14"/>
  <c r="E275" i="4"/>
  <c r="J275" i="4" s="1"/>
  <c r="E271" i="4"/>
  <c r="J271" i="4" s="1"/>
  <c r="J269" i="14"/>
  <c r="E271" i="3"/>
  <c r="J271" i="3" s="1"/>
  <c r="E267" i="4"/>
  <c r="J267" i="4" s="1"/>
  <c r="E267" i="3"/>
  <c r="J267" i="3" s="1"/>
  <c r="J265" i="14"/>
  <c r="E263" i="4"/>
  <c r="J263" i="4" s="1"/>
  <c r="E263" i="3"/>
  <c r="J263" i="3" s="1"/>
  <c r="J261" i="14"/>
  <c r="L261" i="14" s="1"/>
  <c r="E259" i="3"/>
  <c r="J259" i="3" s="1"/>
  <c r="J257" i="14"/>
  <c r="E259" i="4"/>
  <c r="J259" i="4" s="1"/>
  <c r="E255" i="4"/>
  <c r="J255" i="4" s="1"/>
  <c r="J253" i="14"/>
  <c r="E255" i="3"/>
  <c r="J255" i="3" s="1"/>
  <c r="L255" i="3" s="1"/>
  <c r="E251" i="4"/>
  <c r="J251" i="4" s="1"/>
  <c r="E251" i="3"/>
  <c r="J251" i="3" s="1"/>
  <c r="J249" i="14"/>
  <c r="E247" i="4"/>
  <c r="J247" i="4" s="1"/>
  <c r="E247" i="3"/>
  <c r="J247" i="3" s="1"/>
  <c r="J245" i="14"/>
  <c r="E243" i="3"/>
  <c r="J243" i="3" s="1"/>
  <c r="J241" i="14"/>
  <c r="E243" i="4"/>
  <c r="J243" i="4" s="1"/>
  <c r="E239" i="3"/>
  <c r="J239" i="3" s="1"/>
  <c r="J237" i="14"/>
  <c r="E239" i="4"/>
  <c r="J239" i="4" s="1"/>
  <c r="E235" i="3"/>
  <c r="J235" i="3" s="1"/>
  <c r="J233" i="14"/>
  <c r="E235" i="4"/>
  <c r="J235" i="4" s="1"/>
  <c r="E231" i="3"/>
  <c r="J231" i="3" s="1"/>
  <c r="J229" i="14"/>
  <c r="E231" i="4"/>
  <c r="J231" i="4" s="1"/>
  <c r="E227" i="3"/>
  <c r="J227" i="3" s="1"/>
  <c r="E227" i="4"/>
  <c r="J227" i="4" s="1"/>
  <c r="J225" i="14"/>
  <c r="E223" i="3"/>
  <c r="J223" i="3" s="1"/>
  <c r="J221" i="14"/>
  <c r="E223" i="4"/>
  <c r="J223" i="4" s="1"/>
  <c r="E219" i="3"/>
  <c r="J219" i="3" s="1"/>
  <c r="J217" i="14"/>
  <c r="E219" i="4"/>
  <c r="J219" i="4" s="1"/>
  <c r="E215" i="3"/>
  <c r="J215" i="3" s="1"/>
  <c r="J213" i="14"/>
  <c r="E215" i="4"/>
  <c r="J215" i="4" s="1"/>
  <c r="E211" i="3"/>
  <c r="J211" i="3" s="1"/>
  <c r="E211" i="4"/>
  <c r="J211" i="4" s="1"/>
  <c r="J209" i="14"/>
  <c r="E207" i="4"/>
  <c r="J207" i="4" s="1"/>
  <c r="J205" i="14"/>
  <c r="E207" i="3"/>
  <c r="J207" i="3" s="1"/>
  <c r="E203" i="4"/>
  <c r="J203" i="4" s="1"/>
  <c r="J201" i="14"/>
  <c r="E203" i="3"/>
  <c r="J203" i="3" s="1"/>
  <c r="E199" i="4"/>
  <c r="J199" i="4" s="1"/>
  <c r="J197" i="14"/>
  <c r="E199" i="3"/>
  <c r="J199" i="3" s="1"/>
  <c r="E195" i="4"/>
  <c r="J195" i="4" s="1"/>
  <c r="J193" i="14"/>
  <c r="E195" i="3"/>
  <c r="J195" i="3" s="1"/>
  <c r="E191" i="4"/>
  <c r="J191" i="4" s="1"/>
  <c r="J189" i="14"/>
  <c r="E191" i="3"/>
  <c r="J191" i="3" s="1"/>
  <c r="E187" i="4"/>
  <c r="J187" i="4" s="1"/>
  <c r="J185" i="14"/>
  <c r="E187" i="3"/>
  <c r="J187" i="3" s="1"/>
  <c r="E183" i="4"/>
  <c r="J183" i="4" s="1"/>
  <c r="J181" i="14"/>
  <c r="E183" i="3"/>
  <c r="J183" i="3" s="1"/>
  <c r="E179" i="4"/>
  <c r="J179" i="4" s="1"/>
  <c r="J177" i="14"/>
  <c r="E179" i="3"/>
  <c r="J179" i="3" s="1"/>
  <c r="E175" i="4"/>
  <c r="J175" i="4" s="1"/>
  <c r="J173" i="14"/>
  <c r="E175" i="3"/>
  <c r="J175" i="3" s="1"/>
  <c r="E171" i="4"/>
  <c r="J171" i="4" s="1"/>
  <c r="J169" i="14"/>
  <c r="E171" i="3"/>
  <c r="J171" i="3" s="1"/>
  <c r="E167" i="4"/>
  <c r="J167" i="4" s="1"/>
  <c r="J165" i="14"/>
  <c r="E167" i="3"/>
  <c r="J167" i="3" s="1"/>
  <c r="E163" i="4"/>
  <c r="J163" i="4" s="1"/>
  <c r="J161" i="14"/>
  <c r="E163" i="3"/>
  <c r="J163" i="3" s="1"/>
  <c r="E159" i="4"/>
  <c r="J159" i="4" s="1"/>
  <c r="J157" i="14"/>
  <c r="E159" i="3"/>
  <c r="J159" i="3" s="1"/>
  <c r="E155" i="4"/>
  <c r="J155" i="4" s="1"/>
  <c r="J153" i="14"/>
  <c r="E155" i="3"/>
  <c r="J155" i="3" s="1"/>
  <c r="E151" i="4"/>
  <c r="J151" i="4" s="1"/>
  <c r="J149" i="14"/>
  <c r="E151" i="3"/>
  <c r="J151" i="3" s="1"/>
  <c r="E147" i="4"/>
  <c r="J147" i="4" s="1"/>
  <c r="J145" i="14"/>
  <c r="E147" i="3"/>
  <c r="J147" i="3" s="1"/>
  <c r="E143" i="4"/>
  <c r="J143" i="4" s="1"/>
  <c r="J141" i="14"/>
  <c r="E143" i="3"/>
  <c r="J143" i="3" s="1"/>
  <c r="E139" i="4"/>
  <c r="J139" i="4" s="1"/>
  <c r="J137" i="14"/>
  <c r="E139" i="3"/>
  <c r="J139" i="3" s="1"/>
  <c r="E135" i="4"/>
  <c r="J135" i="4" s="1"/>
  <c r="J133" i="14"/>
  <c r="E135" i="3"/>
  <c r="J135" i="3" s="1"/>
  <c r="E131" i="4"/>
  <c r="J131" i="4" s="1"/>
  <c r="J129" i="14"/>
  <c r="E131" i="3"/>
  <c r="J131" i="3" s="1"/>
  <c r="E127" i="4"/>
  <c r="J127" i="4" s="1"/>
  <c r="J125" i="14"/>
  <c r="E127" i="3"/>
  <c r="J127" i="3" s="1"/>
  <c r="E123" i="4"/>
  <c r="J123" i="4" s="1"/>
  <c r="J121" i="14"/>
  <c r="E123" i="3"/>
  <c r="J123" i="3" s="1"/>
  <c r="E119" i="4"/>
  <c r="J119" i="4" s="1"/>
  <c r="J117" i="14"/>
  <c r="E119" i="3"/>
  <c r="J119" i="3" s="1"/>
  <c r="E115" i="4"/>
  <c r="J115" i="4" s="1"/>
  <c r="J113" i="14"/>
  <c r="E115" i="3"/>
  <c r="J115" i="3" s="1"/>
  <c r="E111" i="4"/>
  <c r="J111" i="4" s="1"/>
  <c r="J109" i="14"/>
  <c r="E111" i="3"/>
  <c r="J111" i="3" s="1"/>
  <c r="E107" i="4"/>
  <c r="J107" i="4" s="1"/>
  <c r="J105" i="14"/>
  <c r="E107" i="3"/>
  <c r="J107" i="3" s="1"/>
  <c r="E103" i="4"/>
  <c r="J103" i="4" s="1"/>
  <c r="J101" i="14"/>
  <c r="E103" i="3"/>
  <c r="J103" i="3" s="1"/>
  <c r="E99" i="4"/>
  <c r="J99" i="4" s="1"/>
  <c r="J97" i="14"/>
  <c r="E99" i="3"/>
  <c r="J99" i="3" s="1"/>
  <c r="E95" i="4"/>
  <c r="J95" i="4" s="1"/>
  <c r="J93" i="14"/>
  <c r="E95" i="3"/>
  <c r="J95" i="3" s="1"/>
  <c r="E91" i="4"/>
  <c r="J91" i="4" s="1"/>
  <c r="J89" i="14"/>
  <c r="E91" i="3"/>
  <c r="J91" i="3" s="1"/>
  <c r="E87" i="4"/>
  <c r="J87" i="4" s="1"/>
  <c r="J85" i="14"/>
  <c r="E87" i="3"/>
  <c r="J87" i="3" s="1"/>
  <c r="E83" i="4"/>
  <c r="J83" i="4" s="1"/>
  <c r="J81" i="14"/>
  <c r="E83" i="3"/>
  <c r="J83" i="3" s="1"/>
  <c r="E79" i="4"/>
  <c r="J79" i="4" s="1"/>
  <c r="J77" i="14"/>
  <c r="E79" i="3"/>
  <c r="J79" i="3" s="1"/>
  <c r="E75" i="4"/>
  <c r="J75" i="4" s="1"/>
  <c r="J73" i="14"/>
  <c r="E75" i="3"/>
  <c r="J75" i="3" s="1"/>
  <c r="E71" i="4"/>
  <c r="J71" i="4" s="1"/>
  <c r="J69" i="14"/>
  <c r="E71" i="3"/>
  <c r="J71" i="3" s="1"/>
  <c r="E67" i="4"/>
  <c r="J67" i="4" s="1"/>
  <c r="J65" i="14"/>
  <c r="E67" i="3"/>
  <c r="J67" i="3" s="1"/>
  <c r="E63" i="4"/>
  <c r="J63" i="4" s="1"/>
  <c r="J61" i="14"/>
  <c r="E63" i="3"/>
  <c r="J63" i="3" s="1"/>
  <c r="E59" i="4"/>
  <c r="J59" i="4" s="1"/>
  <c r="J57" i="14"/>
  <c r="E59" i="3"/>
  <c r="J59" i="3" s="1"/>
  <c r="E55" i="4"/>
  <c r="J55" i="4" s="1"/>
  <c r="J53" i="14"/>
  <c r="E55" i="3"/>
  <c r="J55" i="3" s="1"/>
  <c r="E51" i="3"/>
  <c r="J51" i="3" s="1"/>
  <c r="J49" i="14"/>
  <c r="E51" i="4"/>
  <c r="J51" i="4" s="1"/>
  <c r="E47" i="3"/>
  <c r="J47" i="3" s="1"/>
  <c r="E47" i="4"/>
  <c r="J47" i="4" s="1"/>
  <c r="J45" i="14"/>
  <c r="E43" i="3"/>
  <c r="J43" i="3" s="1"/>
  <c r="J41" i="14"/>
  <c r="E43" i="4"/>
  <c r="J43" i="4" s="1"/>
  <c r="E39" i="3"/>
  <c r="J39" i="3" s="1"/>
  <c r="E39" i="4"/>
  <c r="J39" i="4" s="1"/>
  <c r="J37" i="14"/>
  <c r="E35" i="3"/>
  <c r="J35" i="3" s="1"/>
  <c r="J33" i="14"/>
  <c r="E35" i="4"/>
  <c r="J35" i="4" s="1"/>
  <c r="E31" i="3"/>
  <c r="J31" i="3" s="1"/>
  <c r="E31" i="4"/>
  <c r="J31" i="4" s="1"/>
  <c r="J29" i="14"/>
  <c r="E27" i="3"/>
  <c r="J27" i="3" s="1"/>
  <c r="J25" i="14"/>
  <c r="E27" i="4"/>
  <c r="J27" i="4" s="1"/>
  <c r="E23" i="3"/>
  <c r="J23" i="3" s="1"/>
  <c r="E23" i="4"/>
  <c r="J23" i="4" s="1"/>
  <c r="J21" i="14"/>
  <c r="E19" i="3"/>
  <c r="J19" i="3" s="1"/>
  <c r="E19" i="4"/>
  <c r="J19" i="4" s="1"/>
  <c r="J17" i="14"/>
  <c r="E15" i="3"/>
  <c r="J15" i="3" s="1"/>
  <c r="J13" i="14"/>
  <c r="E15" i="4"/>
  <c r="J15" i="4" s="1"/>
  <c r="K600" i="4"/>
  <c r="L600" i="4"/>
  <c r="L598" i="14"/>
  <c r="K598" i="14"/>
  <c r="L600" i="5"/>
  <c r="K600" i="5"/>
  <c r="L600" i="3"/>
  <c r="K600" i="3"/>
  <c r="K600" i="6"/>
  <c r="L600" i="6"/>
  <c r="L600" i="7"/>
  <c r="K600" i="7"/>
  <c r="B321" i="3"/>
  <c r="B57" i="6"/>
  <c r="B277" i="3"/>
  <c r="B569" i="6"/>
  <c r="B449" i="3"/>
  <c r="B136" i="3"/>
  <c r="B185" i="6"/>
  <c r="B352" i="3"/>
  <c r="B200" i="3"/>
  <c r="B72" i="3"/>
  <c r="B405" i="3"/>
  <c r="B441" i="6"/>
  <c r="B546" i="3"/>
  <c r="B482" i="3"/>
  <c r="B246" i="3"/>
  <c r="B514" i="4"/>
  <c r="B258" i="4"/>
  <c r="B370" i="5"/>
  <c r="B114" i="5"/>
  <c r="B586" i="3"/>
  <c r="B570" i="3"/>
  <c r="B554" i="3"/>
  <c r="B538" i="3"/>
  <c r="B522" i="3"/>
  <c r="B506" i="3"/>
  <c r="B490" i="3"/>
  <c r="B474" i="3"/>
  <c r="B458" i="3"/>
  <c r="B438" i="3"/>
  <c r="B416" i="3"/>
  <c r="B362" i="3"/>
  <c r="B310" i="3"/>
  <c r="B288" i="3"/>
  <c r="B234" i="3"/>
  <c r="B546" i="4"/>
  <c r="B482" i="4"/>
  <c r="B418" i="4"/>
  <c r="B354" i="4"/>
  <c r="B290" i="4"/>
  <c r="B434" i="5"/>
  <c r="B306" i="5"/>
  <c r="B178" i="5"/>
  <c r="B50" i="5"/>
  <c r="B505" i="6"/>
  <c r="B121" i="6"/>
  <c r="B582" i="7"/>
  <c r="B454" i="7"/>
  <c r="B290" i="7"/>
  <c r="B72" i="7"/>
  <c r="B594" i="3"/>
  <c r="B578" i="3"/>
  <c r="B530" i="3"/>
  <c r="B498" i="3"/>
  <c r="B466" i="3"/>
  <c r="B426" i="3"/>
  <c r="B298" i="3"/>
  <c r="B578" i="4"/>
  <c r="B450" i="4"/>
  <c r="B322" i="4"/>
  <c r="B578" i="5"/>
  <c r="B242" i="5"/>
  <c r="B518" i="7"/>
  <c r="B577" i="3"/>
  <c r="B545" i="3"/>
  <c r="B394" i="3"/>
  <c r="B266" i="3"/>
  <c r="B214" i="3"/>
  <c r="B153" i="3"/>
  <c r="B89" i="3"/>
  <c r="B25" i="3"/>
  <c r="B562" i="4"/>
  <c r="B498" i="4"/>
  <c r="B434" i="4"/>
  <c r="B370" i="4"/>
  <c r="B306" i="4"/>
  <c r="B466" i="5"/>
  <c r="B338" i="5"/>
  <c r="B210" i="5"/>
  <c r="B82" i="5"/>
  <c r="B537" i="6"/>
  <c r="B25" i="6"/>
  <c r="B486" i="7"/>
  <c r="B562" i="3"/>
  <c r="B374" i="3"/>
  <c r="B386" i="4"/>
  <c r="B498" i="5"/>
  <c r="B473" i="3"/>
  <c r="B384" i="3"/>
  <c r="B330" i="3"/>
  <c r="B594" i="4"/>
  <c r="B530" i="4"/>
  <c r="B466" i="4"/>
  <c r="B402" i="4"/>
  <c r="B338" i="4"/>
  <c r="B274" i="4"/>
  <c r="B146" i="4"/>
  <c r="B402" i="5"/>
  <c r="B274" i="5"/>
  <c r="B15" i="5"/>
  <c r="B418" i="7"/>
  <c r="B24" i="14"/>
  <c r="B26" i="7"/>
  <c r="B26" i="6"/>
  <c r="B26" i="4"/>
  <c r="B26" i="3"/>
  <c r="B26" i="5"/>
  <c r="B20" i="14"/>
  <c r="B22" i="7"/>
  <c r="B22" i="6"/>
  <c r="B22" i="4"/>
  <c r="B22" i="3"/>
  <c r="B22" i="5"/>
  <c r="B16" i="14"/>
  <c r="B18" i="7"/>
  <c r="B18" i="6"/>
  <c r="B18" i="4"/>
  <c r="B18" i="3"/>
  <c r="B18" i="5"/>
  <c r="B597" i="14"/>
  <c r="B599" i="6"/>
  <c r="B599" i="7"/>
  <c r="B599" i="4"/>
  <c r="B599" i="3"/>
  <c r="B599" i="5"/>
  <c r="B593" i="14"/>
  <c r="B595" i="6"/>
  <c r="B595" i="5"/>
  <c r="B595" i="3"/>
  <c r="B595" i="7"/>
  <c r="B595" i="4"/>
  <c r="B589" i="14"/>
  <c r="B591" i="6"/>
  <c r="B591" i="7"/>
  <c r="B591" i="5"/>
  <c r="B591" i="4"/>
  <c r="B591" i="3"/>
  <c r="B585" i="14"/>
  <c r="B587" i="6"/>
  <c r="B587" i="7"/>
  <c r="B587" i="3"/>
  <c r="B587" i="4"/>
  <c r="B587" i="5"/>
  <c r="B581" i="14"/>
  <c r="B583" i="6"/>
  <c r="B583" i="7"/>
  <c r="B583" i="5"/>
  <c r="B583" i="4"/>
  <c r="B583" i="3"/>
  <c r="B577" i="14"/>
  <c r="B579" i="6"/>
  <c r="B579" i="5"/>
  <c r="B579" i="3"/>
  <c r="B579" i="4"/>
  <c r="B579" i="7"/>
  <c r="B573" i="14"/>
  <c r="B575" i="6"/>
  <c r="B575" i="7"/>
  <c r="B575" i="5"/>
  <c r="B575" i="4"/>
  <c r="B575" i="3"/>
  <c r="B569" i="14"/>
  <c r="B571" i="6"/>
  <c r="B571" i="7"/>
  <c r="B571" i="5"/>
  <c r="B571" i="3"/>
  <c r="B571" i="4"/>
  <c r="B565" i="14"/>
  <c r="B567" i="6"/>
  <c r="B567" i="7"/>
  <c r="B567" i="4"/>
  <c r="B567" i="3"/>
  <c r="B567" i="5"/>
  <c r="B561" i="14"/>
  <c r="B563" i="6"/>
  <c r="B563" i="5"/>
  <c r="B563" i="3"/>
  <c r="B563" i="7"/>
  <c r="B563" i="4"/>
  <c r="B557" i="14"/>
  <c r="B559" i="6"/>
  <c r="B559" i="7"/>
  <c r="B559" i="5"/>
  <c r="B559" i="4"/>
  <c r="B559" i="3"/>
  <c r="B553" i="14"/>
  <c r="B555" i="6"/>
  <c r="B555" i="7"/>
  <c r="B555" i="3"/>
  <c r="B555" i="4"/>
  <c r="B555" i="5"/>
  <c r="B549" i="14"/>
  <c r="B551" i="6"/>
  <c r="B551" i="7"/>
  <c r="B551" i="5"/>
  <c r="B551" i="4"/>
  <c r="B551" i="3"/>
  <c r="B545" i="14"/>
  <c r="B547" i="6"/>
  <c r="B547" i="5"/>
  <c r="B547" i="3"/>
  <c r="B547" i="4"/>
  <c r="B547" i="7"/>
  <c r="B541" i="14"/>
  <c r="B543" i="6"/>
  <c r="B543" i="7"/>
  <c r="B543" i="4"/>
  <c r="B543" i="3"/>
  <c r="B543" i="5"/>
  <c r="B537" i="14"/>
  <c r="B539" i="6"/>
  <c r="B539" i="5"/>
  <c r="B539" i="7"/>
  <c r="B539" i="3"/>
  <c r="B539" i="4"/>
  <c r="B533" i="14"/>
  <c r="B535" i="6"/>
  <c r="B535" i="7"/>
  <c r="B535" i="4"/>
  <c r="B535" i="5"/>
  <c r="B535" i="3"/>
  <c r="B529" i="14"/>
  <c r="B531" i="6"/>
  <c r="B531" i="5"/>
  <c r="B531" i="3"/>
  <c r="B531" i="7"/>
  <c r="B531" i="4"/>
  <c r="B525" i="14"/>
  <c r="B527" i="6"/>
  <c r="B527" i="7"/>
  <c r="B527" i="4"/>
  <c r="B527" i="3"/>
  <c r="B527" i="5"/>
  <c r="B521" i="14"/>
  <c r="B523" i="6"/>
  <c r="B523" i="5"/>
  <c r="B523" i="7"/>
  <c r="B523" i="3"/>
  <c r="B523" i="4"/>
  <c r="B517" i="14"/>
  <c r="B519" i="6"/>
  <c r="B519" i="7"/>
  <c r="B519" i="4"/>
  <c r="B519" i="5"/>
  <c r="B519" i="3"/>
  <c r="B513" i="14"/>
  <c r="B515" i="6"/>
  <c r="B515" i="5"/>
  <c r="B515" i="3"/>
  <c r="B515" i="4"/>
  <c r="B515" i="7"/>
  <c r="B509" i="14"/>
  <c r="B511" i="6"/>
  <c r="B511" i="7"/>
  <c r="B511" i="4"/>
  <c r="B511" i="3"/>
  <c r="B511" i="5"/>
  <c r="B505" i="14"/>
  <c r="B507" i="6"/>
  <c r="B507" i="5"/>
  <c r="B507" i="7"/>
  <c r="B507" i="3"/>
  <c r="B507" i="4"/>
  <c r="B501" i="14"/>
  <c r="B503" i="6"/>
  <c r="B503" i="7"/>
  <c r="B503" i="4"/>
  <c r="B503" i="5"/>
  <c r="B503" i="3"/>
  <c r="B497" i="14"/>
  <c r="B499" i="6"/>
  <c r="B499" i="5"/>
  <c r="B499" i="3"/>
  <c r="B499" i="4"/>
  <c r="B499" i="7"/>
  <c r="B493" i="14"/>
  <c r="B495" i="6"/>
  <c r="B495" i="7"/>
  <c r="B495" i="4"/>
  <c r="B495" i="3"/>
  <c r="B495" i="5"/>
  <c r="B489" i="14"/>
  <c r="B491" i="6"/>
  <c r="B491" i="5"/>
  <c r="B491" i="7"/>
  <c r="B491" i="3"/>
  <c r="B491" i="4"/>
  <c r="B485" i="14"/>
  <c r="B487" i="6"/>
  <c r="B487" i="7"/>
  <c r="B487" i="4"/>
  <c r="B487" i="5"/>
  <c r="B487" i="3"/>
  <c r="B481" i="14"/>
  <c r="B483" i="6"/>
  <c r="B483" i="5"/>
  <c r="B483" i="3"/>
  <c r="B483" i="4"/>
  <c r="B483" i="7"/>
  <c r="B477" i="14"/>
  <c r="B479" i="6"/>
  <c r="B479" i="7"/>
  <c r="B479" i="4"/>
  <c r="B479" i="3"/>
  <c r="B479" i="5"/>
  <c r="B473" i="14"/>
  <c r="B475" i="6"/>
  <c r="B475" i="5"/>
  <c r="B475" i="7"/>
  <c r="B475" i="3"/>
  <c r="B475" i="4"/>
  <c r="B469" i="14"/>
  <c r="B471" i="6"/>
  <c r="B471" i="7"/>
  <c r="B471" i="4"/>
  <c r="B471" i="5"/>
  <c r="B471" i="3"/>
  <c r="B465" i="14"/>
  <c r="B467" i="6"/>
  <c r="B467" i="5"/>
  <c r="B467" i="3"/>
  <c r="B467" i="4"/>
  <c r="B467" i="7"/>
  <c r="B461" i="14"/>
  <c r="B463" i="6"/>
  <c r="B463" i="7"/>
  <c r="B463" i="4"/>
  <c r="B463" i="3"/>
  <c r="B463" i="5"/>
  <c r="B457" i="14"/>
  <c r="B459" i="6"/>
  <c r="B459" i="5"/>
  <c r="B459" i="7"/>
  <c r="B459" i="3"/>
  <c r="B459" i="4"/>
  <c r="B453" i="14"/>
  <c r="B455" i="6"/>
  <c r="B455" i="7"/>
  <c r="B455" i="4"/>
  <c r="B455" i="5"/>
  <c r="B455" i="3"/>
  <c r="B449" i="14"/>
  <c r="B451" i="6"/>
  <c r="B451" i="5"/>
  <c r="B451" i="3"/>
  <c r="B451" i="7"/>
  <c r="B451" i="4"/>
  <c r="B445" i="14"/>
  <c r="B447" i="6"/>
  <c r="B447" i="7"/>
  <c r="B447" i="3"/>
  <c r="B447" i="4"/>
  <c r="B447" i="5"/>
  <c r="B441" i="14"/>
  <c r="B443" i="6"/>
  <c r="B443" i="5"/>
  <c r="B443" i="3"/>
  <c r="B443" i="7"/>
  <c r="B443" i="4"/>
  <c r="B437" i="14"/>
  <c r="B439" i="6"/>
  <c r="B439" i="7"/>
  <c r="B439" i="3"/>
  <c r="B439" i="4"/>
  <c r="B439" i="5"/>
  <c r="B433" i="14"/>
  <c r="B435" i="6"/>
  <c r="B435" i="5"/>
  <c r="B435" i="3"/>
  <c r="B435" i="4"/>
  <c r="B435" i="7"/>
  <c r="B429" i="14"/>
  <c r="B431" i="6"/>
  <c r="B431" i="7"/>
  <c r="B431" i="3"/>
  <c r="B431" i="4"/>
  <c r="B431" i="5"/>
  <c r="B425" i="14"/>
  <c r="B427" i="7"/>
  <c r="B427" i="6"/>
  <c r="B427" i="5"/>
  <c r="B427" i="3"/>
  <c r="B427" i="4"/>
  <c r="B421" i="14"/>
  <c r="B423" i="6"/>
  <c r="B423" i="7"/>
  <c r="B423" i="3"/>
  <c r="B423" i="4"/>
  <c r="B423" i="5"/>
  <c r="B417" i="14"/>
  <c r="B419" i="6"/>
  <c r="B419" i="7"/>
  <c r="B419" i="5"/>
  <c r="B419" i="3"/>
  <c r="B419" i="4"/>
  <c r="B413" i="14"/>
  <c r="B415" i="6"/>
  <c r="B415" i="7"/>
  <c r="B415" i="3"/>
  <c r="B415" i="4"/>
  <c r="B415" i="5"/>
  <c r="B409" i="14"/>
  <c r="B411" i="7"/>
  <c r="B411" i="6"/>
  <c r="B411" i="5"/>
  <c r="B411" i="3"/>
  <c r="B411" i="4"/>
  <c r="B405" i="14"/>
  <c r="B407" i="6"/>
  <c r="B407" i="3"/>
  <c r="B407" i="7"/>
  <c r="B407" i="4"/>
  <c r="B407" i="5"/>
  <c r="B401" i="14"/>
  <c r="B403" i="6"/>
  <c r="B403" i="5"/>
  <c r="B403" i="3"/>
  <c r="B403" i="7"/>
  <c r="B403" i="4"/>
  <c r="B397" i="14"/>
  <c r="B399" i="6"/>
  <c r="B399" i="7"/>
  <c r="B399" i="3"/>
  <c r="B399" i="4"/>
  <c r="B399" i="5"/>
  <c r="B393" i="14"/>
  <c r="B395" i="7"/>
  <c r="B395" i="6"/>
  <c r="B395" i="5"/>
  <c r="B395" i="3"/>
  <c r="B395" i="4"/>
  <c r="B389" i="14"/>
  <c r="B391" i="6"/>
  <c r="B391" i="7"/>
  <c r="B391" i="3"/>
  <c r="B391" i="4"/>
  <c r="B391" i="5"/>
  <c r="B385" i="14"/>
  <c r="B387" i="6"/>
  <c r="B387" i="7"/>
  <c r="B387" i="5"/>
  <c r="B387" i="3"/>
  <c r="B387" i="4"/>
  <c r="B381" i="14"/>
  <c r="B383" i="6"/>
  <c r="B383" i="7"/>
  <c r="B383" i="3"/>
  <c r="B383" i="4"/>
  <c r="B383" i="5"/>
  <c r="B377" i="14"/>
  <c r="B379" i="7"/>
  <c r="B379" i="6"/>
  <c r="B379" i="5"/>
  <c r="B379" i="3"/>
  <c r="B379" i="4"/>
  <c r="B373" i="14"/>
  <c r="B375" i="6"/>
  <c r="B375" i="3"/>
  <c r="B375" i="4"/>
  <c r="B375" i="5"/>
  <c r="B375" i="7"/>
  <c r="B369" i="14"/>
  <c r="B371" i="6"/>
  <c r="B371" i="5"/>
  <c r="B371" i="3"/>
  <c r="B371" i="7"/>
  <c r="B371" i="4"/>
  <c r="B365" i="14"/>
  <c r="B367" i="6"/>
  <c r="B367" i="7"/>
  <c r="B367" i="3"/>
  <c r="B367" i="4"/>
  <c r="B367" i="5"/>
  <c r="B361" i="14"/>
  <c r="B363" i="7"/>
  <c r="B363" i="6"/>
  <c r="B363" i="5"/>
  <c r="B363" i="3"/>
  <c r="B363" i="4"/>
  <c r="B357" i="14"/>
  <c r="B359" i="6"/>
  <c r="B359" i="7"/>
  <c r="B359" i="3"/>
  <c r="B359" i="4"/>
  <c r="B359" i="5"/>
  <c r="B353" i="14"/>
  <c r="B355" i="6"/>
  <c r="B355" i="7"/>
  <c r="B355" i="5"/>
  <c r="B355" i="3"/>
  <c r="B355" i="4"/>
  <c r="B349" i="14"/>
  <c r="B351" i="6"/>
  <c r="B351" i="7"/>
  <c r="B351" i="3"/>
  <c r="B351" i="4"/>
  <c r="B351" i="5"/>
  <c r="B345" i="14"/>
  <c r="B347" i="7"/>
  <c r="B347" i="6"/>
  <c r="B347" i="5"/>
  <c r="B347" i="3"/>
  <c r="B347" i="4"/>
  <c r="B341" i="14"/>
  <c r="B343" i="6"/>
  <c r="B343" i="3"/>
  <c r="B343" i="7"/>
  <c r="B343" i="4"/>
  <c r="B343" i="5"/>
  <c r="B337" i="14"/>
  <c r="B339" i="6"/>
  <c r="B339" i="5"/>
  <c r="B339" i="3"/>
  <c r="B339" i="7"/>
  <c r="B339" i="4"/>
  <c r="B333" i="14"/>
  <c r="B335" i="6"/>
  <c r="B335" i="7"/>
  <c r="B335" i="3"/>
  <c r="B335" i="4"/>
  <c r="B335" i="5"/>
  <c r="B329" i="14"/>
  <c r="B331" i="7"/>
  <c r="B331" i="6"/>
  <c r="B331" i="5"/>
  <c r="B331" i="3"/>
  <c r="B331" i="4"/>
  <c r="B325" i="14"/>
  <c r="B327" i="6"/>
  <c r="B327" i="7"/>
  <c r="B327" i="3"/>
  <c r="B327" i="4"/>
  <c r="B327" i="5"/>
  <c r="B321" i="14"/>
  <c r="B323" i="6"/>
  <c r="B323" i="7"/>
  <c r="B323" i="5"/>
  <c r="B323" i="3"/>
  <c r="B323" i="4"/>
  <c r="B317" i="14"/>
  <c r="B319" i="6"/>
  <c r="B319" i="7"/>
  <c r="B319" i="3"/>
  <c r="B319" i="4"/>
  <c r="B319" i="5"/>
  <c r="B313" i="14"/>
  <c r="B315" i="7"/>
  <c r="B315" i="6"/>
  <c r="B315" i="5"/>
  <c r="B315" i="3"/>
  <c r="B315" i="4"/>
  <c r="B305" i="14"/>
  <c r="B307" i="6"/>
  <c r="B307" i="5"/>
  <c r="B307" i="3"/>
  <c r="B297" i="14"/>
  <c r="B299" i="7"/>
  <c r="B299" i="6"/>
  <c r="B299" i="5"/>
  <c r="B299" i="3"/>
  <c r="B289" i="14"/>
  <c r="B291" i="6"/>
  <c r="B291" i="7"/>
  <c r="B291" i="5"/>
  <c r="B291" i="3"/>
  <c r="B281" i="14"/>
  <c r="B283" i="7"/>
  <c r="B283" i="6"/>
  <c r="B283" i="5"/>
  <c r="B283" i="3"/>
  <c r="B273" i="14"/>
  <c r="B275" i="6"/>
  <c r="B275" i="5"/>
  <c r="B275" i="3"/>
  <c r="B275" i="7"/>
  <c r="B265" i="14"/>
  <c r="B267" i="7"/>
  <c r="B267" i="6"/>
  <c r="B267" i="5"/>
  <c r="B267" i="3"/>
  <c r="B257" i="14"/>
  <c r="B259" i="6"/>
  <c r="B259" i="7"/>
  <c r="B259" i="5"/>
  <c r="B259" i="3"/>
  <c r="B249" i="14"/>
  <c r="B251" i="7"/>
  <c r="B251" i="6"/>
  <c r="B251" i="5"/>
  <c r="B251" i="3"/>
  <c r="B241" i="14"/>
  <c r="B243" i="6"/>
  <c r="B243" i="5"/>
  <c r="B243" i="3"/>
  <c r="B233" i="14"/>
  <c r="B235" i="7"/>
  <c r="B235" i="6"/>
  <c r="B235" i="5"/>
  <c r="B235" i="3"/>
  <c r="B225" i="14"/>
  <c r="B227" i="6"/>
  <c r="B227" i="7"/>
  <c r="B227" i="5"/>
  <c r="B227" i="3"/>
  <c r="B217" i="14"/>
  <c r="B219" i="7"/>
  <c r="B219" i="6"/>
  <c r="B219" i="5"/>
  <c r="B219" i="3"/>
  <c r="B209" i="14"/>
  <c r="B211" i="6"/>
  <c r="B211" i="5"/>
  <c r="B211" i="3"/>
  <c r="B211" i="7"/>
  <c r="B201" i="14"/>
  <c r="B203" i="7"/>
  <c r="B203" i="6"/>
  <c r="B203" i="5"/>
  <c r="B203" i="3"/>
  <c r="B193" i="14"/>
  <c r="B195" i="6"/>
  <c r="B195" i="7"/>
  <c r="B195" i="5"/>
  <c r="B195" i="3"/>
  <c r="B185" i="14"/>
  <c r="B187" i="6"/>
  <c r="B187" i="7"/>
  <c r="B187" i="5"/>
  <c r="B187" i="3"/>
  <c r="B177" i="14"/>
  <c r="B179" i="6"/>
  <c r="B179" i="7"/>
  <c r="B179" i="5"/>
  <c r="B179" i="3"/>
  <c r="B169" i="14"/>
  <c r="B171" i="6"/>
  <c r="B171" i="7"/>
  <c r="B171" i="5"/>
  <c r="B171" i="3"/>
  <c r="B161" i="14"/>
  <c r="B163" i="6"/>
  <c r="B163" i="7"/>
  <c r="B163" i="5"/>
  <c r="B163" i="3"/>
  <c r="B157" i="14"/>
  <c r="B159" i="6"/>
  <c r="B159" i="3"/>
  <c r="B159" i="7"/>
  <c r="B159" i="4"/>
  <c r="B149" i="14"/>
  <c r="B151" i="6"/>
  <c r="B151" i="7"/>
  <c r="B151" i="3"/>
  <c r="B151" i="4"/>
  <c r="B151" i="5"/>
  <c r="B141" i="14"/>
  <c r="B143" i="6"/>
  <c r="B143" i="3"/>
  <c r="B143" i="4"/>
  <c r="B133" i="14"/>
  <c r="B135" i="6"/>
  <c r="B135" i="7"/>
  <c r="B135" i="3"/>
  <c r="B135" i="4"/>
  <c r="B135" i="5"/>
  <c r="B125" i="14"/>
  <c r="B127" i="6"/>
  <c r="B127" i="3"/>
  <c r="B127" i="7"/>
  <c r="B127" i="4"/>
  <c r="B117" i="14"/>
  <c r="B119" i="6"/>
  <c r="B119" i="7"/>
  <c r="B119" i="3"/>
  <c r="B119" i="4"/>
  <c r="B119" i="5"/>
  <c r="B109" i="14"/>
  <c r="B111" i="6"/>
  <c r="B111" i="3"/>
  <c r="B111" i="4"/>
  <c r="B101" i="14"/>
  <c r="B103" i="6"/>
  <c r="B103" i="7"/>
  <c r="B103" i="3"/>
  <c r="B103" i="4"/>
  <c r="B103" i="5"/>
  <c r="B93" i="14"/>
  <c r="B95" i="6"/>
  <c r="B95" i="3"/>
  <c r="B95" i="7"/>
  <c r="B95" i="4"/>
  <c r="B85" i="14"/>
  <c r="B87" i="6"/>
  <c r="B87" i="7"/>
  <c r="B87" i="3"/>
  <c r="B87" i="4"/>
  <c r="B87" i="5"/>
  <c r="B77" i="14"/>
  <c r="B79" i="6"/>
  <c r="B79" i="3"/>
  <c r="B79" i="4"/>
  <c r="B69" i="14"/>
  <c r="B71" i="6"/>
  <c r="B71" i="7"/>
  <c r="B71" i="3"/>
  <c r="B71" i="4"/>
  <c r="B71" i="5"/>
  <c r="B61" i="14"/>
  <c r="B63" i="6"/>
  <c r="B63" i="3"/>
  <c r="B63" i="7"/>
  <c r="B63" i="4"/>
  <c r="B53" i="14"/>
  <c r="B55" i="6"/>
  <c r="B55" i="7"/>
  <c r="B55" i="3"/>
  <c r="B55" i="4"/>
  <c r="B55" i="5"/>
  <c r="B45" i="14"/>
  <c r="B47" i="6"/>
  <c r="B47" i="3"/>
  <c r="B47" i="4"/>
  <c r="B33" i="14"/>
  <c r="B35" i="6"/>
  <c r="B35" i="7"/>
  <c r="B35" i="5"/>
  <c r="B35" i="3"/>
  <c r="B25" i="14"/>
  <c r="B27" i="6"/>
  <c r="B27" i="7"/>
  <c r="B27" i="5"/>
  <c r="B27" i="4"/>
  <c r="B27" i="3"/>
  <c r="B12" i="14"/>
  <c r="B14" i="7"/>
  <c r="B14" i="5"/>
  <c r="B14" i="4"/>
  <c r="B14" i="6"/>
  <c r="B14" i="3"/>
  <c r="B17" i="14"/>
  <c r="B19" i="6"/>
  <c r="B19" i="7"/>
  <c r="B19" i="5"/>
  <c r="B19" i="3"/>
  <c r="B19" i="4"/>
  <c r="B594" i="14"/>
  <c r="B596" i="7"/>
  <c r="B596" i="5"/>
  <c r="B596" i="4"/>
  <c r="B596" i="6"/>
  <c r="B596" i="3"/>
  <c r="B586" i="14"/>
  <c r="B588" i="7"/>
  <c r="B588" i="5"/>
  <c r="B588" i="4"/>
  <c r="B588" i="3"/>
  <c r="B578" i="14"/>
  <c r="B580" i="7"/>
  <c r="B580" i="5"/>
  <c r="B580" i="4"/>
  <c r="B580" i="6"/>
  <c r="B580" i="3"/>
  <c r="B570" i="14"/>
  <c r="B572" i="7"/>
  <c r="B572" i="5"/>
  <c r="B572" i="4"/>
  <c r="B572" i="3"/>
  <c r="B562" i="14"/>
  <c r="B564" i="7"/>
  <c r="B564" i="5"/>
  <c r="B564" i="4"/>
  <c r="B564" i="6"/>
  <c r="B564" i="3"/>
  <c r="B554" i="14"/>
  <c r="B556" i="7"/>
  <c r="B556" i="5"/>
  <c r="B556" i="4"/>
  <c r="B556" i="3"/>
  <c r="B546" i="14"/>
  <c r="B548" i="7"/>
  <c r="B548" i="5"/>
  <c r="B548" i="4"/>
  <c r="B548" i="6"/>
  <c r="B548" i="3"/>
  <c r="B538" i="14"/>
  <c r="B540" i="7"/>
  <c r="B540" i="5"/>
  <c r="B540" i="4"/>
  <c r="B540" i="3"/>
  <c r="B530" i="14"/>
  <c r="B532" i="7"/>
  <c r="B532" i="5"/>
  <c r="B532" i="4"/>
  <c r="B532" i="6"/>
  <c r="B532" i="3"/>
  <c r="B522" i="14"/>
  <c r="B524" i="7"/>
  <c r="B524" i="5"/>
  <c r="B524" i="4"/>
  <c r="B524" i="3"/>
  <c r="B514" i="14"/>
  <c r="B516" i="7"/>
  <c r="B516" i="5"/>
  <c r="B516" i="4"/>
  <c r="B516" i="6"/>
  <c r="B516" i="3"/>
  <c r="B506" i="14"/>
  <c r="B508" i="7"/>
  <c r="B508" i="5"/>
  <c r="B508" i="4"/>
  <c r="B508" i="3"/>
  <c r="B498" i="14"/>
  <c r="B500" i="7"/>
  <c r="B500" i="5"/>
  <c r="B500" i="4"/>
  <c r="B500" i="6"/>
  <c r="B500" i="3"/>
  <c r="B490" i="14"/>
  <c r="B492" i="7"/>
  <c r="B492" i="5"/>
  <c r="B492" i="4"/>
  <c r="B492" i="3"/>
  <c r="B482" i="14"/>
  <c r="B484" i="7"/>
  <c r="B484" i="5"/>
  <c r="B484" i="4"/>
  <c r="B484" i="6"/>
  <c r="B484" i="3"/>
  <c r="B474" i="14"/>
  <c r="B476" i="7"/>
  <c r="B476" i="5"/>
  <c r="B476" i="4"/>
  <c r="B476" i="3"/>
  <c r="B466" i="14"/>
  <c r="B468" i="7"/>
  <c r="B468" i="5"/>
  <c r="B468" i="4"/>
  <c r="B468" i="6"/>
  <c r="B468" i="3"/>
  <c r="B458" i="14"/>
  <c r="B460" i="7"/>
  <c r="B460" i="5"/>
  <c r="B460" i="4"/>
  <c r="B460" i="3"/>
  <c r="B450" i="14"/>
  <c r="B452" i="7"/>
  <c r="B452" i="5"/>
  <c r="B452" i="4"/>
  <c r="B452" i="6"/>
  <c r="B452" i="3"/>
  <c r="B442" i="14"/>
  <c r="B444" i="7"/>
  <c r="B444" i="5"/>
  <c r="B444" i="4"/>
  <c r="B434" i="14"/>
  <c r="B436" i="7"/>
  <c r="B436" i="5"/>
  <c r="B436" i="4"/>
  <c r="B436" i="6"/>
  <c r="B436" i="3"/>
  <c r="B426" i="14"/>
  <c r="B428" i="5"/>
  <c r="B428" i="4"/>
  <c r="B428" i="7"/>
  <c r="B418" i="14"/>
  <c r="B420" i="7"/>
  <c r="B420" i="5"/>
  <c r="B420" i="4"/>
  <c r="B420" i="6"/>
  <c r="B420" i="3"/>
  <c r="B410" i="14"/>
  <c r="B412" i="5"/>
  <c r="B412" i="4"/>
  <c r="B412" i="7"/>
  <c r="B402" i="14"/>
  <c r="B404" i="7"/>
  <c r="B404" i="5"/>
  <c r="B404" i="4"/>
  <c r="B404" i="6"/>
  <c r="B404" i="3"/>
  <c r="B394" i="14"/>
  <c r="B396" i="5"/>
  <c r="B396" i="4"/>
  <c r="B386" i="14"/>
  <c r="B388" i="7"/>
  <c r="B388" i="5"/>
  <c r="B388" i="4"/>
  <c r="B388" i="6"/>
  <c r="B388" i="3"/>
  <c r="B378" i="14"/>
  <c r="B380" i="5"/>
  <c r="B380" i="4"/>
  <c r="B380" i="7"/>
  <c r="B370" i="14"/>
  <c r="B372" i="7"/>
  <c r="B372" i="5"/>
  <c r="B372" i="4"/>
  <c r="B372" i="6"/>
  <c r="B372" i="3"/>
  <c r="B362" i="14"/>
  <c r="B364" i="5"/>
  <c r="B364" i="4"/>
  <c r="B364" i="7"/>
  <c r="B358" i="14"/>
  <c r="B360" i="5"/>
  <c r="B360" i="4"/>
  <c r="B360" i="6"/>
  <c r="B360" i="7"/>
  <c r="B360" i="3"/>
  <c r="B350" i="14"/>
  <c r="B352" i="7"/>
  <c r="B352" i="5"/>
  <c r="B352" i="4"/>
  <c r="B352" i="6"/>
  <c r="B342" i="14"/>
  <c r="B344" i="5"/>
  <c r="B344" i="7"/>
  <c r="B344" i="4"/>
  <c r="B344" i="6"/>
  <c r="B344" i="3"/>
  <c r="B334" i="14"/>
  <c r="B336" i="7"/>
  <c r="B336" i="5"/>
  <c r="B336" i="4"/>
  <c r="B336" i="6"/>
  <c r="B326" i="14"/>
  <c r="B328" i="5"/>
  <c r="B328" i="4"/>
  <c r="B328" i="6"/>
  <c r="B328" i="3"/>
  <c r="B318" i="14"/>
  <c r="B320" i="7"/>
  <c r="B320" i="5"/>
  <c r="B320" i="4"/>
  <c r="B320" i="6"/>
  <c r="B310" i="14"/>
  <c r="B312" i="5"/>
  <c r="B312" i="7"/>
  <c r="B312" i="4"/>
  <c r="B312" i="6"/>
  <c r="B312" i="3"/>
  <c r="B302" i="14"/>
  <c r="B304" i="7"/>
  <c r="B304" i="5"/>
  <c r="B304" i="4"/>
  <c r="B304" i="6"/>
  <c r="B294" i="14"/>
  <c r="B296" i="5"/>
  <c r="B296" i="4"/>
  <c r="B296" i="6"/>
  <c r="B296" i="7"/>
  <c r="B296" i="3"/>
  <c r="B286" i="14"/>
  <c r="B288" i="7"/>
  <c r="B288" i="5"/>
  <c r="B288" i="4"/>
  <c r="B288" i="6"/>
  <c r="B278" i="14"/>
  <c r="B280" i="5"/>
  <c r="B280" i="7"/>
  <c r="B280" i="4"/>
  <c r="B280" i="6"/>
  <c r="B280" i="3"/>
  <c r="B270" i="14"/>
  <c r="B272" i="7"/>
  <c r="B272" i="5"/>
  <c r="B272" i="4"/>
  <c r="B272" i="6"/>
  <c r="B262" i="14"/>
  <c r="B264" i="5"/>
  <c r="B264" i="4"/>
  <c r="B264" i="6"/>
  <c r="B264" i="3"/>
  <c r="B254" i="14"/>
  <c r="B256" i="7"/>
  <c r="B256" i="5"/>
  <c r="B256" i="4"/>
  <c r="B256" i="6"/>
  <c r="B246" i="14"/>
  <c r="B248" i="5"/>
  <c r="B248" i="7"/>
  <c r="B248" i="4"/>
  <c r="B248" i="6"/>
  <c r="B248" i="3"/>
  <c r="B238" i="14"/>
  <c r="B240" i="7"/>
  <c r="B240" i="5"/>
  <c r="B240" i="4"/>
  <c r="B240" i="6"/>
  <c r="B230" i="14"/>
  <c r="B232" i="5"/>
  <c r="B232" i="4"/>
  <c r="B232" i="6"/>
  <c r="B232" i="7"/>
  <c r="B232" i="3"/>
  <c r="B222" i="14"/>
  <c r="B224" i="7"/>
  <c r="B224" i="5"/>
  <c r="B224" i="4"/>
  <c r="B224" i="6"/>
  <c r="B214" i="14"/>
  <c r="B216" i="5"/>
  <c r="B216" i="7"/>
  <c r="B216" i="4"/>
  <c r="B216" i="6"/>
  <c r="B216" i="3"/>
  <c r="B206" i="14"/>
  <c r="B208" i="7"/>
  <c r="B208" i="5"/>
  <c r="B208" i="4"/>
  <c r="B208" i="6"/>
  <c r="B198" i="14"/>
  <c r="B200" i="5"/>
  <c r="B200" i="4"/>
  <c r="B200" i="6"/>
  <c r="B190" i="14"/>
  <c r="B192" i="5"/>
  <c r="B192" i="7"/>
  <c r="B192" i="4"/>
  <c r="B192" i="6"/>
  <c r="B182" i="14"/>
  <c r="B184" i="5"/>
  <c r="B184" i="4"/>
  <c r="B184" i="6"/>
  <c r="B184" i="7"/>
  <c r="B174" i="14"/>
  <c r="B176" i="5"/>
  <c r="B176" i="7"/>
  <c r="B176" i="4"/>
  <c r="B176" i="6"/>
  <c r="B166" i="14"/>
  <c r="B168" i="5"/>
  <c r="B168" i="4"/>
  <c r="B168" i="6"/>
  <c r="B158" i="14"/>
  <c r="B160" i="5"/>
  <c r="B160" i="7"/>
  <c r="B160" i="4"/>
  <c r="B160" i="6"/>
  <c r="B150" i="14"/>
  <c r="B152" i="5"/>
  <c r="B152" i="4"/>
  <c r="B152" i="6"/>
  <c r="B152" i="7"/>
  <c r="B142" i="14"/>
  <c r="B144" i="5"/>
  <c r="B144" i="7"/>
  <c r="B144" i="4"/>
  <c r="B144" i="6"/>
  <c r="B134" i="14"/>
  <c r="B136" i="5"/>
  <c r="B136" i="4"/>
  <c r="B136" i="6"/>
  <c r="B126" i="14"/>
  <c r="B128" i="5"/>
  <c r="B128" i="7"/>
  <c r="B128" i="4"/>
  <c r="B128" i="6"/>
  <c r="B118" i="14"/>
  <c r="B120" i="5"/>
  <c r="B120" i="4"/>
  <c r="B120" i="6"/>
  <c r="B120" i="7"/>
  <c r="B110" i="14"/>
  <c r="B112" i="5"/>
  <c r="B112" i="7"/>
  <c r="B112" i="4"/>
  <c r="B112" i="6"/>
  <c r="B102" i="14"/>
  <c r="B104" i="5"/>
  <c r="B104" i="4"/>
  <c r="B104" i="6"/>
  <c r="B94" i="14"/>
  <c r="B96" i="5"/>
  <c r="B96" i="7"/>
  <c r="B96" i="4"/>
  <c r="B96" i="6"/>
  <c r="B86" i="14"/>
  <c r="B88" i="5"/>
  <c r="B88" i="4"/>
  <c r="B88" i="6"/>
  <c r="B88" i="7"/>
  <c r="B78" i="14"/>
  <c r="B80" i="5"/>
  <c r="B80" i="7"/>
  <c r="B80" i="4"/>
  <c r="B80" i="6"/>
  <c r="B70" i="14"/>
  <c r="B72" i="5"/>
  <c r="B72" i="4"/>
  <c r="B72" i="6"/>
  <c r="B62" i="14"/>
  <c r="B64" i="5"/>
  <c r="B64" i="7"/>
  <c r="B64" i="4"/>
  <c r="B64" i="6"/>
  <c r="B54" i="14"/>
  <c r="B56" i="5"/>
  <c r="B56" i="4"/>
  <c r="B56" i="6"/>
  <c r="B56" i="7"/>
  <c r="B46" i="14"/>
  <c r="B48" i="5"/>
  <c r="B48" i="7"/>
  <c r="B48" i="4"/>
  <c r="B48" i="6"/>
  <c r="B38" i="14"/>
  <c r="B40" i="5"/>
  <c r="B40" i="4"/>
  <c r="B40" i="6"/>
  <c r="B30" i="14"/>
  <c r="B32" i="5"/>
  <c r="B32" i="7"/>
  <c r="B32" i="6"/>
  <c r="B32" i="4"/>
  <c r="B22" i="14"/>
  <c r="B24" i="5"/>
  <c r="B24" i="6"/>
  <c r="B24" i="7"/>
  <c r="B18" i="14"/>
  <c r="B20" i="7"/>
  <c r="B20" i="5"/>
  <c r="B20" i="4"/>
  <c r="B20" i="6"/>
  <c r="B20" i="3"/>
  <c r="B14" i="14"/>
  <c r="B16" i="5"/>
  <c r="B16" i="7"/>
  <c r="B16" i="6"/>
  <c r="B16" i="4"/>
  <c r="B595" i="14"/>
  <c r="B597" i="7"/>
  <c r="B597" i="6"/>
  <c r="B597" i="5"/>
  <c r="B597" i="4"/>
  <c r="B591" i="14"/>
  <c r="B593" i="7"/>
  <c r="B593" i="4"/>
  <c r="B593" i="6"/>
  <c r="B593" i="5"/>
  <c r="B587" i="14"/>
  <c r="B589" i="7"/>
  <c r="B589" i="6"/>
  <c r="B589" i="4"/>
  <c r="B583" i="14"/>
  <c r="B585" i="7"/>
  <c r="B585" i="5"/>
  <c r="B585" i="4"/>
  <c r="B579" i="14"/>
  <c r="B581" i="7"/>
  <c r="B581" i="6"/>
  <c r="B581" i="5"/>
  <c r="B581" i="4"/>
  <c r="B575" i="14"/>
  <c r="B577" i="7"/>
  <c r="B577" i="4"/>
  <c r="B577" i="6"/>
  <c r="B571" i="14"/>
  <c r="B573" i="7"/>
  <c r="B573" i="6"/>
  <c r="B573" i="4"/>
  <c r="B573" i="5"/>
  <c r="B567" i="14"/>
  <c r="B569" i="7"/>
  <c r="B569" i="5"/>
  <c r="B569" i="4"/>
  <c r="B563" i="14"/>
  <c r="B565" i="7"/>
  <c r="B565" i="6"/>
  <c r="B565" i="5"/>
  <c r="B565" i="4"/>
  <c r="B559" i="14"/>
  <c r="B561" i="7"/>
  <c r="B561" i="4"/>
  <c r="B561" i="6"/>
  <c r="B561" i="5"/>
  <c r="B555" i="14"/>
  <c r="B557" i="7"/>
  <c r="B557" i="6"/>
  <c r="B557" i="4"/>
  <c r="B551" i="14"/>
  <c r="B553" i="7"/>
  <c r="B553" i="5"/>
  <c r="B553" i="4"/>
  <c r="B547" i="14"/>
  <c r="B549" i="7"/>
  <c r="B549" i="6"/>
  <c r="B549" i="5"/>
  <c r="B549" i="4"/>
  <c r="B543" i="14"/>
  <c r="B545" i="7"/>
  <c r="B545" i="5"/>
  <c r="B545" i="4"/>
  <c r="B545" i="6"/>
  <c r="B539" i="14"/>
  <c r="B541" i="7"/>
  <c r="B541" i="5"/>
  <c r="B541" i="6"/>
  <c r="B541" i="4"/>
  <c r="B535" i="14"/>
  <c r="B537" i="7"/>
  <c r="B537" i="5"/>
  <c r="B537" i="4"/>
  <c r="B531" i="14"/>
  <c r="B533" i="7"/>
  <c r="B533" i="5"/>
  <c r="B533" i="6"/>
  <c r="B533" i="4"/>
  <c r="B527" i="14"/>
  <c r="B529" i="7"/>
  <c r="B529" i="5"/>
  <c r="B529" i="4"/>
  <c r="B529" i="6"/>
  <c r="B523" i="14"/>
  <c r="B525" i="7"/>
  <c r="B525" i="5"/>
  <c r="B525" i="6"/>
  <c r="B525" i="4"/>
  <c r="B519" i="14"/>
  <c r="B521" i="7"/>
  <c r="B521" i="5"/>
  <c r="B521" i="4"/>
  <c r="B515" i="14"/>
  <c r="B517" i="7"/>
  <c r="B517" i="5"/>
  <c r="B517" i="6"/>
  <c r="B517" i="4"/>
  <c r="B511" i="14"/>
  <c r="B513" i="7"/>
  <c r="B513" i="5"/>
  <c r="B513" i="4"/>
  <c r="B513" i="6"/>
  <c r="B507" i="14"/>
  <c r="B509" i="7"/>
  <c r="B509" i="5"/>
  <c r="B509" i="6"/>
  <c r="B509" i="4"/>
  <c r="B503" i="14"/>
  <c r="B505" i="7"/>
  <c r="B505" i="5"/>
  <c r="B505" i="4"/>
  <c r="B499" i="14"/>
  <c r="B501" i="7"/>
  <c r="B501" i="5"/>
  <c r="B501" i="6"/>
  <c r="B501" i="4"/>
  <c r="B495" i="14"/>
  <c r="B497" i="7"/>
  <c r="B497" i="5"/>
  <c r="B497" i="4"/>
  <c r="B497" i="6"/>
  <c r="B491" i="14"/>
  <c r="B493" i="7"/>
  <c r="B493" i="5"/>
  <c r="B493" i="6"/>
  <c r="B493" i="4"/>
  <c r="B487" i="14"/>
  <c r="B489" i="7"/>
  <c r="B489" i="5"/>
  <c r="B489" i="4"/>
  <c r="B483" i="14"/>
  <c r="B485" i="7"/>
  <c r="B485" i="5"/>
  <c r="B485" i="6"/>
  <c r="B485" i="4"/>
  <c r="B479" i="14"/>
  <c r="B481" i="7"/>
  <c r="B481" i="5"/>
  <c r="B481" i="4"/>
  <c r="B481" i="6"/>
  <c r="B475" i="14"/>
  <c r="B477" i="7"/>
  <c r="B477" i="5"/>
  <c r="B477" i="6"/>
  <c r="B477" i="4"/>
  <c r="B471" i="14"/>
  <c r="B473" i="7"/>
  <c r="B473" i="5"/>
  <c r="B473" i="4"/>
  <c r="B467" i="14"/>
  <c r="B469" i="7"/>
  <c r="B469" i="5"/>
  <c r="B469" i="6"/>
  <c r="B469" i="4"/>
  <c r="B463" i="14"/>
  <c r="B465" i="7"/>
  <c r="B465" i="5"/>
  <c r="B465" i="4"/>
  <c r="B465" i="6"/>
  <c r="B459" i="14"/>
  <c r="B461" i="7"/>
  <c r="B461" i="5"/>
  <c r="B461" i="6"/>
  <c r="B461" i="4"/>
  <c r="B455" i="14"/>
  <c r="B457" i="7"/>
  <c r="B457" i="5"/>
  <c r="B457" i="4"/>
  <c r="B451" i="14"/>
  <c r="B453" i="7"/>
  <c r="B453" i="5"/>
  <c r="B453" i="6"/>
  <c r="B453" i="4"/>
  <c r="B447" i="14"/>
  <c r="B449" i="7"/>
  <c r="B449" i="5"/>
  <c r="B449" i="4"/>
  <c r="B449" i="6"/>
  <c r="B443" i="14"/>
  <c r="B445" i="7"/>
  <c r="B445" i="5"/>
  <c r="B445" i="6"/>
  <c r="B445" i="4"/>
  <c r="B445" i="3"/>
  <c r="B439" i="14"/>
  <c r="B441" i="7"/>
  <c r="B441" i="5"/>
  <c r="B441" i="4"/>
  <c r="B441" i="3"/>
  <c r="B435" i="14"/>
  <c r="B437" i="7"/>
  <c r="B437" i="5"/>
  <c r="B437" i="6"/>
  <c r="B437" i="4"/>
  <c r="B431" i="14"/>
  <c r="B433" i="7"/>
  <c r="B433" i="5"/>
  <c r="B433" i="4"/>
  <c r="B433" i="6"/>
  <c r="B427" i="14"/>
  <c r="B429" i="7"/>
  <c r="B429" i="5"/>
  <c r="B429" i="6"/>
  <c r="B429" i="4"/>
  <c r="B429" i="3"/>
  <c r="B423" i="14"/>
  <c r="B425" i="7"/>
  <c r="B425" i="5"/>
  <c r="B425" i="4"/>
  <c r="B425" i="3"/>
  <c r="B419" i="14"/>
  <c r="B421" i="7"/>
  <c r="B421" i="5"/>
  <c r="B421" i="6"/>
  <c r="B421" i="4"/>
  <c r="B415" i="14"/>
  <c r="B417" i="7"/>
  <c r="B417" i="5"/>
  <c r="B417" i="4"/>
  <c r="B417" i="6"/>
  <c r="B411" i="14"/>
  <c r="B413" i="7"/>
  <c r="B413" i="5"/>
  <c r="B413" i="6"/>
  <c r="B413" i="4"/>
  <c r="B413" i="3"/>
  <c r="B407" i="14"/>
  <c r="B409" i="7"/>
  <c r="B409" i="5"/>
  <c r="B409" i="4"/>
  <c r="B409" i="3"/>
  <c r="B403" i="14"/>
  <c r="B405" i="7"/>
  <c r="B405" i="5"/>
  <c r="B405" i="6"/>
  <c r="B405" i="4"/>
  <c r="B399" i="14"/>
  <c r="B401" i="7"/>
  <c r="B401" i="5"/>
  <c r="B401" i="4"/>
  <c r="B401" i="6"/>
  <c r="B395" i="14"/>
  <c r="B397" i="7"/>
  <c r="B397" i="5"/>
  <c r="B397" i="6"/>
  <c r="B397" i="4"/>
  <c r="B397" i="3"/>
  <c r="B391" i="14"/>
  <c r="B393" i="7"/>
  <c r="B393" i="5"/>
  <c r="B393" i="4"/>
  <c r="B393" i="3"/>
  <c r="B387" i="14"/>
  <c r="B389" i="7"/>
  <c r="B389" i="5"/>
  <c r="B389" i="6"/>
  <c r="B389" i="4"/>
  <c r="B383" i="14"/>
  <c r="B385" i="7"/>
  <c r="B385" i="5"/>
  <c r="B385" i="4"/>
  <c r="B385" i="6"/>
  <c r="B379" i="14"/>
  <c r="B381" i="7"/>
  <c r="B381" i="5"/>
  <c r="B381" i="6"/>
  <c r="B381" i="4"/>
  <c r="B381" i="3"/>
  <c r="B375" i="14"/>
  <c r="B377" i="7"/>
  <c r="B377" i="5"/>
  <c r="B377" i="4"/>
  <c r="B377" i="3"/>
  <c r="B371" i="14"/>
  <c r="B373" i="7"/>
  <c r="B373" i="5"/>
  <c r="B373" i="6"/>
  <c r="B373" i="4"/>
  <c r="B367" i="14"/>
  <c r="B369" i="7"/>
  <c r="B369" i="5"/>
  <c r="B369" i="4"/>
  <c r="B369" i="6"/>
  <c r="B363" i="14"/>
  <c r="B365" i="7"/>
  <c r="B365" i="5"/>
  <c r="B365" i="6"/>
  <c r="B365" i="4"/>
  <c r="B365" i="3"/>
  <c r="B359" i="14"/>
  <c r="B361" i="7"/>
  <c r="B361" i="5"/>
  <c r="B361" i="4"/>
  <c r="B361" i="3"/>
  <c r="B355" i="14"/>
  <c r="B357" i="7"/>
  <c r="B357" i="5"/>
  <c r="B357" i="6"/>
  <c r="B357" i="4"/>
  <c r="B351" i="14"/>
  <c r="B353" i="7"/>
  <c r="B353" i="5"/>
  <c r="B353" i="4"/>
  <c r="B353" i="6"/>
  <c r="B347" i="14"/>
  <c r="B349" i="7"/>
  <c r="B349" i="5"/>
  <c r="B349" i="6"/>
  <c r="B349" i="4"/>
  <c r="B349" i="3"/>
  <c r="B343" i="14"/>
  <c r="B345" i="7"/>
  <c r="B345" i="5"/>
  <c r="B345" i="4"/>
  <c r="B345" i="3"/>
  <c r="B339" i="14"/>
  <c r="B341" i="7"/>
  <c r="B341" i="5"/>
  <c r="B341" i="6"/>
  <c r="B341" i="4"/>
  <c r="B335" i="14"/>
  <c r="B337" i="7"/>
  <c r="B337" i="5"/>
  <c r="B337" i="4"/>
  <c r="B337" i="6"/>
  <c r="B331" i="14"/>
  <c r="B333" i="7"/>
  <c r="B333" i="5"/>
  <c r="B333" i="6"/>
  <c r="B333" i="4"/>
  <c r="B333" i="3"/>
  <c r="B327" i="14"/>
  <c r="B329" i="7"/>
  <c r="B329" i="5"/>
  <c r="B329" i="4"/>
  <c r="B329" i="3"/>
  <c r="B323" i="14"/>
  <c r="B325" i="7"/>
  <c r="B325" i="5"/>
  <c r="B325" i="6"/>
  <c r="B325" i="4"/>
  <c r="B319" i="14"/>
  <c r="B321" i="7"/>
  <c r="B321" i="5"/>
  <c r="B321" i="4"/>
  <c r="B321" i="6"/>
  <c r="B315" i="14"/>
  <c r="B317" i="7"/>
  <c r="B317" i="5"/>
  <c r="B317" i="6"/>
  <c r="B317" i="4"/>
  <c r="B317" i="3"/>
  <c r="B311" i="14"/>
  <c r="B313" i="7"/>
  <c r="B313" i="5"/>
  <c r="B313" i="4"/>
  <c r="B313" i="3"/>
  <c r="B307" i="14"/>
  <c r="B309" i="7"/>
  <c r="B309" i="5"/>
  <c r="B309" i="6"/>
  <c r="B309" i="4"/>
  <c r="B303" i="14"/>
  <c r="B305" i="7"/>
  <c r="B305" i="5"/>
  <c r="B305" i="4"/>
  <c r="B305" i="6"/>
  <c r="B299" i="14"/>
  <c r="B301" i="7"/>
  <c r="B301" i="5"/>
  <c r="B301" i="6"/>
  <c r="B301" i="4"/>
  <c r="B301" i="3"/>
  <c r="B295" i="14"/>
  <c r="B297" i="7"/>
  <c r="B297" i="5"/>
  <c r="B297" i="4"/>
  <c r="B297" i="3"/>
  <c r="B291" i="14"/>
  <c r="B293" i="7"/>
  <c r="B293" i="5"/>
  <c r="B293" i="6"/>
  <c r="B293" i="4"/>
  <c r="B287" i="14"/>
  <c r="B289" i="7"/>
  <c r="B289" i="5"/>
  <c r="B289" i="4"/>
  <c r="B289" i="6"/>
  <c r="B283" i="14"/>
  <c r="B285" i="7"/>
  <c r="B285" i="5"/>
  <c r="B285" i="6"/>
  <c r="B285" i="4"/>
  <c r="B285" i="3"/>
  <c r="B279" i="14"/>
  <c r="B281" i="7"/>
  <c r="B281" i="5"/>
  <c r="B281" i="4"/>
  <c r="B281" i="3"/>
  <c r="B275" i="14"/>
  <c r="B277" i="7"/>
  <c r="B277" i="5"/>
  <c r="B277" i="6"/>
  <c r="B277" i="4"/>
  <c r="B271" i="14"/>
  <c r="B273" i="7"/>
  <c r="B273" i="5"/>
  <c r="B273" i="4"/>
  <c r="B273" i="6"/>
  <c r="B267" i="14"/>
  <c r="B269" i="7"/>
  <c r="B269" i="5"/>
  <c r="B269" i="6"/>
  <c r="B269" i="4"/>
  <c r="B269" i="3"/>
  <c r="B263" i="14"/>
  <c r="B265" i="7"/>
  <c r="B265" i="5"/>
  <c r="B265" i="4"/>
  <c r="B265" i="3"/>
  <c r="B259" i="14"/>
  <c r="B261" i="7"/>
  <c r="B261" i="5"/>
  <c r="B261" i="6"/>
  <c r="B261" i="4"/>
  <c r="B255" i="14"/>
  <c r="B257" i="7"/>
  <c r="B257" i="5"/>
  <c r="B257" i="4"/>
  <c r="B257" i="6"/>
  <c r="B251" i="14"/>
  <c r="B253" i="7"/>
  <c r="B253" i="5"/>
  <c r="B253" i="6"/>
  <c r="B253" i="4"/>
  <c r="B253" i="3"/>
  <c r="B247" i="14"/>
  <c r="B249" i="7"/>
  <c r="B249" i="5"/>
  <c r="B249" i="4"/>
  <c r="B249" i="3"/>
  <c r="B243" i="14"/>
  <c r="B245" i="7"/>
  <c r="B245" i="5"/>
  <c r="B245" i="6"/>
  <c r="B245" i="4"/>
  <c r="B239" i="14"/>
  <c r="B241" i="7"/>
  <c r="B241" i="5"/>
  <c r="B241" i="4"/>
  <c r="B241" i="6"/>
  <c r="B235" i="14"/>
  <c r="B237" i="7"/>
  <c r="B237" i="5"/>
  <c r="B237" i="6"/>
  <c r="B237" i="4"/>
  <c r="B237" i="3"/>
  <c r="B231" i="14"/>
  <c r="B233" i="7"/>
  <c r="B233" i="5"/>
  <c r="B233" i="4"/>
  <c r="B233" i="3"/>
  <c r="B227" i="14"/>
  <c r="B229" i="7"/>
  <c r="B229" i="5"/>
  <c r="B229" i="6"/>
  <c r="B229" i="4"/>
  <c r="B223" i="14"/>
  <c r="B225" i="7"/>
  <c r="B225" i="5"/>
  <c r="B225" i="4"/>
  <c r="B225" i="6"/>
  <c r="B219" i="14"/>
  <c r="B221" i="7"/>
  <c r="B221" i="5"/>
  <c r="B221" i="6"/>
  <c r="B221" i="4"/>
  <c r="B221" i="3"/>
  <c r="B215" i="14"/>
  <c r="B217" i="7"/>
  <c r="B217" i="5"/>
  <c r="B217" i="4"/>
  <c r="B217" i="3"/>
  <c r="B211" i="14"/>
  <c r="B213" i="7"/>
  <c r="B213" i="5"/>
  <c r="B213" i="6"/>
  <c r="B213" i="4"/>
  <c r="B207" i="14"/>
  <c r="B209" i="7"/>
  <c r="B209" i="5"/>
  <c r="B209" i="4"/>
  <c r="B209" i="6"/>
  <c r="B203" i="14"/>
  <c r="B205" i="7"/>
  <c r="B205" i="5"/>
  <c r="B205" i="6"/>
  <c r="B205" i="4"/>
  <c r="B205" i="3"/>
  <c r="B199" i="14"/>
  <c r="B201" i="7"/>
  <c r="B201" i="5"/>
  <c r="B201" i="4"/>
  <c r="B195" i="14"/>
  <c r="B197" i="7"/>
  <c r="B197" i="5"/>
  <c r="B197" i="6"/>
  <c r="B197" i="4"/>
  <c r="B197" i="3"/>
  <c r="B191" i="14"/>
  <c r="B193" i="7"/>
  <c r="B193" i="5"/>
  <c r="B193" i="4"/>
  <c r="B193" i="6"/>
  <c r="B187" i="14"/>
  <c r="B189" i="7"/>
  <c r="B189" i="5"/>
  <c r="B189" i="6"/>
  <c r="B189" i="4"/>
  <c r="B189" i="3"/>
  <c r="B183" i="14"/>
  <c r="B185" i="7"/>
  <c r="B185" i="5"/>
  <c r="B185" i="4"/>
  <c r="B179" i="14"/>
  <c r="B181" i="7"/>
  <c r="B181" i="5"/>
  <c r="B181" i="6"/>
  <c r="B181" i="4"/>
  <c r="B181" i="3"/>
  <c r="B175" i="14"/>
  <c r="B177" i="7"/>
  <c r="B177" i="5"/>
  <c r="B177" i="4"/>
  <c r="B177" i="6"/>
  <c r="B171" i="14"/>
  <c r="B173" i="7"/>
  <c r="B173" i="5"/>
  <c r="B173" i="6"/>
  <c r="B173" i="4"/>
  <c r="B173" i="3"/>
  <c r="B167" i="14"/>
  <c r="B169" i="7"/>
  <c r="B169" i="5"/>
  <c r="B169" i="4"/>
  <c r="B163" i="14"/>
  <c r="B165" i="7"/>
  <c r="B165" i="5"/>
  <c r="B165" i="6"/>
  <c r="B165" i="4"/>
  <c r="B165" i="3"/>
  <c r="B159" i="14"/>
  <c r="B161" i="7"/>
  <c r="B161" i="5"/>
  <c r="B161" i="4"/>
  <c r="B161" i="6"/>
  <c r="B155" i="14"/>
  <c r="B157" i="7"/>
  <c r="B157" i="5"/>
  <c r="B157" i="6"/>
  <c r="B157" i="4"/>
  <c r="B157" i="3"/>
  <c r="B151" i="14"/>
  <c r="B153" i="7"/>
  <c r="B153" i="5"/>
  <c r="B153" i="4"/>
  <c r="B147" i="14"/>
  <c r="B149" i="7"/>
  <c r="B149" i="5"/>
  <c r="B149" i="6"/>
  <c r="B149" i="4"/>
  <c r="B149" i="3"/>
  <c r="B143" i="14"/>
  <c r="B145" i="7"/>
  <c r="B145" i="5"/>
  <c r="B145" i="4"/>
  <c r="B145" i="6"/>
  <c r="B139" i="14"/>
  <c r="B141" i="7"/>
  <c r="B141" i="5"/>
  <c r="B141" i="6"/>
  <c r="B141" i="4"/>
  <c r="B141" i="3"/>
  <c r="B135" i="14"/>
  <c r="B137" i="7"/>
  <c r="B137" i="5"/>
  <c r="B137" i="4"/>
  <c r="B131" i="14"/>
  <c r="B133" i="7"/>
  <c r="B133" i="5"/>
  <c r="B133" i="6"/>
  <c r="B133" i="4"/>
  <c r="B133" i="3"/>
  <c r="B127" i="14"/>
  <c r="B129" i="7"/>
  <c r="B129" i="5"/>
  <c r="B129" i="4"/>
  <c r="B129" i="6"/>
  <c r="B123" i="14"/>
  <c r="B125" i="7"/>
  <c r="B125" i="5"/>
  <c r="B125" i="6"/>
  <c r="B125" i="4"/>
  <c r="B125" i="3"/>
  <c r="B119" i="14"/>
  <c r="B121" i="7"/>
  <c r="B121" i="5"/>
  <c r="B121" i="4"/>
  <c r="B115" i="14"/>
  <c r="B117" i="7"/>
  <c r="B117" i="5"/>
  <c r="B117" i="6"/>
  <c r="B117" i="4"/>
  <c r="B117" i="3"/>
  <c r="B111" i="14"/>
  <c r="B113" i="7"/>
  <c r="B113" i="5"/>
  <c r="B113" i="4"/>
  <c r="B113" i="6"/>
  <c r="B107" i="14"/>
  <c r="B109" i="7"/>
  <c r="B109" i="5"/>
  <c r="B109" i="6"/>
  <c r="B109" i="4"/>
  <c r="B109" i="3"/>
  <c r="B103" i="14"/>
  <c r="B105" i="7"/>
  <c r="B105" i="5"/>
  <c r="B105" i="4"/>
  <c r="B99" i="14"/>
  <c r="B101" i="7"/>
  <c r="B101" i="5"/>
  <c r="B101" i="6"/>
  <c r="B101" i="4"/>
  <c r="B101" i="3"/>
  <c r="B95" i="14"/>
  <c r="B97" i="7"/>
  <c r="B97" i="5"/>
  <c r="B97" i="4"/>
  <c r="B97" i="6"/>
  <c r="B91" i="14"/>
  <c r="B93" i="7"/>
  <c r="B93" i="5"/>
  <c r="B93" i="6"/>
  <c r="B93" i="4"/>
  <c r="B93" i="3"/>
  <c r="B87" i="14"/>
  <c r="B89" i="7"/>
  <c r="B89" i="5"/>
  <c r="B89" i="4"/>
  <c r="B83" i="14"/>
  <c r="B85" i="7"/>
  <c r="B85" i="5"/>
  <c r="B85" i="6"/>
  <c r="B85" i="4"/>
  <c r="B85" i="3"/>
  <c r="B79" i="14"/>
  <c r="B81" i="7"/>
  <c r="B81" i="5"/>
  <c r="B81" i="4"/>
  <c r="B81" i="6"/>
  <c r="B75" i="14"/>
  <c r="B77" i="7"/>
  <c r="B77" i="5"/>
  <c r="B77" i="6"/>
  <c r="B77" i="4"/>
  <c r="B77" i="3"/>
  <c r="B71" i="14"/>
  <c r="B73" i="7"/>
  <c r="B73" i="5"/>
  <c r="B73" i="4"/>
  <c r="B67" i="14"/>
  <c r="B69" i="7"/>
  <c r="B69" i="5"/>
  <c r="B69" i="6"/>
  <c r="B69" i="4"/>
  <c r="B69" i="3"/>
  <c r="B63" i="14"/>
  <c r="B65" i="7"/>
  <c r="B65" i="5"/>
  <c r="B65" i="4"/>
  <c r="B65" i="6"/>
  <c r="B59" i="14"/>
  <c r="B61" i="7"/>
  <c r="B61" i="5"/>
  <c r="B61" i="6"/>
  <c r="B61" i="4"/>
  <c r="B61" i="3"/>
  <c r="B55" i="14"/>
  <c r="B57" i="7"/>
  <c r="B57" i="5"/>
  <c r="B57" i="4"/>
  <c r="B51" i="14"/>
  <c r="B53" i="7"/>
  <c r="B53" i="5"/>
  <c r="B53" i="6"/>
  <c r="B53" i="4"/>
  <c r="B53" i="3"/>
  <c r="B47" i="14"/>
  <c r="B49" i="7"/>
  <c r="B49" i="5"/>
  <c r="B49" i="4"/>
  <c r="B49" i="6"/>
  <c r="B43" i="14"/>
  <c r="B45" i="7"/>
  <c r="B45" i="5"/>
  <c r="B45" i="6"/>
  <c r="B45" i="4"/>
  <c r="B45" i="3"/>
  <c r="B39" i="14"/>
  <c r="B41" i="7"/>
  <c r="B41" i="5"/>
  <c r="B41" i="4"/>
  <c r="B35" i="14"/>
  <c r="B37" i="7"/>
  <c r="B37" i="5"/>
  <c r="B37" i="6"/>
  <c r="B37" i="4"/>
  <c r="B37" i="3"/>
  <c r="B31" i="14"/>
  <c r="B33" i="7"/>
  <c r="B33" i="5"/>
  <c r="B33" i="6"/>
  <c r="B27" i="14"/>
  <c r="B29" i="7"/>
  <c r="B29" i="5"/>
  <c r="B29" i="6"/>
  <c r="B29" i="4"/>
  <c r="B29" i="3"/>
  <c r="B143" i="5"/>
  <c r="B111" i="5"/>
  <c r="B79" i="5"/>
  <c r="B47" i="5"/>
  <c r="B243" i="7"/>
  <c r="B13" i="2"/>
  <c r="B396" i="3"/>
  <c r="B332" i="3"/>
  <c r="B300" i="3"/>
  <c r="B307" i="4"/>
  <c r="B275" i="4"/>
  <c r="B243" i="4"/>
  <c r="B211" i="4"/>
  <c r="B179" i="4"/>
  <c r="B147" i="4"/>
  <c r="B115" i="4"/>
  <c r="B67" i="4"/>
  <c r="B572" i="6"/>
  <c r="B476" i="6"/>
  <c r="B380" i="6"/>
  <c r="B143" i="7"/>
  <c r="B597" i="3"/>
  <c r="B589" i="3"/>
  <c r="B581" i="3"/>
  <c r="B573" i="3"/>
  <c r="B565" i="3"/>
  <c r="B557" i="3"/>
  <c r="B549" i="3"/>
  <c r="B541" i="3"/>
  <c r="B533" i="3"/>
  <c r="B525" i="3"/>
  <c r="B517" i="3"/>
  <c r="B509" i="3"/>
  <c r="B501" i="3"/>
  <c r="B493" i="3"/>
  <c r="B485" i="3"/>
  <c r="B477" i="3"/>
  <c r="B469" i="3"/>
  <c r="B461" i="3"/>
  <c r="B453" i="3"/>
  <c r="B442" i="3"/>
  <c r="B421" i="3"/>
  <c r="B410" i="3"/>
  <c r="B389" i="3"/>
  <c r="B378" i="3"/>
  <c r="B357" i="3"/>
  <c r="B346" i="3"/>
  <c r="B336" i="3"/>
  <c r="B325" i="3"/>
  <c r="B314" i="3"/>
  <c r="B304" i="3"/>
  <c r="B293" i="3"/>
  <c r="B282" i="3"/>
  <c r="B272" i="3"/>
  <c r="B261" i="3"/>
  <c r="B250" i="3"/>
  <c r="B240" i="3"/>
  <c r="B229" i="3"/>
  <c r="B218" i="3"/>
  <c r="B208" i="3"/>
  <c r="B192" i="3"/>
  <c r="B176" i="3"/>
  <c r="B160" i="3"/>
  <c r="B144" i="3"/>
  <c r="B128" i="3"/>
  <c r="B112" i="3"/>
  <c r="B96" i="3"/>
  <c r="B80" i="3"/>
  <c r="B64" i="3"/>
  <c r="B48" i="3"/>
  <c r="B32" i="3"/>
  <c r="B16" i="3"/>
  <c r="B159" i="5"/>
  <c r="B127" i="5"/>
  <c r="B95" i="5"/>
  <c r="B63" i="5"/>
  <c r="B585" i="6"/>
  <c r="B553" i="6"/>
  <c r="B521" i="6"/>
  <c r="B489" i="6"/>
  <c r="B457" i="6"/>
  <c r="B425" i="6"/>
  <c r="B393" i="6"/>
  <c r="B361" i="6"/>
  <c r="B329" i="6"/>
  <c r="B297" i="6"/>
  <c r="B265" i="6"/>
  <c r="B233" i="6"/>
  <c r="B201" i="6"/>
  <c r="B169" i="6"/>
  <c r="B137" i="6"/>
  <c r="B105" i="6"/>
  <c r="B73" i="6"/>
  <c r="B41" i="6"/>
  <c r="B307" i="7"/>
  <c r="B264" i="7"/>
  <c r="B168" i="7"/>
  <c r="B104" i="7"/>
  <c r="B40" i="7"/>
  <c r="B309" i="14"/>
  <c r="B311" i="6"/>
  <c r="B311" i="3"/>
  <c r="B311" i="4"/>
  <c r="B311" i="5"/>
  <c r="B301" i="14"/>
  <c r="B303" i="6"/>
  <c r="B303" i="7"/>
  <c r="B303" i="3"/>
  <c r="B303" i="4"/>
  <c r="B293" i="14"/>
  <c r="B295" i="6"/>
  <c r="B295" i="7"/>
  <c r="B295" i="3"/>
  <c r="B295" i="4"/>
  <c r="B295" i="5"/>
  <c r="B285" i="14"/>
  <c r="B287" i="6"/>
  <c r="B287" i="7"/>
  <c r="B287" i="3"/>
  <c r="B287" i="4"/>
  <c r="B277" i="14"/>
  <c r="B279" i="6"/>
  <c r="B279" i="3"/>
  <c r="B279" i="7"/>
  <c r="B279" i="4"/>
  <c r="B279" i="5"/>
  <c r="B269" i="14"/>
  <c r="B271" i="6"/>
  <c r="B271" i="7"/>
  <c r="B271" i="3"/>
  <c r="B271" i="4"/>
  <c r="B261" i="14"/>
  <c r="B263" i="6"/>
  <c r="B263" i="7"/>
  <c r="B263" i="3"/>
  <c r="B263" i="4"/>
  <c r="B263" i="5"/>
  <c r="B253" i="14"/>
  <c r="B255" i="6"/>
  <c r="B255" i="7"/>
  <c r="B255" i="3"/>
  <c r="B255" i="4"/>
  <c r="B245" i="14"/>
  <c r="B247" i="6"/>
  <c r="B247" i="3"/>
  <c r="B247" i="4"/>
  <c r="B247" i="5"/>
  <c r="B237" i="14"/>
  <c r="B239" i="6"/>
  <c r="B239" i="7"/>
  <c r="B239" i="3"/>
  <c r="B239" i="4"/>
  <c r="B229" i="14"/>
  <c r="B231" i="6"/>
  <c r="B231" i="7"/>
  <c r="B231" i="3"/>
  <c r="B231" i="4"/>
  <c r="B231" i="5"/>
  <c r="B221" i="14"/>
  <c r="B223" i="6"/>
  <c r="B223" i="7"/>
  <c r="B223" i="3"/>
  <c r="B223" i="4"/>
  <c r="B213" i="14"/>
  <c r="B215" i="6"/>
  <c r="B215" i="3"/>
  <c r="B215" i="7"/>
  <c r="B215" i="4"/>
  <c r="B215" i="5"/>
  <c r="B205" i="14"/>
  <c r="B207" i="6"/>
  <c r="B207" i="7"/>
  <c r="B207" i="3"/>
  <c r="B207" i="4"/>
  <c r="B197" i="14"/>
  <c r="B199" i="6"/>
  <c r="B199" i="7"/>
  <c r="B199" i="3"/>
  <c r="B199" i="4"/>
  <c r="B199" i="5"/>
  <c r="B189" i="14"/>
  <c r="B191" i="6"/>
  <c r="B191" i="3"/>
  <c r="B191" i="7"/>
  <c r="B191" i="4"/>
  <c r="B181" i="14"/>
  <c r="B183" i="6"/>
  <c r="B183" i="7"/>
  <c r="B183" i="3"/>
  <c r="B183" i="4"/>
  <c r="B183" i="5"/>
  <c r="B173" i="14"/>
  <c r="B175" i="6"/>
  <c r="B175" i="3"/>
  <c r="B175" i="4"/>
  <c r="B165" i="14"/>
  <c r="B167" i="6"/>
  <c r="B167" i="7"/>
  <c r="B167" i="3"/>
  <c r="B167" i="4"/>
  <c r="B167" i="5"/>
  <c r="B153" i="14"/>
  <c r="B155" i="6"/>
  <c r="B155" i="7"/>
  <c r="B155" i="5"/>
  <c r="B155" i="3"/>
  <c r="B145" i="14"/>
  <c r="B147" i="6"/>
  <c r="B147" i="7"/>
  <c r="B147" i="5"/>
  <c r="B147" i="3"/>
  <c r="B137" i="14"/>
  <c r="B139" i="6"/>
  <c r="B139" i="7"/>
  <c r="B139" i="5"/>
  <c r="B139" i="3"/>
  <c r="B129" i="14"/>
  <c r="B131" i="6"/>
  <c r="B131" i="7"/>
  <c r="B131" i="5"/>
  <c r="B131" i="3"/>
  <c r="B121" i="14"/>
  <c r="B123" i="6"/>
  <c r="B123" i="7"/>
  <c r="B123" i="5"/>
  <c r="B123" i="3"/>
  <c r="B113" i="14"/>
  <c r="B115" i="6"/>
  <c r="B115" i="7"/>
  <c r="B115" i="5"/>
  <c r="B115" i="3"/>
  <c r="B105" i="14"/>
  <c r="B107" i="6"/>
  <c r="B107" i="7"/>
  <c r="B107" i="5"/>
  <c r="B107" i="3"/>
  <c r="B97" i="14"/>
  <c r="B99" i="6"/>
  <c r="B99" i="7"/>
  <c r="B99" i="5"/>
  <c r="B99" i="3"/>
  <c r="B89" i="14"/>
  <c r="B91" i="6"/>
  <c r="B91" i="7"/>
  <c r="B91" i="5"/>
  <c r="B91" i="3"/>
  <c r="B81" i="14"/>
  <c r="B83" i="6"/>
  <c r="B83" i="7"/>
  <c r="B83" i="5"/>
  <c r="B83" i="3"/>
  <c r="B73" i="14"/>
  <c r="B75" i="6"/>
  <c r="B75" i="7"/>
  <c r="B75" i="5"/>
  <c r="B75" i="3"/>
  <c r="B65" i="14"/>
  <c r="B67" i="6"/>
  <c r="B67" i="7"/>
  <c r="B67" i="5"/>
  <c r="B67" i="3"/>
  <c r="B57" i="14"/>
  <c r="B59" i="6"/>
  <c r="B59" i="7"/>
  <c r="B59" i="5"/>
  <c r="B59" i="3"/>
  <c r="B49" i="14"/>
  <c r="B51" i="6"/>
  <c r="B51" i="7"/>
  <c r="B51" i="5"/>
  <c r="B51" i="3"/>
  <c r="B41" i="14"/>
  <c r="B43" i="6"/>
  <c r="B43" i="7"/>
  <c r="B43" i="5"/>
  <c r="B43" i="3"/>
  <c r="B37" i="14"/>
  <c r="B39" i="6"/>
  <c r="B39" i="7"/>
  <c r="B39" i="3"/>
  <c r="B39" i="4"/>
  <c r="B39" i="5"/>
  <c r="B29" i="14"/>
  <c r="B31" i="6"/>
  <c r="B31" i="4"/>
  <c r="B31" i="3"/>
  <c r="B31" i="7"/>
  <c r="B21" i="14"/>
  <c r="B23" i="6"/>
  <c r="B23" i="7"/>
  <c r="B23" i="3"/>
  <c r="B23" i="5"/>
  <c r="B13" i="14"/>
  <c r="B15" i="6"/>
  <c r="B15" i="4"/>
  <c r="B15" i="3"/>
  <c r="B590" i="14"/>
  <c r="B592" i="7"/>
  <c r="B592" i="5"/>
  <c r="B592" i="4"/>
  <c r="B592" i="6"/>
  <c r="B592" i="3"/>
  <c r="B582" i="14"/>
  <c r="B584" i="7"/>
  <c r="B584" i="5"/>
  <c r="B584" i="4"/>
  <c r="B584" i="6"/>
  <c r="B584" i="3"/>
  <c r="B574" i="14"/>
  <c r="B576" i="7"/>
  <c r="B576" i="5"/>
  <c r="B576" i="4"/>
  <c r="B576" i="6"/>
  <c r="B576" i="3"/>
  <c r="B566" i="14"/>
  <c r="B568" i="7"/>
  <c r="B568" i="5"/>
  <c r="B568" i="4"/>
  <c r="B568" i="6"/>
  <c r="B568" i="3"/>
  <c r="B558" i="14"/>
  <c r="B560" i="7"/>
  <c r="B560" i="5"/>
  <c r="B560" i="4"/>
  <c r="B560" i="6"/>
  <c r="B560" i="3"/>
  <c r="B550" i="14"/>
  <c r="B552" i="7"/>
  <c r="B552" i="5"/>
  <c r="B552" i="4"/>
  <c r="B552" i="6"/>
  <c r="B552" i="3"/>
  <c r="B542" i="14"/>
  <c r="B544" i="7"/>
  <c r="B544" i="5"/>
  <c r="B544" i="4"/>
  <c r="B544" i="6"/>
  <c r="B544" i="3"/>
  <c r="B534" i="14"/>
  <c r="B536" i="7"/>
  <c r="B536" i="5"/>
  <c r="B536" i="4"/>
  <c r="B536" i="6"/>
  <c r="B536" i="3"/>
  <c r="B526" i="14"/>
  <c r="B528" i="7"/>
  <c r="B528" i="5"/>
  <c r="B528" i="4"/>
  <c r="B528" i="6"/>
  <c r="B528" i="3"/>
  <c r="B518" i="14"/>
  <c r="B520" i="7"/>
  <c r="B520" i="5"/>
  <c r="B520" i="4"/>
  <c r="B520" i="6"/>
  <c r="B520" i="3"/>
  <c r="B510" i="14"/>
  <c r="B512" i="7"/>
  <c r="B512" i="5"/>
  <c r="B512" i="4"/>
  <c r="B512" i="6"/>
  <c r="B512" i="3"/>
  <c r="B502" i="14"/>
  <c r="B504" i="7"/>
  <c r="B504" i="5"/>
  <c r="B504" i="4"/>
  <c r="B504" i="6"/>
  <c r="B504" i="3"/>
  <c r="B494" i="14"/>
  <c r="B496" i="7"/>
  <c r="B496" i="5"/>
  <c r="B496" i="4"/>
  <c r="B496" i="6"/>
  <c r="B496" i="3"/>
  <c r="B486" i="14"/>
  <c r="B488" i="7"/>
  <c r="B488" i="5"/>
  <c r="B488" i="4"/>
  <c r="B488" i="6"/>
  <c r="B488" i="3"/>
  <c r="B478" i="14"/>
  <c r="B480" i="7"/>
  <c r="B480" i="5"/>
  <c r="B480" i="4"/>
  <c r="B480" i="6"/>
  <c r="B480" i="3"/>
  <c r="B470" i="14"/>
  <c r="B472" i="7"/>
  <c r="B472" i="5"/>
  <c r="B472" i="4"/>
  <c r="B472" i="6"/>
  <c r="B472" i="3"/>
  <c r="B462" i="14"/>
  <c r="B464" i="7"/>
  <c r="B464" i="5"/>
  <c r="B464" i="4"/>
  <c r="B464" i="6"/>
  <c r="B464" i="3"/>
  <c r="B454" i="14"/>
  <c r="B456" i="7"/>
  <c r="B456" i="5"/>
  <c r="B456" i="4"/>
  <c r="B456" i="6"/>
  <c r="B456" i="3"/>
  <c r="B446" i="14"/>
  <c r="B448" i="7"/>
  <c r="B448" i="5"/>
  <c r="B448" i="4"/>
  <c r="B448" i="6"/>
  <c r="B438" i="14"/>
  <c r="B440" i="7"/>
  <c r="B440" i="5"/>
  <c r="B440" i="4"/>
  <c r="B440" i="6"/>
  <c r="B440" i="3"/>
  <c r="B430" i="14"/>
  <c r="B432" i="7"/>
  <c r="B432" i="5"/>
  <c r="B432" i="4"/>
  <c r="B432" i="6"/>
  <c r="B422" i="14"/>
  <c r="B424" i="5"/>
  <c r="B424" i="4"/>
  <c r="B424" i="6"/>
  <c r="B424" i="7"/>
  <c r="B424" i="3"/>
  <c r="B414" i="14"/>
  <c r="B416" i="7"/>
  <c r="B416" i="5"/>
  <c r="B416" i="4"/>
  <c r="B416" i="6"/>
  <c r="B406" i="14"/>
  <c r="B408" i="5"/>
  <c r="B408" i="7"/>
  <c r="B408" i="4"/>
  <c r="B408" i="6"/>
  <c r="B408" i="3"/>
  <c r="B398" i="14"/>
  <c r="B400" i="7"/>
  <c r="B400" i="5"/>
  <c r="B400" i="4"/>
  <c r="B400" i="6"/>
  <c r="B390" i="14"/>
  <c r="B392" i="5"/>
  <c r="B392" i="4"/>
  <c r="B392" i="6"/>
  <c r="B392" i="3"/>
  <c r="B382" i="14"/>
  <c r="B384" i="7"/>
  <c r="B384" i="5"/>
  <c r="B384" i="4"/>
  <c r="B384" i="6"/>
  <c r="B374" i="14"/>
  <c r="B376" i="5"/>
  <c r="B376" i="7"/>
  <c r="B376" i="4"/>
  <c r="B376" i="6"/>
  <c r="B376" i="3"/>
  <c r="B366" i="14"/>
  <c r="B368" i="7"/>
  <c r="B368" i="5"/>
  <c r="B368" i="4"/>
  <c r="B368" i="6"/>
  <c r="B354" i="14"/>
  <c r="B356" i="7"/>
  <c r="B356" i="5"/>
  <c r="B356" i="4"/>
  <c r="B356" i="6"/>
  <c r="B356" i="3"/>
  <c r="B346" i="14"/>
  <c r="B348" i="5"/>
  <c r="B348" i="4"/>
  <c r="B348" i="7"/>
  <c r="B338" i="14"/>
  <c r="B340" i="7"/>
  <c r="B340" i="5"/>
  <c r="B340" i="4"/>
  <c r="B340" i="6"/>
  <c r="B340" i="3"/>
  <c r="B330" i="14"/>
  <c r="B332" i="5"/>
  <c r="B332" i="4"/>
  <c r="B322" i="14"/>
  <c r="B324" i="7"/>
  <c r="B324" i="5"/>
  <c r="B324" i="4"/>
  <c r="B324" i="6"/>
  <c r="B324" i="3"/>
  <c r="B314" i="14"/>
  <c r="B316" i="5"/>
  <c r="B316" i="4"/>
  <c r="B316" i="7"/>
  <c r="B306" i="14"/>
  <c r="B308" i="7"/>
  <c r="B308" i="5"/>
  <c r="B308" i="4"/>
  <c r="B308" i="6"/>
  <c r="B308" i="3"/>
  <c r="B298" i="14"/>
  <c r="B300" i="5"/>
  <c r="B300" i="4"/>
  <c r="B300" i="7"/>
  <c r="B290" i="14"/>
  <c r="B292" i="7"/>
  <c r="B292" i="5"/>
  <c r="B292" i="4"/>
  <c r="B292" i="6"/>
  <c r="B292" i="3"/>
  <c r="B282" i="14"/>
  <c r="B284" i="5"/>
  <c r="B284" i="4"/>
  <c r="B284" i="7"/>
  <c r="B274" i="14"/>
  <c r="B276" i="7"/>
  <c r="B276" i="5"/>
  <c r="B276" i="4"/>
  <c r="B276" i="6"/>
  <c r="B276" i="3"/>
  <c r="B266" i="14"/>
  <c r="B268" i="5"/>
  <c r="B268" i="4"/>
  <c r="B258" i="14"/>
  <c r="B260" i="7"/>
  <c r="B260" i="5"/>
  <c r="B260" i="4"/>
  <c r="B260" i="6"/>
  <c r="B260" i="3"/>
  <c r="B250" i="14"/>
  <c r="B252" i="5"/>
  <c r="B252" i="4"/>
  <c r="B252" i="7"/>
  <c r="B242" i="14"/>
  <c r="B244" i="7"/>
  <c r="B244" i="5"/>
  <c r="B244" i="4"/>
  <c r="B244" i="6"/>
  <c r="B244" i="3"/>
  <c r="B234" i="14"/>
  <c r="B236" i="5"/>
  <c r="B236" i="4"/>
  <c r="B236" i="7"/>
  <c r="B226" i="14"/>
  <c r="B228" i="7"/>
  <c r="B228" i="5"/>
  <c r="B228" i="4"/>
  <c r="B228" i="6"/>
  <c r="B228" i="3"/>
  <c r="B218" i="14"/>
  <c r="B220" i="5"/>
  <c r="B220" i="4"/>
  <c r="B220" i="7"/>
  <c r="B210" i="14"/>
  <c r="B212" i="7"/>
  <c r="B212" i="5"/>
  <c r="B212" i="4"/>
  <c r="B212" i="6"/>
  <c r="B212" i="3"/>
  <c r="B202" i="14"/>
  <c r="B204" i="5"/>
  <c r="B204" i="4"/>
  <c r="B204" i="3"/>
  <c r="B194" i="14"/>
  <c r="B196" i="7"/>
  <c r="B196" i="5"/>
  <c r="B196" i="4"/>
  <c r="B196" i="6"/>
  <c r="B196" i="3"/>
  <c r="B186" i="14"/>
  <c r="B188" i="7"/>
  <c r="B188" i="5"/>
  <c r="B188" i="4"/>
  <c r="B188" i="3"/>
  <c r="B178" i="14"/>
  <c r="B180" i="7"/>
  <c r="B180" i="5"/>
  <c r="B180" i="4"/>
  <c r="B180" i="6"/>
  <c r="B180" i="3"/>
  <c r="B170" i="14"/>
  <c r="B172" i="7"/>
  <c r="B172" i="5"/>
  <c r="B172" i="4"/>
  <c r="B172" i="3"/>
  <c r="B162" i="14"/>
  <c r="B164" i="7"/>
  <c r="B164" i="5"/>
  <c r="B164" i="4"/>
  <c r="B164" i="6"/>
  <c r="B164" i="3"/>
  <c r="B154" i="14"/>
  <c r="B156" i="7"/>
  <c r="B156" i="5"/>
  <c r="B156" i="4"/>
  <c r="B156" i="3"/>
  <c r="B146" i="14"/>
  <c r="B148" i="7"/>
  <c r="B148" i="5"/>
  <c r="B148" i="4"/>
  <c r="B148" i="6"/>
  <c r="B148" i="3"/>
  <c r="B138" i="14"/>
  <c r="B140" i="7"/>
  <c r="B140" i="5"/>
  <c r="B140" i="4"/>
  <c r="B140" i="3"/>
  <c r="B130" i="14"/>
  <c r="B132" i="7"/>
  <c r="B132" i="5"/>
  <c r="B132" i="4"/>
  <c r="B132" i="6"/>
  <c r="B132" i="3"/>
  <c r="B122" i="14"/>
  <c r="B124" i="7"/>
  <c r="B124" i="5"/>
  <c r="B124" i="4"/>
  <c r="B124" i="3"/>
  <c r="B114" i="14"/>
  <c r="B116" i="7"/>
  <c r="B116" i="5"/>
  <c r="B116" i="4"/>
  <c r="B116" i="6"/>
  <c r="B116" i="3"/>
  <c r="B106" i="14"/>
  <c r="B108" i="7"/>
  <c r="B108" i="5"/>
  <c r="B108" i="4"/>
  <c r="B108" i="3"/>
  <c r="B98" i="14"/>
  <c r="B100" i="7"/>
  <c r="B100" i="5"/>
  <c r="B100" i="4"/>
  <c r="B100" i="6"/>
  <c r="B100" i="3"/>
  <c r="B90" i="14"/>
  <c r="B92" i="7"/>
  <c r="B92" i="5"/>
  <c r="B92" i="4"/>
  <c r="B92" i="3"/>
  <c r="B82" i="14"/>
  <c r="B84" i="7"/>
  <c r="B84" i="5"/>
  <c r="B84" i="4"/>
  <c r="B84" i="6"/>
  <c r="B84" i="3"/>
  <c r="B74" i="14"/>
  <c r="B76" i="7"/>
  <c r="B76" i="5"/>
  <c r="B76" i="4"/>
  <c r="B76" i="3"/>
  <c r="B66" i="14"/>
  <c r="B68" i="7"/>
  <c r="B68" i="5"/>
  <c r="B68" i="4"/>
  <c r="B68" i="6"/>
  <c r="B68" i="3"/>
  <c r="B58" i="14"/>
  <c r="B60" i="7"/>
  <c r="B60" i="5"/>
  <c r="B60" i="4"/>
  <c r="B60" i="3"/>
  <c r="B50" i="14"/>
  <c r="B52" i="7"/>
  <c r="B52" i="5"/>
  <c r="B52" i="4"/>
  <c r="B52" i="6"/>
  <c r="B52" i="3"/>
  <c r="B42" i="14"/>
  <c r="B44" i="7"/>
  <c r="B44" i="5"/>
  <c r="B44" i="4"/>
  <c r="B44" i="3"/>
  <c r="B34" i="14"/>
  <c r="B36" i="7"/>
  <c r="B36" i="5"/>
  <c r="B36" i="4"/>
  <c r="B36" i="6"/>
  <c r="B36" i="3"/>
  <c r="B26" i="14"/>
  <c r="B28" i="7"/>
  <c r="B28" i="5"/>
  <c r="B28" i="4"/>
  <c r="B28" i="3"/>
  <c r="B23" i="14"/>
  <c r="B25" i="7"/>
  <c r="B25" i="5"/>
  <c r="B25" i="4"/>
  <c r="B19" i="14"/>
  <c r="B21" i="7"/>
  <c r="B21" i="5"/>
  <c r="B21" i="6"/>
  <c r="B21" i="4"/>
  <c r="B21" i="3"/>
  <c r="B15" i="14"/>
  <c r="B17" i="7"/>
  <c r="B17" i="5"/>
  <c r="B17" i="6"/>
  <c r="B17" i="4"/>
  <c r="B596" i="14"/>
  <c r="B598" i="6"/>
  <c r="B598" i="4"/>
  <c r="B592" i="14"/>
  <c r="B594" i="6"/>
  <c r="B594" i="7"/>
  <c r="B594" i="5"/>
  <c r="B588" i="14"/>
  <c r="B590" i="6"/>
  <c r="B590" i="5"/>
  <c r="B590" i="7"/>
  <c r="B590" i="4"/>
  <c r="B584" i="14"/>
  <c r="B586" i="6"/>
  <c r="B586" i="7"/>
  <c r="B586" i="5"/>
  <c r="B580" i="14"/>
  <c r="B582" i="6"/>
  <c r="B582" i="5"/>
  <c r="B582" i="4"/>
  <c r="B576" i="14"/>
  <c r="B578" i="6"/>
  <c r="B578" i="7"/>
  <c r="B572" i="14"/>
  <c r="B574" i="6"/>
  <c r="B574" i="5"/>
  <c r="B574" i="7"/>
  <c r="B574" i="4"/>
  <c r="B568" i="14"/>
  <c r="B570" i="6"/>
  <c r="B570" i="7"/>
  <c r="B570" i="5"/>
  <c r="B564" i="14"/>
  <c r="B566" i="6"/>
  <c r="B566" i="4"/>
  <c r="B560" i="14"/>
  <c r="B562" i="6"/>
  <c r="B562" i="7"/>
  <c r="B562" i="5"/>
  <c r="B556" i="14"/>
  <c r="B558" i="6"/>
  <c r="B558" i="5"/>
  <c r="B558" i="7"/>
  <c r="B558" i="4"/>
  <c r="B552" i="14"/>
  <c r="B554" i="6"/>
  <c r="B554" i="7"/>
  <c r="B554" i="5"/>
  <c r="B548" i="14"/>
  <c r="B550" i="6"/>
  <c r="B550" i="5"/>
  <c r="B550" i="4"/>
  <c r="B544" i="14"/>
  <c r="B546" i="6"/>
  <c r="B546" i="7"/>
  <c r="B540" i="14"/>
  <c r="B542" i="6"/>
  <c r="B542" i="5"/>
  <c r="B542" i="7"/>
  <c r="B542" i="4"/>
  <c r="B536" i="14"/>
  <c r="B538" i="6"/>
  <c r="B538" i="7"/>
  <c r="B538" i="5"/>
  <c r="B532" i="14"/>
  <c r="B534" i="6"/>
  <c r="B534" i="5"/>
  <c r="B534" i="4"/>
  <c r="B528" i="14"/>
  <c r="B530" i="6"/>
  <c r="B530" i="7"/>
  <c r="B524" i="14"/>
  <c r="B526" i="6"/>
  <c r="B526" i="5"/>
  <c r="B526" i="7"/>
  <c r="B526" i="4"/>
  <c r="B520" i="14"/>
  <c r="B522" i="6"/>
  <c r="B522" i="7"/>
  <c r="B522" i="5"/>
  <c r="B516" i="14"/>
  <c r="B518" i="6"/>
  <c r="B518" i="5"/>
  <c r="B518" i="4"/>
  <c r="B512" i="14"/>
  <c r="B514" i="6"/>
  <c r="B514" i="7"/>
  <c r="B508" i="14"/>
  <c r="B510" i="6"/>
  <c r="B510" i="5"/>
  <c r="B510" i="7"/>
  <c r="B510" i="4"/>
  <c r="B504" i="14"/>
  <c r="B506" i="6"/>
  <c r="B506" i="7"/>
  <c r="B506" i="5"/>
  <c r="B500" i="14"/>
  <c r="B502" i="6"/>
  <c r="B502" i="5"/>
  <c r="B502" i="4"/>
  <c r="B496" i="14"/>
  <c r="B498" i="6"/>
  <c r="B498" i="7"/>
  <c r="B492" i="14"/>
  <c r="B494" i="6"/>
  <c r="B494" i="5"/>
  <c r="B494" i="7"/>
  <c r="B494" i="4"/>
  <c r="B488" i="14"/>
  <c r="B490" i="6"/>
  <c r="B490" i="7"/>
  <c r="B490" i="5"/>
  <c r="B484" i="14"/>
  <c r="B486" i="6"/>
  <c r="B486" i="5"/>
  <c r="B486" i="4"/>
  <c r="B480" i="14"/>
  <c r="B482" i="6"/>
  <c r="B482" i="7"/>
  <c r="B476" i="14"/>
  <c r="B478" i="6"/>
  <c r="B478" i="5"/>
  <c r="B478" i="7"/>
  <c r="B478" i="4"/>
  <c r="B472" i="14"/>
  <c r="B474" i="6"/>
  <c r="B474" i="7"/>
  <c r="B474" i="5"/>
  <c r="B468" i="14"/>
  <c r="B470" i="6"/>
  <c r="B470" i="5"/>
  <c r="B470" i="4"/>
  <c r="B464" i="14"/>
  <c r="B466" i="6"/>
  <c r="B466" i="7"/>
  <c r="B460" i="14"/>
  <c r="B462" i="6"/>
  <c r="B462" i="5"/>
  <c r="B462" i="7"/>
  <c r="B462" i="4"/>
  <c r="B456" i="14"/>
  <c r="B458" i="6"/>
  <c r="B458" i="7"/>
  <c r="B458" i="5"/>
  <c r="B452" i="14"/>
  <c r="B454" i="6"/>
  <c r="B454" i="5"/>
  <c r="B454" i="4"/>
  <c r="B448" i="14"/>
  <c r="B450" i="6"/>
  <c r="B450" i="7"/>
  <c r="B450" i="3"/>
  <c r="B444" i="14"/>
  <c r="B446" i="6"/>
  <c r="B446" i="5"/>
  <c r="B446" i="7"/>
  <c r="B446" i="3"/>
  <c r="B446" i="4"/>
  <c r="B440" i="14"/>
  <c r="B442" i="6"/>
  <c r="B442" i="7"/>
  <c r="B442" i="5"/>
  <c r="B436" i="14"/>
  <c r="B438" i="6"/>
  <c r="B438" i="5"/>
  <c r="B438" i="4"/>
  <c r="B432" i="14"/>
  <c r="B434" i="6"/>
  <c r="B434" i="7"/>
  <c r="B434" i="3"/>
  <c r="B428" i="14"/>
  <c r="B430" i="6"/>
  <c r="B430" i="7"/>
  <c r="B430" i="5"/>
  <c r="B430" i="3"/>
  <c r="B430" i="4"/>
  <c r="B424" i="14"/>
  <c r="B426" i="7"/>
  <c r="B426" i="6"/>
  <c r="B426" i="5"/>
  <c r="B420" i="14"/>
  <c r="B422" i="7"/>
  <c r="B422" i="6"/>
  <c r="B422" i="5"/>
  <c r="B422" i="4"/>
  <c r="B416" i="14"/>
  <c r="B418" i="6"/>
  <c r="B418" i="3"/>
  <c r="B412" i="14"/>
  <c r="B414" i="6"/>
  <c r="B414" i="5"/>
  <c r="B414" i="3"/>
  <c r="B414" i="4"/>
  <c r="B408" i="14"/>
  <c r="B410" i="7"/>
  <c r="B410" i="6"/>
  <c r="B410" i="5"/>
  <c r="B404" i="14"/>
  <c r="B406" i="7"/>
  <c r="B406" i="6"/>
  <c r="B406" i="5"/>
  <c r="B406" i="4"/>
  <c r="B400" i="14"/>
  <c r="B402" i="6"/>
  <c r="B402" i="7"/>
  <c r="B402" i="3"/>
  <c r="B396" i="14"/>
  <c r="B398" i="6"/>
  <c r="B398" i="7"/>
  <c r="B398" i="5"/>
  <c r="B398" i="3"/>
  <c r="B398" i="4"/>
  <c r="B392" i="14"/>
  <c r="B394" i="7"/>
  <c r="B394" i="6"/>
  <c r="B394" i="5"/>
  <c r="B388" i="14"/>
  <c r="B390" i="7"/>
  <c r="B390" i="6"/>
  <c r="B390" i="5"/>
  <c r="B390" i="4"/>
  <c r="B384" i="14"/>
  <c r="B386" i="6"/>
  <c r="B386" i="7"/>
  <c r="B386" i="3"/>
  <c r="B380" i="14"/>
  <c r="B382" i="6"/>
  <c r="B382" i="5"/>
  <c r="B382" i="3"/>
  <c r="B382" i="7"/>
  <c r="B382" i="4"/>
  <c r="B376" i="14"/>
  <c r="B378" i="7"/>
  <c r="B378" i="6"/>
  <c r="B378" i="5"/>
  <c r="B372" i="14"/>
  <c r="B374" i="7"/>
  <c r="B374" i="6"/>
  <c r="B374" i="5"/>
  <c r="B374" i="4"/>
  <c r="B368" i="14"/>
  <c r="B370" i="6"/>
  <c r="B370" i="7"/>
  <c r="B370" i="3"/>
  <c r="B364" i="14"/>
  <c r="B366" i="6"/>
  <c r="B366" i="7"/>
  <c r="B366" i="5"/>
  <c r="B366" i="3"/>
  <c r="B366" i="4"/>
  <c r="B360" i="14"/>
  <c r="B362" i="7"/>
  <c r="B362" i="6"/>
  <c r="B362" i="5"/>
  <c r="B356" i="14"/>
  <c r="B358" i="7"/>
  <c r="B358" i="6"/>
  <c r="B358" i="5"/>
  <c r="B358" i="4"/>
  <c r="B352" i="14"/>
  <c r="B354" i="6"/>
  <c r="B354" i="3"/>
  <c r="B348" i="14"/>
  <c r="B350" i="6"/>
  <c r="B350" i="5"/>
  <c r="B350" i="3"/>
  <c r="B350" i="4"/>
  <c r="B344" i="14"/>
  <c r="B346" i="7"/>
  <c r="B346" i="6"/>
  <c r="B346" i="5"/>
  <c r="B340" i="14"/>
  <c r="B342" i="7"/>
  <c r="B342" i="6"/>
  <c r="B342" i="5"/>
  <c r="B342" i="4"/>
  <c r="B336" i="14"/>
  <c r="B338" i="6"/>
  <c r="B338" i="7"/>
  <c r="B338" i="3"/>
  <c r="B332" i="14"/>
  <c r="B334" i="6"/>
  <c r="B334" i="7"/>
  <c r="B334" i="5"/>
  <c r="B334" i="3"/>
  <c r="B334" i="4"/>
  <c r="B328" i="14"/>
  <c r="B330" i="7"/>
  <c r="B330" i="6"/>
  <c r="B330" i="5"/>
  <c r="B324" i="14"/>
  <c r="B326" i="7"/>
  <c r="B326" i="6"/>
  <c r="B326" i="5"/>
  <c r="B326" i="4"/>
  <c r="B320" i="14"/>
  <c r="B322" i="6"/>
  <c r="B322" i="7"/>
  <c r="B322" i="3"/>
  <c r="B316" i="14"/>
  <c r="B318" i="6"/>
  <c r="B318" i="5"/>
  <c r="B318" i="3"/>
  <c r="B318" i="7"/>
  <c r="B318" i="4"/>
  <c r="B312" i="14"/>
  <c r="B314" i="7"/>
  <c r="B314" i="6"/>
  <c r="B314" i="5"/>
  <c r="B308" i="14"/>
  <c r="B310" i="7"/>
  <c r="B310" i="6"/>
  <c r="B310" i="5"/>
  <c r="B310" i="4"/>
  <c r="B304" i="14"/>
  <c r="B306" i="6"/>
  <c r="B306" i="7"/>
  <c r="B306" i="3"/>
  <c r="B300" i="14"/>
  <c r="B302" i="6"/>
  <c r="B302" i="7"/>
  <c r="B302" i="5"/>
  <c r="B302" i="3"/>
  <c r="B302" i="4"/>
  <c r="B296" i="14"/>
  <c r="B298" i="7"/>
  <c r="B298" i="6"/>
  <c r="B298" i="5"/>
  <c r="B292" i="14"/>
  <c r="B294" i="7"/>
  <c r="B294" i="6"/>
  <c r="B294" i="5"/>
  <c r="B294" i="4"/>
  <c r="B288" i="14"/>
  <c r="B290" i="6"/>
  <c r="B290" i="3"/>
  <c r="B284" i="14"/>
  <c r="B286" i="6"/>
  <c r="B286" i="5"/>
  <c r="B286" i="3"/>
  <c r="B286" i="4"/>
  <c r="B280" i="14"/>
  <c r="B282" i="7"/>
  <c r="B282" i="6"/>
  <c r="B282" i="5"/>
  <c r="B276" i="14"/>
  <c r="B278" i="7"/>
  <c r="B278" i="6"/>
  <c r="B278" i="5"/>
  <c r="B278" i="4"/>
  <c r="B272" i="14"/>
  <c r="B274" i="6"/>
  <c r="B274" i="7"/>
  <c r="B274" i="3"/>
  <c r="B268" i="14"/>
  <c r="B270" i="6"/>
  <c r="B270" i="7"/>
  <c r="B270" i="5"/>
  <c r="B270" i="3"/>
  <c r="B270" i="4"/>
  <c r="B264" i="14"/>
  <c r="B266" i="7"/>
  <c r="B266" i="6"/>
  <c r="B266" i="5"/>
  <c r="B260" i="14"/>
  <c r="B262" i="7"/>
  <c r="B262" i="6"/>
  <c r="B262" i="5"/>
  <c r="B262" i="4"/>
  <c r="B256" i="14"/>
  <c r="B258" i="6"/>
  <c r="B258" i="7"/>
  <c r="B258" i="3"/>
  <c r="B252" i="14"/>
  <c r="B254" i="6"/>
  <c r="B254" i="5"/>
  <c r="B254" i="3"/>
  <c r="B254" i="7"/>
  <c r="B254" i="4"/>
  <c r="B248" i="14"/>
  <c r="B250" i="7"/>
  <c r="B250" i="6"/>
  <c r="B250" i="5"/>
  <c r="B244" i="14"/>
  <c r="B246" i="7"/>
  <c r="B246" i="6"/>
  <c r="B246" i="5"/>
  <c r="B246" i="4"/>
  <c r="B240" i="14"/>
  <c r="B242" i="6"/>
  <c r="B242" i="7"/>
  <c r="B242" i="3"/>
  <c r="B236" i="14"/>
  <c r="B238" i="6"/>
  <c r="B238" i="7"/>
  <c r="B238" i="5"/>
  <c r="B238" i="3"/>
  <c r="B238" i="4"/>
  <c r="B232" i="14"/>
  <c r="B234" i="7"/>
  <c r="B234" i="6"/>
  <c r="B234" i="5"/>
  <c r="B228" i="14"/>
  <c r="B230" i="7"/>
  <c r="B230" i="6"/>
  <c r="B230" i="5"/>
  <c r="B230" i="4"/>
  <c r="B224" i="14"/>
  <c r="B226" i="6"/>
  <c r="B226" i="3"/>
  <c r="B220" i="14"/>
  <c r="B222" i="6"/>
  <c r="B222" i="5"/>
  <c r="B222" i="3"/>
  <c r="B222" i="4"/>
  <c r="B216" i="14"/>
  <c r="B218" i="7"/>
  <c r="B218" i="6"/>
  <c r="B218" i="5"/>
  <c r="B212" i="14"/>
  <c r="B214" i="7"/>
  <c r="B214" i="6"/>
  <c r="B214" i="5"/>
  <c r="B214" i="4"/>
  <c r="B208" i="14"/>
  <c r="B210" i="6"/>
  <c r="B210" i="7"/>
  <c r="B210" i="3"/>
  <c r="B204" i="14"/>
  <c r="B206" i="6"/>
  <c r="B206" i="7"/>
  <c r="B206" i="3"/>
  <c r="B206" i="5"/>
  <c r="B206" i="4"/>
  <c r="B200" i="14"/>
  <c r="B202" i="7"/>
  <c r="B202" i="6"/>
  <c r="B202" i="3"/>
  <c r="B202" i="5"/>
  <c r="B196" i="14"/>
  <c r="B198" i="7"/>
  <c r="B198" i="6"/>
  <c r="B198" i="3"/>
  <c r="B198" i="5"/>
  <c r="B198" i="4"/>
  <c r="B192" i="14"/>
  <c r="B194" i="7"/>
  <c r="B194" i="6"/>
  <c r="B194" i="3"/>
  <c r="B188" i="14"/>
  <c r="B190" i="7"/>
  <c r="B190" i="6"/>
  <c r="B190" i="3"/>
  <c r="B190" i="5"/>
  <c r="B190" i="4"/>
  <c r="B184" i="14"/>
  <c r="B186" i="7"/>
  <c r="B186" i="6"/>
  <c r="B186" i="3"/>
  <c r="B186" i="5"/>
  <c r="B180" i="14"/>
  <c r="B182" i="7"/>
  <c r="B182" i="6"/>
  <c r="B182" i="3"/>
  <c r="B182" i="5"/>
  <c r="B182" i="4"/>
  <c r="B176" i="14"/>
  <c r="B178" i="7"/>
  <c r="B178" i="6"/>
  <c r="B178" i="3"/>
  <c r="B172" i="14"/>
  <c r="B174" i="7"/>
  <c r="B174" i="6"/>
  <c r="B174" i="3"/>
  <c r="B174" i="5"/>
  <c r="B174" i="4"/>
  <c r="B168" i="14"/>
  <c r="B170" i="7"/>
  <c r="B170" i="6"/>
  <c r="B170" i="3"/>
  <c r="B170" i="5"/>
  <c r="B164" i="14"/>
  <c r="B166" i="7"/>
  <c r="B166" i="6"/>
  <c r="B166" i="3"/>
  <c r="B166" i="5"/>
  <c r="B166" i="4"/>
  <c r="B160" i="14"/>
  <c r="B162" i="7"/>
  <c r="B162" i="6"/>
  <c r="B162" i="3"/>
  <c r="B156" i="14"/>
  <c r="B158" i="7"/>
  <c r="B158" i="6"/>
  <c r="B158" i="3"/>
  <c r="B158" i="5"/>
  <c r="B158" i="4"/>
  <c r="B152" i="14"/>
  <c r="B154" i="7"/>
  <c r="B154" i="6"/>
  <c r="B154" i="3"/>
  <c r="B154" i="5"/>
  <c r="B148" i="14"/>
  <c r="B150" i="7"/>
  <c r="B150" i="6"/>
  <c r="B150" i="3"/>
  <c r="B150" i="5"/>
  <c r="B150" i="4"/>
  <c r="B144" i="14"/>
  <c r="B146" i="7"/>
  <c r="B146" i="6"/>
  <c r="B146" i="3"/>
  <c r="B140" i="14"/>
  <c r="B142" i="7"/>
  <c r="B142" i="6"/>
  <c r="B142" i="3"/>
  <c r="B142" i="5"/>
  <c r="B142" i="4"/>
  <c r="B136" i="14"/>
  <c r="B138" i="7"/>
  <c r="B138" i="6"/>
  <c r="B138" i="3"/>
  <c r="B138" i="5"/>
  <c r="B132" i="14"/>
  <c r="B134" i="7"/>
  <c r="B134" i="6"/>
  <c r="B134" i="3"/>
  <c r="B134" i="5"/>
  <c r="B134" i="4"/>
  <c r="B128" i="14"/>
  <c r="B130" i="7"/>
  <c r="B130" i="6"/>
  <c r="B130" i="3"/>
  <c r="B124" i="14"/>
  <c r="B126" i="7"/>
  <c r="B126" i="6"/>
  <c r="B126" i="3"/>
  <c r="B126" i="5"/>
  <c r="B126" i="4"/>
  <c r="B120" i="14"/>
  <c r="B122" i="7"/>
  <c r="B122" i="6"/>
  <c r="B122" i="3"/>
  <c r="B122" i="5"/>
  <c r="B116" i="14"/>
  <c r="B118" i="7"/>
  <c r="B118" i="6"/>
  <c r="B118" i="3"/>
  <c r="B118" i="5"/>
  <c r="B118" i="4"/>
  <c r="B112" i="14"/>
  <c r="B114" i="7"/>
  <c r="B114" i="6"/>
  <c r="B114" i="3"/>
  <c r="B108" i="14"/>
  <c r="B110" i="7"/>
  <c r="B110" i="6"/>
  <c r="B110" i="3"/>
  <c r="B110" i="5"/>
  <c r="B110" i="4"/>
  <c r="B104" i="14"/>
  <c r="B106" i="7"/>
  <c r="B106" i="6"/>
  <c r="B106" i="3"/>
  <c r="B106" i="5"/>
  <c r="B100" i="14"/>
  <c r="B102" i="7"/>
  <c r="B102" i="6"/>
  <c r="B102" i="3"/>
  <c r="B102" i="5"/>
  <c r="B102" i="4"/>
  <c r="B96" i="14"/>
  <c r="B98" i="7"/>
  <c r="B98" i="6"/>
  <c r="B98" i="3"/>
  <c r="B92" i="14"/>
  <c r="B94" i="7"/>
  <c r="B94" i="6"/>
  <c r="B94" i="3"/>
  <c r="B94" i="5"/>
  <c r="B94" i="4"/>
  <c r="B88" i="14"/>
  <c r="B90" i="7"/>
  <c r="B90" i="6"/>
  <c r="B90" i="3"/>
  <c r="B90" i="5"/>
  <c r="B84" i="14"/>
  <c r="B86" i="7"/>
  <c r="B86" i="6"/>
  <c r="B86" i="3"/>
  <c r="B86" i="5"/>
  <c r="B86" i="4"/>
  <c r="B80" i="14"/>
  <c r="B82" i="7"/>
  <c r="B82" i="6"/>
  <c r="B82" i="3"/>
  <c r="B76" i="14"/>
  <c r="B78" i="7"/>
  <c r="B78" i="6"/>
  <c r="B78" i="3"/>
  <c r="B78" i="5"/>
  <c r="B78" i="4"/>
  <c r="B72" i="14"/>
  <c r="B74" i="7"/>
  <c r="B74" i="6"/>
  <c r="B74" i="3"/>
  <c r="B74" i="5"/>
  <c r="B68" i="14"/>
  <c r="B70" i="7"/>
  <c r="B70" i="6"/>
  <c r="B70" i="3"/>
  <c r="B70" i="5"/>
  <c r="B70" i="4"/>
  <c r="B64" i="14"/>
  <c r="B66" i="7"/>
  <c r="B66" i="6"/>
  <c r="B66" i="3"/>
  <c r="B60" i="14"/>
  <c r="B62" i="7"/>
  <c r="B62" i="6"/>
  <c r="B62" i="3"/>
  <c r="B62" i="5"/>
  <c r="B62" i="4"/>
  <c r="B56" i="14"/>
  <c r="B58" i="7"/>
  <c r="B58" i="6"/>
  <c r="B58" i="3"/>
  <c r="B58" i="5"/>
  <c r="B52" i="14"/>
  <c r="B54" i="7"/>
  <c r="B54" i="6"/>
  <c r="B54" i="3"/>
  <c r="B54" i="5"/>
  <c r="B54" i="4"/>
  <c r="B48" i="14"/>
  <c r="B50" i="7"/>
  <c r="B50" i="6"/>
  <c r="B50" i="3"/>
  <c r="B44" i="14"/>
  <c r="B46" i="7"/>
  <c r="B46" i="6"/>
  <c r="B46" i="3"/>
  <c r="B46" i="5"/>
  <c r="B46" i="4"/>
  <c r="B40" i="14"/>
  <c r="B42" i="7"/>
  <c r="B42" i="6"/>
  <c r="B42" i="3"/>
  <c r="B42" i="5"/>
  <c r="B36" i="14"/>
  <c r="B38" i="7"/>
  <c r="B38" i="6"/>
  <c r="B38" i="3"/>
  <c r="B38" i="5"/>
  <c r="B38" i="4"/>
  <c r="B32" i="14"/>
  <c r="B34" i="7"/>
  <c r="B34" i="6"/>
  <c r="B34" i="4"/>
  <c r="B34" i="3"/>
  <c r="B28" i="14"/>
  <c r="B30" i="7"/>
  <c r="B30" i="6"/>
  <c r="B30" i="4"/>
  <c r="B30" i="3"/>
  <c r="B30" i="5"/>
  <c r="B271" i="5"/>
  <c r="B175" i="5"/>
  <c r="B428" i="3"/>
  <c r="B364" i="3"/>
  <c r="B268" i="3"/>
  <c r="B291" i="4"/>
  <c r="B259" i="4"/>
  <c r="B227" i="4"/>
  <c r="B195" i="4"/>
  <c r="B163" i="4"/>
  <c r="B131" i="4"/>
  <c r="B99" i="4"/>
  <c r="B83" i="4"/>
  <c r="B51" i="4"/>
  <c r="B35" i="4"/>
  <c r="B540" i="6"/>
  <c r="B508" i="6"/>
  <c r="B444" i="6"/>
  <c r="B412" i="6"/>
  <c r="B348" i="6"/>
  <c r="B284" i="6"/>
  <c r="B252" i="6"/>
  <c r="B188" i="6"/>
  <c r="B124" i="6"/>
  <c r="B60" i="6"/>
  <c r="B28" i="6"/>
  <c r="B204" i="7"/>
  <c r="B79" i="7"/>
  <c r="B15" i="15"/>
  <c r="B598" i="3"/>
  <c r="B590" i="3"/>
  <c r="B582" i="3"/>
  <c r="B574" i="3"/>
  <c r="B566" i="3"/>
  <c r="B558" i="3"/>
  <c r="B550" i="3"/>
  <c r="B542" i="3"/>
  <c r="B534" i="3"/>
  <c r="B526" i="3"/>
  <c r="B518" i="3"/>
  <c r="B510" i="3"/>
  <c r="B502" i="3"/>
  <c r="B494" i="3"/>
  <c r="B486" i="3"/>
  <c r="B478" i="3"/>
  <c r="B470" i="3"/>
  <c r="B462" i="3"/>
  <c r="B454" i="3"/>
  <c r="B444" i="3"/>
  <c r="B433" i="3"/>
  <c r="B422" i="3"/>
  <c r="B412" i="3"/>
  <c r="B401" i="3"/>
  <c r="B390" i="3"/>
  <c r="B380" i="3"/>
  <c r="B369" i="3"/>
  <c r="B358" i="3"/>
  <c r="B348" i="3"/>
  <c r="B337" i="3"/>
  <c r="B326" i="3"/>
  <c r="B316" i="3"/>
  <c r="B305" i="3"/>
  <c r="B294" i="3"/>
  <c r="B284" i="3"/>
  <c r="B273" i="3"/>
  <c r="B262" i="3"/>
  <c r="B252" i="3"/>
  <c r="B241" i="3"/>
  <c r="B230" i="3"/>
  <c r="B220" i="3"/>
  <c r="B209" i="3"/>
  <c r="B193" i="3"/>
  <c r="B177" i="3"/>
  <c r="B161" i="3"/>
  <c r="B145" i="3"/>
  <c r="B129" i="3"/>
  <c r="B113" i="3"/>
  <c r="B97" i="3"/>
  <c r="B81" i="3"/>
  <c r="B65" i="3"/>
  <c r="B49" i="3"/>
  <c r="B33" i="3"/>
  <c r="B17" i="3"/>
  <c r="B299" i="4"/>
  <c r="B283" i="4"/>
  <c r="B267" i="4"/>
  <c r="B251" i="4"/>
  <c r="B235" i="4"/>
  <c r="B219" i="4"/>
  <c r="B203" i="4"/>
  <c r="B187" i="4"/>
  <c r="B171" i="4"/>
  <c r="B155" i="4"/>
  <c r="B139" i="4"/>
  <c r="B123" i="4"/>
  <c r="B107" i="4"/>
  <c r="B91" i="4"/>
  <c r="B75" i="4"/>
  <c r="B59" i="4"/>
  <c r="B43" i="4"/>
  <c r="B24" i="4"/>
  <c r="B589" i="5"/>
  <c r="B546" i="5"/>
  <c r="B514" i="5"/>
  <c r="B482" i="5"/>
  <c r="B450" i="5"/>
  <c r="B418" i="5"/>
  <c r="B386" i="5"/>
  <c r="B354" i="5"/>
  <c r="B322" i="5"/>
  <c r="B290" i="5"/>
  <c r="B258" i="5"/>
  <c r="B226" i="5"/>
  <c r="B194" i="5"/>
  <c r="B162" i="5"/>
  <c r="B130" i="5"/>
  <c r="B98" i="5"/>
  <c r="B66" i="5"/>
  <c r="B34" i="5"/>
  <c r="B588" i="6"/>
  <c r="B556" i="6"/>
  <c r="B524" i="6"/>
  <c r="B492" i="6"/>
  <c r="B460" i="6"/>
  <c r="B428" i="6"/>
  <c r="B396" i="6"/>
  <c r="B364" i="6"/>
  <c r="B332" i="6"/>
  <c r="B300" i="6"/>
  <c r="B268" i="6"/>
  <c r="B236" i="6"/>
  <c r="B204" i="6"/>
  <c r="B172" i="6"/>
  <c r="B140" i="6"/>
  <c r="B108" i="6"/>
  <c r="B76" i="6"/>
  <c r="B44" i="6"/>
  <c r="B598" i="7"/>
  <c r="B566" i="7"/>
  <c r="B534" i="7"/>
  <c r="B502" i="7"/>
  <c r="B470" i="7"/>
  <c r="B438" i="7"/>
  <c r="B396" i="7"/>
  <c r="B354" i="7"/>
  <c r="B311" i="7"/>
  <c r="B268" i="7"/>
  <c r="B226" i="7"/>
  <c r="B175" i="7"/>
  <c r="B111" i="7"/>
  <c r="B47" i="7"/>
  <c r="E15" i="15"/>
  <c r="J15" i="15" s="1"/>
  <c r="E465" i="3"/>
  <c r="J465" i="3" s="1"/>
  <c r="E518" i="5"/>
  <c r="J518" i="5" s="1"/>
  <c r="J122" i="14"/>
  <c r="E518" i="3"/>
  <c r="J518" i="3" s="1"/>
  <c r="E351" i="6"/>
  <c r="J351" i="6" s="1"/>
  <c r="E345" i="7"/>
  <c r="J345" i="7" s="1"/>
  <c r="J12" i="14"/>
  <c r="E365" i="6"/>
  <c r="J365" i="6" s="1"/>
  <c r="M735" i="1"/>
  <c r="M741" i="1"/>
  <c r="M652" i="1"/>
  <c r="M204" i="1"/>
  <c r="M196" i="1"/>
  <c r="M421" i="1"/>
  <c r="M398" i="1"/>
  <c r="M395" i="1"/>
  <c r="M162" i="1"/>
  <c r="M391" i="1"/>
  <c r="M390" i="1"/>
  <c r="M387" i="1"/>
  <c r="M156" i="1"/>
  <c r="M155" i="1"/>
  <c r="M152" i="1"/>
  <c r="M368" i="1"/>
  <c r="M376" i="1"/>
  <c r="M595" i="1"/>
  <c r="M729" i="1"/>
  <c r="M206" i="1"/>
  <c r="M202" i="1"/>
  <c r="M198" i="1"/>
  <c r="M662" i="1"/>
  <c r="M656" i="1"/>
  <c r="M655" i="1"/>
  <c r="M466" i="1"/>
  <c r="M464" i="1"/>
  <c r="M712" i="1"/>
  <c r="M209" i="1"/>
  <c r="M207" i="1"/>
  <c r="M728" i="1"/>
  <c r="M726" i="1"/>
  <c r="M205" i="1"/>
  <c r="M197" i="1"/>
  <c r="M195" i="1"/>
  <c r="M193" i="1"/>
  <c r="M191" i="1"/>
  <c r="M440" i="1"/>
  <c r="M438" i="1"/>
  <c r="M446" i="1"/>
  <c r="M448" i="1"/>
  <c r="M458" i="1"/>
  <c r="M456" i="1"/>
  <c r="M454" i="1"/>
  <c r="M211" i="1"/>
  <c r="M660" i="1"/>
  <c r="M657" i="1"/>
  <c r="M742" i="1"/>
  <c r="M740" i="1"/>
  <c r="M465" i="1"/>
  <c r="M738" i="1"/>
  <c r="M736" i="1"/>
  <c r="M734" i="1"/>
  <c r="M441" i="1"/>
  <c r="M457" i="1"/>
  <c r="M727" i="1"/>
  <c r="M461" i="1"/>
  <c r="M658" i="1"/>
  <c r="M653" i="1"/>
  <c r="M651" i="1"/>
  <c r="M730" i="1"/>
  <c r="M737" i="1"/>
  <c r="M733" i="1"/>
  <c r="M731" i="1"/>
  <c r="M203" i="1"/>
  <c r="M201" i="1"/>
  <c r="M199" i="1"/>
  <c r="M462" i="1"/>
  <c r="M460" i="1"/>
  <c r="M442" i="1"/>
  <c r="M444" i="1"/>
  <c r="M452" i="1"/>
  <c r="M450" i="1"/>
  <c r="M436" i="1"/>
  <c r="M443" i="1"/>
  <c r="M449" i="1"/>
  <c r="M447" i="1"/>
  <c r="M610" i="1"/>
  <c r="M618" i="1"/>
  <c r="M406" i="1"/>
  <c r="M405" i="1"/>
  <c r="M178" i="1"/>
  <c r="M724" i="1"/>
  <c r="M723" i="1"/>
  <c r="M210" i="1"/>
  <c r="M208" i="1"/>
  <c r="M654" i="1"/>
  <c r="M650" i="1"/>
  <c r="M732" i="1"/>
  <c r="M200" i="1"/>
  <c r="M194" i="1"/>
  <c r="M192" i="1"/>
  <c r="M463" i="1"/>
  <c r="M459" i="1"/>
  <c r="M439" i="1"/>
  <c r="M437" i="1"/>
  <c r="M445" i="1"/>
  <c r="M451" i="1"/>
  <c r="M455" i="1"/>
  <c r="M453" i="1"/>
  <c r="M659" i="1"/>
  <c r="M467" i="1"/>
  <c r="M713" i="1"/>
  <c r="M661" i="1"/>
  <c r="M743" i="1"/>
  <c r="M739" i="1"/>
  <c r="M424" i="1"/>
  <c r="M434" i="1"/>
  <c r="M512" i="1"/>
  <c r="M428" i="1"/>
  <c r="M190" i="1"/>
  <c r="M415" i="1"/>
  <c r="M410" i="1"/>
  <c r="M180" i="1"/>
  <c r="M392" i="1"/>
  <c r="M602" i="1"/>
  <c r="M601" i="1"/>
  <c r="M169" i="1"/>
  <c r="M165" i="1"/>
  <c r="M648" i="1"/>
  <c r="M182" i="1"/>
  <c r="M645" i="1"/>
  <c r="M641" i="1"/>
  <c r="M637" i="1"/>
  <c r="M633" i="1"/>
  <c r="M416" i="1"/>
  <c r="M508" i="1"/>
  <c r="M628" i="1"/>
  <c r="M614" i="1"/>
  <c r="M613" i="1"/>
  <c r="M158" i="1"/>
  <c r="M597" i="1"/>
  <c r="M370" i="1"/>
  <c r="M371" i="1"/>
  <c r="M186" i="1"/>
  <c r="M423" i="1"/>
  <c r="M382" i="1"/>
  <c r="M622" i="1"/>
  <c r="M619" i="1"/>
  <c r="M413" i="1"/>
  <c r="M412" i="1"/>
  <c r="M404" i="1"/>
  <c r="M403" i="1"/>
  <c r="M176" i="1"/>
  <c r="M175" i="1"/>
  <c r="M401" i="1"/>
  <c r="M400" i="1"/>
  <c r="M174" i="1"/>
  <c r="M173" i="1"/>
  <c r="M172" i="1"/>
  <c r="M170" i="1"/>
  <c r="M167" i="1"/>
  <c r="M386" i="1"/>
  <c r="M381" i="1"/>
  <c r="M435" i="1"/>
  <c r="M513" i="1"/>
  <c r="M429" i="1"/>
  <c r="M649" i="1"/>
  <c r="M183" i="1"/>
  <c r="M646" i="1"/>
  <c r="M642" i="1"/>
  <c r="M638" i="1"/>
  <c r="M634" i="1"/>
  <c r="M417" i="1"/>
  <c r="M509" i="1"/>
  <c r="M629" i="1"/>
  <c r="M615" i="1"/>
  <c r="M604" i="1"/>
  <c r="M179" i="1"/>
  <c r="M394" i="1"/>
  <c r="M393" i="1"/>
  <c r="M600" i="1"/>
  <c r="M171" i="1"/>
  <c r="M164" i="1"/>
  <c r="M163" i="1"/>
  <c r="M160" i="1"/>
  <c r="M379" i="1"/>
  <c r="M625" i="1"/>
  <c r="M606" i="1"/>
  <c r="M414" i="1"/>
  <c r="M177" i="1"/>
  <c r="M433" i="1"/>
  <c r="M431" i="1"/>
  <c r="M427" i="1"/>
  <c r="M420" i="1"/>
  <c r="M187" i="1"/>
  <c r="M185" i="1"/>
  <c r="M181" i="1"/>
  <c r="M644" i="1"/>
  <c r="M640" i="1"/>
  <c r="M636" i="1"/>
  <c r="M419" i="1"/>
  <c r="M632" i="1"/>
  <c r="M631" i="1"/>
  <c r="M627" i="1"/>
  <c r="M626" i="1"/>
  <c r="M607" i="1"/>
  <c r="M408" i="1"/>
  <c r="M603" i="1"/>
  <c r="M432" i="1"/>
  <c r="M430" i="1"/>
  <c r="M426" i="1"/>
  <c r="M189" i="1"/>
  <c r="M184" i="1"/>
  <c r="M647" i="1"/>
  <c r="M643" i="1"/>
  <c r="M639" i="1"/>
  <c r="M635" i="1"/>
  <c r="M418" i="1"/>
  <c r="M510" i="1"/>
  <c r="M630" i="1"/>
  <c r="M616" i="1"/>
  <c r="M407" i="1"/>
  <c r="M396" i="1"/>
  <c r="M166" i="1"/>
  <c r="M389" i="1"/>
  <c r="M388" i="1"/>
  <c r="M402" i="1"/>
  <c r="M399" i="1"/>
  <c r="M422" i="1"/>
  <c r="M511" i="1"/>
  <c r="M411" i="1"/>
  <c r="M725" i="1"/>
  <c r="M612" i="1"/>
  <c r="M624" i="1"/>
  <c r="M609" i="1"/>
  <c r="M621" i="1"/>
  <c r="M617" i="1"/>
  <c r="M374" i="1"/>
  <c r="M372" i="1"/>
  <c r="M159" i="1"/>
  <c r="M367" i="1"/>
  <c r="M380" i="1"/>
  <c r="M596" i="1"/>
  <c r="M157" i="1"/>
  <c r="M599" i="1"/>
  <c r="M598" i="1"/>
  <c r="M151" i="1"/>
  <c r="M161" i="1"/>
  <c r="M153" i="1"/>
  <c r="M385" i="1"/>
  <c r="M384" i="1"/>
  <c r="M369" i="1"/>
  <c r="M373" i="1"/>
  <c r="M377" i="1"/>
  <c r="M425" i="1"/>
  <c r="M188" i="1"/>
  <c r="M409" i="1"/>
  <c r="M397" i="1"/>
  <c r="M168" i="1"/>
  <c r="M611" i="1"/>
  <c r="M623" i="1"/>
  <c r="M608" i="1"/>
  <c r="M620" i="1"/>
  <c r="M605" i="1"/>
  <c r="M383" i="1"/>
  <c r="M378" i="1"/>
  <c r="M154" i="1"/>
  <c r="M375" i="1"/>
  <c r="D340" i="3"/>
  <c r="C340" i="3"/>
  <c r="A340" i="3"/>
  <c r="D339" i="3"/>
  <c r="C339" i="3"/>
  <c r="A339" i="3"/>
  <c r="D338" i="3"/>
  <c r="C338" i="3"/>
  <c r="A338" i="3"/>
  <c r="D337" i="3"/>
  <c r="C337" i="3"/>
  <c r="A337" i="3"/>
  <c r="D336" i="3"/>
  <c r="C336" i="3"/>
  <c r="A336" i="3"/>
  <c r="D335" i="3"/>
  <c r="C335" i="3"/>
  <c r="A335" i="3"/>
  <c r="D334" i="3"/>
  <c r="C334" i="3"/>
  <c r="A334" i="3"/>
  <c r="D333" i="3"/>
  <c r="C333" i="3"/>
  <c r="A333" i="3"/>
  <c r="D332" i="3"/>
  <c r="C332" i="3"/>
  <c r="A332" i="3"/>
  <c r="D331" i="3"/>
  <c r="C331" i="3"/>
  <c r="A331" i="3"/>
  <c r="D330" i="3"/>
  <c r="C330" i="3"/>
  <c r="A330" i="3"/>
  <c r="D329" i="3"/>
  <c r="C329" i="3"/>
  <c r="A329" i="3"/>
  <c r="D328" i="3"/>
  <c r="C328" i="3"/>
  <c r="A328" i="3"/>
  <c r="D327" i="3"/>
  <c r="C327" i="3"/>
  <c r="A327" i="3"/>
  <c r="D326" i="3"/>
  <c r="C326" i="3"/>
  <c r="A326" i="3"/>
  <c r="D325" i="3"/>
  <c r="C325" i="3"/>
  <c r="A325" i="3"/>
  <c r="D324" i="3"/>
  <c r="C324" i="3"/>
  <c r="A324" i="3"/>
  <c r="D323" i="3"/>
  <c r="C323" i="3"/>
  <c r="A323" i="3"/>
  <c r="D322" i="3"/>
  <c r="C322" i="3"/>
  <c r="A322" i="3"/>
  <c r="D321" i="3"/>
  <c r="C321" i="3"/>
  <c r="A321" i="3"/>
  <c r="D320" i="3"/>
  <c r="C320" i="3"/>
  <c r="A320" i="3"/>
  <c r="D319" i="3"/>
  <c r="C319" i="3"/>
  <c r="A319" i="3"/>
  <c r="D318" i="3"/>
  <c r="C318" i="3"/>
  <c r="A318" i="3"/>
  <c r="D317" i="3"/>
  <c r="C317" i="3"/>
  <c r="A317" i="3"/>
  <c r="D316" i="3"/>
  <c r="C316" i="3"/>
  <c r="A316" i="3"/>
  <c r="D315" i="3"/>
  <c r="C315" i="3"/>
  <c r="A315" i="3"/>
  <c r="D314" i="3"/>
  <c r="C314" i="3"/>
  <c r="A314" i="3"/>
  <c r="D313" i="3"/>
  <c r="C313" i="3"/>
  <c r="A313" i="3"/>
  <c r="D312" i="3"/>
  <c r="C312" i="3"/>
  <c r="A312" i="3"/>
  <c r="D311" i="3"/>
  <c r="C311" i="3"/>
  <c r="A311" i="3"/>
  <c r="D310" i="3"/>
  <c r="C310" i="3"/>
  <c r="A310" i="3"/>
  <c r="D309" i="3"/>
  <c r="C309" i="3"/>
  <c r="A309" i="3"/>
  <c r="D308" i="3"/>
  <c r="C308" i="3"/>
  <c r="A308" i="3"/>
  <c r="D307" i="3"/>
  <c r="C307" i="3"/>
  <c r="A307" i="3"/>
  <c r="D306" i="3"/>
  <c r="C306" i="3"/>
  <c r="A306" i="3"/>
  <c r="D305" i="3"/>
  <c r="C305" i="3"/>
  <c r="A305" i="3"/>
  <c r="D304" i="3"/>
  <c r="C304" i="3"/>
  <c r="A304" i="3"/>
  <c r="D303" i="3"/>
  <c r="C303" i="3"/>
  <c r="A303" i="3"/>
  <c r="D302" i="3"/>
  <c r="C302" i="3"/>
  <c r="A302" i="3"/>
  <c r="D301" i="3"/>
  <c r="C301" i="3"/>
  <c r="A301" i="3"/>
  <c r="D300" i="3"/>
  <c r="C300" i="3"/>
  <c r="A300" i="3"/>
  <c r="D299" i="3"/>
  <c r="C299" i="3"/>
  <c r="A299" i="3"/>
  <c r="D298" i="3"/>
  <c r="C298" i="3"/>
  <c r="A298" i="3"/>
  <c r="D297" i="3"/>
  <c r="C297" i="3"/>
  <c r="A297" i="3"/>
  <c r="D296" i="3"/>
  <c r="C296" i="3"/>
  <c r="A296" i="3"/>
  <c r="D295" i="3"/>
  <c r="C295" i="3"/>
  <c r="A295" i="3"/>
  <c r="D294" i="3"/>
  <c r="C294" i="3"/>
  <c r="A294" i="3"/>
  <c r="D293" i="3"/>
  <c r="C293" i="3"/>
  <c r="A293" i="3"/>
  <c r="D292" i="3"/>
  <c r="C292" i="3"/>
  <c r="A292" i="3"/>
  <c r="D291" i="3"/>
  <c r="C291" i="3"/>
  <c r="A291" i="3"/>
  <c r="D290" i="3"/>
  <c r="C290" i="3"/>
  <c r="A290" i="3"/>
  <c r="D289" i="3"/>
  <c r="C289" i="3"/>
  <c r="A289" i="3"/>
  <c r="D288" i="3"/>
  <c r="C288" i="3"/>
  <c r="A288" i="3"/>
  <c r="D287" i="3"/>
  <c r="C287" i="3"/>
  <c r="A287" i="3"/>
  <c r="D286" i="3"/>
  <c r="C286" i="3"/>
  <c r="A286" i="3"/>
  <c r="D285" i="3"/>
  <c r="C285" i="3"/>
  <c r="A285" i="3"/>
  <c r="D284" i="3"/>
  <c r="C284" i="3"/>
  <c r="A284" i="3"/>
  <c r="D283" i="3"/>
  <c r="C283" i="3"/>
  <c r="A283" i="3"/>
  <c r="D282" i="3"/>
  <c r="C282" i="3"/>
  <c r="A282" i="3"/>
  <c r="D281" i="3"/>
  <c r="C281" i="3"/>
  <c r="A281" i="3"/>
  <c r="D280" i="3"/>
  <c r="C280" i="3"/>
  <c r="A280" i="3"/>
  <c r="D279" i="3"/>
  <c r="C279" i="3"/>
  <c r="A279" i="3"/>
  <c r="D278" i="3"/>
  <c r="C278" i="3"/>
  <c r="A278" i="3"/>
  <c r="D277" i="3"/>
  <c r="C277" i="3"/>
  <c r="A277" i="3"/>
  <c r="D276" i="3"/>
  <c r="C276" i="3"/>
  <c r="A276" i="3"/>
  <c r="D275" i="3"/>
  <c r="C275" i="3"/>
  <c r="A275" i="3"/>
  <c r="D274" i="3"/>
  <c r="C274" i="3"/>
  <c r="A274" i="3"/>
  <c r="D273" i="3"/>
  <c r="C273" i="3"/>
  <c r="A273" i="3"/>
  <c r="D272" i="3"/>
  <c r="C272" i="3"/>
  <c r="A272" i="3"/>
  <c r="D271" i="3"/>
  <c r="C271" i="3"/>
  <c r="A271" i="3"/>
  <c r="D270" i="3"/>
  <c r="C270" i="3"/>
  <c r="A270" i="3"/>
  <c r="D269" i="3"/>
  <c r="C269" i="3"/>
  <c r="A269" i="3"/>
  <c r="D268" i="3"/>
  <c r="C268" i="3"/>
  <c r="A268" i="3"/>
  <c r="D267" i="3"/>
  <c r="C267" i="3"/>
  <c r="A267" i="3"/>
  <c r="D266" i="3"/>
  <c r="C266" i="3"/>
  <c r="A266" i="3"/>
  <c r="D265" i="3"/>
  <c r="C265" i="3"/>
  <c r="A265" i="3"/>
  <c r="D264" i="3"/>
  <c r="C264" i="3"/>
  <c r="A264" i="3"/>
  <c r="D263" i="3"/>
  <c r="C263" i="3"/>
  <c r="A263" i="3"/>
  <c r="D262" i="3"/>
  <c r="C262" i="3"/>
  <c r="A262" i="3"/>
  <c r="D261" i="3"/>
  <c r="C261" i="3"/>
  <c r="A261" i="3"/>
  <c r="D260" i="3"/>
  <c r="C260" i="3"/>
  <c r="A260" i="3"/>
  <c r="D259" i="3"/>
  <c r="C259" i="3"/>
  <c r="A259" i="3"/>
  <c r="D258" i="3"/>
  <c r="C258" i="3"/>
  <c r="A258" i="3"/>
  <c r="D257" i="3"/>
  <c r="C257" i="3"/>
  <c r="A257" i="3"/>
  <c r="D256" i="3"/>
  <c r="C256" i="3"/>
  <c r="A256" i="3"/>
  <c r="D255" i="3"/>
  <c r="C255" i="3"/>
  <c r="A255" i="3"/>
  <c r="D254" i="3"/>
  <c r="C254" i="3"/>
  <c r="A254" i="3"/>
  <c r="D253" i="3"/>
  <c r="C253" i="3"/>
  <c r="A253" i="3"/>
  <c r="D252" i="3"/>
  <c r="C252" i="3"/>
  <c r="A252" i="3"/>
  <c r="D251" i="3"/>
  <c r="C251" i="3"/>
  <c r="A251" i="3"/>
  <c r="D250" i="3"/>
  <c r="C250" i="3"/>
  <c r="A250" i="3"/>
  <c r="D249" i="3"/>
  <c r="C249" i="3"/>
  <c r="A249" i="3"/>
  <c r="D248" i="3"/>
  <c r="C248" i="3"/>
  <c r="A248" i="3"/>
  <c r="D247" i="3"/>
  <c r="C247" i="3"/>
  <c r="A247" i="3"/>
  <c r="D246" i="3"/>
  <c r="C246" i="3"/>
  <c r="A246" i="3"/>
  <c r="D245" i="3"/>
  <c r="C245" i="3"/>
  <c r="A245" i="3"/>
  <c r="D244" i="3"/>
  <c r="C244" i="3"/>
  <c r="A244" i="3"/>
  <c r="D243" i="3"/>
  <c r="C243" i="3"/>
  <c r="A243" i="3"/>
  <c r="D242" i="3"/>
  <c r="C242" i="3"/>
  <c r="A242" i="3"/>
  <c r="D241" i="3"/>
  <c r="C241" i="3"/>
  <c r="A241" i="3"/>
  <c r="D240" i="3"/>
  <c r="C240" i="3"/>
  <c r="A240" i="3"/>
  <c r="D239" i="3"/>
  <c r="C239" i="3"/>
  <c r="A239" i="3"/>
  <c r="D238" i="3"/>
  <c r="C238" i="3"/>
  <c r="A238" i="3"/>
  <c r="D237" i="3"/>
  <c r="C237" i="3"/>
  <c r="A237" i="3"/>
  <c r="D236" i="3"/>
  <c r="C236" i="3"/>
  <c r="A236" i="3"/>
  <c r="D235" i="3"/>
  <c r="C235" i="3"/>
  <c r="A235" i="3"/>
  <c r="D234" i="3"/>
  <c r="C234" i="3"/>
  <c r="A234" i="3"/>
  <c r="D233" i="3"/>
  <c r="C233" i="3"/>
  <c r="A233" i="3"/>
  <c r="D232" i="3"/>
  <c r="C232" i="3"/>
  <c r="A232" i="3"/>
  <c r="D231" i="3"/>
  <c r="C231" i="3"/>
  <c r="A231" i="3"/>
  <c r="D230" i="3"/>
  <c r="C230" i="3"/>
  <c r="A230" i="3"/>
  <c r="D229" i="3"/>
  <c r="C229" i="3"/>
  <c r="A229" i="3"/>
  <c r="D228" i="3"/>
  <c r="C228" i="3"/>
  <c r="A228" i="3"/>
  <c r="D227" i="3"/>
  <c r="C227" i="3"/>
  <c r="A227" i="3"/>
  <c r="D226" i="3"/>
  <c r="C226" i="3"/>
  <c r="A226" i="3"/>
  <c r="D225" i="3"/>
  <c r="C225" i="3"/>
  <c r="A225" i="3"/>
  <c r="D224" i="3"/>
  <c r="C224" i="3"/>
  <c r="A224" i="3"/>
  <c r="D223" i="3"/>
  <c r="C223" i="3"/>
  <c r="A223" i="3"/>
  <c r="D222" i="3"/>
  <c r="C222" i="3"/>
  <c r="A222" i="3"/>
  <c r="D221" i="3"/>
  <c r="C221" i="3"/>
  <c r="A221" i="3"/>
  <c r="D220" i="3"/>
  <c r="C220" i="3"/>
  <c r="A220" i="3"/>
  <c r="D219" i="3"/>
  <c r="C219" i="3"/>
  <c r="A219" i="3"/>
  <c r="D218" i="3"/>
  <c r="C218" i="3"/>
  <c r="A218" i="3"/>
  <c r="D217" i="3"/>
  <c r="C217" i="3"/>
  <c r="A217" i="3"/>
  <c r="D216" i="3"/>
  <c r="C216" i="3"/>
  <c r="A216" i="3"/>
  <c r="D215" i="3"/>
  <c r="C215" i="3"/>
  <c r="A215" i="3"/>
  <c r="D214" i="3"/>
  <c r="C214" i="3"/>
  <c r="A214" i="3"/>
  <c r="D213" i="3"/>
  <c r="C213" i="3"/>
  <c r="A213" i="3"/>
  <c r="D212" i="3"/>
  <c r="C212" i="3"/>
  <c r="A212" i="3"/>
  <c r="D211" i="3"/>
  <c r="C211" i="3"/>
  <c r="A211" i="3"/>
  <c r="D210" i="3"/>
  <c r="C210" i="3"/>
  <c r="A210" i="3"/>
  <c r="D209" i="3"/>
  <c r="C209" i="3"/>
  <c r="A209" i="3"/>
  <c r="D208" i="3"/>
  <c r="C208" i="3"/>
  <c r="A208" i="3"/>
  <c r="D207" i="3"/>
  <c r="C207" i="3"/>
  <c r="A207" i="3"/>
  <c r="D206" i="3"/>
  <c r="C206" i="3"/>
  <c r="A206" i="3"/>
  <c r="D205" i="3"/>
  <c r="C205" i="3"/>
  <c r="A205" i="3"/>
  <c r="D204" i="3"/>
  <c r="C204" i="3"/>
  <c r="A204" i="3"/>
  <c r="D203" i="3"/>
  <c r="C203" i="3"/>
  <c r="A203" i="3"/>
  <c r="D202" i="3"/>
  <c r="C202" i="3"/>
  <c r="A202" i="3"/>
  <c r="D201" i="3"/>
  <c r="C201" i="3"/>
  <c r="A201" i="3"/>
  <c r="D200" i="3"/>
  <c r="C200" i="3"/>
  <c r="A200" i="3"/>
  <c r="D199" i="3"/>
  <c r="C199" i="3"/>
  <c r="A199" i="3"/>
  <c r="D198" i="3"/>
  <c r="C198" i="3"/>
  <c r="A198" i="3"/>
  <c r="D197" i="3"/>
  <c r="C197" i="3"/>
  <c r="A197" i="3"/>
  <c r="D196" i="3"/>
  <c r="C196" i="3"/>
  <c r="A196" i="3"/>
  <c r="D195" i="3"/>
  <c r="C195" i="3"/>
  <c r="A195" i="3"/>
  <c r="D194" i="3"/>
  <c r="C194" i="3"/>
  <c r="A194" i="3"/>
  <c r="D193" i="3"/>
  <c r="C193" i="3"/>
  <c r="A193" i="3"/>
  <c r="D192" i="3"/>
  <c r="C192" i="3"/>
  <c r="A192" i="3"/>
  <c r="D191" i="3"/>
  <c r="C191" i="3"/>
  <c r="A191" i="3"/>
  <c r="D190" i="3"/>
  <c r="C190" i="3"/>
  <c r="A190" i="3"/>
  <c r="D189" i="3"/>
  <c r="C189" i="3"/>
  <c r="A189" i="3"/>
  <c r="D188" i="3"/>
  <c r="C188" i="3"/>
  <c r="A188" i="3"/>
  <c r="D187" i="3"/>
  <c r="C187" i="3"/>
  <c r="A187" i="3"/>
  <c r="D186" i="3"/>
  <c r="C186" i="3"/>
  <c r="A186" i="3"/>
  <c r="D185" i="3"/>
  <c r="C185" i="3"/>
  <c r="A185" i="3"/>
  <c r="D184" i="3"/>
  <c r="C184" i="3"/>
  <c r="A184" i="3"/>
  <c r="D183" i="3"/>
  <c r="C183" i="3"/>
  <c r="A183" i="3"/>
  <c r="D182" i="3"/>
  <c r="C182" i="3"/>
  <c r="A182" i="3"/>
  <c r="D181" i="3"/>
  <c r="C181" i="3"/>
  <c r="A181" i="3"/>
  <c r="D180" i="3"/>
  <c r="C180" i="3"/>
  <c r="A180" i="3"/>
  <c r="D179" i="3"/>
  <c r="C179" i="3"/>
  <c r="A179" i="3"/>
  <c r="D178" i="3"/>
  <c r="C178" i="3"/>
  <c r="A178" i="3"/>
  <c r="D177" i="3"/>
  <c r="C177" i="3"/>
  <c r="A177" i="3"/>
  <c r="D176" i="3"/>
  <c r="C176" i="3"/>
  <c r="A176" i="3"/>
  <c r="D175" i="3"/>
  <c r="C175" i="3"/>
  <c r="A175" i="3"/>
  <c r="D174" i="3"/>
  <c r="C174" i="3"/>
  <c r="A174" i="3"/>
  <c r="D173" i="3"/>
  <c r="C173" i="3"/>
  <c r="A173" i="3"/>
  <c r="D172" i="3"/>
  <c r="C172" i="3"/>
  <c r="A172" i="3"/>
  <c r="D171" i="3"/>
  <c r="C171" i="3"/>
  <c r="A171" i="3"/>
  <c r="D170" i="3"/>
  <c r="C170" i="3"/>
  <c r="A170" i="3"/>
  <c r="D169" i="3"/>
  <c r="C169" i="3"/>
  <c r="A169" i="3"/>
  <c r="D168" i="3"/>
  <c r="C168" i="3"/>
  <c r="A168" i="3"/>
  <c r="D167" i="3"/>
  <c r="C167" i="3"/>
  <c r="A167" i="3"/>
  <c r="D166" i="3"/>
  <c r="C166" i="3"/>
  <c r="A166" i="3"/>
  <c r="D165" i="3"/>
  <c r="C165" i="3"/>
  <c r="A165" i="3"/>
  <c r="D164" i="3"/>
  <c r="C164" i="3"/>
  <c r="A164" i="3"/>
  <c r="D163" i="3"/>
  <c r="C163" i="3"/>
  <c r="A163" i="3"/>
  <c r="D162" i="3"/>
  <c r="C162" i="3"/>
  <c r="A162" i="3"/>
  <c r="D161" i="3"/>
  <c r="C161" i="3"/>
  <c r="A161" i="3"/>
  <c r="D160" i="3"/>
  <c r="C160" i="3"/>
  <c r="A160" i="3"/>
  <c r="D159" i="3"/>
  <c r="C159" i="3"/>
  <c r="A159" i="3"/>
  <c r="D158" i="3"/>
  <c r="C158" i="3"/>
  <c r="A158" i="3"/>
  <c r="D157" i="3"/>
  <c r="C157" i="3"/>
  <c r="A157" i="3"/>
  <c r="D156" i="3"/>
  <c r="C156" i="3"/>
  <c r="A156" i="3"/>
  <c r="D155" i="3"/>
  <c r="C155" i="3"/>
  <c r="A155" i="3"/>
  <c r="D154" i="3"/>
  <c r="C154" i="3"/>
  <c r="A154" i="3"/>
  <c r="D153" i="3"/>
  <c r="C153" i="3"/>
  <c r="A153" i="3"/>
  <c r="D152" i="3"/>
  <c r="C152" i="3"/>
  <c r="A152" i="3"/>
  <c r="D151" i="3"/>
  <c r="C151" i="3"/>
  <c r="A151" i="3"/>
  <c r="D150" i="3"/>
  <c r="C150" i="3"/>
  <c r="A150" i="3"/>
  <c r="D149" i="3"/>
  <c r="C149" i="3"/>
  <c r="A149" i="3"/>
  <c r="D148" i="3"/>
  <c r="C148" i="3"/>
  <c r="A148" i="3"/>
  <c r="D147" i="3"/>
  <c r="C147" i="3"/>
  <c r="A147" i="3"/>
  <c r="D146" i="3"/>
  <c r="C146" i="3"/>
  <c r="A146" i="3"/>
  <c r="D145" i="3"/>
  <c r="C145" i="3"/>
  <c r="A145" i="3"/>
  <c r="D144" i="3"/>
  <c r="C144" i="3"/>
  <c r="A144" i="3"/>
  <c r="D143" i="3"/>
  <c r="C143" i="3"/>
  <c r="A143" i="3"/>
  <c r="D142" i="3"/>
  <c r="C142" i="3"/>
  <c r="A142" i="3"/>
  <c r="D141" i="3"/>
  <c r="C141" i="3"/>
  <c r="A141" i="3"/>
  <c r="D140" i="3"/>
  <c r="C140" i="3"/>
  <c r="A140" i="3"/>
  <c r="D139" i="3"/>
  <c r="C139" i="3"/>
  <c r="A139" i="3"/>
  <c r="D138" i="3"/>
  <c r="C138" i="3"/>
  <c r="A138" i="3"/>
  <c r="D137" i="3"/>
  <c r="C137" i="3"/>
  <c r="A137" i="3"/>
  <c r="D136" i="3"/>
  <c r="C136" i="3"/>
  <c r="A136" i="3"/>
  <c r="D135" i="3"/>
  <c r="C135" i="3"/>
  <c r="A135" i="3"/>
  <c r="D134" i="3"/>
  <c r="C134" i="3"/>
  <c r="A134" i="3"/>
  <c r="D133" i="3"/>
  <c r="C133" i="3"/>
  <c r="A133" i="3"/>
  <c r="D132" i="3"/>
  <c r="C132" i="3"/>
  <c r="A132" i="3"/>
  <c r="D131" i="3"/>
  <c r="C131" i="3"/>
  <c r="A131" i="3"/>
  <c r="D130" i="3"/>
  <c r="C130" i="3"/>
  <c r="A130" i="3"/>
  <c r="D129" i="3"/>
  <c r="C129" i="3"/>
  <c r="A129" i="3"/>
  <c r="D128" i="3"/>
  <c r="C128" i="3"/>
  <c r="A128" i="3"/>
  <c r="D127" i="3"/>
  <c r="C127" i="3"/>
  <c r="A127" i="3"/>
  <c r="D126" i="3"/>
  <c r="C126" i="3"/>
  <c r="A126" i="3"/>
  <c r="D125" i="3"/>
  <c r="C125" i="3"/>
  <c r="A125" i="3"/>
  <c r="D124" i="3"/>
  <c r="C124" i="3"/>
  <c r="A124" i="3"/>
  <c r="D123" i="3"/>
  <c r="C123" i="3"/>
  <c r="A123" i="3"/>
  <c r="D122" i="3"/>
  <c r="C122" i="3"/>
  <c r="A122" i="3"/>
  <c r="D121" i="3"/>
  <c r="C121" i="3"/>
  <c r="A121" i="3"/>
  <c r="D120" i="3"/>
  <c r="C120" i="3"/>
  <c r="A120" i="3"/>
  <c r="D119" i="3"/>
  <c r="C119" i="3"/>
  <c r="A119" i="3"/>
  <c r="D118" i="3"/>
  <c r="C118" i="3"/>
  <c r="A118" i="3"/>
  <c r="D117" i="3"/>
  <c r="C117" i="3"/>
  <c r="A117" i="3"/>
  <c r="D116" i="3"/>
  <c r="C116" i="3"/>
  <c r="A116" i="3"/>
  <c r="D115" i="3"/>
  <c r="C115" i="3"/>
  <c r="A115" i="3"/>
  <c r="D114" i="3"/>
  <c r="C114" i="3"/>
  <c r="A114" i="3"/>
  <c r="D113" i="3"/>
  <c r="C113" i="3"/>
  <c r="A113" i="3"/>
  <c r="D112" i="3"/>
  <c r="C112" i="3"/>
  <c r="A112" i="3"/>
  <c r="D111" i="3"/>
  <c r="C111" i="3"/>
  <c r="A111" i="3"/>
  <c r="D110" i="3"/>
  <c r="C110" i="3"/>
  <c r="A110" i="3"/>
  <c r="D109" i="3"/>
  <c r="C109" i="3"/>
  <c r="A109" i="3"/>
  <c r="D108" i="3"/>
  <c r="C108" i="3"/>
  <c r="A108" i="3"/>
  <c r="D107" i="3"/>
  <c r="C107" i="3"/>
  <c r="A107" i="3"/>
  <c r="D106" i="3"/>
  <c r="C106" i="3"/>
  <c r="A106" i="3"/>
  <c r="D105" i="3"/>
  <c r="C105" i="3"/>
  <c r="A105" i="3"/>
  <c r="D104" i="3"/>
  <c r="C104" i="3"/>
  <c r="A104" i="3"/>
  <c r="D103" i="3"/>
  <c r="C103" i="3"/>
  <c r="A103" i="3"/>
  <c r="D102" i="3"/>
  <c r="C102" i="3"/>
  <c r="A102" i="3"/>
  <c r="D101" i="3"/>
  <c r="C101" i="3"/>
  <c r="A101" i="3"/>
  <c r="D100" i="3"/>
  <c r="C100" i="3"/>
  <c r="A100" i="3"/>
  <c r="D99" i="3"/>
  <c r="C99" i="3"/>
  <c r="A99" i="3"/>
  <c r="D98" i="3"/>
  <c r="C98" i="3"/>
  <c r="A98" i="3"/>
  <c r="D97" i="3"/>
  <c r="C97" i="3"/>
  <c r="A97" i="3"/>
  <c r="D96" i="3"/>
  <c r="C96" i="3"/>
  <c r="A96" i="3"/>
  <c r="D95" i="3"/>
  <c r="C95" i="3"/>
  <c r="A95" i="3"/>
  <c r="D94" i="3"/>
  <c r="C94" i="3"/>
  <c r="A94" i="3"/>
  <c r="D93" i="3"/>
  <c r="C93" i="3"/>
  <c r="A93" i="3"/>
  <c r="D92" i="3"/>
  <c r="C92" i="3"/>
  <c r="A92" i="3"/>
  <c r="D91" i="3"/>
  <c r="C91" i="3"/>
  <c r="A91" i="3"/>
  <c r="D90" i="3"/>
  <c r="C90" i="3"/>
  <c r="A90" i="3"/>
  <c r="D89" i="3"/>
  <c r="C89" i="3"/>
  <c r="A89" i="3"/>
  <c r="D88" i="3"/>
  <c r="C88" i="3"/>
  <c r="A88" i="3"/>
  <c r="D87" i="3"/>
  <c r="C87" i="3"/>
  <c r="A87" i="3"/>
  <c r="D86" i="3"/>
  <c r="C86" i="3"/>
  <c r="A86" i="3"/>
  <c r="D85" i="3"/>
  <c r="C85" i="3"/>
  <c r="A85" i="3"/>
  <c r="D84" i="3"/>
  <c r="C84" i="3"/>
  <c r="A84" i="3"/>
  <c r="D83" i="3"/>
  <c r="C83" i="3"/>
  <c r="A83" i="3"/>
  <c r="D82" i="3"/>
  <c r="C82" i="3"/>
  <c r="A82" i="3"/>
  <c r="D81" i="3"/>
  <c r="C81" i="3"/>
  <c r="A81" i="3"/>
  <c r="D80" i="3"/>
  <c r="C80" i="3"/>
  <c r="A80" i="3"/>
  <c r="D79" i="3"/>
  <c r="C79" i="3"/>
  <c r="A79" i="3"/>
  <c r="D78" i="3"/>
  <c r="C78" i="3"/>
  <c r="A78" i="3"/>
  <c r="D77" i="3"/>
  <c r="C77" i="3"/>
  <c r="A77" i="3"/>
  <c r="D76" i="3"/>
  <c r="C76" i="3"/>
  <c r="A76" i="3"/>
  <c r="D75" i="3"/>
  <c r="C75" i="3"/>
  <c r="A75" i="3"/>
  <c r="D74" i="3"/>
  <c r="C74" i="3"/>
  <c r="A74" i="3"/>
  <c r="D73" i="3"/>
  <c r="C73" i="3"/>
  <c r="A73" i="3"/>
  <c r="D72" i="3"/>
  <c r="C72" i="3"/>
  <c r="A72" i="3"/>
  <c r="D71" i="3"/>
  <c r="C71" i="3"/>
  <c r="A71" i="3"/>
  <c r="D70" i="3"/>
  <c r="C70" i="3"/>
  <c r="A70" i="3"/>
  <c r="D69" i="3"/>
  <c r="C69" i="3"/>
  <c r="A69" i="3"/>
  <c r="D68" i="3"/>
  <c r="C68" i="3"/>
  <c r="A68" i="3"/>
  <c r="D67" i="3"/>
  <c r="C67" i="3"/>
  <c r="A67" i="3"/>
  <c r="D66" i="3"/>
  <c r="C66" i="3"/>
  <c r="A66" i="3"/>
  <c r="D65" i="3"/>
  <c r="C65" i="3"/>
  <c r="A65" i="3"/>
  <c r="D64" i="3"/>
  <c r="C64" i="3"/>
  <c r="A64" i="3"/>
  <c r="D63" i="3"/>
  <c r="C63" i="3"/>
  <c r="A63" i="3"/>
  <c r="D62" i="3"/>
  <c r="C62" i="3"/>
  <c r="A62" i="3"/>
  <c r="D61" i="3"/>
  <c r="C61" i="3"/>
  <c r="A61" i="3"/>
  <c r="D60" i="3"/>
  <c r="C60" i="3"/>
  <c r="A60" i="3"/>
  <c r="D59" i="3"/>
  <c r="C59" i="3"/>
  <c r="A59" i="3"/>
  <c r="D58" i="3"/>
  <c r="C58" i="3"/>
  <c r="A58" i="3"/>
  <c r="D57" i="3"/>
  <c r="C57" i="3"/>
  <c r="A57" i="3"/>
  <c r="D56" i="3"/>
  <c r="C56" i="3"/>
  <c r="A56" i="3"/>
  <c r="D55" i="3"/>
  <c r="C55" i="3"/>
  <c r="A55" i="3"/>
  <c r="D54" i="3"/>
  <c r="C54" i="3"/>
  <c r="A54" i="3"/>
  <c r="D53" i="3"/>
  <c r="C53" i="3"/>
  <c r="A53" i="3"/>
  <c r="D52" i="3"/>
  <c r="C52" i="3"/>
  <c r="A52" i="3"/>
  <c r="D51" i="3"/>
  <c r="C51" i="3"/>
  <c r="A51" i="3"/>
  <c r="D50" i="3"/>
  <c r="C50" i="3"/>
  <c r="A50" i="3"/>
  <c r="D49" i="3"/>
  <c r="C49" i="3"/>
  <c r="A49" i="3"/>
  <c r="D48" i="3"/>
  <c r="C48" i="3"/>
  <c r="A48" i="3"/>
  <c r="D47" i="3"/>
  <c r="C47" i="3"/>
  <c r="A47" i="3"/>
  <c r="D46" i="3"/>
  <c r="C46" i="3"/>
  <c r="A46" i="3"/>
  <c r="D45" i="3"/>
  <c r="C45" i="3"/>
  <c r="A45" i="3"/>
  <c r="D44" i="3"/>
  <c r="C44" i="3"/>
  <c r="A44" i="3"/>
  <c r="D43" i="3"/>
  <c r="C43" i="3"/>
  <c r="A43" i="3"/>
  <c r="D42" i="3"/>
  <c r="C42" i="3"/>
  <c r="A42" i="3"/>
  <c r="D41" i="3"/>
  <c r="C41" i="3"/>
  <c r="A41" i="3"/>
  <c r="D40" i="3"/>
  <c r="C40" i="3"/>
  <c r="A40" i="3"/>
  <c r="D39" i="3"/>
  <c r="C39" i="3"/>
  <c r="A39" i="3"/>
  <c r="D38" i="3"/>
  <c r="C38" i="3"/>
  <c r="A38" i="3"/>
  <c r="D37" i="3"/>
  <c r="C37" i="3"/>
  <c r="A37" i="3"/>
  <c r="D36" i="3"/>
  <c r="C36" i="3"/>
  <c r="A36" i="3"/>
  <c r="D35" i="3"/>
  <c r="C35" i="3"/>
  <c r="A35" i="3"/>
  <c r="D34" i="3"/>
  <c r="C34" i="3"/>
  <c r="A34" i="3"/>
  <c r="D33" i="3"/>
  <c r="C33" i="3"/>
  <c r="A33" i="3"/>
  <c r="D32" i="3"/>
  <c r="C32" i="3"/>
  <c r="A32" i="3"/>
  <c r="D31" i="3"/>
  <c r="C31" i="3"/>
  <c r="A31" i="3"/>
  <c r="D30" i="3"/>
  <c r="C30" i="3"/>
  <c r="A30" i="3"/>
  <c r="D29" i="3"/>
  <c r="C29" i="3"/>
  <c r="A29" i="3"/>
  <c r="D28" i="3"/>
  <c r="C28" i="3"/>
  <c r="A28" i="3"/>
  <c r="D27" i="3"/>
  <c r="C27" i="3"/>
  <c r="A27" i="3"/>
  <c r="D26" i="3"/>
  <c r="C26" i="3"/>
  <c r="A26" i="3"/>
  <c r="D25" i="3"/>
  <c r="C25" i="3"/>
  <c r="A25" i="3"/>
  <c r="D24" i="3"/>
  <c r="C24" i="3"/>
  <c r="A24" i="3"/>
  <c r="D23" i="3"/>
  <c r="C23" i="3"/>
  <c r="A23" i="3"/>
  <c r="D22" i="3"/>
  <c r="C22" i="3"/>
  <c r="A22" i="3"/>
  <c r="D21" i="3"/>
  <c r="C21" i="3"/>
  <c r="A21" i="3"/>
  <c r="D20" i="3"/>
  <c r="C20" i="3"/>
  <c r="A20" i="3"/>
  <c r="D19" i="3"/>
  <c r="C19" i="3"/>
  <c r="A19" i="3"/>
  <c r="D18" i="3"/>
  <c r="C18" i="3"/>
  <c r="A18" i="3"/>
  <c r="D17" i="3"/>
  <c r="C17" i="3"/>
  <c r="A17" i="3"/>
  <c r="D16" i="3"/>
  <c r="C16" i="3"/>
  <c r="A16" i="3"/>
  <c r="D15" i="3"/>
  <c r="C15" i="3"/>
  <c r="A15" i="3"/>
  <c r="D14" i="3"/>
  <c r="C14" i="3"/>
  <c r="A14" i="3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04" i="11"/>
  <c r="AD105" i="11"/>
  <c r="AD106" i="11"/>
  <c r="AD107" i="11"/>
  <c r="AD108" i="11"/>
  <c r="AD109" i="11"/>
  <c r="AD110" i="11"/>
  <c r="AD111" i="11"/>
  <c r="AD112" i="11"/>
  <c r="AD113" i="11"/>
  <c r="AD114" i="11"/>
  <c r="AD115" i="11"/>
  <c r="AD116" i="11"/>
  <c r="AD117" i="11"/>
  <c r="AD118" i="11"/>
  <c r="AD119" i="11"/>
  <c r="AD120" i="11"/>
  <c r="AD121" i="11"/>
  <c r="AD122" i="11"/>
  <c r="AD123" i="11"/>
  <c r="AD124" i="11"/>
  <c r="AD125" i="11"/>
  <c r="AD126" i="11"/>
  <c r="AD127" i="11"/>
  <c r="AD128" i="11"/>
  <c r="AD129" i="11"/>
  <c r="AD130" i="11"/>
  <c r="AD131" i="11"/>
  <c r="AD132" i="11"/>
  <c r="AD133" i="11"/>
  <c r="AD134" i="11"/>
  <c r="AD135" i="11"/>
  <c r="AD136" i="11"/>
  <c r="AD137" i="11"/>
  <c r="AD138" i="11"/>
  <c r="AD139" i="11"/>
  <c r="AD140" i="11"/>
  <c r="AD141" i="11"/>
  <c r="AD142" i="11"/>
  <c r="AD143" i="11"/>
  <c r="AD144" i="11"/>
  <c r="AD145" i="11"/>
  <c r="AD146" i="11"/>
  <c r="AD147" i="11"/>
  <c r="AD148" i="11"/>
  <c r="AD149" i="11"/>
  <c r="AD150" i="11"/>
  <c r="AD151" i="11"/>
  <c r="AD152" i="11"/>
  <c r="AD153" i="11"/>
  <c r="AD154" i="11"/>
  <c r="AD155" i="11"/>
  <c r="AD156" i="11"/>
  <c r="AD157" i="11"/>
  <c r="AD158" i="11"/>
  <c r="AD159" i="11"/>
  <c r="AD160" i="11"/>
  <c r="AD161" i="11"/>
  <c r="AD162" i="11"/>
  <c r="AD163" i="11"/>
  <c r="AD164" i="11"/>
  <c r="AD165" i="11"/>
  <c r="AD166" i="11"/>
  <c r="AD167" i="11"/>
  <c r="AD168" i="11"/>
  <c r="AD169" i="11"/>
  <c r="AD170" i="11"/>
  <c r="AD171" i="11"/>
  <c r="AD172" i="11"/>
  <c r="AD173" i="11"/>
  <c r="AD174" i="11"/>
  <c r="AD175" i="11"/>
  <c r="AD176" i="11"/>
  <c r="AD177" i="11"/>
  <c r="AD178" i="11"/>
  <c r="AD179" i="11"/>
  <c r="AD180" i="11"/>
  <c r="AD181" i="11"/>
  <c r="AD182" i="11"/>
  <c r="AD183" i="11"/>
  <c r="AD184" i="11"/>
  <c r="AD185" i="11"/>
  <c r="AD186" i="11"/>
  <c r="AD187" i="11"/>
  <c r="AD188" i="11"/>
  <c r="AD189" i="11"/>
  <c r="AD190" i="11"/>
  <c r="AD191" i="11"/>
  <c r="AD192" i="11"/>
  <c r="AD193" i="11"/>
  <c r="AD194" i="11"/>
  <c r="AD195" i="11"/>
  <c r="AD196" i="11"/>
  <c r="AD197" i="11"/>
  <c r="AD198" i="11"/>
  <c r="AD199" i="11"/>
  <c r="AD200" i="11"/>
  <c r="AD201" i="11"/>
  <c r="AD202" i="11"/>
  <c r="AD203" i="11"/>
  <c r="AD204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282" i="11"/>
  <c r="AD283" i="11"/>
  <c r="AD284" i="11"/>
  <c r="AD285" i="11"/>
  <c r="AD286" i="11"/>
  <c r="AD287" i="11"/>
  <c r="AD288" i="11"/>
  <c r="AD289" i="11"/>
  <c r="AD290" i="11"/>
  <c r="AD291" i="11"/>
  <c r="AD292" i="11"/>
  <c r="AD293" i="11"/>
  <c r="AD294" i="11"/>
  <c r="AD295" i="11"/>
  <c r="AD296" i="11"/>
  <c r="AD297" i="11"/>
  <c r="AD298" i="11"/>
  <c r="AD299" i="11"/>
  <c r="AD300" i="11"/>
  <c r="AD301" i="11"/>
  <c r="AD302" i="11"/>
  <c r="AD303" i="11"/>
  <c r="AD304" i="11"/>
  <c r="AD305" i="11"/>
  <c r="AD306" i="11"/>
  <c r="AD307" i="11"/>
  <c r="AD308" i="11"/>
  <c r="AD309" i="11"/>
  <c r="AD310" i="11"/>
  <c r="AD311" i="11"/>
  <c r="AD312" i="11"/>
  <c r="AD313" i="11"/>
  <c r="AD314" i="11"/>
  <c r="AD315" i="11"/>
  <c r="AD316" i="11"/>
  <c r="AD317" i="11"/>
  <c r="AD318" i="11"/>
  <c r="AD319" i="11"/>
  <c r="AD320" i="11"/>
  <c r="AD321" i="11"/>
  <c r="AD322" i="11"/>
  <c r="AD323" i="11"/>
  <c r="AD324" i="11"/>
  <c r="AD325" i="11"/>
  <c r="AD326" i="11"/>
  <c r="AD327" i="11"/>
  <c r="AD328" i="11"/>
  <c r="AD329" i="11"/>
  <c r="AD330" i="11"/>
  <c r="AD331" i="11"/>
  <c r="AD332" i="11"/>
  <c r="AD333" i="11"/>
  <c r="AD334" i="11"/>
  <c r="AD335" i="11"/>
  <c r="AD336" i="11"/>
  <c r="AD337" i="11"/>
  <c r="AD338" i="11"/>
  <c r="AD339" i="11"/>
  <c r="AD340" i="11"/>
  <c r="AD341" i="11"/>
  <c r="AD342" i="11"/>
  <c r="AD343" i="11"/>
  <c r="AD344" i="11"/>
  <c r="AD345" i="11"/>
  <c r="AD346" i="11"/>
  <c r="AD347" i="11"/>
  <c r="AD348" i="11"/>
  <c r="AD349" i="11"/>
  <c r="AD350" i="11"/>
  <c r="AD351" i="11"/>
  <c r="AD352" i="11"/>
  <c r="AD353" i="11"/>
  <c r="AD27" i="11"/>
  <c r="A338" i="7"/>
  <c r="C338" i="7"/>
  <c r="D338" i="7"/>
  <c r="A339" i="7"/>
  <c r="C339" i="7"/>
  <c r="D339" i="7"/>
  <c r="A340" i="7"/>
  <c r="C340" i="7"/>
  <c r="D340" i="7"/>
  <c r="A331" i="7"/>
  <c r="C331" i="7"/>
  <c r="D331" i="7"/>
  <c r="A332" i="7"/>
  <c r="C332" i="7"/>
  <c r="D332" i="7"/>
  <c r="A333" i="7"/>
  <c r="C333" i="7"/>
  <c r="D333" i="7"/>
  <c r="A334" i="7"/>
  <c r="C334" i="7"/>
  <c r="D334" i="7"/>
  <c r="A335" i="7"/>
  <c r="C335" i="7"/>
  <c r="D335" i="7"/>
  <c r="A336" i="7"/>
  <c r="C336" i="7"/>
  <c r="D336" i="7"/>
  <c r="A337" i="7"/>
  <c r="C337" i="7"/>
  <c r="D337" i="7"/>
  <c r="A331" i="6"/>
  <c r="C331" i="6"/>
  <c r="D331" i="6"/>
  <c r="A332" i="6"/>
  <c r="C332" i="6"/>
  <c r="D332" i="6"/>
  <c r="A333" i="6"/>
  <c r="C333" i="6"/>
  <c r="D333" i="6"/>
  <c r="A334" i="6"/>
  <c r="C334" i="6"/>
  <c r="D334" i="6"/>
  <c r="A335" i="6"/>
  <c r="C335" i="6"/>
  <c r="D335" i="6"/>
  <c r="A336" i="6"/>
  <c r="C336" i="6"/>
  <c r="D336" i="6"/>
  <c r="A337" i="6"/>
  <c r="C337" i="6"/>
  <c r="D337" i="6"/>
  <c r="A338" i="6"/>
  <c r="C338" i="6"/>
  <c r="D338" i="6"/>
  <c r="A339" i="6"/>
  <c r="C339" i="6"/>
  <c r="D339" i="6"/>
  <c r="A340" i="6"/>
  <c r="C340" i="6"/>
  <c r="D340" i="6"/>
  <c r="A331" i="5"/>
  <c r="C331" i="5"/>
  <c r="D331" i="5"/>
  <c r="A332" i="5"/>
  <c r="C332" i="5"/>
  <c r="D332" i="5"/>
  <c r="A333" i="5"/>
  <c r="C333" i="5"/>
  <c r="D333" i="5"/>
  <c r="A334" i="5"/>
  <c r="C334" i="5"/>
  <c r="D334" i="5"/>
  <c r="A335" i="5"/>
  <c r="C335" i="5"/>
  <c r="D335" i="5"/>
  <c r="A336" i="5"/>
  <c r="C336" i="5"/>
  <c r="D336" i="5"/>
  <c r="A337" i="5"/>
  <c r="C337" i="5"/>
  <c r="D337" i="5"/>
  <c r="A338" i="5"/>
  <c r="C338" i="5"/>
  <c r="D338" i="5"/>
  <c r="A339" i="5"/>
  <c r="C339" i="5"/>
  <c r="D339" i="5"/>
  <c r="A340" i="5"/>
  <c r="C340" i="5"/>
  <c r="D340" i="5"/>
  <c r="A331" i="4"/>
  <c r="C331" i="4"/>
  <c r="D331" i="4"/>
  <c r="A332" i="4"/>
  <c r="C332" i="4"/>
  <c r="D332" i="4"/>
  <c r="A333" i="4"/>
  <c r="C333" i="4"/>
  <c r="D333" i="4"/>
  <c r="A334" i="4"/>
  <c r="C334" i="4"/>
  <c r="D334" i="4"/>
  <c r="A335" i="4"/>
  <c r="C335" i="4"/>
  <c r="D335" i="4"/>
  <c r="A336" i="4"/>
  <c r="C336" i="4"/>
  <c r="D336" i="4"/>
  <c r="A337" i="4"/>
  <c r="C337" i="4"/>
  <c r="D337" i="4"/>
  <c r="A338" i="4"/>
  <c r="C338" i="4"/>
  <c r="D338" i="4"/>
  <c r="A339" i="4"/>
  <c r="C339" i="4"/>
  <c r="D339" i="4"/>
  <c r="A340" i="4"/>
  <c r="C340" i="4"/>
  <c r="D340" i="4"/>
  <c r="L148" i="1"/>
  <c r="L149" i="1"/>
  <c r="L150" i="1"/>
  <c r="L364" i="1"/>
  <c r="L365" i="1"/>
  <c r="L366" i="1"/>
  <c r="L591" i="1"/>
  <c r="L592" i="1"/>
  <c r="L593" i="1"/>
  <c r="L594" i="1"/>
  <c r="A327" i="7"/>
  <c r="C327" i="7"/>
  <c r="D327" i="7"/>
  <c r="A328" i="7"/>
  <c r="C328" i="7"/>
  <c r="D328" i="7"/>
  <c r="A329" i="7"/>
  <c r="C329" i="7"/>
  <c r="D329" i="7"/>
  <c r="A330" i="7"/>
  <c r="C330" i="7"/>
  <c r="D330" i="7"/>
  <c r="A327" i="6"/>
  <c r="C327" i="6"/>
  <c r="D327" i="6"/>
  <c r="A328" i="6"/>
  <c r="C328" i="6"/>
  <c r="D328" i="6"/>
  <c r="A329" i="6"/>
  <c r="C329" i="6"/>
  <c r="D329" i="6"/>
  <c r="A330" i="6"/>
  <c r="C330" i="6"/>
  <c r="D330" i="6"/>
  <c r="A327" i="5"/>
  <c r="C327" i="5"/>
  <c r="D327" i="5"/>
  <c r="A328" i="5"/>
  <c r="C328" i="5"/>
  <c r="D328" i="5"/>
  <c r="A329" i="5"/>
  <c r="C329" i="5"/>
  <c r="D329" i="5"/>
  <c r="A330" i="5"/>
  <c r="C330" i="5"/>
  <c r="D330" i="5"/>
  <c r="A327" i="4"/>
  <c r="C327" i="4"/>
  <c r="D327" i="4"/>
  <c r="A328" i="4"/>
  <c r="C328" i="4"/>
  <c r="D328" i="4"/>
  <c r="A329" i="4"/>
  <c r="C329" i="4"/>
  <c r="D329" i="4"/>
  <c r="A330" i="4"/>
  <c r="C330" i="4"/>
  <c r="D330" i="4"/>
  <c r="L363" i="1"/>
  <c r="L145" i="1"/>
  <c r="L146" i="1"/>
  <c r="L147" i="1"/>
  <c r="C321" i="7"/>
  <c r="D321" i="7"/>
  <c r="A322" i="7"/>
  <c r="C322" i="7"/>
  <c r="D322" i="7"/>
  <c r="A323" i="7"/>
  <c r="C323" i="7"/>
  <c r="D323" i="7"/>
  <c r="A324" i="7"/>
  <c r="C324" i="7"/>
  <c r="D324" i="7"/>
  <c r="C325" i="7"/>
  <c r="D325" i="7"/>
  <c r="A326" i="7"/>
  <c r="C326" i="7"/>
  <c r="D326" i="7"/>
  <c r="C321" i="6"/>
  <c r="D321" i="6"/>
  <c r="A322" i="6"/>
  <c r="C322" i="6"/>
  <c r="D322" i="6"/>
  <c r="A323" i="6"/>
  <c r="C323" i="6"/>
  <c r="D323" i="6"/>
  <c r="C324" i="6"/>
  <c r="D324" i="6"/>
  <c r="C325" i="6"/>
  <c r="D325" i="6"/>
  <c r="A326" i="6"/>
  <c r="C326" i="6"/>
  <c r="D326" i="6"/>
  <c r="C321" i="5"/>
  <c r="D321" i="5"/>
  <c r="A322" i="5"/>
  <c r="C322" i="5"/>
  <c r="D322" i="5"/>
  <c r="A323" i="5"/>
  <c r="C323" i="5"/>
  <c r="D323" i="5"/>
  <c r="A324" i="5"/>
  <c r="C324" i="5"/>
  <c r="D324" i="5"/>
  <c r="C325" i="5"/>
  <c r="D325" i="5"/>
  <c r="A326" i="5"/>
  <c r="C326" i="5"/>
  <c r="D326" i="5"/>
  <c r="C321" i="4"/>
  <c r="D321" i="4"/>
  <c r="A322" i="4"/>
  <c r="C322" i="4"/>
  <c r="D322" i="4"/>
  <c r="A323" i="4"/>
  <c r="C323" i="4"/>
  <c r="D323" i="4"/>
  <c r="C324" i="4"/>
  <c r="D324" i="4"/>
  <c r="C325" i="4"/>
  <c r="D325" i="4"/>
  <c r="A326" i="4"/>
  <c r="C326" i="4"/>
  <c r="D326" i="4"/>
  <c r="L361" i="1"/>
  <c r="L357" i="1"/>
  <c r="L358" i="1"/>
  <c r="L359" i="1"/>
  <c r="L360" i="1"/>
  <c r="L362" i="1"/>
  <c r="J550" i="14" l="1"/>
  <c r="K550" i="14" s="1"/>
  <c r="L578" i="4"/>
  <c r="M578" i="4" s="1"/>
  <c r="L487" i="14"/>
  <c r="M487" i="14" s="1"/>
  <c r="L485" i="4"/>
  <c r="M485" i="4" s="1"/>
  <c r="L506" i="14"/>
  <c r="M506" i="14" s="1"/>
  <c r="J558" i="14"/>
  <c r="L558" i="14" s="1"/>
  <c r="K597" i="5"/>
  <c r="M597" i="5" s="1"/>
  <c r="K387" i="14"/>
  <c r="M387" i="14" s="1"/>
  <c r="J514" i="14"/>
  <c r="L514" i="14" s="1"/>
  <c r="L416" i="5"/>
  <c r="K416" i="5"/>
  <c r="K498" i="14"/>
  <c r="M498" i="14" s="1"/>
  <c r="J554" i="14"/>
  <c r="L554" i="14" s="1"/>
  <c r="K570" i="4"/>
  <c r="L570" i="4"/>
  <c r="J535" i="14"/>
  <c r="L535" i="14" s="1"/>
  <c r="J518" i="14"/>
  <c r="K518" i="14" s="1"/>
  <c r="J526" i="14"/>
  <c r="K526" i="14" s="1"/>
  <c r="L571" i="3"/>
  <c r="K571" i="3"/>
  <c r="K229" i="3"/>
  <c r="M229" i="3" s="1"/>
  <c r="L361" i="14"/>
  <c r="K361" i="14"/>
  <c r="K522" i="7"/>
  <c r="L522" i="7"/>
  <c r="K581" i="5"/>
  <c r="L581" i="5"/>
  <c r="L542" i="3"/>
  <c r="K542" i="3"/>
  <c r="L407" i="14"/>
  <c r="K407" i="14"/>
  <c r="J531" i="14"/>
  <c r="K531" i="14" s="1"/>
  <c r="L504" i="4"/>
  <c r="K504" i="4"/>
  <c r="L213" i="14"/>
  <c r="K213" i="14"/>
  <c r="K386" i="14"/>
  <c r="L386" i="14"/>
  <c r="L482" i="14"/>
  <c r="K482" i="14"/>
  <c r="K390" i="14"/>
  <c r="M390" i="14" s="1"/>
  <c r="L129" i="4"/>
  <c r="M129" i="4" s="1"/>
  <c r="K557" i="3"/>
  <c r="L557" i="3"/>
  <c r="K379" i="14"/>
  <c r="L379" i="14"/>
  <c r="L394" i="14"/>
  <c r="K394" i="14"/>
  <c r="K524" i="4"/>
  <c r="L524" i="4"/>
  <c r="L530" i="7"/>
  <c r="K530" i="7"/>
  <c r="L238" i="14"/>
  <c r="K238" i="14"/>
  <c r="L569" i="5"/>
  <c r="M569" i="5" s="1"/>
  <c r="L593" i="5"/>
  <c r="M593" i="5" s="1"/>
  <c r="K255" i="3"/>
  <c r="M255" i="3" s="1"/>
  <c r="J559" i="14"/>
  <c r="L559" i="14" s="1"/>
  <c r="K579" i="3"/>
  <c r="L579" i="3"/>
  <c r="L182" i="4"/>
  <c r="K182" i="4"/>
  <c r="L566" i="4"/>
  <c r="K566" i="4"/>
  <c r="L189" i="3"/>
  <c r="K189" i="3"/>
  <c r="K399" i="14"/>
  <c r="L399" i="14"/>
  <c r="K403" i="14"/>
  <c r="L403" i="14"/>
  <c r="K280" i="4"/>
  <c r="L280" i="4"/>
  <c r="K207" i="3"/>
  <c r="L207" i="3"/>
  <c r="K547" i="6"/>
  <c r="L547" i="6"/>
  <c r="L587" i="3"/>
  <c r="K587" i="3"/>
  <c r="L591" i="3"/>
  <c r="K591" i="3"/>
  <c r="K280" i="14"/>
  <c r="L280" i="14"/>
  <c r="K554" i="7"/>
  <c r="L554" i="7"/>
  <c r="K161" i="4"/>
  <c r="L161" i="4"/>
  <c r="L289" i="3"/>
  <c r="K289" i="3"/>
  <c r="K481" i="3"/>
  <c r="L481" i="3"/>
  <c r="K549" i="3"/>
  <c r="L549" i="3"/>
  <c r="L184" i="4"/>
  <c r="K184" i="4"/>
  <c r="K264" i="3"/>
  <c r="L264" i="3"/>
  <c r="K402" i="14"/>
  <c r="L402" i="14"/>
  <c r="L426" i="14"/>
  <c r="K426" i="14"/>
  <c r="L462" i="14"/>
  <c r="K462" i="14"/>
  <c r="K472" i="3"/>
  <c r="L472" i="3"/>
  <c r="K490" i="14"/>
  <c r="L490" i="14"/>
  <c r="K43" i="4"/>
  <c r="L43" i="4"/>
  <c r="K287" i="4"/>
  <c r="L287" i="4"/>
  <c r="K355" i="4"/>
  <c r="L355" i="4"/>
  <c r="L575" i="3"/>
  <c r="K575" i="3"/>
  <c r="K82" i="4"/>
  <c r="L82" i="4"/>
  <c r="K122" i="4"/>
  <c r="L122" i="4"/>
  <c r="L511" i="14"/>
  <c r="K511" i="14"/>
  <c r="L577" i="5"/>
  <c r="K577" i="5"/>
  <c r="K589" i="5"/>
  <c r="L589" i="5"/>
  <c r="L112" i="3"/>
  <c r="K112" i="3"/>
  <c r="L474" i="14"/>
  <c r="K474" i="14"/>
  <c r="L367" i="3"/>
  <c r="K367" i="3"/>
  <c r="L535" i="6"/>
  <c r="K535" i="6"/>
  <c r="K595" i="3"/>
  <c r="L595" i="3"/>
  <c r="K538" i="7"/>
  <c r="L538" i="7"/>
  <c r="K574" i="4"/>
  <c r="L574" i="4"/>
  <c r="K293" i="3"/>
  <c r="L293" i="3"/>
  <c r="L375" i="14"/>
  <c r="K375" i="14"/>
  <c r="L495" i="14"/>
  <c r="K495" i="14"/>
  <c r="K585" i="5"/>
  <c r="L585" i="5"/>
  <c r="L438" i="14"/>
  <c r="K438" i="14"/>
  <c r="L514" i="7"/>
  <c r="M514" i="7" s="1"/>
  <c r="K261" i="14"/>
  <c r="M261" i="14" s="1"/>
  <c r="L347" i="3"/>
  <c r="M347" i="3" s="1"/>
  <c r="L567" i="3"/>
  <c r="M567" i="3" s="1"/>
  <c r="L583" i="3"/>
  <c r="M583" i="3" s="1"/>
  <c r="K599" i="3"/>
  <c r="M599" i="3" s="1"/>
  <c r="K226" i="4"/>
  <c r="M226" i="4" s="1"/>
  <c r="K345" i="3"/>
  <c r="M345" i="3" s="1"/>
  <c r="L318" i="14"/>
  <c r="M318" i="14" s="1"/>
  <c r="M600" i="7"/>
  <c r="M600" i="6"/>
  <c r="M600" i="4"/>
  <c r="M600" i="5"/>
  <c r="M598" i="14"/>
  <c r="M600" i="3"/>
  <c r="L322" i="14"/>
  <c r="K322" i="14"/>
  <c r="K191" i="4"/>
  <c r="L191" i="4"/>
  <c r="L288" i="14"/>
  <c r="K288" i="14"/>
  <c r="L299" i="14"/>
  <c r="K299" i="14"/>
  <c r="K313" i="4"/>
  <c r="L313" i="4"/>
  <c r="L341" i="7"/>
  <c r="K341" i="7"/>
  <c r="K370" i="4"/>
  <c r="L370" i="4"/>
  <c r="L192" i="4"/>
  <c r="K192" i="4"/>
  <c r="K335" i="3"/>
  <c r="L335" i="3"/>
  <c r="L394" i="7"/>
  <c r="K394" i="7"/>
  <c r="K426" i="7"/>
  <c r="L426" i="7"/>
  <c r="K463" i="5"/>
  <c r="L463" i="5"/>
  <c r="L484" i="5"/>
  <c r="K484" i="5"/>
  <c r="L508" i="5"/>
  <c r="K508" i="5"/>
  <c r="K533" i="7"/>
  <c r="L533" i="7"/>
  <c r="L552" i="5"/>
  <c r="K552" i="5"/>
  <c r="K568" i="6"/>
  <c r="L568" i="6"/>
  <c r="K107" i="4"/>
  <c r="L107" i="4"/>
  <c r="L480" i="4"/>
  <c r="K480" i="4"/>
  <c r="L558" i="3"/>
  <c r="K558" i="3"/>
  <c r="L596" i="5"/>
  <c r="K596" i="5"/>
  <c r="K410" i="14"/>
  <c r="L410" i="14"/>
  <c r="K33" i="4"/>
  <c r="L33" i="4"/>
  <c r="K43" i="14"/>
  <c r="L43" i="14"/>
  <c r="L51" i="14"/>
  <c r="K51" i="14"/>
  <c r="L69" i="3"/>
  <c r="K69" i="3"/>
  <c r="K77" i="4"/>
  <c r="L77" i="4"/>
  <c r="L89" i="3"/>
  <c r="K89" i="3"/>
  <c r="L95" i="14"/>
  <c r="K95" i="14"/>
  <c r="L103" i="14"/>
  <c r="K103" i="14"/>
  <c r="L117" i="4"/>
  <c r="K117" i="4"/>
  <c r="L145" i="4"/>
  <c r="K145" i="4"/>
  <c r="K161" i="3"/>
  <c r="L161" i="3"/>
  <c r="K185" i="3"/>
  <c r="L185" i="3"/>
  <c r="K201" i="3"/>
  <c r="L201" i="3"/>
  <c r="K209" i="3"/>
  <c r="L209" i="3"/>
  <c r="K255" i="14"/>
  <c r="L255" i="14"/>
  <c r="L267" i="14"/>
  <c r="K267" i="14"/>
  <c r="K363" i="4"/>
  <c r="L363" i="4"/>
  <c r="L391" i="3"/>
  <c r="K391" i="3"/>
  <c r="L403" i="3"/>
  <c r="K403" i="3"/>
  <c r="L407" i="3"/>
  <c r="K407" i="3"/>
  <c r="K414" i="4"/>
  <c r="L414" i="4"/>
  <c r="L427" i="3"/>
  <c r="K427" i="3"/>
  <c r="K466" i="3"/>
  <c r="L466" i="3"/>
  <c r="L492" i="3"/>
  <c r="K492" i="3"/>
  <c r="K520" i="3"/>
  <c r="L520" i="3"/>
  <c r="L535" i="4"/>
  <c r="K535" i="4"/>
  <c r="K547" i="3"/>
  <c r="L547" i="3"/>
  <c r="K24" i="4"/>
  <c r="L24" i="4"/>
  <c r="K96" i="3"/>
  <c r="L96" i="3"/>
  <c r="L128" i="4"/>
  <c r="K128" i="4"/>
  <c r="L212" i="4"/>
  <c r="K212" i="4"/>
  <c r="K272" i="4"/>
  <c r="L272" i="4"/>
  <c r="L286" i="14"/>
  <c r="K286" i="14"/>
  <c r="L326" i="14"/>
  <c r="K326" i="14"/>
  <c r="L387" i="3"/>
  <c r="K387" i="3"/>
  <c r="K471" i="4"/>
  <c r="L471" i="4"/>
  <c r="L65" i="14"/>
  <c r="K65" i="14"/>
  <c r="K101" i="14"/>
  <c r="L101" i="14"/>
  <c r="K143" i="3"/>
  <c r="L143" i="3"/>
  <c r="L167" i="4"/>
  <c r="K167" i="4"/>
  <c r="K271" i="3"/>
  <c r="L271" i="3"/>
  <c r="L295" i="3"/>
  <c r="K295" i="3"/>
  <c r="K311" i="3"/>
  <c r="L311" i="3"/>
  <c r="K348" i="5"/>
  <c r="L348" i="5"/>
  <c r="L372" i="6"/>
  <c r="K372" i="6"/>
  <c r="L383" i="4"/>
  <c r="K383" i="4"/>
  <c r="K395" i="4"/>
  <c r="L395" i="4"/>
  <c r="L415" i="4"/>
  <c r="K415" i="4"/>
  <c r="K436" i="6"/>
  <c r="L436" i="6"/>
  <c r="K468" i="5"/>
  <c r="L468" i="5"/>
  <c r="L502" i="7"/>
  <c r="K502" i="7"/>
  <c r="K550" i="7"/>
  <c r="L550" i="7"/>
  <c r="K567" i="4"/>
  <c r="L567" i="4"/>
  <c r="L581" i="14"/>
  <c r="K581" i="14"/>
  <c r="L589" i="14"/>
  <c r="K589" i="14"/>
  <c r="L423" i="14"/>
  <c r="K423" i="14"/>
  <c r="K522" i="3"/>
  <c r="L522" i="3"/>
  <c r="K16" i="14"/>
  <c r="L16" i="14"/>
  <c r="L30" i="4"/>
  <c r="K30" i="4"/>
  <c r="K50" i="4"/>
  <c r="L50" i="4"/>
  <c r="K54" i="3"/>
  <c r="L54" i="3"/>
  <c r="L84" i="14"/>
  <c r="K84" i="14"/>
  <c r="K106" i="3"/>
  <c r="L106" i="3"/>
  <c r="L116" i="14"/>
  <c r="K116" i="14"/>
  <c r="L136" i="14"/>
  <c r="K136" i="14"/>
  <c r="L146" i="4"/>
  <c r="K146" i="4"/>
  <c r="K156" i="14"/>
  <c r="L156" i="14"/>
  <c r="L210" i="3"/>
  <c r="K210" i="3"/>
  <c r="K274" i="3"/>
  <c r="L274" i="3"/>
  <c r="K294" i="3"/>
  <c r="L294" i="3"/>
  <c r="L310" i="3"/>
  <c r="K310" i="3"/>
  <c r="K326" i="3"/>
  <c r="L326" i="3"/>
  <c r="L350" i="5"/>
  <c r="K350" i="5"/>
  <c r="K355" i="5"/>
  <c r="L355" i="5"/>
  <c r="L372" i="14"/>
  <c r="K372" i="14"/>
  <c r="K385" i="4"/>
  <c r="L385" i="4"/>
  <c r="K396" i="4"/>
  <c r="L396" i="4"/>
  <c r="L404" i="4"/>
  <c r="K404" i="4"/>
  <c r="K409" i="5"/>
  <c r="L409" i="5"/>
  <c r="L420" i="14"/>
  <c r="K420" i="14"/>
  <c r="L436" i="14"/>
  <c r="K436" i="14"/>
  <c r="L504" i="7"/>
  <c r="K504" i="7"/>
  <c r="L529" i="14"/>
  <c r="K529" i="14"/>
  <c r="L544" i="7"/>
  <c r="K544" i="7"/>
  <c r="L555" i="3"/>
  <c r="K555" i="3"/>
  <c r="L36" i="3"/>
  <c r="K36" i="3"/>
  <c r="L44" i="4"/>
  <c r="K44" i="4"/>
  <c r="L66" i="14"/>
  <c r="K66" i="14"/>
  <c r="K82" i="14"/>
  <c r="L82" i="14"/>
  <c r="L122" i="14"/>
  <c r="K122" i="14"/>
  <c r="L164" i="3"/>
  <c r="K164" i="3"/>
  <c r="K188" i="3"/>
  <c r="L188" i="3"/>
  <c r="L252" i="3"/>
  <c r="K252" i="3"/>
  <c r="L282" i="14"/>
  <c r="K282" i="14"/>
  <c r="L358" i="6"/>
  <c r="K358" i="6"/>
  <c r="K413" i="6"/>
  <c r="L413" i="6"/>
  <c r="L425" i="6"/>
  <c r="K425" i="6"/>
  <c r="K441" i="6"/>
  <c r="L441" i="6"/>
  <c r="L461" i="6"/>
  <c r="K461" i="6"/>
  <c r="L472" i="14"/>
  <c r="K472" i="14"/>
  <c r="L543" i="4"/>
  <c r="K543" i="4"/>
  <c r="L71" i="3"/>
  <c r="K71" i="3"/>
  <c r="K113" i="14"/>
  <c r="L113" i="14"/>
  <c r="K235" i="4"/>
  <c r="L235" i="4"/>
  <c r="L259" i="4"/>
  <c r="K259" i="4"/>
  <c r="L265" i="14"/>
  <c r="K265" i="14"/>
  <c r="L281" i="14"/>
  <c r="K281" i="14"/>
  <c r="L342" i="6"/>
  <c r="K342" i="6"/>
  <c r="K362" i="3"/>
  <c r="L362" i="3"/>
  <c r="K375" i="4"/>
  <c r="L375" i="4"/>
  <c r="K386" i="5"/>
  <c r="L386" i="5"/>
  <c r="L402" i="5"/>
  <c r="K402" i="5"/>
  <c r="L408" i="3"/>
  <c r="K408" i="3"/>
  <c r="L412" i="6"/>
  <c r="K412" i="6"/>
  <c r="K418" i="5"/>
  <c r="L418" i="5"/>
  <c r="L434" i="5"/>
  <c r="K434" i="5"/>
  <c r="L460" i="3"/>
  <c r="K460" i="3"/>
  <c r="K310" i="14"/>
  <c r="L310" i="14"/>
  <c r="L304" i="14"/>
  <c r="K304" i="14"/>
  <c r="L196" i="3"/>
  <c r="K196" i="3"/>
  <c r="K229" i="14"/>
  <c r="L229" i="14"/>
  <c r="K303" i="4"/>
  <c r="L303" i="4"/>
  <c r="K313" i="14"/>
  <c r="L313" i="14"/>
  <c r="K310" i="4"/>
  <c r="L310" i="4"/>
  <c r="K331" i="14"/>
  <c r="L331" i="14"/>
  <c r="K341" i="6"/>
  <c r="L341" i="6"/>
  <c r="K305" i="4"/>
  <c r="L305" i="4"/>
  <c r="L296" i="4"/>
  <c r="K296" i="4"/>
  <c r="K159" i="3"/>
  <c r="L159" i="3"/>
  <c r="L254" i="4"/>
  <c r="K254" i="4"/>
  <c r="K349" i="7"/>
  <c r="L349" i="7"/>
  <c r="L378" i="7"/>
  <c r="K378" i="7"/>
  <c r="K410" i="7"/>
  <c r="L410" i="7"/>
  <c r="K442" i="7"/>
  <c r="L442" i="7"/>
  <c r="L472" i="4"/>
  <c r="K472" i="4"/>
  <c r="L495" i="5"/>
  <c r="K495" i="5"/>
  <c r="L520" i="5"/>
  <c r="K520" i="5"/>
  <c r="L543" i="5"/>
  <c r="K543" i="5"/>
  <c r="L556" i="5"/>
  <c r="K556" i="5"/>
  <c r="L571" i="7"/>
  <c r="K571" i="7"/>
  <c r="L583" i="7"/>
  <c r="K583" i="7"/>
  <c r="L398" i="6"/>
  <c r="K398" i="6"/>
  <c r="L17" i="4"/>
  <c r="K17" i="4"/>
  <c r="K41" i="4"/>
  <c r="L41" i="4"/>
  <c r="K53" i="3"/>
  <c r="L53" i="3"/>
  <c r="K59" i="14"/>
  <c r="L59" i="14"/>
  <c r="L97" i="3"/>
  <c r="K97" i="3"/>
  <c r="L173" i="4"/>
  <c r="K173" i="4"/>
  <c r="L181" i="4"/>
  <c r="K181" i="4"/>
  <c r="K215" i="14"/>
  <c r="L215" i="14"/>
  <c r="L235" i="14"/>
  <c r="K235" i="14"/>
  <c r="L289" i="4"/>
  <c r="K289" i="4"/>
  <c r="L366" i="7"/>
  <c r="K366" i="7"/>
  <c r="K406" i="3"/>
  <c r="L406" i="3"/>
  <c r="K459" i="3"/>
  <c r="L459" i="3"/>
  <c r="K470" i="4"/>
  <c r="L470" i="4"/>
  <c r="L500" i="6"/>
  <c r="K500" i="6"/>
  <c r="L556" i="7"/>
  <c r="K556" i="7"/>
  <c r="K72" i="4"/>
  <c r="L72" i="4"/>
  <c r="L94" i="14"/>
  <c r="K94" i="14"/>
  <c r="L112" i="4"/>
  <c r="K112" i="4"/>
  <c r="L166" i="14"/>
  <c r="K166" i="14"/>
  <c r="L220" i="4"/>
  <c r="K220" i="4"/>
  <c r="L246" i="14"/>
  <c r="K246" i="14"/>
  <c r="L349" i="14"/>
  <c r="K349" i="14"/>
  <c r="L443" i="3"/>
  <c r="K443" i="3"/>
  <c r="K463" i="3"/>
  <c r="L463" i="3"/>
  <c r="L488" i="14"/>
  <c r="K488" i="14"/>
  <c r="L560" i="7"/>
  <c r="K560" i="7"/>
  <c r="L49" i="14"/>
  <c r="K49" i="14"/>
  <c r="K67" i="4"/>
  <c r="L67" i="4"/>
  <c r="L83" i="4"/>
  <c r="K83" i="4"/>
  <c r="K215" i="3"/>
  <c r="L215" i="3"/>
  <c r="K231" i="3"/>
  <c r="L231" i="3"/>
  <c r="K247" i="4"/>
  <c r="L247" i="4"/>
  <c r="L410" i="5"/>
  <c r="K410" i="5"/>
  <c r="K420" i="3"/>
  <c r="L420" i="3"/>
  <c r="L431" i="4"/>
  <c r="K431" i="4"/>
  <c r="L248" i="14"/>
  <c r="K248" i="14"/>
  <c r="K343" i="7"/>
  <c r="L343" i="7"/>
  <c r="L428" i="5"/>
  <c r="K428" i="5"/>
  <c r="K487" i="6"/>
  <c r="L487" i="6"/>
  <c r="K543" i="6"/>
  <c r="L543" i="6"/>
  <c r="K576" i="7"/>
  <c r="L576" i="7"/>
  <c r="L597" i="14"/>
  <c r="K597" i="14"/>
  <c r="L391" i="14"/>
  <c r="K391" i="14"/>
  <c r="L569" i="4"/>
  <c r="K569" i="4"/>
  <c r="K22" i="4"/>
  <c r="L22" i="4"/>
  <c r="K32" i="14"/>
  <c r="L32" i="14"/>
  <c r="K46" i="3"/>
  <c r="L46" i="3"/>
  <c r="K66" i="4"/>
  <c r="L66" i="4"/>
  <c r="K70" i="3"/>
  <c r="L70" i="3"/>
  <c r="K78" i="3"/>
  <c r="L78" i="3"/>
  <c r="L92" i="14"/>
  <c r="K92" i="14"/>
  <c r="L128" i="14"/>
  <c r="K128" i="14"/>
  <c r="L138" i="4"/>
  <c r="K138" i="4"/>
  <c r="L172" i="14"/>
  <c r="K172" i="14"/>
  <c r="L212" i="14"/>
  <c r="K212" i="14"/>
  <c r="L240" i="14"/>
  <c r="K240" i="14"/>
  <c r="L262" i="4"/>
  <c r="K262" i="4"/>
  <c r="L266" i="3"/>
  <c r="K266" i="3"/>
  <c r="K286" i="3"/>
  <c r="L286" i="3"/>
  <c r="K346" i="3"/>
  <c r="L346" i="3"/>
  <c r="L352" i="4"/>
  <c r="K352" i="4"/>
  <c r="K357" i="3"/>
  <c r="L357" i="3"/>
  <c r="K362" i="14"/>
  <c r="L362" i="14"/>
  <c r="L377" i="5"/>
  <c r="K377" i="5"/>
  <c r="K381" i="4"/>
  <c r="L381" i="4"/>
  <c r="K388" i="4"/>
  <c r="L388" i="4"/>
  <c r="K392" i="4"/>
  <c r="L392" i="4"/>
  <c r="L401" i="4"/>
  <c r="K401" i="4"/>
  <c r="K419" i="7"/>
  <c r="L419" i="7"/>
  <c r="K428" i="4"/>
  <c r="L428" i="4"/>
  <c r="K440" i="4"/>
  <c r="L440" i="4"/>
  <c r="L464" i="4"/>
  <c r="K464" i="4"/>
  <c r="L472" i="7"/>
  <c r="K472" i="7"/>
  <c r="K487" i="7"/>
  <c r="L487" i="7"/>
  <c r="L553" i="6"/>
  <c r="K553" i="6"/>
  <c r="K563" i="7"/>
  <c r="L563" i="7"/>
  <c r="L76" i="3"/>
  <c r="K76" i="3"/>
  <c r="K124" i="3"/>
  <c r="L124" i="3"/>
  <c r="L138" i="14"/>
  <c r="K138" i="14"/>
  <c r="L178" i="14"/>
  <c r="K178" i="14"/>
  <c r="L208" i="4"/>
  <c r="K208" i="4"/>
  <c r="L222" i="14"/>
  <c r="K222" i="14"/>
  <c r="K365" i="7"/>
  <c r="L365" i="7"/>
  <c r="K413" i="3"/>
  <c r="L413" i="3"/>
  <c r="K421" i="6"/>
  <c r="L421" i="6"/>
  <c r="K437" i="6"/>
  <c r="L437" i="6"/>
  <c r="L465" i="14"/>
  <c r="K465" i="14"/>
  <c r="L511" i="4"/>
  <c r="K511" i="4"/>
  <c r="L532" i="6"/>
  <c r="K532" i="6"/>
  <c r="L29" i="14"/>
  <c r="K29" i="14"/>
  <c r="K55" i="3"/>
  <c r="L55" i="3"/>
  <c r="K79" i="4"/>
  <c r="L79" i="4"/>
  <c r="L147" i="3"/>
  <c r="K147" i="3"/>
  <c r="L153" i="14"/>
  <c r="K153" i="14"/>
  <c r="K187" i="3"/>
  <c r="L187" i="3"/>
  <c r="L267" i="4"/>
  <c r="K267" i="4"/>
  <c r="K307" i="3"/>
  <c r="L307" i="3"/>
  <c r="K424" i="6"/>
  <c r="L424" i="6"/>
  <c r="K458" i="4"/>
  <c r="L458" i="4"/>
  <c r="K473" i="5"/>
  <c r="L473" i="5"/>
  <c r="L563" i="14"/>
  <c r="K563" i="14"/>
  <c r="L565" i="5"/>
  <c r="K565" i="5"/>
  <c r="K460" i="5"/>
  <c r="L460" i="5"/>
  <c r="L478" i="6"/>
  <c r="K478" i="6"/>
  <c r="K515" i="3"/>
  <c r="L515" i="3"/>
  <c r="L582" i="7"/>
  <c r="K582" i="7"/>
  <c r="L594" i="5"/>
  <c r="K594" i="5"/>
  <c r="K443" i="14"/>
  <c r="L443" i="14"/>
  <c r="K573" i="4"/>
  <c r="L573" i="4"/>
  <c r="L598" i="7"/>
  <c r="K598" i="7"/>
  <c r="L486" i="6"/>
  <c r="K486" i="6"/>
  <c r="K505" i="14"/>
  <c r="L505" i="14"/>
  <c r="L519" i="3"/>
  <c r="K519" i="3"/>
  <c r="L548" i="4"/>
  <c r="K548" i="4"/>
  <c r="L493" i="5"/>
  <c r="K493" i="5"/>
  <c r="L401" i="7"/>
  <c r="K401" i="7"/>
  <c r="L501" i="4"/>
  <c r="K501" i="4"/>
  <c r="K569" i="7"/>
  <c r="L569" i="7"/>
  <c r="L231" i="14"/>
  <c r="K231" i="14"/>
  <c r="K513" i="3"/>
  <c r="L513" i="3"/>
  <c r="K561" i="3"/>
  <c r="L561" i="3"/>
  <c r="L576" i="4"/>
  <c r="K576" i="4"/>
  <c r="K597" i="4"/>
  <c r="L597" i="4"/>
  <c r="L546" i="3"/>
  <c r="K546" i="3"/>
  <c r="L292" i="14"/>
  <c r="K292" i="14"/>
  <c r="L593" i="3"/>
  <c r="K593" i="3"/>
  <c r="K578" i="14"/>
  <c r="L578" i="14"/>
  <c r="K323" i="14"/>
  <c r="L323" i="14"/>
  <c r="L420" i="5"/>
  <c r="K420" i="5"/>
  <c r="K432" i="5"/>
  <c r="L432" i="5"/>
  <c r="L506" i="7"/>
  <c r="K506" i="7"/>
  <c r="K457" i="7"/>
  <c r="L457" i="7"/>
  <c r="L414" i="6"/>
  <c r="K414" i="6"/>
  <c r="K407" i="6"/>
  <c r="L407" i="6"/>
  <c r="L427" i="6"/>
  <c r="K427" i="6"/>
  <c r="K459" i="6"/>
  <c r="L459" i="6"/>
  <c r="L383" i="6"/>
  <c r="K383" i="6"/>
  <c r="K399" i="6"/>
  <c r="L399" i="6"/>
  <c r="K441" i="7"/>
  <c r="L441" i="7"/>
  <c r="L314" i="14"/>
  <c r="K314" i="14"/>
  <c r="K228" i="14"/>
  <c r="L228" i="14"/>
  <c r="L324" i="14"/>
  <c r="K324" i="14"/>
  <c r="K201" i="14"/>
  <c r="L201" i="14"/>
  <c r="K300" i="3"/>
  <c r="L300" i="3"/>
  <c r="L305" i="14"/>
  <c r="K305" i="14"/>
  <c r="L333" i="14"/>
  <c r="K333" i="14"/>
  <c r="L368" i="7"/>
  <c r="K368" i="7"/>
  <c r="K194" i="4"/>
  <c r="L194" i="4"/>
  <c r="K330" i="4"/>
  <c r="L330" i="4"/>
  <c r="K195" i="14"/>
  <c r="L195" i="14"/>
  <c r="K369" i="6"/>
  <c r="L369" i="6"/>
  <c r="L369" i="7"/>
  <c r="K369" i="7"/>
  <c r="K292" i="4"/>
  <c r="L292" i="4"/>
  <c r="K336" i="4"/>
  <c r="L336" i="4"/>
  <c r="L154" i="4"/>
  <c r="K154" i="4"/>
  <c r="L203" i="14"/>
  <c r="K203" i="14"/>
  <c r="L221" i="4"/>
  <c r="K221" i="4"/>
  <c r="L339" i="14"/>
  <c r="K339" i="14"/>
  <c r="L386" i="7"/>
  <c r="K386" i="7"/>
  <c r="L402" i="7"/>
  <c r="K402" i="7"/>
  <c r="K418" i="7"/>
  <c r="L418" i="7"/>
  <c r="K434" i="7"/>
  <c r="L434" i="7"/>
  <c r="K454" i="7"/>
  <c r="L454" i="7"/>
  <c r="K479" i="5"/>
  <c r="L479" i="5"/>
  <c r="K489" i="7"/>
  <c r="L489" i="7"/>
  <c r="K501" i="7"/>
  <c r="L501" i="7"/>
  <c r="L514" i="6"/>
  <c r="K514" i="6"/>
  <c r="L528" i="5"/>
  <c r="K528" i="5"/>
  <c r="L539" i="5"/>
  <c r="K539" i="5"/>
  <c r="L547" i="5"/>
  <c r="K547" i="5"/>
  <c r="K561" i="7"/>
  <c r="L561" i="7"/>
  <c r="L572" i="14"/>
  <c r="K572" i="14"/>
  <c r="K592" i="6"/>
  <c r="L592" i="6"/>
  <c r="L599" i="7"/>
  <c r="K599" i="7"/>
  <c r="L216" i="3"/>
  <c r="K216" i="3"/>
  <c r="K427" i="14"/>
  <c r="L427" i="14"/>
  <c r="K567" i="6"/>
  <c r="L567" i="6"/>
  <c r="L389" i="7"/>
  <c r="K389" i="7"/>
  <c r="L25" i="4"/>
  <c r="K25" i="4"/>
  <c r="K45" i="3"/>
  <c r="L45" i="3"/>
  <c r="K61" i="3"/>
  <c r="L61" i="3"/>
  <c r="K67" i="14"/>
  <c r="L67" i="14"/>
  <c r="L79" i="14"/>
  <c r="K79" i="14"/>
  <c r="L81" i="3"/>
  <c r="K81" i="3"/>
  <c r="K87" i="14"/>
  <c r="L87" i="14"/>
  <c r="K105" i="3"/>
  <c r="L105" i="3"/>
  <c r="K113" i="4"/>
  <c r="L113" i="4"/>
  <c r="L119" i="14"/>
  <c r="K119" i="14"/>
  <c r="L133" i="3"/>
  <c r="K133" i="3"/>
  <c r="K141" i="3"/>
  <c r="L141" i="3"/>
  <c r="K149" i="3"/>
  <c r="L149" i="3"/>
  <c r="L153" i="4"/>
  <c r="K153" i="4"/>
  <c r="L155" i="14"/>
  <c r="K155" i="14"/>
  <c r="K165" i="4"/>
  <c r="L165" i="4"/>
  <c r="K169" i="3"/>
  <c r="L169" i="3"/>
  <c r="L187" i="14"/>
  <c r="K187" i="14"/>
  <c r="L225" i="3"/>
  <c r="K225" i="3"/>
  <c r="L241" i="3"/>
  <c r="K241" i="3"/>
  <c r="K253" i="4"/>
  <c r="L253" i="4"/>
  <c r="L265" i="4"/>
  <c r="K265" i="4"/>
  <c r="L273" i="3"/>
  <c r="K273" i="3"/>
  <c r="K347" i="4"/>
  <c r="L347" i="4"/>
  <c r="L349" i="5"/>
  <c r="K349" i="5"/>
  <c r="K353" i="3"/>
  <c r="L353" i="3"/>
  <c r="K363" i="6"/>
  <c r="L363" i="6"/>
  <c r="K406" i="4"/>
  <c r="L406" i="4"/>
  <c r="L411" i="3"/>
  <c r="K411" i="3"/>
  <c r="K414" i="3"/>
  <c r="L414" i="3"/>
  <c r="K430" i="3"/>
  <c r="L430" i="3"/>
  <c r="L430" i="4"/>
  <c r="K430" i="4"/>
  <c r="L435" i="3"/>
  <c r="K435" i="3"/>
  <c r="L455" i="3"/>
  <c r="K455" i="3"/>
  <c r="L466" i="4"/>
  <c r="K466" i="4"/>
  <c r="L484" i="7"/>
  <c r="K484" i="7"/>
  <c r="L508" i="3"/>
  <c r="K508" i="3"/>
  <c r="L516" i="6"/>
  <c r="K516" i="6"/>
  <c r="K528" i="6"/>
  <c r="L528" i="6"/>
  <c r="L545" i="14"/>
  <c r="K545" i="14"/>
  <c r="K40" i="4"/>
  <c r="L40" i="4"/>
  <c r="L60" i="4"/>
  <c r="K60" i="4"/>
  <c r="L78" i="14"/>
  <c r="K78" i="14"/>
  <c r="L144" i="4"/>
  <c r="K144" i="4"/>
  <c r="L168" i="3"/>
  <c r="K168" i="3"/>
  <c r="K212" i="3"/>
  <c r="L212" i="3"/>
  <c r="L220" i="3"/>
  <c r="K220" i="3"/>
  <c r="L236" i="4"/>
  <c r="K236" i="4"/>
  <c r="L240" i="4"/>
  <c r="K240" i="4"/>
  <c r="L278" i="14"/>
  <c r="K278" i="14"/>
  <c r="K312" i="3"/>
  <c r="L312" i="3"/>
  <c r="L320" i="4"/>
  <c r="K320" i="4"/>
  <c r="K356" i="4"/>
  <c r="L356" i="4"/>
  <c r="K356" i="3"/>
  <c r="L356" i="3"/>
  <c r="K367" i="7"/>
  <c r="L367" i="7"/>
  <c r="K398" i="3"/>
  <c r="L398" i="3"/>
  <c r="K398" i="4"/>
  <c r="L398" i="4"/>
  <c r="L423" i="3"/>
  <c r="K423" i="3"/>
  <c r="L439" i="3"/>
  <c r="K439" i="3"/>
  <c r="L450" i="3"/>
  <c r="K450" i="3"/>
  <c r="L450" i="4"/>
  <c r="K450" i="4"/>
  <c r="K471" i="7"/>
  <c r="L471" i="7"/>
  <c r="L480" i="14"/>
  <c r="K480" i="14"/>
  <c r="L506" i="5"/>
  <c r="K506" i="5"/>
  <c r="K513" i="6"/>
  <c r="L513" i="6"/>
  <c r="L537" i="5"/>
  <c r="K537" i="5"/>
  <c r="L554" i="5"/>
  <c r="K554" i="5"/>
  <c r="L19" i="3"/>
  <c r="K19" i="3"/>
  <c r="L35" i="3"/>
  <c r="K35" i="3"/>
  <c r="L51" i="4"/>
  <c r="K51" i="4"/>
  <c r="K81" i="14"/>
  <c r="L81" i="14"/>
  <c r="L111" i="3"/>
  <c r="K111" i="3"/>
  <c r="K119" i="4"/>
  <c r="L119" i="4"/>
  <c r="L127" i="4"/>
  <c r="K127" i="4"/>
  <c r="K143" i="4"/>
  <c r="L143" i="4"/>
  <c r="K223" i="4"/>
  <c r="L223" i="4"/>
  <c r="L237" i="14"/>
  <c r="K237" i="14"/>
  <c r="L245" i="14"/>
  <c r="K245" i="14"/>
  <c r="K295" i="4"/>
  <c r="L295" i="4"/>
  <c r="L317" i="14"/>
  <c r="K317" i="14"/>
  <c r="K368" i="6"/>
  <c r="L368" i="6"/>
  <c r="L372" i="3"/>
  <c r="K372" i="3"/>
  <c r="L399" i="4"/>
  <c r="K399" i="4"/>
  <c r="L420" i="6"/>
  <c r="K420" i="6"/>
  <c r="L426" i="5"/>
  <c r="K426" i="5"/>
  <c r="L436" i="3"/>
  <c r="K436" i="3"/>
  <c r="L336" i="3"/>
  <c r="K336" i="3"/>
  <c r="K388" i="5"/>
  <c r="L388" i="5"/>
  <c r="L408" i="5"/>
  <c r="K408" i="5"/>
  <c r="L479" i="6"/>
  <c r="K479" i="6"/>
  <c r="L518" i="7"/>
  <c r="K518" i="7"/>
  <c r="K530" i="14"/>
  <c r="L530" i="14"/>
  <c r="K555" i="14"/>
  <c r="L555" i="14"/>
  <c r="L564" i="7"/>
  <c r="K564" i="7"/>
  <c r="L570" i="5"/>
  <c r="K570" i="5"/>
  <c r="L572" i="3"/>
  <c r="K572" i="3"/>
  <c r="L577" i="14"/>
  <c r="K577" i="14"/>
  <c r="L585" i="14"/>
  <c r="K585" i="14"/>
  <c r="L593" i="14"/>
  <c r="K593" i="14"/>
  <c r="K358" i="4"/>
  <c r="L358" i="4"/>
  <c r="K550" i="3"/>
  <c r="L550" i="3"/>
  <c r="K422" i="14"/>
  <c r="L422" i="14"/>
  <c r="K24" i="14"/>
  <c r="L24" i="14"/>
  <c r="K38" i="4"/>
  <c r="L38" i="4"/>
  <c r="L62" i="3"/>
  <c r="K62" i="3"/>
  <c r="L90" i="4"/>
  <c r="K90" i="4"/>
  <c r="K100" i="14"/>
  <c r="L100" i="14"/>
  <c r="L114" i="3"/>
  <c r="K114" i="3"/>
  <c r="K122" i="3"/>
  <c r="L122" i="3"/>
  <c r="K130" i="4"/>
  <c r="L130" i="4"/>
  <c r="L144" i="14"/>
  <c r="K144" i="14"/>
  <c r="K164" i="14"/>
  <c r="L164" i="14"/>
  <c r="K176" i="14"/>
  <c r="L176" i="14"/>
  <c r="L190" i="4"/>
  <c r="K190" i="4"/>
  <c r="L204" i="14"/>
  <c r="K204" i="14"/>
  <c r="K216" i="14"/>
  <c r="L216" i="14"/>
  <c r="K220" i="14"/>
  <c r="L220" i="14"/>
  <c r="L278" i="4"/>
  <c r="K278" i="4"/>
  <c r="K314" i="3"/>
  <c r="L314" i="3"/>
  <c r="L350" i="3"/>
  <c r="K350" i="3"/>
  <c r="L352" i="5"/>
  <c r="K352" i="5"/>
  <c r="L357" i="4"/>
  <c r="K357" i="4"/>
  <c r="K361" i="4"/>
  <c r="L361" i="4"/>
  <c r="K377" i="4"/>
  <c r="L377" i="4"/>
  <c r="K379" i="7"/>
  <c r="L379" i="7"/>
  <c r="L381" i="5"/>
  <c r="K381" i="5"/>
  <c r="L385" i="5"/>
  <c r="K385" i="5"/>
  <c r="L388" i="14"/>
  <c r="K388" i="14"/>
  <c r="K401" i="5"/>
  <c r="L401" i="5"/>
  <c r="L409" i="4"/>
  <c r="K409" i="4"/>
  <c r="L440" i="14"/>
  <c r="K440" i="14"/>
  <c r="L452" i="14"/>
  <c r="K452" i="14"/>
  <c r="L460" i="14"/>
  <c r="K460" i="14"/>
  <c r="L468" i="6"/>
  <c r="K468" i="6"/>
  <c r="K481" i="6"/>
  <c r="L481" i="6"/>
  <c r="K485" i="5"/>
  <c r="L485" i="5"/>
  <c r="L524" i="3"/>
  <c r="K524" i="3"/>
  <c r="L531" i="3"/>
  <c r="K531" i="3"/>
  <c r="L542" i="5"/>
  <c r="K542" i="5"/>
  <c r="K546" i="4"/>
  <c r="L546" i="4"/>
  <c r="K553" i="14"/>
  <c r="L553" i="14"/>
  <c r="L20" i="3"/>
  <c r="K20" i="3"/>
  <c r="L26" i="14"/>
  <c r="K26" i="14"/>
  <c r="L46" i="14"/>
  <c r="K46" i="14"/>
  <c r="L92" i="3"/>
  <c r="K92" i="3"/>
  <c r="K98" i="14"/>
  <c r="L98" i="14"/>
  <c r="L116" i="4"/>
  <c r="K116" i="4"/>
  <c r="K140" i="3"/>
  <c r="L140" i="3"/>
  <c r="L162" i="14"/>
  <c r="K162" i="14"/>
  <c r="L180" i="3"/>
  <c r="K180" i="3"/>
  <c r="K216" i="4"/>
  <c r="L216" i="4"/>
  <c r="K244" i="4"/>
  <c r="L244" i="4"/>
  <c r="L260" i="4"/>
  <c r="K260" i="4"/>
  <c r="L268" i="4"/>
  <c r="K268" i="4"/>
  <c r="L276" i="4"/>
  <c r="K276" i="4"/>
  <c r="L365" i="5"/>
  <c r="K365" i="5"/>
  <c r="K369" i="4"/>
  <c r="L369" i="4"/>
  <c r="K421" i="3"/>
  <c r="L421" i="3"/>
  <c r="K425" i="3"/>
  <c r="L425" i="3"/>
  <c r="K437" i="3"/>
  <c r="L437" i="3"/>
  <c r="L441" i="3"/>
  <c r="K441" i="3"/>
  <c r="K461" i="3"/>
  <c r="L461" i="3"/>
  <c r="K480" i="3"/>
  <c r="L480" i="3"/>
  <c r="L488" i="6"/>
  <c r="K488" i="6"/>
  <c r="L502" i="5"/>
  <c r="K502" i="5"/>
  <c r="L13" i="14"/>
  <c r="K13" i="14"/>
  <c r="K47" i="4"/>
  <c r="L47" i="4"/>
  <c r="K87" i="3"/>
  <c r="L87" i="3"/>
  <c r="L99" i="3"/>
  <c r="K99" i="3"/>
  <c r="L115" i="4"/>
  <c r="K115" i="4"/>
  <c r="L131" i="3"/>
  <c r="K131" i="3"/>
  <c r="K131" i="4"/>
  <c r="L131" i="4"/>
  <c r="L147" i="4"/>
  <c r="K147" i="4"/>
  <c r="L169" i="14"/>
  <c r="K169" i="14"/>
  <c r="K187" i="4"/>
  <c r="L187" i="4"/>
  <c r="K219" i="3"/>
  <c r="L219" i="3"/>
  <c r="L225" i="14"/>
  <c r="K225" i="14"/>
  <c r="L233" i="14"/>
  <c r="K233" i="14"/>
  <c r="L259" i="3"/>
  <c r="K259" i="3"/>
  <c r="L344" i="7"/>
  <c r="K344" i="7"/>
  <c r="L354" i="3"/>
  <c r="K354" i="3"/>
  <c r="L362" i="6"/>
  <c r="K362" i="6"/>
  <c r="K408" i="6"/>
  <c r="L408" i="6"/>
  <c r="K412" i="3"/>
  <c r="L412" i="3"/>
  <c r="K424" i="3"/>
  <c r="L424" i="3"/>
  <c r="L458" i="3"/>
  <c r="K458" i="3"/>
  <c r="K473" i="4"/>
  <c r="L473" i="4"/>
  <c r="K510" i="14"/>
  <c r="L510" i="14"/>
  <c r="L512" i="7"/>
  <c r="K512" i="7"/>
  <c r="L590" i="7"/>
  <c r="K590" i="7"/>
  <c r="L460" i="6"/>
  <c r="K460" i="6"/>
  <c r="K478" i="4"/>
  <c r="L478" i="4"/>
  <c r="L513" i="14"/>
  <c r="K513" i="14"/>
  <c r="K525" i="3"/>
  <c r="L525" i="3"/>
  <c r="K582" i="4"/>
  <c r="L582" i="4"/>
  <c r="K594" i="3"/>
  <c r="L594" i="3"/>
  <c r="J451" i="14"/>
  <c r="K505" i="3"/>
  <c r="L505" i="3"/>
  <c r="L505" i="5"/>
  <c r="K505" i="5"/>
  <c r="L527" i="14"/>
  <c r="K527" i="14"/>
  <c r="L536" i="7"/>
  <c r="K536" i="7"/>
  <c r="K573" i="7"/>
  <c r="L573" i="7"/>
  <c r="L573" i="5"/>
  <c r="K573" i="5"/>
  <c r="K469" i="6"/>
  <c r="L469" i="6"/>
  <c r="L469" i="5"/>
  <c r="K469" i="5"/>
  <c r="K486" i="7"/>
  <c r="L486" i="7"/>
  <c r="K486" i="4"/>
  <c r="L486" i="4"/>
  <c r="L496" i="5"/>
  <c r="K496" i="5"/>
  <c r="K507" i="3"/>
  <c r="L507" i="3"/>
  <c r="L509" i="4"/>
  <c r="K509" i="4"/>
  <c r="L517" i="14"/>
  <c r="K517" i="14"/>
  <c r="L521" i="3"/>
  <c r="K521" i="3"/>
  <c r="L548" i="7"/>
  <c r="K548" i="7"/>
  <c r="L447" i="3"/>
  <c r="K447" i="3"/>
  <c r="K451" i="5"/>
  <c r="L451" i="5"/>
  <c r="L451" i="4"/>
  <c r="K451" i="4"/>
  <c r="L493" i="3"/>
  <c r="K493" i="3"/>
  <c r="L534" i="6"/>
  <c r="K534" i="6"/>
  <c r="K534" i="4"/>
  <c r="L534" i="4"/>
  <c r="L562" i="5"/>
  <c r="K562" i="5"/>
  <c r="K586" i="4"/>
  <c r="L586" i="4"/>
  <c r="L382" i="14"/>
  <c r="K382" i="14"/>
  <c r="K454" i="14"/>
  <c r="L454" i="14"/>
  <c r="L498" i="3"/>
  <c r="K498" i="3"/>
  <c r="K514" i="3"/>
  <c r="L514" i="3"/>
  <c r="L489" i="4"/>
  <c r="K489" i="4"/>
  <c r="K517" i="4"/>
  <c r="L517" i="4"/>
  <c r="K576" i="5"/>
  <c r="L576" i="5"/>
  <c r="K374" i="14"/>
  <c r="L374" i="14"/>
  <c r="L541" i="3"/>
  <c r="K541" i="3"/>
  <c r="L567" i="5"/>
  <c r="K567" i="5"/>
  <c r="K581" i="4"/>
  <c r="L581" i="4"/>
  <c r="K589" i="4"/>
  <c r="L589" i="4"/>
  <c r="K577" i="3"/>
  <c r="L577" i="3"/>
  <c r="K455" i="14"/>
  <c r="L455" i="14"/>
  <c r="K549" i="4"/>
  <c r="L549" i="4"/>
  <c r="L599" i="5"/>
  <c r="K599" i="5"/>
  <c r="L516" i="4"/>
  <c r="K516" i="4"/>
  <c r="L500" i="4"/>
  <c r="K500" i="4"/>
  <c r="L585" i="3"/>
  <c r="K585" i="3"/>
  <c r="L297" i="4"/>
  <c r="K297" i="4"/>
  <c r="K294" i="4"/>
  <c r="L294" i="4"/>
  <c r="L422" i="6"/>
  <c r="K422" i="6"/>
  <c r="K498" i="7"/>
  <c r="L498" i="7"/>
  <c r="L454" i="6"/>
  <c r="K454" i="6"/>
  <c r="L466" i="6"/>
  <c r="K466" i="6"/>
  <c r="K463" i="6"/>
  <c r="L463" i="6"/>
  <c r="L442" i="6"/>
  <c r="K442" i="6"/>
  <c r="K444" i="5"/>
  <c r="L444" i="5"/>
  <c r="L450" i="6"/>
  <c r="K450" i="6"/>
  <c r="K471" i="5"/>
  <c r="L471" i="5"/>
  <c r="K387" i="6"/>
  <c r="L387" i="6"/>
  <c r="L494" i="7"/>
  <c r="K494" i="7"/>
  <c r="L438" i="6"/>
  <c r="K438" i="6"/>
  <c r="L198" i="14"/>
  <c r="K198" i="14"/>
  <c r="K320" i="14"/>
  <c r="L320" i="14"/>
  <c r="L200" i="3"/>
  <c r="K200" i="3"/>
  <c r="K296" i="3"/>
  <c r="L296" i="3"/>
  <c r="K307" i="4"/>
  <c r="L307" i="4"/>
  <c r="L332" i="3"/>
  <c r="K332" i="3"/>
  <c r="L365" i="14"/>
  <c r="K365" i="14"/>
  <c r="K326" i="4"/>
  <c r="L326" i="4"/>
  <c r="L370" i="3"/>
  <c r="K370" i="3"/>
  <c r="L368" i="14"/>
  <c r="K368" i="14"/>
  <c r="K200" i="4"/>
  <c r="L200" i="4"/>
  <c r="L18" i="4"/>
  <c r="K18" i="4"/>
  <c r="K363" i="3"/>
  <c r="L363" i="3"/>
  <c r="K391" i="5"/>
  <c r="L391" i="5"/>
  <c r="K431" i="5"/>
  <c r="L431" i="5"/>
  <c r="L494" i="6"/>
  <c r="K494" i="6"/>
  <c r="L518" i="6"/>
  <c r="K518" i="6"/>
  <c r="L542" i="6"/>
  <c r="K542" i="6"/>
  <c r="L555" i="5"/>
  <c r="K555" i="5"/>
  <c r="K568" i="14"/>
  <c r="L568" i="14"/>
  <c r="L595" i="7"/>
  <c r="K595" i="7"/>
  <c r="L394" i="6"/>
  <c r="K394" i="6"/>
  <c r="L57" i="4"/>
  <c r="K57" i="4"/>
  <c r="K93" i="4"/>
  <c r="L93" i="4"/>
  <c r="K111" i="14"/>
  <c r="L111" i="14"/>
  <c r="K143" i="14"/>
  <c r="L143" i="14"/>
  <c r="L169" i="4"/>
  <c r="K169" i="4"/>
  <c r="K189" i="4"/>
  <c r="L189" i="4"/>
  <c r="L217" i="4"/>
  <c r="K217" i="4"/>
  <c r="L249" i="4"/>
  <c r="K249" i="4"/>
  <c r="K257" i="3"/>
  <c r="L257" i="3"/>
  <c r="L263" i="14"/>
  <c r="K263" i="14"/>
  <c r="K285" i="4"/>
  <c r="L285" i="4"/>
  <c r="L347" i="7"/>
  <c r="K347" i="7"/>
  <c r="K353" i="7"/>
  <c r="L353" i="7"/>
  <c r="L384" i="4"/>
  <c r="K384" i="4"/>
  <c r="K400" i="4"/>
  <c r="L400" i="4"/>
  <c r="L407" i="7"/>
  <c r="K407" i="7"/>
  <c r="L412" i="14"/>
  <c r="K412" i="14"/>
  <c r="K427" i="7"/>
  <c r="L427" i="7"/>
  <c r="K433" i="5"/>
  <c r="L433" i="5"/>
  <c r="K457" i="4"/>
  <c r="L457" i="4"/>
  <c r="L464" i="14"/>
  <c r="K464" i="14"/>
  <c r="L508" i="7"/>
  <c r="K508" i="7"/>
  <c r="L535" i="3"/>
  <c r="K535" i="3"/>
  <c r="L24" i="3"/>
  <c r="K24" i="3"/>
  <c r="L38" i="14"/>
  <c r="K38" i="14"/>
  <c r="L110" i="14"/>
  <c r="K110" i="14"/>
  <c r="L182" i="14"/>
  <c r="K182" i="14"/>
  <c r="L192" i="3"/>
  <c r="K192" i="3"/>
  <c r="L218" i="14"/>
  <c r="K218" i="14"/>
  <c r="L354" i="14"/>
  <c r="K354" i="14"/>
  <c r="K367" i="6"/>
  <c r="L367" i="6"/>
  <c r="L396" i="14"/>
  <c r="K396" i="14"/>
  <c r="L530" i="4"/>
  <c r="K530" i="4"/>
  <c r="K63" i="4"/>
  <c r="L63" i="4"/>
  <c r="K117" i="14"/>
  <c r="L117" i="14"/>
  <c r="L141" i="14"/>
  <c r="K141" i="14"/>
  <c r="L183" i="4"/>
  <c r="K183" i="4"/>
  <c r="K205" i="14"/>
  <c r="L205" i="14"/>
  <c r="K223" i="3"/>
  <c r="L223" i="3"/>
  <c r="K239" i="3"/>
  <c r="L239" i="3"/>
  <c r="K293" i="14"/>
  <c r="L293" i="14"/>
  <c r="L348" i="7"/>
  <c r="K348" i="7"/>
  <c r="K368" i="5"/>
  <c r="L368" i="5"/>
  <c r="K381" i="14"/>
  <c r="L381" i="14"/>
  <c r="L389" i="6"/>
  <c r="K389" i="6"/>
  <c r="K397" i="14"/>
  <c r="L397" i="14"/>
  <c r="L420" i="7"/>
  <c r="K420" i="7"/>
  <c r="L404" i="5"/>
  <c r="K404" i="5"/>
  <c r="L475" i="14"/>
  <c r="K475" i="14"/>
  <c r="K542" i="7"/>
  <c r="L542" i="7"/>
  <c r="K569" i="14"/>
  <c r="L569" i="14"/>
  <c r="K579" i="4"/>
  <c r="L579" i="4"/>
  <c r="L587" i="4"/>
  <c r="K587" i="4"/>
  <c r="L354" i="5"/>
  <c r="K354" i="5"/>
  <c r="L490" i="3"/>
  <c r="K490" i="3"/>
  <c r="K530" i="3"/>
  <c r="L530" i="3"/>
  <c r="K26" i="3"/>
  <c r="L26" i="3"/>
  <c r="L48" i="14"/>
  <c r="K48" i="14"/>
  <c r="K56" i="14"/>
  <c r="L56" i="14"/>
  <c r="L70" i="4"/>
  <c r="K70" i="4"/>
  <c r="K94" i="3"/>
  <c r="L94" i="3"/>
  <c r="L134" i="4"/>
  <c r="K134" i="4"/>
  <c r="K174" i="3"/>
  <c r="L174" i="3"/>
  <c r="K182" i="3"/>
  <c r="L182" i="3"/>
  <c r="K202" i="3"/>
  <c r="L202" i="3"/>
  <c r="K234" i="3"/>
  <c r="L234" i="3"/>
  <c r="L242" i="3"/>
  <c r="K242" i="3"/>
  <c r="L246" i="4"/>
  <c r="K246" i="4"/>
  <c r="K256" i="14"/>
  <c r="L256" i="14"/>
  <c r="L266" i="4"/>
  <c r="K266" i="4"/>
  <c r="K274" i="4"/>
  <c r="L274" i="4"/>
  <c r="K282" i="3"/>
  <c r="L282" i="3"/>
  <c r="K290" i="3"/>
  <c r="L290" i="3"/>
  <c r="K302" i="3"/>
  <c r="L302" i="3"/>
  <c r="K330" i="3"/>
  <c r="L330" i="3"/>
  <c r="L338" i="3"/>
  <c r="K338" i="3"/>
  <c r="K343" i="3"/>
  <c r="L343" i="3"/>
  <c r="L343" i="6"/>
  <c r="K343" i="6"/>
  <c r="L346" i="7"/>
  <c r="K346" i="7"/>
  <c r="L350" i="7"/>
  <c r="K350" i="7"/>
  <c r="K355" i="6"/>
  <c r="L355" i="6"/>
  <c r="J355" i="14"/>
  <c r="J359" i="14"/>
  <c r="K364" i="3"/>
  <c r="L364" i="3"/>
  <c r="L364" i="5"/>
  <c r="K364" i="5"/>
  <c r="L374" i="5"/>
  <c r="K374" i="5"/>
  <c r="K379" i="4"/>
  <c r="L379" i="4"/>
  <c r="L388" i="6"/>
  <c r="K388" i="6"/>
  <c r="K388" i="3"/>
  <c r="L388" i="3"/>
  <c r="K390" i="5"/>
  <c r="L390" i="5"/>
  <c r="L392" i="6"/>
  <c r="K392" i="6"/>
  <c r="K392" i="3"/>
  <c r="L392" i="3"/>
  <c r="L396" i="6"/>
  <c r="K396" i="6"/>
  <c r="K396" i="3"/>
  <c r="L396" i="3"/>
  <c r="L404" i="6"/>
  <c r="K404" i="6"/>
  <c r="L404" i="3"/>
  <c r="K404" i="3"/>
  <c r="K419" i="4"/>
  <c r="L419" i="4"/>
  <c r="L422" i="5"/>
  <c r="K422" i="5"/>
  <c r="K428" i="6"/>
  <c r="L428" i="6"/>
  <c r="L428" i="3"/>
  <c r="K428" i="3"/>
  <c r="K438" i="5"/>
  <c r="L438" i="5"/>
  <c r="L440" i="6"/>
  <c r="K440" i="6"/>
  <c r="K440" i="3"/>
  <c r="L440" i="3"/>
  <c r="K442" i="5"/>
  <c r="L442" i="5"/>
  <c r="K454" i="5"/>
  <c r="L454" i="5"/>
  <c r="L462" i="5"/>
  <c r="K462" i="5"/>
  <c r="K464" i="6"/>
  <c r="L464" i="6"/>
  <c r="K464" i="3"/>
  <c r="L464" i="3"/>
  <c r="L472" i="6"/>
  <c r="K472" i="6"/>
  <c r="L479" i="4"/>
  <c r="K479" i="4"/>
  <c r="L481" i="5"/>
  <c r="K481" i="5"/>
  <c r="L501" i="6"/>
  <c r="K501" i="6"/>
  <c r="L504" i="6"/>
  <c r="K504" i="6"/>
  <c r="L524" i="7"/>
  <c r="K524" i="7"/>
  <c r="K531" i="7"/>
  <c r="L531" i="7"/>
  <c r="K540" i="3"/>
  <c r="L540" i="3"/>
  <c r="K544" i="6"/>
  <c r="L544" i="6"/>
  <c r="L544" i="14"/>
  <c r="K544" i="14"/>
  <c r="L551" i="4"/>
  <c r="K551" i="4"/>
  <c r="L553" i="5"/>
  <c r="K553" i="5"/>
  <c r="K555" i="7"/>
  <c r="L555" i="7"/>
  <c r="K563" i="4"/>
  <c r="L563" i="4"/>
  <c r="K20" i="4"/>
  <c r="L20" i="4"/>
  <c r="L36" i="4"/>
  <c r="K36" i="4"/>
  <c r="K42" i="14"/>
  <c r="L42" i="14"/>
  <c r="L56" i="4"/>
  <c r="K56" i="4"/>
  <c r="L76" i="4"/>
  <c r="K76" i="4"/>
  <c r="L92" i="4"/>
  <c r="K92" i="4"/>
  <c r="L108" i="3"/>
  <c r="K108" i="3"/>
  <c r="K114" i="14"/>
  <c r="L114" i="14"/>
  <c r="K132" i="4"/>
  <c r="L132" i="4"/>
  <c r="K148" i="4"/>
  <c r="L148" i="4"/>
  <c r="L156" i="4"/>
  <c r="K156" i="4"/>
  <c r="L172" i="4"/>
  <c r="K172" i="4"/>
  <c r="L204" i="3"/>
  <c r="K204" i="3"/>
  <c r="L204" i="4"/>
  <c r="K204" i="4"/>
  <c r="L206" i="14"/>
  <c r="K206" i="14"/>
  <c r="K214" i="14"/>
  <c r="L214" i="14"/>
  <c r="K224" i="3"/>
  <c r="L224" i="3"/>
  <c r="L250" i="14"/>
  <c r="K250" i="14"/>
  <c r="L292" i="3"/>
  <c r="K292" i="3"/>
  <c r="L308" i="3"/>
  <c r="K308" i="3"/>
  <c r="L358" i="5"/>
  <c r="K358" i="5"/>
  <c r="L358" i="3"/>
  <c r="K358" i="3"/>
  <c r="K365" i="4"/>
  <c r="L365" i="4"/>
  <c r="K378" i="3"/>
  <c r="L378" i="3"/>
  <c r="L378" i="4"/>
  <c r="K378" i="4"/>
  <c r="K382" i="3"/>
  <c r="L382" i="3"/>
  <c r="L382" i="4"/>
  <c r="K382" i="4"/>
  <c r="K394" i="3"/>
  <c r="L394" i="3"/>
  <c r="K394" i="4"/>
  <c r="L394" i="4"/>
  <c r="L446" i="3"/>
  <c r="K446" i="3"/>
  <c r="L446" i="4"/>
  <c r="K446" i="4"/>
  <c r="L467" i="3"/>
  <c r="K467" i="3"/>
  <c r="L474" i="5"/>
  <c r="K474" i="5"/>
  <c r="L480" i="7"/>
  <c r="K480" i="7"/>
  <c r="L495" i="4"/>
  <c r="K495" i="4"/>
  <c r="K509" i="14"/>
  <c r="L509" i="14"/>
  <c r="K511" i="3"/>
  <c r="L511" i="3"/>
  <c r="L518" i="4"/>
  <c r="K518" i="4"/>
  <c r="K526" i="4"/>
  <c r="L526" i="4"/>
  <c r="K539" i="4"/>
  <c r="L539" i="4"/>
  <c r="K541" i="14"/>
  <c r="L541" i="14"/>
  <c r="L543" i="3"/>
  <c r="K543" i="3"/>
  <c r="K550" i="4"/>
  <c r="L550" i="4"/>
  <c r="L558" i="4"/>
  <c r="K558" i="4"/>
  <c r="K15" i="3"/>
  <c r="L15" i="3"/>
  <c r="K23" i="4"/>
  <c r="L23" i="4"/>
  <c r="L360" i="7"/>
  <c r="K360" i="7"/>
  <c r="K436" i="5"/>
  <c r="L436" i="5"/>
  <c r="K455" i="6"/>
  <c r="L455" i="6"/>
  <c r="K395" i="6"/>
  <c r="L395" i="6"/>
  <c r="L376" i="5"/>
  <c r="K376" i="5"/>
  <c r="L380" i="5"/>
  <c r="K380" i="5"/>
  <c r="K366" i="14"/>
  <c r="L366" i="14"/>
  <c r="L336" i="14"/>
  <c r="K336" i="14"/>
  <c r="K230" i="4"/>
  <c r="L230" i="4"/>
  <c r="L291" i="14"/>
  <c r="K291" i="14"/>
  <c r="L312" i="4"/>
  <c r="K312" i="4"/>
  <c r="K375" i="5"/>
  <c r="L375" i="5"/>
  <c r="L407" i="5"/>
  <c r="K407" i="5"/>
  <c r="K423" i="5"/>
  <c r="L423" i="5"/>
  <c r="L462" i="7"/>
  <c r="K462" i="7"/>
  <c r="L488" i="5"/>
  <c r="K488" i="5"/>
  <c r="K513" i="7"/>
  <c r="L513" i="7"/>
  <c r="L532" i="5"/>
  <c r="K532" i="5"/>
  <c r="L551" i="5"/>
  <c r="K551" i="5"/>
  <c r="L579" i="7"/>
  <c r="K579" i="7"/>
  <c r="K588" i="6"/>
  <c r="L588" i="6"/>
  <c r="K474" i="3"/>
  <c r="L474" i="3"/>
  <c r="L406" i="14"/>
  <c r="K406" i="14"/>
  <c r="L25" i="3"/>
  <c r="K25" i="3"/>
  <c r="K33" i="3"/>
  <c r="L33" i="3"/>
  <c r="L39" i="14"/>
  <c r="K39" i="14"/>
  <c r="K65" i="4"/>
  <c r="L65" i="4"/>
  <c r="L77" i="3"/>
  <c r="K77" i="3"/>
  <c r="K85" i="4"/>
  <c r="L85" i="4"/>
  <c r="L113" i="3"/>
  <c r="K113" i="3"/>
  <c r="K121" i="3"/>
  <c r="L121" i="3"/>
  <c r="L127" i="14"/>
  <c r="K127" i="14"/>
  <c r="L177" i="3"/>
  <c r="K177" i="3"/>
  <c r="K183" i="14"/>
  <c r="L183" i="14"/>
  <c r="K199" i="14"/>
  <c r="L199" i="14"/>
  <c r="K221" i="3"/>
  <c r="L221" i="3"/>
  <c r="L245" i="4"/>
  <c r="K245" i="4"/>
  <c r="K251" i="14"/>
  <c r="L251" i="14"/>
  <c r="K277" i="4"/>
  <c r="L277" i="4"/>
  <c r="L321" i="3"/>
  <c r="K321" i="3"/>
  <c r="K345" i="7"/>
  <c r="L345" i="7"/>
  <c r="K363" i="7"/>
  <c r="L363" i="7"/>
  <c r="L371" i="7"/>
  <c r="K371" i="7"/>
  <c r="L404" i="14"/>
  <c r="K404" i="14"/>
  <c r="K411" i="7"/>
  <c r="L411" i="7"/>
  <c r="K417" i="4"/>
  <c r="L417" i="4"/>
  <c r="K448" i="4"/>
  <c r="L448" i="4"/>
  <c r="K457" i="5"/>
  <c r="L457" i="5"/>
  <c r="L476" i="3"/>
  <c r="K476" i="3"/>
  <c r="L492" i="7"/>
  <c r="K492" i="7"/>
  <c r="K510" i="4"/>
  <c r="L510" i="4"/>
  <c r="K538" i="4"/>
  <c r="L538" i="4"/>
  <c r="K556" i="6"/>
  <c r="L556" i="6"/>
  <c r="L22" i="14"/>
  <c r="K22" i="14"/>
  <c r="K72" i="3"/>
  <c r="L72" i="3"/>
  <c r="L126" i="14"/>
  <c r="K126" i="14"/>
  <c r="L176" i="4"/>
  <c r="K176" i="4"/>
  <c r="K210" i="14"/>
  <c r="L210" i="14"/>
  <c r="L248" i="3"/>
  <c r="K248" i="3"/>
  <c r="L272" i="3"/>
  <c r="K272" i="3"/>
  <c r="K351" i="7"/>
  <c r="L351" i="7"/>
  <c r="L360" i="6"/>
  <c r="K360" i="6"/>
  <c r="L373" i="5"/>
  <c r="K373" i="5"/>
  <c r="K387" i="7"/>
  <c r="L387" i="7"/>
  <c r="K416" i="4"/>
  <c r="L416" i="4"/>
  <c r="L432" i="4"/>
  <c r="K432" i="4"/>
  <c r="L448" i="14"/>
  <c r="K448" i="14"/>
  <c r="K463" i="7"/>
  <c r="L463" i="7"/>
  <c r="K490" i="5"/>
  <c r="L490" i="5"/>
  <c r="L513" i="5"/>
  <c r="K513" i="5"/>
  <c r="K27" i="4"/>
  <c r="L27" i="4"/>
  <c r="L51" i="3"/>
  <c r="K51" i="3"/>
  <c r="K103" i="3"/>
  <c r="L103" i="3"/>
  <c r="K119" i="3"/>
  <c r="L119" i="3"/>
  <c r="K253" i="14"/>
  <c r="L253" i="14"/>
  <c r="L303" i="3"/>
  <c r="K303" i="3"/>
  <c r="L359" i="6"/>
  <c r="K359" i="6"/>
  <c r="K405" i="3"/>
  <c r="L405" i="3"/>
  <c r="K429" i="14"/>
  <c r="L429" i="14"/>
  <c r="L342" i="4"/>
  <c r="K342" i="4"/>
  <c r="L424" i="5"/>
  <c r="K424" i="5"/>
  <c r="K499" i="14"/>
  <c r="L499" i="14"/>
  <c r="K531" i="6"/>
  <c r="L531" i="6"/>
  <c r="L564" i="3"/>
  <c r="K564" i="3"/>
  <c r="L574" i="5"/>
  <c r="K574" i="5"/>
  <c r="L382" i="6"/>
  <c r="K382" i="6"/>
  <c r="L502" i="3"/>
  <c r="K502" i="3"/>
  <c r="K545" i="4"/>
  <c r="L545" i="4"/>
  <c r="L291" i="3"/>
  <c r="K291" i="3"/>
  <c r="L46" i="4"/>
  <c r="K46" i="4"/>
  <c r="L62" i="4"/>
  <c r="K62" i="4"/>
  <c r="L72" i="14"/>
  <c r="K72" i="14"/>
  <c r="L106" i="4"/>
  <c r="K106" i="4"/>
  <c r="K118" i="3"/>
  <c r="L118" i="3"/>
  <c r="L126" i="4"/>
  <c r="K126" i="4"/>
  <c r="K138" i="3"/>
  <c r="L138" i="3"/>
  <c r="K150" i="4"/>
  <c r="L150" i="4"/>
  <c r="K158" i="3"/>
  <c r="L158" i="3"/>
  <c r="L210" i="4"/>
  <c r="K210" i="4"/>
  <c r="K214" i="4"/>
  <c r="L214" i="4"/>
  <c r="K230" i="3"/>
  <c r="L230" i="3"/>
  <c r="L406" i="6"/>
  <c r="K406" i="6"/>
  <c r="K437" i="7"/>
  <c r="L437" i="7"/>
  <c r="L426" i="6"/>
  <c r="K426" i="6"/>
  <c r="L423" i="6"/>
  <c r="K423" i="6"/>
  <c r="K294" i="14"/>
  <c r="L294" i="14"/>
  <c r="K298" i="4"/>
  <c r="L298" i="4"/>
  <c r="L197" i="14"/>
  <c r="K197" i="14"/>
  <c r="K367" i="4"/>
  <c r="L367" i="4"/>
  <c r="K302" i="4"/>
  <c r="L302" i="4"/>
  <c r="K233" i="4"/>
  <c r="L233" i="4"/>
  <c r="L297" i="3"/>
  <c r="K297" i="3"/>
  <c r="L197" i="3"/>
  <c r="K197" i="3"/>
  <c r="L193" i="4"/>
  <c r="K193" i="4"/>
  <c r="L370" i="7"/>
  <c r="K370" i="7"/>
  <c r="K341" i="5"/>
  <c r="L341" i="5"/>
  <c r="K369" i="5"/>
  <c r="L369" i="5"/>
  <c r="K370" i="5"/>
  <c r="L370" i="5"/>
  <c r="K232" i="4"/>
  <c r="L232" i="4"/>
  <c r="L197" i="4"/>
  <c r="K197" i="4"/>
  <c r="K371" i="5"/>
  <c r="L371" i="5"/>
  <c r="K304" i="4"/>
  <c r="L304" i="4"/>
  <c r="L324" i="4"/>
  <c r="K324" i="4"/>
  <c r="K300" i="4"/>
  <c r="L300" i="4"/>
  <c r="L339" i="3"/>
  <c r="K339" i="3"/>
  <c r="L345" i="5"/>
  <c r="K345" i="5"/>
  <c r="L353" i="14"/>
  <c r="K353" i="14"/>
  <c r="L374" i="7"/>
  <c r="K374" i="7"/>
  <c r="L382" i="7"/>
  <c r="K382" i="7"/>
  <c r="L390" i="7"/>
  <c r="K390" i="7"/>
  <c r="K398" i="7"/>
  <c r="L398" i="7"/>
  <c r="L406" i="7"/>
  <c r="K406" i="7"/>
  <c r="K414" i="7"/>
  <c r="L414" i="7"/>
  <c r="K422" i="7"/>
  <c r="L422" i="7"/>
  <c r="K430" i="7"/>
  <c r="L430" i="7"/>
  <c r="K438" i="7"/>
  <c r="L438" i="7"/>
  <c r="K446" i="7"/>
  <c r="L446" i="7"/>
  <c r="K459" i="5"/>
  <c r="L459" i="5"/>
  <c r="K467" i="5"/>
  <c r="L467" i="5"/>
  <c r="K476" i="5"/>
  <c r="L476" i="5"/>
  <c r="K481" i="7"/>
  <c r="L481" i="7"/>
  <c r="K487" i="5"/>
  <c r="L487" i="5"/>
  <c r="L492" i="5"/>
  <c r="K492" i="5"/>
  <c r="L498" i="6"/>
  <c r="K498" i="6"/>
  <c r="L504" i="5"/>
  <c r="K504" i="5"/>
  <c r="L511" i="5"/>
  <c r="K511" i="5"/>
  <c r="K517" i="7"/>
  <c r="L517" i="7"/>
  <c r="L524" i="5"/>
  <c r="K524" i="5"/>
  <c r="L531" i="5"/>
  <c r="K531" i="5"/>
  <c r="K537" i="7"/>
  <c r="L537" i="7"/>
  <c r="L541" i="7"/>
  <c r="K541" i="7"/>
  <c r="K545" i="7"/>
  <c r="L545" i="7"/>
  <c r="L550" i="6"/>
  <c r="K550" i="6"/>
  <c r="L554" i="6"/>
  <c r="K554" i="6"/>
  <c r="L558" i="6"/>
  <c r="K558" i="6"/>
  <c r="L567" i="7"/>
  <c r="K567" i="7"/>
  <c r="K572" i="6"/>
  <c r="L572" i="6"/>
  <c r="K576" i="14"/>
  <c r="L576" i="14"/>
  <c r="K584" i="6"/>
  <c r="L584" i="6"/>
  <c r="K591" i="7"/>
  <c r="L591" i="7"/>
  <c r="L196" i="4"/>
  <c r="K196" i="4"/>
  <c r="L386" i="6"/>
  <c r="K386" i="6"/>
  <c r="L410" i="6"/>
  <c r="K410" i="6"/>
  <c r="L439" i="14"/>
  <c r="K439" i="14"/>
  <c r="L488" i="4"/>
  <c r="K488" i="4"/>
  <c r="K537" i="4"/>
  <c r="L537" i="4"/>
  <c r="K567" i="14"/>
  <c r="L567" i="14"/>
  <c r="L580" i="5"/>
  <c r="K580" i="5"/>
  <c r="L592" i="5"/>
  <c r="K592" i="5"/>
  <c r="L127" i="3"/>
  <c r="K127" i="3"/>
  <c r="K405" i="7"/>
  <c r="L405" i="7"/>
  <c r="L429" i="7"/>
  <c r="K429" i="7"/>
  <c r="K21" i="4"/>
  <c r="L21" i="4"/>
  <c r="K29" i="4"/>
  <c r="L29" i="4"/>
  <c r="K37" i="4"/>
  <c r="L37" i="4"/>
  <c r="L47" i="14"/>
  <c r="K47" i="14"/>
  <c r="L49" i="3"/>
  <c r="K49" i="3"/>
  <c r="K55" i="14"/>
  <c r="L55" i="14"/>
  <c r="K57" i="3"/>
  <c r="L57" i="3"/>
  <c r="L63" i="14"/>
  <c r="K63" i="14"/>
  <c r="K65" i="3"/>
  <c r="L65" i="3"/>
  <c r="K71" i="14"/>
  <c r="L71" i="14"/>
  <c r="K73" i="3"/>
  <c r="L73" i="3"/>
  <c r="L83" i="14"/>
  <c r="K83" i="14"/>
  <c r="L85" i="3"/>
  <c r="K85" i="3"/>
  <c r="L91" i="14"/>
  <c r="K91" i="14"/>
  <c r="L93" i="3"/>
  <c r="K93" i="3"/>
  <c r="L99" i="14"/>
  <c r="K99" i="14"/>
  <c r="L101" i="3"/>
  <c r="K101" i="3"/>
  <c r="K109" i="4"/>
  <c r="L109" i="4"/>
  <c r="K121" i="4"/>
  <c r="L121" i="4"/>
  <c r="L123" i="14"/>
  <c r="K123" i="14"/>
  <c r="L129" i="3"/>
  <c r="K129" i="3"/>
  <c r="K133" i="4"/>
  <c r="L133" i="4"/>
  <c r="L137" i="3"/>
  <c r="K137" i="3"/>
  <c r="K141" i="4"/>
  <c r="L141" i="4"/>
  <c r="K145" i="3"/>
  <c r="L145" i="3"/>
  <c r="L149" i="4"/>
  <c r="K149" i="4"/>
  <c r="K425" i="7"/>
  <c r="L425" i="7"/>
  <c r="K415" i="6"/>
  <c r="L415" i="6"/>
  <c r="L190" i="14"/>
  <c r="K190" i="14"/>
  <c r="L194" i="14"/>
  <c r="K194" i="14"/>
  <c r="K202" i="4"/>
  <c r="L202" i="4"/>
  <c r="L300" i="14"/>
  <c r="K300" i="14"/>
  <c r="L193" i="14"/>
  <c r="K193" i="14"/>
  <c r="K203" i="4"/>
  <c r="L203" i="4"/>
  <c r="K231" i="4"/>
  <c r="L231" i="4"/>
  <c r="L315" i="4"/>
  <c r="K315" i="4"/>
  <c r="L324" i="3"/>
  <c r="K324" i="3"/>
  <c r="K335" i="4"/>
  <c r="L335" i="4"/>
  <c r="L340" i="3"/>
  <c r="K340" i="3"/>
  <c r="K369" i="14"/>
  <c r="L369" i="14"/>
  <c r="K306" i="4"/>
  <c r="L306" i="4"/>
  <c r="K191" i="14"/>
  <c r="L191" i="14"/>
  <c r="K311" i="14"/>
  <c r="L311" i="14"/>
  <c r="L293" i="4"/>
  <c r="K293" i="4"/>
  <c r="L333" i="3"/>
  <c r="K333" i="3"/>
  <c r="K368" i="4"/>
  <c r="L368" i="4"/>
  <c r="K261" i="3"/>
  <c r="L261" i="3"/>
  <c r="L346" i="6"/>
  <c r="K346" i="6"/>
  <c r="K383" i="5"/>
  <c r="L383" i="5"/>
  <c r="K399" i="5"/>
  <c r="L399" i="5"/>
  <c r="K415" i="5"/>
  <c r="L415" i="5"/>
  <c r="K439" i="5"/>
  <c r="L439" i="5"/>
  <c r="K450" i="7"/>
  <c r="L450" i="7"/>
  <c r="K477" i="7"/>
  <c r="L477" i="7"/>
  <c r="L482" i="6"/>
  <c r="K482" i="6"/>
  <c r="L500" i="5"/>
  <c r="K500" i="5"/>
  <c r="K506" i="6"/>
  <c r="L506" i="6"/>
  <c r="L526" i="6"/>
  <c r="K526" i="6"/>
  <c r="L538" i="6"/>
  <c r="K538" i="6"/>
  <c r="L546" i="6"/>
  <c r="K546" i="6"/>
  <c r="L560" i="5"/>
  <c r="K560" i="5"/>
  <c r="L564" i="6"/>
  <c r="K564" i="6"/>
  <c r="L576" i="6"/>
  <c r="K576" i="6"/>
  <c r="K270" i="14"/>
  <c r="L270" i="14"/>
  <c r="L360" i="14"/>
  <c r="K360" i="14"/>
  <c r="K411" i="14"/>
  <c r="L411" i="14"/>
  <c r="L584" i="5"/>
  <c r="K584" i="5"/>
  <c r="L348" i="4"/>
  <c r="K348" i="4"/>
  <c r="L15" i="14"/>
  <c r="K15" i="14"/>
  <c r="L17" i="3"/>
  <c r="K17" i="3"/>
  <c r="L23" i="14"/>
  <c r="K23" i="14"/>
  <c r="L31" i="14"/>
  <c r="K31" i="14"/>
  <c r="K41" i="3"/>
  <c r="L41" i="3"/>
  <c r="K49" i="4"/>
  <c r="L49" i="4"/>
  <c r="L73" i="4"/>
  <c r="K73" i="4"/>
  <c r="L75" i="14"/>
  <c r="K75" i="14"/>
  <c r="L101" i="4"/>
  <c r="K101" i="4"/>
  <c r="L115" i="14"/>
  <c r="K115" i="14"/>
  <c r="K125" i="4"/>
  <c r="L125" i="4"/>
  <c r="L135" i="14"/>
  <c r="K135" i="14"/>
  <c r="L157" i="3"/>
  <c r="K157" i="3"/>
  <c r="K163" i="14"/>
  <c r="L163" i="14"/>
  <c r="L171" i="14"/>
  <c r="K171" i="14"/>
  <c r="L211" i="14"/>
  <c r="K211" i="14"/>
  <c r="K219" i="14"/>
  <c r="L219" i="14"/>
  <c r="K237" i="3"/>
  <c r="L237" i="3"/>
  <c r="L245" i="3"/>
  <c r="K245" i="3"/>
  <c r="K269" i="3"/>
  <c r="L269" i="3"/>
  <c r="K277" i="3"/>
  <c r="L277" i="3"/>
  <c r="K281" i="4"/>
  <c r="L281" i="4"/>
  <c r="K317" i="3"/>
  <c r="L317" i="3"/>
  <c r="L329" i="3"/>
  <c r="K329" i="3"/>
  <c r="J345" i="14"/>
  <c r="L353" i="5"/>
  <c r="K353" i="5"/>
  <c r="K366" i="4"/>
  <c r="L366" i="4"/>
  <c r="L376" i="4"/>
  <c r="K376" i="4"/>
  <c r="L391" i="7"/>
  <c r="K391" i="7"/>
  <c r="K403" i="7"/>
  <c r="L403" i="7"/>
  <c r="L417" i="5"/>
  <c r="K417" i="5"/>
  <c r="L428" i="14"/>
  <c r="K428" i="14"/>
  <c r="K433" i="4"/>
  <c r="L433" i="4"/>
  <c r="K435" i="7"/>
  <c r="L435" i="7"/>
  <c r="L444" i="4"/>
  <c r="K444" i="4"/>
  <c r="L452" i="4"/>
  <c r="K452" i="4"/>
  <c r="K455" i="7"/>
  <c r="L455" i="7"/>
  <c r="K459" i="7"/>
  <c r="L459" i="7"/>
  <c r="L470" i="7"/>
  <c r="K470" i="7"/>
  <c r="K468" i="14"/>
  <c r="L468" i="14"/>
  <c r="K484" i="6"/>
  <c r="L484" i="6"/>
  <c r="K494" i="4"/>
  <c r="L494" i="4"/>
  <c r="K498" i="4"/>
  <c r="L498" i="4"/>
  <c r="K514" i="4"/>
  <c r="L514" i="4"/>
  <c r="L520" i="7"/>
  <c r="K520" i="7"/>
  <c r="K533" i="6"/>
  <c r="L533" i="6"/>
  <c r="L533" i="14"/>
  <c r="K533" i="14"/>
  <c r="L547" i="7"/>
  <c r="K547" i="7"/>
  <c r="K552" i="3"/>
  <c r="L552" i="3"/>
  <c r="K40" i="3"/>
  <c r="L40" i="3"/>
  <c r="L52" i="3"/>
  <c r="K52" i="3"/>
  <c r="K58" i="14"/>
  <c r="L58" i="14"/>
  <c r="L70" i="14"/>
  <c r="K70" i="14"/>
  <c r="K88" i="4"/>
  <c r="L88" i="4"/>
  <c r="K104" i="4"/>
  <c r="L104" i="4"/>
  <c r="L120" i="4"/>
  <c r="K120" i="4"/>
  <c r="L128" i="3"/>
  <c r="K128" i="3"/>
  <c r="L142" i="14"/>
  <c r="K142" i="14"/>
  <c r="K144" i="3"/>
  <c r="L144" i="3"/>
  <c r="L160" i="4"/>
  <c r="K160" i="4"/>
  <c r="L240" i="3"/>
  <c r="K240" i="3"/>
  <c r="L256" i="4"/>
  <c r="K256" i="4"/>
  <c r="K262" i="14"/>
  <c r="L262" i="14"/>
  <c r="L280" i="3"/>
  <c r="K280" i="3"/>
  <c r="K328" i="4"/>
  <c r="L328" i="4"/>
  <c r="K351" i="4"/>
  <c r="L351" i="4"/>
  <c r="L356" i="6"/>
  <c r="K356" i="6"/>
  <c r="L360" i="4"/>
  <c r="K360" i="4"/>
  <c r="K373" i="4"/>
  <c r="L373" i="4"/>
  <c r="L380" i="4"/>
  <c r="K380" i="4"/>
  <c r="K423" i="7"/>
  <c r="L423" i="7"/>
  <c r="L439" i="7"/>
  <c r="K439" i="7"/>
  <c r="L443" i="7"/>
  <c r="K443" i="7"/>
  <c r="L456" i="4"/>
  <c r="K456" i="4"/>
  <c r="K482" i="5"/>
  <c r="L482" i="5"/>
  <c r="K497" i="6"/>
  <c r="L497" i="6"/>
  <c r="L522" i="4"/>
  <c r="K522" i="4"/>
  <c r="L545" i="6"/>
  <c r="K545" i="6"/>
  <c r="K560" i="6"/>
  <c r="L560" i="6"/>
  <c r="L25" i="14"/>
  <c r="K25" i="14"/>
  <c r="L67" i="3"/>
  <c r="K67" i="3"/>
  <c r="K83" i="3"/>
  <c r="L83" i="3"/>
  <c r="L95" i="4"/>
  <c r="K95" i="4"/>
  <c r="L125" i="14"/>
  <c r="K125" i="14"/>
  <c r="K167" i="3"/>
  <c r="L167" i="3"/>
  <c r="L165" i="14"/>
  <c r="K165" i="14"/>
  <c r="K183" i="3"/>
  <c r="L183" i="3"/>
  <c r="L263" i="3"/>
  <c r="K263" i="3"/>
  <c r="L271" i="4"/>
  <c r="K271" i="4"/>
  <c r="K287" i="3"/>
  <c r="L287" i="3"/>
  <c r="L319" i="3"/>
  <c r="K319" i="3"/>
  <c r="L331" i="3"/>
  <c r="K331" i="3"/>
  <c r="L359" i="3"/>
  <c r="K359" i="3"/>
  <c r="L372" i="7"/>
  <c r="K372" i="7"/>
  <c r="K389" i="3"/>
  <c r="L389" i="3"/>
  <c r="K393" i="14"/>
  <c r="L393" i="14"/>
  <c r="L405" i="6"/>
  <c r="K405" i="6"/>
  <c r="K413" i="14"/>
  <c r="L413" i="14"/>
  <c r="L436" i="7"/>
  <c r="K436" i="7"/>
  <c r="L352" i="3"/>
  <c r="K352" i="3"/>
  <c r="K379" i="6"/>
  <c r="L379" i="6"/>
  <c r="K467" i="6"/>
  <c r="L467" i="6"/>
  <c r="L483" i="14"/>
  <c r="K483" i="14"/>
  <c r="L515" i="14"/>
  <c r="K515" i="14"/>
  <c r="L547" i="14"/>
  <c r="K547" i="14"/>
  <c r="L555" i="6"/>
  <c r="K555" i="6"/>
  <c r="L568" i="7"/>
  <c r="K568" i="7"/>
  <c r="K576" i="3"/>
  <c r="L576" i="3"/>
  <c r="L577" i="6"/>
  <c r="K577" i="6"/>
  <c r="K583" i="4"/>
  <c r="L583" i="4"/>
  <c r="K591" i="4"/>
  <c r="L591" i="4"/>
  <c r="K595" i="4"/>
  <c r="L595" i="4"/>
  <c r="L599" i="4"/>
  <c r="K599" i="4"/>
  <c r="K297" i="14"/>
  <c r="L297" i="14"/>
  <c r="J419" i="14"/>
  <c r="L459" i="14"/>
  <c r="K459" i="14"/>
  <c r="L518" i="3"/>
  <c r="K518" i="3"/>
  <c r="L564" i="5"/>
  <c r="K564" i="5"/>
  <c r="K575" i="6"/>
  <c r="L575" i="6"/>
  <c r="K397" i="7"/>
  <c r="L397" i="7"/>
  <c r="L18" i="3"/>
  <c r="K18" i="3"/>
  <c r="K34" i="3"/>
  <c r="L34" i="3"/>
  <c r="K40" i="14"/>
  <c r="L40" i="14"/>
  <c r="L54" i="4"/>
  <c r="K54" i="4"/>
  <c r="L64" i="14"/>
  <c r="K64" i="14"/>
  <c r="K78" i="4"/>
  <c r="L78" i="4"/>
  <c r="K86" i="3"/>
  <c r="L86" i="3"/>
  <c r="K98" i="4"/>
  <c r="L98" i="4"/>
  <c r="K102" i="3"/>
  <c r="L102" i="3"/>
  <c r="L108" i="14"/>
  <c r="K108" i="14"/>
  <c r="K130" i="3"/>
  <c r="L130" i="3"/>
  <c r="L142" i="4"/>
  <c r="K142" i="4"/>
  <c r="L146" i="3"/>
  <c r="K146" i="3"/>
  <c r="K152" i="14"/>
  <c r="L152" i="14"/>
  <c r="K166" i="3"/>
  <c r="L166" i="3"/>
  <c r="K178" i="4"/>
  <c r="L178" i="4"/>
  <c r="K186" i="3"/>
  <c r="L186" i="3"/>
  <c r="L206" i="4"/>
  <c r="K206" i="4"/>
  <c r="L222" i="4"/>
  <c r="K222" i="4"/>
  <c r="L224" i="14"/>
  <c r="K224" i="14"/>
  <c r="K264" i="14"/>
  <c r="L264" i="14"/>
  <c r="L490" i="7"/>
  <c r="K490" i="7"/>
  <c r="L421" i="7"/>
  <c r="K421" i="7"/>
  <c r="L462" i="6"/>
  <c r="K462" i="6"/>
  <c r="K349" i="6"/>
  <c r="L349" i="6"/>
  <c r="L352" i="7"/>
  <c r="K352" i="7"/>
  <c r="K456" i="5"/>
  <c r="L456" i="5"/>
  <c r="L361" i="6"/>
  <c r="K361" i="6"/>
  <c r="K435" i="6"/>
  <c r="L435" i="6"/>
  <c r="K391" i="6"/>
  <c r="L391" i="6"/>
  <c r="K413" i="7"/>
  <c r="L413" i="7"/>
  <c r="K351" i="5"/>
  <c r="L351" i="5"/>
  <c r="K384" i="5"/>
  <c r="L384" i="5"/>
  <c r="L400" i="5"/>
  <c r="K400" i="5"/>
  <c r="K230" i="14"/>
  <c r="L230" i="14"/>
  <c r="L330" i="14"/>
  <c r="K330" i="14"/>
  <c r="K334" i="14"/>
  <c r="L334" i="14"/>
  <c r="L198" i="4"/>
  <c r="K198" i="4"/>
  <c r="L314" i="4"/>
  <c r="K314" i="4"/>
  <c r="L332" i="14"/>
  <c r="K332" i="14"/>
  <c r="L195" i="4"/>
  <c r="K195" i="4"/>
  <c r="L304" i="3"/>
  <c r="K304" i="3"/>
  <c r="K309" i="14"/>
  <c r="L309" i="14"/>
  <c r="K321" i="14"/>
  <c r="L321" i="14"/>
  <c r="K329" i="14"/>
  <c r="L329" i="14"/>
  <c r="K337" i="14"/>
  <c r="L337" i="14"/>
  <c r="L371" i="4"/>
  <c r="K371" i="4"/>
  <c r="L200" i="14"/>
  <c r="K200" i="14"/>
  <c r="L322" i="4"/>
  <c r="K322" i="4"/>
  <c r="K338" i="4"/>
  <c r="L338" i="4"/>
  <c r="L309" i="4"/>
  <c r="K309" i="4"/>
  <c r="L390" i="6"/>
  <c r="K390" i="6"/>
  <c r="L482" i="7"/>
  <c r="K482" i="7"/>
  <c r="K510" i="7"/>
  <c r="L510" i="7"/>
  <c r="K433" i="7"/>
  <c r="L433" i="7"/>
  <c r="K461" i="7"/>
  <c r="L461" i="7"/>
  <c r="L430" i="6"/>
  <c r="K430" i="6"/>
  <c r="L372" i="5"/>
  <c r="K372" i="5"/>
  <c r="K411" i="6"/>
  <c r="L411" i="6"/>
  <c r="L348" i="6"/>
  <c r="K348" i="6"/>
  <c r="K359" i="7"/>
  <c r="L359" i="7"/>
  <c r="K417" i="7"/>
  <c r="L417" i="7"/>
  <c r="K431" i="6"/>
  <c r="L431" i="6"/>
  <c r="K439" i="6"/>
  <c r="L439" i="6"/>
  <c r="L385" i="7"/>
  <c r="K385" i="7"/>
  <c r="K403" i="6"/>
  <c r="L403" i="6"/>
  <c r="L443" i="6"/>
  <c r="K443" i="6"/>
  <c r="L448" i="5"/>
  <c r="K448" i="5"/>
  <c r="L452" i="5"/>
  <c r="K452" i="5"/>
  <c r="L374" i="6"/>
  <c r="K374" i="6"/>
  <c r="K290" i="14"/>
  <c r="L290" i="14"/>
  <c r="K298" i="14"/>
  <c r="L298" i="14"/>
  <c r="L302" i="14"/>
  <c r="K302" i="14"/>
  <c r="K306" i="14"/>
  <c r="L306" i="14"/>
  <c r="L338" i="14"/>
  <c r="K338" i="14"/>
  <c r="L192" i="14"/>
  <c r="K192" i="14"/>
  <c r="L290" i="4"/>
  <c r="K290" i="4"/>
  <c r="L308" i="14"/>
  <c r="K308" i="14"/>
  <c r="L328" i="14"/>
  <c r="K328" i="14"/>
  <c r="K189" i="14"/>
  <c r="L189" i="14"/>
  <c r="L199" i="4"/>
  <c r="K199" i="4"/>
  <c r="L232" i="3"/>
  <c r="K232" i="3"/>
  <c r="K301" i="14"/>
  <c r="L301" i="14"/>
  <c r="L311" i="4"/>
  <c r="K311" i="4"/>
  <c r="K316" i="3"/>
  <c r="L316" i="3"/>
  <c r="K323" i="4"/>
  <c r="L323" i="4"/>
  <c r="L331" i="4"/>
  <c r="K331" i="4"/>
  <c r="K339" i="4"/>
  <c r="L339" i="4"/>
  <c r="L196" i="14"/>
  <c r="K196" i="14"/>
  <c r="L296" i="14"/>
  <c r="K296" i="14"/>
  <c r="L312" i="14"/>
  <c r="K312" i="14"/>
  <c r="K334" i="4"/>
  <c r="L334" i="4"/>
  <c r="K227" i="14"/>
  <c r="L227" i="14"/>
  <c r="K303" i="14"/>
  <c r="L303" i="14"/>
  <c r="L337" i="4"/>
  <c r="K337" i="4"/>
  <c r="K301" i="3"/>
  <c r="L301" i="3"/>
  <c r="L305" i="3"/>
  <c r="K305" i="3"/>
  <c r="K333" i="4"/>
  <c r="L333" i="4"/>
  <c r="L325" i="3"/>
  <c r="K325" i="3"/>
  <c r="K341" i="3"/>
  <c r="L341" i="3"/>
  <c r="K369" i="3"/>
  <c r="L369" i="3"/>
  <c r="K233" i="3"/>
  <c r="L233" i="3"/>
  <c r="K309" i="3"/>
  <c r="L309" i="3"/>
  <c r="K337" i="3"/>
  <c r="L337" i="3"/>
  <c r="L193" i="3"/>
  <c r="K193" i="3"/>
  <c r="K370" i="6"/>
  <c r="L370" i="6"/>
  <c r="L229" i="4"/>
  <c r="K229" i="4"/>
  <c r="L308" i="4"/>
  <c r="K308" i="4"/>
  <c r="K332" i="4"/>
  <c r="L332" i="4"/>
  <c r="K301" i="4"/>
  <c r="L301" i="4"/>
  <c r="L316" i="4"/>
  <c r="K316" i="4"/>
  <c r="L295" i="14"/>
  <c r="K295" i="14"/>
  <c r="L48" i="3"/>
  <c r="K48" i="3"/>
  <c r="L248" i="4"/>
  <c r="K248" i="4"/>
  <c r="L318" i="4"/>
  <c r="K318" i="4"/>
  <c r="L348" i="14"/>
  <c r="K348" i="14"/>
  <c r="K365" i="6"/>
  <c r="L365" i="6"/>
  <c r="K379" i="5"/>
  <c r="L379" i="5"/>
  <c r="K387" i="5"/>
  <c r="L387" i="5"/>
  <c r="K395" i="5"/>
  <c r="L395" i="5"/>
  <c r="K403" i="5"/>
  <c r="L403" i="5"/>
  <c r="K411" i="5"/>
  <c r="L411" i="5"/>
  <c r="K419" i="5"/>
  <c r="L419" i="5"/>
  <c r="K427" i="5"/>
  <c r="L427" i="5"/>
  <c r="K435" i="5"/>
  <c r="L435" i="5"/>
  <c r="K443" i="5"/>
  <c r="L443" i="5"/>
  <c r="K455" i="5"/>
  <c r="L455" i="5"/>
  <c r="K466" i="7"/>
  <c r="L466" i="7"/>
  <c r="L474" i="6"/>
  <c r="K474" i="6"/>
  <c r="L480" i="5"/>
  <c r="K480" i="5"/>
  <c r="K485" i="7"/>
  <c r="L485" i="7"/>
  <c r="L490" i="6"/>
  <c r="K490" i="6"/>
  <c r="L497" i="7"/>
  <c r="K497" i="7"/>
  <c r="L502" i="6"/>
  <c r="K502" i="6"/>
  <c r="L510" i="6"/>
  <c r="K510" i="6"/>
  <c r="L516" i="5"/>
  <c r="K516" i="5"/>
  <c r="L522" i="6"/>
  <c r="K522" i="6"/>
  <c r="K530" i="6"/>
  <c r="L530" i="6"/>
  <c r="L535" i="5"/>
  <c r="K535" i="5"/>
  <c r="L540" i="5"/>
  <c r="K540" i="5"/>
  <c r="L544" i="5"/>
  <c r="K544" i="5"/>
  <c r="L549" i="7"/>
  <c r="K549" i="7"/>
  <c r="K553" i="7"/>
  <c r="L553" i="7"/>
  <c r="L557" i="7"/>
  <c r="K557" i="7"/>
  <c r="L563" i="5"/>
  <c r="K563" i="5"/>
  <c r="L564" i="14"/>
  <c r="K564" i="14"/>
  <c r="K575" i="7"/>
  <c r="L575" i="7"/>
  <c r="L580" i="6"/>
  <c r="K580" i="6"/>
  <c r="K587" i="7"/>
  <c r="L587" i="7"/>
  <c r="L596" i="6"/>
  <c r="K596" i="6"/>
  <c r="L371" i="14"/>
  <c r="K371" i="14"/>
  <c r="L402" i="6"/>
  <c r="K402" i="6"/>
  <c r="K435" i="14"/>
  <c r="L435" i="14"/>
  <c r="K482" i="3"/>
  <c r="L482" i="3"/>
  <c r="L506" i="3"/>
  <c r="K506" i="3"/>
  <c r="L532" i="4"/>
  <c r="K532" i="4"/>
  <c r="K541" i="4"/>
  <c r="L541" i="4"/>
  <c r="L560" i="4"/>
  <c r="K560" i="4"/>
  <c r="K577" i="4"/>
  <c r="L577" i="4"/>
  <c r="L588" i="5"/>
  <c r="K588" i="5"/>
  <c r="L393" i="7"/>
  <c r="K393" i="7"/>
  <c r="K418" i="14"/>
  <c r="L418" i="14"/>
  <c r="L19" i="14"/>
  <c r="K19" i="14"/>
  <c r="K21" i="3"/>
  <c r="L21" i="3"/>
  <c r="K27" i="14"/>
  <c r="L27" i="14"/>
  <c r="L29" i="3"/>
  <c r="K29" i="3"/>
  <c r="L35" i="14"/>
  <c r="K35" i="14"/>
  <c r="L37" i="3"/>
  <c r="K37" i="3"/>
  <c r="L45" i="4"/>
  <c r="K45" i="4"/>
  <c r="K53" i="4"/>
  <c r="L53" i="4"/>
  <c r="L61" i="4"/>
  <c r="K61" i="4"/>
  <c r="L69" i="4"/>
  <c r="K69" i="4"/>
  <c r="K81" i="4"/>
  <c r="L81" i="4"/>
  <c r="L89" i="4"/>
  <c r="K89" i="4"/>
  <c r="L97" i="4"/>
  <c r="K97" i="4"/>
  <c r="L105" i="4"/>
  <c r="K105" i="4"/>
  <c r="K107" i="14"/>
  <c r="L107" i="14"/>
  <c r="K109" i="3"/>
  <c r="L109" i="3"/>
  <c r="L117" i="3"/>
  <c r="K117" i="3"/>
  <c r="L125" i="3"/>
  <c r="K125" i="3"/>
  <c r="L131" i="14"/>
  <c r="K131" i="14"/>
  <c r="K137" i="4"/>
  <c r="L137" i="4"/>
  <c r="L139" i="14"/>
  <c r="K139" i="14"/>
  <c r="L147" i="14"/>
  <c r="K147" i="14"/>
  <c r="L153" i="3"/>
  <c r="K153" i="3"/>
  <c r="K157" i="4"/>
  <c r="L157" i="4"/>
  <c r="K159" i="14"/>
  <c r="L159" i="14"/>
  <c r="L167" i="14"/>
  <c r="K167" i="14"/>
  <c r="L31" i="3"/>
  <c r="K31" i="3"/>
  <c r="L39" i="4"/>
  <c r="K39" i="4"/>
  <c r="K45" i="14"/>
  <c r="L45" i="14"/>
  <c r="L59" i="4"/>
  <c r="K59" i="4"/>
  <c r="L57" i="14"/>
  <c r="K57" i="14"/>
  <c r="K77" i="14"/>
  <c r="L77" i="14"/>
  <c r="K91" i="4"/>
  <c r="L91" i="4"/>
  <c r="K89" i="14"/>
  <c r="L89" i="14"/>
  <c r="K115" i="3"/>
  <c r="L115" i="3"/>
  <c r="L129" i="14"/>
  <c r="K129" i="14"/>
  <c r="L145" i="14"/>
  <c r="K145" i="14"/>
  <c r="L163" i="3"/>
  <c r="K163" i="3"/>
  <c r="L163" i="4"/>
  <c r="K163" i="4"/>
  <c r="K179" i="3"/>
  <c r="L179" i="3"/>
  <c r="K179" i="4"/>
  <c r="L179" i="4"/>
  <c r="L185" i="14"/>
  <c r="K185" i="14"/>
  <c r="K211" i="4"/>
  <c r="L211" i="4"/>
  <c r="L211" i="3"/>
  <c r="K211" i="3"/>
  <c r="L217" i="14"/>
  <c r="K217" i="14"/>
  <c r="K251" i="3"/>
  <c r="L251" i="3"/>
  <c r="L257" i="14"/>
  <c r="K257" i="14"/>
  <c r="L283" i="3"/>
  <c r="K283" i="3"/>
  <c r="L299" i="3"/>
  <c r="K299" i="3"/>
  <c r="L323" i="3"/>
  <c r="K323" i="3"/>
  <c r="L342" i="5"/>
  <c r="K342" i="5"/>
  <c r="L342" i="3"/>
  <c r="K342" i="3"/>
  <c r="L344" i="4"/>
  <c r="K344" i="4"/>
  <c r="L344" i="5"/>
  <c r="K344" i="5"/>
  <c r="L354" i="7"/>
  <c r="K354" i="7"/>
  <c r="L362" i="7"/>
  <c r="K362" i="7"/>
  <c r="J373" i="14"/>
  <c r="K393" i="3"/>
  <c r="L393" i="3"/>
  <c r="K393" i="6"/>
  <c r="L393" i="6"/>
  <c r="K397" i="3"/>
  <c r="L397" i="3"/>
  <c r="K397" i="6"/>
  <c r="L397" i="6"/>
  <c r="L408" i="7"/>
  <c r="K408" i="7"/>
  <c r="L412" i="7"/>
  <c r="K412" i="7"/>
  <c r="L424" i="7"/>
  <c r="K424" i="7"/>
  <c r="L429" i="3"/>
  <c r="K429" i="3"/>
  <c r="L429" i="6"/>
  <c r="K429" i="6"/>
  <c r="L456" i="14"/>
  <c r="K456" i="14"/>
  <c r="K473" i="7"/>
  <c r="L473" i="7"/>
  <c r="K499" i="6"/>
  <c r="L499" i="6"/>
  <c r="K499" i="4"/>
  <c r="L499" i="4"/>
  <c r="K512" i="6"/>
  <c r="L512" i="6"/>
  <c r="K523" i="4"/>
  <c r="L523" i="4"/>
  <c r="K565" i="7"/>
  <c r="L565" i="7"/>
  <c r="L590" i="5"/>
  <c r="K590" i="5"/>
  <c r="L458" i="14"/>
  <c r="K458" i="14"/>
  <c r="L460" i="7"/>
  <c r="K460" i="7"/>
  <c r="L475" i="4"/>
  <c r="K475" i="4"/>
  <c r="K478" i="3"/>
  <c r="L478" i="3"/>
  <c r="L476" i="14"/>
  <c r="K476" i="14"/>
  <c r="K503" i="6"/>
  <c r="L503" i="6"/>
  <c r="L503" i="4"/>
  <c r="K503" i="4"/>
  <c r="K515" i="6"/>
  <c r="L515" i="6"/>
  <c r="L515" i="5"/>
  <c r="K515" i="5"/>
  <c r="L515" i="7"/>
  <c r="K515" i="7"/>
  <c r="K525" i="6"/>
  <c r="L525" i="6"/>
  <c r="L582" i="6"/>
  <c r="K582" i="6"/>
  <c r="K580" i="14"/>
  <c r="L580" i="14"/>
  <c r="L445" i="7"/>
  <c r="K445" i="7"/>
  <c r="K445" i="3"/>
  <c r="L445" i="3"/>
  <c r="K445" i="6"/>
  <c r="L445" i="6"/>
  <c r="L449" i="4"/>
  <c r="K449" i="4"/>
  <c r="L449" i="5"/>
  <c r="K449" i="5"/>
  <c r="K453" i="7"/>
  <c r="L453" i="7"/>
  <c r="L453" i="3"/>
  <c r="K453" i="3"/>
  <c r="K453" i="6"/>
  <c r="L453" i="6"/>
  <c r="L465" i="4"/>
  <c r="K465" i="4"/>
  <c r="L465" i="5"/>
  <c r="K465" i="5"/>
  <c r="K505" i="7"/>
  <c r="L505" i="7"/>
  <c r="K529" i="4"/>
  <c r="L529" i="4"/>
  <c r="K529" i="6"/>
  <c r="L529" i="6"/>
  <c r="L534" i="14"/>
  <c r="K534" i="14"/>
  <c r="K536" i="6"/>
  <c r="L536" i="6"/>
  <c r="L559" i="6"/>
  <c r="K559" i="6"/>
  <c r="K559" i="4"/>
  <c r="L559" i="4"/>
  <c r="L598" i="5"/>
  <c r="K598" i="5"/>
  <c r="K467" i="14"/>
  <c r="L467" i="14"/>
  <c r="K483" i="6"/>
  <c r="L483" i="6"/>
  <c r="L483" i="4"/>
  <c r="K483" i="4"/>
  <c r="L486" i="3"/>
  <c r="K486" i="3"/>
  <c r="L484" i="14"/>
  <c r="K484" i="14"/>
  <c r="K494" i="14"/>
  <c r="L494" i="14"/>
  <c r="K496" i="3"/>
  <c r="L496" i="3"/>
  <c r="K507" i="6"/>
  <c r="L507" i="6"/>
  <c r="L507" i="5"/>
  <c r="K507" i="5"/>
  <c r="K507" i="7"/>
  <c r="L507" i="7"/>
  <c r="L507" i="14"/>
  <c r="K507" i="14"/>
  <c r="K509" i="6"/>
  <c r="L509" i="6"/>
  <c r="L519" i="5"/>
  <c r="K519" i="5"/>
  <c r="K519" i="7"/>
  <c r="L519" i="7"/>
  <c r="L521" i="6"/>
  <c r="K521" i="6"/>
  <c r="L548" i="6"/>
  <c r="K548" i="6"/>
  <c r="L447" i="7"/>
  <c r="K447" i="7"/>
  <c r="L451" i="6"/>
  <c r="K451" i="6"/>
  <c r="J449" i="14"/>
  <c r="K491" i="4"/>
  <c r="L491" i="4"/>
  <c r="K493" i="7"/>
  <c r="L493" i="7"/>
  <c r="L527" i="4"/>
  <c r="K527" i="4"/>
  <c r="K534" i="3"/>
  <c r="L534" i="3"/>
  <c r="L532" i="14"/>
  <c r="K532" i="14"/>
  <c r="K562" i="7"/>
  <c r="L562" i="7"/>
  <c r="K586" i="6"/>
  <c r="L586" i="6"/>
  <c r="L586" i="5"/>
  <c r="K586" i="5"/>
  <c r="L584" i="14"/>
  <c r="K584" i="14"/>
  <c r="K442" i="14"/>
  <c r="L442" i="14"/>
  <c r="L476" i="4"/>
  <c r="K476" i="4"/>
  <c r="L528" i="4"/>
  <c r="K528" i="4"/>
  <c r="K579" i="14"/>
  <c r="L579" i="14"/>
  <c r="K583" i="14"/>
  <c r="L583" i="14"/>
  <c r="K587" i="14"/>
  <c r="L587" i="14"/>
  <c r="L591" i="14"/>
  <c r="K591" i="14"/>
  <c r="K595" i="14"/>
  <c r="L595" i="14"/>
  <c r="K398" i="14"/>
  <c r="L398" i="14"/>
  <c r="K470" i="3"/>
  <c r="L470" i="3"/>
  <c r="L485" i="3"/>
  <c r="K485" i="3"/>
  <c r="L561" i="4"/>
  <c r="K561" i="4"/>
  <c r="K568" i="4"/>
  <c r="L568" i="4"/>
  <c r="K574" i="7"/>
  <c r="L574" i="7"/>
  <c r="L585" i="7"/>
  <c r="K585" i="7"/>
  <c r="K593" i="7"/>
  <c r="L593" i="7"/>
  <c r="K226" i="3"/>
  <c r="L226" i="3"/>
  <c r="L477" i="4"/>
  <c r="K477" i="4"/>
  <c r="L484" i="4"/>
  <c r="K484" i="4"/>
  <c r="K497" i="3"/>
  <c r="L497" i="3"/>
  <c r="L517" i="3"/>
  <c r="K517" i="3"/>
  <c r="K553" i="3"/>
  <c r="L553" i="3"/>
  <c r="L570" i="6"/>
  <c r="K570" i="6"/>
  <c r="L579" i="6"/>
  <c r="K579" i="6"/>
  <c r="K587" i="6"/>
  <c r="L587" i="6"/>
  <c r="K595" i="6"/>
  <c r="L595" i="6"/>
  <c r="L591" i="5"/>
  <c r="K591" i="5"/>
  <c r="L431" i="14"/>
  <c r="K431" i="14"/>
  <c r="L590" i="14"/>
  <c r="K590" i="14"/>
  <c r="K597" i="3"/>
  <c r="L597" i="3"/>
  <c r="L446" i="14"/>
  <c r="K446" i="14"/>
  <c r="L510" i="3"/>
  <c r="K510" i="3"/>
  <c r="K552" i="4"/>
  <c r="L552" i="4"/>
  <c r="L415" i="14"/>
  <c r="K415" i="14"/>
  <c r="L494" i="3"/>
  <c r="K494" i="3"/>
  <c r="L582" i="14"/>
  <c r="K582" i="14"/>
  <c r="K589" i="3"/>
  <c r="L589" i="3"/>
  <c r="K321" i="4"/>
  <c r="L321" i="4"/>
  <c r="L368" i="3"/>
  <c r="K368" i="3"/>
  <c r="K373" i="7"/>
  <c r="L373" i="7"/>
  <c r="L151" i="14"/>
  <c r="K151" i="14"/>
  <c r="L165" i="3"/>
  <c r="K165" i="3"/>
  <c r="L173" i="3"/>
  <c r="K173" i="3"/>
  <c r="K177" i="4"/>
  <c r="L177" i="4"/>
  <c r="K175" i="14"/>
  <c r="L175" i="14"/>
  <c r="L185" i="4"/>
  <c r="K185" i="4"/>
  <c r="K205" i="4"/>
  <c r="L205" i="4"/>
  <c r="K205" i="3"/>
  <c r="L205" i="3"/>
  <c r="K207" i="14"/>
  <c r="L207" i="14"/>
  <c r="L213" i="4"/>
  <c r="K213" i="4"/>
  <c r="L217" i="3"/>
  <c r="K217" i="3"/>
  <c r="L223" i="14"/>
  <c r="K223" i="14"/>
  <c r="K241" i="4"/>
  <c r="L241" i="4"/>
  <c r="L243" i="14"/>
  <c r="K243" i="14"/>
  <c r="K247" i="14"/>
  <c r="L247" i="14"/>
  <c r="L253" i="3"/>
  <c r="K253" i="3"/>
  <c r="L261" i="4"/>
  <c r="K261" i="4"/>
  <c r="L265" i="3"/>
  <c r="K265" i="3"/>
  <c r="L273" i="4"/>
  <c r="K273" i="4"/>
  <c r="L275" i="14"/>
  <c r="K275" i="14"/>
  <c r="L279" i="14"/>
  <c r="K279" i="14"/>
  <c r="L283" i="14"/>
  <c r="K283" i="14"/>
  <c r="K319" i="14"/>
  <c r="L319" i="14"/>
  <c r="K329" i="4"/>
  <c r="L329" i="4"/>
  <c r="L345" i="6"/>
  <c r="K345" i="6"/>
  <c r="L345" i="4"/>
  <c r="K345" i="4"/>
  <c r="K347" i="5"/>
  <c r="L347" i="5"/>
  <c r="L349" i="3"/>
  <c r="K349" i="3"/>
  <c r="L349" i="4"/>
  <c r="K349" i="4"/>
  <c r="L353" i="6"/>
  <c r="K353" i="6"/>
  <c r="L353" i="4"/>
  <c r="K353" i="4"/>
  <c r="K363" i="5"/>
  <c r="L363" i="5"/>
  <c r="L366" i="5"/>
  <c r="K366" i="5"/>
  <c r="L371" i="6"/>
  <c r="K371" i="6"/>
  <c r="L376" i="6"/>
  <c r="K376" i="6"/>
  <c r="K376" i="3"/>
  <c r="L376" i="3"/>
  <c r="L384" i="6"/>
  <c r="K384" i="6"/>
  <c r="L384" i="3"/>
  <c r="K384" i="3"/>
  <c r="K391" i="4"/>
  <c r="L391" i="4"/>
  <c r="L400" i="6"/>
  <c r="K400" i="6"/>
  <c r="L400" i="3"/>
  <c r="K400" i="3"/>
  <c r="K403" i="4"/>
  <c r="L403" i="4"/>
  <c r="L406" i="5"/>
  <c r="K406" i="5"/>
  <c r="K407" i="4"/>
  <c r="L407" i="4"/>
  <c r="L411" i="4"/>
  <c r="K411" i="4"/>
  <c r="K414" i="5"/>
  <c r="L414" i="5"/>
  <c r="K427" i="4"/>
  <c r="L427" i="4"/>
  <c r="L430" i="5"/>
  <c r="K430" i="5"/>
  <c r="K435" i="4"/>
  <c r="L435" i="4"/>
  <c r="L444" i="6"/>
  <c r="K444" i="6"/>
  <c r="L444" i="3"/>
  <c r="K444" i="3"/>
  <c r="K448" i="6"/>
  <c r="L448" i="6"/>
  <c r="K448" i="3"/>
  <c r="L448" i="3"/>
  <c r="L452" i="6"/>
  <c r="K452" i="6"/>
  <c r="L452" i="3"/>
  <c r="K452" i="3"/>
  <c r="K455" i="4"/>
  <c r="L455" i="4"/>
  <c r="L459" i="4"/>
  <c r="K459" i="4"/>
  <c r="L466" i="5"/>
  <c r="K466" i="5"/>
  <c r="L470" i="6"/>
  <c r="K470" i="6"/>
  <c r="L476" i="7"/>
  <c r="K476" i="7"/>
  <c r="K489" i="6"/>
  <c r="L489" i="6"/>
  <c r="L492" i="6"/>
  <c r="K492" i="6"/>
  <c r="K492" i="14"/>
  <c r="L492" i="14"/>
  <c r="L496" i="14"/>
  <c r="K496" i="14"/>
  <c r="L500" i="3"/>
  <c r="K500" i="3"/>
  <c r="K508" i="6"/>
  <c r="L508" i="6"/>
  <c r="L508" i="14"/>
  <c r="K508" i="14"/>
  <c r="K512" i="14"/>
  <c r="L512" i="14"/>
  <c r="L516" i="3"/>
  <c r="K516" i="3"/>
  <c r="L520" i="6"/>
  <c r="K520" i="6"/>
  <c r="K528" i="3"/>
  <c r="L528" i="3"/>
  <c r="L533" i="5"/>
  <c r="K533" i="5"/>
  <c r="K535" i="7"/>
  <c r="L535" i="7"/>
  <c r="K536" i="14"/>
  <c r="L536" i="14"/>
  <c r="L552" i="7"/>
  <c r="K552" i="7"/>
  <c r="K561" i="6"/>
  <c r="L561" i="6"/>
  <c r="L16" i="3"/>
  <c r="K16" i="3"/>
  <c r="L16" i="4"/>
  <c r="K16" i="4"/>
  <c r="L32" i="4"/>
  <c r="K32" i="4"/>
  <c r="L52" i="4"/>
  <c r="K52" i="4"/>
  <c r="L64" i="4"/>
  <c r="K64" i="4"/>
  <c r="L88" i="3"/>
  <c r="K88" i="3"/>
  <c r="L86" i="14"/>
  <c r="K86" i="14"/>
  <c r="L104" i="3"/>
  <c r="K104" i="3"/>
  <c r="L102" i="14"/>
  <c r="K102" i="14"/>
  <c r="L118" i="14"/>
  <c r="K118" i="14"/>
  <c r="L120" i="3"/>
  <c r="K120" i="3"/>
  <c r="L136" i="4"/>
  <c r="K136" i="4"/>
  <c r="K152" i="4"/>
  <c r="L152" i="4"/>
  <c r="L158" i="14"/>
  <c r="K158" i="14"/>
  <c r="K160" i="3"/>
  <c r="L160" i="3"/>
  <c r="L174" i="14"/>
  <c r="K174" i="14"/>
  <c r="K176" i="3"/>
  <c r="L176" i="3"/>
  <c r="K184" i="3"/>
  <c r="L184" i="3"/>
  <c r="K228" i="3"/>
  <c r="L228" i="3"/>
  <c r="L228" i="4"/>
  <c r="K228" i="4"/>
  <c r="L236" i="3"/>
  <c r="K236" i="3"/>
  <c r="K256" i="3"/>
  <c r="L256" i="3"/>
  <c r="L264" i="4"/>
  <c r="K264" i="4"/>
  <c r="L356" i="5"/>
  <c r="K356" i="5"/>
  <c r="K358" i="14"/>
  <c r="L358" i="14"/>
  <c r="L380" i="6"/>
  <c r="K380" i="6"/>
  <c r="K380" i="3"/>
  <c r="L380" i="3"/>
  <c r="L387" i="4"/>
  <c r="K387" i="4"/>
  <c r="K398" i="5"/>
  <c r="L398" i="5"/>
  <c r="L416" i="6"/>
  <c r="K416" i="6"/>
  <c r="K416" i="3"/>
  <c r="L416" i="3"/>
  <c r="K423" i="4"/>
  <c r="L423" i="4"/>
  <c r="K432" i="6"/>
  <c r="L432" i="6"/>
  <c r="L432" i="3"/>
  <c r="K432" i="3"/>
  <c r="K439" i="4"/>
  <c r="L439" i="4"/>
  <c r="K443" i="4"/>
  <c r="L443" i="4"/>
  <c r="K450" i="5"/>
  <c r="L450" i="5"/>
  <c r="K456" i="6"/>
  <c r="L456" i="6"/>
  <c r="K456" i="3"/>
  <c r="L456" i="3"/>
  <c r="L463" i="4"/>
  <c r="K463" i="4"/>
  <c r="L497" i="5"/>
  <c r="K497" i="5"/>
  <c r="K506" i="4"/>
  <c r="L506" i="4"/>
  <c r="K520" i="14"/>
  <c r="L520" i="14"/>
  <c r="K528" i="14"/>
  <c r="L528" i="14"/>
  <c r="L541" i="6"/>
  <c r="K541" i="6"/>
  <c r="L545" i="5"/>
  <c r="K545" i="5"/>
  <c r="K554" i="4"/>
  <c r="L554" i="4"/>
  <c r="K27" i="3"/>
  <c r="L27" i="3"/>
  <c r="L41" i="14"/>
  <c r="K41" i="14"/>
  <c r="K61" i="14"/>
  <c r="L61" i="14"/>
  <c r="L75" i="4"/>
  <c r="K75" i="4"/>
  <c r="K73" i="14"/>
  <c r="L73" i="14"/>
  <c r="K93" i="14"/>
  <c r="L93" i="14"/>
  <c r="K111" i="4"/>
  <c r="L111" i="4"/>
  <c r="K135" i="4"/>
  <c r="L135" i="4"/>
  <c r="K151" i="4"/>
  <c r="L151" i="4"/>
  <c r="L159" i="4"/>
  <c r="K159" i="4"/>
  <c r="L175" i="3"/>
  <c r="K175" i="3"/>
  <c r="K175" i="4"/>
  <c r="L175" i="4"/>
  <c r="L181" i="14"/>
  <c r="K181" i="14"/>
  <c r="K191" i="3"/>
  <c r="L191" i="3"/>
  <c r="L215" i="4"/>
  <c r="K215" i="4"/>
  <c r="L221" i="14"/>
  <c r="K221" i="14"/>
  <c r="L239" i="4"/>
  <c r="K239" i="4"/>
  <c r="K263" i="4"/>
  <c r="L263" i="4"/>
  <c r="K279" i="3"/>
  <c r="L279" i="3"/>
  <c r="K327" i="3"/>
  <c r="L327" i="3"/>
  <c r="L348" i="3"/>
  <c r="K348" i="3"/>
  <c r="J357" i="14"/>
  <c r="K383" i="3"/>
  <c r="L383" i="3"/>
  <c r="K395" i="3"/>
  <c r="L395" i="3"/>
  <c r="L399" i="3"/>
  <c r="K399" i="3"/>
  <c r="K410" i="3"/>
  <c r="L410" i="3"/>
  <c r="L410" i="4"/>
  <c r="K410" i="4"/>
  <c r="L415" i="3"/>
  <c r="K415" i="3"/>
  <c r="K426" i="3"/>
  <c r="L426" i="3"/>
  <c r="K426" i="4"/>
  <c r="L426" i="4"/>
  <c r="K431" i="3"/>
  <c r="L431" i="3"/>
  <c r="L340" i="4"/>
  <c r="K340" i="4"/>
  <c r="L375" i="6"/>
  <c r="K375" i="6"/>
  <c r="K396" i="5"/>
  <c r="L396" i="5"/>
  <c r="K419" i="6"/>
  <c r="L419" i="6"/>
  <c r="K464" i="5"/>
  <c r="L464" i="5"/>
  <c r="K474" i="7"/>
  <c r="L474" i="7"/>
  <c r="K479" i="14"/>
  <c r="L479" i="14"/>
  <c r="K495" i="6"/>
  <c r="L495" i="6"/>
  <c r="L511" i="6"/>
  <c r="K511" i="6"/>
  <c r="K526" i="7"/>
  <c r="L526" i="7"/>
  <c r="L538" i="14"/>
  <c r="K538" i="14"/>
  <c r="K546" i="7"/>
  <c r="L546" i="7"/>
  <c r="K551" i="14"/>
  <c r="L551" i="14"/>
  <c r="K563" i="6"/>
  <c r="L563" i="6"/>
  <c r="L566" i="5"/>
  <c r="K566" i="5"/>
  <c r="L568" i="3"/>
  <c r="K568" i="3"/>
  <c r="L569" i="6"/>
  <c r="K569" i="6"/>
  <c r="K571" i="4"/>
  <c r="L571" i="4"/>
  <c r="L573" i="14"/>
  <c r="K573" i="14"/>
  <c r="L580" i="7"/>
  <c r="K580" i="7"/>
  <c r="L584" i="7"/>
  <c r="K584" i="7"/>
  <c r="K588" i="7"/>
  <c r="L588" i="7"/>
  <c r="L592" i="7"/>
  <c r="K592" i="7"/>
  <c r="L596" i="7"/>
  <c r="K596" i="7"/>
  <c r="K284" i="3"/>
  <c r="L284" i="3"/>
  <c r="L342" i="14"/>
  <c r="K342" i="14"/>
  <c r="L378" i="6"/>
  <c r="K378" i="6"/>
  <c r="L418" i="6"/>
  <c r="K418" i="6"/>
  <c r="L446" i="6"/>
  <c r="K446" i="6"/>
  <c r="K497" i="4"/>
  <c r="L497" i="4"/>
  <c r="L513" i="4"/>
  <c r="K513" i="4"/>
  <c r="K285" i="14"/>
  <c r="L285" i="14"/>
  <c r="K370" i="14"/>
  <c r="L370" i="14"/>
  <c r="K539" i="14"/>
  <c r="L539" i="14"/>
  <c r="K179" i="14"/>
  <c r="L179" i="14"/>
  <c r="L181" i="3"/>
  <c r="K181" i="3"/>
  <c r="L201" i="4"/>
  <c r="K201" i="4"/>
  <c r="K209" i="4"/>
  <c r="L209" i="4"/>
  <c r="K213" i="3"/>
  <c r="L213" i="3"/>
  <c r="K225" i="4"/>
  <c r="L225" i="4"/>
  <c r="L237" i="4"/>
  <c r="K237" i="4"/>
  <c r="L239" i="14"/>
  <c r="K239" i="14"/>
  <c r="K249" i="3"/>
  <c r="L249" i="3"/>
  <c r="L257" i="4"/>
  <c r="K257" i="4"/>
  <c r="L259" i="14"/>
  <c r="K259" i="14"/>
  <c r="L269" i="4"/>
  <c r="K269" i="4"/>
  <c r="L271" i="14"/>
  <c r="K271" i="14"/>
  <c r="L281" i="3"/>
  <c r="K281" i="3"/>
  <c r="K285" i="3"/>
  <c r="L285" i="3"/>
  <c r="L287" i="14"/>
  <c r="K287" i="14"/>
  <c r="L317" i="4"/>
  <c r="K317" i="4"/>
  <c r="L327" i="14"/>
  <c r="K327" i="14"/>
  <c r="L343" i="14"/>
  <c r="K343" i="14"/>
  <c r="K347" i="6"/>
  <c r="L347" i="6"/>
  <c r="K347" i="14"/>
  <c r="L347" i="14"/>
  <c r="L351" i="14"/>
  <c r="K351" i="14"/>
  <c r="L366" i="6"/>
  <c r="K366" i="6"/>
  <c r="K366" i="3"/>
  <c r="L366" i="3"/>
  <c r="L371" i="3"/>
  <c r="K371" i="3"/>
  <c r="L376" i="7"/>
  <c r="K376" i="7"/>
  <c r="L384" i="7"/>
  <c r="K384" i="7"/>
  <c r="K389" i="14"/>
  <c r="L389" i="14"/>
  <c r="L400" i="7"/>
  <c r="K400" i="7"/>
  <c r="K401" i="14"/>
  <c r="L401" i="14"/>
  <c r="K405" i="14"/>
  <c r="L405" i="14"/>
  <c r="J409" i="14"/>
  <c r="K417" i="3"/>
  <c r="L417" i="3"/>
  <c r="K417" i="6"/>
  <c r="L417" i="6"/>
  <c r="J425" i="14"/>
  <c r="K433" i="3"/>
  <c r="L433" i="3"/>
  <c r="K433" i="6"/>
  <c r="L433" i="6"/>
  <c r="J433" i="14"/>
  <c r="L444" i="7"/>
  <c r="K444" i="7"/>
  <c r="L448" i="7"/>
  <c r="K448" i="7"/>
  <c r="L452" i="7"/>
  <c r="K452" i="7"/>
  <c r="L453" i="14"/>
  <c r="K453" i="14"/>
  <c r="K457" i="3"/>
  <c r="L457" i="3"/>
  <c r="K457" i="6"/>
  <c r="L457" i="6"/>
  <c r="L457" i="14"/>
  <c r="K457" i="14"/>
  <c r="K476" i="6"/>
  <c r="L476" i="6"/>
  <c r="L484" i="3"/>
  <c r="K484" i="3"/>
  <c r="L489" i="5"/>
  <c r="K489" i="5"/>
  <c r="L494" i="5"/>
  <c r="K494" i="5"/>
  <c r="L498" i="5"/>
  <c r="K498" i="5"/>
  <c r="L500" i="7"/>
  <c r="K500" i="7"/>
  <c r="L510" i="5"/>
  <c r="K510" i="5"/>
  <c r="L514" i="5"/>
  <c r="K514" i="5"/>
  <c r="L516" i="7"/>
  <c r="K516" i="7"/>
  <c r="L528" i="7"/>
  <c r="K528" i="7"/>
  <c r="L538" i="5"/>
  <c r="K538" i="5"/>
  <c r="L547" i="4"/>
  <c r="K547" i="4"/>
  <c r="K552" i="6"/>
  <c r="L552" i="6"/>
  <c r="L556" i="3"/>
  <c r="K556" i="3"/>
  <c r="L561" i="5"/>
  <c r="K561" i="5"/>
  <c r="L14" i="14"/>
  <c r="K14" i="14"/>
  <c r="L32" i="3"/>
  <c r="K32" i="3"/>
  <c r="L30" i="14"/>
  <c r="K30" i="14"/>
  <c r="L50" i="14"/>
  <c r="K50" i="14"/>
  <c r="K60" i="3"/>
  <c r="L60" i="3"/>
  <c r="L64" i="3"/>
  <c r="K64" i="3"/>
  <c r="L62" i="14"/>
  <c r="K62" i="14"/>
  <c r="K80" i="3"/>
  <c r="L80" i="3"/>
  <c r="L80" i="4"/>
  <c r="K80" i="4"/>
  <c r="L96" i="4"/>
  <c r="K96" i="4"/>
  <c r="L134" i="14"/>
  <c r="K134" i="14"/>
  <c r="L136" i="3"/>
  <c r="K136" i="3"/>
  <c r="L150" i="14"/>
  <c r="K150" i="14"/>
  <c r="K152" i="3"/>
  <c r="L152" i="3"/>
  <c r="K168" i="4"/>
  <c r="L168" i="4"/>
  <c r="L226" i="14"/>
  <c r="K226" i="14"/>
  <c r="K234" i="14"/>
  <c r="L234" i="14"/>
  <c r="L254" i="14"/>
  <c r="K254" i="14"/>
  <c r="L288" i="4"/>
  <c r="K288" i="4"/>
  <c r="L288" i="3"/>
  <c r="K288" i="3"/>
  <c r="K320" i="3"/>
  <c r="L320" i="3"/>
  <c r="K328" i="3"/>
  <c r="L328" i="3"/>
  <c r="K351" i="3"/>
  <c r="L351" i="3"/>
  <c r="L351" i="6"/>
  <c r="K351" i="6"/>
  <c r="L356" i="7"/>
  <c r="K356" i="7"/>
  <c r="K360" i="3"/>
  <c r="L360" i="3"/>
  <c r="L360" i="5"/>
  <c r="K360" i="5"/>
  <c r="K373" i="3"/>
  <c r="L373" i="3"/>
  <c r="L373" i="6"/>
  <c r="K373" i="6"/>
  <c r="L380" i="7"/>
  <c r="K380" i="7"/>
  <c r="K385" i="14"/>
  <c r="L385" i="14"/>
  <c r="L416" i="7"/>
  <c r="K416" i="7"/>
  <c r="J421" i="14"/>
  <c r="L432" i="7"/>
  <c r="K432" i="7"/>
  <c r="J437" i="14"/>
  <c r="J441" i="14"/>
  <c r="L456" i="7"/>
  <c r="K456" i="7"/>
  <c r="L461" i="14"/>
  <c r="K461" i="14"/>
  <c r="K469" i="14"/>
  <c r="L469" i="14"/>
  <c r="L471" i="3"/>
  <c r="K471" i="3"/>
  <c r="K482" i="4"/>
  <c r="L482" i="4"/>
  <c r="K490" i="4"/>
  <c r="L490" i="4"/>
  <c r="K504" i="14"/>
  <c r="L504" i="14"/>
  <c r="L522" i="5"/>
  <c r="K522" i="5"/>
  <c r="L530" i="5"/>
  <c r="K530" i="5"/>
  <c r="K537" i="6"/>
  <c r="L537" i="6"/>
  <c r="L541" i="5"/>
  <c r="K541" i="5"/>
  <c r="L552" i="14"/>
  <c r="K552" i="14"/>
  <c r="K560" i="3"/>
  <c r="L560" i="3"/>
  <c r="K19" i="4"/>
  <c r="L19" i="4"/>
  <c r="K17" i="14"/>
  <c r="L17" i="14"/>
  <c r="K35" i="4"/>
  <c r="L35" i="4"/>
  <c r="L33" i="14"/>
  <c r="K33" i="14"/>
  <c r="K43" i="3"/>
  <c r="L43" i="3"/>
  <c r="K63" i="3"/>
  <c r="L63" i="3"/>
  <c r="L75" i="3"/>
  <c r="K75" i="3"/>
  <c r="L95" i="3"/>
  <c r="K95" i="3"/>
  <c r="K103" i="4"/>
  <c r="L103" i="4"/>
  <c r="K109" i="14"/>
  <c r="L109" i="14"/>
  <c r="K135" i="3"/>
  <c r="L135" i="3"/>
  <c r="K133" i="14"/>
  <c r="L133" i="14"/>
  <c r="K151" i="3"/>
  <c r="L151" i="3"/>
  <c r="K149" i="14"/>
  <c r="L149" i="14"/>
  <c r="L157" i="14"/>
  <c r="K157" i="14"/>
  <c r="K173" i="14"/>
  <c r="L173" i="14"/>
  <c r="L199" i="3"/>
  <c r="K199" i="3"/>
  <c r="L207" i="4"/>
  <c r="K207" i="4"/>
  <c r="K247" i="3"/>
  <c r="L247" i="3"/>
  <c r="K255" i="4"/>
  <c r="L255" i="4"/>
  <c r="K269" i="14"/>
  <c r="L269" i="14"/>
  <c r="L277" i="14"/>
  <c r="K277" i="14"/>
  <c r="K279" i="4"/>
  <c r="L279" i="4"/>
  <c r="K319" i="4"/>
  <c r="L319" i="4"/>
  <c r="K325" i="14"/>
  <c r="L325" i="14"/>
  <c r="L346" i="14"/>
  <c r="K346" i="14"/>
  <c r="K359" i="5"/>
  <c r="L359" i="5"/>
  <c r="K359" i="4"/>
  <c r="L359" i="4"/>
  <c r="L372" i="4"/>
  <c r="K372" i="4"/>
  <c r="L383" i="7"/>
  <c r="K383" i="7"/>
  <c r="K389" i="4"/>
  <c r="L389" i="4"/>
  <c r="L389" i="5"/>
  <c r="K389" i="5"/>
  <c r="K395" i="7"/>
  <c r="L395" i="7"/>
  <c r="L399" i="7"/>
  <c r="K399" i="7"/>
  <c r="L405" i="4"/>
  <c r="K405" i="4"/>
  <c r="K405" i="5"/>
  <c r="L405" i="5"/>
  <c r="L408" i="14"/>
  <c r="K408" i="14"/>
  <c r="K415" i="7"/>
  <c r="L415" i="7"/>
  <c r="L420" i="4"/>
  <c r="K420" i="4"/>
  <c r="L424" i="14"/>
  <c r="K424" i="14"/>
  <c r="L431" i="7"/>
  <c r="K431" i="7"/>
  <c r="K436" i="4"/>
  <c r="L436" i="4"/>
  <c r="K251" i="4"/>
  <c r="L251" i="4"/>
  <c r="K392" i="5"/>
  <c r="L392" i="5"/>
  <c r="K412" i="5"/>
  <c r="L412" i="5"/>
  <c r="K440" i="5"/>
  <c r="L440" i="5"/>
  <c r="K470" i="14"/>
  <c r="L470" i="14"/>
  <c r="L478" i="14"/>
  <c r="K478" i="14"/>
  <c r="K486" i="14"/>
  <c r="L486" i="14"/>
  <c r="K502" i="14"/>
  <c r="L502" i="14"/>
  <c r="K522" i="14"/>
  <c r="L522" i="14"/>
  <c r="K539" i="6"/>
  <c r="L539" i="6"/>
  <c r="K542" i="14"/>
  <c r="L542" i="14"/>
  <c r="L551" i="6"/>
  <c r="K551" i="6"/>
  <c r="K558" i="7"/>
  <c r="L558" i="7"/>
  <c r="K565" i="14"/>
  <c r="L565" i="14"/>
  <c r="L572" i="7"/>
  <c r="K572" i="7"/>
  <c r="K575" i="4"/>
  <c r="L575" i="4"/>
  <c r="L578" i="5"/>
  <c r="K578" i="5"/>
  <c r="L580" i="3"/>
  <c r="K580" i="3"/>
  <c r="L581" i="6"/>
  <c r="K581" i="6"/>
  <c r="K584" i="3"/>
  <c r="L584" i="3"/>
  <c r="L585" i="6"/>
  <c r="K585" i="6"/>
  <c r="L588" i="3"/>
  <c r="K588" i="3"/>
  <c r="K589" i="6"/>
  <c r="L589" i="6"/>
  <c r="K592" i="3"/>
  <c r="L592" i="3"/>
  <c r="L593" i="6"/>
  <c r="K593" i="6"/>
  <c r="K596" i="3"/>
  <c r="L596" i="3"/>
  <c r="L597" i="6"/>
  <c r="K597" i="6"/>
  <c r="L283" i="4"/>
  <c r="K283" i="4"/>
  <c r="K367" i="5"/>
  <c r="L367" i="5"/>
  <c r="L395" i="14"/>
  <c r="K395" i="14"/>
  <c r="L434" i="6"/>
  <c r="K434" i="6"/>
  <c r="L526" i="3"/>
  <c r="K526" i="3"/>
  <c r="K554" i="3"/>
  <c r="L554" i="3"/>
  <c r="K571" i="6"/>
  <c r="L571" i="6"/>
  <c r="K575" i="14"/>
  <c r="L575" i="14"/>
  <c r="K434" i="14"/>
  <c r="L434" i="14"/>
  <c r="L20" i="14"/>
  <c r="K20" i="14"/>
  <c r="K26" i="4"/>
  <c r="L26" i="4"/>
  <c r="L28" i="14"/>
  <c r="K28" i="14"/>
  <c r="K36" i="14"/>
  <c r="L36" i="14"/>
  <c r="K42" i="3"/>
  <c r="L42" i="3"/>
  <c r="L50" i="3"/>
  <c r="K50" i="3"/>
  <c r="K58" i="3"/>
  <c r="L58" i="3"/>
  <c r="K66" i="3"/>
  <c r="L66" i="3"/>
  <c r="K74" i="3"/>
  <c r="L74" i="3"/>
  <c r="L80" i="14"/>
  <c r="K80" i="14"/>
  <c r="K86" i="4"/>
  <c r="L86" i="4"/>
  <c r="K88" i="14"/>
  <c r="L88" i="14"/>
  <c r="L94" i="4"/>
  <c r="K94" i="4"/>
  <c r="K96" i="14"/>
  <c r="L96" i="14"/>
  <c r="K102" i="4"/>
  <c r="L102" i="4"/>
  <c r="K110" i="3"/>
  <c r="L110" i="3"/>
  <c r="K114" i="4"/>
  <c r="L114" i="4"/>
  <c r="L124" i="14"/>
  <c r="K124" i="14"/>
  <c r="K132" i="14"/>
  <c r="L132" i="14"/>
  <c r="L140" i="14"/>
  <c r="K140" i="14"/>
  <c r="L148" i="14"/>
  <c r="K148" i="14"/>
  <c r="K154" i="3"/>
  <c r="L154" i="3"/>
  <c r="K162" i="4"/>
  <c r="L162" i="4"/>
  <c r="L160" i="14"/>
  <c r="K160" i="14"/>
  <c r="L170" i="4"/>
  <c r="K170" i="4"/>
  <c r="K168" i="14"/>
  <c r="L168" i="14"/>
  <c r="L186" i="4"/>
  <c r="K186" i="4"/>
  <c r="K190" i="3"/>
  <c r="L190" i="3"/>
  <c r="K194" i="3"/>
  <c r="L194" i="3"/>
  <c r="L218" i="4"/>
  <c r="K218" i="4"/>
  <c r="L232" i="14"/>
  <c r="K232" i="14"/>
  <c r="L234" i="4"/>
  <c r="K234" i="4"/>
  <c r="K242" i="4"/>
  <c r="L242" i="4"/>
  <c r="K250" i="3"/>
  <c r="L250" i="3"/>
  <c r="L252" i="14"/>
  <c r="K252" i="14"/>
  <c r="K254" i="3"/>
  <c r="L254" i="3"/>
  <c r="L258" i="3"/>
  <c r="K258" i="3"/>
  <c r="K260" i="14"/>
  <c r="L260" i="14"/>
  <c r="K262" i="3"/>
  <c r="L262" i="3"/>
  <c r="L270" i="4"/>
  <c r="K270" i="4"/>
  <c r="K268" i="14"/>
  <c r="L268" i="14"/>
  <c r="K270" i="3"/>
  <c r="L270" i="3"/>
  <c r="K276" i="14"/>
  <c r="L276" i="14"/>
  <c r="K278" i="3"/>
  <c r="L278" i="3"/>
  <c r="K282" i="4"/>
  <c r="L282" i="4"/>
  <c r="K284" i="14"/>
  <c r="L284" i="14"/>
  <c r="K306" i="3"/>
  <c r="L306" i="3"/>
  <c r="K316" i="14"/>
  <c r="L316" i="14"/>
  <c r="L341" i="14"/>
  <c r="K341" i="14"/>
  <c r="L344" i="14"/>
  <c r="K344" i="14"/>
  <c r="L350" i="14"/>
  <c r="K350" i="14"/>
  <c r="L352" i="6"/>
  <c r="K352" i="6"/>
  <c r="K357" i="6"/>
  <c r="L357" i="6"/>
  <c r="L357" i="5"/>
  <c r="K357" i="5"/>
  <c r="L361" i="3"/>
  <c r="K361" i="3"/>
  <c r="L377" i="3"/>
  <c r="K377" i="3"/>
  <c r="K377" i="6"/>
  <c r="L377" i="6"/>
  <c r="K377" i="14"/>
  <c r="L377" i="14"/>
  <c r="L381" i="3"/>
  <c r="K381" i="3"/>
  <c r="L381" i="6"/>
  <c r="K381" i="6"/>
  <c r="K385" i="3"/>
  <c r="L385" i="3"/>
  <c r="K385" i="6"/>
  <c r="L385" i="6"/>
  <c r="L388" i="7"/>
  <c r="K388" i="7"/>
  <c r="L392" i="7"/>
  <c r="K392" i="7"/>
  <c r="L396" i="7"/>
  <c r="K396" i="7"/>
  <c r="L401" i="3"/>
  <c r="K401" i="3"/>
  <c r="L401" i="6"/>
  <c r="K401" i="6"/>
  <c r="L404" i="7"/>
  <c r="K404" i="7"/>
  <c r="L409" i="3"/>
  <c r="K409" i="3"/>
  <c r="K409" i="6"/>
  <c r="L409" i="6"/>
  <c r="K417" i="14"/>
  <c r="L417" i="14"/>
  <c r="L428" i="7"/>
  <c r="K428" i="7"/>
  <c r="L440" i="7"/>
  <c r="K440" i="7"/>
  <c r="L464" i="7"/>
  <c r="K464" i="7"/>
  <c r="K466" i="14"/>
  <c r="L466" i="14"/>
  <c r="K468" i="3"/>
  <c r="L468" i="3"/>
  <c r="L472" i="5"/>
  <c r="K472" i="5"/>
  <c r="K477" i="6"/>
  <c r="L477" i="6"/>
  <c r="L477" i="14"/>
  <c r="K477" i="14"/>
  <c r="L479" i="3"/>
  <c r="K479" i="3"/>
  <c r="K487" i="4"/>
  <c r="L487" i="4"/>
  <c r="L501" i="5"/>
  <c r="K501" i="5"/>
  <c r="K517" i="6"/>
  <c r="L517" i="6"/>
  <c r="K524" i="6"/>
  <c r="L524" i="6"/>
  <c r="L540" i="7"/>
  <c r="K540" i="7"/>
  <c r="K542" i="4"/>
  <c r="L542" i="4"/>
  <c r="L546" i="5"/>
  <c r="K546" i="5"/>
  <c r="K549" i="6"/>
  <c r="L549" i="6"/>
  <c r="K549" i="14"/>
  <c r="L549" i="14"/>
  <c r="K551" i="3"/>
  <c r="L551" i="3"/>
  <c r="K557" i="6"/>
  <c r="L557" i="6"/>
  <c r="K561" i="14"/>
  <c r="L561" i="14"/>
  <c r="L18" i="14"/>
  <c r="K18" i="14"/>
  <c r="K28" i="3"/>
  <c r="L28" i="3"/>
  <c r="L34" i="14"/>
  <c r="K34" i="14"/>
  <c r="K56" i="3"/>
  <c r="L56" i="3"/>
  <c r="L54" i="14"/>
  <c r="K54" i="14"/>
  <c r="K68" i="3"/>
  <c r="L68" i="3"/>
  <c r="L74" i="14"/>
  <c r="K74" i="14"/>
  <c r="L84" i="3"/>
  <c r="K84" i="3"/>
  <c r="L90" i="14"/>
  <c r="K90" i="14"/>
  <c r="K100" i="3"/>
  <c r="L100" i="3"/>
  <c r="L108" i="4"/>
  <c r="K108" i="4"/>
  <c r="K130" i="14"/>
  <c r="L130" i="14"/>
  <c r="K132" i="3"/>
  <c r="L132" i="3"/>
  <c r="L146" i="14"/>
  <c r="K146" i="14"/>
  <c r="L148" i="3"/>
  <c r="K148" i="3"/>
  <c r="L154" i="14"/>
  <c r="K154" i="14"/>
  <c r="L156" i="3"/>
  <c r="K156" i="3"/>
  <c r="K170" i="14"/>
  <c r="L170" i="14"/>
  <c r="K172" i="3"/>
  <c r="L172" i="3"/>
  <c r="K186" i="14"/>
  <c r="L186" i="14"/>
  <c r="L202" i="14"/>
  <c r="K202" i="14"/>
  <c r="K208" i="3"/>
  <c r="L208" i="3"/>
  <c r="K244" i="3"/>
  <c r="L244" i="3"/>
  <c r="L252" i="4"/>
  <c r="K252" i="4"/>
  <c r="L260" i="3"/>
  <c r="K260" i="3"/>
  <c r="K268" i="3"/>
  <c r="L268" i="3"/>
  <c r="L276" i="3"/>
  <c r="K276" i="3"/>
  <c r="L284" i="4"/>
  <c r="K284" i="4"/>
  <c r="L358" i="7"/>
  <c r="K358" i="7"/>
  <c r="J363" i="14"/>
  <c r="L376" i="14"/>
  <c r="K376" i="14"/>
  <c r="J380" i="14"/>
  <c r="L392" i="14"/>
  <c r="K392" i="14"/>
  <c r="K413" i="4"/>
  <c r="L413" i="4"/>
  <c r="K413" i="5"/>
  <c r="L413" i="5"/>
  <c r="L421" i="4"/>
  <c r="K421" i="4"/>
  <c r="K421" i="5"/>
  <c r="L421" i="5"/>
  <c r="K425" i="4"/>
  <c r="L425" i="4"/>
  <c r="L425" i="5"/>
  <c r="K425" i="5"/>
  <c r="K437" i="4"/>
  <c r="L437" i="4"/>
  <c r="L437" i="5"/>
  <c r="K437" i="5"/>
  <c r="K441" i="4"/>
  <c r="L441" i="4"/>
  <c r="K441" i="5"/>
  <c r="L441" i="5"/>
  <c r="L444" i="14"/>
  <c r="K444" i="14"/>
  <c r="K461" i="4"/>
  <c r="L461" i="4"/>
  <c r="L461" i="5"/>
  <c r="K461" i="5"/>
  <c r="K467" i="7"/>
  <c r="L467" i="7"/>
  <c r="L480" i="6"/>
  <c r="K480" i="6"/>
  <c r="K488" i="3"/>
  <c r="L488" i="3"/>
  <c r="K493" i="14"/>
  <c r="L493" i="14"/>
  <c r="L495" i="3"/>
  <c r="K495" i="3"/>
  <c r="K502" i="4"/>
  <c r="L502" i="4"/>
  <c r="K511" i="7"/>
  <c r="L511" i="7"/>
  <c r="L516" i="14"/>
  <c r="K516" i="14"/>
  <c r="K524" i="14"/>
  <c r="L524" i="14"/>
  <c r="L532" i="3"/>
  <c r="K532" i="3"/>
  <c r="K537" i="14"/>
  <c r="L537" i="14"/>
  <c r="L539" i="3"/>
  <c r="K539" i="3"/>
  <c r="K543" i="7"/>
  <c r="L543" i="7"/>
  <c r="L548" i="14"/>
  <c r="K548" i="14"/>
  <c r="L556" i="14"/>
  <c r="K556" i="14"/>
  <c r="K21" i="14"/>
  <c r="L21" i="14"/>
  <c r="K37" i="14"/>
  <c r="L37" i="14"/>
  <c r="L47" i="3"/>
  <c r="K47" i="3"/>
  <c r="L55" i="4"/>
  <c r="K55" i="4"/>
  <c r="K22" i="3"/>
  <c r="L22" i="3"/>
  <c r="K30" i="3"/>
  <c r="L30" i="3"/>
  <c r="K34" i="4"/>
  <c r="L34" i="4"/>
  <c r="K38" i="3"/>
  <c r="L38" i="3"/>
  <c r="L42" i="4"/>
  <c r="K42" i="4"/>
  <c r="L44" i="14"/>
  <c r="K44" i="14"/>
  <c r="L52" i="14"/>
  <c r="K52" i="14"/>
  <c r="L58" i="4"/>
  <c r="K58" i="4"/>
  <c r="L60" i="14"/>
  <c r="K60" i="14"/>
  <c r="K68" i="14"/>
  <c r="L68" i="14"/>
  <c r="K74" i="4"/>
  <c r="L74" i="4"/>
  <c r="L76" i="14"/>
  <c r="K76" i="14"/>
  <c r="L82" i="3"/>
  <c r="K82" i="3"/>
  <c r="K90" i="3"/>
  <c r="L90" i="3"/>
  <c r="K98" i="3"/>
  <c r="L98" i="3"/>
  <c r="K104" i="14"/>
  <c r="L104" i="14"/>
  <c r="L110" i="4"/>
  <c r="K110" i="4"/>
  <c r="L112" i="14"/>
  <c r="K112" i="14"/>
  <c r="L118" i="4"/>
  <c r="K118" i="4"/>
  <c r="K120" i="14"/>
  <c r="L120" i="14"/>
  <c r="K126" i="3"/>
  <c r="L126" i="3"/>
  <c r="K134" i="3"/>
  <c r="L134" i="3"/>
  <c r="K142" i="3"/>
  <c r="L142" i="3"/>
  <c r="K150" i="3"/>
  <c r="L150" i="3"/>
  <c r="L158" i="4"/>
  <c r="K158" i="4"/>
  <c r="K162" i="3"/>
  <c r="L162" i="3"/>
  <c r="K166" i="4"/>
  <c r="L166" i="4"/>
  <c r="K170" i="3"/>
  <c r="L170" i="3"/>
  <c r="L174" i="4"/>
  <c r="K174" i="4"/>
  <c r="L178" i="3"/>
  <c r="K178" i="3"/>
  <c r="L180" i="14"/>
  <c r="K180" i="14"/>
  <c r="L184" i="14"/>
  <c r="K184" i="14"/>
  <c r="L188" i="14"/>
  <c r="K188" i="14"/>
  <c r="K198" i="3"/>
  <c r="L198" i="3"/>
  <c r="K206" i="3"/>
  <c r="L206" i="3"/>
  <c r="K208" i="14"/>
  <c r="L208" i="14"/>
  <c r="L214" i="3"/>
  <c r="K214" i="3"/>
  <c r="K218" i="3"/>
  <c r="L218" i="3"/>
  <c r="K222" i="3"/>
  <c r="L222" i="3"/>
  <c r="L238" i="4"/>
  <c r="K238" i="4"/>
  <c r="K236" i="14"/>
  <c r="L236" i="14"/>
  <c r="K238" i="3"/>
  <c r="L238" i="3"/>
  <c r="K244" i="14"/>
  <c r="L244" i="14"/>
  <c r="K246" i="3"/>
  <c r="L246" i="3"/>
  <c r="L250" i="4"/>
  <c r="K250" i="4"/>
  <c r="K258" i="4"/>
  <c r="L258" i="4"/>
  <c r="L272" i="14"/>
  <c r="K272" i="14"/>
  <c r="L286" i="4"/>
  <c r="K286" i="4"/>
  <c r="K298" i="3"/>
  <c r="L298" i="3"/>
  <c r="K322" i="3"/>
  <c r="L322" i="3"/>
  <c r="L334" i="3"/>
  <c r="K334" i="3"/>
  <c r="K343" i="5"/>
  <c r="L343" i="5"/>
  <c r="L343" i="4"/>
  <c r="K343" i="4"/>
  <c r="K346" i="5"/>
  <c r="L346" i="5"/>
  <c r="L346" i="4"/>
  <c r="K346" i="4"/>
  <c r="L350" i="4"/>
  <c r="K350" i="4"/>
  <c r="L350" i="6"/>
  <c r="K350" i="6"/>
  <c r="L355" i="3"/>
  <c r="K355" i="3"/>
  <c r="L355" i="7"/>
  <c r="K355" i="7"/>
  <c r="K357" i="7"/>
  <c r="L357" i="7"/>
  <c r="L361" i="5"/>
  <c r="K361" i="5"/>
  <c r="K361" i="7"/>
  <c r="L361" i="7"/>
  <c r="L364" i="6"/>
  <c r="K364" i="6"/>
  <c r="K364" i="4"/>
  <c r="L364" i="4"/>
  <c r="K374" i="3"/>
  <c r="L374" i="3"/>
  <c r="K374" i="4"/>
  <c r="L374" i="4"/>
  <c r="K379" i="3"/>
  <c r="L379" i="3"/>
  <c r="K390" i="3"/>
  <c r="L390" i="3"/>
  <c r="K390" i="4"/>
  <c r="L390" i="4"/>
  <c r="L419" i="3"/>
  <c r="K419" i="3"/>
  <c r="L422" i="3"/>
  <c r="K422" i="3"/>
  <c r="K422" i="4"/>
  <c r="L422" i="4"/>
  <c r="K438" i="3"/>
  <c r="L438" i="3"/>
  <c r="K438" i="4"/>
  <c r="L438" i="4"/>
  <c r="L442" i="3"/>
  <c r="K442" i="3"/>
  <c r="K442" i="4"/>
  <c r="L442" i="4"/>
  <c r="K454" i="3"/>
  <c r="L454" i="3"/>
  <c r="K454" i="4"/>
  <c r="L454" i="4"/>
  <c r="K462" i="3"/>
  <c r="L462" i="3"/>
  <c r="K462" i="4"/>
  <c r="L462" i="4"/>
  <c r="L468" i="4"/>
  <c r="K468" i="4"/>
  <c r="L477" i="5"/>
  <c r="K477" i="5"/>
  <c r="K479" i="7"/>
  <c r="L479" i="7"/>
  <c r="K485" i="6"/>
  <c r="L485" i="6"/>
  <c r="L485" i="14"/>
  <c r="K485" i="14"/>
  <c r="K487" i="3"/>
  <c r="L487" i="3"/>
  <c r="L504" i="3"/>
  <c r="K504" i="3"/>
  <c r="L517" i="5"/>
  <c r="K517" i="5"/>
  <c r="L531" i="4"/>
  <c r="K531" i="4"/>
  <c r="K540" i="6"/>
  <c r="L540" i="6"/>
  <c r="L540" i="14"/>
  <c r="K540" i="14"/>
  <c r="K544" i="3"/>
  <c r="L544" i="3"/>
  <c r="L549" i="5"/>
  <c r="K549" i="5"/>
  <c r="K551" i="7"/>
  <c r="L551" i="7"/>
  <c r="K555" i="4"/>
  <c r="L555" i="4"/>
  <c r="L557" i="5"/>
  <c r="K557" i="5"/>
  <c r="L563" i="3"/>
  <c r="K563" i="3"/>
  <c r="L28" i="4"/>
  <c r="K28" i="4"/>
  <c r="K44" i="3"/>
  <c r="L44" i="3"/>
  <c r="L48" i="4"/>
  <c r="K48" i="4"/>
  <c r="K68" i="4"/>
  <c r="L68" i="4"/>
  <c r="K84" i="4"/>
  <c r="L84" i="4"/>
  <c r="L100" i="4"/>
  <c r="K100" i="4"/>
  <c r="L106" i="14"/>
  <c r="K106" i="14"/>
  <c r="K116" i="3"/>
  <c r="L116" i="3"/>
  <c r="L124" i="4"/>
  <c r="K124" i="4"/>
  <c r="L140" i="4"/>
  <c r="K140" i="4"/>
  <c r="K164" i="4"/>
  <c r="L164" i="4"/>
  <c r="K180" i="4"/>
  <c r="L180" i="4"/>
  <c r="L188" i="4"/>
  <c r="K188" i="4"/>
  <c r="L224" i="4"/>
  <c r="K224" i="4"/>
  <c r="L242" i="14"/>
  <c r="K242" i="14"/>
  <c r="K258" i="14"/>
  <c r="L258" i="14"/>
  <c r="K266" i="14"/>
  <c r="L266" i="14"/>
  <c r="K274" i="14"/>
  <c r="L274" i="14"/>
  <c r="L356" i="14"/>
  <c r="K356" i="14"/>
  <c r="L365" i="3"/>
  <c r="K365" i="3"/>
  <c r="J367" i="14"/>
  <c r="K378" i="5"/>
  <c r="L378" i="5"/>
  <c r="L382" i="5"/>
  <c r="K382" i="5"/>
  <c r="K394" i="5"/>
  <c r="L394" i="5"/>
  <c r="L446" i="5"/>
  <c r="K446" i="5"/>
  <c r="K467" i="4"/>
  <c r="L467" i="4"/>
  <c r="K474" i="4"/>
  <c r="L474" i="4"/>
  <c r="L488" i="7"/>
  <c r="K488" i="7"/>
  <c r="K495" i="7"/>
  <c r="L495" i="7"/>
  <c r="K500" i="14"/>
  <c r="L500" i="14"/>
  <c r="L518" i="5"/>
  <c r="K518" i="5"/>
  <c r="L526" i="5"/>
  <c r="K526" i="5"/>
  <c r="L532" i="7"/>
  <c r="K532" i="7"/>
  <c r="K539" i="7"/>
  <c r="L539" i="7"/>
  <c r="L550" i="5"/>
  <c r="K550" i="5"/>
  <c r="L558" i="5"/>
  <c r="K558" i="5"/>
  <c r="L15" i="4"/>
  <c r="K15" i="4"/>
  <c r="K23" i="3"/>
  <c r="L23" i="3"/>
  <c r="K31" i="4"/>
  <c r="L31" i="4"/>
  <c r="L39" i="3"/>
  <c r="K39" i="3"/>
  <c r="L53" i="14"/>
  <c r="K53" i="14"/>
  <c r="L59" i="3"/>
  <c r="K59" i="3"/>
  <c r="L71" i="4"/>
  <c r="K71" i="4"/>
  <c r="L79" i="3"/>
  <c r="K79" i="3"/>
  <c r="L87" i="4"/>
  <c r="K87" i="4"/>
  <c r="L91" i="3"/>
  <c r="K91" i="3"/>
  <c r="K105" i="14"/>
  <c r="L105" i="14"/>
  <c r="K123" i="3"/>
  <c r="L123" i="3"/>
  <c r="K123" i="4"/>
  <c r="L123" i="4"/>
  <c r="L139" i="3"/>
  <c r="K139" i="3"/>
  <c r="L139" i="4"/>
  <c r="K139" i="4"/>
  <c r="L161" i="14"/>
  <c r="K161" i="14"/>
  <c r="K177" i="14"/>
  <c r="L177" i="14"/>
  <c r="K195" i="3"/>
  <c r="L195" i="3"/>
  <c r="K203" i="3"/>
  <c r="L203" i="3"/>
  <c r="L209" i="14"/>
  <c r="K209" i="14"/>
  <c r="L219" i="4"/>
  <c r="K219" i="4"/>
  <c r="K243" i="4"/>
  <c r="L243" i="4"/>
  <c r="K243" i="3"/>
  <c r="L243" i="3"/>
  <c r="K249" i="14"/>
  <c r="L249" i="14"/>
  <c r="L275" i="4"/>
  <c r="K275" i="4"/>
  <c r="K275" i="3"/>
  <c r="L275" i="3"/>
  <c r="K291" i="4"/>
  <c r="L291" i="4"/>
  <c r="L342" i="7"/>
  <c r="K342" i="7"/>
  <c r="L352" i="14"/>
  <c r="K352" i="14"/>
  <c r="K362" i="4"/>
  <c r="L362" i="4"/>
  <c r="L375" i="3"/>
  <c r="K375" i="3"/>
  <c r="K386" i="3"/>
  <c r="L386" i="3"/>
  <c r="L386" i="4"/>
  <c r="K386" i="4"/>
  <c r="K402" i="3"/>
  <c r="L402" i="3"/>
  <c r="L402" i="4"/>
  <c r="K402" i="4"/>
  <c r="L418" i="3"/>
  <c r="K418" i="3"/>
  <c r="L418" i="4"/>
  <c r="K418" i="4"/>
  <c r="L434" i="3"/>
  <c r="K434" i="3"/>
  <c r="K434" i="4"/>
  <c r="L434" i="4"/>
  <c r="K458" i="7"/>
  <c r="L458" i="7"/>
  <c r="L458" i="5"/>
  <c r="K458" i="5"/>
  <c r="K473" i="3"/>
  <c r="L473" i="3"/>
  <c r="J497" i="14"/>
  <c r="K499" i="3"/>
  <c r="L499" i="3"/>
  <c r="L512" i="5"/>
  <c r="K512" i="5"/>
  <c r="L523" i="6"/>
  <c r="K523" i="6"/>
  <c r="L521" i="14"/>
  <c r="K521" i="14"/>
  <c r="K523" i="3"/>
  <c r="L523" i="3"/>
  <c r="L565" i="6"/>
  <c r="K565" i="6"/>
  <c r="K565" i="4"/>
  <c r="L565" i="4"/>
  <c r="L590" i="6"/>
  <c r="K590" i="6"/>
  <c r="K590" i="4"/>
  <c r="L590" i="4"/>
  <c r="L475" i="6"/>
  <c r="K475" i="6"/>
  <c r="L473" i="14"/>
  <c r="K473" i="14"/>
  <c r="K475" i="3"/>
  <c r="L475" i="3"/>
  <c r="K478" i="5"/>
  <c r="L478" i="5"/>
  <c r="K501" i="14"/>
  <c r="L501" i="14"/>
  <c r="L503" i="3"/>
  <c r="K503" i="3"/>
  <c r="K523" i="14"/>
  <c r="L523" i="14"/>
  <c r="L525" i="5"/>
  <c r="K525" i="5"/>
  <c r="L582" i="5"/>
  <c r="K582" i="5"/>
  <c r="L582" i="3"/>
  <c r="K582" i="3"/>
  <c r="K594" i="7"/>
  <c r="L594" i="7"/>
  <c r="K594" i="4"/>
  <c r="L594" i="4"/>
  <c r="K447" i="14"/>
  <c r="L447" i="14"/>
  <c r="L463" i="14"/>
  <c r="K463" i="14"/>
  <c r="K505" i="4"/>
  <c r="L505" i="4"/>
  <c r="K529" i="3"/>
  <c r="L529" i="3"/>
  <c r="L529" i="5"/>
  <c r="K529" i="5"/>
  <c r="L536" i="5"/>
  <c r="K536" i="5"/>
  <c r="K557" i="14"/>
  <c r="L557" i="14"/>
  <c r="K559" i="3"/>
  <c r="L559" i="3"/>
  <c r="L573" i="6"/>
  <c r="K573" i="6"/>
  <c r="L571" i="14"/>
  <c r="K571" i="14"/>
  <c r="L598" i="6"/>
  <c r="K598" i="6"/>
  <c r="L598" i="4"/>
  <c r="K598" i="4"/>
  <c r="L469" i="3"/>
  <c r="K469" i="3"/>
  <c r="L469" i="4"/>
  <c r="K469" i="4"/>
  <c r="K481" i="14"/>
  <c r="L481" i="14"/>
  <c r="L483" i="3"/>
  <c r="K483" i="3"/>
  <c r="L486" i="5"/>
  <c r="K486" i="5"/>
  <c r="L496" i="4"/>
  <c r="K496" i="4"/>
  <c r="L496" i="7"/>
  <c r="K496" i="7"/>
  <c r="L509" i="3"/>
  <c r="K509" i="3"/>
  <c r="L509" i="5"/>
  <c r="K509" i="5"/>
  <c r="K519" i="14"/>
  <c r="L519" i="14"/>
  <c r="L521" i="5"/>
  <c r="K521" i="5"/>
  <c r="L548" i="5"/>
  <c r="K548" i="5"/>
  <c r="K447" i="5"/>
  <c r="L447" i="5"/>
  <c r="K447" i="4"/>
  <c r="L447" i="4"/>
  <c r="K451" i="3"/>
  <c r="L451" i="3"/>
  <c r="K491" i="6"/>
  <c r="L491" i="6"/>
  <c r="J489" i="14"/>
  <c r="K491" i="3"/>
  <c r="L491" i="3"/>
  <c r="K493" i="4"/>
  <c r="L493" i="4"/>
  <c r="K527" i="6"/>
  <c r="L527" i="6"/>
  <c r="L525" i="14"/>
  <c r="K525" i="14"/>
  <c r="K527" i="3"/>
  <c r="L527" i="3"/>
  <c r="L534" i="5"/>
  <c r="K534" i="5"/>
  <c r="L562" i="3"/>
  <c r="K562" i="3"/>
  <c r="K562" i="6"/>
  <c r="L562" i="6"/>
  <c r="K562" i="4"/>
  <c r="L562" i="4"/>
  <c r="L586" i="3"/>
  <c r="K586" i="3"/>
  <c r="K430" i="14"/>
  <c r="L430" i="14"/>
  <c r="K471" i="6"/>
  <c r="L471" i="6"/>
  <c r="L492" i="4"/>
  <c r="K492" i="4"/>
  <c r="L508" i="4"/>
  <c r="K508" i="4"/>
  <c r="L568" i="5"/>
  <c r="K568" i="5"/>
  <c r="L570" i="14"/>
  <c r="K570" i="14"/>
  <c r="L578" i="3"/>
  <c r="K578" i="3"/>
  <c r="K580" i="4"/>
  <c r="L580" i="4"/>
  <c r="L584" i="4"/>
  <c r="K584" i="4"/>
  <c r="K588" i="4"/>
  <c r="L588" i="4"/>
  <c r="K592" i="4"/>
  <c r="L592" i="4"/>
  <c r="L596" i="4"/>
  <c r="K596" i="4"/>
  <c r="L468" i="7"/>
  <c r="K468" i="7"/>
  <c r="K538" i="3"/>
  <c r="L538" i="3"/>
  <c r="L556" i="4"/>
  <c r="K556" i="4"/>
  <c r="L572" i="5"/>
  <c r="K572" i="5"/>
  <c r="L341" i="4"/>
  <c r="K341" i="4"/>
  <c r="K450" i="14"/>
  <c r="L450" i="14"/>
  <c r="L501" i="3"/>
  <c r="K501" i="3"/>
  <c r="L544" i="4"/>
  <c r="K544" i="4"/>
  <c r="K566" i="3"/>
  <c r="L566" i="3"/>
  <c r="L569" i="3"/>
  <c r="K569" i="3"/>
  <c r="L574" i="6"/>
  <c r="K574" i="6"/>
  <c r="L578" i="7"/>
  <c r="K578" i="7"/>
  <c r="K585" i="4"/>
  <c r="L585" i="4"/>
  <c r="K593" i="4"/>
  <c r="L593" i="4"/>
  <c r="L481" i="4"/>
  <c r="K481" i="4"/>
  <c r="L540" i="4"/>
  <c r="K540" i="4"/>
  <c r="K564" i="4"/>
  <c r="L564" i="4"/>
  <c r="L570" i="3"/>
  <c r="K570" i="3"/>
  <c r="L586" i="14"/>
  <c r="K586" i="14"/>
  <c r="L381" i="7"/>
  <c r="K381" i="7"/>
  <c r="K537" i="3"/>
  <c r="L537" i="3"/>
  <c r="L571" i="5"/>
  <c r="K571" i="5"/>
  <c r="K594" i="14"/>
  <c r="L594" i="14"/>
  <c r="L364" i="7"/>
  <c r="K364" i="7"/>
  <c r="L578" i="6"/>
  <c r="K578" i="6"/>
  <c r="L583" i="5"/>
  <c r="K583" i="5"/>
  <c r="J383" i="14"/>
  <c r="L313" i="3"/>
  <c r="K313" i="3"/>
  <c r="L327" i="4"/>
  <c r="K327" i="4"/>
  <c r="L315" i="14"/>
  <c r="K315" i="14"/>
  <c r="K69" i="14"/>
  <c r="L69" i="14"/>
  <c r="K85" i="14"/>
  <c r="L85" i="14"/>
  <c r="K99" i="4"/>
  <c r="L99" i="4"/>
  <c r="K97" i="14"/>
  <c r="L97" i="14"/>
  <c r="L107" i="3"/>
  <c r="K107" i="3"/>
  <c r="L121" i="14"/>
  <c r="K121" i="14"/>
  <c r="L137" i="14"/>
  <c r="K137" i="14"/>
  <c r="L155" i="3"/>
  <c r="K155" i="3"/>
  <c r="L155" i="4"/>
  <c r="K155" i="4"/>
  <c r="L171" i="3"/>
  <c r="K171" i="3"/>
  <c r="K171" i="4"/>
  <c r="L171" i="4"/>
  <c r="L227" i="4"/>
  <c r="K227" i="4"/>
  <c r="K227" i="3"/>
  <c r="L227" i="3"/>
  <c r="L235" i="3"/>
  <c r="K235" i="3"/>
  <c r="L241" i="14"/>
  <c r="K241" i="14"/>
  <c r="K267" i="3"/>
  <c r="L267" i="3"/>
  <c r="K273" i="14"/>
  <c r="L273" i="14"/>
  <c r="K289" i="14"/>
  <c r="L289" i="14"/>
  <c r="K299" i="4"/>
  <c r="L299" i="4"/>
  <c r="L315" i="3"/>
  <c r="K315" i="3"/>
  <c r="L340" i="14"/>
  <c r="K340" i="14"/>
  <c r="L344" i="3"/>
  <c r="K344" i="3"/>
  <c r="L344" i="6"/>
  <c r="K344" i="6"/>
  <c r="L354" i="6"/>
  <c r="K354" i="6"/>
  <c r="L354" i="4"/>
  <c r="K354" i="4"/>
  <c r="K362" i="5"/>
  <c r="L362" i="5"/>
  <c r="L375" i="7"/>
  <c r="K375" i="7"/>
  <c r="L384" i="14"/>
  <c r="K384" i="14"/>
  <c r="L393" i="4"/>
  <c r="K393" i="4"/>
  <c r="L393" i="5"/>
  <c r="K393" i="5"/>
  <c r="L397" i="4"/>
  <c r="K397" i="4"/>
  <c r="K397" i="5"/>
  <c r="L397" i="5"/>
  <c r="L400" i="14"/>
  <c r="K400" i="14"/>
  <c r="L408" i="4"/>
  <c r="K408" i="4"/>
  <c r="L412" i="4"/>
  <c r="K412" i="4"/>
  <c r="L416" i="14"/>
  <c r="K416" i="14"/>
  <c r="L424" i="4"/>
  <c r="K424" i="4"/>
  <c r="L429" i="4"/>
  <c r="K429" i="4"/>
  <c r="L429" i="5"/>
  <c r="K429" i="5"/>
  <c r="L432" i="14"/>
  <c r="K432" i="14"/>
  <c r="L458" i="6"/>
  <c r="K458" i="6"/>
  <c r="K471" i="14"/>
  <c r="L471" i="14"/>
  <c r="K473" i="6"/>
  <c r="L473" i="6"/>
  <c r="L499" i="5"/>
  <c r="K499" i="5"/>
  <c r="K499" i="7"/>
  <c r="L499" i="7"/>
  <c r="L512" i="4"/>
  <c r="K512" i="4"/>
  <c r="K512" i="3"/>
  <c r="L512" i="3"/>
  <c r="L523" i="5"/>
  <c r="K523" i="5"/>
  <c r="K523" i="7"/>
  <c r="L523" i="7"/>
  <c r="K565" i="3"/>
  <c r="L565" i="3"/>
  <c r="K590" i="3"/>
  <c r="L590" i="3"/>
  <c r="L588" i="14"/>
  <c r="K588" i="14"/>
  <c r="K460" i="4"/>
  <c r="L460" i="4"/>
  <c r="K475" i="5"/>
  <c r="L475" i="5"/>
  <c r="K475" i="7"/>
  <c r="L475" i="7"/>
  <c r="L478" i="7"/>
  <c r="K478" i="7"/>
  <c r="L503" i="5"/>
  <c r="K503" i="5"/>
  <c r="L503" i="7"/>
  <c r="K503" i="7"/>
  <c r="K515" i="4"/>
  <c r="L515" i="4"/>
  <c r="L525" i="4"/>
  <c r="K525" i="4"/>
  <c r="L525" i="7"/>
  <c r="K525" i="7"/>
  <c r="L594" i="6"/>
  <c r="K594" i="6"/>
  <c r="L592" i="14"/>
  <c r="K592" i="14"/>
  <c r="L445" i="4"/>
  <c r="K445" i="4"/>
  <c r="L445" i="5"/>
  <c r="K445" i="5"/>
  <c r="K449" i="7"/>
  <c r="L449" i="7"/>
  <c r="L449" i="3"/>
  <c r="K449" i="3"/>
  <c r="K449" i="6"/>
  <c r="L449" i="6"/>
  <c r="L453" i="4"/>
  <c r="K453" i="4"/>
  <c r="K453" i="5"/>
  <c r="L453" i="5"/>
  <c r="L465" i="7"/>
  <c r="K465" i="7"/>
  <c r="K465" i="3"/>
  <c r="L465" i="3"/>
  <c r="K465" i="6"/>
  <c r="L465" i="6"/>
  <c r="K503" i="14"/>
  <c r="L503" i="14"/>
  <c r="L505" i="6"/>
  <c r="K505" i="6"/>
  <c r="L529" i="7"/>
  <c r="K529" i="7"/>
  <c r="L536" i="4"/>
  <c r="K536" i="4"/>
  <c r="L536" i="3"/>
  <c r="K536" i="3"/>
  <c r="L559" i="5"/>
  <c r="K559" i="5"/>
  <c r="L559" i="7"/>
  <c r="K559" i="7"/>
  <c r="K573" i="3"/>
  <c r="L573" i="3"/>
  <c r="L598" i="3"/>
  <c r="K598" i="3"/>
  <c r="K596" i="14"/>
  <c r="L596" i="14"/>
  <c r="L469" i="7"/>
  <c r="K469" i="7"/>
  <c r="K483" i="5"/>
  <c r="L483" i="5"/>
  <c r="K483" i="7"/>
  <c r="L483" i="7"/>
  <c r="K496" i="6"/>
  <c r="L496" i="6"/>
  <c r="K507" i="4"/>
  <c r="L507" i="4"/>
  <c r="K509" i="7"/>
  <c r="L509" i="7"/>
  <c r="K519" i="6"/>
  <c r="L519" i="6"/>
  <c r="L519" i="4"/>
  <c r="K519" i="4"/>
  <c r="L521" i="4"/>
  <c r="K521" i="4"/>
  <c r="K521" i="7"/>
  <c r="L521" i="7"/>
  <c r="L546" i="14"/>
  <c r="K546" i="14"/>
  <c r="L548" i="3"/>
  <c r="K548" i="3"/>
  <c r="K447" i="6"/>
  <c r="L447" i="6"/>
  <c r="J445" i="14"/>
  <c r="K451" i="7"/>
  <c r="L451" i="7"/>
  <c r="L491" i="5"/>
  <c r="K491" i="5"/>
  <c r="L491" i="7"/>
  <c r="K491" i="7"/>
  <c r="L491" i="14"/>
  <c r="K491" i="14"/>
  <c r="K493" i="6"/>
  <c r="L493" i="6"/>
  <c r="L527" i="5"/>
  <c r="K527" i="5"/>
  <c r="L527" i="7"/>
  <c r="K527" i="7"/>
  <c r="K534" i="7"/>
  <c r="L534" i="7"/>
  <c r="K560" i="14"/>
  <c r="L560" i="14"/>
  <c r="K586" i="7"/>
  <c r="L586" i="7"/>
  <c r="K414" i="14"/>
  <c r="L414" i="14"/>
  <c r="L470" i="5"/>
  <c r="K470" i="5"/>
  <c r="L520" i="4"/>
  <c r="K520" i="4"/>
  <c r="K533" i="4"/>
  <c r="L533" i="4"/>
  <c r="K566" i="7"/>
  <c r="L566" i="7"/>
  <c r="K574" i="14"/>
  <c r="L574" i="14"/>
  <c r="K409" i="7"/>
  <c r="L409" i="7"/>
  <c r="L533" i="3"/>
  <c r="K533" i="3"/>
  <c r="K545" i="3"/>
  <c r="L545" i="3"/>
  <c r="K553" i="4"/>
  <c r="L553" i="4"/>
  <c r="L566" i="6"/>
  <c r="K566" i="6"/>
  <c r="L570" i="7"/>
  <c r="K570" i="7"/>
  <c r="L581" i="7"/>
  <c r="K581" i="7"/>
  <c r="K589" i="7"/>
  <c r="L589" i="7"/>
  <c r="L597" i="7"/>
  <c r="K597" i="7"/>
  <c r="L335" i="14"/>
  <c r="K335" i="14"/>
  <c r="L325" i="4"/>
  <c r="K325" i="4"/>
  <c r="L377" i="7"/>
  <c r="K377" i="7"/>
  <c r="K489" i="3"/>
  <c r="L489" i="3"/>
  <c r="K562" i="14"/>
  <c r="L562" i="14"/>
  <c r="K572" i="4"/>
  <c r="L572" i="4"/>
  <c r="K577" i="7"/>
  <c r="L577" i="7"/>
  <c r="K583" i="6"/>
  <c r="L583" i="6"/>
  <c r="K591" i="6"/>
  <c r="L591" i="6"/>
  <c r="K599" i="6"/>
  <c r="L599" i="6"/>
  <c r="K566" i="14"/>
  <c r="L566" i="14"/>
  <c r="L579" i="5"/>
  <c r="K579" i="5"/>
  <c r="K378" i="14"/>
  <c r="L378" i="14"/>
  <c r="L557" i="4"/>
  <c r="K557" i="4"/>
  <c r="L575" i="5"/>
  <c r="K575" i="5"/>
  <c r="L595" i="5"/>
  <c r="K595" i="5"/>
  <c r="L574" i="3"/>
  <c r="K574" i="3"/>
  <c r="L477" i="3"/>
  <c r="K477" i="3"/>
  <c r="K581" i="3"/>
  <c r="L581" i="3"/>
  <c r="L587" i="5"/>
  <c r="K587" i="5"/>
  <c r="K307" i="14"/>
  <c r="L307" i="14"/>
  <c r="L364" i="14"/>
  <c r="K364" i="14"/>
  <c r="K318" i="3"/>
  <c r="L318" i="3"/>
  <c r="K543" i="14"/>
  <c r="L543" i="14"/>
  <c r="M366" i="1"/>
  <c r="M365" i="1"/>
  <c r="M594" i="1"/>
  <c r="E332" i="5"/>
  <c r="J332" i="5" s="1"/>
  <c r="E328" i="6"/>
  <c r="J328" i="6" s="1"/>
  <c r="E332" i="6"/>
  <c r="J332" i="6" s="1"/>
  <c r="E326" i="6"/>
  <c r="J326" i="6" s="1"/>
  <c r="E335" i="7"/>
  <c r="J335" i="7" s="1"/>
  <c r="E340" i="5"/>
  <c r="J340" i="5" s="1"/>
  <c r="E336" i="5"/>
  <c r="J336" i="5" s="1"/>
  <c r="E331" i="7"/>
  <c r="J331" i="7" s="1"/>
  <c r="E330" i="7"/>
  <c r="J330" i="7" s="1"/>
  <c r="E339" i="7"/>
  <c r="J339" i="7" s="1"/>
  <c r="E331" i="5"/>
  <c r="J331" i="5" s="1"/>
  <c r="E322" i="7"/>
  <c r="J322" i="7" s="1"/>
  <c r="E332" i="7"/>
  <c r="J332" i="7" s="1"/>
  <c r="E339" i="5"/>
  <c r="J339" i="5" s="1"/>
  <c r="E335" i="5"/>
  <c r="J335" i="5" s="1"/>
  <c r="M148" i="1"/>
  <c r="E340" i="6"/>
  <c r="J340" i="6" s="1"/>
  <c r="M593" i="1"/>
  <c r="E338" i="5"/>
  <c r="J338" i="5" s="1"/>
  <c r="E336" i="6"/>
  <c r="J336" i="6" s="1"/>
  <c r="E330" i="6"/>
  <c r="J330" i="6" s="1"/>
  <c r="E328" i="5"/>
  <c r="J328" i="5" s="1"/>
  <c r="E326" i="5"/>
  <c r="J326" i="5" s="1"/>
  <c r="E340" i="7"/>
  <c r="J340" i="7" s="1"/>
  <c r="E336" i="7"/>
  <c r="J336" i="7" s="1"/>
  <c r="M150" i="1"/>
  <c r="M592" i="1"/>
  <c r="M591" i="1"/>
  <c r="M364" i="1"/>
  <c r="M149" i="1"/>
  <c r="E333" i="5"/>
  <c r="J333" i="5" s="1"/>
  <c r="E337" i="6"/>
  <c r="J337" i="6" s="1"/>
  <c r="E334" i="5"/>
  <c r="J334" i="5" s="1"/>
  <c r="E333" i="6"/>
  <c r="J333" i="6" s="1"/>
  <c r="E339" i="6"/>
  <c r="J339" i="6" s="1"/>
  <c r="E338" i="7"/>
  <c r="J338" i="7" s="1"/>
  <c r="E335" i="6"/>
  <c r="J335" i="6" s="1"/>
  <c r="E334" i="7"/>
  <c r="J334" i="7" s="1"/>
  <c r="E331" i="6"/>
  <c r="J331" i="6" s="1"/>
  <c r="E337" i="5"/>
  <c r="J337" i="5" s="1"/>
  <c r="E338" i="6"/>
  <c r="J338" i="6" s="1"/>
  <c r="E337" i="7"/>
  <c r="J337" i="7" s="1"/>
  <c r="E334" i="6"/>
  <c r="J334" i="6" s="1"/>
  <c r="E333" i="7"/>
  <c r="J333" i="7" s="1"/>
  <c r="E328" i="7"/>
  <c r="J328" i="7" s="1"/>
  <c r="E326" i="7"/>
  <c r="J326" i="7" s="1"/>
  <c r="E325" i="6"/>
  <c r="J325" i="6" s="1"/>
  <c r="E321" i="6"/>
  <c r="J321" i="6" s="1"/>
  <c r="E322" i="6"/>
  <c r="J322" i="6" s="1"/>
  <c r="M363" i="1"/>
  <c r="E14" i="3"/>
  <c r="E329" i="5"/>
  <c r="J329" i="5" s="1"/>
  <c r="E327" i="5"/>
  <c r="J327" i="5" s="1"/>
  <c r="E325" i="5"/>
  <c r="J325" i="5" s="1"/>
  <c r="E323" i="5"/>
  <c r="J323" i="5" s="1"/>
  <c r="E327" i="6"/>
  <c r="J327" i="6" s="1"/>
  <c r="E329" i="6"/>
  <c r="J329" i="6" s="1"/>
  <c r="E329" i="7"/>
  <c r="J329" i="7" s="1"/>
  <c r="E327" i="7"/>
  <c r="J327" i="7" s="1"/>
  <c r="E325" i="7"/>
  <c r="J325" i="7" s="1"/>
  <c r="E323" i="7"/>
  <c r="J323" i="7" s="1"/>
  <c r="E321" i="7"/>
  <c r="J321" i="7" s="1"/>
  <c r="M146" i="1"/>
  <c r="M147" i="1"/>
  <c r="M145" i="1"/>
  <c r="E330" i="5"/>
  <c r="J330" i="5" s="1"/>
  <c r="E323" i="6"/>
  <c r="J323" i="6" s="1"/>
  <c r="A325" i="4"/>
  <c r="A321" i="6"/>
  <c r="A325" i="5"/>
  <c r="A321" i="5"/>
  <c r="A325" i="7"/>
  <c r="A321" i="7"/>
  <c r="A321" i="4"/>
  <c r="A325" i="6"/>
  <c r="A324" i="4"/>
  <c r="A324" i="6"/>
  <c r="E321" i="5"/>
  <c r="J321" i="5" s="1"/>
  <c r="E322" i="5"/>
  <c r="J322" i="5" s="1"/>
  <c r="M361" i="1"/>
  <c r="M362" i="1"/>
  <c r="M360" i="1"/>
  <c r="M359" i="1"/>
  <c r="M358" i="1"/>
  <c r="L248" i="1"/>
  <c r="L249" i="1"/>
  <c r="L250" i="1"/>
  <c r="L252" i="1"/>
  <c r="L253" i="1"/>
  <c r="L28" i="1"/>
  <c r="L29" i="1"/>
  <c r="L30" i="1"/>
  <c r="L32" i="1"/>
  <c r="L531" i="1"/>
  <c r="L532" i="1"/>
  <c r="L256" i="1"/>
  <c r="L257" i="1"/>
  <c r="L258" i="1"/>
  <c r="L260" i="1"/>
  <c r="L261" i="1"/>
  <c r="L262" i="1"/>
  <c r="L263" i="1"/>
  <c r="L264" i="1"/>
  <c r="L265" i="1"/>
  <c r="L496" i="1"/>
  <c r="L535" i="1"/>
  <c r="L266" i="1"/>
  <c r="L33" i="1"/>
  <c r="L536" i="1"/>
  <c r="L537" i="1"/>
  <c r="L539" i="1"/>
  <c r="L540" i="1"/>
  <c r="L542" i="1"/>
  <c r="L543" i="1"/>
  <c r="L269" i="1"/>
  <c r="L270" i="1"/>
  <c r="L272" i="1"/>
  <c r="L273" i="1"/>
  <c r="L35" i="1"/>
  <c r="L36" i="1"/>
  <c r="L37" i="1"/>
  <c r="L38" i="1"/>
  <c r="L40" i="1"/>
  <c r="L41" i="1"/>
  <c r="L44" i="1"/>
  <c r="L45" i="1"/>
  <c r="L46" i="1"/>
  <c r="L47" i="1"/>
  <c r="L48" i="1"/>
  <c r="L544" i="1"/>
  <c r="L547" i="1"/>
  <c r="L548" i="1"/>
  <c r="L498" i="1"/>
  <c r="L499" i="1"/>
  <c r="L500" i="1"/>
  <c r="L497" i="1"/>
  <c r="L274" i="1"/>
  <c r="L275" i="1"/>
  <c r="L277" i="1"/>
  <c r="L278" i="1"/>
  <c r="L51" i="1"/>
  <c r="L52" i="1"/>
  <c r="L54" i="1"/>
  <c r="L55" i="1"/>
  <c r="L56" i="1"/>
  <c r="L58" i="1"/>
  <c r="L59" i="1"/>
  <c r="L60" i="1"/>
  <c r="L61" i="1"/>
  <c r="L62" i="1"/>
  <c r="L63" i="1"/>
  <c r="L64" i="1"/>
  <c r="L71" i="1"/>
  <c r="L72" i="1"/>
  <c r="L73" i="1"/>
  <c r="L76" i="1"/>
  <c r="L77" i="1"/>
  <c r="L80" i="1"/>
  <c r="L81" i="1"/>
  <c r="L84" i="1"/>
  <c r="L85" i="1"/>
  <c r="L88" i="1"/>
  <c r="L89" i="1"/>
  <c r="L66" i="1"/>
  <c r="L67" i="1"/>
  <c r="L68" i="1"/>
  <c r="L69" i="1"/>
  <c r="L91" i="1"/>
  <c r="L279" i="1"/>
  <c r="L281" i="1"/>
  <c r="L282" i="1"/>
  <c r="L283" i="1"/>
  <c r="L551" i="1"/>
  <c r="L552" i="1"/>
  <c r="L287" i="1"/>
  <c r="L288" i="1"/>
  <c r="L290" i="1"/>
  <c r="L291" i="1"/>
  <c r="L292" i="1"/>
  <c r="L295" i="1"/>
  <c r="L296" i="1"/>
  <c r="L94" i="1"/>
  <c r="L95" i="1"/>
  <c r="L297" i="1"/>
  <c r="L298" i="1"/>
  <c r="L299" i="1"/>
  <c r="L300" i="1"/>
  <c r="L302" i="1"/>
  <c r="L304" i="1"/>
  <c r="L305" i="1"/>
  <c r="L306" i="1"/>
  <c r="L553" i="1"/>
  <c r="L554" i="1"/>
  <c r="L555" i="1"/>
  <c r="L556" i="1"/>
  <c r="L557" i="1"/>
  <c r="L96" i="1"/>
  <c r="L97" i="1"/>
  <c r="L559" i="1"/>
  <c r="L560" i="1"/>
  <c r="L307" i="1"/>
  <c r="L309" i="1"/>
  <c r="L310" i="1"/>
  <c r="L311" i="1"/>
  <c r="L313" i="1"/>
  <c r="L314" i="1"/>
  <c r="L719" i="1"/>
  <c r="L720" i="1"/>
  <c r="L318" i="1"/>
  <c r="L319" i="1"/>
  <c r="L320" i="1"/>
  <c r="L321" i="1"/>
  <c r="L709" i="1"/>
  <c r="L98" i="1"/>
  <c r="L100" i="1"/>
  <c r="L101" i="1"/>
  <c r="L710" i="1"/>
  <c r="L562" i="1"/>
  <c r="L563" i="1"/>
  <c r="L566" i="1"/>
  <c r="L567" i="1"/>
  <c r="L569" i="1"/>
  <c r="L571" i="1"/>
  <c r="L102" i="1"/>
  <c r="L104" i="1"/>
  <c r="L105" i="1"/>
  <c r="L106" i="1"/>
  <c r="L108" i="1"/>
  <c r="L109" i="1"/>
  <c r="L111" i="1"/>
  <c r="L112" i="1"/>
  <c r="L113" i="1"/>
  <c r="L114" i="1"/>
  <c r="L115" i="1"/>
  <c r="L117" i="1"/>
  <c r="L119" i="1"/>
  <c r="L120" i="1"/>
  <c r="L121" i="1"/>
  <c r="L123" i="1"/>
  <c r="L124" i="1"/>
  <c r="L125" i="1"/>
  <c r="L128" i="1"/>
  <c r="L572" i="1"/>
  <c r="L574" i="1"/>
  <c r="L575" i="1"/>
  <c r="L576" i="1"/>
  <c r="L577" i="1"/>
  <c r="L130" i="1"/>
  <c r="L131" i="1"/>
  <c r="L330" i="1"/>
  <c r="L331" i="1"/>
  <c r="L332" i="1"/>
  <c r="L334" i="1"/>
  <c r="L322" i="1"/>
  <c r="L326" i="1"/>
  <c r="L327" i="1"/>
  <c r="L336" i="1"/>
  <c r="L337" i="1"/>
  <c r="L340" i="1"/>
  <c r="L341" i="1"/>
  <c r="L342" i="1"/>
  <c r="L343" i="1"/>
  <c r="L344" i="1"/>
  <c r="L345" i="1"/>
  <c r="L346" i="1"/>
  <c r="L349" i="1"/>
  <c r="L350" i="1"/>
  <c r="L578" i="1"/>
  <c r="L579" i="1"/>
  <c r="L132" i="1"/>
  <c r="L133" i="1"/>
  <c r="L134" i="1"/>
  <c r="L136" i="1"/>
  <c r="L137" i="1"/>
  <c r="L721" i="1"/>
  <c r="L722" i="1"/>
  <c r="L581" i="1"/>
  <c r="L583" i="1"/>
  <c r="L505" i="1"/>
  <c r="L506" i="1"/>
  <c r="L585" i="1"/>
  <c r="L586" i="1"/>
  <c r="L589" i="1"/>
  <c r="L590" i="1"/>
  <c r="L139" i="1"/>
  <c r="L141" i="1"/>
  <c r="L144" i="1"/>
  <c r="L352" i="1"/>
  <c r="L354" i="1"/>
  <c r="L355" i="1"/>
  <c r="L356" i="1"/>
  <c r="L13" i="17" l="1"/>
  <c r="M13" i="17" s="1"/>
  <c r="L13" i="18"/>
  <c r="M13" i="18" s="1"/>
  <c r="L550" i="14"/>
  <c r="M550" i="14" s="1"/>
  <c r="L526" i="14"/>
  <c r="M526" i="14" s="1"/>
  <c r="K554" i="14"/>
  <c r="M554" i="14" s="1"/>
  <c r="M589" i="5"/>
  <c r="M355" i="4"/>
  <c r="M472" i="3"/>
  <c r="M161" i="4"/>
  <c r="M189" i="3"/>
  <c r="M557" i="3"/>
  <c r="L518" i="14"/>
  <c r="M518" i="14" s="1"/>
  <c r="M570" i="4"/>
  <c r="K558" i="14"/>
  <c r="M558" i="14" s="1"/>
  <c r="M416" i="5"/>
  <c r="M438" i="14"/>
  <c r="M375" i="14"/>
  <c r="M367" i="3"/>
  <c r="M511" i="14"/>
  <c r="M122" i="4"/>
  <c r="M575" i="3"/>
  <c r="M43" i="4"/>
  <c r="M426" i="14"/>
  <c r="M264" i="3"/>
  <c r="M549" i="3"/>
  <c r="M481" i="3"/>
  <c r="M554" i="7"/>
  <c r="M591" i="3"/>
  <c r="M280" i="4"/>
  <c r="M403" i="14"/>
  <c r="M182" i="4"/>
  <c r="M530" i="7"/>
  <c r="M394" i="14"/>
  <c r="K514" i="14"/>
  <c r="M514" i="14" s="1"/>
  <c r="M495" i="14"/>
  <c r="M535" i="6"/>
  <c r="M474" i="14"/>
  <c r="M577" i="5"/>
  <c r="M462" i="14"/>
  <c r="M184" i="4"/>
  <c r="M289" i="3"/>
  <c r="M587" i="3"/>
  <c r="M238" i="14"/>
  <c r="M386" i="14"/>
  <c r="M542" i="3"/>
  <c r="M522" i="7"/>
  <c r="M571" i="3"/>
  <c r="M581" i="5"/>
  <c r="K535" i="14"/>
  <c r="M535" i="14" s="1"/>
  <c r="M482" i="14"/>
  <c r="M213" i="14"/>
  <c r="M504" i="4"/>
  <c r="M407" i="14"/>
  <c r="M361" i="14"/>
  <c r="K559" i="14"/>
  <c r="M559" i="14" s="1"/>
  <c r="L531" i="14"/>
  <c r="M531" i="14" s="1"/>
  <c r="M574" i="4"/>
  <c r="M595" i="3"/>
  <c r="M585" i="5"/>
  <c r="M293" i="3"/>
  <c r="M538" i="7"/>
  <c r="M112" i="3"/>
  <c r="M82" i="4"/>
  <c r="M287" i="4"/>
  <c r="M490" i="14"/>
  <c r="M402" i="14"/>
  <c r="M280" i="14"/>
  <c r="M547" i="6"/>
  <c r="M207" i="3"/>
  <c r="M399" i="14"/>
  <c r="M566" i="4"/>
  <c r="M579" i="3"/>
  <c r="M524" i="4"/>
  <c r="M379" i="14"/>
  <c r="M307" i="14"/>
  <c r="M429" i="4"/>
  <c r="M408" i="4"/>
  <c r="M397" i="4"/>
  <c r="M344" i="3"/>
  <c r="M139" i="3"/>
  <c r="M550" i="5"/>
  <c r="M337" i="14"/>
  <c r="M321" i="14"/>
  <c r="M186" i="3"/>
  <c r="M152" i="14"/>
  <c r="M146" i="3"/>
  <c r="M368" i="5"/>
  <c r="M411" i="3"/>
  <c r="M406" i="4"/>
  <c r="M353" i="3"/>
  <c r="M265" i="4"/>
  <c r="M501" i="7"/>
  <c r="M479" i="5"/>
  <c r="M330" i="4"/>
  <c r="M437" i="6"/>
  <c r="M563" i="7"/>
  <c r="M78" i="3"/>
  <c r="M66" i="4"/>
  <c r="M424" i="4"/>
  <c r="M412" i="4"/>
  <c r="M393" i="4"/>
  <c r="M354" i="6"/>
  <c r="M578" i="6"/>
  <c r="M371" i="4"/>
  <c r="M256" i="4"/>
  <c r="M476" i="5"/>
  <c r="M390" i="7"/>
  <c r="M374" i="7"/>
  <c r="M324" i="4"/>
  <c r="M197" i="3"/>
  <c r="M502" i="3"/>
  <c r="M513" i="5"/>
  <c r="M532" i="5"/>
  <c r="M376" i="5"/>
  <c r="M524" i="3"/>
  <c r="M468" i="6"/>
  <c r="M409" i="4"/>
  <c r="M420" i="6"/>
  <c r="M459" i="6"/>
  <c r="M292" i="14"/>
  <c r="M513" i="3"/>
  <c r="M231" i="14"/>
  <c r="M548" i="4"/>
  <c r="M565" i="5"/>
  <c r="M532" i="6"/>
  <c r="M212" i="14"/>
  <c r="M243" i="3"/>
  <c r="M83" i="4"/>
  <c r="M560" i="7"/>
  <c r="M17" i="4"/>
  <c r="M434" i="5"/>
  <c r="M445" i="4"/>
  <c r="M512" i="4"/>
  <c r="M499" i="5"/>
  <c r="M458" i="6"/>
  <c r="M482" i="4"/>
  <c r="M373" i="3"/>
  <c r="M160" i="4"/>
  <c r="M142" i="14"/>
  <c r="M120" i="4"/>
  <c r="M547" i="7"/>
  <c r="M297" i="3"/>
  <c r="M126" i="4"/>
  <c r="M531" i="6"/>
  <c r="M424" i="5"/>
  <c r="M359" i="6"/>
  <c r="M303" i="3"/>
  <c r="M176" i="4"/>
  <c r="M476" i="3"/>
  <c r="M530" i="4"/>
  <c r="M501" i="4"/>
  <c r="M493" i="5"/>
  <c r="M70" i="14"/>
  <c r="M388" i="14"/>
  <c r="M333" i="14"/>
  <c r="M128" i="14"/>
  <c r="M315" i="14"/>
  <c r="M161" i="14"/>
  <c r="M361" i="5"/>
  <c r="M350" i="4"/>
  <c r="M180" i="14"/>
  <c r="M480" i="6"/>
  <c r="M421" i="4"/>
  <c r="M487" i="4"/>
  <c r="M477" i="14"/>
  <c r="M472" i="5"/>
  <c r="M409" i="3"/>
  <c r="M401" i="3"/>
  <c r="M381" i="3"/>
  <c r="M377" i="3"/>
  <c r="M344" i="14"/>
  <c r="M341" i="14"/>
  <c r="M278" i="3"/>
  <c r="M252" i="14"/>
  <c r="M242" i="4"/>
  <c r="M190" i="3"/>
  <c r="M588" i="3"/>
  <c r="M457" i="6"/>
  <c r="M287" i="14"/>
  <c r="M271" i="14"/>
  <c r="M259" i="14"/>
  <c r="M273" i="14"/>
  <c r="M227" i="3"/>
  <c r="M171" i="4"/>
  <c r="M97" i="14"/>
  <c r="M85" i="14"/>
  <c r="M564" i="4"/>
  <c r="M585" i="4"/>
  <c r="M566" i="3"/>
  <c r="M592" i="4"/>
  <c r="M491" i="3"/>
  <c r="M523" i="14"/>
  <c r="M475" i="3"/>
  <c r="M402" i="3"/>
  <c r="M68" i="4"/>
  <c r="M555" i="4"/>
  <c r="M551" i="7"/>
  <c r="M544" i="3"/>
  <c r="M173" i="14"/>
  <c r="M133" i="14"/>
  <c r="M135" i="3"/>
  <c r="M43" i="3"/>
  <c r="M19" i="4"/>
  <c r="M537" i="6"/>
  <c r="M552" i="6"/>
  <c r="M547" i="4"/>
  <c r="M446" i="6"/>
  <c r="M378" i="6"/>
  <c r="M596" i="7"/>
  <c r="M592" i="7"/>
  <c r="M580" i="7"/>
  <c r="M569" i="6"/>
  <c r="M566" i="5"/>
  <c r="M538" i="14"/>
  <c r="M511" i="6"/>
  <c r="M464" i="5"/>
  <c r="M215" i="4"/>
  <c r="M181" i="14"/>
  <c r="M159" i="4"/>
  <c r="M520" i="14"/>
  <c r="M463" i="4"/>
  <c r="M439" i="4"/>
  <c r="M432" i="3"/>
  <c r="M120" i="3"/>
  <c r="M151" i="14"/>
  <c r="M465" i="4"/>
  <c r="M453" i="3"/>
  <c r="M449" i="5"/>
  <c r="M515" i="7"/>
  <c r="M412" i="7"/>
  <c r="M408" i="7"/>
  <c r="M185" i="14"/>
  <c r="M129" i="14"/>
  <c r="M57" i="14"/>
  <c r="M139" i="14"/>
  <c r="M89" i="4"/>
  <c r="M553" i="7"/>
  <c r="M535" i="5"/>
  <c r="M474" i="6"/>
  <c r="M296" i="14"/>
  <c r="M331" i="4"/>
  <c r="M448" i="5"/>
  <c r="M443" i="6"/>
  <c r="M49" i="14"/>
  <c r="M443" i="3"/>
  <c r="M181" i="4"/>
  <c r="M196" i="3"/>
  <c r="M543" i="14"/>
  <c r="M539" i="14"/>
  <c r="M410" i="3"/>
  <c r="M241" i="4"/>
  <c r="M205" i="3"/>
  <c r="M177" i="4"/>
  <c r="M587" i="14"/>
  <c r="M579" i="14"/>
  <c r="M562" i="7"/>
  <c r="M534" i="3"/>
  <c r="M527" i="4"/>
  <c r="M507" i="6"/>
  <c r="M505" i="7"/>
  <c r="M503" i="4"/>
  <c r="M565" i="7"/>
  <c r="M499" i="4"/>
  <c r="M251" i="3"/>
  <c r="M211" i="4"/>
  <c r="M179" i="3"/>
  <c r="M115" i="3"/>
  <c r="M77" i="14"/>
  <c r="M159" i="14"/>
  <c r="M107" i="14"/>
  <c r="M81" i="4"/>
  <c r="M21" i="3"/>
  <c r="M418" i="14"/>
  <c r="M577" i="4"/>
  <c r="M482" i="3"/>
  <c r="M301" i="3"/>
  <c r="M339" i="4"/>
  <c r="M311" i="4"/>
  <c r="M232" i="3"/>
  <c r="M417" i="7"/>
  <c r="M461" i="7"/>
  <c r="M510" i="7"/>
  <c r="M322" i="4"/>
  <c r="M403" i="7"/>
  <c r="M366" i="4"/>
  <c r="M353" i="5"/>
  <c r="M538" i="6"/>
  <c r="M370" i="3"/>
  <c r="M326" i="4"/>
  <c r="M296" i="3"/>
  <c r="M320" i="14"/>
  <c r="M510" i="14"/>
  <c r="M423" i="3"/>
  <c r="M398" i="4"/>
  <c r="M212" i="3"/>
  <c r="M168" i="3"/>
  <c r="M528" i="6"/>
  <c r="M414" i="3"/>
  <c r="M427" i="14"/>
  <c r="M454" i="7"/>
  <c r="M418" i="7"/>
  <c r="M203" i="14"/>
  <c r="M336" i="4"/>
  <c r="M369" i="7"/>
  <c r="M195" i="14"/>
  <c r="M46" i="3"/>
  <c r="M357" i="5"/>
  <c r="M28" i="14"/>
  <c r="M395" i="14"/>
  <c r="M593" i="6"/>
  <c r="M575" i="5"/>
  <c r="M252" i="4"/>
  <c r="M202" i="14"/>
  <c r="M170" i="14"/>
  <c r="M18" i="14"/>
  <c r="M431" i="4"/>
  <c r="M410" i="5"/>
  <c r="M372" i="14"/>
  <c r="M361" i="3"/>
  <c r="M20" i="14"/>
  <c r="M597" i="6"/>
  <c r="M251" i="4"/>
  <c r="M420" i="4"/>
  <c r="M359" i="3"/>
  <c r="M526" i="6"/>
  <c r="M500" i="5"/>
  <c r="M311" i="14"/>
  <c r="M340" i="3"/>
  <c r="M324" i="3"/>
  <c r="M231" i="4"/>
  <c r="M193" i="14"/>
  <c r="M194" i="14"/>
  <c r="M467" i="3"/>
  <c r="M404" i="6"/>
  <c r="M396" i="6"/>
  <c r="M392" i="6"/>
  <c r="M404" i="5"/>
  <c r="M389" i="6"/>
  <c r="M473" i="4"/>
  <c r="M362" i="6"/>
  <c r="M162" i="14"/>
  <c r="M98" i="14"/>
  <c r="M26" i="14"/>
  <c r="M20" i="3"/>
  <c r="M237" i="14"/>
  <c r="M340" i="14"/>
  <c r="M571" i="5"/>
  <c r="M140" i="4"/>
  <c r="M268" i="3"/>
  <c r="M130" i="14"/>
  <c r="M549" i="14"/>
  <c r="M542" i="4"/>
  <c r="M524" i="6"/>
  <c r="M517" i="6"/>
  <c r="M234" i="4"/>
  <c r="M536" i="14"/>
  <c r="M528" i="3"/>
  <c r="M512" i="14"/>
  <c r="M508" i="6"/>
  <c r="M427" i="4"/>
  <c r="M403" i="4"/>
  <c r="M376" i="3"/>
  <c r="M371" i="6"/>
  <c r="M353" i="6"/>
  <c r="M247" i="14"/>
  <c r="M552" i="4"/>
  <c r="M593" i="7"/>
  <c r="M568" i="4"/>
  <c r="M493" i="7"/>
  <c r="M519" i="7"/>
  <c r="M53" i="4"/>
  <c r="M541" i="4"/>
  <c r="M506" i="3"/>
  <c r="M435" i="14"/>
  <c r="M371" i="14"/>
  <c r="M419" i="5"/>
  <c r="M403" i="5"/>
  <c r="M387" i="5"/>
  <c r="M332" i="4"/>
  <c r="M290" i="4"/>
  <c r="M338" i="14"/>
  <c r="M290" i="14"/>
  <c r="M374" i="6"/>
  <c r="M359" i="7"/>
  <c r="M411" i="6"/>
  <c r="M433" i="7"/>
  <c r="M338" i="4"/>
  <c r="M329" i="14"/>
  <c r="M309" i="14"/>
  <c r="M314" i="4"/>
  <c r="M334" i="14"/>
  <c r="M230" i="14"/>
  <c r="M413" i="7"/>
  <c r="M456" i="5"/>
  <c r="M178" i="4"/>
  <c r="M255" i="14"/>
  <c r="M209" i="3"/>
  <c r="M185" i="3"/>
  <c r="M77" i="4"/>
  <c r="M33" i="4"/>
  <c r="M533" i="7"/>
  <c r="M451" i="7"/>
  <c r="M447" i="6"/>
  <c r="M546" i="14"/>
  <c r="M521" i="7"/>
  <c r="M483" i="7"/>
  <c r="M573" i="3"/>
  <c r="M529" i="7"/>
  <c r="M496" i="7"/>
  <c r="M486" i="5"/>
  <c r="M483" i="3"/>
  <c r="M571" i="14"/>
  <c r="M536" i="5"/>
  <c r="M463" i="14"/>
  <c r="M582" i="5"/>
  <c r="M503" i="3"/>
  <c r="M590" i="6"/>
  <c r="M565" i="6"/>
  <c r="M418" i="4"/>
  <c r="M342" i="7"/>
  <c r="M291" i="4"/>
  <c r="M477" i="6"/>
  <c r="M468" i="3"/>
  <c r="M417" i="14"/>
  <c r="M409" i="6"/>
  <c r="M381" i="6"/>
  <c r="M377" i="14"/>
  <c r="M306" i="3"/>
  <c r="M282" i="4"/>
  <c r="M372" i="4"/>
  <c r="M346" i="14"/>
  <c r="M325" i="14"/>
  <c r="M385" i="14"/>
  <c r="M254" i="14"/>
  <c r="M226" i="14"/>
  <c r="M134" i="14"/>
  <c r="M239" i="14"/>
  <c r="M64" i="4"/>
  <c r="M52" i="4"/>
  <c r="M520" i="6"/>
  <c r="M492" i="6"/>
  <c r="M470" i="6"/>
  <c r="M452" i="6"/>
  <c r="M448" i="6"/>
  <c r="M273" i="4"/>
  <c r="M261" i="4"/>
  <c r="M253" i="3"/>
  <c r="M243" i="14"/>
  <c r="M595" i="14"/>
  <c r="M536" i="6"/>
  <c r="M130" i="3"/>
  <c r="M86" i="3"/>
  <c r="M297" i="14"/>
  <c r="M595" i="4"/>
  <c r="M522" i="4"/>
  <c r="M497" i="6"/>
  <c r="M423" i="7"/>
  <c r="M280" i="3"/>
  <c r="M171" i="14"/>
  <c r="M73" i="4"/>
  <c r="M17" i="3"/>
  <c r="M348" i="4"/>
  <c r="M360" i="14"/>
  <c r="M560" i="5"/>
  <c r="M145" i="3"/>
  <c r="M121" i="4"/>
  <c r="M83" i="14"/>
  <c r="M71" i="14"/>
  <c r="M55" i="14"/>
  <c r="M37" i="4"/>
  <c r="M21" i="4"/>
  <c r="M591" i="7"/>
  <c r="M584" i="6"/>
  <c r="M558" i="6"/>
  <c r="M517" i="7"/>
  <c r="M481" i="7"/>
  <c r="M345" i="7"/>
  <c r="M277" i="4"/>
  <c r="M199" i="14"/>
  <c r="M230" i="4"/>
  <c r="M366" i="14"/>
  <c r="M526" i="4"/>
  <c r="M511" i="3"/>
  <c r="M464" i="14"/>
  <c r="M263" i="14"/>
  <c r="M595" i="7"/>
  <c r="M568" i="14"/>
  <c r="M516" i="4"/>
  <c r="M567" i="5"/>
  <c r="M534" i="6"/>
  <c r="M493" i="3"/>
  <c r="M451" i="4"/>
  <c r="M447" i="3"/>
  <c r="M548" i="7"/>
  <c r="M521" i="3"/>
  <c r="M496" i="5"/>
  <c r="M486" i="7"/>
  <c r="M469" i="5"/>
  <c r="M505" i="5"/>
  <c r="M441" i="3"/>
  <c r="M425" i="3"/>
  <c r="M365" i="5"/>
  <c r="M260" i="4"/>
  <c r="M216" i="4"/>
  <c r="M546" i="4"/>
  <c r="M401" i="5"/>
  <c r="M381" i="5"/>
  <c r="M377" i="4"/>
  <c r="M361" i="4"/>
  <c r="M130" i="4"/>
  <c r="M38" i="4"/>
  <c r="M24" i="14"/>
  <c r="M81" i="14"/>
  <c r="M35" i="3"/>
  <c r="M450" i="3"/>
  <c r="M484" i="7"/>
  <c r="M241" i="3"/>
  <c r="M81" i="3"/>
  <c r="M389" i="7"/>
  <c r="M216" i="3"/>
  <c r="M528" i="5"/>
  <c r="M402" i="7"/>
  <c r="M221" i="4"/>
  <c r="M154" i="4"/>
  <c r="M369" i="6"/>
  <c r="M215" i="3"/>
  <c r="M53" i="3"/>
  <c r="M441" i="6"/>
  <c r="M413" i="6"/>
  <c r="M436" i="14"/>
  <c r="M409" i="5"/>
  <c r="M396" i="4"/>
  <c r="M385" i="4"/>
  <c r="M136" i="14"/>
  <c r="M581" i="14"/>
  <c r="M567" i="4"/>
  <c r="M271" i="3"/>
  <c r="M101" i="14"/>
  <c r="M387" i="3"/>
  <c r="M492" i="3"/>
  <c r="M403" i="3"/>
  <c r="M596" i="5"/>
  <c r="M480" i="4"/>
  <c r="M552" i="5"/>
  <c r="M508" i="5"/>
  <c r="M166" i="3"/>
  <c r="M591" i="6"/>
  <c r="M577" i="7"/>
  <c r="M489" i="3"/>
  <c r="M589" i="7"/>
  <c r="M545" i="3"/>
  <c r="M566" i="7"/>
  <c r="M560" i="14"/>
  <c r="M249" i="14"/>
  <c r="M495" i="7"/>
  <c r="M162" i="3"/>
  <c r="M150" i="3"/>
  <c r="M134" i="3"/>
  <c r="M120" i="14"/>
  <c r="M104" i="14"/>
  <c r="M38" i="3"/>
  <c r="M30" i="3"/>
  <c r="M114" i="4"/>
  <c r="M74" i="3"/>
  <c r="M58" i="3"/>
  <c r="M42" i="3"/>
  <c r="M36" i="14"/>
  <c r="M584" i="3"/>
  <c r="M551" i="6"/>
  <c r="M440" i="5"/>
  <c r="M415" i="7"/>
  <c r="M249" i="3"/>
  <c r="M373" i="7"/>
  <c r="M368" i="3"/>
  <c r="M98" i="4"/>
  <c r="M78" i="4"/>
  <c r="M40" i="14"/>
  <c r="M575" i="6"/>
  <c r="M576" i="3"/>
  <c r="M413" i="14"/>
  <c r="M373" i="4"/>
  <c r="M328" i="4"/>
  <c r="M262" i="14"/>
  <c r="M221" i="3"/>
  <c r="M121" i="3"/>
  <c r="M65" i="4"/>
  <c r="M33" i="3"/>
  <c r="M588" i="6"/>
  <c r="M436" i="5"/>
  <c r="M23" i="4"/>
  <c r="M15" i="3"/>
  <c r="M550" i="4"/>
  <c r="M541" i="14"/>
  <c r="M509" i="14"/>
  <c r="M495" i="4"/>
  <c r="M378" i="3"/>
  <c r="M224" i="3"/>
  <c r="M396" i="3"/>
  <c r="M388" i="3"/>
  <c r="M282" i="3"/>
  <c r="M202" i="3"/>
  <c r="M174" i="3"/>
  <c r="M56" i="14"/>
  <c r="M579" i="4"/>
  <c r="M475" i="14"/>
  <c r="M397" i="14"/>
  <c r="M381" i="14"/>
  <c r="M223" i="3"/>
  <c r="M183" i="4"/>
  <c r="M421" i="3"/>
  <c r="M369" i="4"/>
  <c r="M140" i="3"/>
  <c r="M220" i="14"/>
  <c r="M176" i="14"/>
  <c r="M122" i="3"/>
  <c r="M100" i="14"/>
  <c r="M188" i="3"/>
  <c r="M164" i="3"/>
  <c r="M102" i="4"/>
  <c r="M96" i="14"/>
  <c r="M86" i="4"/>
  <c r="M589" i="6"/>
  <c r="M493" i="6"/>
  <c r="M519" i="6"/>
  <c r="M509" i="7"/>
  <c r="M507" i="4"/>
  <c r="M496" i="6"/>
  <c r="M503" i="14"/>
  <c r="M449" i="7"/>
  <c r="M525" i="4"/>
  <c r="M475" i="7"/>
  <c r="M426" i="6"/>
  <c r="M299" i="4"/>
  <c r="M267" i="3"/>
  <c r="M155" i="4"/>
  <c r="M137" i="14"/>
  <c r="M69" i="14"/>
  <c r="M593" i="4"/>
  <c r="M569" i="3"/>
  <c r="M596" i="4"/>
  <c r="M588" i="4"/>
  <c r="M451" i="3"/>
  <c r="M473" i="14"/>
  <c r="M116" i="3"/>
  <c r="M276" i="3"/>
  <c r="M270" i="3"/>
  <c r="M399" i="7"/>
  <c r="M389" i="5"/>
  <c r="M383" i="7"/>
  <c r="M199" i="3"/>
  <c r="M157" i="14"/>
  <c r="M63" i="3"/>
  <c r="M33" i="14"/>
  <c r="M328" i="3"/>
  <c r="M150" i="14"/>
  <c r="M136" i="3"/>
  <c r="M484" i="14"/>
  <c r="M490" i="6"/>
  <c r="M108" i="14"/>
  <c r="M157" i="3"/>
  <c r="M576" i="6"/>
  <c r="M482" i="6"/>
  <c r="M383" i="5"/>
  <c r="M300" i="14"/>
  <c r="M72" i="14"/>
  <c r="M113" i="3"/>
  <c r="M25" i="3"/>
  <c r="M480" i="7"/>
  <c r="M169" i="4"/>
  <c r="M57" i="4"/>
  <c r="M509" i="4"/>
  <c r="M216" i="14"/>
  <c r="M577" i="14"/>
  <c r="M530" i="14"/>
  <c r="M363" i="6"/>
  <c r="M169" i="3"/>
  <c r="M581" i="3"/>
  <c r="M566" i="14"/>
  <c r="M599" i="6"/>
  <c r="M583" i="6"/>
  <c r="M572" i="4"/>
  <c r="M562" i="14"/>
  <c r="M570" i="7"/>
  <c r="M586" i="7"/>
  <c r="M491" i="14"/>
  <c r="M491" i="5"/>
  <c r="M465" i="7"/>
  <c r="M453" i="4"/>
  <c r="M594" i="6"/>
  <c r="M478" i="7"/>
  <c r="M315" i="3"/>
  <c r="M241" i="14"/>
  <c r="M586" i="14"/>
  <c r="M468" i="7"/>
  <c r="M508" i="4"/>
  <c r="M521" i="5"/>
  <c r="M496" i="4"/>
  <c r="M469" i="4"/>
  <c r="M598" i="4"/>
  <c r="M598" i="6"/>
  <c r="M529" i="5"/>
  <c r="M512" i="5"/>
  <c r="M434" i="3"/>
  <c r="M378" i="5"/>
  <c r="M274" i="14"/>
  <c r="M142" i="3"/>
  <c r="M126" i="3"/>
  <c r="M98" i="3"/>
  <c r="M74" i="4"/>
  <c r="M68" i="14"/>
  <c r="M132" i="3"/>
  <c r="M352" i="6"/>
  <c r="M162" i="4"/>
  <c r="M154" i="3"/>
  <c r="M277" i="14"/>
  <c r="M552" i="14"/>
  <c r="M541" i="5"/>
  <c r="M96" i="4"/>
  <c r="M80" i="4"/>
  <c r="M62" i="14"/>
  <c r="M64" i="3"/>
  <c r="M50" i="14"/>
  <c r="M30" i="14"/>
  <c r="M489" i="5"/>
  <c r="M431" i="3"/>
  <c r="M93" i="14"/>
  <c r="M75" i="4"/>
  <c r="M554" i="4"/>
  <c r="M398" i="5"/>
  <c r="M160" i="3"/>
  <c r="M489" i="6"/>
  <c r="M329" i="4"/>
  <c r="M319" i="14"/>
  <c r="M205" i="4"/>
  <c r="M595" i="6"/>
  <c r="M574" i="7"/>
  <c r="M561" i="4"/>
  <c r="M529" i="4"/>
  <c r="M515" i="6"/>
  <c r="M503" i="6"/>
  <c r="M499" i="6"/>
  <c r="M473" i="7"/>
  <c r="M429" i="6"/>
  <c r="M342" i="3"/>
  <c r="M455" i="5"/>
  <c r="M435" i="5"/>
  <c r="M199" i="4"/>
  <c r="M421" i="7"/>
  <c r="M67" i="3"/>
  <c r="M425" i="7"/>
  <c r="M141" i="4"/>
  <c r="M133" i="4"/>
  <c r="M109" i="4"/>
  <c r="M85" i="3"/>
  <c r="M73" i="3"/>
  <c r="M537" i="4"/>
  <c r="M537" i="7"/>
  <c r="M371" i="7"/>
  <c r="M455" i="6"/>
  <c r="M250" i="14"/>
  <c r="M214" i="14"/>
  <c r="M132" i="4"/>
  <c r="M114" i="14"/>
  <c r="M108" i="3"/>
  <c r="M92" i="4"/>
  <c r="M42" i="14"/>
  <c r="M234" i="3"/>
  <c r="M182" i="3"/>
  <c r="M94" i="3"/>
  <c r="M530" i="3"/>
  <c r="M569" i="14"/>
  <c r="M542" i="7"/>
  <c r="M18" i="4"/>
  <c r="M553" i="14"/>
  <c r="M356" i="3"/>
  <c r="M312" i="3"/>
  <c r="M40" i="4"/>
  <c r="M430" i="4"/>
  <c r="M597" i="4"/>
  <c r="M421" i="6"/>
  <c r="M178" i="14"/>
  <c r="M124" i="3"/>
  <c r="M231" i="3"/>
  <c r="M406" i="3"/>
  <c r="M215" i="14"/>
  <c r="M386" i="5"/>
  <c r="M113" i="14"/>
  <c r="M461" i="6"/>
  <c r="M122" i="14"/>
  <c r="M66" i="14"/>
  <c r="M420" i="14"/>
  <c r="M404" i="4"/>
  <c r="M156" i="14"/>
  <c r="M414" i="4"/>
  <c r="M363" i="4"/>
  <c r="M43" i="14"/>
  <c r="M496" i="3"/>
  <c r="M598" i="5"/>
  <c r="M179" i="4"/>
  <c r="M147" i="14"/>
  <c r="M443" i="5"/>
  <c r="M193" i="3"/>
  <c r="M312" i="14"/>
  <c r="M352" i="7"/>
  <c r="M25" i="14"/>
  <c r="M329" i="3"/>
  <c r="M245" i="3"/>
  <c r="M101" i="4"/>
  <c r="M15" i="14"/>
  <c r="M546" i="6"/>
  <c r="M333" i="3"/>
  <c r="M106" i="4"/>
  <c r="M46" i="4"/>
  <c r="M342" i="4"/>
  <c r="M248" i="3"/>
  <c r="M492" i="7"/>
  <c r="M395" i="6"/>
  <c r="M394" i="6"/>
  <c r="M368" i="14"/>
  <c r="M365" i="14"/>
  <c r="M444" i="5"/>
  <c r="M599" i="5"/>
  <c r="M489" i="4"/>
  <c r="M512" i="7"/>
  <c r="M204" i="14"/>
  <c r="M585" i="14"/>
  <c r="M564" i="7"/>
  <c r="M79" i="14"/>
  <c r="M246" i="14"/>
  <c r="M470" i="4"/>
  <c r="M265" i="3"/>
  <c r="M597" i="3"/>
  <c r="M507" i="5"/>
  <c r="M529" i="6"/>
  <c r="M59" i="4"/>
  <c r="M480" i="5"/>
  <c r="M427" i="5"/>
  <c r="M95" i="4"/>
  <c r="M545" i="6"/>
  <c r="M584" i="5"/>
  <c r="M564" i="6"/>
  <c r="M415" i="5"/>
  <c r="M369" i="14"/>
  <c r="M62" i="4"/>
  <c r="M22" i="14"/>
  <c r="M404" i="14"/>
  <c r="M127" i="14"/>
  <c r="M189" i="4"/>
  <c r="M555" i="5"/>
  <c r="M200" i="3"/>
  <c r="M438" i="6"/>
  <c r="M454" i="6"/>
  <c r="M517" i="14"/>
  <c r="M527" i="14"/>
  <c r="M190" i="4"/>
  <c r="M572" i="3"/>
  <c r="M426" i="5"/>
  <c r="M349" i="5"/>
  <c r="M569" i="4"/>
  <c r="M391" i="14"/>
  <c r="M428" i="5"/>
  <c r="M335" i="14"/>
  <c r="M566" i="6"/>
  <c r="M470" i="5"/>
  <c r="M588" i="14"/>
  <c r="M523" i="5"/>
  <c r="M499" i="7"/>
  <c r="M432" i="14"/>
  <c r="M362" i="4"/>
  <c r="M275" i="4"/>
  <c r="M243" i="4"/>
  <c r="M209" i="14"/>
  <c r="M195" i="3"/>
  <c r="M87" i="4"/>
  <c r="M79" i="3"/>
  <c r="M188" i="4"/>
  <c r="M346" i="4"/>
  <c r="M343" i="4"/>
  <c r="M178" i="3"/>
  <c r="M174" i="4"/>
  <c r="M556" i="14"/>
  <c r="M495" i="3"/>
  <c r="M34" i="14"/>
  <c r="M377" i="6"/>
  <c r="M148" i="14"/>
  <c r="M478" i="14"/>
  <c r="M405" i="4"/>
  <c r="M288" i="3"/>
  <c r="M351" i="14"/>
  <c r="M343" i="14"/>
  <c r="M317" i="4"/>
  <c r="M281" i="3"/>
  <c r="M269" i="4"/>
  <c r="M225" i="4"/>
  <c r="M209" i="4"/>
  <c r="M513" i="4"/>
  <c r="M418" i="6"/>
  <c r="M342" i="14"/>
  <c r="M348" i="3"/>
  <c r="M221" i="14"/>
  <c r="M111" i="4"/>
  <c r="M545" i="5"/>
  <c r="M541" i="6"/>
  <c r="M500" i="3"/>
  <c r="M466" i="5"/>
  <c r="M452" i="3"/>
  <c r="M448" i="3"/>
  <c r="M485" i="3"/>
  <c r="M494" i="14"/>
  <c r="M465" i="5"/>
  <c r="M449" i="4"/>
  <c r="M582" i="6"/>
  <c r="M333" i="4"/>
  <c r="M200" i="14"/>
  <c r="M142" i="4"/>
  <c r="M240" i="3"/>
  <c r="M128" i="3"/>
  <c r="M552" i="3"/>
  <c r="M520" i="7"/>
  <c r="M382" i="7"/>
  <c r="M197" i="4"/>
  <c r="M197" i="14"/>
  <c r="M382" i="3"/>
  <c r="M358" i="5"/>
  <c r="M308" i="3"/>
  <c r="M292" i="3"/>
  <c r="M374" i="5"/>
  <c r="M364" i="5"/>
  <c r="M355" i="6"/>
  <c r="M350" i="7"/>
  <c r="M346" i="7"/>
  <c r="M343" i="6"/>
  <c r="M338" i="3"/>
  <c r="M302" i="3"/>
  <c r="M458" i="3"/>
  <c r="M354" i="3"/>
  <c r="M344" i="7"/>
  <c r="M427" i="6"/>
  <c r="M414" i="6"/>
  <c r="M420" i="5"/>
  <c r="M519" i="3"/>
  <c r="M486" i="6"/>
  <c r="M478" i="6"/>
  <c r="M563" i="14"/>
  <c r="M511" i="4"/>
  <c r="M208" i="4"/>
  <c r="M138" i="14"/>
  <c r="M464" i="4"/>
  <c r="M543" i="5"/>
  <c r="M304" i="14"/>
  <c r="M460" i="3"/>
  <c r="M412" i="6"/>
  <c r="M281" i="14"/>
  <c r="M259" i="4"/>
  <c r="M210" i="3"/>
  <c r="M423" i="14"/>
  <c r="M589" i="14"/>
  <c r="M372" i="6"/>
  <c r="M143" i="3"/>
  <c r="M65" i="14"/>
  <c r="M520" i="3"/>
  <c r="M364" i="14"/>
  <c r="M587" i="5"/>
  <c r="M595" i="5"/>
  <c r="M557" i="4"/>
  <c r="M520" i="4"/>
  <c r="M414" i="14"/>
  <c r="M534" i="7"/>
  <c r="M491" i="7"/>
  <c r="M521" i="4"/>
  <c r="M536" i="3"/>
  <c r="M592" i="14"/>
  <c r="M512" i="3"/>
  <c r="M471" i="14"/>
  <c r="M429" i="5"/>
  <c r="M416" i="14"/>
  <c r="M393" i="5"/>
  <c r="M384" i="14"/>
  <c r="M375" i="7"/>
  <c r="M354" i="4"/>
  <c r="M344" i="6"/>
  <c r="M235" i="3"/>
  <c r="M121" i="14"/>
  <c r="M313" i="3"/>
  <c r="M583" i="5"/>
  <c r="M364" i="7"/>
  <c r="M537" i="3"/>
  <c r="M381" i="7"/>
  <c r="M492" i="4"/>
  <c r="M430" i="14"/>
  <c r="M534" i="5"/>
  <c r="M557" i="14"/>
  <c r="M529" i="3"/>
  <c r="M505" i="4"/>
  <c r="M447" i="14"/>
  <c r="M565" i="4"/>
  <c r="M523" i="3"/>
  <c r="M386" i="4"/>
  <c r="M375" i="3"/>
  <c r="M123" i="3"/>
  <c r="M488" i="7"/>
  <c r="M394" i="5"/>
  <c r="M382" i="5"/>
  <c r="M356" i="14"/>
  <c r="M28" i="4"/>
  <c r="M563" i="3"/>
  <c r="M549" i="5"/>
  <c r="M540" i="6"/>
  <c r="M504" i="3"/>
  <c r="M462" i="3"/>
  <c r="M454" i="3"/>
  <c r="M438" i="3"/>
  <c r="M390" i="3"/>
  <c r="M374" i="3"/>
  <c r="M357" i="7"/>
  <c r="M355" i="3"/>
  <c r="M346" i="5"/>
  <c r="M236" i="14"/>
  <c r="M222" i="3"/>
  <c r="M206" i="3"/>
  <c r="M82" i="3"/>
  <c r="M34" i="4"/>
  <c r="M37" i="14"/>
  <c r="M488" i="3"/>
  <c r="M467" i="7"/>
  <c r="M441" i="5"/>
  <c r="M421" i="5"/>
  <c r="M413" i="5"/>
  <c r="M208" i="3"/>
  <c r="M154" i="14"/>
  <c r="M551" i="3"/>
  <c r="M549" i="6"/>
  <c r="M444" i="6"/>
  <c r="M125" i="4"/>
  <c r="M377" i="7"/>
  <c r="M473" i="6"/>
  <c r="M586" i="3"/>
  <c r="M562" i="3"/>
  <c r="M491" i="6"/>
  <c r="M548" i="5"/>
  <c r="M509" i="5"/>
  <c r="M594" i="4"/>
  <c r="M594" i="7"/>
  <c r="M499" i="3"/>
  <c r="M473" i="3"/>
  <c r="M434" i="4"/>
  <c r="M386" i="3"/>
  <c r="M39" i="3"/>
  <c r="M31" i="4"/>
  <c r="M539" i="7"/>
  <c r="M467" i="4"/>
  <c r="M446" i="5"/>
  <c r="M365" i="3"/>
  <c r="M258" i="14"/>
  <c r="M106" i="14"/>
  <c r="M100" i="4"/>
  <c r="M84" i="4"/>
  <c r="M48" i="4"/>
  <c r="M557" i="5"/>
  <c r="M485" i="14"/>
  <c r="M477" i="5"/>
  <c r="M468" i="4"/>
  <c r="M462" i="4"/>
  <c r="M454" i="4"/>
  <c r="M442" i="4"/>
  <c r="M438" i="4"/>
  <c r="M422" i="4"/>
  <c r="M390" i="4"/>
  <c r="M374" i="4"/>
  <c r="M364" i="4"/>
  <c r="M361" i="7"/>
  <c r="M258" i="4"/>
  <c r="M246" i="3"/>
  <c r="M238" i="3"/>
  <c r="M218" i="3"/>
  <c r="M208" i="14"/>
  <c r="M515" i="5"/>
  <c r="M262" i="3"/>
  <c r="M258" i="3"/>
  <c r="M186" i="4"/>
  <c r="M578" i="5"/>
  <c r="M575" i="4"/>
  <c r="M389" i="4"/>
  <c r="M522" i="5"/>
  <c r="M471" i="3"/>
  <c r="M461" i="14"/>
  <c r="M456" i="7"/>
  <c r="M360" i="5"/>
  <c r="M516" i="7"/>
  <c r="M510" i="5"/>
  <c r="M498" i="5"/>
  <c r="M237" i="4"/>
  <c r="M179" i="14"/>
  <c r="M375" i="6"/>
  <c r="M340" i="4"/>
  <c r="M256" i="3"/>
  <c r="M366" i="5"/>
  <c r="M353" i="4"/>
  <c r="M349" i="4"/>
  <c r="M345" i="4"/>
  <c r="M185" i="4"/>
  <c r="M173" i="3"/>
  <c r="M494" i="3"/>
  <c r="M528" i="4"/>
  <c r="M590" i="5"/>
  <c r="M429" i="3"/>
  <c r="M344" i="5"/>
  <c r="M89" i="14"/>
  <c r="M61" i="4"/>
  <c r="M45" i="4"/>
  <c r="M37" i="3"/>
  <c r="M29" i="3"/>
  <c r="M189" i="14"/>
  <c r="M308" i="14"/>
  <c r="M332" i="14"/>
  <c r="M361" i="6"/>
  <c r="M490" i="7"/>
  <c r="M54" i="4"/>
  <c r="M518" i="3"/>
  <c r="M599" i="4"/>
  <c r="M568" i="7"/>
  <c r="M547" i="14"/>
  <c r="M483" i="14"/>
  <c r="M436" i="7"/>
  <c r="M389" i="3"/>
  <c r="M144" i="3"/>
  <c r="M88" i="4"/>
  <c r="M494" i="4"/>
  <c r="M484" i="6"/>
  <c r="M433" i="4"/>
  <c r="M317" i="3"/>
  <c r="M115" i="14"/>
  <c r="M75" i="14"/>
  <c r="M41" i="3"/>
  <c r="M23" i="14"/>
  <c r="M411" i="14"/>
  <c r="M270" i="14"/>
  <c r="M506" i="6"/>
  <c r="M450" i="7"/>
  <c r="M368" i="4"/>
  <c r="M293" i="4"/>
  <c r="M306" i="4"/>
  <c r="M202" i="4"/>
  <c r="M129" i="3"/>
  <c r="M99" i="14"/>
  <c r="M47" i="14"/>
  <c r="M592" i="5"/>
  <c r="M567" i="14"/>
  <c r="M439" i="14"/>
  <c r="M386" i="6"/>
  <c r="M572" i="6"/>
  <c r="M567" i="7"/>
  <c r="M438" i="7"/>
  <c r="M422" i="7"/>
  <c r="M353" i="14"/>
  <c r="M341" i="5"/>
  <c r="M193" i="4"/>
  <c r="M233" i="4"/>
  <c r="M367" i="4"/>
  <c r="M298" i="4"/>
  <c r="M423" i="6"/>
  <c r="M437" i="7"/>
  <c r="M214" i="4"/>
  <c r="M158" i="3"/>
  <c r="M499" i="14"/>
  <c r="M405" i="3"/>
  <c r="M253" i="14"/>
  <c r="M446" i="4"/>
  <c r="M170" i="4"/>
  <c r="M196" i="14"/>
  <c r="M323" i="4"/>
  <c r="M24" i="4"/>
  <c r="M198" i="3"/>
  <c r="M170" i="3"/>
  <c r="M112" i="14"/>
  <c r="M110" i="4"/>
  <c r="M22" i="3"/>
  <c r="M55" i="4"/>
  <c r="M21" i="14"/>
  <c r="M516" i="14"/>
  <c r="M502" i="4"/>
  <c r="M493" i="14"/>
  <c r="M461" i="4"/>
  <c r="M186" i="14"/>
  <c r="M74" i="14"/>
  <c r="M56" i="3"/>
  <c r="M440" i="7"/>
  <c r="M428" i="7"/>
  <c r="M357" i="6"/>
  <c r="M168" i="14"/>
  <c r="M94" i="4"/>
  <c r="M80" i="14"/>
  <c r="M50" i="3"/>
  <c r="M575" i="14"/>
  <c r="M554" i="3"/>
  <c r="M283" i="4"/>
  <c r="M596" i="3"/>
  <c r="M592" i="3"/>
  <c r="M580" i="3"/>
  <c r="M542" i="14"/>
  <c r="M522" i="14"/>
  <c r="M486" i="14"/>
  <c r="M470" i="14"/>
  <c r="M279" i="4"/>
  <c r="M269" i="14"/>
  <c r="M560" i="3"/>
  <c r="M356" i="7"/>
  <c r="M60" i="3"/>
  <c r="M538" i="5"/>
  <c r="M528" i="7"/>
  <c r="M433" i="6"/>
  <c r="M417" i="6"/>
  <c r="M405" i="14"/>
  <c r="M401" i="14"/>
  <c r="M389" i="14"/>
  <c r="M181" i="3"/>
  <c r="M370" i="14"/>
  <c r="M497" i="4"/>
  <c r="M415" i="3"/>
  <c r="M410" i="4"/>
  <c r="M399" i="3"/>
  <c r="M528" i="14"/>
  <c r="M456" i="6"/>
  <c r="M432" i="6"/>
  <c r="M184" i="3"/>
  <c r="M174" i="14"/>
  <c r="M158" i="14"/>
  <c r="M136" i="4"/>
  <c r="M102" i="14"/>
  <c r="M561" i="6"/>
  <c r="M535" i="7"/>
  <c r="M496" i="14"/>
  <c r="M589" i="3"/>
  <c r="M510" i="3"/>
  <c r="M579" i="6"/>
  <c r="M570" i="6"/>
  <c r="M517" i="3"/>
  <c r="M477" i="4"/>
  <c r="M585" i="7"/>
  <c r="M398" i="14"/>
  <c r="M591" i="14"/>
  <c r="M476" i="4"/>
  <c r="M586" i="5"/>
  <c r="M521" i="6"/>
  <c r="M509" i="6"/>
  <c r="M507" i="7"/>
  <c r="M467" i="14"/>
  <c r="M559" i="4"/>
  <c r="M445" i="6"/>
  <c r="M475" i="4"/>
  <c r="M460" i="7"/>
  <c r="M458" i="14"/>
  <c r="M512" i="6"/>
  <c r="M424" i="7"/>
  <c r="M397" i="3"/>
  <c r="M393" i="3"/>
  <c r="M344" i="4"/>
  <c r="M157" i="4"/>
  <c r="M137" i="4"/>
  <c r="M109" i="3"/>
  <c r="M69" i="4"/>
  <c r="M557" i="7"/>
  <c r="M549" i="7"/>
  <c r="M395" i="5"/>
  <c r="M295" i="14"/>
  <c r="M301" i="4"/>
  <c r="M370" i="6"/>
  <c r="M303" i="14"/>
  <c r="M301" i="14"/>
  <c r="M328" i="14"/>
  <c r="M192" i="14"/>
  <c r="M298" i="14"/>
  <c r="M385" i="7"/>
  <c r="M195" i="4"/>
  <c r="M330" i="14"/>
  <c r="M459" i="14"/>
  <c r="M555" i="6"/>
  <c r="M515" i="14"/>
  <c r="M352" i="3"/>
  <c r="M393" i="14"/>
  <c r="M331" i="3"/>
  <c r="M263" i="3"/>
  <c r="M183" i="3"/>
  <c r="M167" i="3"/>
  <c r="M83" i="3"/>
  <c r="M560" i="6"/>
  <c r="M58" i="14"/>
  <c r="M533" i="6"/>
  <c r="M514" i="4"/>
  <c r="M498" i="4"/>
  <c r="M468" i="14"/>
  <c r="M435" i="7"/>
  <c r="M281" i="4"/>
  <c r="M277" i="3"/>
  <c r="M163" i="14"/>
  <c r="M49" i="4"/>
  <c r="M477" i="7"/>
  <c r="M261" i="3"/>
  <c r="M101" i="3"/>
  <c r="M93" i="3"/>
  <c r="M49" i="3"/>
  <c r="M127" i="3"/>
  <c r="M580" i="5"/>
  <c r="M488" i="4"/>
  <c r="M410" i="6"/>
  <c r="M196" i="4"/>
  <c r="M524" i="5"/>
  <c r="M498" i="6"/>
  <c r="M446" i="7"/>
  <c r="M430" i="7"/>
  <c r="M300" i="4"/>
  <c r="M404" i="3"/>
  <c r="M422" i="14"/>
  <c r="M371" i="5"/>
  <c r="M369" i="5"/>
  <c r="M406" i="6"/>
  <c r="M230" i="3"/>
  <c r="M150" i="4"/>
  <c r="M138" i="3"/>
  <c r="M463" i="7"/>
  <c r="M416" i="4"/>
  <c r="M373" i="5"/>
  <c r="M72" i="3"/>
  <c r="M457" i="5"/>
  <c r="M448" i="4"/>
  <c r="M411" i="7"/>
  <c r="M77" i="3"/>
  <c r="M406" i="14"/>
  <c r="M462" i="7"/>
  <c r="M394" i="4"/>
  <c r="M382" i="4"/>
  <c r="M378" i="4"/>
  <c r="M551" i="4"/>
  <c r="M464" i="3"/>
  <c r="M442" i="5"/>
  <c r="M440" i="3"/>
  <c r="M438" i="5"/>
  <c r="M422" i="5"/>
  <c r="M419" i="4"/>
  <c r="M390" i="5"/>
  <c r="M364" i="3"/>
  <c r="M343" i="3"/>
  <c r="M330" i="3"/>
  <c r="M293" i="14"/>
  <c r="M141" i="14"/>
  <c r="M218" i="14"/>
  <c r="M433" i="5"/>
  <c r="M353" i="7"/>
  <c r="M143" i="14"/>
  <c r="M111" i="14"/>
  <c r="M93" i="4"/>
  <c r="M332" i="3"/>
  <c r="M198" i="14"/>
  <c r="M387" i="6"/>
  <c r="M450" i="6"/>
  <c r="M442" i="6"/>
  <c r="M466" i="6"/>
  <c r="M422" i="6"/>
  <c r="M294" i="4"/>
  <c r="M549" i="4"/>
  <c r="M577" i="3"/>
  <c r="M589" i="4"/>
  <c r="M374" i="14"/>
  <c r="M517" i="4"/>
  <c r="M514" i="3"/>
  <c r="M586" i="4"/>
  <c r="M573" i="7"/>
  <c r="M525" i="3"/>
  <c r="M478" i="4"/>
  <c r="M219" i="3"/>
  <c r="M169" i="14"/>
  <c r="M87" i="3"/>
  <c r="M437" i="3"/>
  <c r="M180" i="3"/>
  <c r="M92" i="3"/>
  <c r="M46" i="14"/>
  <c r="M531" i="3"/>
  <c r="M485" i="5"/>
  <c r="M452" i="14"/>
  <c r="M314" i="3"/>
  <c r="M278" i="4"/>
  <c r="M144" i="14"/>
  <c r="M62" i="3"/>
  <c r="M550" i="3"/>
  <c r="M358" i="4"/>
  <c r="M399" i="4"/>
  <c r="M372" i="3"/>
  <c r="M317" i="14"/>
  <c r="M223" i="4"/>
  <c r="M143" i="4"/>
  <c r="M471" i="7"/>
  <c r="M439" i="3"/>
  <c r="M320" i="4"/>
  <c r="M545" i="14"/>
  <c r="M347" i="4"/>
  <c r="M273" i="3"/>
  <c r="M253" i="4"/>
  <c r="M141" i="3"/>
  <c r="M113" i="4"/>
  <c r="M87" i="14"/>
  <c r="M67" i="14"/>
  <c r="M45" i="3"/>
  <c r="M599" i="7"/>
  <c r="M514" i="6"/>
  <c r="M386" i="7"/>
  <c r="M339" i="14"/>
  <c r="M305" i="14"/>
  <c r="M201" i="14"/>
  <c r="M228" i="14"/>
  <c r="M506" i="7"/>
  <c r="M323" i="14"/>
  <c r="M578" i="14"/>
  <c r="M546" i="3"/>
  <c r="M443" i="14"/>
  <c r="M307" i="3"/>
  <c r="M153" i="14"/>
  <c r="M79" i="4"/>
  <c r="M222" i="14"/>
  <c r="M553" i="6"/>
  <c r="M472" i="7"/>
  <c r="M440" i="4"/>
  <c r="M419" i="7"/>
  <c r="M388" i="4"/>
  <c r="M357" i="3"/>
  <c r="M172" i="14"/>
  <c r="M138" i="4"/>
  <c r="M32" i="14"/>
  <c r="M22" i="4"/>
  <c r="M597" i="14"/>
  <c r="M343" i="7"/>
  <c r="M463" i="3"/>
  <c r="M459" i="3"/>
  <c r="M349" i="7"/>
  <c r="M305" i="4"/>
  <c r="M265" i="14"/>
  <c r="M44" i="4"/>
  <c r="M555" i="3"/>
  <c r="M326" i="3"/>
  <c r="M294" i="3"/>
  <c r="M146" i="4"/>
  <c r="M116" i="14"/>
  <c r="M54" i="3"/>
  <c r="M16" i="14"/>
  <c r="M522" i="3"/>
  <c r="M295" i="3"/>
  <c r="M272" i="4"/>
  <c r="M535" i="4"/>
  <c r="M407" i="3"/>
  <c r="M391" i="3"/>
  <c r="M145" i="4"/>
  <c r="M558" i="3"/>
  <c r="M463" i="5"/>
  <c r="M370" i="4"/>
  <c r="M313" i="4"/>
  <c r="M322" i="14"/>
  <c r="M544" i="6"/>
  <c r="M434" i="7"/>
  <c r="M561" i="3"/>
  <c r="M41" i="4"/>
  <c r="M106" i="3"/>
  <c r="M107" i="4"/>
  <c r="M119" i="3"/>
  <c r="M490" i="5"/>
  <c r="M387" i="7"/>
  <c r="M538" i="4"/>
  <c r="M510" i="4"/>
  <c r="M417" i="4"/>
  <c r="M363" i="7"/>
  <c r="M540" i="3"/>
  <c r="M481" i="5"/>
  <c r="M479" i="4"/>
  <c r="M472" i="6"/>
  <c r="M464" i="6"/>
  <c r="M440" i="6"/>
  <c r="M428" i="6"/>
  <c r="M290" i="3"/>
  <c r="M367" i="6"/>
  <c r="M192" i="3"/>
  <c r="M400" i="4"/>
  <c r="M347" i="7"/>
  <c r="M285" i="4"/>
  <c r="M257" i="3"/>
  <c r="M391" i="5"/>
  <c r="M455" i="14"/>
  <c r="M581" i="4"/>
  <c r="M576" i="5"/>
  <c r="M534" i="4"/>
  <c r="M451" i="5"/>
  <c r="M486" i="4"/>
  <c r="M469" i="6"/>
  <c r="M582" i="4"/>
  <c r="M412" i="3"/>
  <c r="M259" i="3"/>
  <c r="M187" i="4"/>
  <c r="M131" i="4"/>
  <c r="M115" i="4"/>
  <c r="M480" i="3"/>
  <c r="M555" i="14"/>
  <c r="M127" i="4"/>
  <c r="M19" i="3"/>
  <c r="M513" i="6"/>
  <c r="M165" i="4"/>
  <c r="M155" i="14"/>
  <c r="M149" i="3"/>
  <c r="M105" i="3"/>
  <c r="M25" i="4"/>
  <c r="M567" i="6"/>
  <c r="M194" i="4"/>
  <c r="M314" i="14"/>
  <c r="M399" i="6"/>
  <c r="M573" i="4"/>
  <c r="M515" i="3"/>
  <c r="M460" i="5"/>
  <c r="M267" i="4"/>
  <c r="M428" i="4"/>
  <c r="M392" i="4"/>
  <c r="M381" i="4"/>
  <c r="M362" i="14"/>
  <c r="M286" i="3"/>
  <c r="M220" i="4"/>
  <c r="M72" i="4"/>
  <c r="M442" i="7"/>
  <c r="M159" i="3"/>
  <c r="M341" i="6"/>
  <c r="M331" i="14"/>
  <c r="M313" i="14"/>
  <c r="M229" i="14"/>
  <c r="M310" i="14"/>
  <c r="M71" i="3"/>
  <c r="M274" i="3"/>
  <c r="M50" i="4"/>
  <c r="M468" i="5"/>
  <c r="M436" i="6"/>
  <c r="M415" i="4"/>
  <c r="M395" i="4"/>
  <c r="M311" i="3"/>
  <c r="M96" i="3"/>
  <c r="M426" i="7"/>
  <c r="M477" i="3"/>
  <c r="M579" i="5"/>
  <c r="M581" i="7"/>
  <c r="M409" i="7"/>
  <c r="M527" i="7"/>
  <c r="M548" i="3"/>
  <c r="M519" i="4"/>
  <c r="M483" i="5"/>
  <c r="M596" i="14"/>
  <c r="M559" i="7"/>
  <c r="M465" i="6"/>
  <c r="M445" i="5"/>
  <c r="M503" i="7"/>
  <c r="M397" i="5"/>
  <c r="M155" i="3"/>
  <c r="M107" i="3"/>
  <c r="M540" i="4"/>
  <c r="M544" i="4"/>
  <c r="M572" i="5"/>
  <c r="M556" i="4"/>
  <c r="M538" i="3"/>
  <c r="M570" i="14"/>
  <c r="M509" i="3"/>
  <c r="M481" i="14"/>
  <c r="M501" i="14"/>
  <c r="M478" i="5"/>
  <c r="M590" i="4"/>
  <c r="M523" i="6"/>
  <c r="M71" i="4"/>
  <c r="M59" i="3"/>
  <c r="M23" i="3"/>
  <c r="M15" i="4"/>
  <c r="M526" i="5"/>
  <c r="M242" i="14"/>
  <c r="M164" i="4"/>
  <c r="M124" i="4"/>
  <c r="M531" i="4"/>
  <c r="M517" i="5"/>
  <c r="M419" i="3"/>
  <c r="M364" i="6"/>
  <c r="M355" i="7"/>
  <c r="M272" i="14"/>
  <c r="M238" i="4"/>
  <c r="M188" i="14"/>
  <c r="M166" i="4"/>
  <c r="M158" i="4"/>
  <c r="M44" i="14"/>
  <c r="M42" i="4"/>
  <c r="M358" i="7"/>
  <c r="M260" i="3"/>
  <c r="M100" i="3"/>
  <c r="M561" i="14"/>
  <c r="M501" i="5"/>
  <c r="M350" i="14"/>
  <c r="M232" i="14"/>
  <c r="M218" i="4"/>
  <c r="M160" i="14"/>
  <c r="M526" i="3"/>
  <c r="M434" i="6"/>
  <c r="M581" i="6"/>
  <c r="M319" i="4"/>
  <c r="M530" i="5"/>
  <c r="M469" i="14"/>
  <c r="M14" i="14"/>
  <c r="M561" i="5"/>
  <c r="M556" i="3"/>
  <c r="M484" i="3"/>
  <c r="M201" i="4"/>
  <c r="M584" i="7"/>
  <c r="M380" i="6"/>
  <c r="M356" i="5"/>
  <c r="M264" i="4"/>
  <c r="M176" i="3"/>
  <c r="M86" i="14"/>
  <c r="M88" i="3"/>
  <c r="M321" i="4"/>
  <c r="M485" i="7"/>
  <c r="M304" i="3"/>
  <c r="M531" i="5"/>
  <c r="M449" i="3"/>
  <c r="M501" i="3"/>
  <c r="M525" i="14"/>
  <c r="M573" i="6"/>
  <c r="M525" i="5"/>
  <c r="M76" i="14"/>
  <c r="M548" i="14"/>
  <c r="M539" i="3"/>
  <c r="M532" i="3"/>
  <c r="M437" i="5"/>
  <c r="M392" i="14"/>
  <c r="M376" i="14"/>
  <c r="M156" i="3"/>
  <c r="M148" i="3"/>
  <c r="M54" i="14"/>
  <c r="M540" i="7"/>
  <c r="M479" i="3"/>
  <c r="M464" i="7"/>
  <c r="M404" i="7"/>
  <c r="M401" i="6"/>
  <c r="M396" i="7"/>
  <c r="M392" i="7"/>
  <c r="M388" i="7"/>
  <c r="M385" i="6"/>
  <c r="M316" i="14"/>
  <c r="M284" i="14"/>
  <c r="M270" i="4"/>
  <c r="M260" i="14"/>
  <c r="M250" i="3"/>
  <c r="M140" i="14"/>
  <c r="M124" i="14"/>
  <c r="M110" i="3"/>
  <c r="M88" i="14"/>
  <c r="M26" i="4"/>
  <c r="M434" i="14"/>
  <c r="M571" i="6"/>
  <c r="M585" i="6"/>
  <c r="M572" i="7"/>
  <c r="M558" i="7"/>
  <c r="M436" i="4"/>
  <c r="M395" i="7"/>
  <c r="M17" i="14"/>
  <c r="M380" i="7"/>
  <c r="M373" i="6"/>
  <c r="M288" i="4"/>
  <c r="M588" i="7"/>
  <c r="M563" i="6"/>
  <c r="M546" i="7"/>
  <c r="M495" i="6"/>
  <c r="M474" i="7"/>
  <c r="M426" i="4"/>
  <c r="M395" i="3"/>
  <c r="M383" i="3"/>
  <c r="M41" i="14"/>
  <c r="M497" i="5"/>
  <c r="M153" i="3"/>
  <c r="M264" i="14"/>
  <c r="M34" i="3"/>
  <c r="M318" i="3"/>
  <c r="M378" i="14"/>
  <c r="M325" i="4"/>
  <c r="M553" i="4"/>
  <c r="M533" i="3"/>
  <c r="M574" i="14"/>
  <c r="M527" i="5"/>
  <c r="M469" i="7"/>
  <c r="M598" i="3"/>
  <c r="M559" i="5"/>
  <c r="M536" i="4"/>
  <c r="M505" i="6"/>
  <c r="M465" i="3"/>
  <c r="M453" i="5"/>
  <c r="M449" i="6"/>
  <c r="M503" i="5"/>
  <c r="M475" i="5"/>
  <c r="M460" i="4"/>
  <c r="M590" i="3"/>
  <c r="M565" i="3"/>
  <c r="M523" i="7"/>
  <c r="M400" i="14"/>
  <c r="M362" i="5"/>
  <c r="M289" i="14"/>
  <c r="M227" i="4"/>
  <c r="M171" i="3"/>
  <c r="M594" i="14"/>
  <c r="M481" i="4"/>
  <c r="M574" i="6"/>
  <c r="M450" i="14"/>
  <c r="M341" i="4"/>
  <c r="M584" i="4"/>
  <c r="M578" i="3"/>
  <c r="M568" i="5"/>
  <c r="M562" i="6"/>
  <c r="M527" i="3"/>
  <c r="M527" i="6"/>
  <c r="M493" i="4"/>
  <c r="M519" i="14"/>
  <c r="M559" i="3"/>
  <c r="M582" i="3"/>
  <c r="M475" i="6"/>
  <c r="M521" i="14"/>
  <c r="M458" i="7"/>
  <c r="M402" i="4"/>
  <c r="M352" i="14"/>
  <c r="M275" i="3"/>
  <c r="M219" i="4"/>
  <c r="M203" i="3"/>
  <c r="M177" i="14"/>
  <c r="M123" i="4"/>
  <c r="M105" i="14"/>
  <c r="M53" i="14"/>
  <c r="M558" i="5"/>
  <c r="M532" i="7"/>
  <c r="M518" i="5"/>
  <c r="M500" i="14"/>
  <c r="M474" i="4"/>
  <c r="M266" i="14"/>
  <c r="M224" i="4"/>
  <c r="M180" i="4"/>
  <c r="M540" i="14"/>
  <c r="M487" i="3"/>
  <c r="M485" i="6"/>
  <c r="M479" i="7"/>
  <c r="M442" i="3"/>
  <c r="M422" i="3"/>
  <c r="M350" i="6"/>
  <c r="M322" i="3"/>
  <c r="M298" i="3"/>
  <c r="M286" i="4"/>
  <c r="M250" i="4"/>
  <c r="M244" i="14"/>
  <c r="M214" i="3"/>
  <c r="M184" i="14"/>
  <c r="M118" i="4"/>
  <c r="M90" i="3"/>
  <c r="M60" i="14"/>
  <c r="M58" i="4"/>
  <c r="M52" i="14"/>
  <c r="M47" i="3"/>
  <c r="M543" i="7"/>
  <c r="M537" i="14"/>
  <c r="M524" i="14"/>
  <c r="M461" i="5"/>
  <c r="M444" i="14"/>
  <c r="M441" i="4"/>
  <c r="M437" i="4"/>
  <c r="M425" i="4"/>
  <c r="M413" i="4"/>
  <c r="M284" i="4"/>
  <c r="M244" i="3"/>
  <c r="M146" i="14"/>
  <c r="M108" i="4"/>
  <c r="M90" i="14"/>
  <c r="M84" i="3"/>
  <c r="M68" i="3"/>
  <c r="M28" i="3"/>
  <c r="M557" i="6"/>
  <c r="M546" i="5"/>
  <c r="M466" i="14"/>
  <c r="M385" i="3"/>
  <c r="M276" i="14"/>
  <c r="M268" i="14"/>
  <c r="M254" i="3"/>
  <c r="M194" i="3"/>
  <c r="M132" i="14"/>
  <c r="M66" i="3"/>
  <c r="M539" i="6"/>
  <c r="M502" i="14"/>
  <c r="M412" i="5"/>
  <c r="M247" i="3"/>
  <c r="M149" i="14"/>
  <c r="M151" i="3"/>
  <c r="M109" i="14"/>
  <c r="M152" i="3"/>
  <c r="M457" i="14"/>
  <c r="M457" i="3"/>
  <c r="M433" i="3"/>
  <c r="M417" i="3"/>
  <c r="M366" i="3"/>
  <c r="M279" i="3"/>
  <c r="M263" i="4"/>
  <c r="M239" i="4"/>
  <c r="M191" i="3"/>
  <c r="M151" i="4"/>
  <c r="M135" i="4"/>
  <c r="M73" i="14"/>
  <c r="M61" i="14"/>
  <c r="M456" i="3"/>
  <c r="M423" i="4"/>
  <c r="M416" i="3"/>
  <c r="M236" i="3"/>
  <c r="M45" i="14"/>
  <c r="M530" i="6"/>
  <c r="M32" i="4"/>
  <c r="M16" i="4"/>
  <c r="M476" i="7"/>
  <c r="M430" i="5"/>
  <c r="M400" i="6"/>
  <c r="M384" i="6"/>
  <c r="M376" i="6"/>
  <c r="M345" i="6"/>
  <c r="M283" i="14"/>
  <c r="M275" i="14"/>
  <c r="M223" i="14"/>
  <c r="M217" i="3"/>
  <c r="M207" i="14"/>
  <c r="M165" i="3"/>
  <c r="M431" i="14"/>
  <c r="M553" i="3"/>
  <c r="M532" i="14"/>
  <c r="M491" i="4"/>
  <c r="M548" i="6"/>
  <c r="M507" i="14"/>
  <c r="M486" i="3"/>
  <c r="M483" i="6"/>
  <c r="M445" i="7"/>
  <c r="M525" i="6"/>
  <c r="M257" i="14"/>
  <c r="M211" i="3"/>
  <c r="M131" i="14"/>
  <c r="M125" i="3"/>
  <c r="M105" i="4"/>
  <c r="M35" i="14"/>
  <c r="M560" i="4"/>
  <c r="M532" i="4"/>
  <c r="M402" i="6"/>
  <c r="M596" i="6"/>
  <c r="M580" i="6"/>
  <c r="M563" i="5"/>
  <c r="M540" i="5"/>
  <c r="M522" i="6"/>
  <c r="M510" i="6"/>
  <c r="M497" i="7"/>
  <c r="M365" i="6"/>
  <c r="M348" i="14"/>
  <c r="M248" i="4"/>
  <c r="M48" i="3"/>
  <c r="M316" i="4"/>
  <c r="M308" i="4"/>
  <c r="M337" i="4"/>
  <c r="M334" i="4"/>
  <c r="M452" i="5"/>
  <c r="M403" i="6"/>
  <c r="M348" i="6"/>
  <c r="M372" i="5"/>
  <c r="M309" i="4"/>
  <c r="M400" i="5"/>
  <c r="M222" i="4"/>
  <c r="M102" i="3"/>
  <c r="M18" i="3"/>
  <c r="M577" i="6"/>
  <c r="M405" i="6"/>
  <c r="M372" i="7"/>
  <c r="M319" i="3"/>
  <c r="M271" i="4"/>
  <c r="M456" i="4"/>
  <c r="M439" i="7"/>
  <c r="M380" i="4"/>
  <c r="M360" i="4"/>
  <c r="M52" i="3"/>
  <c r="M428" i="14"/>
  <c r="M417" i="5"/>
  <c r="M376" i="4"/>
  <c r="M135" i="14"/>
  <c r="M346" i="6"/>
  <c r="M191" i="14"/>
  <c r="M137" i="3"/>
  <c r="M429" i="7"/>
  <c r="M550" i="6"/>
  <c r="M541" i="7"/>
  <c r="M511" i="5"/>
  <c r="M339" i="3"/>
  <c r="M304" i="4"/>
  <c r="M370" i="7"/>
  <c r="M574" i="5"/>
  <c r="M103" i="3"/>
  <c r="M448" i="14"/>
  <c r="M432" i="4"/>
  <c r="M360" i="6"/>
  <c r="M126" i="14"/>
  <c r="M245" i="4"/>
  <c r="M177" i="3"/>
  <c r="M407" i="5"/>
  <c r="M291" i="14"/>
  <c r="M336" i="14"/>
  <c r="M558" i="4"/>
  <c r="M543" i="3"/>
  <c r="M474" i="5"/>
  <c r="M394" i="3"/>
  <c r="M206" i="14"/>
  <c r="M204" i="3"/>
  <c r="M172" i="4"/>
  <c r="M76" i="4"/>
  <c r="M56" i="4"/>
  <c r="M36" i="4"/>
  <c r="M553" i="5"/>
  <c r="M524" i="7"/>
  <c r="M504" i="6"/>
  <c r="M392" i="3"/>
  <c r="M242" i="3"/>
  <c r="M134" i="4"/>
  <c r="M70" i="4"/>
  <c r="M48" i="14"/>
  <c r="M490" i="3"/>
  <c r="M348" i="7"/>
  <c r="M396" i="14"/>
  <c r="M110" i="14"/>
  <c r="M38" i="14"/>
  <c r="M508" i="7"/>
  <c r="M412" i="14"/>
  <c r="M384" i="4"/>
  <c r="M573" i="5"/>
  <c r="M537" i="5"/>
  <c r="M401" i="7"/>
  <c r="M286" i="14"/>
  <c r="M444" i="3"/>
  <c r="M349" i="3"/>
  <c r="M590" i="14"/>
  <c r="M484" i="4"/>
  <c r="M492" i="5"/>
  <c r="M551" i="5"/>
  <c r="M420" i="7"/>
  <c r="M572" i="14"/>
  <c r="M431" i="7"/>
  <c r="M424" i="14"/>
  <c r="M408" i="14"/>
  <c r="M207" i="4"/>
  <c r="M103" i="4"/>
  <c r="M95" i="3"/>
  <c r="M75" i="3"/>
  <c r="M35" i="4"/>
  <c r="M504" i="14"/>
  <c r="M490" i="4"/>
  <c r="M432" i="7"/>
  <c r="M416" i="7"/>
  <c r="M360" i="3"/>
  <c r="M351" i="3"/>
  <c r="M168" i="4"/>
  <c r="M514" i="5"/>
  <c r="M500" i="7"/>
  <c r="M494" i="5"/>
  <c r="M476" i="6"/>
  <c r="M453" i="14"/>
  <c r="M452" i="7"/>
  <c r="M448" i="7"/>
  <c r="M444" i="7"/>
  <c r="M400" i="7"/>
  <c r="M384" i="7"/>
  <c r="M376" i="7"/>
  <c r="M371" i="3"/>
  <c r="M347" i="14"/>
  <c r="M327" i="14"/>
  <c r="M285" i="3"/>
  <c r="M257" i="4"/>
  <c r="M213" i="3"/>
  <c r="M285" i="14"/>
  <c r="M573" i="14"/>
  <c r="M568" i="3"/>
  <c r="M551" i="14"/>
  <c r="M479" i="14"/>
  <c r="M426" i="3"/>
  <c r="M175" i="3"/>
  <c r="M27" i="3"/>
  <c r="M506" i="4"/>
  <c r="M450" i="5"/>
  <c r="M416" i="6"/>
  <c r="M387" i="4"/>
  <c r="M380" i="3"/>
  <c r="M358" i="14"/>
  <c r="M228" i="4"/>
  <c r="M152" i="4"/>
  <c r="M118" i="14"/>
  <c r="M104" i="3"/>
  <c r="M16" i="3"/>
  <c r="M552" i="7"/>
  <c r="M533" i="5"/>
  <c r="M516" i="3"/>
  <c r="M492" i="14"/>
  <c r="M459" i="4"/>
  <c r="M455" i="4"/>
  <c r="M407" i="4"/>
  <c r="M400" i="3"/>
  <c r="M391" i="4"/>
  <c r="M384" i="3"/>
  <c r="M279" i="14"/>
  <c r="M213" i="4"/>
  <c r="M175" i="14"/>
  <c r="M582" i="14"/>
  <c r="M446" i="14"/>
  <c r="M591" i="5"/>
  <c r="M587" i="6"/>
  <c r="M497" i="3"/>
  <c r="M226" i="3"/>
  <c r="M470" i="3"/>
  <c r="M583" i="14"/>
  <c r="M442" i="14"/>
  <c r="M586" i="6"/>
  <c r="M451" i="6"/>
  <c r="M519" i="5"/>
  <c r="M483" i="4"/>
  <c r="M559" i="6"/>
  <c r="M534" i="14"/>
  <c r="M453" i="6"/>
  <c r="M453" i="7"/>
  <c r="M445" i="3"/>
  <c r="M580" i="14"/>
  <c r="M476" i="14"/>
  <c r="M456" i="14"/>
  <c r="M393" i="6"/>
  <c r="M362" i="7"/>
  <c r="M354" i="7"/>
  <c r="M342" i="5"/>
  <c r="M323" i="3"/>
  <c r="M299" i="3"/>
  <c r="M217" i="14"/>
  <c r="M163" i="3"/>
  <c r="M145" i="14"/>
  <c r="M31" i="3"/>
  <c r="M167" i="14"/>
  <c r="M117" i="3"/>
  <c r="M97" i="4"/>
  <c r="M27" i="14"/>
  <c r="M19" i="14"/>
  <c r="M393" i="7"/>
  <c r="M588" i="5"/>
  <c r="M564" i="14"/>
  <c r="M544" i="5"/>
  <c r="M516" i="5"/>
  <c r="M502" i="6"/>
  <c r="M466" i="7"/>
  <c r="M318" i="4"/>
  <c r="M229" i="4"/>
  <c r="M337" i="3"/>
  <c r="M309" i="3"/>
  <c r="M233" i="3"/>
  <c r="M369" i="3"/>
  <c r="M341" i="3"/>
  <c r="M325" i="3"/>
  <c r="M305" i="3"/>
  <c r="M227" i="14"/>
  <c r="M316" i="3"/>
  <c r="M302" i="14"/>
  <c r="M430" i="6"/>
  <c r="M482" i="7"/>
  <c r="M198" i="4"/>
  <c r="M384" i="5"/>
  <c r="M462" i="6"/>
  <c r="M224" i="14"/>
  <c r="M206" i="4"/>
  <c r="M64" i="14"/>
  <c r="M564" i="5"/>
  <c r="M591" i="4"/>
  <c r="M287" i="3"/>
  <c r="M165" i="14"/>
  <c r="M482" i="5"/>
  <c r="M443" i="7"/>
  <c r="M356" i="6"/>
  <c r="M104" i="4"/>
  <c r="M40" i="3"/>
  <c r="M470" i="7"/>
  <c r="M452" i="4"/>
  <c r="M444" i="4"/>
  <c r="M391" i="7"/>
  <c r="M269" i="3"/>
  <c r="M237" i="3"/>
  <c r="M211" i="14"/>
  <c r="M31" i="14"/>
  <c r="M439" i="5"/>
  <c r="M399" i="5"/>
  <c r="M335" i="4"/>
  <c r="M315" i="4"/>
  <c r="M190" i="14"/>
  <c r="M149" i="4"/>
  <c r="M123" i="14"/>
  <c r="M91" i="14"/>
  <c r="M65" i="3"/>
  <c r="M57" i="3"/>
  <c r="M29" i="4"/>
  <c r="M504" i="5"/>
  <c r="M487" i="5"/>
  <c r="M414" i="7"/>
  <c r="M398" i="7"/>
  <c r="M345" i="5"/>
  <c r="M232" i="4"/>
  <c r="M370" i="5"/>
  <c r="M302" i="4"/>
  <c r="M294" i="14"/>
  <c r="M210" i="4"/>
  <c r="M118" i="3"/>
  <c r="M545" i="4"/>
  <c r="M564" i="3"/>
  <c r="M429" i="14"/>
  <c r="M27" i="4"/>
  <c r="M351" i="7"/>
  <c r="M272" i="3"/>
  <c r="M210" i="14"/>
  <c r="M556" i="6"/>
  <c r="M321" i="3"/>
  <c r="M251" i="14"/>
  <c r="M183" i="14"/>
  <c r="M85" i="4"/>
  <c r="M39" i="14"/>
  <c r="M579" i="7"/>
  <c r="M488" i="5"/>
  <c r="M375" i="5"/>
  <c r="M312" i="4"/>
  <c r="M380" i="5"/>
  <c r="M360" i="7"/>
  <c r="M518" i="4"/>
  <c r="M365" i="4"/>
  <c r="M358" i="3"/>
  <c r="M204" i="4"/>
  <c r="M156" i="4"/>
  <c r="M148" i="4"/>
  <c r="M462" i="5"/>
  <c r="M428" i="3"/>
  <c r="M388" i="6"/>
  <c r="M274" i="4"/>
  <c r="M266" i="4"/>
  <c r="M256" i="14"/>
  <c r="M246" i="4"/>
  <c r="M26" i="3"/>
  <c r="M354" i="5"/>
  <c r="M587" i="4"/>
  <c r="M239" i="3"/>
  <c r="M205" i="14"/>
  <c r="M117" i="14"/>
  <c r="M542" i="6"/>
  <c r="M111" i="3"/>
  <c r="M466" i="4"/>
  <c r="M29" i="14"/>
  <c r="M520" i="5"/>
  <c r="M350" i="5"/>
  <c r="M502" i="7"/>
  <c r="M494" i="6"/>
  <c r="M431" i="5"/>
  <c r="M500" i="4"/>
  <c r="M541" i="3"/>
  <c r="M454" i="14"/>
  <c r="M562" i="5"/>
  <c r="M536" i="7"/>
  <c r="M513" i="14"/>
  <c r="M460" i="6"/>
  <c r="M233" i="14"/>
  <c r="M147" i="4"/>
  <c r="M131" i="3"/>
  <c r="M99" i="3"/>
  <c r="M13" i="14"/>
  <c r="M488" i="6"/>
  <c r="M268" i="4"/>
  <c r="M116" i="4"/>
  <c r="M542" i="5"/>
  <c r="M350" i="3"/>
  <c r="M90" i="4"/>
  <c r="M593" i="14"/>
  <c r="M518" i="7"/>
  <c r="M408" i="5"/>
  <c r="M336" i="3"/>
  <c r="M480" i="14"/>
  <c r="M278" i="14"/>
  <c r="M240" i="4"/>
  <c r="M220" i="3"/>
  <c r="M60" i="4"/>
  <c r="M455" i="3"/>
  <c r="M430" i="3"/>
  <c r="M187" i="14"/>
  <c r="M133" i="3"/>
  <c r="M119" i="14"/>
  <c r="M539" i="5"/>
  <c r="M598" i="7"/>
  <c r="M582" i="7"/>
  <c r="M401" i="4"/>
  <c r="M377" i="5"/>
  <c r="M262" i="4"/>
  <c r="M166" i="14"/>
  <c r="M112" i="4"/>
  <c r="M556" i="7"/>
  <c r="M500" i="6"/>
  <c r="M366" i="7"/>
  <c r="M59" i="14"/>
  <c r="M398" i="6"/>
  <c r="M571" i="7"/>
  <c r="M472" i="4"/>
  <c r="M254" i="4"/>
  <c r="M296" i="4"/>
  <c r="M543" i="4"/>
  <c r="M282" i="14"/>
  <c r="M252" i="3"/>
  <c r="M529" i="14"/>
  <c r="M30" i="4"/>
  <c r="M427" i="3"/>
  <c r="M95" i="14"/>
  <c r="M51" i="14"/>
  <c r="M288" i="14"/>
  <c r="M570" i="5"/>
  <c r="M235" i="4"/>
  <c r="M484" i="5"/>
  <c r="M354" i="14"/>
  <c r="M182" i="14"/>
  <c r="M24" i="3"/>
  <c r="M535" i="3"/>
  <c r="M457" i="4"/>
  <c r="M407" i="7"/>
  <c r="M249" i="4"/>
  <c r="M217" i="4"/>
  <c r="M518" i="6"/>
  <c r="M363" i="3"/>
  <c r="M200" i="4"/>
  <c r="M307" i="4"/>
  <c r="M494" i="7"/>
  <c r="M498" i="7"/>
  <c r="M297" i="4"/>
  <c r="M585" i="3"/>
  <c r="M498" i="3"/>
  <c r="M382" i="14"/>
  <c r="M507" i="3"/>
  <c r="M505" i="3"/>
  <c r="M594" i="3"/>
  <c r="M424" i="3"/>
  <c r="M225" i="14"/>
  <c r="M47" i="4"/>
  <c r="M502" i="5"/>
  <c r="M276" i="4"/>
  <c r="M244" i="4"/>
  <c r="M481" i="6"/>
  <c r="M460" i="14"/>
  <c r="M440" i="14"/>
  <c r="M385" i="5"/>
  <c r="M357" i="4"/>
  <c r="M352" i="5"/>
  <c r="M164" i="14"/>
  <c r="M114" i="3"/>
  <c r="M479" i="6"/>
  <c r="M388" i="5"/>
  <c r="M436" i="3"/>
  <c r="M368" i="6"/>
  <c r="M245" i="14"/>
  <c r="M554" i="5"/>
  <c r="M506" i="5"/>
  <c r="M450" i="4"/>
  <c r="M356" i="4"/>
  <c r="M236" i="4"/>
  <c r="M144" i="4"/>
  <c r="M78" i="14"/>
  <c r="M516" i="6"/>
  <c r="M508" i="3"/>
  <c r="M225" i="3"/>
  <c r="M153" i="4"/>
  <c r="M61" i="3"/>
  <c r="M592" i="6"/>
  <c r="M547" i="5"/>
  <c r="M489" i="7"/>
  <c r="M292" i="4"/>
  <c r="M368" i="7"/>
  <c r="M300" i="3"/>
  <c r="M324" i="14"/>
  <c r="M441" i="7"/>
  <c r="M383" i="6"/>
  <c r="M407" i="6"/>
  <c r="M457" i="7"/>
  <c r="M432" i="5"/>
  <c r="M593" i="3"/>
  <c r="M576" i="4"/>
  <c r="M569" i="7"/>
  <c r="M594" i="5"/>
  <c r="M458" i="4"/>
  <c r="M147" i="3"/>
  <c r="M55" i="3"/>
  <c r="M413" i="3"/>
  <c r="M365" i="7"/>
  <c r="M76" i="3"/>
  <c r="M487" i="7"/>
  <c r="M352" i="4"/>
  <c r="M266" i="3"/>
  <c r="M240" i="14"/>
  <c r="M92" i="14"/>
  <c r="M70" i="3"/>
  <c r="M576" i="7"/>
  <c r="M543" i="6"/>
  <c r="M248" i="14"/>
  <c r="M420" i="3"/>
  <c r="M67" i="4"/>
  <c r="M488" i="14"/>
  <c r="M349" i="14"/>
  <c r="M94" i="14"/>
  <c r="M289" i="4"/>
  <c r="M235" i="14"/>
  <c r="M173" i="4"/>
  <c r="M97" i="3"/>
  <c r="M583" i="7"/>
  <c r="M556" i="5"/>
  <c r="M495" i="5"/>
  <c r="M378" i="7"/>
  <c r="M310" i="4"/>
  <c r="M303" i="4"/>
  <c r="M418" i="5"/>
  <c r="M408" i="3"/>
  <c r="M375" i="4"/>
  <c r="M472" i="14"/>
  <c r="M425" i="6"/>
  <c r="M82" i="14"/>
  <c r="M544" i="7"/>
  <c r="M504" i="7"/>
  <c r="M310" i="3"/>
  <c r="M84" i="14"/>
  <c r="M550" i="7"/>
  <c r="M348" i="5"/>
  <c r="M326" i="14"/>
  <c r="M128" i="4"/>
  <c r="M547" i="3"/>
  <c r="M466" i="3"/>
  <c r="M201" i="3"/>
  <c r="M161" i="3"/>
  <c r="M117" i="4"/>
  <c r="M89" i="3"/>
  <c r="M69" i="3"/>
  <c r="M410" i="14"/>
  <c r="M568" i="6"/>
  <c r="M394" i="7"/>
  <c r="M335" i="3"/>
  <c r="M192" i="4"/>
  <c r="M299" i="14"/>
  <c r="M191" i="4"/>
  <c r="L326" i="7"/>
  <c r="K326" i="7"/>
  <c r="L334" i="7"/>
  <c r="K334" i="7"/>
  <c r="K339" i="5"/>
  <c r="L339" i="5"/>
  <c r="L489" i="14"/>
  <c r="K489" i="14"/>
  <c r="L367" i="14"/>
  <c r="K367" i="14"/>
  <c r="L323" i="6"/>
  <c r="K323" i="6"/>
  <c r="K323" i="7"/>
  <c r="L323" i="7"/>
  <c r="K327" i="5"/>
  <c r="L327" i="5"/>
  <c r="K321" i="6"/>
  <c r="L321" i="6"/>
  <c r="L325" i="6"/>
  <c r="K325" i="6"/>
  <c r="L333" i="7"/>
  <c r="K333" i="7"/>
  <c r="K333" i="6"/>
  <c r="L333" i="6"/>
  <c r="L336" i="7"/>
  <c r="K336" i="7"/>
  <c r="L340" i="7"/>
  <c r="K340" i="7"/>
  <c r="L330" i="6"/>
  <c r="K330" i="6"/>
  <c r="K338" i="5"/>
  <c r="L338" i="5"/>
  <c r="L322" i="7"/>
  <c r="K322" i="7"/>
  <c r="K331" i="7"/>
  <c r="L331" i="7"/>
  <c r="L326" i="6"/>
  <c r="K326" i="6"/>
  <c r="K332" i="5"/>
  <c r="L332" i="5"/>
  <c r="L359" i="14"/>
  <c r="K359" i="14"/>
  <c r="L355" i="14"/>
  <c r="K355" i="14"/>
  <c r="M574" i="3"/>
  <c r="M469" i="3"/>
  <c r="K329" i="6"/>
  <c r="L329" i="6"/>
  <c r="L329" i="5"/>
  <c r="K329" i="5"/>
  <c r="L338" i="7"/>
  <c r="K338" i="7"/>
  <c r="L332" i="7"/>
  <c r="K332" i="7"/>
  <c r="L336" i="5"/>
  <c r="K336" i="5"/>
  <c r="K437" i="14"/>
  <c r="L437" i="14"/>
  <c r="K321" i="5"/>
  <c r="L321" i="5"/>
  <c r="K321" i="7"/>
  <c r="L321" i="7"/>
  <c r="K329" i="7"/>
  <c r="L329" i="7"/>
  <c r="K325" i="5"/>
  <c r="L325" i="5"/>
  <c r="L322" i="6"/>
  <c r="K322" i="6"/>
  <c r="K337" i="7"/>
  <c r="L337" i="7"/>
  <c r="L331" i="6"/>
  <c r="K331" i="6"/>
  <c r="K335" i="6"/>
  <c r="L335" i="6"/>
  <c r="K339" i="6"/>
  <c r="L339" i="6"/>
  <c r="L333" i="5"/>
  <c r="K333" i="5"/>
  <c r="K328" i="5"/>
  <c r="L328" i="5"/>
  <c r="L336" i="6"/>
  <c r="K336" i="6"/>
  <c r="L340" i="6"/>
  <c r="K340" i="6"/>
  <c r="L330" i="7"/>
  <c r="K330" i="7"/>
  <c r="K335" i="7"/>
  <c r="L335" i="7"/>
  <c r="L328" i="6"/>
  <c r="K328" i="6"/>
  <c r="M139" i="4"/>
  <c r="L325" i="7"/>
  <c r="K325" i="7"/>
  <c r="K327" i="6"/>
  <c r="L327" i="6"/>
  <c r="K338" i="6"/>
  <c r="L338" i="6"/>
  <c r="L334" i="5"/>
  <c r="K334" i="5"/>
  <c r="K331" i="5"/>
  <c r="L331" i="5"/>
  <c r="K441" i="14"/>
  <c r="L441" i="14"/>
  <c r="K322" i="5"/>
  <c r="L322" i="5"/>
  <c r="K330" i="5"/>
  <c r="L330" i="5"/>
  <c r="K327" i="7"/>
  <c r="L327" i="7"/>
  <c r="K323" i="5"/>
  <c r="L323" i="5"/>
  <c r="L328" i="7"/>
  <c r="K328" i="7"/>
  <c r="L334" i="6"/>
  <c r="K334" i="6"/>
  <c r="L337" i="5"/>
  <c r="K337" i="5"/>
  <c r="K337" i="6"/>
  <c r="L337" i="6"/>
  <c r="L326" i="5"/>
  <c r="K326" i="5"/>
  <c r="K335" i="5"/>
  <c r="L335" i="5"/>
  <c r="K339" i="7"/>
  <c r="L339" i="7"/>
  <c r="K340" i="5"/>
  <c r="L340" i="5"/>
  <c r="L332" i="6"/>
  <c r="K332" i="6"/>
  <c r="K445" i="14"/>
  <c r="L445" i="14"/>
  <c r="L383" i="14"/>
  <c r="K383" i="14"/>
  <c r="M471" i="6"/>
  <c r="M562" i="4"/>
  <c r="M458" i="5"/>
  <c r="K363" i="14"/>
  <c r="L363" i="14"/>
  <c r="K425" i="14"/>
  <c r="L425" i="14"/>
  <c r="K409" i="14"/>
  <c r="L409" i="14"/>
  <c r="M44" i="3"/>
  <c r="M367" i="5"/>
  <c r="M405" i="5"/>
  <c r="M359" i="5"/>
  <c r="M320" i="3"/>
  <c r="M234" i="14"/>
  <c r="M32" i="3"/>
  <c r="M419" i="6"/>
  <c r="M175" i="4"/>
  <c r="M228" i="3"/>
  <c r="M508" i="14"/>
  <c r="M435" i="4"/>
  <c r="M414" i="5"/>
  <c r="M347" i="5"/>
  <c r="M584" i="14"/>
  <c r="M523" i="4"/>
  <c r="M397" i="6"/>
  <c r="M91" i="4"/>
  <c r="M575" i="7"/>
  <c r="M439" i="6"/>
  <c r="M349" i="6"/>
  <c r="M583" i="4"/>
  <c r="M379" i="6"/>
  <c r="M351" i="4"/>
  <c r="M415" i="6"/>
  <c r="M467" i="5"/>
  <c r="M291" i="3"/>
  <c r="M474" i="3"/>
  <c r="M513" i="7"/>
  <c r="M563" i="4"/>
  <c r="M555" i="7"/>
  <c r="M531" i="7"/>
  <c r="M63" i="4"/>
  <c r="M427" i="7"/>
  <c r="M471" i="5"/>
  <c r="M408" i="6"/>
  <c r="M379" i="7"/>
  <c r="M295" i="4"/>
  <c r="M51" i="4"/>
  <c r="M473" i="5"/>
  <c r="M424" i="6"/>
  <c r="M247" i="4"/>
  <c r="M355" i="5"/>
  <c r="M471" i="4"/>
  <c r="M267" i="14"/>
  <c r="K373" i="14"/>
  <c r="L373" i="14"/>
  <c r="K419" i="14"/>
  <c r="L419" i="14"/>
  <c r="L345" i="14"/>
  <c r="K345" i="14"/>
  <c r="L451" i="14"/>
  <c r="K451" i="14"/>
  <c r="M343" i="5"/>
  <c r="M172" i="3"/>
  <c r="M565" i="14"/>
  <c r="M587" i="7"/>
  <c r="M379" i="5"/>
  <c r="M435" i="6"/>
  <c r="M203" i="4"/>
  <c r="M463" i="6"/>
  <c r="M398" i="3"/>
  <c r="M383" i="4"/>
  <c r="M103" i="14"/>
  <c r="M341" i="7"/>
  <c r="K497" i="14"/>
  <c r="L497" i="14"/>
  <c r="L380" i="14"/>
  <c r="K380" i="14"/>
  <c r="K421" i="14"/>
  <c r="L421" i="14"/>
  <c r="K433" i="14"/>
  <c r="L433" i="14"/>
  <c r="K357" i="14"/>
  <c r="L357" i="14"/>
  <c r="K449" i="14"/>
  <c r="L449" i="14"/>
  <c r="M597" i="7"/>
  <c r="M533" i="4"/>
  <c r="M525" i="7"/>
  <c r="M515" i="4"/>
  <c r="M99" i="4"/>
  <c r="M327" i="4"/>
  <c r="M570" i="3"/>
  <c r="M578" i="7"/>
  <c r="M580" i="4"/>
  <c r="M447" i="4"/>
  <c r="M447" i="5"/>
  <c r="M418" i="3"/>
  <c r="M91" i="3"/>
  <c r="M379" i="3"/>
  <c r="M334" i="3"/>
  <c r="M511" i="7"/>
  <c r="M425" i="5"/>
  <c r="M392" i="5"/>
  <c r="M359" i="4"/>
  <c r="M255" i="4"/>
  <c r="M351" i="6"/>
  <c r="M80" i="3"/>
  <c r="M366" i="6"/>
  <c r="M347" i="6"/>
  <c r="M284" i="3"/>
  <c r="M571" i="4"/>
  <c r="M526" i="7"/>
  <c r="M396" i="5"/>
  <c r="M327" i="3"/>
  <c r="M443" i="4"/>
  <c r="M411" i="4"/>
  <c r="M406" i="5"/>
  <c r="M363" i="5"/>
  <c r="M415" i="14"/>
  <c r="M447" i="7"/>
  <c r="M478" i="3"/>
  <c r="M283" i="3"/>
  <c r="M163" i="4"/>
  <c r="M39" i="4"/>
  <c r="M411" i="5"/>
  <c r="M306" i="14"/>
  <c r="M431" i="6"/>
  <c r="M390" i="6"/>
  <c r="M351" i="5"/>
  <c r="M391" i="6"/>
  <c r="M397" i="7"/>
  <c r="M467" i="6"/>
  <c r="M125" i="14"/>
  <c r="M533" i="14"/>
  <c r="M459" i="7"/>
  <c r="M455" i="7"/>
  <c r="M219" i="14"/>
  <c r="M63" i="14"/>
  <c r="M405" i="7"/>
  <c r="M576" i="14"/>
  <c r="M554" i="6"/>
  <c r="M545" i="7"/>
  <c r="M459" i="5"/>
  <c r="M406" i="7"/>
  <c r="M382" i="6"/>
  <c r="M51" i="3"/>
  <c r="M423" i="5"/>
  <c r="M539" i="4"/>
  <c r="M446" i="3"/>
  <c r="M20" i="4"/>
  <c r="M544" i="14"/>
  <c r="M501" i="6"/>
  <c r="M454" i="5"/>
  <c r="M379" i="4"/>
  <c r="M590" i="7"/>
  <c r="M461" i="3"/>
  <c r="M119" i="4"/>
  <c r="M367" i="7"/>
  <c r="M435" i="3"/>
  <c r="M561" i="7"/>
  <c r="M505" i="14"/>
  <c r="M187" i="3"/>
  <c r="M465" i="14"/>
  <c r="M346" i="3"/>
  <c r="M487" i="6"/>
  <c r="M410" i="7"/>
  <c r="M402" i="5"/>
  <c r="M362" i="3"/>
  <c r="M342" i="6"/>
  <c r="M358" i="6"/>
  <c r="M36" i="3"/>
  <c r="M167" i="4"/>
  <c r="M212" i="4"/>
  <c r="K15" i="15"/>
  <c r="L15" i="15"/>
  <c r="L140" i="1"/>
  <c r="L582" i="1"/>
  <c r="L348" i="1"/>
  <c r="L325" i="1"/>
  <c r="L116" i="1"/>
  <c r="L570" i="1"/>
  <c r="L303" i="1"/>
  <c r="K12" i="14"/>
  <c r="M355" i="1"/>
  <c r="M585" i="1"/>
  <c r="M578" i="1"/>
  <c r="M344" i="1"/>
  <c r="M336" i="1"/>
  <c r="M330" i="1"/>
  <c r="M104" i="1"/>
  <c r="M101" i="1"/>
  <c r="M319" i="1"/>
  <c r="M309" i="1"/>
  <c r="M295" i="1"/>
  <c r="M551" i="1"/>
  <c r="M91" i="1"/>
  <c r="M88" i="1"/>
  <c r="M80" i="1"/>
  <c r="M72" i="1"/>
  <c r="M277" i="1"/>
  <c r="M499" i="1"/>
  <c r="M48" i="1"/>
  <c r="M272" i="1"/>
  <c r="M535" i="1"/>
  <c r="K28" i="1"/>
  <c r="M28" i="1" s="1"/>
  <c r="L584" i="1"/>
  <c r="M584" i="1" s="1"/>
  <c r="L347" i="1"/>
  <c r="M347" i="1" s="1"/>
  <c r="L339" i="1"/>
  <c r="M339" i="1" s="1"/>
  <c r="L324" i="1"/>
  <c r="M324" i="1" s="1"/>
  <c r="L329" i="1"/>
  <c r="M329" i="1" s="1"/>
  <c r="L129" i="1"/>
  <c r="L127" i="1"/>
  <c r="M127" i="1" s="1"/>
  <c r="L708" i="1"/>
  <c r="M708" i="1" s="1"/>
  <c r="L316" i="1"/>
  <c r="L308" i="1"/>
  <c r="M308" i="1" s="1"/>
  <c r="L294" i="1"/>
  <c r="M294" i="1" s="1"/>
  <c r="L286" i="1"/>
  <c r="M286" i="1" s="1"/>
  <c r="L550" i="1"/>
  <c r="M550" i="1" s="1"/>
  <c r="L90" i="1"/>
  <c r="M90" i="1" s="1"/>
  <c r="L87" i="1"/>
  <c r="L79" i="1"/>
  <c r="M79" i="1" s="1"/>
  <c r="L276" i="1"/>
  <c r="M276" i="1" s="1"/>
  <c r="L39" i="1"/>
  <c r="M39" i="1" s="1"/>
  <c r="L271" i="1"/>
  <c r="L538" i="1"/>
  <c r="M538" i="1" s="1"/>
  <c r="L255" i="1"/>
  <c r="M340" i="1"/>
  <c r="M334" i="1"/>
  <c r="M575" i="1"/>
  <c r="M108" i="1"/>
  <c r="M562" i="1"/>
  <c r="M709" i="1"/>
  <c r="M719" i="1"/>
  <c r="M313" i="1"/>
  <c r="M559" i="1"/>
  <c r="M287" i="1"/>
  <c r="M282" i="1"/>
  <c r="M67" i="1"/>
  <c r="M84" i="1"/>
  <c r="M497" i="1"/>
  <c r="M547" i="1"/>
  <c r="M33" i="1"/>
  <c r="M265" i="1"/>
  <c r="M261" i="1"/>
  <c r="M32" i="1"/>
  <c r="M252" i="1"/>
  <c r="L143" i="1"/>
  <c r="L588" i="1"/>
  <c r="M588" i="1" s="1"/>
  <c r="L504" i="1"/>
  <c r="M504" i="1" s="1"/>
  <c r="L351" i="1"/>
  <c r="M351" i="1" s="1"/>
  <c r="L335" i="1"/>
  <c r="M335" i="1" s="1"/>
  <c r="L333" i="1"/>
  <c r="L107" i="1"/>
  <c r="L103" i="1"/>
  <c r="M103" i="1" s="1"/>
  <c r="L565" i="1"/>
  <c r="M565" i="1" s="1"/>
  <c r="L561" i="1"/>
  <c r="M561" i="1" s="1"/>
  <c r="L312" i="1"/>
  <c r="M312" i="1" s="1"/>
  <c r="L558" i="1"/>
  <c r="M558" i="1" s="1"/>
  <c r="L93" i="1"/>
  <c r="L83" i="1"/>
  <c r="M83" i="1" s="1"/>
  <c r="L75" i="1"/>
  <c r="M75" i="1" s="1"/>
  <c r="L50" i="1"/>
  <c r="L502" i="1"/>
  <c r="L546" i="1"/>
  <c r="L43" i="1"/>
  <c r="L268" i="1"/>
  <c r="M268" i="1" s="1"/>
  <c r="L534" i="1"/>
  <c r="L31" i="1"/>
  <c r="L251" i="1"/>
  <c r="M357" i="1"/>
  <c r="M354" i="1"/>
  <c r="M139" i="1"/>
  <c r="M581" i="1"/>
  <c r="M136" i="1"/>
  <c r="M132" i="1"/>
  <c r="M343" i="1"/>
  <c r="M574" i="1"/>
  <c r="M123" i="1"/>
  <c r="M119" i="1"/>
  <c r="M115" i="1"/>
  <c r="M111" i="1"/>
  <c r="M569" i="1"/>
  <c r="M100" i="1"/>
  <c r="M318" i="1"/>
  <c r="M556" i="1"/>
  <c r="M306" i="1"/>
  <c r="M302" i="1"/>
  <c r="M298" i="1"/>
  <c r="M290" i="1"/>
  <c r="M281" i="1"/>
  <c r="M66" i="1"/>
  <c r="M71" i="1"/>
  <c r="M62" i="1"/>
  <c r="M58" i="1"/>
  <c r="M54" i="1"/>
  <c r="M498" i="1"/>
  <c r="M35" i="1"/>
  <c r="M542" i="1"/>
  <c r="M264" i="1"/>
  <c r="M260" i="1"/>
  <c r="L247" i="1"/>
  <c r="M247" i="1" s="1"/>
  <c r="L12" i="14"/>
  <c r="L353" i="1"/>
  <c r="L142" i="1"/>
  <c r="M142" i="1" s="1"/>
  <c r="L138" i="1"/>
  <c r="M138" i="1" s="1"/>
  <c r="L587" i="1"/>
  <c r="M587" i="1" s="1"/>
  <c r="L507" i="1"/>
  <c r="L503" i="1"/>
  <c r="M503" i="1" s="1"/>
  <c r="L135" i="1"/>
  <c r="M135" i="1" s="1"/>
  <c r="L580" i="1"/>
  <c r="L338" i="1"/>
  <c r="L323" i="1"/>
  <c r="M323" i="1" s="1"/>
  <c r="L328" i="1"/>
  <c r="L573" i="1"/>
  <c r="M573" i="1" s="1"/>
  <c r="L126" i="1"/>
  <c r="M126" i="1" s="1"/>
  <c r="L122" i="1"/>
  <c r="L118" i="1"/>
  <c r="M118" i="1" s="1"/>
  <c r="L110" i="1"/>
  <c r="M110" i="1" s="1"/>
  <c r="L568" i="1"/>
  <c r="M568" i="1" s="1"/>
  <c r="L564" i="1"/>
  <c r="M564" i="1" s="1"/>
  <c r="L711" i="1"/>
  <c r="M711" i="1" s="1"/>
  <c r="L99" i="1"/>
  <c r="M99" i="1" s="1"/>
  <c r="L317" i="1"/>
  <c r="M317" i="1" s="1"/>
  <c r="L315" i="1"/>
  <c r="M315" i="1" s="1"/>
  <c r="L301" i="1"/>
  <c r="M301" i="1" s="1"/>
  <c r="L92" i="1"/>
  <c r="L293" i="1"/>
  <c r="M293" i="1" s="1"/>
  <c r="L289" i="1"/>
  <c r="L285" i="1"/>
  <c r="M285" i="1" s="1"/>
  <c r="L284" i="1"/>
  <c r="L280" i="1"/>
  <c r="M280" i="1" s="1"/>
  <c r="L65" i="1"/>
  <c r="M65" i="1" s="1"/>
  <c r="L86" i="1"/>
  <c r="M86" i="1" s="1"/>
  <c r="L82" i="1"/>
  <c r="M82" i="1" s="1"/>
  <c r="L78" i="1"/>
  <c r="M78" i="1" s="1"/>
  <c r="L74" i="1"/>
  <c r="M74" i="1" s="1"/>
  <c r="L70" i="1"/>
  <c r="L57" i="1"/>
  <c r="M57" i="1" s="1"/>
  <c r="L53" i="1"/>
  <c r="M53" i="1" s="1"/>
  <c r="L49" i="1"/>
  <c r="M49" i="1" s="1"/>
  <c r="L501" i="1"/>
  <c r="M501" i="1" s="1"/>
  <c r="L549" i="1"/>
  <c r="M549" i="1" s="1"/>
  <c r="L545" i="1"/>
  <c r="L42" i="1"/>
  <c r="M42" i="1" s="1"/>
  <c r="L34" i="1"/>
  <c r="L541" i="1"/>
  <c r="M541" i="1" s="1"/>
  <c r="L267" i="1"/>
  <c r="M267" i="1" s="1"/>
  <c r="L533" i="1"/>
  <c r="M533" i="1" s="1"/>
  <c r="L259" i="1"/>
  <c r="M259" i="1" s="1"/>
  <c r="L254" i="1"/>
  <c r="M254" i="1" s="1"/>
  <c r="E324" i="5"/>
  <c r="J324" i="5" s="1"/>
  <c r="E324" i="7"/>
  <c r="J324" i="7" s="1"/>
  <c r="E324" i="6"/>
  <c r="J324" i="6" s="1"/>
  <c r="M47" i="1"/>
  <c r="M350" i="1"/>
  <c r="M327" i="1"/>
  <c r="M305" i="1"/>
  <c r="M61" i="1"/>
  <c r="M46" i="1"/>
  <c r="M577" i="1"/>
  <c r="M102" i="1"/>
  <c r="M311" i="1"/>
  <c r="M275" i="1"/>
  <c r="M270" i="1"/>
  <c r="M30" i="1"/>
  <c r="M506" i="1"/>
  <c r="M579" i="1"/>
  <c r="M345" i="1"/>
  <c r="M322" i="1"/>
  <c r="M321" i="1"/>
  <c r="M307" i="1"/>
  <c r="M263" i="1"/>
  <c r="M256" i="1"/>
  <c r="M722" i="1"/>
  <c r="M346" i="1"/>
  <c r="M114" i="1"/>
  <c r="M69" i="1"/>
  <c r="M352" i="1"/>
  <c r="M141" i="1"/>
  <c r="M590" i="1"/>
  <c r="M583" i="1"/>
  <c r="M721" i="1"/>
  <c r="M134" i="1"/>
  <c r="M349" i="1"/>
  <c r="M341" i="1"/>
  <c r="M337" i="1"/>
  <c r="M326" i="1"/>
  <c r="M131" i="1"/>
  <c r="M576" i="1"/>
  <c r="M572" i="1"/>
  <c r="M125" i="1"/>
  <c r="M121" i="1"/>
  <c r="M117" i="1"/>
  <c r="M113" i="1"/>
  <c r="M109" i="1"/>
  <c r="M105" i="1"/>
  <c r="M571" i="1"/>
  <c r="M567" i="1"/>
  <c r="M563" i="1"/>
  <c r="M710" i="1"/>
  <c r="M98" i="1"/>
  <c r="M320" i="1"/>
  <c r="M720" i="1"/>
  <c r="M314" i="1"/>
  <c r="M310" i="1"/>
  <c r="M560" i="1"/>
  <c r="M96" i="1"/>
  <c r="M554" i="1"/>
  <c r="M304" i="1"/>
  <c r="M300" i="1"/>
  <c r="M95" i="1"/>
  <c r="M296" i="1"/>
  <c r="M292" i="1"/>
  <c r="M288" i="1"/>
  <c r="M552" i="1"/>
  <c r="M283" i="1"/>
  <c r="M279" i="1"/>
  <c r="M68" i="1"/>
  <c r="M89" i="1"/>
  <c r="M85" i="1"/>
  <c r="M81" i="1"/>
  <c r="M77" i="1"/>
  <c r="M73" i="1"/>
  <c r="M64" i="1"/>
  <c r="M60" i="1"/>
  <c r="M56" i="1"/>
  <c r="M52" i="1"/>
  <c r="M278" i="1"/>
  <c r="M274" i="1"/>
  <c r="M500" i="1"/>
  <c r="M548" i="1"/>
  <c r="M544" i="1"/>
  <c r="M45" i="1"/>
  <c r="M41" i="1"/>
  <c r="M37" i="1"/>
  <c r="M273" i="1"/>
  <c r="M269" i="1"/>
  <c r="M540" i="1"/>
  <c r="M536" i="1"/>
  <c r="M266" i="1"/>
  <c r="M496" i="1"/>
  <c r="M262" i="1"/>
  <c r="M258" i="1"/>
  <c r="M531" i="1"/>
  <c r="M29" i="1"/>
  <c r="M253" i="1"/>
  <c r="M249" i="1"/>
  <c r="M133" i="1"/>
  <c r="M124" i="1"/>
  <c r="M120" i="1"/>
  <c r="M557" i="1"/>
  <c r="M553" i="1"/>
  <c r="M94" i="1"/>
  <c r="M63" i="1"/>
  <c r="M51" i="1"/>
  <c r="M36" i="1"/>
  <c r="M257" i="1"/>
  <c r="M248" i="1"/>
  <c r="M356" i="1"/>
  <c r="M342" i="1"/>
  <c r="M332" i="1"/>
  <c r="M106" i="1"/>
  <c r="M97" i="1"/>
  <c r="M555" i="1"/>
  <c r="M297" i="1"/>
  <c r="M38" i="1"/>
  <c r="M537" i="1"/>
  <c r="M532" i="1"/>
  <c r="M250" i="1"/>
  <c r="M586" i="1"/>
  <c r="M331" i="1"/>
  <c r="M144" i="1"/>
  <c r="M589" i="1"/>
  <c r="M505" i="1"/>
  <c r="M137" i="1"/>
  <c r="M130" i="1"/>
  <c r="M128" i="1"/>
  <c r="M112" i="1"/>
  <c r="M566" i="1"/>
  <c r="M299" i="1"/>
  <c r="M291" i="1"/>
  <c r="M76" i="1"/>
  <c r="M59" i="1"/>
  <c r="M55" i="1"/>
  <c r="M44" i="1"/>
  <c r="M40" i="1"/>
  <c r="M543" i="1"/>
  <c r="M539" i="1"/>
  <c r="M107" i="1" l="1"/>
  <c r="M534" i="1"/>
  <c r="M330" i="6"/>
  <c r="M336" i="7"/>
  <c r="M333" i="7"/>
  <c r="M321" i="6"/>
  <c r="M334" i="7"/>
  <c r="M328" i="6"/>
  <c r="M330" i="7"/>
  <c r="M321" i="5"/>
  <c r="M338" i="7"/>
  <c r="M433" i="14"/>
  <c r="M355" i="14"/>
  <c r="M380" i="14"/>
  <c r="M383" i="14"/>
  <c r="M335" i="5"/>
  <c r="M326" i="5"/>
  <c r="M323" i="5"/>
  <c r="M328" i="5"/>
  <c r="M339" i="6"/>
  <c r="M409" i="14"/>
  <c r="M337" i="6"/>
  <c r="M441" i="14"/>
  <c r="M329" i="5"/>
  <c r="M323" i="7"/>
  <c r="M357" i="14"/>
  <c r="M421" i="14"/>
  <c r="M332" i="5"/>
  <c r="M331" i="7"/>
  <c r="M367" i="14"/>
  <c r="M425" i="14"/>
  <c r="M339" i="7"/>
  <c r="M335" i="7"/>
  <c r="M325" i="5"/>
  <c r="M321" i="7"/>
  <c r="M329" i="6"/>
  <c r="M359" i="14"/>
  <c r="M340" i="7"/>
  <c r="M325" i="6"/>
  <c r="M323" i="6"/>
  <c r="M489" i="14"/>
  <c r="M326" i="7"/>
  <c r="M449" i="14"/>
  <c r="M322" i="5"/>
  <c r="M335" i="6"/>
  <c r="M337" i="7"/>
  <c r="M373" i="14"/>
  <c r="M338" i="6"/>
  <c r="M329" i="7"/>
  <c r="M140" i="1"/>
  <c r="M451" i="14"/>
  <c r="M419" i="14"/>
  <c r="M331" i="5"/>
  <c r="M334" i="5"/>
  <c r="M325" i="7"/>
  <c r="M340" i="6"/>
  <c r="M322" i="6"/>
  <c r="M437" i="14"/>
  <c r="M332" i="7"/>
  <c r="M322" i="7"/>
  <c r="M332" i="6"/>
  <c r="M497" i="14"/>
  <c r="M345" i="14"/>
  <c r="M363" i="14"/>
  <c r="M445" i="14"/>
  <c r="M340" i="5"/>
  <c r="M337" i="5"/>
  <c r="M328" i="7"/>
  <c r="M327" i="7"/>
  <c r="M336" i="6"/>
  <c r="M333" i="5"/>
  <c r="M336" i="5"/>
  <c r="L324" i="7"/>
  <c r="K324" i="7"/>
  <c r="M330" i="5"/>
  <c r="M338" i="5"/>
  <c r="M333" i="6"/>
  <c r="M327" i="5"/>
  <c r="K324" i="5"/>
  <c r="L324" i="5"/>
  <c r="M334" i="6"/>
  <c r="M339" i="5"/>
  <c r="L324" i="6"/>
  <c r="K324" i="6"/>
  <c r="M327" i="6"/>
  <c r="M331" i="6"/>
  <c r="M326" i="6"/>
  <c r="M580" i="1"/>
  <c r="M545" i="1"/>
  <c r="M507" i="1"/>
  <c r="M338" i="1"/>
  <c r="M87" i="1"/>
  <c r="M31" i="1"/>
  <c r="M546" i="1"/>
  <c r="M333" i="1"/>
  <c r="M43" i="1"/>
  <c r="M129" i="1"/>
  <c r="M582" i="1"/>
  <c r="M15" i="15"/>
  <c r="M348" i="1"/>
  <c r="M289" i="1"/>
  <c r="M116" i="1"/>
  <c r="M303" i="1"/>
  <c r="M570" i="1"/>
  <c r="M325" i="1"/>
  <c r="M34" i="1"/>
  <c r="M328" i="1"/>
  <c r="M284" i="1"/>
  <c r="M122" i="1"/>
  <c r="M251" i="1"/>
  <c r="M502" i="1"/>
  <c r="M92" i="1"/>
  <c r="M255" i="1"/>
  <c r="M271" i="1"/>
  <c r="M50" i="1"/>
  <c r="M316" i="1"/>
  <c r="M93" i="1"/>
  <c r="M143" i="1"/>
  <c r="M70" i="1"/>
  <c r="M353" i="1"/>
  <c r="M12" i="14"/>
  <c r="M324" i="7" l="1"/>
  <c r="M324" i="6"/>
  <c r="M324" i="5"/>
  <c r="E14" i="6"/>
  <c r="J14" i="6" s="1"/>
  <c r="D320" i="7"/>
  <c r="C320" i="7"/>
  <c r="A320" i="7"/>
  <c r="D319" i="7"/>
  <c r="C319" i="7"/>
  <c r="A319" i="7"/>
  <c r="D318" i="7"/>
  <c r="C318" i="7"/>
  <c r="A318" i="7"/>
  <c r="D317" i="7"/>
  <c r="C317" i="7"/>
  <c r="A317" i="7"/>
  <c r="D316" i="7"/>
  <c r="C316" i="7"/>
  <c r="A316" i="7"/>
  <c r="D315" i="7"/>
  <c r="C315" i="7"/>
  <c r="A315" i="7"/>
  <c r="D314" i="7"/>
  <c r="C314" i="7"/>
  <c r="A314" i="7"/>
  <c r="D313" i="7"/>
  <c r="C313" i="7"/>
  <c r="A313" i="7"/>
  <c r="D312" i="7"/>
  <c r="C312" i="7"/>
  <c r="A312" i="7"/>
  <c r="D311" i="7"/>
  <c r="C311" i="7"/>
  <c r="A311" i="7"/>
  <c r="D310" i="7"/>
  <c r="C310" i="7"/>
  <c r="A310" i="7"/>
  <c r="D309" i="7"/>
  <c r="C309" i="7"/>
  <c r="A309" i="7"/>
  <c r="D308" i="7"/>
  <c r="C308" i="7"/>
  <c r="A308" i="7"/>
  <c r="D307" i="7"/>
  <c r="C307" i="7"/>
  <c r="A307" i="7"/>
  <c r="D306" i="7"/>
  <c r="C306" i="7"/>
  <c r="A306" i="7"/>
  <c r="D305" i="7"/>
  <c r="C305" i="7"/>
  <c r="A305" i="7"/>
  <c r="D304" i="7"/>
  <c r="C304" i="7"/>
  <c r="A304" i="7"/>
  <c r="D303" i="7"/>
  <c r="C303" i="7"/>
  <c r="A303" i="7"/>
  <c r="D302" i="7"/>
  <c r="C302" i="7"/>
  <c r="A302" i="7"/>
  <c r="D301" i="7"/>
  <c r="C301" i="7"/>
  <c r="A301" i="7"/>
  <c r="D300" i="7"/>
  <c r="C300" i="7"/>
  <c r="A300" i="7"/>
  <c r="D299" i="7"/>
  <c r="C299" i="7"/>
  <c r="A299" i="7"/>
  <c r="D298" i="7"/>
  <c r="C298" i="7"/>
  <c r="A298" i="7"/>
  <c r="D297" i="7"/>
  <c r="C297" i="7"/>
  <c r="A297" i="7"/>
  <c r="D296" i="7"/>
  <c r="C296" i="7"/>
  <c r="A296" i="7"/>
  <c r="D295" i="7"/>
  <c r="C295" i="7"/>
  <c r="A295" i="7"/>
  <c r="D294" i="7"/>
  <c r="C294" i="7"/>
  <c r="A294" i="7"/>
  <c r="D293" i="7"/>
  <c r="C293" i="7"/>
  <c r="A293" i="7"/>
  <c r="D292" i="7"/>
  <c r="C292" i="7"/>
  <c r="A292" i="7"/>
  <c r="D291" i="7"/>
  <c r="C291" i="7"/>
  <c r="A291" i="7"/>
  <c r="D290" i="7"/>
  <c r="C290" i="7"/>
  <c r="A290" i="7"/>
  <c r="D289" i="7"/>
  <c r="C289" i="7"/>
  <c r="A289" i="7"/>
  <c r="D288" i="7"/>
  <c r="C288" i="7"/>
  <c r="A288" i="7"/>
  <c r="D287" i="7"/>
  <c r="C287" i="7"/>
  <c r="A287" i="7"/>
  <c r="D286" i="7"/>
  <c r="C286" i="7"/>
  <c r="A286" i="7"/>
  <c r="D285" i="7"/>
  <c r="C285" i="7"/>
  <c r="A285" i="7"/>
  <c r="D284" i="7"/>
  <c r="C284" i="7"/>
  <c r="A284" i="7"/>
  <c r="D283" i="7"/>
  <c r="C283" i="7"/>
  <c r="A283" i="7"/>
  <c r="D282" i="7"/>
  <c r="C282" i="7"/>
  <c r="A282" i="7"/>
  <c r="D281" i="7"/>
  <c r="C281" i="7"/>
  <c r="A281" i="7"/>
  <c r="D280" i="7"/>
  <c r="C280" i="7"/>
  <c r="A280" i="7"/>
  <c r="D279" i="7"/>
  <c r="C279" i="7"/>
  <c r="A279" i="7"/>
  <c r="D278" i="7"/>
  <c r="C278" i="7"/>
  <c r="A278" i="7"/>
  <c r="D277" i="7"/>
  <c r="C277" i="7"/>
  <c r="A277" i="7"/>
  <c r="D276" i="7"/>
  <c r="C276" i="7"/>
  <c r="A276" i="7"/>
  <c r="D275" i="7"/>
  <c r="C275" i="7"/>
  <c r="A275" i="7"/>
  <c r="D274" i="7"/>
  <c r="C274" i="7"/>
  <c r="A274" i="7"/>
  <c r="D273" i="7"/>
  <c r="C273" i="7"/>
  <c r="A273" i="7"/>
  <c r="D272" i="7"/>
  <c r="C272" i="7"/>
  <c r="A272" i="7"/>
  <c r="D271" i="7"/>
  <c r="C271" i="7"/>
  <c r="A271" i="7"/>
  <c r="D270" i="7"/>
  <c r="C270" i="7"/>
  <c r="A270" i="7"/>
  <c r="D269" i="7"/>
  <c r="C269" i="7"/>
  <c r="A269" i="7"/>
  <c r="D268" i="7"/>
  <c r="C268" i="7"/>
  <c r="A268" i="7"/>
  <c r="D267" i="7"/>
  <c r="C267" i="7"/>
  <c r="A267" i="7"/>
  <c r="D266" i="7"/>
  <c r="C266" i="7"/>
  <c r="A266" i="7"/>
  <c r="D265" i="7"/>
  <c r="C265" i="7"/>
  <c r="A265" i="7"/>
  <c r="D264" i="7"/>
  <c r="C264" i="7"/>
  <c r="A264" i="7"/>
  <c r="D263" i="7"/>
  <c r="C263" i="7"/>
  <c r="A263" i="7"/>
  <c r="D262" i="7"/>
  <c r="C262" i="7"/>
  <c r="A262" i="7"/>
  <c r="D261" i="7"/>
  <c r="C261" i="7"/>
  <c r="A261" i="7"/>
  <c r="D260" i="7"/>
  <c r="C260" i="7"/>
  <c r="A260" i="7"/>
  <c r="D259" i="7"/>
  <c r="C259" i="7"/>
  <c r="A259" i="7"/>
  <c r="D258" i="7"/>
  <c r="C258" i="7"/>
  <c r="A258" i="7"/>
  <c r="D257" i="7"/>
  <c r="C257" i="7"/>
  <c r="A257" i="7"/>
  <c r="D256" i="7"/>
  <c r="C256" i="7"/>
  <c r="A256" i="7"/>
  <c r="D255" i="7"/>
  <c r="C255" i="7"/>
  <c r="A255" i="7"/>
  <c r="D254" i="7"/>
  <c r="C254" i="7"/>
  <c r="A254" i="7"/>
  <c r="D253" i="7"/>
  <c r="C253" i="7"/>
  <c r="A253" i="7"/>
  <c r="D252" i="7"/>
  <c r="C252" i="7"/>
  <c r="A252" i="7"/>
  <c r="D251" i="7"/>
  <c r="C251" i="7"/>
  <c r="A251" i="7"/>
  <c r="D250" i="7"/>
  <c r="C250" i="7"/>
  <c r="A250" i="7"/>
  <c r="D249" i="7"/>
  <c r="C249" i="7"/>
  <c r="A249" i="7"/>
  <c r="D248" i="7"/>
  <c r="C248" i="7"/>
  <c r="A248" i="7"/>
  <c r="D247" i="7"/>
  <c r="C247" i="7"/>
  <c r="A247" i="7"/>
  <c r="D246" i="7"/>
  <c r="C246" i="7"/>
  <c r="A246" i="7"/>
  <c r="D245" i="7"/>
  <c r="C245" i="7"/>
  <c r="A245" i="7"/>
  <c r="D244" i="7"/>
  <c r="C244" i="7"/>
  <c r="A244" i="7"/>
  <c r="D243" i="7"/>
  <c r="C243" i="7"/>
  <c r="A243" i="7"/>
  <c r="D242" i="7"/>
  <c r="C242" i="7"/>
  <c r="A242" i="7"/>
  <c r="D241" i="7"/>
  <c r="C241" i="7"/>
  <c r="A241" i="7"/>
  <c r="D240" i="7"/>
  <c r="C240" i="7"/>
  <c r="A240" i="7"/>
  <c r="D239" i="7"/>
  <c r="C239" i="7"/>
  <c r="A239" i="7"/>
  <c r="D238" i="7"/>
  <c r="C238" i="7"/>
  <c r="A238" i="7"/>
  <c r="D237" i="7"/>
  <c r="C237" i="7"/>
  <c r="A237" i="7"/>
  <c r="D236" i="7"/>
  <c r="C236" i="7"/>
  <c r="A236" i="7"/>
  <c r="D235" i="7"/>
  <c r="C235" i="7"/>
  <c r="A235" i="7"/>
  <c r="D234" i="7"/>
  <c r="C234" i="7"/>
  <c r="A234" i="7"/>
  <c r="D233" i="7"/>
  <c r="C233" i="7"/>
  <c r="A233" i="7"/>
  <c r="D232" i="7"/>
  <c r="C232" i="7"/>
  <c r="A232" i="7"/>
  <c r="D231" i="7"/>
  <c r="C231" i="7"/>
  <c r="A231" i="7"/>
  <c r="D230" i="7"/>
  <c r="C230" i="7"/>
  <c r="A230" i="7"/>
  <c r="D229" i="7"/>
  <c r="C229" i="7"/>
  <c r="A229" i="7"/>
  <c r="D228" i="7"/>
  <c r="C228" i="7"/>
  <c r="A228" i="7"/>
  <c r="D227" i="7"/>
  <c r="C227" i="7"/>
  <c r="A227" i="7"/>
  <c r="D226" i="7"/>
  <c r="C226" i="7"/>
  <c r="A226" i="7"/>
  <c r="D225" i="7"/>
  <c r="C225" i="7"/>
  <c r="A225" i="7"/>
  <c r="D224" i="7"/>
  <c r="C224" i="7"/>
  <c r="A224" i="7"/>
  <c r="D223" i="7"/>
  <c r="C223" i="7"/>
  <c r="A223" i="7"/>
  <c r="D222" i="7"/>
  <c r="C222" i="7"/>
  <c r="A222" i="7"/>
  <c r="D221" i="7"/>
  <c r="C221" i="7"/>
  <c r="A221" i="7"/>
  <c r="D220" i="7"/>
  <c r="C220" i="7"/>
  <c r="A220" i="7"/>
  <c r="D219" i="7"/>
  <c r="C219" i="7"/>
  <c r="A219" i="7"/>
  <c r="D218" i="7"/>
  <c r="C218" i="7"/>
  <c r="A218" i="7"/>
  <c r="D217" i="7"/>
  <c r="C217" i="7"/>
  <c r="A217" i="7"/>
  <c r="D216" i="7"/>
  <c r="C216" i="7"/>
  <c r="A216" i="7"/>
  <c r="D215" i="7"/>
  <c r="C215" i="7"/>
  <c r="A215" i="7"/>
  <c r="D214" i="7"/>
  <c r="C214" i="7"/>
  <c r="A214" i="7"/>
  <c r="D213" i="7"/>
  <c r="C213" i="7"/>
  <c r="A213" i="7"/>
  <c r="D212" i="7"/>
  <c r="C212" i="7"/>
  <c r="A212" i="7"/>
  <c r="D211" i="7"/>
  <c r="C211" i="7"/>
  <c r="A211" i="7"/>
  <c r="D210" i="7"/>
  <c r="C210" i="7"/>
  <c r="A210" i="7"/>
  <c r="D209" i="7"/>
  <c r="C209" i="7"/>
  <c r="A209" i="7"/>
  <c r="D208" i="7"/>
  <c r="C208" i="7"/>
  <c r="A208" i="7"/>
  <c r="D207" i="7"/>
  <c r="C207" i="7"/>
  <c r="A207" i="7"/>
  <c r="D206" i="7"/>
  <c r="C206" i="7"/>
  <c r="A206" i="7"/>
  <c r="D205" i="7"/>
  <c r="C205" i="7"/>
  <c r="A205" i="7"/>
  <c r="D204" i="7"/>
  <c r="C204" i="7"/>
  <c r="A204" i="7"/>
  <c r="D203" i="7"/>
  <c r="C203" i="7"/>
  <c r="A203" i="7"/>
  <c r="D202" i="7"/>
  <c r="C202" i="7"/>
  <c r="A202" i="7"/>
  <c r="D201" i="7"/>
  <c r="C201" i="7"/>
  <c r="A201" i="7"/>
  <c r="D200" i="7"/>
  <c r="C200" i="7"/>
  <c r="A200" i="7"/>
  <c r="D199" i="7"/>
  <c r="C199" i="7"/>
  <c r="A199" i="7"/>
  <c r="D198" i="7"/>
  <c r="C198" i="7"/>
  <c r="A198" i="7"/>
  <c r="D197" i="7"/>
  <c r="C197" i="7"/>
  <c r="A197" i="7"/>
  <c r="D196" i="7"/>
  <c r="C196" i="7"/>
  <c r="A196" i="7"/>
  <c r="D195" i="7"/>
  <c r="C195" i="7"/>
  <c r="A195" i="7"/>
  <c r="D194" i="7"/>
  <c r="C194" i="7"/>
  <c r="A194" i="7"/>
  <c r="D193" i="7"/>
  <c r="C193" i="7"/>
  <c r="A193" i="7"/>
  <c r="D192" i="7"/>
  <c r="C192" i="7"/>
  <c r="A192" i="7"/>
  <c r="D191" i="7"/>
  <c r="C191" i="7"/>
  <c r="A191" i="7"/>
  <c r="D190" i="7"/>
  <c r="C190" i="7"/>
  <c r="A190" i="7"/>
  <c r="D189" i="7"/>
  <c r="C189" i="7"/>
  <c r="A189" i="7"/>
  <c r="D188" i="7"/>
  <c r="C188" i="7"/>
  <c r="A188" i="7"/>
  <c r="D187" i="7"/>
  <c r="C187" i="7"/>
  <c r="A187" i="7"/>
  <c r="D186" i="7"/>
  <c r="C186" i="7"/>
  <c r="A186" i="7"/>
  <c r="D185" i="7"/>
  <c r="C185" i="7"/>
  <c r="A185" i="7"/>
  <c r="D184" i="7"/>
  <c r="C184" i="7"/>
  <c r="A184" i="7"/>
  <c r="D183" i="7"/>
  <c r="C183" i="7"/>
  <c r="A183" i="7"/>
  <c r="D182" i="7"/>
  <c r="C182" i="7"/>
  <c r="A182" i="7"/>
  <c r="D181" i="7"/>
  <c r="C181" i="7"/>
  <c r="A181" i="7"/>
  <c r="D180" i="7"/>
  <c r="C180" i="7"/>
  <c r="A180" i="7"/>
  <c r="D179" i="7"/>
  <c r="C179" i="7"/>
  <c r="A179" i="7"/>
  <c r="D178" i="7"/>
  <c r="C178" i="7"/>
  <c r="A178" i="7"/>
  <c r="D177" i="7"/>
  <c r="C177" i="7"/>
  <c r="A177" i="7"/>
  <c r="D176" i="7"/>
  <c r="C176" i="7"/>
  <c r="A176" i="7"/>
  <c r="D175" i="7"/>
  <c r="C175" i="7"/>
  <c r="A175" i="7"/>
  <c r="D174" i="7"/>
  <c r="C174" i="7"/>
  <c r="A174" i="7"/>
  <c r="D173" i="7"/>
  <c r="C173" i="7"/>
  <c r="A173" i="7"/>
  <c r="D172" i="7"/>
  <c r="C172" i="7"/>
  <c r="A172" i="7"/>
  <c r="D171" i="7"/>
  <c r="C171" i="7"/>
  <c r="A171" i="7"/>
  <c r="D170" i="7"/>
  <c r="C170" i="7"/>
  <c r="A170" i="7"/>
  <c r="D169" i="7"/>
  <c r="C169" i="7"/>
  <c r="A169" i="7"/>
  <c r="D168" i="7"/>
  <c r="C168" i="7"/>
  <c r="A168" i="7"/>
  <c r="D167" i="7"/>
  <c r="C167" i="7"/>
  <c r="A167" i="7"/>
  <c r="D166" i="7"/>
  <c r="C166" i="7"/>
  <c r="A166" i="7"/>
  <c r="D165" i="7"/>
  <c r="C165" i="7"/>
  <c r="A165" i="7"/>
  <c r="D164" i="7"/>
  <c r="C164" i="7"/>
  <c r="A164" i="7"/>
  <c r="D163" i="7"/>
  <c r="C163" i="7"/>
  <c r="A163" i="7"/>
  <c r="D162" i="7"/>
  <c r="C162" i="7"/>
  <c r="A162" i="7"/>
  <c r="D161" i="7"/>
  <c r="C161" i="7"/>
  <c r="A161" i="7"/>
  <c r="D160" i="7"/>
  <c r="C160" i="7"/>
  <c r="A160" i="7"/>
  <c r="D159" i="7"/>
  <c r="C159" i="7"/>
  <c r="A159" i="7"/>
  <c r="D158" i="7"/>
  <c r="C158" i="7"/>
  <c r="A158" i="7"/>
  <c r="D157" i="7"/>
  <c r="C157" i="7"/>
  <c r="A157" i="7"/>
  <c r="D156" i="7"/>
  <c r="C156" i="7"/>
  <c r="A156" i="7"/>
  <c r="D155" i="7"/>
  <c r="C155" i="7"/>
  <c r="A155" i="7"/>
  <c r="D154" i="7"/>
  <c r="C154" i="7"/>
  <c r="A154" i="7"/>
  <c r="D153" i="7"/>
  <c r="C153" i="7"/>
  <c r="A153" i="7"/>
  <c r="D152" i="7"/>
  <c r="C152" i="7"/>
  <c r="A152" i="7"/>
  <c r="D151" i="7"/>
  <c r="C151" i="7"/>
  <c r="A151" i="7"/>
  <c r="D150" i="7"/>
  <c r="C150" i="7"/>
  <c r="A150" i="7"/>
  <c r="D149" i="7"/>
  <c r="C149" i="7"/>
  <c r="A149" i="7"/>
  <c r="D148" i="7"/>
  <c r="C148" i="7"/>
  <c r="A148" i="7"/>
  <c r="D147" i="7"/>
  <c r="C147" i="7"/>
  <c r="A147" i="7"/>
  <c r="D146" i="7"/>
  <c r="C146" i="7"/>
  <c r="A146" i="7"/>
  <c r="D145" i="7"/>
  <c r="C145" i="7"/>
  <c r="A145" i="7"/>
  <c r="D144" i="7"/>
  <c r="C144" i="7"/>
  <c r="A144" i="7"/>
  <c r="D143" i="7"/>
  <c r="C143" i="7"/>
  <c r="A143" i="7"/>
  <c r="D142" i="7"/>
  <c r="C142" i="7"/>
  <c r="A142" i="7"/>
  <c r="D141" i="7"/>
  <c r="C141" i="7"/>
  <c r="A141" i="7"/>
  <c r="D140" i="7"/>
  <c r="C140" i="7"/>
  <c r="A140" i="7"/>
  <c r="D139" i="7"/>
  <c r="C139" i="7"/>
  <c r="A139" i="7"/>
  <c r="D138" i="7"/>
  <c r="C138" i="7"/>
  <c r="A138" i="7"/>
  <c r="D137" i="7"/>
  <c r="C137" i="7"/>
  <c r="A137" i="7"/>
  <c r="D136" i="7"/>
  <c r="C136" i="7"/>
  <c r="A136" i="7"/>
  <c r="D135" i="7"/>
  <c r="C135" i="7"/>
  <c r="A135" i="7"/>
  <c r="D134" i="7"/>
  <c r="C134" i="7"/>
  <c r="A134" i="7"/>
  <c r="D133" i="7"/>
  <c r="C133" i="7"/>
  <c r="A133" i="7"/>
  <c r="D132" i="7"/>
  <c r="C132" i="7"/>
  <c r="A132" i="7"/>
  <c r="D131" i="7"/>
  <c r="C131" i="7"/>
  <c r="A131" i="7"/>
  <c r="D130" i="7"/>
  <c r="C130" i="7"/>
  <c r="A130" i="7"/>
  <c r="D129" i="7"/>
  <c r="C129" i="7"/>
  <c r="A129" i="7"/>
  <c r="D128" i="7"/>
  <c r="C128" i="7"/>
  <c r="A128" i="7"/>
  <c r="D127" i="7"/>
  <c r="C127" i="7"/>
  <c r="A127" i="7"/>
  <c r="D126" i="7"/>
  <c r="C126" i="7"/>
  <c r="A126" i="7"/>
  <c r="D125" i="7"/>
  <c r="C125" i="7"/>
  <c r="A125" i="7"/>
  <c r="D124" i="7"/>
  <c r="C124" i="7"/>
  <c r="A124" i="7"/>
  <c r="D123" i="7"/>
  <c r="C123" i="7"/>
  <c r="A123" i="7"/>
  <c r="D122" i="7"/>
  <c r="C122" i="7"/>
  <c r="A122" i="7"/>
  <c r="D121" i="7"/>
  <c r="C121" i="7"/>
  <c r="A121" i="7"/>
  <c r="D120" i="7"/>
  <c r="C120" i="7"/>
  <c r="A120" i="7"/>
  <c r="D119" i="7"/>
  <c r="C119" i="7"/>
  <c r="A119" i="7"/>
  <c r="D118" i="7"/>
  <c r="C118" i="7"/>
  <c r="A118" i="7"/>
  <c r="D117" i="7"/>
  <c r="C117" i="7"/>
  <c r="A117" i="7"/>
  <c r="D116" i="7"/>
  <c r="C116" i="7"/>
  <c r="A116" i="7"/>
  <c r="D115" i="7"/>
  <c r="C115" i="7"/>
  <c r="A115" i="7"/>
  <c r="D114" i="7"/>
  <c r="C114" i="7"/>
  <c r="A114" i="7"/>
  <c r="D113" i="7"/>
  <c r="C113" i="7"/>
  <c r="A113" i="7"/>
  <c r="D112" i="7"/>
  <c r="C112" i="7"/>
  <c r="A112" i="7"/>
  <c r="D111" i="7"/>
  <c r="C111" i="7"/>
  <c r="A111" i="7"/>
  <c r="D110" i="7"/>
  <c r="C110" i="7"/>
  <c r="A110" i="7"/>
  <c r="D109" i="7"/>
  <c r="C109" i="7"/>
  <c r="A109" i="7"/>
  <c r="D108" i="7"/>
  <c r="C108" i="7"/>
  <c r="A108" i="7"/>
  <c r="D107" i="7"/>
  <c r="C107" i="7"/>
  <c r="A107" i="7"/>
  <c r="D106" i="7"/>
  <c r="C106" i="7"/>
  <c r="A106" i="7"/>
  <c r="D105" i="7"/>
  <c r="C105" i="7"/>
  <c r="A105" i="7"/>
  <c r="D104" i="7"/>
  <c r="C104" i="7"/>
  <c r="A104" i="7"/>
  <c r="D103" i="7"/>
  <c r="C103" i="7"/>
  <c r="A103" i="7"/>
  <c r="D102" i="7"/>
  <c r="C102" i="7"/>
  <c r="A102" i="7"/>
  <c r="D101" i="7"/>
  <c r="C101" i="7"/>
  <c r="A101" i="7"/>
  <c r="D100" i="7"/>
  <c r="C100" i="7"/>
  <c r="A100" i="7"/>
  <c r="D99" i="7"/>
  <c r="C99" i="7"/>
  <c r="A99" i="7"/>
  <c r="D98" i="7"/>
  <c r="C98" i="7"/>
  <c r="A98" i="7"/>
  <c r="D97" i="7"/>
  <c r="C97" i="7"/>
  <c r="A97" i="7"/>
  <c r="D96" i="7"/>
  <c r="C96" i="7"/>
  <c r="A96" i="7"/>
  <c r="D95" i="7"/>
  <c r="C95" i="7"/>
  <c r="A95" i="7"/>
  <c r="D94" i="7"/>
  <c r="C94" i="7"/>
  <c r="A94" i="7"/>
  <c r="D93" i="7"/>
  <c r="C93" i="7"/>
  <c r="A93" i="7"/>
  <c r="D92" i="7"/>
  <c r="C92" i="7"/>
  <c r="A92" i="7"/>
  <c r="D91" i="7"/>
  <c r="C91" i="7"/>
  <c r="A91" i="7"/>
  <c r="D90" i="7"/>
  <c r="C90" i="7"/>
  <c r="A90" i="7"/>
  <c r="D89" i="7"/>
  <c r="C89" i="7"/>
  <c r="A89" i="7"/>
  <c r="D88" i="7"/>
  <c r="C88" i="7"/>
  <c r="A88" i="7"/>
  <c r="D87" i="7"/>
  <c r="C87" i="7"/>
  <c r="A87" i="7"/>
  <c r="D86" i="7"/>
  <c r="C86" i="7"/>
  <c r="A86" i="7"/>
  <c r="D85" i="7"/>
  <c r="C85" i="7"/>
  <c r="A85" i="7"/>
  <c r="D84" i="7"/>
  <c r="C84" i="7"/>
  <c r="A84" i="7"/>
  <c r="D83" i="7"/>
  <c r="C83" i="7"/>
  <c r="A83" i="7"/>
  <c r="D82" i="7"/>
  <c r="C82" i="7"/>
  <c r="A82" i="7"/>
  <c r="D81" i="7"/>
  <c r="C81" i="7"/>
  <c r="A81" i="7"/>
  <c r="D80" i="7"/>
  <c r="C80" i="7"/>
  <c r="A80" i="7"/>
  <c r="D79" i="7"/>
  <c r="C79" i="7"/>
  <c r="A79" i="7"/>
  <c r="D78" i="7"/>
  <c r="C78" i="7"/>
  <c r="A78" i="7"/>
  <c r="D77" i="7"/>
  <c r="C77" i="7"/>
  <c r="A77" i="7"/>
  <c r="D76" i="7"/>
  <c r="C76" i="7"/>
  <c r="A76" i="7"/>
  <c r="D75" i="7"/>
  <c r="C75" i="7"/>
  <c r="A75" i="7"/>
  <c r="D74" i="7"/>
  <c r="C74" i="7"/>
  <c r="A74" i="7"/>
  <c r="D73" i="7"/>
  <c r="C73" i="7"/>
  <c r="A73" i="7"/>
  <c r="D72" i="7"/>
  <c r="C72" i="7"/>
  <c r="A72" i="7"/>
  <c r="D71" i="7"/>
  <c r="C71" i="7"/>
  <c r="A71" i="7"/>
  <c r="D70" i="7"/>
  <c r="C70" i="7"/>
  <c r="A70" i="7"/>
  <c r="D69" i="7"/>
  <c r="C69" i="7"/>
  <c r="A69" i="7"/>
  <c r="D68" i="7"/>
  <c r="C68" i="7"/>
  <c r="A68" i="7"/>
  <c r="D67" i="7"/>
  <c r="C67" i="7"/>
  <c r="A67" i="7"/>
  <c r="D66" i="7"/>
  <c r="C66" i="7"/>
  <c r="A66" i="7"/>
  <c r="D65" i="7"/>
  <c r="C65" i="7"/>
  <c r="A65" i="7"/>
  <c r="D64" i="7"/>
  <c r="C64" i="7"/>
  <c r="A64" i="7"/>
  <c r="D63" i="7"/>
  <c r="C63" i="7"/>
  <c r="A63" i="7"/>
  <c r="D62" i="7"/>
  <c r="C62" i="7"/>
  <c r="A62" i="7"/>
  <c r="D61" i="7"/>
  <c r="C61" i="7"/>
  <c r="A61" i="7"/>
  <c r="D60" i="7"/>
  <c r="C60" i="7"/>
  <c r="A60" i="7"/>
  <c r="D59" i="7"/>
  <c r="C59" i="7"/>
  <c r="A59" i="7"/>
  <c r="D58" i="7"/>
  <c r="C58" i="7"/>
  <c r="A58" i="7"/>
  <c r="D57" i="7"/>
  <c r="C57" i="7"/>
  <c r="A57" i="7"/>
  <c r="D56" i="7"/>
  <c r="C56" i="7"/>
  <c r="A56" i="7"/>
  <c r="D55" i="7"/>
  <c r="C55" i="7"/>
  <c r="A55" i="7"/>
  <c r="D54" i="7"/>
  <c r="C54" i="7"/>
  <c r="A54" i="7"/>
  <c r="D53" i="7"/>
  <c r="C53" i="7"/>
  <c r="A53" i="7"/>
  <c r="D52" i="7"/>
  <c r="C52" i="7"/>
  <c r="A52" i="7"/>
  <c r="D51" i="7"/>
  <c r="C51" i="7"/>
  <c r="A51" i="7"/>
  <c r="D50" i="7"/>
  <c r="C50" i="7"/>
  <c r="A50" i="7"/>
  <c r="D49" i="7"/>
  <c r="C49" i="7"/>
  <c r="A49" i="7"/>
  <c r="D48" i="7"/>
  <c r="C48" i="7"/>
  <c r="A48" i="7"/>
  <c r="D47" i="7"/>
  <c r="C47" i="7"/>
  <c r="A47" i="7"/>
  <c r="D46" i="7"/>
  <c r="C46" i="7"/>
  <c r="A46" i="7"/>
  <c r="D45" i="7"/>
  <c r="C45" i="7"/>
  <c r="A45" i="7"/>
  <c r="D44" i="7"/>
  <c r="C44" i="7"/>
  <c r="A44" i="7"/>
  <c r="D43" i="7"/>
  <c r="C43" i="7"/>
  <c r="A43" i="7"/>
  <c r="D42" i="7"/>
  <c r="C42" i="7"/>
  <c r="A42" i="7"/>
  <c r="D41" i="7"/>
  <c r="C41" i="7"/>
  <c r="A41" i="7"/>
  <c r="D40" i="7"/>
  <c r="C40" i="7"/>
  <c r="A40" i="7"/>
  <c r="D39" i="7"/>
  <c r="C39" i="7"/>
  <c r="A39" i="7"/>
  <c r="D38" i="7"/>
  <c r="C38" i="7"/>
  <c r="A38" i="7"/>
  <c r="D37" i="7"/>
  <c r="C37" i="7"/>
  <c r="A37" i="7"/>
  <c r="D36" i="7"/>
  <c r="C36" i="7"/>
  <c r="A36" i="7"/>
  <c r="D35" i="7"/>
  <c r="C35" i="7"/>
  <c r="A35" i="7"/>
  <c r="D34" i="7"/>
  <c r="C34" i="7"/>
  <c r="A34" i="7"/>
  <c r="D33" i="7"/>
  <c r="C33" i="7"/>
  <c r="A33" i="7"/>
  <c r="D32" i="7"/>
  <c r="C32" i="7"/>
  <c r="A32" i="7"/>
  <c r="D31" i="7"/>
  <c r="C31" i="7"/>
  <c r="A31" i="7"/>
  <c r="D30" i="7"/>
  <c r="C30" i="7"/>
  <c r="A30" i="7"/>
  <c r="D29" i="7"/>
  <c r="C29" i="7"/>
  <c r="A29" i="7"/>
  <c r="D28" i="7"/>
  <c r="C28" i="7"/>
  <c r="A28" i="7"/>
  <c r="D27" i="7"/>
  <c r="C27" i="7"/>
  <c r="A27" i="7"/>
  <c r="D26" i="7"/>
  <c r="C26" i="7"/>
  <c r="A26" i="7"/>
  <c r="D25" i="7"/>
  <c r="C25" i="7"/>
  <c r="A25" i="7"/>
  <c r="D24" i="7"/>
  <c r="C24" i="7"/>
  <c r="A24" i="7"/>
  <c r="D23" i="7"/>
  <c r="C23" i="7"/>
  <c r="A23" i="7"/>
  <c r="D22" i="7"/>
  <c r="C22" i="7"/>
  <c r="A22" i="7"/>
  <c r="D21" i="7"/>
  <c r="C21" i="7"/>
  <c r="A21" i="7"/>
  <c r="D20" i="7"/>
  <c r="C20" i="7"/>
  <c r="A20" i="7"/>
  <c r="D19" i="7"/>
  <c r="C19" i="7"/>
  <c r="A19" i="7"/>
  <c r="D18" i="7"/>
  <c r="C18" i="7"/>
  <c r="A18" i="7"/>
  <c r="D17" i="7"/>
  <c r="C17" i="7"/>
  <c r="A17" i="7"/>
  <c r="D16" i="7"/>
  <c r="C16" i="7"/>
  <c r="A16" i="7"/>
  <c r="D15" i="7"/>
  <c r="C15" i="7"/>
  <c r="A15" i="7"/>
  <c r="D14" i="7"/>
  <c r="C14" i="7"/>
  <c r="A14" i="7"/>
  <c r="D320" i="6"/>
  <c r="C320" i="6"/>
  <c r="A320" i="6"/>
  <c r="D319" i="6"/>
  <c r="C319" i="6"/>
  <c r="A319" i="6"/>
  <c r="D318" i="6"/>
  <c r="C318" i="6"/>
  <c r="A318" i="6"/>
  <c r="D317" i="6"/>
  <c r="C317" i="6"/>
  <c r="A317" i="6"/>
  <c r="D316" i="6"/>
  <c r="C316" i="6"/>
  <c r="A316" i="6"/>
  <c r="D315" i="6"/>
  <c r="C315" i="6"/>
  <c r="A315" i="6"/>
  <c r="D314" i="6"/>
  <c r="C314" i="6"/>
  <c r="A314" i="6"/>
  <c r="D313" i="6"/>
  <c r="C313" i="6"/>
  <c r="A313" i="6"/>
  <c r="D312" i="6"/>
  <c r="C312" i="6"/>
  <c r="A312" i="6"/>
  <c r="D311" i="6"/>
  <c r="C311" i="6"/>
  <c r="A311" i="6"/>
  <c r="D310" i="6"/>
  <c r="C310" i="6"/>
  <c r="A310" i="6"/>
  <c r="D309" i="6"/>
  <c r="C309" i="6"/>
  <c r="A309" i="6"/>
  <c r="D308" i="6"/>
  <c r="C308" i="6"/>
  <c r="A308" i="6"/>
  <c r="D307" i="6"/>
  <c r="C307" i="6"/>
  <c r="A307" i="6"/>
  <c r="D306" i="6"/>
  <c r="C306" i="6"/>
  <c r="A306" i="6"/>
  <c r="D305" i="6"/>
  <c r="C305" i="6"/>
  <c r="A305" i="6"/>
  <c r="D304" i="6"/>
  <c r="C304" i="6"/>
  <c r="A304" i="6"/>
  <c r="D303" i="6"/>
  <c r="C303" i="6"/>
  <c r="A303" i="6"/>
  <c r="D302" i="6"/>
  <c r="C302" i="6"/>
  <c r="A302" i="6"/>
  <c r="D301" i="6"/>
  <c r="C301" i="6"/>
  <c r="A301" i="6"/>
  <c r="D300" i="6"/>
  <c r="C300" i="6"/>
  <c r="A300" i="6"/>
  <c r="D299" i="6"/>
  <c r="C299" i="6"/>
  <c r="A299" i="6"/>
  <c r="D298" i="6"/>
  <c r="C298" i="6"/>
  <c r="A298" i="6"/>
  <c r="D297" i="6"/>
  <c r="C297" i="6"/>
  <c r="A297" i="6"/>
  <c r="D296" i="6"/>
  <c r="C296" i="6"/>
  <c r="A296" i="6"/>
  <c r="D295" i="6"/>
  <c r="C295" i="6"/>
  <c r="A295" i="6"/>
  <c r="D294" i="6"/>
  <c r="C294" i="6"/>
  <c r="A294" i="6"/>
  <c r="D293" i="6"/>
  <c r="C293" i="6"/>
  <c r="A293" i="6"/>
  <c r="D292" i="6"/>
  <c r="C292" i="6"/>
  <c r="A292" i="6"/>
  <c r="D291" i="6"/>
  <c r="C291" i="6"/>
  <c r="A291" i="6"/>
  <c r="D290" i="6"/>
  <c r="C290" i="6"/>
  <c r="A290" i="6"/>
  <c r="D289" i="6"/>
  <c r="C289" i="6"/>
  <c r="A289" i="6"/>
  <c r="D288" i="6"/>
  <c r="C288" i="6"/>
  <c r="A288" i="6"/>
  <c r="D287" i="6"/>
  <c r="C287" i="6"/>
  <c r="A287" i="6"/>
  <c r="D286" i="6"/>
  <c r="C286" i="6"/>
  <c r="A286" i="6"/>
  <c r="D285" i="6"/>
  <c r="C285" i="6"/>
  <c r="A285" i="6"/>
  <c r="D284" i="6"/>
  <c r="C284" i="6"/>
  <c r="A284" i="6"/>
  <c r="D283" i="6"/>
  <c r="C283" i="6"/>
  <c r="A283" i="6"/>
  <c r="D282" i="6"/>
  <c r="C282" i="6"/>
  <c r="A282" i="6"/>
  <c r="D281" i="6"/>
  <c r="C281" i="6"/>
  <c r="A281" i="6"/>
  <c r="D280" i="6"/>
  <c r="C280" i="6"/>
  <c r="A280" i="6"/>
  <c r="D279" i="6"/>
  <c r="C279" i="6"/>
  <c r="A279" i="6"/>
  <c r="D278" i="6"/>
  <c r="C278" i="6"/>
  <c r="A278" i="6"/>
  <c r="D277" i="6"/>
  <c r="C277" i="6"/>
  <c r="A277" i="6"/>
  <c r="D276" i="6"/>
  <c r="C276" i="6"/>
  <c r="A276" i="6"/>
  <c r="D275" i="6"/>
  <c r="C275" i="6"/>
  <c r="A275" i="6"/>
  <c r="D274" i="6"/>
  <c r="C274" i="6"/>
  <c r="A274" i="6"/>
  <c r="D273" i="6"/>
  <c r="C273" i="6"/>
  <c r="A273" i="6"/>
  <c r="D272" i="6"/>
  <c r="C272" i="6"/>
  <c r="A272" i="6"/>
  <c r="D271" i="6"/>
  <c r="C271" i="6"/>
  <c r="A271" i="6"/>
  <c r="D270" i="6"/>
  <c r="C270" i="6"/>
  <c r="A270" i="6"/>
  <c r="D269" i="6"/>
  <c r="C269" i="6"/>
  <c r="A269" i="6"/>
  <c r="D268" i="6"/>
  <c r="C268" i="6"/>
  <c r="A268" i="6"/>
  <c r="D267" i="6"/>
  <c r="C267" i="6"/>
  <c r="A267" i="6"/>
  <c r="D266" i="6"/>
  <c r="C266" i="6"/>
  <c r="A266" i="6"/>
  <c r="D265" i="6"/>
  <c r="C265" i="6"/>
  <c r="A265" i="6"/>
  <c r="D264" i="6"/>
  <c r="C264" i="6"/>
  <c r="A264" i="6"/>
  <c r="D263" i="6"/>
  <c r="C263" i="6"/>
  <c r="A263" i="6"/>
  <c r="D262" i="6"/>
  <c r="C262" i="6"/>
  <c r="A262" i="6"/>
  <c r="D261" i="6"/>
  <c r="C261" i="6"/>
  <c r="A261" i="6"/>
  <c r="D260" i="6"/>
  <c r="C260" i="6"/>
  <c r="A260" i="6"/>
  <c r="D259" i="6"/>
  <c r="C259" i="6"/>
  <c r="A259" i="6"/>
  <c r="D258" i="6"/>
  <c r="C258" i="6"/>
  <c r="A258" i="6"/>
  <c r="D257" i="6"/>
  <c r="C257" i="6"/>
  <c r="A257" i="6"/>
  <c r="D256" i="6"/>
  <c r="C256" i="6"/>
  <c r="A256" i="6"/>
  <c r="D255" i="6"/>
  <c r="C255" i="6"/>
  <c r="A255" i="6"/>
  <c r="D254" i="6"/>
  <c r="C254" i="6"/>
  <c r="A254" i="6"/>
  <c r="D253" i="6"/>
  <c r="C253" i="6"/>
  <c r="A253" i="6"/>
  <c r="D252" i="6"/>
  <c r="C252" i="6"/>
  <c r="A252" i="6"/>
  <c r="D251" i="6"/>
  <c r="C251" i="6"/>
  <c r="A251" i="6"/>
  <c r="D250" i="6"/>
  <c r="C250" i="6"/>
  <c r="A250" i="6"/>
  <c r="D249" i="6"/>
  <c r="C249" i="6"/>
  <c r="A249" i="6"/>
  <c r="D248" i="6"/>
  <c r="C248" i="6"/>
  <c r="A248" i="6"/>
  <c r="D247" i="6"/>
  <c r="C247" i="6"/>
  <c r="A247" i="6"/>
  <c r="D246" i="6"/>
  <c r="C246" i="6"/>
  <c r="A246" i="6"/>
  <c r="D245" i="6"/>
  <c r="C245" i="6"/>
  <c r="A245" i="6"/>
  <c r="D244" i="6"/>
  <c r="C244" i="6"/>
  <c r="A244" i="6"/>
  <c r="D243" i="6"/>
  <c r="C243" i="6"/>
  <c r="A243" i="6"/>
  <c r="D242" i="6"/>
  <c r="C242" i="6"/>
  <c r="A242" i="6"/>
  <c r="D241" i="6"/>
  <c r="C241" i="6"/>
  <c r="A241" i="6"/>
  <c r="D240" i="6"/>
  <c r="C240" i="6"/>
  <c r="A240" i="6"/>
  <c r="D239" i="6"/>
  <c r="C239" i="6"/>
  <c r="A239" i="6"/>
  <c r="D238" i="6"/>
  <c r="C238" i="6"/>
  <c r="A238" i="6"/>
  <c r="D237" i="6"/>
  <c r="C237" i="6"/>
  <c r="A237" i="6"/>
  <c r="D236" i="6"/>
  <c r="C236" i="6"/>
  <c r="A236" i="6"/>
  <c r="D235" i="6"/>
  <c r="C235" i="6"/>
  <c r="A235" i="6"/>
  <c r="D234" i="6"/>
  <c r="C234" i="6"/>
  <c r="A234" i="6"/>
  <c r="D233" i="6"/>
  <c r="C233" i="6"/>
  <c r="A233" i="6"/>
  <c r="D232" i="6"/>
  <c r="C232" i="6"/>
  <c r="A232" i="6"/>
  <c r="D231" i="6"/>
  <c r="C231" i="6"/>
  <c r="A231" i="6"/>
  <c r="D230" i="6"/>
  <c r="C230" i="6"/>
  <c r="A230" i="6"/>
  <c r="D229" i="6"/>
  <c r="C229" i="6"/>
  <c r="A229" i="6"/>
  <c r="D228" i="6"/>
  <c r="C228" i="6"/>
  <c r="A228" i="6"/>
  <c r="D227" i="6"/>
  <c r="C227" i="6"/>
  <c r="A227" i="6"/>
  <c r="D226" i="6"/>
  <c r="C226" i="6"/>
  <c r="A226" i="6"/>
  <c r="D225" i="6"/>
  <c r="C225" i="6"/>
  <c r="A225" i="6"/>
  <c r="D224" i="6"/>
  <c r="C224" i="6"/>
  <c r="A224" i="6"/>
  <c r="D223" i="6"/>
  <c r="C223" i="6"/>
  <c r="A223" i="6"/>
  <c r="D222" i="6"/>
  <c r="C222" i="6"/>
  <c r="A222" i="6"/>
  <c r="D221" i="6"/>
  <c r="C221" i="6"/>
  <c r="A221" i="6"/>
  <c r="D220" i="6"/>
  <c r="C220" i="6"/>
  <c r="A220" i="6"/>
  <c r="D219" i="6"/>
  <c r="C219" i="6"/>
  <c r="A219" i="6"/>
  <c r="D218" i="6"/>
  <c r="C218" i="6"/>
  <c r="A218" i="6"/>
  <c r="D217" i="6"/>
  <c r="C217" i="6"/>
  <c r="A217" i="6"/>
  <c r="D216" i="6"/>
  <c r="C216" i="6"/>
  <c r="A216" i="6"/>
  <c r="D215" i="6"/>
  <c r="C215" i="6"/>
  <c r="A215" i="6"/>
  <c r="D214" i="6"/>
  <c r="C214" i="6"/>
  <c r="A214" i="6"/>
  <c r="D213" i="6"/>
  <c r="C213" i="6"/>
  <c r="A213" i="6"/>
  <c r="D212" i="6"/>
  <c r="C212" i="6"/>
  <c r="A212" i="6"/>
  <c r="D211" i="6"/>
  <c r="C211" i="6"/>
  <c r="A211" i="6"/>
  <c r="D210" i="6"/>
  <c r="C210" i="6"/>
  <c r="A210" i="6"/>
  <c r="D209" i="6"/>
  <c r="C209" i="6"/>
  <c r="A209" i="6"/>
  <c r="D208" i="6"/>
  <c r="C208" i="6"/>
  <c r="A208" i="6"/>
  <c r="D207" i="6"/>
  <c r="C207" i="6"/>
  <c r="A207" i="6"/>
  <c r="D206" i="6"/>
  <c r="C206" i="6"/>
  <c r="A206" i="6"/>
  <c r="D205" i="6"/>
  <c r="C205" i="6"/>
  <c r="A205" i="6"/>
  <c r="D204" i="6"/>
  <c r="C204" i="6"/>
  <c r="A204" i="6"/>
  <c r="D203" i="6"/>
  <c r="C203" i="6"/>
  <c r="A203" i="6"/>
  <c r="D202" i="6"/>
  <c r="C202" i="6"/>
  <c r="A202" i="6"/>
  <c r="D201" i="6"/>
  <c r="C201" i="6"/>
  <c r="A201" i="6"/>
  <c r="D200" i="6"/>
  <c r="C200" i="6"/>
  <c r="A200" i="6"/>
  <c r="D199" i="6"/>
  <c r="C199" i="6"/>
  <c r="A199" i="6"/>
  <c r="D198" i="6"/>
  <c r="C198" i="6"/>
  <c r="A198" i="6"/>
  <c r="D197" i="6"/>
  <c r="C197" i="6"/>
  <c r="A197" i="6"/>
  <c r="D196" i="6"/>
  <c r="C196" i="6"/>
  <c r="A196" i="6"/>
  <c r="D195" i="6"/>
  <c r="C195" i="6"/>
  <c r="A195" i="6"/>
  <c r="D194" i="6"/>
  <c r="C194" i="6"/>
  <c r="A194" i="6"/>
  <c r="D193" i="6"/>
  <c r="C193" i="6"/>
  <c r="A193" i="6"/>
  <c r="D192" i="6"/>
  <c r="C192" i="6"/>
  <c r="A192" i="6"/>
  <c r="D191" i="6"/>
  <c r="C191" i="6"/>
  <c r="A191" i="6"/>
  <c r="D190" i="6"/>
  <c r="C190" i="6"/>
  <c r="A190" i="6"/>
  <c r="D189" i="6"/>
  <c r="C189" i="6"/>
  <c r="A189" i="6"/>
  <c r="D188" i="6"/>
  <c r="C188" i="6"/>
  <c r="A188" i="6"/>
  <c r="D187" i="6"/>
  <c r="C187" i="6"/>
  <c r="A187" i="6"/>
  <c r="D186" i="6"/>
  <c r="C186" i="6"/>
  <c r="A186" i="6"/>
  <c r="D185" i="6"/>
  <c r="C185" i="6"/>
  <c r="A185" i="6"/>
  <c r="D184" i="6"/>
  <c r="C184" i="6"/>
  <c r="A184" i="6"/>
  <c r="D183" i="6"/>
  <c r="C183" i="6"/>
  <c r="A183" i="6"/>
  <c r="D182" i="6"/>
  <c r="C182" i="6"/>
  <c r="A182" i="6"/>
  <c r="D181" i="6"/>
  <c r="C181" i="6"/>
  <c r="A181" i="6"/>
  <c r="D180" i="6"/>
  <c r="C180" i="6"/>
  <c r="A180" i="6"/>
  <c r="D179" i="6"/>
  <c r="C179" i="6"/>
  <c r="A179" i="6"/>
  <c r="D178" i="6"/>
  <c r="C178" i="6"/>
  <c r="A178" i="6"/>
  <c r="D177" i="6"/>
  <c r="C177" i="6"/>
  <c r="A177" i="6"/>
  <c r="D176" i="6"/>
  <c r="C176" i="6"/>
  <c r="A176" i="6"/>
  <c r="D175" i="6"/>
  <c r="C175" i="6"/>
  <c r="A175" i="6"/>
  <c r="D174" i="6"/>
  <c r="C174" i="6"/>
  <c r="A174" i="6"/>
  <c r="D173" i="6"/>
  <c r="C173" i="6"/>
  <c r="A173" i="6"/>
  <c r="D172" i="6"/>
  <c r="C172" i="6"/>
  <c r="A172" i="6"/>
  <c r="D171" i="6"/>
  <c r="C171" i="6"/>
  <c r="A171" i="6"/>
  <c r="D170" i="6"/>
  <c r="C170" i="6"/>
  <c r="A170" i="6"/>
  <c r="D169" i="6"/>
  <c r="C169" i="6"/>
  <c r="A169" i="6"/>
  <c r="D168" i="6"/>
  <c r="C168" i="6"/>
  <c r="A168" i="6"/>
  <c r="D167" i="6"/>
  <c r="C167" i="6"/>
  <c r="A167" i="6"/>
  <c r="D166" i="6"/>
  <c r="C166" i="6"/>
  <c r="A166" i="6"/>
  <c r="D165" i="6"/>
  <c r="C165" i="6"/>
  <c r="A165" i="6"/>
  <c r="D164" i="6"/>
  <c r="C164" i="6"/>
  <c r="A164" i="6"/>
  <c r="D163" i="6"/>
  <c r="C163" i="6"/>
  <c r="A163" i="6"/>
  <c r="D162" i="6"/>
  <c r="C162" i="6"/>
  <c r="A162" i="6"/>
  <c r="D161" i="6"/>
  <c r="C161" i="6"/>
  <c r="A161" i="6"/>
  <c r="D160" i="6"/>
  <c r="C160" i="6"/>
  <c r="A160" i="6"/>
  <c r="D159" i="6"/>
  <c r="C159" i="6"/>
  <c r="A159" i="6"/>
  <c r="D158" i="6"/>
  <c r="C158" i="6"/>
  <c r="A158" i="6"/>
  <c r="D157" i="6"/>
  <c r="C157" i="6"/>
  <c r="A157" i="6"/>
  <c r="D156" i="6"/>
  <c r="C156" i="6"/>
  <c r="A156" i="6"/>
  <c r="D155" i="6"/>
  <c r="C155" i="6"/>
  <c r="A155" i="6"/>
  <c r="D154" i="6"/>
  <c r="C154" i="6"/>
  <c r="A154" i="6"/>
  <c r="D153" i="6"/>
  <c r="C153" i="6"/>
  <c r="A153" i="6"/>
  <c r="D152" i="6"/>
  <c r="C152" i="6"/>
  <c r="A152" i="6"/>
  <c r="D151" i="6"/>
  <c r="C151" i="6"/>
  <c r="A151" i="6"/>
  <c r="D150" i="6"/>
  <c r="C150" i="6"/>
  <c r="A150" i="6"/>
  <c r="D149" i="6"/>
  <c r="C149" i="6"/>
  <c r="A149" i="6"/>
  <c r="D148" i="6"/>
  <c r="C148" i="6"/>
  <c r="A148" i="6"/>
  <c r="D147" i="6"/>
  <c r="C147" i="6"/>
  <c r="A147" i="6"/>
  <c r="D146" i="6"/>
  <c r="C146" i="6"/>
  <c r="A146" i="6"/>
  <c r="D145" i="6"/>
  <c r="C145" i="6"/>
  <c r="A145" i="6"/>
  <c r="D144" i="6"/>
  <c r="C144" i="6"/>
  <c r="A144" i="6"/>
  <c r="D143" i="6"/>
  <c r="C143" i="6"/>
  <c r="A143" i="6"/>
  <c r="D142" i="6"/>
  <c r="C142" i="6"/>
  <c r="A142" i="6"/>
  <c r="D141" i="6"/>
  <c r="C141" i="6"/>
  <c r="A141" i="6"/>
  <c r="D140" i="6"/>
  <c r="C140" i="6"/>
  <c r="A140" i="6"/>
  <c r="D139" i="6"/>
  <c r="C139" i="6"/>
  <c r="A139" i="6"/>
  <c r="D138" i="6"/>
  <c r="C138" i="6"/>
  <c r="A138" i="6"/>
  <c r="D137" i="6"/>
  <c r="C137" i="6"/>
  <c r="A137" i="6"/>
  <c r="D136" i="6"/>
  <c r="C136" i="6"/>
  <c r="A136" i="6"/>
  <c r="D135" i="6"/>
  <c r="C135" i="6"/>
  <c r="A135" i="6"/>
  <c r="D134" i="6"/>
  <c r="C134" i="6"/>
  <c r="A134" i="6"/>
  <c r="D133" i="6"/>
  <c r="C133" i="6"/>
  <c r="A133" i="6"/>
  <c r="D132" i="6"/>
  <c r="C132" i="6"/>
  <c r="A132" i="6"/>
  <c r="D131" i="6"/>
  <c r="C131" i="6"/>
  <c r="A131" i="6"/>
  <c r="D130" i="6"/>
  <c r="C130" i="6"/>
  <c r="A130" i="6"/>
  <c r="D129" i="6"/>
  <c r="C129" i="6"/>
  <c r="A129" i="6"/>
  <c r="D128" i="6"/>
  <c r="C128" i="6"/>
  <c r="A128" i="6"/>
  <c r="D127" i="6"/>
  <c r="C127" i="6"/>
  <c r="A127" i="6"/>
  <c r="D126" i="6"/>
  <c r="C126" i="6"/>
  <c r="A126" i="6"/>
  <c r="D125" i="6"/>
  <c r="C125" i="6"/>
  <c r="A125" i="6"/>
  <c r="D124" i="6"/>
  <c r="C124" i="6"/>
  <c r="A124" i="6"/>
  <c r="D123" i="6"/>
  <c r="C123" i="6"/>
  <c r="A123" i="6"/>
  <c r="D122" i="6"/>
  <c r="C122" i="6"/>
  <c r="A122" i="6"/>
  <c r="D121" i="6"/>
  <c r="C121" i="6"/>
  <c r="A121" i="6"/>
  <c r="D120" i="6"/>
  <c r="C120" i="6"/>
  <c r="A120" i="6"/>
  <c r="D119" i="6"/>
  <c r="C119" i="6"/>
  <c r="A119" i="6"/>
  <c r="D118" i="6"/>
  <c r="C118" i="6"/>
  <c r="A118" i="6"/>
  <c r="D117" i="6"/>
  <c r="C117" i="6"/>
  <c r="A117" i="6"/>
  <c r="D116" i="6"/>
  <c r="C116" i="6"/>
  <c r="A116" i="6"/>
  <c r="D115" i="6"/>
  <c r="C115" i="6"/>
  <c r="A115" i="6"/>
  <c r="D114" i="6"/>
  <c r="C114" i="6"/>
  <c r="A114" i="6"/>
  <c r="D113" i="6"/>
  <c r="C113" i="6"/>
  <c r="A113" i="6"/>
  <c r="D112" i="6"/>
  <c r="C112" i="6"/>
  <c r="A112" i="6"/>
  <c r="D111" i="6"/>
  <c r="C111" i="6"/>
  <c r="A111" i="6"/>
  <c r="D110" i="6"/>
  <c r="C110" i="6"/>
  <c r="A110" i="6"/>
  <c r="D109" i="6"/>
  <c r="C109" i="6"/>
  <c r="A109" i="6"/>
  <c r="D108" i="6"/>
  <c r="C108" i="6"/>
  <c r="A108" i="6"/>
  <c r="D107" i="6"/>
  <c r="C107" i="6"/>
  <c r="A107" i="6"/>
  <c r="D106" i="6"/>
  <c r="C106" i="6"/>
  <c r="A106" i="6"/>
  <c r="D105" i="6"/>
  <c r="C105" i="6"/>
  <c r="A105" i="6"/>
  <c r="D104" i="6"/>
  <c r="C104" i="6"/>
  <c r="A104" i="6"/>
  <c r="D103" i="6"/>
  <c r="C103" i="6"/>
  <c r="A103" i="6"/>
  <c r="D102" i="6"/>
  <c r="C102" i="6"/>
  <c r="A102" i="6"/>
  <c r="D101" i="6"/>
  <c r="C101" i="6"/>
  <c r="A101" i="6"/>
  <c r="D100" i="6"/>
  <c r="C100" i="6"/>
  <c r="A100" i="6"/>
  <c r="D99" i="6"/>
  <c r="C99" i="6"/>
  <c r="A99" i="6"/>
  <c r="D98" i="6"/>
  <c r="C98" i="6"/>
  <c r="A98" i="6"/>
  <c r="D97" i="6"/>
  <c r="C97" i="6"/>
  <c r="A97" i="6"/>
  <c r="D96" i="6"/>
  <c r="C96" i="6"/>
  <c r="A96" i="6"/>
  <c r="D95" i="6"/>
  <c r="C95" i="6"/>
  <c r="A95" i="6"/>
  <c r="D94" i="6"/>
  <c r="C94" i="6"/>
  <c r="A94" i="6"/>
  <c r="D93" i="6"/>
  <c r="C93" i="6"/>
  <c r="A93" i="6"/>
  <c r="D92" i="6"/>
  <c r="C92" i="6"/>
  <c r="A92" i="6"/>
  <c r="D91" i="6"/>
  <c r="C91" i="6"/>
  <c r="A91" i="6"/>
  <c r="D90" i="6"/>
  <c r="C90" i="6"/>
  <c r="A90" i="6"/>
  <c r="D89" i="6"/>
  <c r="C89" i="6"/>
  <c r="A89" i="6"/>
  <c r="D88" i="6"/>
  <c r="C88" i="6"/>
  <c r="A88" i="6"/>
  <c r="D87" i="6"/>
  <c r="C87" i="6"/>
  <c r="A87" i="6"/>
  <c r="D86" i="6"/>
  <c r="C86" i="6"/>
  <c r="A86" i="6"/>
  <c r="D85" i="6"/>
  <c r="C85" i="6"/>
  <c r="A85" i="6"/>
  <c r="D84" i="6"/>
  <c r="C84" i="6"/>
  <c r="A84" i="6"/>
  <c r="D83" i="6"/>
  <c r="C83" i="6"/>
  <c r="A83" i="6"/>
  <c r="D82" i="6"/>
  <c r="C82" i="6"/>
  <c r="A82" i="6"/>
  <c r="D81" i="6"/>
  <c r="C81" i="6"/>
  <c r="A81" i="6"/>
  <c r="D80" i="6"/>
  <c r="C80" i="6"/>
  <c r="A80" i="6"/>
  <c r="D79" i="6"/>
  <c r="C79" i="6"/>
  <c r="A79" i="6"/>
  <c r="D78" i="6"/>
  <c r="C78" i="6"/>
  <c r="A78" i="6"/>
  <c r="D77" i="6"/>
  <c r="C77" i="6"/>
  <c r="A77" i="6"/>
  <c r="D76" i="6"/>
  <c r="C76" i="6"/>
  <c r="A76" i="6"/>
  <c r="D75" i="6"/>
  <c r="C75" i="6"/>
  <c r="A75" i="6"/>
  <c r="D74" i="6"/>
  <c r="C74" i="6"/>
  <c r="A74" i="6"/>
  <c r="D73" i="6"/>
  <c r="C73" i="6"/>
  <c r="A73" i="6"/>
  <c r="D72" i="6"/>
  <c r="C72" i="6"/>
  <c r="A72" i="6"/>
  <c r="D71" i="6"/>
  <c r="C71" i="6"/>
  <c r="A71" i="6"/>
  <c r="D70" i="6"/>
  <c r="C70" i="6"/>
  <c r="A70" i="6"/>
  <c r="D69" i="6"/>
  <c r="C69" i="6"/>
  <c r="A69" i="6"/>
  <c r="D68" i="6"/>
  <c r="C68" i="6"/>
  <c r="A68" i="6"/>
  <c r="D67" i="6"/>
  <c r="C67" i="6"/>
  <c r="A67" i="6"/>
  <c r="D66" i="6"/>
  <c r="C66" i="6"/>
  <c r="A66" i="6"/>
  <c r="D65" i="6"/>
  <c r="C65" i="6"/>
  <c r="A65" i="6"/>
  <c r="D64" i="6"/>
  <c r="C64" i="6"/>
  <c r="A64" i="6"/>
  <c r="D63" i="6"/>
  <c r="C63" i="6"/>
  <c r="A63" i="6"/>
  <c r="D62" i="6"/>
  <c r="C62" i="6"/>
  <c r="A62" i="6"/>
  <c r="D61" i="6"/>
  <c r="C61" i="6"/>
  <c r="A61" i="6"/>
  <c r="D60" i="6"/>
  <c r="C60" i="6"/>
  <c r="A60" i="6"/>
  <c r="D59" i="6"/>
  <c r="C59" i="6"/>
  <c r="A59" i="6"/>
  <c r="D58" i="6"/>
  <c r="C58" i="6"/>
  <c r="A58" i="6"/>
  <c r="D57" i="6"/>
  <c r="C57" i="6"/>
  <c r="A57" i="6"/>
  <c r="D56" i="6"/>
  <c r="C56" i="6"/>
  <c r="A56" i="6"/>
  <c r="D55" i="6"/>
  <c r="C55" i="6"/>
  <c r="A55" i="6"/>
  <c r="D54" i="6"/>
  <c r="C54" i="6"/>
  <c r="A54" i="6"/>
  <c r="D53" i="6"/>
  <c r="C53" i="6"/>
  <c r="A53" i="6"/>
  <c r="D52" i="6"/>
  <c r="C52" i="6"/>
  <c r="A52" i="6"/>
  <c r="D51" i="6"/>
  <c r="C51" i="6"/>
  <c r="A51" i="6"/>
  <c r="D50" i="6"/>
  <c r="C50" i="6"/>
  <c r="A50" i="6"/>
  <c r="D49" i="6"/>
  <c r="C49" i="6"/>
  <c r="A49" i="6"/>
  <c r="D48" i="6"/>
  <c r="C48" i="6"/>
  <c r="A48" i="6"/>
  <c r="D47" i="6"/>
  <c r="C47" i="6"/>
  <c r="A47" i="6"/>
  <c r="D46" i="6"/>
  <c r="C46" i="6"/>
  <c r="A46" i="6"/>
  <c r="D45" i="6"/>
  <c r="C45" i="6"/>
  <c r="A45" i="6"/>
  <c r="D44" i="6"/>
  <c r="C44" i="6"/>
  <c r="A44" i="6"/>
  <c r="D43" i="6"/>
  <c r="C43" i="6"/>
  <c r="A43" i="6"/>
  <c r="D42" i="6"/>
  <c r="C42" i="6"/>
  <c r="A42" i="6"/>
  <c r="D41" i="6"/>
  <c r="C41" i="6"/>
  <c r="A41" i="6"/>
  <c r="D40" i="6"/>
  <c r="C40" i="6"/>
  <c r="A40" i="6"/>
  <c r="D39" i="6"/>
  <c r="C39" i="6"/>
  <c r="A39" i="6"/>
  <c r="D38" i="6"/>
  <c r="C38" i="6"/>
  <c r="A38" i="6"/>
  <c r="D37" i="6"/>
  <c r="C37" i="6"/>
  <c r="A37" i="6"/>
  <c r="D36" i="6"/>
  <c r="C36" i="6"/>
  <c r="A36" i="6"/>
  <c r="D35" i="6"/>
  <c r="C35" i="6"/>
  <c r="A35" i="6"/>
  <c r="D34" i="6"/>
  <c r="C34" i="6"/>
  <c r="A34" i="6"/>
  <c r="D33" i="6"/>
  <c r="C33" i="6"/>
  <c r="A33" i="6"/>
  <c r="D32" i="6"/>
  <c r="C32" i="6"/>
  <c r="A32" i="6"/>
  <c r="D31" i="6"/>
  <c r="C31" i="6"/>
  <c r="A31" i="6"/>
  <c r="D30" i="6"/>
  <c r="C30" i="6"/>
  <c r="A30" i="6"/>
  <c r="D29" i="6"/>
  <c r="C29" i="6"/>
  <c r="A29" i="6"/>
  <c r="D28" i="6"/>
  <c r="C28" i="6"/>
  <c r="A28" i="6"/>
  <c r="D27" i="6"/>
  <c r="C27" i="6"/>
  <c r="A27" i="6"/>
  <c r="D26" i="6"/>
  <c r="C26" i="6"/>
  <c r="A26" i="6"/>
  <c r="D25" i="6"/>
  <c r="C25" i="6"/>
  <c r="A25" i="6"/>
  <c r="D24" i="6"/>
  <c r="C24" i="6"/>
  <c r="A24" i="6"/>
  <c r="D23" i="6"/>
  <c r="C23" i="6"/>
  <c r="A23" i="6"/>
  <c r="D22" i="6"/>
  <c r="C22" i="6"/>
  <c r="A22" i="6"/>
  <c r="D21" i="6"/>
  <c r="C21" i="6"/>
  <c r="A21" i="6"/>
  <c r="D20" i="6"/>
  <c r="C20" i="6"/>
  <c r="A20" i="6"/>
  <c r="D19" i="6"/>
  <c r="C19" i="6"/>
  <c r="A19" i="6"/>
  <c r="D18" i="6"/>
  <c r="C18" i="6"/>
  <c r="A18" i="6"/>
  <c r="D17" i="6"/>
  <c r="C17" i="6"/>
  <c r="A17" i="6"/>
  <c r="D16" i="6"/>
  <c r="C16" i="6"/>
  <c r="A16" i="6"/>
  <c r="D15" i="6"/>
  <c r="C15" i="6"/>
  <c r="A15" i="6"/>
  <c r="D14" i="6"/>
  <c r="C14" i="6"/>
  <c r="A14" i="6"/>
  <c r="D320" i="5"/>
  <c r="C320" i="5"/>
  <c r="A320" i="5"/>
  <c r="D319" i="5"/>
  <c r="C319" i="5"/>
  <c r="A319" i="5"/>
  <c r="D318" i="5"/>
  <c r="C318" i="5"/>
  <c r="A318" i="5"/>
  <c r="D317" i="5"/>
  <c r="C317" i="5"/>
  <c r="A317" i="5"/>
  <c r="D316" i="5"/>
  <c r="C316" i="5"/>
  <c r="A316" i="5"/>
  <c r="D315" i="5"/>
  <c r="C315" i="5"/>
  <c r="A315" i="5"/>
  <c r="D314" i="5"/>
  <c r="C314" i="5"/>
  <c r="A314" i="5"/>
  <c r="D313" i="5"/>
  <c r="C313" i="5"/>
  <c r="A313" i="5"/>
  <c r="D312" i="5"/>
  <c r="C312" i="5"/>
  <c r="A312" i="5"/>
  <c r="D311" i="5"/>
  <c r="C311" i="5"/>
  <c r="A311" i="5"/>
  <c r="D310" i="5"/>
  <c r="C310" i="5"/>
  <c r="A310" i="5"/>
  <c r="D309" i="5"/>
  <c r="C309" i="5"/>
  <c r="A309" i="5"/>
  <c r="D308" i="5"/>
  <c r="C308" i="5"/>
  <c r="A308" i="5"/>
  <c r="D307" i="5"/>
  <c r="C307" i="5"/>
  <c r="A307" i="5"/>
  <c r="D306" i="5"/>
  <c r="C306" i="5"/>
  <c r="A306" i="5"/>
  <c r="D305" i="5"/>
  <c r="C305" i="5"/>
  <c r="A305" i="5"/>
  <c r="D304" i="5"/>
  <c r="C304" i="5"/>
  <c r="A304" i="5"/>
  <c r="D303" i="5"/>
  <c r="C303" i="5"/>
  <c r="A303" i="5"/>
  <c r="D302" i="5"/>
  <c r="C302" i="5"/>
  <c r="A302" i="5"/>
  <c r="D301" i="5"/>
  <c r="C301" i="5"/>
  <c r="A301" i="5"/>
  <c r="D300" i="5"/>
  <c r="C300" i="5"/>
  <c r="A300" i="5"/>
  <c r="D299" i="5"/>
  <c r="C299" i="5"/>
  <c r="A299" i="5"/>
  <c r="D298" i="5"/>
  <c r="C298" i="5"/>
  <c r="A298" i="5"/>
  <c r="D297" i="5"/>
  <c r="C297" i="5"/>
  <c r="A297" i="5"/>
  <c r="D296" i="5"/>
  <c r="C296" i="5"/>
  <c r="A296" i="5"/>
  <c r="D295" i="5"/>
  <c r="C295" i="5"/>
  <c r="A295" i="5"/>
  <c r="D294" i="5"/>
  <c r="C294" i="5"/>
  <c r="A294" i="5"/>
  <c r="D293" i="5"/>
  <c r="C293" i="5"/>
  <c r="A293" i="5"/>
  <c r="D292" i="5"/>
  <c r="C292" i="5"/>
  <c r="A292" i="5"/>
  <c r="D291" i="5"/>
  <c r="C291" i="5"/>
  <c r="A291" i="5"/>
  <c r="D290" i="5"/>
  <c r="C290" i="5"/>
  <c r="A290" i="5"/>
  <c r="D289" i="5"/>
  <c r="C289" i="5"/>
  <c r="A289" i="5"/>
  <c r="D288" i="5"/>
  <c r="C288" i="5"/>
  <c r="A288" i="5"/>
  <c r="D287" i="5"/>
  <c r="C287" i="5"/>
  <c r="A287" i="5"/>
  <c r="D286" i="5"/>
  <c r="C286" i="5"/>
  <c r="A286" i="5"/>
  <c r="D285" i="5"/>
  <c r="C285" i="5"/>
  <c r="A285" i="5"/>
  <c r="D284" i="5"/>
  <c r="C284" i="5"/>
  <c r="A284" i="5"/>
  <c r="D283" i="5"/>
  <c r="C283" i="5"/>
  <c r="A283" i="5"/>
  <c r="D282" i="5"/>
  <c r="C282" i="5"/>
  <c r="A282" i="5"/>
  <c r="D281" i="5"/>
  <c r="C281" i="5"/>
  <c r="A281" i="5"/>
  <c r="D280" i="5"/>
  <c r="C280" i="5"/>
  <c r="A280" i="5"/>
  <c r="D279" i="5"/>
  <c r="C279" i="5"/>
  <c r="A279" i="5"/>
  <c r="D278" i="5"/>
  <c r="C278" i="5"/>
  <c r="A278" i="5"/>
  <c r="D277" i="5"/>
  <c r="C277" i="5"/>
  <c r="A277" i="5"/>
  <c r="D276" i="5"/>
  <c r="C276" i="5"/>
  <c r="A276" i="5"/>
  <c r="D275" i="5"/>
  <c r="C275" i="5"/>
  <c r="A275" i="5"/>
  <c r="D274" i="5"/>
  <c r="C274" i="5"/>
  <c r="A274" i="5"/>
  <c r="D273" i="5"/>
  <c r="C273" i="5"/>
  <c r="A273" i="5"/>
  <c r="D272" i="5"/>
  <c r="C272" i="5"/>
  <c r="A272" i="5"/>
  <c r="D271" i="5"/>
  <c r="C271" i="5"/>
  <c r="A271" i="5"/>
  <c r="D270" i="5"/>
  <c r="C270" i="5"/>
  <c r="A270" i="5"/>
  <c r="D269" i="5"/>
  <c r="C269" i="5"/>
  <c r="A269" i="5"/>
  <c r="D268" i="5"/>
  <c r="C268" i="5"/>
  <c r="A268" i="5"/>
  <c r="D267" i="5"/>
  <c r="C267" i="5"/>
  <c r="A267" i="5"/>
  <c r="D266" i="5"/>
  <c r="C266" i="5"/>
  <c r="A266" i="5"/>
  <c r="D265" i="5"/>
  <c r="C265" i="5"/>
  <c r="A265" i="5"/>
  <c r="D264" i="5"/>
  <c r="C264" i="5"/>
  <c r="A264" i="5"/>
  <c r="D263" i="5"/>
  <c r="C263" i="5"/>
  <c r="A263" i="5"/>
  <c r="D262" i="5"/>
  <c r="C262" i="5"/>
  <c r="A262" i="5"/>
  <c r="D261" i="5"/>
  <c r="C261" i="5"/>
  <c r="A261" i="5"/>
  <c r="D260" i="5"/>
  <c r="C260" i="5"/>
  <c r="A260" i="5"/>
  <c r="D259" i="5"/>
  <c r="C259" i="5"/>
  <c r="A259" i="5"/>
  <c r="D258" i="5"/>
  <c r="C258" i="5"/>
  <c r="A258" i="5"/>
  <c r="D257" i="5"/>
  <c r="C257" i="5"/>
  <c r="A257" i="5"/>
  <c r="D256" i="5"/>
  <c r="C256" i="5"/>
  <c r="A256" i="5"/>
  <c r="D255" i="5"/>
  <c r="C255" i="5"/>
  <c r="A255" i="5"/>
  <c r="D254" i="5"/>
  <c r="C254" i="5"/>
  <c r="A254" i="5"/>
  <c r="D253" i="5"/>
  <c r="C253" i="5"/>
  <c r="A253" i="5"/>
  <c r="D252" i="5"/>
  <c r="C252" i="5"/>
  <c r="A252" i="5"/>
  <c r="D251" i="5"/>
  <c r="C251" i="5"/>
  <c r="A251" i="5"/>
  <c r="D250" i="5"/>
  <c r="C250" i="5"/>
  <c r="A250" i="5"/>
  <c r="D249" i="5"/>
  <c r="C249" i="5"/>
  <c r="A249" i="5"/>
  <c r="D248" i="5"/>
  <c r="C248" i="5"/>
  <c r="A248" i="5"/>
  <c r="D247" i="5"/>
  <c r="C247" i="5"/>
  <c r="A247" i="5"/>
  <c r="D246" i="5"/>
  <c r="C246" i="5"/>
  <c r="A246" i="5"/>
  <c r="D245" i="5"/>
  <c r="C245" i="5"/>
  <c r="A245" i="5"/>
  <c r="D244" i="5"/>
  <c r="C244" i="5"/>
  <c r="A244" i="5"/>
  <c r="D243" i="5"/>
  <c r="C243" i="5"/>
  <c r="A243" i="5"/>
  <c r="D242" i="5"/>
  <c r="C242" i="5"/>
  <c r="A242" i="5"/>
  <c r="D241" i="5"/>
  <c r="C241" i="5"/>
  <c r="A241" i="5"/>
  <c r="D240" i="5"/>
  <c r="C240" i="5"/>
  <c r="A240" i="5"/>
  <c r="D239" i="5"/>
  <c r="C239" i="5"/>
  <c r="A239" i="5"/>
  <c r="D238" i="5"/>
  <c r="C238" i="5"/>
  <c r="A238" i="5"/>
  <c r="D237" i="5"/>
  <c r="C237" i="5"/>
  <c r="A237" i="5"/>
  <c r="D236" i="5"/>
  <c r="C236" i="5"/>
  <c r="A236" i="5"/>
  <c r="D235" i="5"/>
  <c r="C235" i="5"/>
  <c r="A235" i="5"/>
  <c r="D234" i="5"/>
  <c r="C234" i="5"/>
  <c r="A234" i="5"/>
  <c r="D233" i="5"/>
  <c r="C233" i="5"/>
  <c r="A233" i="5"/>
  <c r="D232" i="5"/>
  <c r="C232" i="5"/>
  <c r="A232" i="5"/>
  <c r="D231" i="5"/>
  <c r="C231" i="5"/>
  <c r="A231" i="5"/>
  <c r="D230" i="5"/>
  <c r="C230" i="5"/>
  <c r="A230" i="5"/>
  <c r="D229" i="5"/>
  <c r="C229" i="5"/>
  <c r="A229" i="5"/>
  <c r="D228" i="5"/>
  <c r="C228" i="5"/>
  <c r="A228" i="5"/>
  <c r="D227" i="5"/>
  <c r="C227" i="5"/>
  <c r="A227" i="5"/>
  <c r="D226" i="5"/>
  <c r="C226" i="5"/>
  <c r="A226" i="5"/>
  <c r="D225" i="5"/>
  <c r="C225" i="5"/>
  <c r="A225" i="5"/>
  <c r="D224" i="5"/>
  <c r="C224" i="5"/>
  <c r="A224" i="5"/>
  <c r="D223" i="5"/>
  <c r="C223" i="5"/>
  <c r="A223" i="5"/>
  <c r="D222" i="5"/>
  <c r="C222" i="5"/>
  <c r="A222" i="5"/>
  <c r="D221" i="5"/>
  <c r="C221" i="5"/>
  <c r="A221" i="5"/>
  <c r="D220" i="5"/>
  <c r="C220" i="5"/>
  <c r="A220" i="5"/>
  <c r="D219" i="5"/>
  <c r="C219" i="5"/>
  <c r="A219" i="5"/>
  <c r="D218" i="5"/>
  <c r="C218" i="5"/>
  <c r="A218" i="5"/>
  <c r="D217" i="5"/>
  <c r="C217" i="5"/>
  <c r="A217" i="5"/>
  <c r="D216" i="5"/>
  <c r="C216" i="5"/>
  <c r="A216" i="5"/>
  <c r="D215" i="5"/>
  <c r="C215" i="5"/>
  <c r="A215" i="5"/>
  <c r="D214" i="5"/>
  <c r="C214" i="5"/>
  <c r="A214" i="5"/>
  <c r="D213" i="5"/>
  <c r="C213" i="5"/>
  <c r="A213" i="5"/>
  <c r="D212" i="5"/>
  <c r="C212" i="5"/>
  <c r="A212" i="5"/>
  <c r="D211" i="5"/>
  <c r="C211" i="5"/>
  <c r="A211" i="5"/>
  <c r="D210" i="5"/>
  <c r="C210" i="5"/>
  <c r="A210" i="5"/>
  <c r="D209" i="5"/>
  <c r="C209" i="5"/>
  <c r="A209" i="5"/>
  <c r="D208" i="5"/>
  <c r="C208" i="5"/>
  <c r="A208" i="5"/>
  <c r="D207" i="5"/>
  <c r="C207" i="5"/>
  <c r="A207" i="5"/>
  <c r="D206" i="5"/>
  <c r="C206" i="5"/>
  <c r="A206" i="5"/>
  <c r="D205" i="5"/>
  <c r="C205" i="5"/>
  <c r="A205" i="5"/>
  <c r="D204" i="5"/>
  <c r="C204" i="5"/>
  <c r="A204" i="5"/>
  <c r="D203" i="5"/>
  <c r="C203" i="5"/>
  <c r="A203" i="5"/>
  <c r="D202" i="5"/>
  <c r="C202" i="5"/>
  <c r="A202" i="5"/>
  <c r="D201" i="5"/>
  <c r="C201" i="5"/>
  <c r="A201" i="5"/>
  <c r="D200" i="5"/>
  <c r="C200" i="5"/>
  <c r="A200" i="5"/>
  <c r="D199" i="5"/>
  <c r="C199" i="5"/>
  <c r="A199" i="5"/>
  <c r="D198" i="5"/>
  <c r="C198" i="5"/>
  <c r="A198" i="5"/>
  <c r="D197" i="5"/>
  <c r="C197" i="5"/>
  <c r="A197" i="5"/>
  <c r="D196" i="5"/>
  <c r="C196" i="5"/>
  <c r="A196" i="5"/>
  <c r="D195" i="5"/>
  <c r="C195" i="5"/>
  <c r="A195" i="5"/>
  <c r="D194" i="5"/>
  <c r="C194" i="5"/>
  <c r="A194" i="5"/>
  <c r="D193" i="5"/>
  <c r="C193" i="5"/>
  <c r="A193" i="5"/>
  <c r="D192" i="5"/>
  <c r="C192" i="5"/>
  <c r="A192" i="5"/>
  <c r="D191" i="5"/>
  <c r="C191" i="5"/>
  <c r="A191" i="5"/>
  <c r="D190" i="5"/>
  <c r="C190" i="5"/>
  <c r="A190" i="5"/>
  <c r="D189" i="5"/>
  <c r="C189" i="5"/>
  <c r="A189" i="5"/>
  <c r="D188" i="5"/>
  <c r="C188" i="5"/>
  <c r="A188" i="5"/>
  <c r="D187" i="5"/>
  <c r="C187" i="5"/>
  <c r="A187" i="5"/>
  <c r="D186" i="5"/>
  <c r="C186" i="5"/>
  <c r="A186" i="5"/>
  <c r="D185" i="5"/>
  <c r="C185" i="5"/>
  <c r="A185" i="5"/>
  <c r="D184" i="5"/>
  <c r="C184" i="5"/>
  <c r="A184" i="5"/>
  <c r="D183" i="5"/>
  <c r="C183" i="5"/>
  <c r="A183" i="5"/>
  <c r="D182" i="5"/>
  <c r="C182" i="5"/>
  <c r="A182" i="5"/>
  <c r="D181" i="5"/>
  <c r="C181" i="5"/>
  <c r="A181" i="5"/>
  <c r="D180" i="5"/>
  <c r="C180" i="5"/>
  <c r="A180" i="5"/>
  <c r="D179" i="5"/>
  <c r="C179" i="5"/>
  <c r="A179" i="5"/>
  <c r="D178" i="5"/>
  <c r="C178" i="5"/>
  <c r="A178" i="5"/>
  <c r="D177" i="5"/>
  <c r="C177" i="5"/>
  <c r="A177" i="5"/>
  <c r="D176" i="5"/>
  <c r="C176" i="5"/>
  <c r="A176" i="5"/>
  <c r="D175" i="5"/>
  <c r="C175" i="5"/>
  <c r="A175" i="5"/>
  <c r="D174" i="5"/>
  <c r="C174" i="5"/>
  <c r="A174" i="5"/>
  <c r="D173" i="5"/>
  <c r="C173" i="5"/>
  <c r="A173" i="5"/>
  <c r="D172" i="5"/>
  <c r="C172" i="5"/>
  <c r="A172" i="5"/>
  <c r="D171" i="5"/>
  <c r="C171" i="5"/>
  <c r="A171" i="5"/>
  <c r="D170" i="5"/>
  <c r="C170" i="5"/>
  <c r="A170" i="5"/>
  <c r="D169" i="5"/>
  <c r="C169" i="5"/>
  <c r="A169" i="5"/>
  <c r="D168" i="5"/>
  <c r="C168" i="5"/>
  <c r="A168" i="5"/>
  <c r="D167" i="5"/>
  <c r="C167" i="5"/>
  <c r="A167" i="5"/>
  <c r="D166" i="5"/>
  <c r="C166" i="5"/>
  <c r="A166" i="5"/>
  <c r="D165" i="5"/>
  <c r="C165" i="5"/>
  <c r="A165" i="5"/>
  <c r="D164" i="5"/>
  <c r="C164" i="5"/>
  <c r="A164" i="5"/>
  <c r="D163" i="5"/>
  <c r="C163" i="5"/>
  <c r="A163" i="5"/>
  <c r="D162" i="5"/>
  <c r="C162" i="5"/>
  <c r="A162" i="5"/>
  <c r="D161" i="5"/>
  <c r="C161" i="5"/>
  <c r="A161" i="5"/>
  <c r="D160" i="5"/>
  <c r="C160" i="5"/>
  <c r="A160" i="5"/>
  <c r="D159" i="5"/>
  <c r="C159" i="5"/>
  <c r="A159" i="5"/>
  <c r="D158" i="5"/>
  <c r="C158" i="5"/>
  <c r="A158" i="5"/>
  <c r="D157" i="5"/>
  <c r="C157" i="5"/>
  <c r="A157" i="5"/>
  <c r="D156" i="5"/>
  <c r="C156" i="5"/>
  <c r="A156" i="5"/>
  <c r="D155" i="5"/>
  <c r="C155" i="5"/>
  <c r="A155" i="5"/>
  <c r="D154" i="5"/>
  <c r="C154" i="5"/>
  <c r="A154" i="5"/>
  <c r="D153" i="5"/>
  <c r="C153" i="5"/>
  <c r="A153" i="5"/>
  <c r="D152" i="5"/>
  <c r="C152" i="5"/>
  <c r="A152" i="5"/>
  <c r="D151" i="5"/>
  <c r="C151" i="5"/>
  <c r="A151" i="5"/>
  <c r="D150" i="5"/>
  <c r="C150" i="5"/>
  <c r="A150" i="5"/>
  <c r="D149" i="5"/>
  <c r="C149" i="5"/>
  <c r="A149" i="5"/>
  <c r="D148" i="5"/>
  <c r="C148" i="5"/>
  <c r="A148" i="5"/>
  <c r="D147" i="5"/>
  <c r="C147" i="5"/>
  <c r="A147" i="5"/>
  <c r="D146" i="5"/>
  <c r="C146" i="5"/>
  <c r="A146" i="5"/>
  <c r="D145" i="5"/>
  <c r="C145" i="5"/>
  <c r="A145" i="5"/>
  <c r="D144" i="5"/>
  <c r="C144" i="5"/>
  <c r="A144" i="5"/>
  <c r="D143" i="5"/>
  <c r="C143" i="5"/>
  <c r="A143" i="5"/>
  <c r="D142" i="5"/>
  <c r="C142" i="5"/>
  <c r="A142" i="5"/>
  <c r="D141" i="5"/>
  <c r="C141" i="5"/>
  <c r="A141" i="5"/>
  <c r="D140" i="5"/>
  <c r="C140" i="5"/>
  <c r="A140" i="5"/>
  <c r="D139" i="5"/>
  <c r="C139" i="5"/>
  <c r="A139" i="5"/>
  <c r="D138" i="5"/>
  <c r="C138" i="5"/>
  <c r="A138" i="5"/>
  <c r="D137" i="5"/>
  <c r="C137" i="5"/>
  <c r="A137" i="5"/>
  <c r="D136" i="5"/>
  <c r="C136" i="5"/>
  <c r="A136" i="5"/>
  <c r="D135" i="5"/>
  <c r="C135" i="5"/>
  <c r="A135" i="5"/>
  <c r="D134" i="5"/>
  <c r="C134" i="5"/>
  <c r="A134" i="5"/>
  <c r="D133" i="5"/>
  <c r="C133" i="5"/>
  <c r="A133" i="5"/>
  <c r="D132" i="5"/>
  <c r="C132" i="5"/>
  <c r="A132" i="5"/>
  <c r="D131" i="5"/>
  <c r="C131" i="5"/>
  <c r="A131" i="5"/>
  <c r="D130" i="5"/>
  <c r="C130" i="5"/>
  <c r="A130" i="5"/>
  <c r="D129" i="5"/>
  <c r="C129" i="5"/>
  <c r="A129" i="5"/>
  <c r="D128" i="5"/>
  <c r="C128" i="5"/>
  <c r="A128" i="5"/>
  <c r="D127" i="5"/>
  <c r="C127" i="5"/>
  <c r="A127" i="5"/>
  <c r="D126" i="5"/>
  <c r="C126" i="5"/>
  <c r="A126" i="5"/>
  <c r="D125" i="5"/>
  <c r="C125" i="5"/>
  <c r="A125" i="5"/>
  <c r="D124" i="5"/>
  <c r="C124" i="5"/>
  <c r="A124" i="5"/>
  <c r="D123" i="5"/>
  <c r="C123" i="5"/>
  <c r="A123" i="5"/>
  <c r="D122" i="5"/>
  <c r="C122" i="5"/>
  <c r="A122" i="5"/>
  <c r="D121" i="5"/>
  <c r="C121" i="5"/>
  <c r="A121" i="5"/>
  <c r="D120" i="5"/>
  <c r="C120" i="5"/>
  <c r="A120" i="5"/>
  <c r="D119" i="5"/>
  <c r="C119" i="5"/>
  <c r="A119" i="5"/>
  <c r="D118" i="5"/>
  <c r="C118" i="5"/>
  <c r="A118" i="5"/>
  <c r="D117" i="5"/>
  <c r="C117" i="5"/>
  <c r="A117" i="5"/>
  <c r="D116" i="5"/>
  <c r="C116" i="5"/>
  <c r="A116" i="5"/>
  <c r="D115" i="5"/>
  <c r="C115" i="5"/>
  <c r="A115" i="5"/>
  <c r="D114" i="5"/>
  <c r="C114" i="5"/>
  <c r="A114" i="5"/>
  <c r="D113" i="5"/>
  <c r="C113" i="5"/>
  <c r="A113" i="5"/>
  <c r="D112" i="5"/>
  <c r="C112" i="5"/>
  <c r="A112" i="5"/>
  <c r="D111" i="5"/>
  <c r="C111" i="5"/>
  <c r="A111" i="5"/>
  <c r="D110" i="5"/>
  <c r="C110" i="5"/>
  <c r="A110" i="5"/>
  <c r="D109" i="5"/>
  <c r="C109" i="5"/>
  <c r="A109" i="5"/>
  <c r="D108" i="5"/>
  <c r="C108" i="5"/>
  <c r="A108" i="5"/>
  <c r="D107" i="5"/>
  <c r="C107" i="5"/>
  <c r="A107" i="5"/>
  <c r="D106" i="5"/>
  <c r="C106" i="5"/>
  <c r="A106" i="5"/>
  <c r="D105" i="5"/>
  <c r="C105" i="5"/>
  <c r="A105" i="5"/>
  <c r="D104" i="5"/>
  <c r="C104" i="5"/>
  <c r="A104" i="5"/>
  <c r="D103" i="5"/>
  <c r="C103" i="5"/>
  <c r="A103" i="5"/>
  <c r="D102" i="5"/>
  <c r="C102" i="5"/>
  <c r="A102" i="5"/>
  <c r="D101" i="5"/>
  <c r="C101" i="5"/>
  <c r="A101" i="5"/>
  <c r="D100" i="5"/>
  <c r="C100" i="5"/>
  <c r="A100" i="5"/>
  <c r="D99" i="5"/>
  <c r="C99" i="5"/>
  <c r="A99" i="5"/>
  <c r="D98" i="5"/>
  <c r="C98" i="5"/>
  <c r="A98" i="5"/>
  <c r="D97" i="5"/>
  <c r="C97" i="5"/>
  <c r="A97" i="5"/>
  <c r="D96" i="5"/>
  <c r="C96" i="5"/>
  <c r="A96" i="5"/>
  <c r="D95" i="5"/>
  <c r="C95" i="5"/>
  <c r="A95" i="5"/>
  <c r="D94" i="5"/>
  <c r="C94" i="5"/>
  <c r="A94" i="5"/>
  <c r="D93" i="5"/>
  <c r="C93" i="5"/>
  <c r="A93" i="5"/>
  <c r="D92" i="5"/>
  <c r="C92" i="5"/>
  <c r="A92" i="5"/>
  <c r="D91" i="5"/>
  <c r="C91" i="5"/>
  <c r="A91" i="5"/>
  <c r="D90" i="5"/>
  <c r="C90" i="5"/>
  <c r="A90" i="5"/>
  <c r="D89" i="5"/>
  <c r="C89" i="5"/>
  <c r="A89" i="5"/>
  <c r="D88" i="5"/>
  <c r="C88" i="5"/>
  <c r="A88" i="5"/>
  <c r="D87" i="5"/>
  <c r="C87" i="5"/>
  <c r="A87" i="5"/>
  <c r="D86" i="5"/>
  <c r="C86" i="5"/>
  <c r="A86" i="5"/>
  <c r="D85" i="5"/>
  <c r="C85" i="5"/>
  <c r="A85" i="5"/>
  <c r="D84" i="5"/>
  <c r="C84" i="5"/>
  <c r="A84" i="5"/>
  <c r="D83" i="5"/>
  <c r="C83" i="5"/>
  <c r="A83" i="5"/>
  <c r="D82" i="5"/>
  <c r="C82" i="5"/>
  <c r="A82" i="5"/>
  <c r="D81" i="5"/>
  <c r="C81" i="5"/>
  <c r="A81" i="5"/>
  <c r="D80" i="5"/>
  <c r="C80" i="5"/>
  <c r="A80" i="5"/>
  <c r="D79" i="5"/>
  <c r="C79" i="5"/>
  <c r="A79" i="5"/>
  <c r="D78" i="5"/>
  <c r="C78" i="5"/>
  <c r="A78" i="5"/>
  <c r="D77" i="5"/>
  <c r="C77" i="5"/>
  <c r="A77" i="5"/>
  <c r="D76" i="5"/>
  <c r="C76" i="5"/>
  <c r="A76" i="5"/>
  <c r="D75" i="5"/>
  <c r="C75" i="5"/>
  <c r="A75" i="5"/>
  <c r="D74" i="5"/>
  <c r="C74" i="5"/>
  <c r="A74" i="5"/>
  <c r="D73" i="5"/>
  <c r="C73" i="5"/>
  <c r="A73" i="5"/>
  <c r="D72" i="5"/>
  <c r="C72" i="5"/>
  <c r="A72" i="5"/>
  <c r="D71" i="5"/>
  <c r="C71" i="5"/>
  <c r="A71" i="5"/>
  <c r="D70" i="5"/>
  <c r="C70" i="5"/>
  <c r="A70" i="5"/>
  <c r="D69" i="5"/>
  <c r="C69" i="5"/>
  <c r="A69" i="5"/>
  <c r="D68" i="5"/>
  <c r="C68" i="5"/>
  <c r="A68" i="5"/>
  <c r="D67" i="5"/>
  <c r="C67" i="5"/>
  <c r="A67" i="5"/>
  <c r="D66" i="5"/>
  <c r="C66" i="5"/>
  <c r="A66" i="5"/>
  <c r="D65" i="5"/>
  <c r="C65" i="5"/>
  <c r="A65" i="5"/>
  <c r="D64" i="5"/>
  <c r="C64" i="5"/>
  <c r="A64" i="5"/>
  <c r="D63" i="5"/>
  <c r="C63" i="5"/>
  <c r="A63" i="5"/>
  <c r="D62" i="5"/>
  <c r="C62" i="5"/>
  <c r="A62" i="5"/>
  <c r="D61" i="5"/>
  <c r="C61" i="5"/>
  <c r="A61" i="5"/>
  <c r="D60" i="5"/>
  <c r="C60" i="5"/>
  <c r="A60" i="5"/>
  <c r="D59" i="5"/>
  <c r="C59" i="5"/>
  <c r="A59" i="5"/>
  <c r="D58" i="5"/>
  <c r="C58" i="5"/>
  <c r="A58" i="5"/>
  <c r="D57" i="5"/>
  <c r="C57" i="5"/>
  <c r="A57" i="5"/>
  <c r="D56" i="5"/>
  <c r="C56" i="5"/>
  <c r="A56" i="5"/>
  <c r="D55" i="5"/>
  <c r="C55" i="5"/>
  <c r="A55" i="5"/>
  <c r="D54" i="5"/>
  <c r="C54" i="5"/>
  <c r="A54" i="5"/>
  <c r="D53" i="5"/>
  <c r="C53" i="5"/>
  <c r="A53" i="5"/>
  <c r="D52" i="5"/>
  <c r="C52" i="5"/>
  <c r="A52" i="5"/>
  <c r="D51" i="5"/>
  <c r="C51" i="5"/>
  <c r="A51" i="5"/>
  <c r="D50" i="5"/>
  <c r="C50" i="5"/>
  <c r="A50" i="5"/>
  <c r="D49" i="5"/>
  <c r="C49" i="5"/>
  <c r="A49" i="5"/>
  <c r="D48" i="5"/>
  <c r="C48" i="5"/>
  <c r="A48" i="5"/>
  <c r="D47" i="5"/>
  <c r="C47" i="5"/>
  <c r="A47" i="5"/>
  <c r="D46" i="5"/>
  <c r="C46" i="5"/>
  <c r="A46" i="5"/>
  <c r="D45" i="5"/>
  <c r="C45" i="5"/>
  <c r="A45" i="5"/>
  <c r="D44" i="5"/>
  <c r="C44" i="5"/>
  <c r="A44" i="5"/>
  <c r="D43" i="5"/>
  <c r="C43" i="5"/>
  <c r="A43" i="5"/>
  <c r="D42" i="5"/>
  <c r="C42" i="5"/>
  <c r="A42" i="5"/>
  <c r="D41" i="5"/>
  <c r="C41" i="5"/>
  <c r="A41" i="5"/>
  <c r="D40" i="5"/>
  <c r="C40" i="5"/>
  <c r="A40" i="5"/>
  <c r="D39" i="5"/>
  <c r="C39" i="5"/>
  <c r="A39" i="5"/>
  <c r="D38" i="5"/>
  <c r="C38" i="5"/>
  <c r="A38" i="5"/>
  <c r="D37" i="5"/>
  <c r="C37" i="5"/>
  <c r="A37" i="5"/>
  <c r="D36" i="5"/>
  <c r="C36" i="5"/>
  <c r="A36" i="5"/>
  <c r="D35" i="5"/>
  <c r="C35" i="5"/>
  <c r="A35" i="5"/>
  <c r="D34" i="5"/>
  <c r="C34" i="5"/>
  <c r="A34" i="5"/>
  <c r="D33" i="5"/>
  <c r="C33" i="5"/>
  <c r="A33" i="5"/>
  <c r="D32" i="5"/>
  <c r="C32" i="5"/>
  <c r="A32" i="5"/>
  <c r="D31" i="5"/>
  <c r="C31" i="5"/>
  <c r="A31" i="5"/>
  <c r="D30" i="5"/>
  <c r="C30" i="5"/>
  <c r="A30" i="5"/>
  <c r="D29" i="5"/>
  <c r="C29" i="5"/>
  <c r="A29" i="5"/>
  <c r="D28" i="5"/>
  <c r="C28" i="5"/>
  <c r="A28" i="5"/>
  <c r="D27" i="5"/>
  <c r="C27" i="5"/>
  <c r="A27" i="5"/>
  <c r="D26" i="5"/>
  <c r="C26" i="5"/>
  <c r="A26" i="5"/>
  <c r="D25" i="5"/>
  <c r="C25" i="5"/>
  <c r="A25" i="5"/>
  <c r="D24" i="5"/>
  <c r="C24" i="5"/>
  <c r="A24" i="5"/>
  <c r="D23" i="5"/>
  <c r="C23" i="5"/>
  <c r="A23" i="5"/>
  <c r="D22" i="5"/>
  <c r="C22" i="5"/>
  <c r="A22" i="5"/>
  <c r="D21" i="5"/>
  <c r="C21" i="5"/>
  <c r="A21" i="5"/>
  <c r="D20" i="5"/>
  <c r="C20" i="5"/>
  <c r="A20" i="5"/>
  <c r="D19" i="5"/>
  <c r="C19" i="5"/>
  <c r="A19" i="5"/>
  <c r="D18" i="5"/>
  <c r="C18" i="5"/>
  <c r="A18" i="5"/>
  <c r="D17" i="5"/>
  <c r="C17" i="5"/>
  <c r="A17" i="5"/>
  <c r="D16" i="5"/>
  <c r="C16" i="5"/>
  <c r="A16" i="5"/>
  <c r="D15" i="5"/>
  <c r="C15" i="5"/>
  <c r="A15" i="5"/>
  <c r="D14" i="5"/>
  <c r="C14" i="5"/>
  <c r="A14" i="5"/>
  <c r="D320" i="4"/>
  <c r="C320" i="4"/>
  <c r="A320" i="4"/>
  <c r="D319" i="4"/>
  <c r="C319" i="4"/>
  <c r="A319" i="4"/>
  <c r="D318" i="4"/>
  <c r="C318" i="4"/>
  <c r="A318" i="4"/>
  <c r="D317" i="4"/>
  <c r="C317" i="4"/>
  <c r="A317" i="4"/>
  <c r="D316" i="4"/>
  <c r="C316" i="4"/>
  <c r="A316" i="4"/>
  <c r="D315" i="4"/>
  <c r="C315" i="4"/>
  <c r="A315" i="4"/>
  <c r="D314" i="4"/>
  <c r="C314" i="4"/>
  <c r="A314" i="4"/>
  <c r="D313" i="4"/>
  <c r="C313" i="4"/>
  <c r="A313" i="4"/>
  <c r="D312" i="4"/>
  <c r="C312" i="4"/>
  <c r="A312" i="4"/>
  <c r="D311" i="4"/>
  <c r="C311" i="4"/>
  <c r="A311" i="4"/>
  <c r="D310" i="4"/>
  <c r="C310" i="4"/>
  <c r="A310" i="4"/>
  <c r="D309" i="4"/>
  <c r="C309" i="4"/>
  <c r="A309" i="4"/>
  <c r="D308" i="4"/>
  <c r="C308" i="4"/>
  <c r="A308" i="4"/>
  <c r="D307" i="4"/>
  <c r="C307" i="4"/>
  <c r="A307" i="4"/>
  <c r="D306" i="4"/>
  <c r="C306" i="4"/>
  <c r="A306" i="4"/>
  <c r="D305" i="4"/>
  <c r="C305" i="4"/>
  <c r="A305" i="4"/>
  <c r="D304" i="4"/>
  <c r="C304" i="4"/>
  <c r="A304" i="4"/>
  <c r="D303" i="4"/>
  <c r="C303" i="4"/>
  <c r="A303" i="4"/>
  <c r="D302" i="4"/>
  <c r="C302" i="4"/>
  <c r="A302" i="4"/>
  <c r="D301" i="4"/>
  <c r="C301" i="4"/>
  <c r="A301" i="4"/>
  <c r="D300" i="4"/>
  <c r="C300" i="4"/>
  <c r="A300" i="4"/>
  <c r="D299" i="4"/>
  <c r="C299" i="4"/>
  <c r="A299" i="4"/>
  <c r="D298" i="4"/>
  <c r="C298" i="4"/>
  <c r="A298" i="4"/>
  <c r="D297" i="4"/>
  <c r="C297" i="4"/>
  <c r="A297" i="4"/>
  <c r="D296" i="4"/>
  <c r="C296" i="4"/>
  <c r="A296" i="4"/>
  <c r="D295" i="4"/>
  <c r="C295" i="4"/>
  <c r="A295" i="4"/>
  <c r="D294" i="4"/>
  <c r="C294" i="4"/>
  <c r="A294" i="4"/>
  <c r="D293" i="4"/>
  <c r="C293" i="4"/>
  <c r="A293" i="4"/>
  <c r="D292" i="4"/>
  <c r="C292" i="4"/>
  <c r="A292" i="4"/>
  <c r="D291" i="4"/>
  <c r="C291" i="4"/>
  <c r="A291" i="4"/>
  <c r="D290" i="4"/>
  <c r="C290" i="4"/>
  <c r="A290" i="4"/>
  <c r="D289" i="4"/>
  <c r="C289" i="4"/>
  <c r="A289" i="4"/>
  <c r="D288" i="4"/>
  <c r="C288" i="4"/>
  <c r="A288" i="4"/>
  <c r="D287" i="4"/>
  <c r="C287" i="4"/>
  <c r="A287" i="4"/>
  <c r="D286" i="4"/>
  <c r="C286" i="4"/>
  <c r="A286" i="4"/>
  <c r="D285" i="4"/>
  <c r="C285" i="4"/>
  <c r="A285" i="4"/>
  <c r="D284" i="4"/>
  <c r="C284" i="4"/>
  <c r="A284" i="4"/>
  <c r="D283" i="4"/>
  <c r="C283" i="4"/>
  <c r="A283" i="4"/>
  <c r="D282" i="4"/>
  <c r="C282" i="4"/>
  <c r="A282" i="4"/>
  <c r="D281" i="4"/>
  <c r="C281" i="4"/>
  <c r="A281" i="4"/>
  <c r="D280" i="4"/>
  <c r="C280" i="4"/>
  <c r="A280" i="4"/>
  <c r="D279" i="4"/>
  <c r="C279" i="4"/>
  <c r="A279" i="4"/>
  <c r="D278" i="4"/>
  <c r="C278" i="4"/>
  <c r="A278" i="4"/>
  <c r="D277" i="4"/>
  <c r="C277" i="4"/>
  <c r="A277" i="4"/>
  <c r="D276" i="4"/>
  <c r="C276" i="4"/>
  <c r="A276" i="4"/>
  <c r="D275" i="4"/>
  <c r="C275" i="4"/>
  <c r="A275" i="4"/>
  <c r="D274" i="4"/>
  <c r="C274" i="4"/>
  <c r="A274" i="4"/>
  <c r="D273" i="4"/>
  <c r="C273" i="4"/>
  <c r="A273" i="4"/>
  <c r="D272" i="4"/>
  <c r="C272" i="4"/>
  <c r="A272" i="4"/>
  <c r="D271" i="4"/>
  <c r="C271" i="4"/>
  <c r="A271" i="4"/>
  <c r="D270" i="4"/>
  <c r="C270" i="4"/>
  <c r="A270" i="4"/>
  <c r="D269" i="4"/>
  <c r="C269" i="4"/>
  <c r="A269" i="4"/>
  <c r="D268" i="4"/>
  <c r="C268" i="4"/>
  <c r="A268" i="4"/>
  <c r="D267" i="4"/>
  <c r="C267" i="4"/>
  <c r="A267" i="4"/>
  <c r="D266" i="4"/>
  <c r="C266" i="4"/>
  <c r="A266" i="4"/>
  <c r="D265" i="4"/>
  <c r="C265" i="4"/>
  <c r="A265" i="4"/>
  <c r="D264" i="4"/>
  <c r="C264" i="4"/>
  <c r="A264" i="4"/>
  <c r="D263" i="4"/>
  <c r="C263" i="4"/>
  <c r="A263" i="4"/>
  <c r="D262" i="4"/>
  <c r="C262" i="4"/>
  <c r="A262" i="4"/>
  <c r="D261" i="4"/>
  <c r="C261" i="4"/>
  <c r="A261" i="4"/>
  <c r="D260" i="4"/>
  <c r="C260" i="4"/>
  <c r="A260" i="4"/>
  <c r="D259" i="4"/>
  <c r="C259" i="4"/>
  <c r="A259" i="4"/>
  <c r="D258" i="4"/>
  <c r="C258" i="4"/>
  <c r="A258" i="4"/>
  <c r="D257" i="4"/>
  <c r="C257" i="4"/>
  <c r="A257" i="4"/>
  <c r="D256" i="4"/>
  <c r="C256" i="4"/>
  <c r="A256" i="4"/>
  <c r="D255" i="4"/>
  <c r="C255" i="4"/>
  <c r="A255" i="4"/>
  <c r="D254" i="4"/>
  <c r="C254" i="4"/>
  <c r="A254" i="4"/>
  <c r="D253" i="4"/>
  <c r="C253" i="4"/>
  <c r="A253" i="4"/>
  <c r="D252" i="4"/>
  <c r="C252" i="4"/>
  <c r="A252" i="4"/>
  <c r="D251" i="4"/>
  <c r="C251" i="4"/>
  <c r="A251" i="4"/>
  <c r="D250" i="4"/>
  <c r="C250" i="4"/>
  <c r="A250" i="4"/>
  <c r="D249" i="4"/>
  <c r="C249" i="4"/>
  <c r="A249" i="4"/>
  <c r="D248" i="4"/>
  <c r="C248" i="4"/>
  <c r="A248" i="4"/>
  <c r="D247" i="4"/>
  <c r="C247" i="4"/>
  <c r="A247" i="4"/>
  <c r="D246" i="4"/>
  <c r="C246" i="4"/>
  <c r="A246" i="4"/>
  <c r="D245" i="4"/>
  <c r="C245" i="4"/>
  <c r="A245" i="4"/>
  <c r="D244" i="4"/>
  <c r="C244" i="4"/>
  <c r="A244" i="4"/>
  <c r="D243" i="4"/>
  <c r="C243" i="4"/>
  <c r="A243" i="4"/>
  <c r="D242" i="4"/>
  <c r="C242" i="4"/>
  <c r="A242" i="4"/>
  <c r="D241" i="4"/>
  <c r="C241" i="4"/>
  <c r="A241" i="4"/>
  <c r="D240" i="4"/>
  <c r="C240" i="4"/>
  <c r="A240" i="4"/>
  <c r="D239" i="4"/>
  <c r="C239" i="4"/>
  <c r="A239" i="4"/>
  <c r="D238" i="4"/>
  <c r="C238" i="4"/>
  <c r="A238" i="4"/>
  <c r="D237" i="4"/>
  <c r="C237" i="4"/>
  <c r="A237" i="4"/>
  <c r="D236" i="4"/>
  <c r="C236" i="4"/>
  <c r="A236" i="4"/>
  <c r="D235" i="4"/>
  <c r="C235" i="4"/>
  <c r="A235" i="4"/>
  <c r="D234" i="4"/>
  <c r="C234" i="4"/>
  <c r="A234" i="4"/>
  <c r="D233" i="4"/>
  <c r="C233" i="4"/>
  <c r="A233" i="4"/>
  <c r="D232" i="4"/>
  <c r="C232" i="4"/>
  <c r="A232" i="4"/>
  <c r="D231" i="4"/>
  <c r="C231" i="4"/>
  <c r="A231" i="4"/>
  <c r="D230" i="4"/>
  <c r="C230" i="4"/>
  <c r="A230" i="4"/>
  <c r="D229" i="4"/>
  <c r="C229" i="4"/>
  <c r="A229" i="4"/>
  <c r="D228" i="4"/>
  <c r="C228" i="4"/>
  <c r="A228" i="4"/>
  <c r="D227" i="4"/>
  <c r="C227" i="4"/>
  <c r="A227" i="4"/>
  <c r="D226" i="4"/>
  <c r="C226" i="4"/>
  <c r="A226" i="4"/>
  <c r="D225" i="4"/>
  <c r="C225" i="4"/>
  <c r="A225" i="4"/>
  <c r="D224" i="4"/>
  <c r="C224" i="4"/>
  <c r="A224" i="4"/>
  <c r="D223" i="4"/>
  <c r="C223" i="4"/>
  <c r="A223" i="4"/>
  <c r="D222" i="4"/>
  <c r="C222" i="4"/>
  <c r="A222" i="4"/>
  <c r="D221" i="4"/>
  <c r="C221" i="4"/>
  <c r="A221" i="4"/>
  <c r="D220" i="4"/>
  <c r="C220" i="4"/>
  <c r="A220" i="4"/>
  <c r="D219" i="4"/>
  <c r="C219" i="4"/>
  <c r="A219" i="4"/>
  <c r="D218" i="4"/>
  <c r="C218" i="4"/>
  <c r="A218" i="4"/>
  <c r="D217" i="4"/>
  <c r="C217" i="4"/>
  <c r="A217" i="4"/>
  <c r="D216" i="4"/>
  <c r="C216" i="4"/>
  <c r="A216" i="4"/>
  <c r="D215" i="4"/>
  <c r="C215" i="4"/>
  <c r="A215" i="4"/>
  <c r="D214" i="4"/>
  <c r="C214" i="4"/>
  <c r="A214" i="4"/>
  <c r="D213" i="4"/>
  <c r="C213" i="4"/>
  <c r="A213" i="4"/>
  <c r="D212" i="4"/>
  <c r="C212" i="4"/>
  <c r="A212" i="4"/>
  <c r="D211" i="4"/>
  <c r="C211" i="4"/>
  <c r="A211" i="4"/>
  <c r="D210" i="4"/>
  <c r="C210" i="4"/>
  <c r="A210" i="4"/>
  <c r="D209" i="4"/>
  <c r="C209" i="4"/>
  <c r="A209" i="4"/>
  <c r="D208" i="4"/>
  <c r="C208" i="4"/>
  <c r="A208" i="4"/>
  <c r="D207" i="4"/>
  <c r="C207" i="4"/>
  <c r="A207" i="4"/>
  <c r="D206" i="4"/>
  <c r="C206" i="4"/>
  <c r="A206" i="4"/>
  <c r="D205" i="4"/>
  <c r="C205" i="4"/>
  <c r="A205" i="4"/>
  <c r="D204" i="4"/>
  <c r="C204" i="4"/>
  <c r="A204" i="4"/>
  <c r="D203" i="4"/>
  <c r="C203" i="4"/>
  <c r="A203" i="4"/>
  <c r="D202" i="4"/>
  <c r="C202" i="4"/>
  <c r="A202" i="4"/>
  <c r="D201" i="4"/>
  <c r="C201" i="4"/>
  <c r="A201" i="4"/>
  <c r="D200" i="4"/>
  <c r="C200" i="4"/>
  <c r="A200" i="4"/>
  <c r="D199" i="4"/>
  <c r="C199" i="4"/>
  <c r="A199" i="4"/>
  <c r="D198" i="4"/>
  <c r="C198" i="4"/>
  <c r="A198" i="4"/>
  <c r="D197" i="4"/>
  <c r="C197" i="4"/>
  <c r="A197" i="4"/>
  <c r="D196" i="4"/>
  <c r="C196" i="4"/>
  <c r="A196" i="4"/>
  <c r="D195" i="4"/>
  <c r="C195" i="4"/>
  <c r="A195" i="4"/>
  <c r="D194" i="4"/>
  <c r="C194" i="4"/>
  <c r="A194" i="4"/>
  <c r="D193" i="4"/>
  <c r="C193" i="4"/>
  <c r="A193" i="4"/>
  <c r="D192" i="4"/>
  <c r="C192" i="4"/>
  <c r="A192" i="4"/>
  <c r="D191" i="4"/>
  <c r="C191" i="4"/>
  <c r="A191" i="4"/>
  <c r="D190" i="4"/>
  <c r="C190" i="4"/>
  <c r="A190" i="4"/>
  <c r="D189" i="4"/>
  <c r="C189" i="4"/>
  <c r="A189" i="4"/>
  <c r="D188" i="4"/>
  <c r="C188" i="4"/>
  <c r="A188" i="4"/>
  <c r="D187" i="4"/>
  <c r="C187" i="4"/>
  <c r="A187" i="4"/>
  <c r="D186" i="4"/>
  <c r="C186" i="4"/>
  <c r="A186" i="4"/>
  <c r="D185" i="4"/>
  <c r="C185" i="4"/>
  <c r="A185" i="4"/>
  <c r="D184" i="4"/>
  <c r="C184" i="4"/>
  <c r="A184" i="4"/>
  <c r="D183" i="4"/>
  <c r="C183" i="4"/>
  <c r="A183" i="4"/>
  <c r="D182" i="4"/>
  <c r="C182" i="4"/>
  <c r="A182" i="4"/>
  <c r="D181" i="4"/>
  <c r="C181" i="4"/>
  <c r="A181" i="4"/>
  <c r="D180" i="4"/>
  <c r="C180" i="4"/>
  <c r="A180" i="4"/>
  <c r="D179" i="4"/>
  <c r="C179" i="4"/>
  <c r="A179" i="4"/>
  <c r="D178" i="4"/>
  <c r="C178" i="4"/>
  <c r="A178" i="4"/>
  <c r="D177" i="4"/>
  <c r="C177" i="4"/>
  <c r="A177" i="4"/>
  <c r="D176" i="4"/>
  <c r="C176" i="4"/>
  <c r="A176" i="4"/>
  <c r="D175" i="4"/>
  <c r="C175" i="4"/>
  <c r="A175" i="4"/>
  <c r="D174" i="4"/>
  <c r="C174" i="4"/>
  <c r="A174" i="4"/>
  <c r="D173" i="4"/>
  <c r="C173" i="4"/>
  <c r="A173" i="4"/>
  <c r="D172" i="4"/>
  <c r="C172" i="4"/>
  <c r="A172" i="4"/>
  <c r="D171" i="4"/>
  <c r="C171" i="4"/>
  <c r="A171" i="4"/>
  <c r="D170" i="4"/>
  <c r="C170" i="4"/>
  <c r="A170" i="4"/>
  <c r="D169" i="4"/>
  <c r="C169" i="4"/>
  <c r="A169" i="4"/>
  <c r="D168" i="4"/>
  <c r="C168" i="4"/>
  <c r="A168" i="4"/>
  <c r="D167" i="4"/>
  <c r="C167" i="4"/>
  <c r="A167" i="4"/>
  <c r="D166" i="4"/>
  <c r="C166" i="4"/>
  <c r="A166" i="4"/>
  <c r="D165" i="4"/>
  <c r="C165" i="4"/>
  <c r="A165" i="4"/>
  <c r="D164" i="4"/>
  <c r="C164" i="4"/>
  <c r="A164" i="4"/>
  <c r="D163" i="4"/>
  <c r="C163" i="4"/>
  <c r="A163" i="4"/>
  <c r="D162" i="4"/>
  <c r="C162" i="4"/>
  <c r="A162" i="4"/>
  <c r="D161" i="4"/>
  <c r="C161" i="4"/>
  <c r="A161" i="4"/>
  <c r="D160" i="4"/>
  <c r="C160" i="4"/>
  <c r="A160" i="4"/>
  <c r="D159" i="4"/>
  <c r="C159" i="4"/>
  <c r="A159" i="4"/>
  <c r="D158" i="4"/>
  <c r="C158" i="4"/>
  <c r="A158" i="4"/>
  <c r="D157" i="4"/>
  <c r="C157" i="4"/>
  <c r="A157" i="4"/>
  <c r="D156" i="4"/>
  <c r="C156" i="4"/>
  <c r="A156" i="4"/>
  <c r="D155" i="4"/>
  <c r="C155" i="4"/>
  <c r="A155" i="4"/>
  <c r="D154" i="4"/>
  <c r="C154" i="4"/>
  <c r="A154" i="4"/>
  <c r="D153" i="4"/>
  <c r="C153" i="4"/>
  <c r="A153" i="4"/>
  <c r="D152" i="4"/>
  <c r="C152" i="4"/>
  <c r="A152" i="4"/>
  <c r="D151" i="4"/>
  <c r="C151" i="4"/>
  <c r="A151" i="4"/>
  <c r="D150" i="4"/>
  <c r="C150" i="4"/>
  <c r="A150" i="4"/>
  <c r="D149" i="4"/>
  <c r="C149" i="4"/>
  <c r="A149" i="4"/>
  <c r="D148" i="4"/>
  <c r="C148" i="4"/>
  <c r="A148" i="4"/>
  <c r="D147" i="4"/>
  <c r="C147" i="4"/>
  <c r="A147" i="4"/>
  <c r="D146" i="4"/>
  <c r="C146" i="4"/>
  <c r="A146" i="4"/>
  <c r="D145" i="4"/>
  <c r="C145" i="4"/>
  <c r="A145" i="4"/>
  <c r="D144" i="4"/>
  <c r="C144" i="4"/>
  <c r="A144" i="4"/>
  <c r="D143" i="4"/>
  <c r="C143" i="4"/>
  <c r="A143" i="4"/>
  <c r="D142" i="4"/>
  <c r="C142" i="4"/>
  <c r="A142" i="4"/>
  <c r="D141" i="4"/>
  <c r="C141" i="4"/>
  <c r="A141" i="4"/>
  <c r="D140" i="4"/>
  <c r="C140" i="4"/>
  <c r="A140" i="4"/>
  <c r="D139" i="4"/>
  <c r="C139" i="4"/>
  <c r="A139" i="4"/>
  <c r="D138" i="4"/>
  <c r="C138" i="4"/>
  <c r="A138" i="4"/>
  <c r="D137" i="4"/>
  <c r="C137" i="4"/>
  <c r="A137" i="4"/>
  <c r="D136" i="4"/>
  <c r="C136" i="4"/>
  <c r="A136" i="4"/>
  <c r="D135" i="4"/>
  <c r="C135" i="4"/>
  <c r="A135" i="4"/>
  <c r="D134" i="4"/>
  <c r="C134" i="4"/>
  <c r="A134" i="4"/>
  <c r="D133" i="4"/>
  <c r="C133" i="4"/>
  <c r="A133" i="4"/>
  <c r="D132" i="4"/>
  <c r="C132" i="4"/>
  <c r="A132" i="4"/>
  <c r="D131" i="4"/>
  <c r="C131" i="4"/>
  <c r="A131" i="4"/>
  <c r="D130" i="4"/>
  <c r="C130" i="4"/>
  <c r="A130" i="4"/>
  <c r="D129" i="4"/>
  <c r="C129" i="4"/>
  <c r="A129" i="4"/>
  <c r="D128" i="4"/>
  <c r="C128" i="4"/>
  <c r="A128" i="4"/>
  <c r="D127" i="4"/>
  <c r="C127" i="4"/>
  <c r="A127" i="4"/>
  <c r="D126" i="4"/>
  <c r="C126" i="4"/>
  <c r="A126" i="4"/>
  <c r="D125" i="4"/>
  <c r="C125" i="4"/>
  <c r="A125" i="4"/>
  <c r="D124" i="4"/>
  <c r="C124" i="4"/>
  <c r="A124" i="4"/>
  <c r="D123" i="4"/>
  <c r="C123" i="4"/>
  <c r="A123" i="4"/>
  <c r="D122" i="4"/>
  <c r="C122" i="4"/>
  <c r="A122" i="4"/>
  <c r="D121" i="4"/>
  <c r="C121" i="4"/>
  <c r="A121" i="4"/>
  <c r="D120" i="4"/>
  <c r="C120" i="4"/>
  <c r="A120" i="4"/>
  <c r="D119" i="4"/>
  <c r="C119" i="4"/>
  <c r="A119" i="4"/>
  <c r="D118" i="4"/>
  <c r="C118" i="4"/>
  <c r="A118" i="4"/>
  <c r="D117" i="4"/>
  <c r="C117" i="4"/>
  <c r="A117" i="4"/>
  <c r="D116" i="4"/>
  <c r="C116" i="4"/>
  <c r="A116" i="4"/>
  <c r="D115" i="4"/>
  <c r="C115" i="4"/>
  <c r="A115" i="4"/>
  <c r="D114" i="4"/>
  <c r="C114" i="4"/>
  <c r="A114" i="4"/>
  <c r="D113" i="4"/>
  <c r="C113" i="4"/>
  <c r="A113" i="4"/>
  <c r="D112" i="4"/>
  <c r="C112" i="4"/>
  <c r="A112" i="4"/>
  <c r="D111" i="4"/>
  <c r="C111" i="4"/>
  <c r="A111" i="4"/>
  <c r="D110" i="4"/>
  <c r="C110" i="4"/>
  <c r="A110" i="4"/>
  <c r="D109" i="4"/>
  <c r="C109" i="4"/>
  <c r="A109" i="4"/>
  <c r="D108" i="4"/>
  <c r="C108" i="4"/>
  <c r="A108" i="4"/>
  <c r="D107" i="4"/>
  <c r="C107" i="4"/>
  <c r="A107" i="4"/>
  <c r="D106" i="4"/>
  <c r="C106" i="4"/>
  <c r="A106" i="4"/>
  <c r="D105" i="4"/>
  <c r="C105" i="4"/>
  <c r="A105" i="4"/>
  <c r="D104" i="4"/>
  <c r="C104" i="4"/>
  <c r="A104" i="4"/>
  <c r="D103" i="4"/>
  <c r="C103" i="4"/>
  <c r="A103" i="4"/>
  <c r="D102" i="4"/>
  <c r="C102" i="4"/>
  <c r="A102" i="4"/>
  <c r="D101" i="4"/>
  <c r="C101" i="4"/>
  <c r="A101" i="4"/>
  <c r="D100" i="4"/>
  <c r="C100" i="4"/>
  <c r="A100" i="4"/>
  <c r="D99" i="4"/>
  <c r="C99" i="4"/>
  <c r="A99" i="4"/>
  <c r="D98" i="4"/>
  <c r="C98" i="4"/>
  <c r="A98" i="4"/>
  <c r="D97" i="4"/>
  <c r="C97" i="4"/>
  <c r="A97" i="4"/>
  <c r="D96" i="4"/>
  <c r="C96" i="4"/>
  <c r="A96" i="4"/>
  <c r="D95" i="4"/>
  <c r="C95" i="4"/>
  <c r="A95" i="4"/>
  <c r="D94" i="4"/>
  <c r="C94" i="4"/>
  <c r="A94" i="4"/>
  <c r="D93" i="4"/>
  <c r="C93" i="4"/>
  <c r="A93" i="4"/>
  <c r="D92" i="4"/>
  <c r="C92" i="4"/>
  <c r="A92" i="4"/>
  <c r="D91" i="4"/>
  <c r="C91" i="4"/>
  <c r="A91" i="4"/>
  <c r="D90" i="4"/>
  <c r="C90" i="4"/>
  <c r="A90" i="4"/>
  <c r="D89" i="4"/>
  <c r="C89" i="4"/>
  <c r="A89" i="4"/>
  <c r="D88" i="4"/>
  <c r="C88" i="4"/>
  <c r="A88" i="4"/>
  <c r="D87" i="4"/>
  <c r="C87" i="4"/>
  <c r="A87" i="4"/>
  <c r="D86" i="4"/>
  <c r="C86" i="4"/>
  <c r="A86" i="4"/>
  <c r="D85" i="4"/>
  <c r="C85" i="4"/>
  <c r="A85" i="4"/>
  <c r="D84" i="4"/>
  <c r="C84" i="4"/>
  <c r="A84" i="4"/>
  <c r="D83" i="4"/>
  <c r="C83" i="4"/>
  <c r="A83" i="4"/>
  <c r="D82" i="4"/>
  <c r="C82" i="4"/>
  <c r="A82" i="4"/>
  <c r="D81" i="4"/>
  <c r="C81" i="4"/>
  <c r="A81" i="4"/>
  <c r="D80" i="4"/>
  <c r="C80" i="4"/>
  <c r="A80" i="4"/>
  <c r="D79" i="4"/>
  <c r="C79" i="4"/>
  <c r="A79" i="4"/>
  <c r="D78" i="4"/>
  <c r="C78" i="4"/>
  <c r="A78" i="4"/>
  <c r="D77" i="4"/>
  <c r="C77" i="4"/>
  <c r="A77" i="4"/>
  <c r="D76" i="4"/>
  <c r="C76" i="4"/>
  <c r="A76" i="4"/>
  <c r="D75" i="4"/>
  <c r="C75" i="4"/>
  <c r="A75" i="4"/>
  <c r="D74" i="4"/>
  <c r="C74" i="4"/>
  <c r="A74" i="4"/>
  <c r="D73" i="4"/>
  <c r="C73" i="4"/>
  <c r="A73" i="4"/>
  <c r="D72" i="4"/>
  <c r="C72" i="4"/>
  <c r="A72" i="4"/>
  <c r="D71" i="4"/>
  <c r="C71" i="4"/>
  <c r="A71" i="4"/>
  <c r="D70" i="4"/>
  <c r="C70" i="4"/>
  <c r="A70" i="4"/>
  <c r="D69" i="4"/>
  <c r="C69" i="4"/>
  <c r="A69" i="4"/>
  <c r="D68" i="4"/>
  <c r="C68" i="4"/>
  <c r="A68" i="4"/>
  <c r="D67" i="4"/>
  <c r="C67" i="4"/>
  <c r="A67" i="4"/>
  <c r="D66" i="4"/>
  <c r="C66" i="4"/>
  <c r="A66" i="4"/>
  <c r="D65" i="4"/>
  <c r="C65" i="4"/>
  <c r="A65" i="4"/>
  <c r="D64" i="4"/>
  <c r="C64" i="4"/>
  <c r="A64" i="4"/>
  <c r="D63" i="4"/>
  <c r="C63" i="4"/>
  <c r="A63" i="4"/>
  <c r="D62" i="4"/>
  <c r="C62" i="4"/>
  <c r="A62" i="4"/>
  <c r="D61" i="4"/>
  <c r="C61" i="4"/>
  <c r="A61" i="4"/>
  <c r="D60" i="4"/>
  <c r="C60" i="4"/>
  <c r="A60" i="4"/>
  <c r="D59" i="4"/>
  <c r="C59" i="4"/>
  <c r="A59" i="4"/>
  <c r="D58" i="4"/>
  <c r="C58" i="4"/>
  <c r="A58" i="4"/>
  <c r="D57" i="4"/>
  <c r="C57" i="4"/>
  <c r="A57" i="4"/>
  <c r="D56" i="4"/>
  <c r="C56" i="4"/>
  <c r="A56" i="4"/>
  <c r="D55" i="4"/>
  <c r="C55" i="4"/>
  <c r="A55" i="4"/>
  <c r="D54" i="4"/>
  <c r="C54" i="4"/>
  <c r="A54" i="4"/>
  <c r="D53" i="4"/>
  <c r="C53" i="4"/>
  <c r="A53" i="4"/>
  <c r="D52" i="4"/>
  <c r="C52" i="4"/>
  <c r="A52" i="4"/>
  <c r="D51" i="4"/>
  <c r="C51" i="4"/>
  <c r="A51" i="4"/>
  <c r="D50" i="4"/>
  <c r="C50" i="4"/>
  <c r="A50" i="4"/>
  <c r="D49" i="4"/>
  <c r="C49" i="4"/>
  <c r="A49" i="4"/>
  <c r="D48" i="4"/>
  <c r="C48" i="4"/>
  <c r="A48" i="4"/>
  <c r="D47" i="4"/>
  <c r="C47" i="4"/>
  <c r="A47" i="4"/>
  <c r="D46" i="4"/>
  <c r="C46" i="4"/>
  <c r="A46" i="4"/>
  <c r="D45" i="4"/>
  <c r="C45" i="4"/>
  <c r="A45" i="4"/>
  <c r="D44" i="4"/>
  <c r="C44" i="4"/>
  <c r="A44" i="4"/>
  <c r="D43" i="4"/>
  <c r="C43" i="4"/>
  <c r="A43" i="4"/>
  <c r="D42" i="4"/>
  <c r="C42" i="4"/>
  <c r="A42" i="4"/>
  <c r="D41" i="4"/>
  <c r="C41" i="4"/>
  <c r="A41" i="4"/>
  <c r="D40" i="4"/>
  <c r="C40" i="4"/>
  <c r="A40" i="4"/>
  <c r="D39" i="4"/>
  <c r="C39" i="4"/>
  <c r="A39" i="4"/>
  <c r="D38" i="4"/>
  <c r="C38" i="4"/>
  <c r="A38" i="4"/>
  <c r="D37" i="4"/>
  <c r="C37" i="4"/>
  <c r="A37" i="4"/>
  <c r="D36" i="4"/>
  <c r="C36" i="4"/>
  <c r="A36" i="4"/>
  <c r="D35" i="4"/>
  <c r="C35" i="4"/>
  <c r="A35" i="4"/>
  <c r="D34" i="4"/>
  <c r="C34" i="4"/>
  <c r="A34" i="4"/>
  <c r="D33" i="4"/>
  <c r="C33" i="4"/>
  <c r="A33" i="4"/>
  <c r="D32" i="4"/>
  <c r="C32" i="4"/>
  <c r="A32" i="4"/>
  <c r="D31" i="4"/>
  <c r="C31" i="4"/>
  <c r="A31" i="4"/>
  <c r="D30" i="4"/>
  <c r="C30" i="4"/>
  <c r="A30" i="4"/>
  <c r="D29" i="4"/>
  <c r="C29" i="4"/>
  <c r="A29" i="4"/>
  <c r="D28" i="4"/>
  <c r="C28" i="4"/>
  <c r="A28" i="4"/>
  <c r="D27" i="4"/>
  <c r="C27" i="4"/>
  <c r="A27" i="4"/>
  <c r="D26" i="4"/>
  <c r="C26" i="4"/>
  <c r="A26" i="4"/>
  <c r="D25" i="4"/>
  <c r="C25" i="4"/>
  <c r="A25" i="4"/>
  <c r="D24" i="4"/>
  <c r="C24" i="4"/>
  <c r="A24" i="4"/>
  <c r="D23" i="4"/>
  <c r="C23" i="4"/>
  <c r="A23" i="4"/>
  <c r="D22" i="4"/>
  <c r="C22" i="4"/>
  <c r="A22" i="4"/>
  <c r="D21" i="4"/>
  <c r="C21" i="4"/>
  <c r="A21" i="4"/>
  <c r="D20" i="4"/>
  <c r="C20" i="4"/>
  <c r="A20" i="4"/>
  <c r="D19" i="4"/>
  <c r="C19" i="4"/>
  <c r="A19" i="4"/>
  <c r="D18" i="4"/>
  <c r="C18" i="4"/>
  <c r="A18" i="4"/>
  <c r="D17" i="4"/>
  <c r="C17" i="4"/>
  <c r="A17" i="4"/>
  <c r="D16" i="4"/>
  <c r="C16" i="4"/>
  <c r="A16" i="4"/>
  <c r="D15" i="4"/>
  <c r="C15" i="4"/>
  <c r="A15" i="4"/>
  <c r="D14" i="4"/>
  <c r="C14" i="4"/>
  <c r="A14" i="4"/>
  <c r="D13" i="2"/>
  <c r="C13" i="2"/>
  <c r="A13" i="2"/>
  <c r="E310" i="7"/>
  <c r="J310" i="7" s="1"/>
  <c r="E299" i="6"/>
  <c r="J299" i="6" s="1"/>
  <c r="E297" i="6"/>
  <c r="J297" i="6" s="1"/>
  <c r="E294" i="7"/>
  <c r="J294" i="7" s="1"/>
  <c r="E293" i="6"/>
  <c r="J293" i="6" s="1"/>
  <c r="E290" i="7"/>
  <c r="J290" i="7" s="1"/>
  <c r="E245" i="7"/>
  <c r="J245" i="7" s="1"/>
  <c r="E243" i="6"/>
  <c r="J243" i="6" s="1"/>
  <c r="E234" i="7"/>
  <c r="J234" i="7" s="1"/>
  <c r="E213" i="6"/>
  <c r="J213" i="6" s="1"/>
  <c r="E183" i="5"/>
  <c r="J183" i="5" s="1"/>
  <c r="E181" i="7"/>
  <c r="J181" i="7" s="1"/>
  <c r="E172" i="7"/>
  <c r="J172" i="7" s="1"/>
  <c r="E167" i="5"/>
  <c r="J167" i="5" s="1"/>
  <c r="E165" i="7"/>
  <c r="J165" i="7" s="1"/>
  <c r="E164" i="6"/>
  <c r="J164" i="6" s="1"/>
  <c r="E163" i="5"/>
  <c r="J163" i="5" s="1"/>
  <c r="E157" i="7"/>
  <c r="J157" i="7" s="1"/>
  <c r="E156" i="6"/>
  <c r="J156" i="6" s="1"/>
  <c r="E154" i="6"/>
  <c r="J154" i="6" s="1"/>
  <c r="E142" i="6"/>
  <c r="J142" i="6" s="1"/>
  <c r="E138" i="6"/>
  <c r="J138" i="6" s="1"/>
  <c r="E137" i="7"/>
  <c r="J137" i="7" s="1"/>
  <c r="E129" i="7"/>
  <c r="J129" i="7" s="1"/>
  <c r="E110" i="6"/>
  <c r="J110" i="6" s="1"/>
  <c r="E106" i="6"/>
  <c r="J106" i="6" s="1"/>
  <c r="E105" i="7"/>
  <c r="J105" i="7" s="1"/>
  <c r="E104" i="6"/>
  <c r="J104" i="6" s="1"/>
  <c r="E100" i="6"/>
  <c r="J100" i="6" s="1"/>
  <c r="E94" i="6"/>
  <c r="J94" i="6" s="1"/>
  <c r="E93" i="7"/>
  <c r="J93" i="7" s="1"/>
  <c r="E90" i="6"/>
  <c r="J90" i="6" s="1"/>
  <c r="E89" i="7"/>
  <c r="J89" i="7" s="1"/>
  <c r="E82" i="6"/>
  <c r="J82" i="6" s="1"/>
  <c r="E78" i="6"/>
  <c r="J78" i="6" s="1"/>
  <c r="E77" i="7"/>
  <c r="J77" i="7" s="1"/>
  <c r="E76" i="6"/>
  <c r="J76" i="6" s="1"/>
  <c r="E74" i="6"/>
  <c r="J74" i="6" s="1"/>
  <c r="E73" i="7"/>
  <c r="J73" i="7" s="1"/>
  <c r="E72" i="6"/>
  <c r="J72" i="6" s="1"/>
  <c r="E68" i="6"/>
  <c r="J68" i="6" s="1"/>
  <c r="E66" i="6"/>
  <c r="J66" i="6" s="1"/>
  <c r="E64" i="6"/>
  <c r="J64" i="6" s="1"/>
  <c r="E62" i="6"/>
  <c r="J62" i="6" s="1"/>
  <c r="E61" i="7"/>
  <c r="J61" i="7" s="1"/>
  <c r="E58" i="6"/>
  <c r="J58" i="6" s="1"/>
  <c r="E57" i="7"/>
  <c r="J57" i="7" s="1"/>
  <c r="E56" i="6"/>
  <c r="J56" i="6" s="1"/>
  <c r="E49" i="7"/>
  <c r="J49" i="7" s="1"/>
  <c r="E41" i="5"/>
  <c r="J41" i="5" s="1"/>
  <c r="E40" i="7"/>
  <c r="J40" i="7" s="1"/>
  <c r="E33" i="5"/>
  <c r="J33" i="5" s="1"/>
  <c r="E29" i="5"/>
  <c r="J29" i="5" s="1"/>
  <c r="E24" i="7"/>
  <c r="J24" i="7" s="1"/>
  <c r="E22" i="6"/>
  <c r="J22" i="6" s="1"/>
  <c r="E21" i="5"/>
  <c r="J21" i="5" s="1"/>
  <c r="E17" i="5"/>
  <c r="J17" i="5" s="1"/>
  <c r="B1" i="1"/>
  <c r="D9" i="21" l="1"/>
  <c r="F9" i="22"/>
  <c r="F9" i="20"/>
  <c r="D9" i="18"/>
  <c r="D11" i="15"/>
  <c r="D9" i="17"/>
  <c r="L24" i="7"/>
  <c r="K24" i="7"/>
  <c r="L74" i="6"/>
  <c r="K74" i="6"/>
  <c r="L290" i="7"/>
  <c r="K290" i="7"/>
  <c r="L310" i="7"/>
  <c r="K310" i="7"/>
  <c r="L64" i="6"/>
  <c r="K64" i="6"/>
  <c r="K104" i="6"/>
  <c r="L104" i="6"/>
  <c r="L142" i="6"/>
  <c r="K142" i="6"/>
  <c r="L165" i="7"/>
  <c r="K165" i="7"/>
  <c r="L58" i="6"/>
  <c r="K58" i="6"/>
  <c r="K82" i="6"/>
  <c r="L82" i="6"/>
  <c r="L105" i="7"/>
  <c r="K105" i="7"/>
  <c r="K167" i="5"/>
  <c r="L167" i="5"/>
  <c r="K243" i="6"/>
  <c r="L243" i="6"/>
  <c r="L294" i="7"/>
  <c r="K294" i="7"/>
  <c r="L14" i="6"/>
  <c r="K14" i="6"/>
  <c r="L57" i="7"/>
  <c r="K57" i="7"/>
  <c r="L90" i="6"/>
  <c r="K90" i="6"/>
  <c r="K293" i="6"/>
  <c r="L293" i="6"/>
  <c r="L22" i="6"/>
  <c r="K22" i="6"/>
  <c r="K56" i="6"/>
  <c r="L56" i="6"/>
  <c r="L89" i="7"/>
  <c r="K89" i="7"/>
  <c r="L164" i="6"/>
  <c r="K164" i="6"/>
  <c r="L40" i="7"/>
  <c r="K40" i="7"/>
  <c r="K66" i="6"/>
  <c r="L66" i="6"/>
  <c r="L93" i="7"/>
  <c r="K93" i="7"/>
  <c r="L299" i="6"/>
  <c r="K299" i="6"/>
  <c r="L49" i="7"/>
  <c r="K49" i="7"/>
  <c r="L73" i="7"/>
  <c r="K73" i="7"/>
  <c r="L78" i="6"/>
  <c r="K78" i="6"/>
  <c r="L154" i="6"/>
  <c r="K154" i="6"/>
  <c r="K183" i="5"/>
  <c r="L183" i="5"/>
  <c r="K29" i="5"/>
  <c r="L29" i="5"/>
  <c r="L62" i="6"/>
  <c r="K62" i="6"/>
  <c r="K72" i="6"/>
  <c r="L72" i="6"/>
  <c r="L77" i="7"/>
  <c r="K77" i="7"/>
  <c r="L100" i="6"/>
  <c r="K100" i="6"/>
  <c r="L110" i="6"/>
  <c r="K110" i="6"/>
  <c r="L138" i="6"/>
  <c r="K138" i="6"/>
  <c r="L157" i="7"/>
  <c r="K157" i="7"/>
  <c r="L172" i="7"/>
  <c r="K172" i="7"/>
  <c r="L181" i="7"/>
  <c r="K181" i="7"/>
  <c r="L245" i="7"/>
  <c r="K245" i="7"/>
  <c r="L297" i="6"/>
  <c r="K297" i="6"/>
  <c r="K17" i="5"/>
  <c r="L17" i="5"/>
  <c r="K21" i="5"/>
  <c r="L21" i="5"/>
  <c r="K33" i="5"/>
  <c r="L33" i="5"/>
  <c r="K41" i="5"/>
  <c r="L41" i="5"/>
  <c r="L61" i="7"/>
  <c r="K61" i="7"/>
  <c r="L68" i="6"/>
  <c r="K68" i="6"/>
  <c r="K76" i="6"/>
  <c r="L76" i="6"/>
  <c r="L94" i="6"/>
  <c r="K94" i="6"/>
  <c r="L106" i="6"/>
  <c r="K106" i="6"/>
  <c r="L129" i="7"/>
  <c r="K129" i="7"/>
  <c r="L137" i="7"/>
  <c r="K137" i="7"/>
  <c r="K156" i="6"/>
  <c r="L156" i="6"/>
  <c r="L163" i="5"/>
  <c r="K163" i="5"/>
  <c r="L213" i="6"/>
  <c r="K213" i="6"/>
  <c r="L234" i="7"/>
  <c r="K234" i="7"/>
  <c r="D8" i="14"/>
  <c r="E98" i="6"/>
  <c r="J98" i="6" s="1"/>
  <c r="E122" i="6"/>
  <c r="J122" i="6" s="1"/>
  <c r="E130" i="6"/>
  <c r="J130" i="6" s="1"/>
  <c r="E218" i="7"/>
  <c r="J218" i="7" s="1"/>
  <c r="E238" i="7"/>
  <c r="J238" i="7" s="1"/>
  <c r="E113" i="7"/>
  <c r="J113" i="7" s="1"/>
  <c r="E121" i="7"/>
  <c r="J121" i="7" s="1"/>
  <c r="E145" i="7"/>
  <c r="J145" i="7" s="1"/>
  <c r="E153" i="7"/>
  <c r="J153" i="7" s="1"/>
  <c r="E171" i="5"/>
  <c r="J171" i="5" s="1"/>
  <c r="E179" i="5"/>
  <c r="J179" i="5" s="1"/>
  <c r="E187" i="5"/>
  <c r="J187" i="5" s="1"/>
  <c r="E203" i="6"/>
  <c r="J203" i="6" s="1"/>
  <c r="E211" i="6"/>
  <c r="J211" i="6" s="1"/>
  <c r="E223" i="5"/>
  <c r="J223" i="5" s="1"/>
  <c r="E81" i="7"/>
  <c r="J81" i="7" s="1"/>
  <c r="E53" i="7"/>
  <c r="J53" i="7" s="1"/>
  <c r="E159" i="5"/>
  <c r="J159" i="5" s="1"/>
  <c r="E175" i="5"/>
  <c r="J175" i="5" s="1"/>
  <c r="E274" i="6"/>
  <c r="J274" i="6" s="1"/>
  <c r="E290" i="6"/>
  <c r="J290" i="6" s="1"/>
  <c r="E178" i="6"/>
  <c r="J178" i="6" s="1"/>
  <c r="E223" i="6"/>
  <c r="J223" i="6" s="1"/>
  <c r="E283" i="6"/>
  <c r="J283" i="6" s="1"/>
  <c r="E85" i="7"/>
  <c r="J85" i="7" s="1"/>
  <c r="E134" i="6"/>
  <c r="J134" i="6" s="1"/>
  <c r="E267" i="6"/>
  <c r="J267" i="6" s="1"/>
  <c r="E306" i="6"/>
  <c r="J306" i="6" s="1"/>
  <c r="E307" i="6"/>
  <c r="J307" i="6" s="1"/>
  <c r="E218" i="5"/>
  <c r="J218" i="5" s="1"/>
  <c r="E241" i="6"/>
  <c r="J241" i="6" s="1"/>
  <c r="E23" i="5"/>
  <c r="J23" i="5" s="1"/>
  <c r="E54" i="6"/>
  <c r="J54" i="6" s="1"/>
  <c r="E126" i="6"/>
  <c r="J126" i="6" s="1"/>
  <c r="E190" i="7"/>
  <c r="J190" i="7" s="1"/>
  <c r="E192" i="5"/>
  <c r="J192" i="5" s="1"/>
  <c r="E204" i="5"/>
  <c r="J204" i="5" s="1"/>
  <c r="E206" i="5"/>
  <c r="J206" i="5" s="1"/>
  <c r="E234" i="6"/>
  <c r="J234" i="6" s="1"/>
  <c r="E247" i="6"/>
  <c r="J247" i="6" s="1"/>
  <c r="E251" i="6"/>
  <c r="J251" i="6" s="1"/>
  <c r="E261" i="7"/>
  <c r="J261" i="7" s="1"/>
  <c r="E291" i="6"/>
  <c r="J291" i="6" s="1"/>
  <c r="E319" i="6"/>
  <c r="J319" i="6" s="1"/>
  <c r="E19" i="5"/>
  <c r="J19" i="5" s="1"/>
  <c r="E27" i="5"/>
  <c r="J27" i="5" s="1"/>
  <c r="E44" i="6"/>
  <c r="J44" i="6" s="1"/>
  <c r="E96" i="6"/>
  <c r="J96" i="6" s="1"/>
  <c r="E158" i="6"/>
  <c r="J158" i="6" s="1"/>
  <c r="E176" i="7"/>
  <c r="J176" i="7" s="1"/>
  <c r="E212" i="5"/>
  <c r="J212" i="5" s="1"/>
  <c r="E230" i="6"/>
  <c r="J230" i="6" s="1"/>
  <c r="E277" i="7"/>
  <c r="J277" i="7" s="1"/>
  <c r="E37" i="5"/>
  <c r="J37" i="5" s="1"/>
  <c r="E114" i="6"/>
  <c r="J114" i="6" s="1"/>
  <c r="E15" i="5"/>
  <c r="J15" i="5" s="1"/>
  <c r="E41" i="7"/>
  <c r="J41" i="7" s="1"/>
  <c r="E86" i="6"/>
  <c r="J86" i="6" s="1"/>
  <c r="E118" i="6"/>
  <c r="J118" i="6" s="1"/>
  <c r="E198" i="7"/>
  <c r="J198" i="7" s="1"/>
  <c r="E35" i="5"/>
  <c r="J35" i="5" s="1"/>
  <c r="E43" i="5"/>
  <c r="J43" i="5" s="1"/>
  <c r="E47" i="5"/>
  <c r="J47" i="5" s="1"/>
  <c r="E146" i="6"/>
  <c r="J146" i="6" s="1"/>
  <c r="E180" i="6"/>
  <c r="J180" i="6" s="1"/>
  <c r="E184" i="6"/>
  <c r="J184" i="6" s="1"/>
  <c r="E45" i="5"/>
  <c r="J45" i="5" s="1"/>
  <c r="E45" i="7"/>
  <c r="J45" i="7" s="1"/>
  <c r="E197" i="7"/>
  <c r="J197" i="7" s="1"/>
  <c r="E17" i="7"/>
  <c r="J17" i="7" s="1"/>
  <c r="E25" i="5"/>
  <c r="J25" i="5" s="1"/>
  <c r="E25" i="7"/>
  <c r="J25" i="7" s="1"/>
  <c r="E50" i="6"/>
  <c r="J50" i="6" s="1"/>
  <c r="E70" i="6"/>
  <c r="J70" i="6" s="1"/>
  <c r="E150" i="6"/>
  <c r="J150" i="6" s="1"/>
  <c r="E305" i="7"/>
  <c r="J305" i="7" s="1"/>
  <c r="E102" i="6"/>
  <c r="J102" i="6" s="1"/>
  <c r="E188" i="7"/>
  <c r="J188" i="7" s="1"/>
  <c r="E160" i="7"/>
  <c r="J160" i="7" s="1"/>
  <c r="E162" i="6"/>
  <c r="J162" i="6" s="1"/>
  <c r="E174" i="6"/>
  <c r="J174" i="6" s="1"/>
  <c r="E177" i="7"/>
  <c r="J177" i="7" s="1"/>
  <c r="E214" i="5"/>
  <c r="J214" i="5" s="1"/>
  <c r="E226" i="6"/>
  <c r="J226" i="6" s="1"/>
  <c r="E250" i="7"/>
  <c r="J250" i="7" s="1"/>
  <c r="E250" i="6"/>
  <c r="J250" i="6" s="1"/>
  <c r="E263" i="6"/>
  <c r="J263" i="6" s="1"/>
  <c r="E275" i="6"/>
  <c r="J275" i="6" s="1"/>
  <c r="E279" i="6"/>
  <c r="J279" i="6" s="1"/>
  <c r="E210" i="7"/>
  <c r="J210" i="7" s="1"/>
  <c r="E210" i="5"/>
  <c r="J210" i="5" s="1"/>
  <c r="E231" i="5"/>
  <c r="J231" i="5" s="1"/>
  <c r="E231" i="6"/>
  <c r="J231" i="6" s="1"/>
  <c r="E278" i="6"/>
  <c r="J278" i="6" s="1"/>
  <c r="E298" i="6"/>
  <c r="J298" i="6" s="1"/>
  <c r="E16" i="7"/>
  <c r="J16" i="7" s="1"/>
  <c r="E32" i="7"/>
  <c r="J32" i="7" s="1"/>
  <c r="E157" i="6"/>
  <c r="J157" i="6" s="1"/>
  <c r="E168" i="6"/>
  <c r="J168" i="6" s="1"/>
  <c r="E200" i="5"/>
  <c r="J200" i="5" s="1"/>
  <c r="E221" i="7"/>
  <c r="J221" i="7" s="1"/>
  <c r="E318" i="6"/>
  <c r="J318" i="6" s="1"/>
  <c r="E189" i="7"/>
  <c r="J189" i="7" s="1"/>
  <c r="E217" i="7"/>
  <c r="J217" i="7" s="1"/>
  <c r="E229" i="7"/>
  <c r="J229" i="7" s="1"/>
  <c r="E237" i="6"/>
  <c r="J237" i="6" s="1"/>
  <c r="E262" i="6"/>
  <c r="J262" i="6" s="1"/>
  <c r="E303" i="6"/>
  <c r="J303" i="6" s="1"/>
  <c r="E209" i="7"/>
  <c r="J209" i="7" s="1"/>
  <c r="E222" i="6"/>
  <c r="J222" i="6" s="1"/>
  <c r="E242" i="6"/>
  <c r="J242" i="6" s="1"/>
  <c r="E258" i="6"/>
  <c r="J258" i="6" s="1"/>
  <c r="E265" i="7"/>
  <c r="J265" i="7" s="1"/>
  <c r="E281" i="7"/>
  <c r="J281" i="7" s="1"/>
  <c r="E314" i="6"/>
  <c r="J314" i="6" s="1"/>
  <c r="E225" i="7"/>
  <c r="J225" i="7" s="1"/>
  <c r="E249" i="7"/>
  <c r="J249" i="7" s="1"/>
  <c r="E20" i="6"/>
  <c r="J20" i="6" s="1"/>
  <c r="E60" i="7"/>
  <c r="J60" i="7" s="1"/>
  <c r="E88" i="7"/>
  <c r="J88" i="7" s="1"/>
  <c r="E92" i="7"/>
  <c r="J92" i="7" s="1"/>
  <c r="E36" i="7"/>
  <c r="J36" i="7" s="1"/>
  <c r="E57" i="6"/>
  <c r="J57" i="6" s="1"/>
  <c r="E60" i="6"/>
  <c r="J60" i="6" s="1"/>
  <c r="E61" i="6"/>
  <c r="J61" i="6" s="1"/>
  <c r="E63" i="5"/>
  <c r="J63" i="5" s="1"/>
  <c r="E67" i="5"/>
  <c r="J67" i="5" s="1"/>
  <c r="E72" i="7"/>
  <c r="J72" i="7" s="1"/>
  <c r="E76" i="7"/>
  <c r="J76" i="7" s="1"/>
  <c r="E88" i="6"/>
  <c r="J88" i="6" s="1"/>
  <c r="E89" i="6"/>
  <c r="J89" i="6" s="1"/>
  <c r="E92" i="6"/>
  <c r="J92" i="6" s="1"/>
  <c r="E93" i="6"/>
  <c r="J93" i="6" s="1"/>
  <c r="E95" i="5"/>
  <c r="J95" i="5" s="1"/>
  <c r="E99" i="5"/>
  <c r="J99" i="5" s="1"/>
  <c r="E104" i="7"/>
  <c r="J104" i="7" s="1"/>
  <c r="E108" i="7"/>
  <c r="J108" i="7" s="1"/>
  <c r="E116" i="7"/>
  <c r="J116" i="7" s="1"/>
  <c r="E124" i="7"/>
  <c r="J124" i="7" s="1"/>
  <c r="E132" i="7"/>
  <c r="J132" i="7" s="1"/>
  <c r="E140" i="7"/>
  <c r="J140" i="7" s="1"/>
  <c r="E148" i="7"/>
  <c r="J148" i="7" s="1"/>
  <c r="E185" i="7"/>
  <c r="J185" i="7" s="1"/>
  <c r="E28" i="6"/>
  <c r="J28" i="6" s="1"/>
  <c r="E51" i="5"/>
  <c r="J51" i="5" s="1"/>
  <c r="E56" i="7"/>
  <c r="J56" i="7" s="1"/>
  <c r="E83" i="5"/>
  <c r="J83" i="5" s="1"/>
  <c r="E21" i="7"/>
  <c r="J21" i="7" s="1"/>
  <c r="E29" i="7"/>
  <c r="J29" i="7" s="1"/>
  <c r="E31" i="5"/>
  <c r="J31" i="5" s="1"/>
  <c r="E48" i="7"/>
  <c r="J48" i="7" s="1"/>
  <c r="E52" i="7"/>
  <c r="J52" i="7" s="1"/>
  <c r="E65" i="6"/>
  <c r="J65" i="6" s="1"/>
  <c r="E69" i="6"/>
  <c r="J69" i="6" s="1"/>
  <c r="E71" i="5"/>
  <c r="J71" i="5" s="1"/>
  <c r="E75" i="5"/>
  <c r="J75" i="5" s="1"/>
  <c r="E80" i="7"/>
  <c r="J80" i="7" s="1"/>
  <c r="E84" i="7"/>
  <c r="J84" i="7" s="1"/>
  <c r="E97" i="6"/>
  <c r="J97" i="6" s="1"/>
  <c r="E101" i="6"/>
  <c r="J101" i="6" s="1"/>
  <c r="E103" i="5"/>
  <c r="J103" i="5" s="1"/>
  <c r="E107" i="5"/>
  <c r="J107" i="5" s="1"/>
  <c r="E108" i="6"/>
  <c r="J108" i="6" s="1"/>
  <c r="E115" i="5"/>
  <c r="J115" i="5" s="1"/>
  <c r="E116" i="6"/>
  <c r="J116" i="6" s="1"/>
  <c r="E123" i="5"/>
  <c r="J123" i="5" s="1"/>
  <c r="E124" i="6"/>
  <c r="J124" i="6" s="1"/>
  <c r="E131" i="5"/>
  <c r="J131" i="5" s="1"/>
  <c r="E132" i="6"/>
  <c r="J132" i="6" s="1"/>
  <c r="E139" i="5"/>
  <c r="J139" i="5" s="1"/>
  <c r="E140" i="6"/>
  <c r="J140" i="6" s="1"/>
  <c r="E147" i="5"/>
  <c r="J147" i="5" s="1"/>
  <c r="E148" i="6"/>
  <c r="J148" i="6" s="1"/>
  <c r="E73" i="6"/>
  <c r="J73" i="6" s="1"/>
  <c r="E77" i="6"/>
  <c r="J77" i="6" s="1"/>
  <c r="E79" i="5"/>
  <c r="J79" i="5" s="1"/>
  <c r="E105" i="6"/>
  <c r="J105" i="6" s="1"/>
  <c r="E170" i="6"/>
  <c r="J170" i="6" s="1"/>
  <c r="E208" i="5"/>
  <c r="J208" i="5" s="1"/>
  <c r="E14" i="4"/>
  <c r="J14" i="4" s="1"/>
  <c r="E16" i="6"/>
  <c r="J16" i="6" s="1"/>
  <c r="E20" i="7"/>
  <c r="J20" i="7" s="1"/>
  <c r="E24" i="6"/>
  <c r="J24" i="6" s="1"/>
  <c r="E28" i="7"/>
  <c r="J28" i="7" s="1"/>
  <c r="E33" i="7"/>
  <c r="J33" i="7" s="1"/>
  <c r="E36" i="6"/>
  <c r="J36" i="6" s="1"/>
  <c r="E37" i="7"/>
  <c r="J37" i="7" s="1"/>
  <c r="E39" i="5"/>
  <c r="J39" i="5" s="1"/>
  <c r="E44" i="7"/>
  <c r="J44" i="7" s="1"/>
  <c r="E48" i="6"/>
  <c r="J48" i="6" s="1"/>
  <c r="E49" i="6"/>
  <c r="J49" i="6" s="1"/>
  <c r="E52" i="6"/>
  <c r="J52" i="6" s="1"/>
  <c r="E53" i="6"/>
  <c r="J53" i="6" s="1"/>
  <c r="E55" i="5"/>
  <c r="J55" i="5" s="1"/>
  <c r="E59" i="5"/>
  <c r="J59" i="5" s="1"/>
  <c r="E64" i="7"/>
  <c r="J64" i="7" s="1"/>
  <c r="E65" i="7"/>
  <c r="J65" i="7" s="1"/>
  <c r="E68" i="7"/>
  <c r="J68" i="7" s="1"/>
  <c r="E69" i="7"/>
  <c r="J69" i="7" s="1"/>
  <c r="E80" i="6"/>
  <c r="J80" i="6" s="1"/>
  <c r="E81" i="6"/>
  <c r="J81" i="6" s="1"/>
  <c r="E84" i="6"/>
  <c r="J84" i="6" s="1"/>
  <c r="E85" i="6"/>
  <c r="J85" i="6" s="1"/>
  <c r="E87" i="5"/>
  <c r="J87" i="5" s="1"/>
  <c r="E91" i="5"/>
  <c r="J91" i="5" s="1"/>
  <c r="E96" i="7"/>
  <c r="J96" i="7" s="1"/>
  <c r="E97" i="7"/>
  <c r="J97" i="7" s="1"/>
  <c r="E100" i="7"/>
  <c r="J100" i="7" s="1"/>
  <c r="E101" i="7"/>
  <c r="J101" i="7" s="1"/>
  <c r="E113" i="6"/>
  <c r="J113" i="6" s="1"/>
  <c r="E121" i="6"/>
  <c r="J121" i="6" s="1"/>
  <c r="E129" i="6"/>
  <c r="J129" i="6" s="1"/>
  <c r="E137" i="6"/>
  <c r="J137" i="6" s="1"/>
  <c r="E145" i="6"/>
  <c r="J145" i="6" s="1"/>
  <c r="E153" i="6"/>
  <c r="J153" i="6" s="1"/>
  <c r="E169" i="7"/>
  <c r="J169" i="7" s="1"/>
  <c r="E186" i="6"/>
  <c r="J186" i="6" s="1"/>
  <c r="E205" i="7"/>
  <c r="J205" i="7" s="1"/>
  <c r="E205" i="6"/>
  <c r="J205" i="6" s="1"/>
  <c r="E109" i="6"/>
  <c r="J109" i="6" s="1"/>
  <c r="E117" i="6"/>
  <c r="J117" i="6" s="1"/>
  <c r="E125" i="6"/>
  <c r="J125" i="6" s="1"/>
  <c r="E133" i="6"/>
  <c r="J133" i="6" s="1"/>
  <c r="E141" i="6"/>
  <c r="J141" i="6" s="1"/>
  <c r="E149" i="6"/>
  <c r="J149" i="6" s="1"/>
  <c r="E161" i="7"/>
  <c r="J161" i="7" s="1"/>
  <c r="E164" i="7"/>
  <c r="J164" i="7" s="1"/>
  <c r="E166" i="6"/>
  <c r="J166" i="6" s="1"/>
  <c r="E182" i="6"/>
  <c r="J182" i="6" s="1"/>
  <c r="E201" i="7"/>
  <c r="J201" i="7" s="1"/>
  <c r="E227" i="5"/>
  <c r="J227" i="5" s="1"/>
  <c r="E227" i="6"/>
  <c r="J227" i="6" s="1"/>
  <c r="E245" i="6"/>
  <c r="J245" i="6" s="1"/>
  <c r="E246" i="7"/>
  <c r="J246" i="7" s="1"/>
  <c r="E246" i="6"/>
  <c r="J246" i="6" s="1"/>
  <c r="E271" i="6"/>
  <c r="J271" i="6" s="1"/>
  <c r="E273" i="7"/>
  <c r="J273" i="7" s="1"/>
  <c r="E273" i="6"/>
  <c r="J273" i="6" s="1"/>
  <c r="E109" i="7"/>
  <c r="J109" i="7" s="1"/>
  <c r="E112" i="6"/>
  <c r="J112" i="6" s="1"/>
  <c r="E117" i="7"/>
  <c r="J117" i="7" s="1"/>
  <c r="E120" i="6"/>
  <c r="J120" i="6" s="1"/>
  <c r="E125" i="7"/>
  <c r="J125" i="7" s="1"/>
  <c r="E128" i="6"/>
  <c r="J128" i="6" s="1"/>
  <c r="E133" i="7"/>
  <c r="J133" i="7" s="1"/>
  <c r="E136" i="6"/>
  <c r="J136" i="6" s="1"/>
  <c r="E141" i="7"/>
  <c r="J141" i="7" s="1"/>
  <c r="E144" i="6"/>
  <c r="J144" i="6" s="1"/>
  <c r="E149" i="7"/>
  <c r="J149" i="7" s="1"/>
  <c r="E152" i="6"/>
  <c r="J152" i="6" s="1"/>
  <c r="E156" i="7"/>
  <c r="J156" i="7" s="1"/>
  <c r="E168" i="7"/>
  <c r="J168" i="7" s="1"/>
  <c r="E184" i="7"/>
  <c r="J184" i="7" s="1"/>
  <c r="E193" i="7"/>
  <c r="J193" i="7" s="1"/>
  <c r="E196" i="5"/>
  <c r="J196" i="5" s="1"/>
  <c r="E201" i="6"/>
  <c r="J201" i="6" s="1"/>
  <c r="E266" i="6"/>
  <c r="J266" i="6" s="1"/>
  <c r="E266" i="7"/>
  <c r="J266" i="7" s="1"/>
  <c r="E32" i="6"/>
  <c r="J32" i="6" s="1"/>
  <c r="E40" i="6"/>
  <c r="J40" i="6" s="1"/>
  <c r="E111" i="5"/>
  <c r="J111" i="5" s="1"/>
  <c r="E112" i="7"/>
  <c r="J112" i="7" s="1"/>
  <c r="E119" i="5"/>
  <c r="J119" i="5" s="1"/>
  <c r="E120" i="7"/>
  <c r="J120" i="7" s="1"/>
  <c r="E127" i="5"/>
  <c r="J127" i="5" s="1"/>
  <c r="E128" i="7"/>
  <c r="J128" i="7" s="1"/>
  <c r="E135" i="5"/>
  <c r="J135" i="5" s="1"/>
  <c r="E136" i="7"/>
  <c r="J136" i="7" s="1"/>
  <c r="E143" i="5"/>
  <c r="J143" i="5" s="1"/>
  <c r="E144" i="7"/>
  <c r="J144" i="7" s="1"/>
  <c r="E151" i="5"/>
  <c r="J151" i="5" s="1"/>
  <c r="E152" i="7"/>
  <c r="J152" i="7" s="1"/>
  <c r="E155" i="5"/>
  <c r="J155" i="5" s="1"/>
  <c r="E180" i="7"/>
  <c r="J180" i="7" s="1"/>
  <c r="E193" i="6"/>
  <c r="J193" i="6" s="1"/>
  <c r="E213" i="7"/>
  <c r="J213" i="7" s="1"/>
  <c r="E216" i="5"/>
  <c r="J216" i="5" s="1"/>
  <c r="E219" i="5"/>
  <c r="J219" i="5" s="1"/>
  <c r="E219" i="6"/>
  <c r="J219" i="6" s="1"/>
  <c r="E255" i="6"/>
  <c r="J255" i="6" s="1"/>
  <c r="E257" i="7"/>
  <c r="J257" i="7" s="1"/>
  <c r="E257" i="6"/>
  <c r="J257" i="6" s="1"/>
  <c r="E176" i="6"/>
  <c r="J176" i="6" s="1"/>
  <c r="E188" i="6"/>
  <c r="J188" i="6" s="1"/>
  <c r="E194" i="5"/>
  <c r="J194" i="5" s="1"/>
  <c r="E202" i="5"/>
  <c r="J202" i="5" s="1"/>
  <c r="E206" i="7"/>
  <c r="J206" i="7" s="1"/>
  <c r="E209" i="6"/>
  <c r="J209" i="6" s="1"/>
  <c r="E214" i="7"/>
  <c r="J214" i="7" s="1"/>
  <c r="E217" i="6"/>
  <c r="J217" i="6" s="1"/>
  <c r="E222" i="7"/>
  <c r="J222" i="7" s="1"/>
  <c r="E225" i="6"/>
  <c r="J225" i="6" s="1"/>
  <c r="E230" i="7"/>
  <c r="J230" i="7" s="1"/>
  <c r="E233" i="6"/>
  <c r="J233" i="6" s="1"/>
  <c r="E233" i="7"/>
  <c r="J233" i="7" s="1"/>
  <c r="E237" i="7"/>
  <c r="J237" i="7" s="1"/>
  <c r="E238" i="6"/>
  <c r="J238" i="6" s="1"/>
  <c r="E239" i="6"/>
  <c r="J239" i="6" s="1"/>
  <c r="E194" i="7"/>
  <c r="J194" i="7" s="1"/>
  <c r="E202" i="7"/>
  <c r="J202" i="7" s="1"/>
  <c r="E282" i="6"/>
  <c r="J282" i="6" s="1"/>
  <c r="J14" i="3"/>
  <c r="E287" i="6"/>
  <c r="J287" i="6" s="1"/>
  <c r="E289" i="7"/>
  <c r="J289" i="7" s="1"/>
  <c r="E301" i="6"/>
  <c r="J301" i="6" s="1"/>
  <c r="E302" i="7"/>
  <c r="J302" i="7" s="1"/>
  <c r="E302" i="6"/>
  <c r="J302" i="6" s="1"/>
  <c r="E160" i="6"/>
  <c r="J160" i="6" s="1"/>
  <c r="E172" i="6"/>
  <c r="J172" i="6" s="1"/>
  <c r="E173" i="7"/>
  <c r="J173" i="7" s="1"/>
  <c r="E189" i="6"/>
  <c r="J189" i="6" s="1"/>
  <c r="E190" i="5"/>
  <c r="J190" i="5" s="1"/>
  <c r="E197" i="6"/>
  <c r="J197" i="6" s="1"/>
  <c r="E198" i="5"/>
  <c r="J198" i="5" s="1"/>
  <c r="E221" i="6"/>
  <c r="J221" i="6" s="1"/>
  <c r="E226" i="7"/>
  <c r="J226" i="7" s="1"/>
  <c r="E229" i="6"/>
  <c r="J229" i="6" s="1"/>
  <c r="E235" i="6"/>
  <c r="J235" i="6" s="1"/>
  <c r="E241" i="7"/>
  <c r="J241" i="7" s="1"/>
  <c r="E282" i="7"/>
  <c r="J282" i="7" s="1"/>
  <c r="E289" i="6"/>
  <c r="J289" i="6" s="1"/>
  <c r="E301" i="7"/>
  <c r="J301" i="7" s="1"/>
  <c r="E253" i="6"/>
  <c r="J253" i="6" s="1"/>
  <c r="E259" i="6"/>
  <c r="J259" i="6" s="1"/>
  <c r="E262" i="7"/>
  <c r="J262" i="7" s="1"/>
  <c r="E269" i="6"/>
  <c r="J269" i="6" s="1"/>
  <c r="E278" i="7"/>
  <c r="J278" i="7" s="1"/>
  <c r="E285" i="6"/>
  <c r="J285" i="6" s="1"/>
  <c r="E293" i="7"/>
  <c r="J293" i="7" s="1"/>
  <c r="E294" i="6"/>
  <c r="J294" i="6" s="1"/>
  <c r="E295" i="6"/>
  <c r="J295" i="6" s="1"/>
  <c r="E242" i="7"/>
  <c r="J242" i="7" s="1"/>
  <c r="E249" i="6"/>
  <c r="J249" i="6" s="1"/>
  <c r="E253" i="7"/>
  <c r="J253" i="7" s="1"/>
  <c r="E254" i="6"/>
  <c r="J254" i="6" s="1"/>
  <c r="E258" i="7"/>
  <c r="J258" i="7" s="1"/>
  <c r="E265" i="6"/>
  <c r="J265" i="6" s="1"/>
  <c r="E269" i="7"/>
  <c r="J269" i="7" s="1"/>
  <c r="E270" i="6"/>
  <c r="J270" i="6" s="1"/>
  <c r="E274" i="7"/>
  <c r="J274" i="7" s="1"/>
  <c r="E281" i="6"/>
  <c r="J281" i="6" s="1"/>
  <c r="E285" i="7"/>
  <c r="J285" i="7" s="1"/>
  <c r="E286" i="6"/>
  <c r="J286" i="6" s="1"/>
  <c r="E310" i="6"/>
  <c r="J310" i="6" s="1"/>
  <c r="E317" i="7"/>
  <c r="J317" i="7" s="1"/>
  <c r="E254" i="7"/>
  <c r="J254" i="7" s="1"/>
  <c r="E261" i="6"/>
  <c r="J261" i="6" s="1"/>
  <c r="E270" i="7"/>
  <c r="J270" i="7" s="1"/>
  <c r="E277" i="6"/>
  <c r="J277" i="6" s="1"/>
  <c r="E286" i="7"/>
  <c r="J286" i="7" s="1"/>
  <c r="E297" i="7"/>
  <c r="J297" i="7" s="1"/>
  <c r="E315" i="6"/>
  <c r="J315" i="6" s="1"/>
  <c r="E317" i="6"/>
  <c r="J317" i="6" s="1"/>
  <c r="E306" i="7"/>
  <c r="J306" i="7" s="1"/>
  <c r="E313" i="6"/>
  <c r="J313" i="6" s="1"/>
  <c r="E309" i="6"/>
  <c r="J309" i="6" s="1"/>
  <c r="E313" i="7"/>
  <c r="J313" i="7" s="1"/>
  <c r="E318" i="7"/>
  <c r="J318" i="7" s="1"/>
  <c r="E298" i="7"/>
  <c r="J298" i="7" s="1"/>
  <c r="E305" i="6"/>
  <c r="J305" i="6" s="1"/>
  <c r="E309" i="7"/>
  <c r="J309" i="7" s="1"/>
  <c r="E311" i="6"/>
  <c r="J311" i="6" s="1"/>
  <c r="E314" i="7"/>
  <c r="J314" i="7" s="1"/>
  <c r="E26" i="7"/>
  <c r="J26" i="7" s="1"/>
  <c r="E34" i="7"/>
  <c r="J34" i="7" s="1"/>
  <c r="E34" i="6"/>
  <c r="J34" i="6" s="1"/>
  <c r="E14" i="5"/>
  <c r="J14" i="5" s="1"/>
  <c r="E15" i="6"/>
  <c r="J15" i="6" s="1"/>
  <c r="E15" i="7"/>
  <c r="J15" i="7" s="1"/>
  <c r="E17" i="6"/>
  <c r="J17" i="6" s="1"/>
  <c r="E22" i="5"/>
  <c r="J22" i="5" s="1"/>
  <c r="E23" i="6"/>
  <c r="J23" i="6" s="1"/>
  <c r="E23" i="7"/>
  <c r="J23" i="7" s="1"/>
  <c r="E25" i="6"/>
  <c r="J25" i="6" s="1"/>
  <c r="E30" i="5"/>
  <c r="J30" i="5" s="1"/>
  <c r="E31" i="6"/>
  <c r="J31" i="6" s="1"/>
  <c r="E31" i="7"/>
  <c r="J31" i="7" s="1"/>
  <c r="E33" i="6"/>
  <c r="J33" i="6" s="1"/>
  <c r="E38" i="5"/>
  <c r="J38" i="5" s="1"/>
  <c r="E39" i="6"/>
  <c r="J39" i="6" s="1"/>
  <c r="E39" i="7"/>
  <c r="J39" i="7" s="1"/>
  <c r="E41" i="6"/>
  <c r="J41" i="6" s="1"/>
  <c r="E46" i="5"/>
  <c r="J46" i="5" s="1"/>
  <c r="E47" i="7"/>
  <c r="J47" i="7" s="1"/>
  <c r="E47" i="6"/>
  <c r="J47" i="6" s="1"/>
  <c r="E50" i="7"/>
  <c r="J50" i="7" s="1"/>
  <c r="E54" i="7"/>
  <c r="J54" i="7" s="1"/>
  <c r="E58" i="7"/>
  <c r="J58" i="7" s="1"/>
  <c r="E62" i="7"/>
  <c r="J62" i="7" s="1"/>
  <c r="E66" i="7"/>
  <c r="J66" i="7" s="1"/>
  <c r="E70" i="7"/>
  <c r="J70" i="7" s="1"/>
  <c r="E74" i="7"/>
  <c r="J74" i="7" s="1"/>
  <c r="E78" i="7"/>
  <c r="J78" i="7" s="1"/>
  <c r="E82" i="7"/>
  <c r="J82" i="7" s="1"/>
  <c r="E86" i="7"/>
  <c r="J86" i="7" s="1"/>
  <c r="E90" i="7"/>
  <c r="J90" i="7" s="1"/>
  <c r="E94" i="7"/>
  <c r="J94" i="7" s="1"/>
  <c r="E98" i="7"/>
  <c r="J98" i="7" s="1"/>
  <c r="E102" i="7"/>
  <c r="J102" i="7" s="1"/>
  <c r="E106" i="7"/>
  <c r="J106" i="7" s="1"/>
  <c r="E110" i="7"/>
  <c r="J110" i="7" s="1"/>
  <c r="E114" i="7"/>
  <c r="J114" i="7" s="1"/>
  <c r="E118" i="7"/>
  <c r="J118" i="7" s="1"/>
  <c r="E122" i="7"/>
  <c r="J122" i="7" s="1"/>
  <c r="E126" i="7"/>
  <c r="J126" i="7" s="1"/>
  <c r="E130" i="7"/>
  <c r="J130" i="7" s="1"/>
  <c r="E134" i="7"/>
  <c r="J134" i="7" s="1"/>
  <c r="E138" i="7"/>
  <c r="J138" i="7" s="1"/>
  <c r="E142" i="7"/>
  <c r="J142" i="7" s="1"/>
  <c r="E146" i="7"/>
  <c r="J146" i="7" s="1"/>
  <c r="E150" i="7"/>
  <c r="J150" i="7" s="1"/>
  <c r="E154" i="7"/>
  <c r="J154" i="7" s="1"/>
  <c r="E163" i="7"/>
  <c r="J163" i="7" s="1"/>
  <c r="E163" i="6"/>
  <c r="J163" i="6" s="1"/>
  <c r="E171" i="7"/>
  <c r="J171" i="7" s="1"/>
  <c r="E171" i="6"/>
  <c r="J171" i="6" s="1"/>
  <c r="E179" i="7"/>
  <c r="J179" i="7" s="1"/>
  <c r="E179" i="6"/>
  <c r="J179" i="6" s="1"/>
  <c r="E187" i="7"/>
  <c r="J187" i="7" s="1"/>
  <c r="E187" i="6"/>
  <c r="J187" i="6" s="1"/>
  <c r="E224" i="7"/>
  <c r="J224" i="7" s="1"/>
  <c r="E224" i="6"/>
  <c r="J224" i="6" s="1"/>
  <c r="E224" i="5"/>
  <c r="J224" i="5" s="1"/>
  <c r="E232" i="7"/>
  <c r="J232" i="7" s="1"/>
  <c r="E232" i="6"/>
  <c r="J232" i="6" s="1"/>
  <c r="E232" i="5"/>
  <c r="J232" i="5" s="1"/>
  <c r="E26" i="6"/>
  <c r="J26" i="6" s="1"/>
  <c r="E30" i="7"/>
  <c r="J30" i="7" s="1"/>
  <c r="E38" i="7"/>
  <c r="J38" i="7" s="1"/>
  <c r="E51" i="7"/>
  <c r="J51" i="7" s="1"/>
  <c r="E51" i="6"/>
  <c r="J51" i="6" s="1"/>
  <c r="E67" i="7"/>
  <c r="J67" i="7" s="1"/>
  <c r="E67" i="6"/>
  <c r="J67" i="6" s="1"/>
  <c r="E71" i="7"/>
  <c r="J71" i="7" s="1"/>
  <c r="E71" i="6"/>
  <c r="J71" i="6" s="1"/>
  <c r="E75" i="7"/>
  <c r="J75" i="7" s="1"/>
  <c r="E75" i="6"/>
  <c r="J75" i="6" s="1"/>
  <c r="E79" i="7"/>
  <c r="J79" i="7" s="1"/>
  <c r="E79" i="6"/>
  <c r="J79" i="6" s="1"/>
  <c r="E83" i="7"/>
  <c r="J83" i="7" s="1"/>
  <c r="E83" i="6"/>
  <c r="J83" i="6" s="1"/>
  <c r="E87" i="7"/>
  <c r="J87" i="7" s="1"/>
  <c r="E87" i="6"/>
  <c r="J87" i="6" s="1"/>
  <c r="E91" i="7"/>
  <c r="J91" i="7" s="1"/>
  <c r="E91" i="6"/>
  <c r="J91" i="6" s="1"/>
  <c r="E95" i="7"/>
  <c r="J95" i="7" s="1"/>
  <c r="E95" i="6"/>
  <c r="J95" i="6" s="1"/>
  <c r="E99" i="7"/>
  <c r="J99" i="7" s="1"/>
  <c r="E99" i="6"/>
  <c r="J99" i="6" s="1"/>
  <c r="E103" i="7"/>
  <c r="J103" i="7" s="1"/>
  <c r="E103" i="6"/>
  <c r="J103" i="6" s="1"/>
  <c r="E107" i="7"/>
  <c r="J107" i="7" s="1"/>
  <c r="E107" i="6"/>
  <c r="J107" i="6" s="1"/>
  <c r="E111" i="7"/>
  <c r="J111" i="7" s="1"/>
  <c r="E111" i="6"/>
  <c r="J111" i="6" s="1"/>
  <c r="E115" i="7"/>
  <c r="J115" i="7" s="1"/>
  <c r="E115" i="6"/>
  <c r="J115" i="6" s="1"/>
  <c r="E119" i="7"/>
  <c r="J119" i="7" s="1"/>
  <c r="E119" i="6"/>
  <c r="J119" i="6" s="1"/>
  <c r="E123" i="7"/>
  <c r="J123" i="7" s="1"/>
  <c r="E123" i="6"/>
  <c r="J123" i="6" s="1"/>
  <c r="E127" i="7"/>
  <c r="J127" i="7" s="1"/>
  <c r="E127" i="6"/>
  <c r="J127" i="6" s="1"/>
  <c r="E131" i="7"/>
  <c r="J131" i="7" s="1"/>
  <c r="E131" i="6"/>
  <c r="J131" i="6" s="1"/>
  <c r="E135" i="7"/>
  <c r="J135" i="7" s="1"/>
  <c r="E135" i="6"/>
  <c r="J135" i="6" s="1"/>
  <c r="E139" i="7"/>
  <c r="J139" i="7" s="1"/>
  <c r="E139" i="6"/>
  <c r="J139" i="6" s="1"/>
  <c r="E143" i="7"/>
  <c r="J143" i="7" s="1"/>
  <c r="E143" i="6"/>
  <c r="J143" i="6" s="1"/>
  <c r="E147" i="7"/>
  <c r="J147" i="7" s="1"/>
  <c r="E147" i="6"/>
  <c r="J147" i="6" s="1"/>
  <c r="E151" i="7"/>
  <c r="J151" i="7" s="1"/>
  <c r="E151" i="6"/>
  <c r="J151" i="6" s="1"/>
  <c r="E155" i="7"/>
  <c r="J155" i="7" s="1"/>
  <c r="E155" i="6"/>
  <c r="J155" i="6" s="1"/>
  <c r="E195" i="7"/>
  <c r="J195" i="7" s="1"/>
  <c r="E195" i="5"/>
  <c r="J195" i="5" s="1"/>
  <c r="E18" i="7"/>
  <c r="J18" i="7" s="1"/>
  <c r="E18" i="6"/>
  <c r="J18" i="6" s="1"/>
  <c r="E42" i="7"/>
  <c r="J42" i="7" s="1"/>
  <c r="E42" i="6"/>
  <c r="J42" i="6" s="1"/>
  <c r="E211" i="7"/>
  <c r="J211" i="7" s="1"/>
  <c r="E211" i="5"/>
  <c r="J211" i="5" s="1"/>
  <c r="E14" i="7"/>
  <c r="J14" i="7" s="1"/>
  <c r="E22" i="7"/>
  <c r="J22" i="7" s="1"/>
  <c r="E30" i="6"/>
  <c r="J30" i="6" s="1"/>
  <c r="E38" i="6"/>
  <c r="J38" i="6" s="1"/>
  <c r="E46" i="7"/>
  <c r="J46" i="7" s="1"/>
  <c r="E46" i="6"/>
  <c r="J46" i="6" s="1"/>
  <c r="E55" i="7"/>
  <c r="J55" i="7" s="1"/>
  <c r="E55" i="6"/>
  <c r="J55" i="6" s="1"/>
  <c r="E59" i="7"/>
  <c r="J59" i="7" s="1"/>
  <c r="E59" i="6"/>
  <c r="J59" i="6" s="1"/>
  <c r="E63" i="7"/>
  <c r="J63" i="7" s="1"/>
  <c r="E63" i="6"/>
  <c r="J63" i="6" s="1"/>
  <c r="E13" i="2"/>
  <c r="J13" i="2" s="1"/>
  <c r="E18" i="5"/>
  <c r="J18" i="5" s="1"/>
  <c r="E19" i="6"/>
  <c r="J19" i="6" s="1"/>
  <c r="E19" i="7"/>
  <c r="J19" i="7" s="1"/>
  <c r="E21" i="6"/>
  <c r="J21" i="6" s="1"/>
  <c r="E26" i="5"/>
  <c r="J26" i="5" s="1"/>
  <c r="E27" i="6"/>
  <c r="J27" i="6" s="1"/>
  <c r="E27" i="7"/>
  <c r="J27" i="7" s="1"/>
  <c r="E29" i="6"/>
  <c r="J29" i="6" s="1"/>
  <c r="E34" i="5"/>
  <c r="J34" i="5" s="1"/>
  <c r="E35" i="6"/>
  <c r="J35" i="6" s="1"/>
  <c r="E35" i="7"/>
  <c r="J35" i="7" s="1"/>
  <c r="E37" i="6"/>
  <c r="J37" i="6" s="1"/>
  <c r="E42" i="5"/>
  <c r="J42" i="5" s="1"/>
  <c r="E43" i="6"/>
  <c r="J43" i="6" s="1"/>
  <c r="E43" i="7"/>
  <c r="J43" i="7" s="1"/>
  <c r="E45" i="6"/>
  <c r="J45" i="6" s="1"/>
  <c r="E50" i="5"/>
  <c r="J50" i="5" s="1"/>
  <c r="E54" i="5"/>
  <c r="J54" i="5" s="1"/>
  <c r="E58" i="5"/>
  <c r="J58" i="5" s="1"/>
  <c r="E62" i="5"/>
  <c r="J62" i="5" s="1"/>
  <c r="E66" i="5"/>
  <c r="J66" i="5" s="1"/>
  <c r="E70" i="5"/>
  <c r="J70" i="5" s="1"/>
  <c r="E74" i="5"/>
  <c r="J74" i="5" s="1"/>
  <c r="E78" i="5"/>
  <c r="J78" i="5" s="1"/>
  <c r="E82" i="5"/>
  <c r="J82" i="5" s="1"/>
  <c r="E86" i="5"/>
  <c r="J86" i="5" s="1"/>
  <c r="E90" i="5"/>
  <c r="J90" i="5" s="1"/>
  <c r="E94" i="5"/>
  <c r="J94" i="5" s="1"/>
  <c r="E98" i="5"/>
  <c r="J98" i="5" s="1"/>
  <c r="E102" i="5"/>
  <c r="J102" i="5" s="1"/>
  <c r="E106" i="5"/>
  <c r="J106" i="5" s="1"/>
  <c r="E110" i="5"/>
  <c r="J110" i="5" s="1"/>
  <c r="E114" i="5"/>
  <c r="J114" i="5" s="1"/>
  <c r="E118" i="5"/>
  <c r="J118" i="5" s="1"/>
  <c r="E122" i="5"/>
  <c r="J122" i="5" s="1"/>
  <c r="E126" i="5"/>
  <c r="J126" i="5" s="1"/>
  <c r="E130" i="5"/>
  <c r="J130" i="5" s="1"/>
  <c r="E134" i="5"/>
  <c r="J134" i="5" s="1"/>
  <c r="E138" i="5"/>
  <c r="J138" i="5" s="1"/>
  <c r="E142" i="5"/>
  <c r="J142" i="5" s="1"/>
  <c r="E146" i="5"/>
  <c r="J146" i="5" s="1"/>
  <c r="E150" i="5"/>
  <c r="J150" i="5" s="1"/>
  <c r="E154" i="5"/>
  <c r="J154" i="5" s="1"/>
  <c r="E159" i="7"/>
  <c r="J159" i="7" s="1"/>
  <c r="E159" i="6"/>
  <c r="J159" i="6" s="1"/>
  <c r="E167" i="7"/>
  <c r="J167" i="7" s="1"/>
  <c r="E167" i="6"/>
  <c r="J167" i="6" s="1"/>
  <c r="E175" i="7"/>
  <c r="J175" i="7" s="1"/>
  <c r="E175" i="6"/>
  <c r="J175" i="6" s="1"/>
  <c r="E183" i="7"/>
  <c r="J183" i="7" s="1"/>
  <c r="E183" i="6"/>
  <c r="J183" i="6" s="1"/>
  <c r="E195" i="6"/>
  <c r="J195" i="6" s="1"/>
  <c r="E203" i="7"/>
  <c r="J203" i="7" s="1"/>
  <c r="E203" i="5"/>
  <c r="J203" i="5" s="1"/>
  <c r="E220" i="7"/>
  <c r="J220" i="7" s="1"/>
  <c r="E220" i="6"/>
  <c r="J220" i="6" s="1"/>
  <c r="E220" i="5"/>
  <c r="J220" i="5" s="1"/>
  <c r="E228" i="7"/>
  <c r="J228" i="7" s="1"/>
  <c r="E228" i="6"/>
  <c r="J228" i="6" s="1"/>
  <c r="E228" i="5"/>
  <c r="J228" i="5" s="1"/>
  <c r="E16" i="5"/>
  <c r="J16" i="5" s="1"/>
  <c r="E20" i="5"/>
  <c r="J20" i="5" s="1"/>
  <c r="E24" i="5"/>
  <c r="J24" i="5" s="1"/>
  <c r="E28" i="5"/>
  <c r="J28" i="5" s="1"/>
  <c r="E32" i="5"/>
  <c r="J32" i="5" s="1"/>
  <c r="E36" i="5"/>
  <c r="J36" i="5" s="1"/>
  <c r="E40" i="5"/>
  <c r="J40" i="5" s="1"/>
  <c r="E44" i="5"/>
  <c r="J44" i="5" s="1"/>
  <c r="E48" i="5"/>
  <c r="J48" i="5" s="1"/>
  <c r="E52" i="5"/>
  <c r="J52" i="5" s="1"/>
  <c r="E56" i="5"/>
  <c r="J56" i="5" s="1"/>
  <c r="E60" i="5"/>
  <c r="J60" i="5" s="1"/>
  <c r="E64" i="5"/>
  <c r="J64" i="5" s="1"/>
  <c r="E68" i="5"/>
  <c r="J68" i="5" s="1"/>
  <c r="E72" i="5"/>
  <c r="J72" i="5" s="1"/>
  <c r="E76" i="5"/>
  <c r="J76" i="5" s="1"/>
  <c r="E80" i="5"/>
  <c r="J80" i="5" s="1"/>
  <c r="E84" i="5"/>
  <c r="J84" i="5" s="1"/>
  <c r="E88" i="5"/>
  <c r="J88" i="5" s="1"/>
  <c r="E92" i="5"/>
  <c r="J92" i="5" s="1"/>
  <c r="E96" i="5"/>
  <c r="J96" i="5" s="1"/>
  <c r="E100" i="5"/>
  <c r="J100" i="5" s="1"/>
  <c r="E104" i="5"/>
  <c r="J104" i="5" s="1"/>
  <c r="E108" i="5"/>
  <c r="J108" i="5" s="1"/>
  <c r="E112" i="5"/>
  <c r="J112" i="5" s="1"/>
  <c r="E116" i="5"/>
  <c r="J116" i="5" s="1"/>
  <c r="E120" i="5"/>
  <c r="J120" i="5" s="1"/>
  <c r="E124" i="5"/>
  <c r="J124" i="5" s="1"/>
  <c r="E128" i="5"/>
  <c r="J128" i="5" s="1"/>
  <c r="E132" i="5"/>
  <c r="J132" i="5" s="1"/>
  <c r="E136" i="5"/>
  <c r="J136" i="5" s="1"/>
  <c r="E140" i="5"/>
  <c r="J140" i="5" s="1"/>
  <c r="E144" i="5"/>
  <c r="J144" i="5" s="1"/>
  <c r="E148" i="5"/>
  <c r="J148" i="5" s="1"/>
  <c r="E152" i="5"/>
  <c r="J152" i="5" s="1"/>
  <c r="E156" i="5"/>
  <c r="J156" i="5" s="1"/>
  <c r="E158" i="7"/>
  <c r="J158" i="7" s="1"/>
  <c r="E160" i="5"/>
  <c r="J160" i="5" s="1"/>
  <c r="E162" i="7"/>
  <c r="J162" i="7" s="1"/>
  <c r="E164" i="5"/>
  <c r="J164" i="5" s="1"/>
  <c r="E166" i="7"/>
  <c r="J166" i="7" s="1"/>
  <c r="E168" i="5"/>
  <c r="J168" i="5" s="1"/>
  <c r="E170" i="7"/>
  <c r="J170" i="7" s="1"/>
  <c r="E172" i="5"/>
  <c r="J172" i="5" s="1"/>
  <c r="E174" i="7"/>
  <c r="J174" i="7" s="1"/>
  <c r="E176" i="5"/>
  <c r="J176" i="5" s="1"/>
  <c r="E178" i="7"/>
  <c r="J178" i="7" s="1"/>
  <c r="E180" i="5"/>
  <c r="J180" i="5" s="1"/>
  <c r="E182" i="7"/>
  <c r="J182" i="7" s="1"/>
  <c r="E184" i="5"/>
  <c r="J184" i="5" s="1"/>
  <c r="E186" i="7"/>
  <c r="J186" i="7" s="1"/>
  <c r="E188" i="5"/>
  <c r="J188" i="5" s="1"/>
  <c r="E191" i="5"/>
  <c r="J191" i="5" s="1"/>
  <c r="E192" i="6"/>
  <c r="J192" i="6" s="1"/>
  <c r="E192" i="7"/>
  <c r="J192" i="7" s="1"/>
  <c r="E194" i="6"/>
  <c r="J194" i="6" s="1"/>
  <c r="E199" i="5"/>
  <c r="J199" i="5" s="1"/>
  <c r="E200" i="6"/>
  <c r="J200" i="6" s="1"/>
  <c r="E200" i="7"/>
  <c r="J200" i="7" s="1"/>
  <c r="E202" i="6"/>
  <c r="J202" i="6" s="1"/>
  <c r="E207" i="5"/>
  <c r="J207" i="5" s="1"/>
  <c r="E208" i="6"/>
  <c r="J208" i="6" s="1"/>
  <c r="E208" i="7"/>
  <c r="J208" i="7" s="1"/>
  <c r="E210" i="6"/>
  <c r="J210" i="6" s="1"/>
  <c r="E215" i="5"/>
  <c r="J215" i="5" s="1"/>
  <c r="E216" i="6"/>
  <c r="J216" i="6" s="1"/>
  <c r="E216" i="7"/>
  <c r="J216" i="7" s="1"/>
  <c r="E218" i="6"/>
  <c r="J218" i="6" s="1"/>
  <c r="E49" i="5"/>
  <c r="J49" i="5" s="1"/>
  <c r="E53" i="5"/>
  <c r="J53" i="5" s="1"/>
  <c r="E57" i="5"/>
  <c r="J57" i="5" s="1"/>
  <c r="E61" i="5"/>
  <c r="J61" i="5" s="1"/>
  <c r="E65" i="5"/>
  <c r="J65" i="5" s="1"/>
  <c r="E69" i="5"/>
  <c r="J69" i="5" s="1"/>
  <c r="E73" i="5"/>
  <c r="J73" i="5" s="1"/>
  <c r="E77" i="5"/>
  <c r="J77" i="5" s="1"/>
  <c r="E81" i="5"/>
  <c r="J81" i="5" s="1"/>
  <c r="E85" i="5"/>
  <c r="J85" i="5" s="1"/>
  <c r="E89" i="5"/>
  <c r="J89" i="5" s="1"/>
  <c r="E93" i="5"/>
  <c r="J93" i="5" s="1"/>
  <c r="E97" i="5"/>
  <c r="J97" i="5" s="1"/>
  <c r="E101" i="5"/>
  <c r="J101" i="5" s="1"/>
  <c r="E105" i="5"/>
  <c r="J105" i="5" s="1"/>
  <c r="E109" i="5"/>
  <c r="J109" i="5" s="1"/>
  <c r="E113" i="5"/>
  <c r="J113" i="5" s="1"/>
  <c r="E117" i="5"/>
  <c r="J117" i="5" s="1"/>
  <c r="E121" i="5"/>
  <c r="J121" i="5" s="1"/>
  <c r="E125" i="5"/>
  <c r="J125" i="5" s="1"/>
  <c r="E129" i="5"/>
  <c r="J129" i="5" s="1"/>
  <c r="E133" i="5"/>
  <c r="J133" i="5" s="1"/>
  <c r="E137" i="5"/>
  <c r="J137" i="5" s="1"/>
  <c r="E141" i="5"/>
  <c r="J141" i="5" s="1"/>
  <c r="E145" i="5"/>
  <c r="J145" i="5" s="1"/>
  <c r="E149" i="5"/>
  <c r="J149" i="5" s="1"/>
  <c r="E153" i="5"/>
  <c r="J153" i="5" s="1"/>
  <c r="E157" i="5"/>
  <c r="J157" i="5" s="1"/>
  <c r="E161" i="5"/>
  <c r="J161" i="5" s="1"/>
  <c r="E165" i="5"/>
  <c r="J165" i="5" s="1"/>
  <c r="E169" i="5"/>
  <c r="J169" i="5" s="1"/>
  <c r="E173" i="5"/>
  <c r="J173" i="5" s="1"/>
  <c r="E177" i="5"/>
  <c r="J177" i="5" s="1"/>
  <c r="E181" i="5"/>
  <c r="J181" i="5" s="1"/>
  <c r="E185" i="5"/>
  <c r="J185" i="5" s="1"/>
  <c r="E191" i="7"/>
  <c r="J191" i="7" s="1"/>
  <c r="E191" i="6"/>
  <c r="J191" i="6" s="1"/>
  <c r="E199" i="7"/>
  <c r="J199" i="7" s="1"/>
  <c r="E199" i="6"/>
  <c r="J199" i="6" s="1"/>
  <c r="E207" i="7"/>
  <c r="J207" i="7" s="1"/>
  <c r="E207" i="6"/>
  <c r="J207" i="6" s="1"/>
  <c r="E215" i="7"/>
  <c r="J215" i="7" s="1"/>
  <c r="E215" i="6"/>
  <c r="J215" i="6" s="1"/>
  <c r="E236" i="7"/>
  <c r="J236" i="7" s="1"/>
  <c r="E236" i="6"/>
  <c r="J236" i="6" s="1"/>
  <c r="E240" i="7"/>
  <c r="J240" i="7" s="1"/>
  <c r="E240" i="6"/>
  <c r="J240" i="6" s="1"/>
  <c r="E244" i="7"/>
  <c r="J244" i="7" s="1"/>
  <c r="E244" i="6"/>
  <c r="J244" i="6" s="1"/>
  <c r="E248" i="7"/>
  <c r="J248" i="7" s="1"/>
  <c r="E248" i="6"/>
  <c r="J248" i="6" s="1"/>
  <c r="E252" i="7"/>
  <c r="J252" i="7" s="1"/>
  <c r="E252" i="6"/>
  <c r="J252" i="6" s="1"/>
  <c r="E256" i="7"/>
  <c r="J256" i="7" s="1"/>
  <c r="E256" i="6"/>
  <c r="J256" i="6" s="1"/>
  <c r="E260" i="7"/>
  <c r="J260" i="7" s="1"/>
  <c r="E260" i="6"/>
  <c r="J260" i="6" s="1"/>
  <c r="E264" i="7"/>
  <c r="J264" i="7" s="1"/>
  <c r="E264" i="6"/>
  <c r="J264" i="6" s="1"/>
  <c r="E268" i="7"/>
  <c r="J268" i="7" s="1"/>
  <c r="E268" i="6"/>
  <c r="J268" i="6" s="1"/>
  <c r="E272" i="7"/>
  <c r="J272" i="7" s="1"/>
  <c r="E272" i="6"/>
  <c r="J272" i="6" s="1"/>
  <c r="E276" i="7"/>
  <c r="J276" i="7" s="1"/>
  <c r="E276" i="6"/>
  <c r="J276" i="6" s="1"/>
  <c r="E280" i="7"/>
  <c r="J280" i="7" s="1"/>
  <c r="E280" i="6"/>
  <c r="J280" i="6" s="1"/>
  <c r="E284" i="7"/>
  <c r="J284" i="7" s="1"/>
  <c r="E284" i="6"/>
  <c r="J284" i="6" s="1"/>
  <c r="E288" i="7"/>
  <c r="J288" i="7" s="1"/>
  <c r="E288" i="6"/>
  <c r="J288" i="6" s="1"/>
  <c r="E292" i="7"/>
  <c r="J292" i="7" s="1"/>
  <c r="E292" i="6"/>
  <c r="J292" i="6" s="1"/>
  <c r="E296" i="7"/>
  <c r="J296" i="7" s="1"/>
  <c r="E296" i="6"/>
  <c r="J296" i="6" s="1"/>
  <c r="E300" i="7"/>
  <c r="J300" i="7" s="1"/>
  <c r="E300" i="6"/>
  <c r="J300" i="6" s="1"/>
  <c r="E304" i="7"/>
  <c r="J304" i="7" s="1"/>
  <c r="E304" i="6"/>
  <c r="J304" i="6" s="1"/>
  <c r="E308" i="7"/>
  <c r="J308" i="7" s="1"/>
  <c r="E308" i="6"/>
  <c r="J308" i="6" s="1"/>
  <c r="E312" i="7"/>
  <c r="J312" i="7" s="1"/>
  <c r="E312" i="6"/>
  <c r="J312" i="6" s="1"/>
  <c r="E316" i="7"/>
  <c r="J316" i="7" s="1"/>
  <c r="E316" i="6"/>
  <c r="J316" i="6" s="1"/>
  <c r="E320" i="7"/>
  <c r="J320" i="7" s="1"/>
  <c r="E320" i="6"/>
  <c r="J320" i="6" s="1"/>
  <c r="E158" i="5"/>
  <c r="J158" i="5" s="1"/>
  <c r="E161" i="6"/>
  <c r="J161" i="6" s="1"/>
  <c r="E162" i="5"/>
  <c r="J162" i="5" s="1"/>
  <c r="E165" i="6"/>
  <c r="J165" i="6" s="1"/>
  <c r="E166" i="5"/>
  <c r="J166" i="5" s="1"/>
  <c r="E169" i="6"/>
  <c r="J169" i="6" s="1"/>
  <c r="E170" i="5"/>
  <c r="J170" i="5" s="1"/>
  <c r="E173" i="6"/>
  <c r="J173" i="6" s="1"/>
  <c r="E174" i="5"/>
  <c r="J174" i="5" s="1"/>
  <c r="E177" i="6"/>
  <c r="J177" i="6" s="1"/>
  <c r="E178" i="5"/>
  <c r="J178" i="5" s="1"/>
  <c r="E181" i="6"/>
  <c r="J181" i="6" s="1"/>
  <c r="E182" i="5"/>
  <c r="J182" i="5" s="1"/>
  <c r="E185" i="6"/>
  <c r="J185" i="6" s="1"/>
  <c r="E186" i="5"/>
  <c r="J186" i="5" s="1"/>
  <c r="E190" i="6"/>
  <c r="J190" i="6" s="1"/>
  <c r="E196" i="6"/>
  <c r="J196" i="6" s="1"/>
  <c r="E196" i="7"/>
  <c r="J196" i="7" s="1"/>
  <c r="E198" i="6"/>
  <c r="J198" i="6" s="1"/>
  <c r="E204" i="6"/>
  <c r="J204" i="6" s="1"/>
  <c r="E204" i="7"/>
  <c r="J204" i="7" s="1"/>
  <c r="E206" i="6"/>
  <c r="J206" i="6" s="1"/>
  <c r="E212" i="6"/>
  <c r="J212" i="6" s="1"/>
  <c r="E212" i="7"/>
  <c r="J212" i="7" s="1"/>
  <c r="E214" i="6"/>
  <c r="J214" i="6" s="1"/>
  <c r="E219" i="7"/>
  <c r="J219" i="7" s="1"/>
  <c r="E223" i="7"/>
  <c r="J223" i="7" s="1"/>
  <c r="E227" i="7"/>
  <c r="J227" i="7" s="1"/>
  <c r="E231" i="7"/>
  <c r="J231" i="7" s="1"/>
  <c r="E236" i="5"/>
  <c r="J236" i="5" s="1"/>
  <c r="E240" i="5"/>
  <c r="J240" i="5" s="1"/>
  <c r="E244" i="5"/>
  <c r="J244" i="5" s="1"/>
  <c r="E248" i="5"/>
  <c r="J248" i="5" s="1"/>
  <c r="E252" i="5"/>
  <c r="J252" i="5" s="1"/>
  <c r="E256" i="5"/>
  <c r="J256" i="5" s="1"/>
  <c r="E260" i="5"/>
  <c r="J260" i="5" s="1"/>
  <c r="E264" i="5"/>
  <c r="J264" i="5" s="1"/>
  <c r="E268" i="5"/>
  <c r="J268" i="5" s="1"/>
  <c r="E272" i="5"/>
  <c r="J272" i="5" s="1"/>
  <c r="E276" i="5"/>
  <c r="J276" i="5" s="1"/>
  <c r="E280" i="5"/>
  <c r="J280" i="5" s="1"/>
  <c r="E284" i="5"/>
  <c r="J284" i="5" s="1"/>
  <c r="E288" i="5"/>
  <c r="J288" i="5" s="1"/>
  <c r="E292" i="5"/>
  <c r="J292" i="5" s="1"/>
  <c r="E296" i="5"/>
  <c r="J296" i="5" s="1"/>
  <c r="E300" i="5"/>
  <c r="J300" i="5" s="1"/>
  <c r="E304" i="5"/>
  <c r="J304" i="5" s="1"/>
  <c r="E308" i="5"/>
  <c r="J308" i="5" s="1"/>
  <c r="E312" i="5"/>
  <c r="J312" i="5" s="1"/>
  <c r="E316" i="5"/>
  <c r="J316" i="5" s="1"/>
  <c r="E320" i="5"/>
  <c r="J320" i="5" s="1"/>
  <c r="E189" i="5"/>
  <c r="J189" i="5" s="1"/>
  <c r="E193" i="5"/>
  <c r="J193" i="5" s="1"/>
  <c r="E197" i="5"/>
  <c r="J197" i="5" s="1"/>
  <c r="E201" i="5"/>
  <c r="J201" i="5" s="1"/>
  <c r="E205" i="5"/>
  <c r="J205" i="5" s="1"/>
  <c r="E209" i="5"/>
  <c r="J209" i="5" s="1"/>
  <c r="E213" i="5"/>
  <c r="J213" i="5" s="1"/>
  <c r="E217" i="5"/>
  <c r="J217" i="5" s="1"/>
  <c r="E221" i="5"/>
  <c r="J221" i="5" s="1"/>
  <c r="E225" i="5"/>
  <c r="J225" i="5" s="1"/>
  <c r="E229" i="5"/>
  <c r="J229" i="5" s="1"/>
  <c r="E233" i="5"/>
  <c r="J233" i="5" s="1"/>
  <c r="E235" i="7"/>
  <c r="J235" i="7" s="1"/>
  <c r="E237" i="5"/>
  <c r="J237" i="5" s="1"/>
  <c r="E239" i="7"/>
  <c r="J239" i="7" s="1"/>
  <c r="E241" i="5"/>
  <c r="J241" i="5" s="1"/>
  <c r="E243" i="7"/>
  <c r="J243" i="7" s="1"/>
  <c r="E245" i="5"/>
  <c r="J245" i="5" s="1"/>
  <c r="E247" i="7"/>
  <c r="J247" i="7" s="1"/>
  <c r="E249" i="5"/>
  <c r="J249" i="5" s="1"/>
  <c r="E251" i="7"/>
  <c r="J251" i="7" s="1"/>
  <c r="E253" i="5"/>
  <c r="J253" i="5" s="1"/>
  <c r="E255" i="7"/>
  <c r="J255" i="7" s="1"/>
  <c r="E257" i="5"/>
  <c r="J257" i="5" s="1"/>
  <c r="E259" i="7"/>
  <c r="J259" i="7" s="1"/>
  <c r="E261" i="5"/>
  <c r="J261" i="5" s="1"/>
  <c r="E263" i="7"/>
  <c r="J263" i="7" s="1"/>
  <c r="E265" i="5"/>
  <c r="J265" i="5" s="1"/>
  <c r="E267" i="7"/>
  <c r="J267" i="7" s="1"/>
  <c r="E269" i="5"/>
  <c r="J269" i="5" s="1"/>
  <c r="E271" i="7"/>
  <c r="J271" i="7" s="1"/>
  <c r="E273" i="5"/>
  <c r="J273" i="5" s="1"/>
  <c r="E275" i="7"/>
  <c r="J275" i="7" s="1"/>
  <c r="E277" i="5"/>
  <c r="J277" i="5" s="1"/>
  <c r="E279" i="7"/>
  <c r="J279" i="7" s="1"/>
  <c r="E281" i="5"/>
  <c r="J281" i="5" s="1"/>
  <c r="E283" i="7"/>
  <c r="J283" i="7" s="1"/>
  <c r="E285" i="5"/>
  <c r="J285" i="5" s="1"/>
  <c r="E287" i="7"/>
  <c r="J287" i="7" s="1"/>
  <c r="E289" i="5"/>
  <c r="J289" i="5" s="1"/>
  <c r="E291" i="7"/>
  <c r="J291" i="7" s="1"/>
  <c r="E293" i="5"/>
  <c r="J293" i="5" s="1"/>
  <c r="E295" i="7"/>
  <c r="J295" i="7" s="1"/>
  <c r="E297" i="5"/>
  <c r="J297" i="5" s="1"/>
  <c r="E299" i="7"/>
  <c r="J299" i="7" s="1"/>
  <c r="E301" i="5"/>
  <c r="J301" i="5" s="1"/>
  <c r="E303" i="7"/>
  <c r="J303" i="7" s="1"/>
  <c r="E305" i="5"/>
  <c r="J305" i="5" s="1"/>
  <c r="E307" i="7"/>
  <c r="J307" i="7" s="1"/>
  <c r="E309" i="5"/>
  <c r="J309" i="5" s="1"/>
  <c r="E311" i="7"/>
  <c r="J311" i="7" s="1"/>
  <c r="E313" i="5"/>
  <c r="J313" i="5" s="1"/>
  <c r="E315" i="7"/>
  <c r="J315" i="7" s="1"/>
  <c r="E317" i="5"/>
  <c r="J317" i="5" s="1"/>
  <c r="E319" i="7"/>
  <c r="J319" i="7" s="1"/>
  <c r="E222" i="5"/>
  <c r="J222" i="5" s="1"/>
  <c r="E226" i="5"/>
  <c r="J226" i="5" s="1"/>
  <c r="E230" i="5"/>
  <c r="J230" i="5" s="1"/>
  <c r="E234" i="5"/>
  <c r="J234" i="5" s="1"/>
  <c r="E238" i="5"/>
  <c r="J238" i="5" s="1"/>
  <c r="E242" i="5"/>
  <c r="J242" i="5" s="1"/>
  <c r="E246" i="5"/>
  <c r="J246" i="5" s="1"/>
  <c r="E250" i="5"/>
  <c r="J250" i="5" s="1"/>
  <c r="E254" i="5"/>
  <c r="J254" i="5" s="1"/>
  <c r="E258" i="5"/>
  <c r="J258" i="5" s="1"/>
  <c r="E262" i="5"/>
  <c r="J262" i="5" s="1"/>
  <c r="E266" i="5"/>
  <c r="J266" i="5" s="1"/>
  <c r="E270" i="5"/>
  <c r="J270" i="5" s="1"/>
  <c r="E274" i="5"/>
  <c r="J274" i="5" s="1"/>
  <c r="E278" i="5"/>
  <c r="J278" i="5" s="1"/>
  <c r="E282" i="5"/>
  <c r="J282" i="5" s="1"/>
  <c r="E286" i="5"/>
  <c r="J286" i="5" s="1"/>
  <c r="E290" i="5"/>
  <c r="J290" i="5" s="1"/>
  <c r="E294" i="5"/>
  <c r="J294" i="5" s="1"/>
  <c r="E298" i="5"/>
  <c r="J298" i="5" s="1"/>
  <c r="E302" i="5"/>
  <c r="J302" i="5" s="1"/>
  <c r="E306" i="5"/>
  <c r="J306" i="5" s="1"/>
  <c r="E310" i="5"/>
  <c r="J310" i="5" s="1"/>
  <c r="E314" i="5"/>
  <c r="J314" i="5" s="1"/>
  <c r="E318" i="5"/>
  <c r="J318" i="5" s="1"/>
  <c r="E235" i="5"/>
  <c r="J235" i="5" s="1"/>
  <c r="E239" i="5"/>
  <c r="J239" i="5" s="1"/>
  <c r="E243" i="5"/>
  <c r="J243" i="5" s="1"/>
  <c r="E247" i="5"/>
  <c r="J247" i="5" s="1"/>
  <c r="E251" i="5"/>
  <c r="J251" i="5" s="1"/>
  <c r="E255" i="5"/>
  <c r="J255" i="5" s="1"/>
  <c r="E259" i="5"/>
  <c r="J259" i="5" s="1"/>
  <c r="E263" i="5"/>
  <c r="J263" i="5" s="1"/>
  <c r="E267" i="5"/>
  <c r="J267" i="5" s="1"/>
  <c r="E271" i="5"/>
  <c r="J271" i="5" s="1"/>
  <c r="E275" i="5"/>
  <c r="J275" i="5" s="1"/>
  <c r="E279" i="5"/>
  <c r="J279" i="5" s="1"/>
  <c r="E283" i="5"/>
  <c r="J283" i="5" s="1"/>
  <c r="E287" i="5"/>
  <c r="J287" i="5" s="1"/>
  <c r="E291" i="5"/>
  <c r="J291" i="5" s="1"/>
  <c r="E295" i="5"/>
  <c r="J295" i="5" s="1"/>
  <c r="E299" i="5"/>
  <c r="J299" i="5" s="1"/>
  <c r="E303" i="5"/>
  <c r="J303" i="5" s="1"/>
  <c r="E307" i="5"/>
  <c r="J307" i="5" s="1"/>
  <c r="E311" i="5"/>
  <c r="J311" i="5" s="1"/>
  <c r="E315" i="5"/>
  <c r="J315" i="5" s="1"/>
  <c r="E319" i="5"/>
  <c r="J319" i="5" s="1"/>
  <c r="D10" i="3"/>
  <c r="D10" i="7"/>
  <c r="D10" i="5"/>
  <c r="D9" i="2"/>
  <c r="D10" i="4"/>
  <c r="D10" i="6"/>
  <c r="M61" i="7" l="1"/>
  <c r="M17" i="5"/>
  <c r="M129" i="7"/>
  <c r="M40" i="7"/>
  <c r="M56" i="6"/>
  <c r="M64" i="6"/>
  <c r="M163" i="5"/>
  <c r="M106" i="6"/>
  <c r="M68" i="6"/>
  <c r="M62" i="6"/>
  <c r="M154" i="6"/>
  <c r="M22" i="6"/>
  <c r="M90" i="6"/>
  <c r="M165" i="7"/>
  <c r="M297" i="6"/>
  <c r="M172" i="7"/>
  <c r="M100" i="6"/>
  <c r="M72" i="6"/>
  <c r="M93" i="7"/>
  <c r="M234" i="7"/>
  <c r="M213" i="6"/>
  <c r="M137" i="7"/>
  <c r="M57" i="7"/>
  <c r="M14" i="6"/>
  <c r="M294" i="7"/>
  <c r="M105" i="7"/>
  <c r="M58" i="6"/>
  <c r="M142" i="6"/>
  <c r="M76" i="6"/>
  <c r="M156" i="6"/>
  <c r="M94" i="6"/>
  <c r="M33" i="5"/>
  <c r="M21" i="5"/>
  <c r="M245" i="7"/>
  <c r="M181" i="7"/>
  <c r="M157" i="7"/>
  <c r="M138" i="6"/>
  <c r="M110" i="6"/>
  <c r="M77" i="7"/>
  <c r="M29" i="5"/>
  <c r="M66" i="6"/>
  <c r="M164" i="6"/>
  <c r="M89" i="7"/>
  <c r="M243" i="6"/>
  <c r="M167" i="5"/>
  <c r="M74" i="6"/>
  <c r="M41" i="5"/>
  <c r="M104" i="6"/>
  <c r="M78" i="6"/>
  <c r="M49" i="7"/>
  <c r="M299" i="6"/>
  <c r="M293" i="6"/>
  <c r="M290" i="7"/>
  <c r="M24" i="7"/>
  <c r="M183" i="5"/>
  <c r="M73" i="7"/>
  <c r="M82" i="6"/>
  <c r="M310" i="7"/>
  <c r="K307" i="5"/>
  <c r="L307" i="5"/>
  <c r="K243" i="5"/>
  <c r="L243" i="5"/>
  <c r="L302" i="5"/>
  <c r="K302" i="5"/>
  <c r="L270" i="5"/>
  <c r="K270" i="5"/>
  <c r="K246" i="5"/>
  <c r="L246" i="5"/>
  <c r="L317" i="5"/>
  <c r="K317" i="5"/>
  <c r="L301" i="5"/>
  <c r="K301" i="5"/>
  <c r="L285" i="5"/>
  <c r="K285" i="5"/>
  <c r="L263" i="7"/>
  <c r="K263" i="7"/>
  <c r="L247" i="7"/>
  <c r="K247" i="7"/>
  <c r="L296" i="5"/>
  <c r="K296" i="5"/>
  <c r="L165" i="6"/>
  <c r="K165" i="6"/>
  <c r="L308" i="6"/>
  <c r="K308" i="6"/>
  <c r="L296" i="6"/>
  <c r="K296" i="6"/>
  <c r="L284" i="6"/>
  <c r="K284" i="6"/>
  <c r="L272" i="6"/>
  <c r="K272" i="6"/>
  <c r="L256" i="6"/>
  <c r="K256" i="6"/>
  <c r="L244" i="6"/>
  <c r="K244" i="6"/>
  <c r="L215" i="6"/>
  <c r="K215" i="6"/>
  <c r="K121" i="5"/>
  <c r="L121" i="5"/>
  <c r="K73" i="5"/>
  <c r="L73" i="5"/>
  <c r="L178" i="7"/>
  <c r="K178" i="7"/>
  <c r="L162" i="7"/>
  <c r="K162" i="7"/>
  <c r="K228" i="5"/>
  <c r="L228" i="5"/>
  <c r="L154" i="5"/>
  <c r="K154" i="5"/>
  <c r="L90" i="5"/>
  <c r="K90" i="5"/>
  <c r="K35" i="7"/>
  <c r="L35" i="7"/>
  <c r="L46" i="7"/>
  <c r="K46" i="7"/>
  <c r="L151" i="6"/>
  <c r="K151" i="6"/>
  <c r="L135" i="6"/>
  <c r="K135" i="6"/>
  <c r="L119" i="6"/>
  <c r="K119" i="6"/>
  <c r="L111" i="6"/>
  <c r="K111" i="6"/>
  <c r="L95" i="6"/>
  <c r="K95" i="6"/>
  <c r="L83" i="6"/>
  <c r="K83" i="6"/>
  <c r="L71" i="6"/>
  <c r="K71" i="6"/>
  <c r="L163" i="7"/>
  <c r="K163" i="7"/>
  <c r="L142" i="7"/>
  <c r="K142" i="7"/>
  <c r="L58" i="7"/>
  <c r="K58" i="7"/>
  <c r="L23" i="6"/>
  <c r="K23" i="6"/>
  <c r="K305" i="6"/>
  <c r="L305" i="6"/>
  <c r="L297" i="7"/>
  <c r="K297" i="7"/>
  <c r="L274" i="7"/>
  <c r="K274" i="7"/>
  <c r="K295" i="6"/>
  <c r="L295" i="6"/>
  <c r="L289" i="6"/>
  <c r="K289" i="6"/>
  <c r="L197" i="6"/>
  <c r="K197" i="6"/>
  <c r="K301" i="6"/>
  <c r="L301" i="6"/>
  <c r="K233" i="6"/>
  <c r="L233" i="6"/>
  <c r="L209" i="6"/>
  <c r="K209" i="6"/>
  <c r="L144" i="7"/>
  <c r="K144" i="7"/>
  <c r="L32" i="6"/>
  <c r="K32" i="6"/>
  <c r="K136" i="6"/>
  <c r="L136" i="6"/>
  <c r="L205" i="6"/>
  <c r="K205" i="6"/>
  <c r="L87" i="5"/>
  <c r="K87" i="5"/>
  <c r="L65" i="7"/>
  <c r="K65" i="7"/>
  <c r="L101" i="6"/>
  <c r="K101" i="6"/>
  <c r="L71" i="5"/>
  <c r="K71" i="5"/>
  <c r="L93" i="6"/>
  <c r="K93" i="6"/>
  <c r="L72" i="7"/>
  <c r="K72" i="7"/>
  <c r="L20" i="6"/>
  <c r="K20" i="6"/>
  <c r="L303" i="6"/>
  <c r="K303" i="6"/>
  <c r="L217" i="7"/>
  <c r="K217" i="7"/>
  <c r="L188" i="7"/>
  <c r="K188" i="7"/>
  <c r="L45" i="7"/>
  <c r="K45" i="7"/>
  <c r="L19" i="5"/>
  <c r="K19" i="5"/>
  <c r="K307" i="6"/>
  <c r="L307" i="6"/>
  <c r="L171" i="5"/>
  <c r="K171" i="5"/>
  <c r="L153" i="7"/>
  <c r="K153" i="7"/>
  <c r="K98" i="6"/>
  <c r="L98" i="6"/>
  <c r="K295" i="5"/>
  <c r="L295" i="5"/>
  <c r="L247" i="5"/>
  <c r="K247" i="5"/>
  <c r="L259" i="7"/>
  <c r="K259" i="7"/>
  <c r="K225" i="5"/>
  <c r="L225" i="5"/>
  <c r="K197" i="5"/>
  <c r="L197" i="5"/>
  <c r="K300" i="5"/>
  <c r="L300" i="5"/>
  <c r="K284" i="5"/>
  <c r="L284" i="5"/>
  <c r="K268" i="5"/>
  <c r="L268" i="5"/>
  <c r="L252" i="5"/>
  <c r="K252" i="5"/>
  <c r="K236" i="5"/>
  <c r="L236" i="5"/>
  <c r="K223" i="7"/>
  <c r="L223" i="7"/>
  <c r="L212" i="7"/>
  <c r="K212" i="7"/>
  <c r="K206" i="6"/>
  <c r="L206" i="6"/>
  <c r="L196" i="7"/>
  <c r="K196" i="7"/>
  <c r="K190" i="6"/>
  <c r="L190" i="6"/>
  <c r="L182" i="5"/>
  <c r="K182" i="5"/>
  <c r="K174" i="5"/>
  <c r="L174" i="5"/>
  <c r="K166" i="5"/>
  <c r="L166" i="5"/>
  <c r="L158" i="5"/>
  <c r="K158" i="5"/>
  <c r="L207" i="7"/>
  <c r="K207" i="7"/>
  <c r="L191" i="7"/>
  <c r="K191" i="7"/>
  <c r="K181" i="5"/>
  <c r="L181" i="5"/>
  <c r="K173" i="5"/>
  <c r="L173" i="5"/>
  <c r="K165" i="5"/>
  <c r="L165" i="5"/>
  <c r="K157" i="5"/>
  <c r="L157" i="5"/>
  <c r="K141" i="5"/>
  <c r="L141" i="5"/>
  <c r="K125" i="5"/>
  <c r="L125" i="5"/>
  <c r="K109" i="5"/>
  <c r="L109" i="5"/>
  <c r="K93" i="5"/>
  <c r="L93" i="5"/>
  <c r="K77" i="5"/>
  <c r="L77" i="5"/>
  <c r="K61" i="5"/>
  <c r="L61" i="5"/>
  <c r="L218" i="6"/>
  <c r="K218" i="6"/>
  <c r="K216" i="6"/>
  <c r="L216" i="6"/>
  <c r="K207" i="5"/>
  <c r="L207" i="5"/>
  <c r="K200" i="6"/>
  <c r="L200" i="6"/>
  <c r="K191" i="5"/>
  <c r="L191" i="5"/>
  <c r="K180" i="5"/>
  <c r="L180" i="5"/>
  <c r="L174" i="7"/>
  <c r="K174" i="7"/>
  <c r="L164" i="5"/>
  <c r="K164" i="5"/>
  <c r="L158" i="7"/>
  <c r="K158" i="7"/>
  <c r="K152" i="5"/>
  <c r="L152" i="5"/>
  <c r="K144" i="5"/>
  <c r="L144" i="5"/>
  <c r="L136" i="5"/>
  <c r="K136" i="5"/>
  <c r="L128" i="5"/>
  <c r="K128" i="5"/>
  <c r="K120" i="5"/>
  <c r="L120" i="5"/>
  <c r="L112" i="5"/>
  <c r="K112" i="5"/>
  <c r="L104" i="5"/>
  <c r="K104" i="5"/>
  <c r="L96" i="5"/>
  <c r="K96" i="5"/>
  <c r="L88" i="5"/>
  <c r="K88" i="5"/>
  <c r="L80" i="5"/>
  <c r="K80" i="5"/>
  <c r="L72" i="5"/>
  <c r="K72" i="5"/>
  <c r="K64" i="5"/>
  <c r="L64" i="5"/>
  <c r="K56" i="5"/>
  <c r="L56" i="5"/>
  <c r="L48" i="5"/>
  <c r="K48" i="5"/>
  <c r="L32" i="5"/>
  <c r="K32" i="5"/>
  <c r="K16" i="5"/>
  <c r="L16" i="5"/>
  <c r="L220" i="6"/>
  <c r="K220" i="6"/>
  <c r="K195" i="6"/>
  <c r="L195" i="6"/>
  <c r="L183" i="7"/>
  <c r="K183" i="7"/>
  <c r="L167" i="6"/>
  <c r="K167" i="6"/>
  <c r="L142" i="5"/>
  <c r="K142" i="5"/>
  <c r="K126" i="5"/>
  <c r="L126" i="5"/>
  <c r="K110" i="5"/>
  <c r="L110" i="5"/>
  <c r="L94" i="5"/>
  <c r="K94" i="5"/>
  <c r="K78" i="5"/>
  <c r="L78" i="5"/>
  <c r="L62" i="5"/>
  <c r="K62" i="5"/>
  <c r="L43" i="6"/>
  <c r="K43" i="6"/>
  <c r="K27" i="6"/>
  <c r="L27" i="6"/>
  <c r="L63" i="7"/>
  <c r="K63" i="7"/>
  <c r="K59" i="7"/>
  <c r="L59" i="7"/>
  <c r="L46" i="6"/>
  <c r="K46" i="6"/>
  <c r="L22" i="7"/>
  <c r="K22" i="7"/>
  <c r="K211" i="5"/>
  <c r="L211" i="5"/>
  <c r="L42" i="7"/>
  <c r="K42" i="7"/>
  <c r="L38" i="7"/>
  <c r="K38" i="7"/>
  <c r="L26" i="6"/>
  <c r="K26" i="6"/>
  <c r="L224" i="6"/>
  <c r="K224" i="6"/>
  <c r="L154" i="7"/>
  <c r="K154" i="7"/>
  <c r="L138" i="7"/>
  <c r="K138" i="7"/>
  <c r="L122" i="7"/>
  <c r="K122" i="7"/>
  <c r="L106" i="7"/>
  <c r="K106" i="7"/>
  <c r="L90" i="7"/>
  <c r="K90" i="7"/>
  <c r="L74" i="7"/>
  <c r="K74" i="7"/>
  <c r="L50" i="7"/>
  <c r="K50" i="7"/>
  <c r="K41" i="6"/>
  <c r="L41" i="6"/>
  <c r="L30" i="5"/>
  <c r="K30" i="5"/>
  <c r="L23" i="7"/>
  <c r="K23" i="7"/>
  <c r="L22" i="5"/>
  <c r="K22" i="5"/>
  <c r="L15" i="7"/>
  <c r="K15" i="7"/>
  <c r="L14" i="5"/>
  <c r="K14" i="5"/>
  <c r="L309" i="7"/>
  <c r="K309" i="7"/>
  <c r="K313" i="7"/>
  <c r="L313" i="7"/>
  <c r="L306" i="7"/>
  <c r="K306" i="7"/>
  <c r="L261" i="6"/>
  <c r="K261" i="6"/>
  <c r="K285" i="7"/>
  <c r="L285" i="7"/>
  <c r="K265" i="6"/>
  <c r="L265" i="6"/>
  <c r="L258" i="7"/>
  <c r="K258" i="7"/>
  <c r="L242" i="7"/>
  <c r="K242" i="7"/>
  <c r="L294" i="6"/>
  <c r="K294" i="6"/>
  <c r="L262" i="7"/>
  <c r="K262" i="7"/>
  <c r="K301" i="7"/>
  <c r="L301" i="7"/>
  <c r="L235" i="6"/>
  <c r="K235" i="6"/>
  <c r="K198" i="5"/>
  <c r="L198" i="5"/>
  <c r="L189" i="6"/>
  <c r="K189" i="6"/>
  <c r="L173" i="7"/>
  <c r="K173" i="7"/>
  <c r="L302" i="6"/>
  <c r="K302" i="6"/>
  <c r="L289" i="7"/>
  <c r="K289" i="7"/>
  <c r="K287" i="6"/>
  <c r="L287" i="6"/>
  <c r="L239" i="6"/>
  <c r="K239" i="6"/>
  <c r="L233" i="7"/>
  <c r="K233" i="7"/>
  <c r="L230" i="7"/>
  <c r="K230" i="7"/>
  <c r="L222" i="7"/>
  <c r="K222" i="7"/>
  <c r="L219" i="5"/>
  <c r="K219" i="5"/>
  <c r="L155" i="5"/>
  <c r="K155" i="5"/>
  <c r="L136" i="7"/>
  <c r="K136" i="7"/>
  <c r="K127" i="5"/>
  <c r="L127" i="5"/>
  <c r="K40" i="6"/>
  <c r="L40" i="6"/>
  <c r="L266" i="6"/>
  <c r="K266" i="6"/>
  <c r="L141" i="7"/>
  <c r="K141" i="7"/>
  <c r="L125" i="7"/>
  <c r="K125" i="7"/>
  <c r="L109" i="7"/>
  <c r="K109" i="7"/>
  <c r="L201" i="7"/>
  <c r="K201" i="7"/>
  <c r="K182" i="6"/>
  <c r="L182" i="6"/>
  <c r="L164" i="7"/>
  <c r="K164" i="7"/>
  <c r="L141" i="6"/>
  <c r="K141" i="6"/>
  <c r="L125" i="6"/>
  <c r="K125" i="6"/>
  <c r="L109" i="6"/>
  <c r="K109" i="6"/>
  <c r="L186" i="6"/>
  <c r="K186" i="6"/>
  <c r="L145" i="6"/>
  <c r="K145" i="6"/>
  <c r="L113" i="6"/>
  <c r="K113" i="6"/>
  <c r="L100" i="7"/>
  <c r="K100" i="7"/>
  <c r="L81" i="6"/>
  <c r="K81" i="6"/>
  <c r="L52" i="6"/>
  <c r="K52" i="6"/>
  <c r="L48" i="6"/>
  <c r="K48" i="6"/>
  <c r="L37" i="7"/>
  <c r="K37" i="7"/>
  <c r="L16" i="6"/>
  <c r="K16" i="6"/>
  <c r="L208" i="5"/>
  <c r="K208" i="5"/>
  <c r="K79" i="5"/>
  <c r="L79" i="5"/>
  <c r="K140" i="6"/>
  <c r="L140" i="6"/>
  <c r="L131" i="5"/>
  <c r="K131" i="5"/>
  <c r="K108" i="6"/>
  <c r="L108" i="6"/>
  <c r="K83" i="5"/>
  <c r="L83" i="5"/>
  <c r="L185" i="7"/>
  <c r="K185" i="7"/>
  <c r="K92" i="6"/>
  <c r="L92" i="6"/>
  <c r="K88" i="6"/>
  <c r="L88" i="6"/>
  <c r="L57" i="6"/>
  <c r="K57" i="6"/>
  <c r="L36" i="7"/>
  <c r="K36" i="7"/>
  <c r="L92" i="7"/>
  <c r="K92" i="7"/>
  <c r="L88" i="7"/>
  <c r="K88" i="7"/>
  <c r="L281" i="7"/>
  <c r="K281" i="7"/>
  <c r="K242" i="6"/>
  <c r="L242" i="6"/>
  <c r="L237" i="6"/>
  <c r="K237" i="6"/>
  <c r="L318" i="6"/>
  <c r="K318" i="6"/>
  <c r="L298" i="6"/>
  <c r="K298" i="6"/>
  <c r="L278" i="6"/>
  <c r="K278" i="6"/>
  <c r="L231" i="6"/>
  <c r="K231" i="6"/>
  <c r="L210" i="7"/>
  <c r="K210" i="7"/>
  <c r="L263" i="6"/>
  <c r="K263" i="6"/>
  <c r="L250" i="7"/>
  <c r="K250" i="7"/>
  <c r="L214" i="5"/>
  <c r="K214" i="5"/>
  <c r="K174" i="6"/>
  <c r="L174" i="6"/>
  <c r="L198" i="7"/>
  <c r="K198" i="7"/>
  <c r="L86" i="6"/>
  <c r="K86" i="6"/>
  <c r="L15" i="5"/>
  <c r="K15" i="5"/>
  <c r="K277" i="7"/>
  <c r="L277" i="7"/>
  <c r="L230" i="6"/>
  <c r="K230" i="6"/>
  <c r="K27" i="5"/>
  <c r="L27" i="5"/>
  <c r="L291" i="6"/>
  <c r="K291" i="6"/>
  <c r="L247" i="6"/>
  <c r="K247" i="6"/>
  <c r="L190" i="7"/>
  <c r="K190" i="7"/>
  <c r="K54" i="6"/>
  <c r="L54" i="6"/>
  <c r="L223" i="6"/>
  <c r="K223" i="6"/>
  <c r="K274" i="6"/>
  <c r="L274" i="6"/>
  <c r="L179" i="5"/>
  <c r="K179" i="5"/>
  <c r="L113" i="7"/>
  <c r="K113" i="7"/>
  <c r="L122" i="6"/>
  <c r="K122" i="6"/>
  <c r="K275" i="5"/>
  <c r="L275" i="5"/>
  <c r="L310" i="5"/>
  <c r="K310" i="5"/>
  <c r="L278" i="5"/>
  <c r="K278" i="5"/>
  <c r="K254" i="5"/>
  <c r="L254" i="5"/>
  <c r="K226" i="5"/>
  <c r="L226" i="5"/>
  <c r="L295" i="7"/>
  <c r="K295" i="7"/>
  <c r="K279" i="7"/>
  <c r="L279" i="7"/>
  <c r="K269" i="5"/>
  <c r="L269" i="5"/>
  <c r="K253" i="5"/>
  <c r="L253" i="5"/>
  <c r="K237" i="5"/>
  <c r="L237" i="5"/>
  <c r="K193" i="5"/>
  <c r="L193" i="5"/>
  <c r="L264" i="5"/>
  <c r="K264" i="5"/>
  <c r="L227" i="7"/>
  <c r="K227" i="7"/>
  <c r="L212" i="6"/>
  <c r="K212" i="6"/>
  <c r="L173" i="6"/>
  <c r="K173" i="6"/>
  <c r="L316" i="6"/>
  <c r="K316" i="6"/>
  <c r="L300" i="6"/>
  <c r="K300" i="6"/>
  <c r="L280" i="6"/>
  <c r="K280" i="6"/>
  <c r="K268" i="6"/>
  <c r="L268" i="6"/>
  <c r="K252" i="6"/>
  <c r="L252" i="6"/>
  <c r="L240" i="6"/>
  <c r="K240" i="6"/>
  <c r="K153" i="5"/>
  <c r="L153" i="5"/>
  <c r="K105" i="5"/>
  <c r="L105" i="5"/>
  <c r="K57" i="5"/>
  <c r="L57" i="5"/>
  <c r="L208" i="7"/>
  <c r="K208" i="7"/>
  <c r="L192" i="7"/>
  <c r="K192" i="7"/>
  <c r="L44" i="5"/>
  <c r="K44" i="5"/>
  <c r="L228" i="7"/>
  <c r="K228" i="7"/>
  <c r="L159" i="6"/>
  <c r="K159" i="6"/>
  <c r="K106" i="5"/>
  <c r="L106" i="5"/>
  <c r="L45" i="6"/>
  <c r="K45" i="6"/>
  <c r="K34" i="5"/>
  <c r="L34" i="5"/>
  <c r="K18" i="5"/>
  <c r="L18" i="5"/>
  <c r="L55" i="6"/>
  <c r="K55" i="6"/>
  <c r="K18" i="6"/>
  <c r="L18" i="6"/>
  <c r="L147" i="6"/>
  <c r="K147" i="6"/>
  <c r="L139" i="6"/>
  <c r="K139" i="6"/>
  <c r="L127" i="6"/>
  <c r="K127" i="6"/>
  <c r="L107" i="6"/>
  <c r="K107" i="6"/>
  <c r="L91" i="6"/>
  <c r="K91" i="6"/>
  <c r="L79" i="6"/>
  <c r="K79" i="6"/>
  <c r="K67" i="6"/>
  <c r="L67" i="6"/>
  <c r="L232" i="5"/>
  <c r="K232" i="5"/>
  <c r="L179" i="7"/>
  <c r="K179" i="7"/>
  <c r="K38" i="5"/>
  <c r="L38" i="5"/>
  <c r="L314" i="7"/>
  <c r="K314" i="7"/>
  <c r="L317" i="6"/>
  <c r="K317" i="6"/>
  <c r="L254" i="7"/>
  <c r="K254" i="7"/>
  <c r="K254" i="6"/>
  <c r="L254" i="6"/>
  <c r="L229" i="6"/>
  <c r="K229" i="6"/>
  <c r="L172" i="6"/>
  <c r="K172" i="6"/>
  <c r="L282" i="6"/>
  <c r="K282" i="6"/>
  <c r="L176" i="6"/>
  <c r="K176" i="6"/>
  <c r="L273" i="6"/>
  <c r="K273" i="6"/>
  <c r="K166" i="6"/>
  <c r="L166" i="6"/>
  <c r="L153" i="6"/>
  <c r="K153" i="6"/>
  <c r="L121" i="6"/>
  <c r="K121" i="6"/>
  <c r="L69" i="7"/>
  <c r="K69" i="7"/>
  <c r="L36" i="6"/>
  <c r="K36" i="6"/>
  <c r="L148" i="6"/>
  <c r="K148" i="6"/>
  <c r="L116" i="6"/>
  <c r="K116" i="6"/>
  <c r="L84" i="7"/>
  <c r="K84" i="7"/>
  <c r="L63" i="5"/>
  <c r="K63" i="5"/>
  <c r="L314" i="6"/>
  <c r="K314" i="6"/>
  <c r="L25" i="7"/>
  <c r="K25" i="7"/>
  <c r="L43" i="5"/>
  <c r="K43" i="5"/>
  <c r="L234" i="6"/>
  <c r="K234" i="6"/>
  <c r="L134" i="6"/>
  <c r="K134" i="6"/>
  <c r="L159" i="5"/>
  <c r="K159" i="5"/>
  <c r="L203" i="6"/>
  <c r="K203" i="6"/>
  <c r="K279" i="5"/>
  <c r="L279" i="5"/>
  <c r="K313" i="5"/>
  <c r="L313" i="5"/>
  <c r="L297" i="5"/>
  <c r="K297" i="5"/>
  <c r="K275" i="7"/>
  <c r="L275" i="7"/>
  <c r="K249" i="5"/>
  <c r="L249" i="5"/>
  <c r="K213" i="5"/>
  <c r="L213" i="5"/>
  <c r="K315" i="5"/>
  <c r="L315" i="5"/>
  <c r="L251" i="5"/>
  <c r="K251" i="5"/>
  <c r="L298" i="5"/>
  <c r="K298" i="5"/>
  <c r="K274" i="5"/>
  <c r="L274" i="5"/>
  <c r="L242" i="5"/>
  <c r="K242" i="5"/>
  <c r="L309" i="5"/>
  <c r="K309" i="5"/>
  <c r="L293" i="5"/>
  <c r="K293" i="5"/>
  <c r="K261" i="5"/>
  <c r="L261" i="5"/>
  <c r="K245" i="5"/>
  <c r="L245" i="5"/>
  <c r="K217" i="5"/>
  <c r="L217" i="5"/>
  <c r="L288" i="5"/>
  <c r="K288" i="5"/>
  <c r="K169" i="6"/>
  <c r="L169" i="6"/>
  <c r="L308" i="7"/>
  <c r="K308" i="7"/>
  <c r="L292" i="7"/>
  <c r="K292" i="7"/>
  <c r="L276" i="7"/>
  <c r="K276" i="7"/>
  <c r="L264" i="7"/>
  <c r="K264" i="7"/>
  <c r="L252" i="7"/>
  <c r="K252" i="7"/>
  <c r="L244" i="7"/>
  <c r="K244" i="7"/>
  <c r="L236" i="7"/>
  <c r="K236" i="7"/>
  <c r="L207" i="6"/>
  <c r="K207" i="6"/>
  <c r="L191" i="6"/>
  <c r="K191" i="6"/>
  <c r="K145" i="5"/>
  <c r="L145" i="5"/>
  <c r="K129" i="5"/>
  <c r="L129" i="5"/>
  <c r="K113" i="5"/>
  <c r="L113" i="5"/>
  <c r="K97" i="5"/>
  <c r="L97" i="5"/>
  <c r="K81" i="5"/>
  <c r="L81" i="5"/>
  <c r="K65" i="5"/>
  <c r="L65" i="5"/>
  <c r="K49" i="5"/>
  <c r="L49" i="5"/>
  <c r="L216" i="7"/>
  <c r="K216" i="7"/>
  <c r="L210" i="6"/>
  <c r="K210" i="6"/>
  <c r="L200" i="7"/>
  <c r="K200" i="7"/>
  <c r="L194" i="6"/>
  <c r="K194" i="6"/>
  <c r="L186" i="7"/>
  <c r="K186" i="7"/>
  <c r="L176" i="5"/>
  <c r="K176" i="5"/>
  <c r="L170" i="7"/>
  <c r="K170" i="7"/>
  <c r="L160" i="5"/>
  <c r="K160" i="5"/>
  <c r="K36" i="5"/>
  <c r="L36" i="5"/>
  <c r="K20" i="5"/>
  <c r="L20" i="5"/>
  <c r="L228" i="6"/>
  <c r="K228" i="6"/>
  <c r="L203" i="7"/>
  <c r="K203" i="7"/>
  <c r="L175" i="6"/>
  <c r="K175" i="6"/>
  <c r="L159" i="7"/>
  <c r="K159" i="7"/>
  <c r="L146" i="5"/>
  <c r="K146" i="5"/>
  <c r="K130" i="5"/>
  <c r="L130" i="5"/>
  <c r="L114" i="5"/>
  <c r="K114" i="5"/>
  <c r="K98" i="5"/>
  <c r="L98" i="5"/>
  <c r="K82" i="5"/>
  <c r="L82" i="5"/>
  <c r="K66" i="5"/>
  <c r="L66" i="5"/>
  <c r="L50" i="5"/>
  <c r="K50" i="5"/>
  <c r="L43" i="7"/>
  <c r="K43" i="7"/>
  <c r="K42" i="5"/>
  <c r="L42" i="5"/>
  <c r="L37" i="6"/>
  <c r="K37" i="6"/>
  <c r="K27" i="7"/>
  <c r="L27" i="7"/>
  <c r="L26" i="5"/>
  <c r="K26" i="5"/>
  <c r="L21" i="6"/>
  <c r="K21" i="6"/>
  <c r="L55" i="7"/>
  <c r="K55" i="7"/>
  <c r="L30" i="6"/>
  <c r="K30" i="6"/>
  <c r="L42" i="6"/>
  <c r="K42" i="6"/>
  <c r="K195" i="7"/>
  <c r="L195" i="7"/>
  <c r="L155" i="7"/>
  <c r="K155" i="7"/>
  <c r="L151" i="7"/>
  <c r="K151" i="7"/>
  <c r="L147" i="7"/>
  <c r="K147" i="7"/>
  <c r="L143" i="7"/>
  <c r="K143" i="7"/>
  <c r="L139" i="7"/>
  <c r="K139" i="7"/>
  <c r="L135" i="7"/>
  <c r="K135" i="7"/>
  <c r="K131" i="7"/>
  <c r="L131" i="7"/>
  <c r="K127" i="7"/>
  <c r="L127" i="7"/>
  <c r="L123" i="7"/>
  <c r="K123" i="7"/>
  <c r="L119" i="7"/>
  <c r="K119" i="7"/>
  <c r="L115" i="7"/>
  <c r="K115" i="7"/>
  <c r="L111" i="7"/>
  <c r="K111" i="7"/>
  <c r="L107" i="7"/>
  <c r="K107" i="7"/>
  <c r="L103" i="7"/>
  <c r="K103" i="7"/>
  <c r="K99" i="7"/>
  <c r="L99" i="7"/>
  <c r="L95" i="7"/>
  <c r="K95" i="7"/>
  <c r="L91" i="7"/>
  <c r="K91" i="7"/>
  <c r="L87" i="7"/>
  <c r="K87" i="7"/>
  <c r="L83" i="7"/>
  <c r="K83" i="7"/>
  <c r="K79" i="7"/>
  <c r="L79" i="7"/>
  <c r="K75" i="7"/>
  <c r="L75" i="7"/>
  <c r="L71" i="7"/>
  <c r="K71" i="7"/>
  <c r="L67" i="7"/>
  <c r="K67" i="7"/>
  <c r="L51" i="7"/>
  <c r="K51" i="7"/>
  <c r="L232" i="6"/>
  <c r="K232" i="6"/>
  <c r="L187" i="6"/>
  <c r="K187" i="6"/>
  <c r="L179" i="6"/>
  <c r="K179" i="6"/>
  <c r="K171" i="6"/>
  <c r="L171" i="6"/>
  <c r="K163" i="6"/>
  <c r="L163" i="6"/>
  <c r="L150" i="7"/>
  <c r="K150" i="7"/>
  <c r="L134" i="7"/>
  <c r="K134" i="7"/>
  <c r="L118" i="7"/>
  <c r="K118" i="7"/>
  <c r="L102" i="7"/>
  <c r="K102" i="7"/>
  <c r="L86" i="7"/>
  <c r="K86" i="7"/>
  <c r="L70" i="7"/>
  <c r="K70" i="7"/>
  <c r="L47" i="6"/>
  <c r="K47" i="6"/>
  <c r="L39" i="6"/>
  <c r="K39" i="6"/>
  <c r="L33" i="6"/>
  <c r="K33" i="6"/>
  <c r="L26" i="7"/>
  <c r="K26" i="7"/>
  <c r="K311" i="6"/>
  <c r="L311" i="6"/>
  <c r="L318" i="7"/>
  <c r="K318" i="7"/>
  <c r="K313" i="6"/>
  <c r="L313" i="6"/>
  <c r="K270" i="7"/>
  <c r="L270" i="7"/>
  <c r="L310" i="6"/>
  <c r="K310" i="6"/>
  <c r="L286" i="6"/>
  <c r="K286" i="6"/>
  <c r="L269" i="7"/>
  <c r="K269" i="7"/>
  <c r="L249" i="6"/>
  <c r="K249" i="6"/>
  <c r="K293" i="7"/>
  <c r="L293" i="7"/>
  <c r="K269" i="6"/>
  <c r="L269" i="6"/>
  <c r="L253" i="6"/>
  <c r="K253" i="6"/>
  <c r="L221" i="6"/>
  <c r="K221" i="6"/>
  <c r="L190" i="5"/>
  <c r="K190" i="5"/>
  <c r="L160" i="6"/>
  <c r="K160" i="6"/>
  <c r="L194" i="7"/>
  <c r="K194" i="7"/>
  <c r="K238" i="6"/>
  <c r="L238" i="6"/>
  <c r="L214" i="7"/>
  <c r="K214" i="7"/>
  <c r="L202" i="5"/>
  <c r="K202" i="5"/>
  <c r="L188" i="6"/>
  <c r="K188" i="6"/>
  <c r="L257" i="7"/>
  <c r="K257" i="7"/>
  <c r="L255" i="6"/>
  <c r="K255" i="6"/>
  <c r="L213" i="7"/>
  <c r="K213" i="7"/>
  <c r="L193" i="6"/>
  <c r="K193" i="6"/>
  <c r="L180" i="7"/>
  <c r="K180" i="7"/>
  <c r="L151" i="5"/>
  <c r="K151" i="5"/>
  <c r="L128" i="7"/>
  <c r="K128" i="7"/>
  <c r="L119" i="5"/>
  <c r="K119" i="5"/>
  <c r="L196" i="5"/>
  <c r="K196" i="5"/>
  <c r="L144" i="6"/>
  <c r="K144" i="6"/>
  <c r="L128" i="6"/>
  <c r="K128" i="6"/>
  <c r="L112" i="6"/>
  <c r="K112" i="6"/>
  <c r="L227" i="5"/>
  <c r="K227" i="5"/>
  <c r="L161" i="7"/>
  <c r="K161" i="7"/>
  <c r="L137" i="6"/>
  <c r="K137" i="6"/>
  <c r="L101" i="7"/>
  <c r="K101" i="7"/>
  <c r="L97" i="7"/>
  <c r="K97" i="7"/>
  <c r="L91" i="5"/>
  <c r="K91" i="5"/>
  <c r="L85" i="6"/>
  <c r="K85" i="6"/>
  <c r="L64" i="7"/>
  <c r="K64" i="7"/>
  <c r="L55" i="5"/>
  <c r="K55" i="5"/>
  <c r="L44" i="7"/>
  <c r="K44" i="7"/>
  <c r="L39" i="5"/>
  <c r="K39" i="5"/>
  <c r="L33" i="7"/>
  <c r="K33" i="7"/>
  <c r="L20" i="7"/>
  <c r="K20" i="7"/>
  <c r="L132" i="6"/>
  <c r="K132" i="6"/>
  <c r="K123" i="5"/>
  <c r="L123" i="5"/>
  <c r="K103" i="5"/>
  <c r="L103" i="5"/>
  <c r="K75" i="5"/>
  <c r="L75" i="5"/>
  <c r="L69" i="6"/>
  <c r="K69" i="6"/>
  <c r="L65" i="6"/>
  <c r="K65" i="6"/>
  <c r="L52" i="7"/>
  <c r="K52" i="7"/>
  <c r="L48" i="7"/>
  <c r="K48" i="7"/>
  <c r="L29" i="7"/>
  <c r="K29" i="7"/>
  <c r="L56" i="7"/>
  <c r="K56" i="7"/>
  <c r="K28" i="6"/>
  <c r="L28" i="6"/>
  <c r="L104" i="7"/>
  <c r="K104" i="7"/>
  <c r="K95" i="5"/>
  <c r="L95" i="5"/>
  <c r="L67" i="5"/>
  <c r="K67" i="5"/>
  <c r="L61" i="6"/>
  <c r="K61" i="6"/>
  <c r="L225" i="7"/>
  <c r="K225" i="7"/>
  <c r="L209" i="7"/>
  <c r="K209" i="7"/>
  <c r="L189" i="7"/>
  <c r="K189" i="7"/>
  <c r="L157" i="6"/>
  <c r="K157" i="6"/>
  <c r="L16" i="7"/>
  <c r="K16" i="7"/>
  <c r="L279" i="6"/>
  <c r="K279" i="6"/>
  <c r="L250" i="6"/>
  <c r="K250" i="6"/>
  <c r="L102" i="6"/>
  <c r="K102" i="6"/>
  <c r="L197" i="7"/>
  <c r="K197" i="7"/>
  <c r="L184" i="6"/>
  <c r="K184" i="6"/>
  <c r="K146" i="6"/>
  <c r="L146" i="6"/>
  <c r="K114" i="6"/>
  <c r="L114" i="6"/>
  <c r="L158" i="6"/>
  <c r="K158" i="6"/>
  <c r="L96" i="6"/>
  <c r="K96" i="6"/>
  <c r="K44" i="6"/>
  <c r="L44" i="6"/>
  <c r="K192" i="5"/>
  <c r="L192" i="5"/>
  <c r="K267" i="6"/>
  <c r="L267" i="6"/>
  <c r="K283" i="6"/>
  <c r="L283" i="6"/>
  <c r="L290" i="6"/>
  <c r="K290" i="6"/>
  <c r="L53" i="7"/>
  <c r="K53" i="7"/>
  <c r="K211" i="6"/>
  <c r="L211" i="6"/>
  <c r="K187" i="5"/>
  <c r="L187" i="5"/>
  <c r="L121" i="7"/>
  <c r="K121" i="7"/>
  <c r="L238" i="7"/>
  <c r="K238" i="7"/>
  <c r="K291" i="5"/>
  <c r="L291" i="5"/>
  <c r="L259" i="5"/>
  <c r="K259" i="5"/>
  <c r="L318" i="5"/>
  <c r="K318" i="5"/>
  <c r="L294" i="5"/>
  <c r="K294" i="5"/>
  <c r="L286" i="5"/>
  <c r="K286" i="5"/>
  <c r="L262" i="5"/>
  <c r="K262" i="5"/>
  <c r="K238" i="5"/>
  <c r="L238" i="5"/>
  <c r="K311" i="7"/>
  <c r="L311" i="7"/>
  <c r="K209" i="5"/>
  <c r="L209" i="5"/>
  <c r="L312" i="5"/>
  <c r="K312" i="5"/>
  <c r="L280" i="5"/>
  <c r="K280" i="5"/>
  <c r="K248" i="5"/>
  <c r="L248" i="5"/>
  <c r="L196" i="6"/>
  <c r="K196" i="6"/>
  <c r="L181" i="6"/>
  <c r="K181" i="6"/>
  <c r="K320" i="6"/>
  <c r="L320" i="6"/>
  <c r="L312" i="6"/>
  <c r="K312" i="6"/>
  <c r="K304" i="6"/>
  <c r="L304" i="6"/>
  <c r="L292" i="6"/>
  <c r="K292" i="6"/>
  <c r="L288" i="6"/>
  <c r="K288" i="6"/>
  <c r="L276" i="6"/>
  <c r="K276" i="6"/>
  <c r="L264" i="6"/>
  <c r="K264" i="6"/>
  <c r="L260" i="6"/>
  <c r="K260" i="6"/>
  <c r="L248" i="6"/>
  <c r="K248" i="6"/>
  <c r="L236" i="6"/>
  <c r="K236" i="6"/>
  <c r="L199" i="6"/>
  <c r="K199" i="6"/>
  <c r="K137" i="5"/>
  <c r="L137" i="5"/>
  <c r="K89" i="5"/>
  <c r="L89" i="5"/>
  <c r="L202" i="6"/>
  <c r="K202" i="6"/>
  <c r="K184" i="5"/>
  <c r="L184" i="5"/>
  <c r="K168" i="5"/>
  <c r="L168" i="5"/>
  <c r="L28" i="5"/>
  <c r="K28" i="5"/>
  <c r="L203" i="5"/>
  <c r="K203" i="5"/>
  <c r="L175" i="7"/>
  <c r="K175" i="7"/>
  <c r="L138" i="5"/>
  <c r="K138" i="5"/>
  <c r="L122" i="5"/>
  <c r="K122" i="5"/>
  <c r="L74" i="5"/>
  <c r="K74" i="5"/>
  <c r="K58" i="5"/>
  <c r="L58" i="5"/>
  <c r="L29" i="6"/>
  <c r="K29" i="6"/>
  <c r="L19" i="7"/>
  <c r="K19" i="7"/>
  <c r="K14" i="7"/>
  <c r="L14" i="7"/>
  <c r="L195" i="5"/>
  <c r="K195" i="5"/>
  <c r="K155" i="6"/>
  <c r="L155" i="6"/>
  <c r="L143" i="6"/>
  <c r="K143" i="6"/>
  <c r="K131" i="6"/>
  <c r="L131" i="6"/>
  <c r="L123" i="6"/>
  <c r="K123" i="6"/>
  <c r="L115" i="6"/>
  <c r="K115" i="6"/>
  <c r="L103" i="6"/>
  <c r="K103" i="6"/>
  <c r="K99" i="6"/>
  <c r="L99" i="6"/>
  <c r="L87" i="6"/>
  <c r="K87" i="6"/>
  <c r="L75" i="6"/>
  <c r="K75" i="6"/>
  <c r="K51" i="6"/>
  <c r="L51" i="6"/>
  <c r="L232" i="7"/>
  <c r="K232" i="7"/>
  <c r="K187" i="7"/>
  <c r="L187" i="7"/>
  <c r="L171" i="7"/>
  <c r="K171" i="7"/>
  <c r="L126" i="7"/>
  <c r="K126" i="7"/>
  <c r="L110" i="7"/>
  <c r="K110" i="7"/>
  <c r="L94" i="7"/>
  <c r="K94" i="7"/>
  <c r="L78" i="7"/>
  <c r="K78" i="7"/>
  <c r="L54" i="7"/>
  <c r="K54" i="7"/>
  <c r="K47" i="7"/>
  <c r="L47" i="7"/>
  <c r="L31" i="7"/>
  <c r="K31" i="7"/>
  <c r="L15" i="6"/>
  <c r="K15" i="6"/>
  <c r="K34" i="6"/>
  <c r="L34" i="6"/>
  <c r="K309" i="6"/>
  <c r="L309" i="6"/>
  <c r="L286" i="7"/>
  <c r="K286" i="7"/>
  <c r="L281" i="6"/>
  <c r="K281" i="6"/>
  <c r="K285" i="6"/>
  <c r="L285" i="6"/>
  <c r="L241" i="7"/>
  <c r="K241" i="7"/>
  <c r="L302" i="7"/>
  <c r="K302" i="7"/>
  <c r="K194" i="5"/>
  <c r="L194" i="5"/>
  <c r="L135" i="5"/>
  <c r="K135" i="5"/>
  <c r="L112" i="7"/>
  <c r="K112" i="7"/>
  <c r="K152" i="6"/>
  <c r="L152" i="6"/>
  <c r="K120" i="6"/>
  <c r="L120" i="6"/>
  <c r="K246" i="6"/>
  <c r="L246" i="6"/>
  <c r="L227" i="6"/>
  <c r="K227" i="6"/>
  <c r="L96" i="7"/>
  <c r="K96" i="7"/>
  <c r="K59" i="5"/>
  <c r="L59" i="5"/>
  <c r="L53" i="6"/>
  <c r="K53" i="6"/>
  <c r="L28" i="7"/>
  <c r="K28" i="7"/>
  <c r="K139" i="5"/>
  <c r="L139" i="5"/>
  <c r="K107" i="5"/>
  <c r="L107" i="5"/>
  <c r="K97" i="6"/>
  <c r="L97" i="6"/>
  <c r="L80" i="7"/>
  <c r="K80" i="7"/>
  <c r="K51" i="5"/>
  <c r="L51" i="5"/>
  <c r="L99" i="5"/>
  <c r="K99" i="5"/>
  <c r="L76" i="7"/>
  <c r="K76" i="7"/>
  <c r="L249" i="7"/>
  <c r="K249" i="7"/>
  <c r="L265" i="7"/>
  <c r="K265" i="7"/>
  <c r="L262" i="6"/>
  <c r="K262" i="6"/>
  <c r="L200" i="5"/>
  <c r="K200" i="5"/>
  <c r="L168" i="6"/>
  <c r="K168" i="6"/>
  <c r="L231" i="5"/>
  <c r="K231" i="5"/>
  <c r="K226" i="6"/>
  <c r="L226" i="6"/>
  <c r="L162" i="6"/>
  <c r="K162" i="6"/>
  <c r="L17" i="7"/>
  <c r="K17" i="7"/>
  <c r="L261" i="7"/>
  <c r="K261" i="7"/>
  <c r="L206" i="5"/>
  <c r="K206" i="5"/>
  <c r="L241" i="6"/>
  <c r="K241" i="6"/>
  <c r="K178" i="6"/>
  <c r="L178" i="6"/>
  <c r="K175" i="5"/>
  <c r="L175" i="5"/>
  <c r="K311" i="5"/>
  <c r="L311" i="5"/>
  <c r="K263" i="5"/>
  <c r="L263" i="5"/>
  <c r="K230" i="5"/>
  <c r="L230" i="5"/>
  <c r="K307" i="7"/>
  <c r="L307" i="7"/>
  <c r="L291" i="7"/>
  <c r="K291" i="7"/>
  <c r="K281" i="5"/>
  <c r="L281" i="5"/>
  <c r="K265" i="5"/>
  <c r="L265" i="5"/>
  <c r="L243" i="7"/>
  <c r="K243" i="7"/>
  <c r="K233" i="5"/>
  <c r="L233" i="5"/>
  <c r="L316" i="5"/>
  <c r="K316" i="5"/>
  <c r="K299" i="5"/>
  <c r="L299" i="5"/>
  <c r="K283" i="5"/>
  <c r="L283" i="5"/>
  <c r="L267" i="5"/>
  <c r="K267" i="5"/>
  <c r="K235" i="5"/>
  <c r="L235" i="5"/>
  <c r="K314" i="5"/>
  <c r="L314" i="5"/>
  <c r="K306" i="5"/>
  <c r="L306" i="5"/>
  <c r="L290" i="5"/>
  <c r="K290" i="5"/>
  <c r="K282" i="5"/>
  <c r="L282" i="5"/>
  <c r="K266" i="5"/>
  <c r="L266" i="5"/>
  <c r="K258" i="5"/>
  <c r="L258" i="5"/>
  <c r="L250" i="5"/>
  <c r="K250" i="5"/>
  <c r="K234" i="5"/>
  <c r="L234" i="5"/>
  <c r="K319" i="7"/>
  <c r="L319" i="7"/>
  <c r="K303" i="7"/>
  <c r="L303" i="7"/>
  <c r="K287" i="7"/>
  <c r="L287" i="7"/>
  <c r="K277" i="5"/>
  <c r="L277" i="5"/>
  <c r="L271" i="7"/>
  <c r="K271" i="7"/>
  <c r="L255" i="7"/>
  <c r="K255" i="7"/>
  <c r="L239" i="7"/>
  <c r="K239" i="7"/>
  <c r="K201" i="5"/>
  <c r="L201" i="5"/>
  <c r="L320" i="5"/>
  <c r="K320" i="5"/>
  <c r="K304" i="5"/>
  <c r="L304" i="5"/>
  <c r="L272" i="5"/>
  <c r="K272" i="5"/>
  <c r="L256" i="5"/>
  <c r="K256" i="5"/>
  <c r="L240" i="5"/>
  <c r="K240" i="5"/>
  <c r="L219" i="7"/>
  <c r="K219" i="7"/>
  <c r="K204" i="6"/>
  <c r="L204" i="6"/>
  <c r="K185" i="6"/>
  <c r="L185" i="6"/>
  <c r="K177" i="6"/>
  <c r="L177" i="6"/>
  <c r="L161" i="6"/>
  <c r="K161" i="6"/>
  <c r="L320" i="7"/>
  <c r="K320" i="7"/>
  <c r="L316" i="7"/>
  <c r="K316" i="7"/>
  <c r="L312" i="7"/>
  <c r="K312" i="7"/>
  <c r="L304" i="7"/>
  <c r="K304" i="7"/>
  <c r="L300" i="7"/>
  <c r="K300" i="7"/>
  <c r="L296" i="7"/>
  <c r="K296" i="7"/>
  <c r="L288" i="7"/>
  <c r="K288" i="7"/>
  <c r="L284" i="7"/>
  <c r="K284" i="7"/>
  <c r="L280" i="7"/>
  <c r="K280" i="7"/>
  <c r="L272" i="7"/>
  <c r="K272" i="7"/>
  <c r="K268" i="7"/>
  <c r="L268" i="7"/>
  <c r="L260" i="7"/>
  <c r="K260" i="7"/>
  <c r="L256" i="7"/>
  <c r="K256" i="7"/>
  <c r="L248" i="7"/>
  <c r="K248" i="7"/>
  <c r="L240" i="7"/>
  <c r="K240" i="7"/>
  <c r="K319" i="5"/>
  <c r="L319" i="5"/>
  <c r="K303" i="5"/>
  <c r="L303" i="5"/>
  <c r="K287" i="5"/>
  <c r="L287" i="5"/>
  <c r="K271" i="5"/>
  <c r="L271" i="5"/>
  <c r="K255" i="5"/>
  <c r="L255" i="5"/>
  <c r="L239" i="5"/>
  <c r="K239" i="5"/>
  <c r="L222" i="5"/>
  <c r="K222" i="5"/>
  <c r="K315" i="7"/>
  <c r="L315" i="7"/>
  <c r="L305" i="5"/>
  <c r="K305" i="5"/>
  <c r="L299" i="7"/>
  <c r="K299" i="7"/>
  <c r="K289" i="5"/>
  <c r="L289" i="5"/>
  <c r="L283" i="7"/>
  <c r="K283" i="7"/>
  <c r="L273" i="5"/>
  <c r="K273" i="5"/>
  <c r="L267" i="7"/>
  <c r="K267" i="7"/>
  <c r="K257" i="5"/>
  <c r="L257" i="5"/>
  <c r="L251" i="7"/>
  <c r="K251" i="7"/>
  <c r="K241" i="5"/>
  <c r="L241" i="5"/>
  <c r="K235" i="7"/>
  <c r="L235" i="7"/>
  <c r="K229" i="5"/>
  <c r="L229" i="5"/>
  <c r="K221" i="5"/>
  <c r="L221" i="5"/>
  <c r="K205" i="5"/>
  <c r="L205" i="5"/>
  <c r="K189" i="5"/>
  <c r="L189" i="5"/>
  <c r="K308" i="5"/>
  <c r="L308" i="5"/>
  <c r="L292" i="5"/>
  <c r="K292" i="5"/>
  <c r="L276" i="5"/>
  <c r="K276" i="5"/>
  <c r="L260" i="5"/>
  <c r="K260" i="5"/>
  <c r="K244" i="5"/>
  <c r="L244" i="5"/>
  <c r="L231" i="7"/>
  <c r="K231" i="7"/>
  <c r="L214" i="6"/>
  <c r="K214" i="6"/>
  <c r="L204" i="7"/>
  <c r="K204" i="7"/>
  <c r="L198" i="6"/>
  <c r="K198" i="6"/>
  <c r="K186" i="5"/>
  <c r="L186" i="5"/>
  <c r="L178" i="5"/>
  <c r="K178" i="5"/>
  <c r="L170" i="5"/>
  <c r="K170" i="5"/>
  <c r="K162" i="5"/>
  <c r="L162" i="5"/>
  <c r="K215" i="7"/>
  <c r="L215" i="7"/>
  <c r="L199" i="7"/>
  <c r="K199" i="7"/>
  <c r="K185" i="5"/>
  <c r="L185" i="5"/>
  <c r="K177" i="5"/>
  <c r="L177" i="5"/>
  <c r="K169" i="5"/>
  <c r="L169" i="5"/>
  <c r="K161" i="5"/>
  <c r="L161" i="5"/>
  <c r="K149" i="5"/>
  <c r="L149" i="5"/>
  <c r="K133" i="5"/>
  <c r="L133" i="5"/>
  <c r="K117" i="5"/>
  <c r="L117" i="5"/>
  <c r="K101" i="5"/>
  <c r="L101" i="5"/>
  <c r="K85" i="5"/>
  <c r="L85" i="5"/>
  <c r="K69" i="5"/>
  <c r="L69" i="5"/>
  <c r="K53" i="5"/>
  <c r="L53" i="5"/>
  <c r="K215" i="5"/>
  <c r="L215" i="5"/>
  <c r="L208" i="6"/>
  <c r="K208" i="6"/>
  <c r="L199" i="5"/>
  <c r="K199" i="5"/>
  <c r="L192" i="6"/>
  <c r="K192" i="6"/>
  <c r="L188" i="5"/>
  <c r="K188" i="5"/>
  <c r="L182" i="7"/>
  <c r="K182" i="7"/>
  <c r="L172" i="5"/>
  <c r="K172" i="5"/>
  <c r="L166" i="7"/>
  <c r="K166" i="7"/>
  <c r="L156" i="5"/>
  <c r="K156" i="5"/>
  <c r="L148" i="5"/>
  <c r="K148" i="5"/>
  <c r="K140" i="5"/>
  <c r="L140" i="5"/>
  <c r="L132" i="5"/>
  <c r="K132" i="5"/>
  <c r="K124" i="5"/>
  <c r="L124" i="5"/>
  <c r="L116" i="5"/>
  <c r="K116" i="5"/>
  <c r="L108" i="5"/>
  <c r="K108" i="5"/>
  <c r="K100" i="5"/>
  <c r="L100" i="5"/>
  <c r="L92" i="5"/>
  <c r="K92" i="5"/>
  <c r="K84" i="5"/>
  <c r="L84" i="5"/>
  <c r="K76" i="5"/>
  <c r="L76" i="5"/>
  <c r="L68" i="5"/>
  <c r="K68" i="5"/>
  <c r="K60" i="5"/>
  <c r="L60" i="5"/>
  <c r="L52" i="5"/>
  <c r="K52" i="5"/>
  <c r="K40" i="5"/>
  <c r="L40" i="5"/>
  <c r="K24" i="5"/>
  <c r="L24" i="5"/>
  <c r="L220" i="5"/>
  <c r="K220" i="5"/>
  <c r="L220" i="7"/>
  <c r="K220" i="7"/>
  <c r="L183" i="6"/>
  <c r="K183" i="6"/>
  <c r="K167" i="7"/>
  <c r="L167" i="7"/>
  <c r="K150" i="5"/>
  <c r="L150" i="5"/>
  <c r="L134" i="5"/>
  <c r="K134" i="5"/>
  <c r="L118" i="5"/>
  <c r="K118" i="5"/>
  <c r="K102" i="5"/>
  <c r="L102" i="5"/>
  <c r="L86" i="5"/>
  <c r="K86" i="5"/>
  <c r="L70" i="5"/>
  <c r="K70" i="5"/>
  <c r="L54" i="5"/>
  <c r="K54" i="5"/>
  <c r="K35" i="6"/>
  <c r="L35" i="6"/>
  <c r="L19" i="6"/>
  <c r="K19" i="6"/>
  <c r="L63" i="6"/>
  <c r="K63" i="6"/>
  <c r="L59" i="6"/>
  <c r="K59" i="6"/>
  <c r="L38" i="6"/>
  <c r="K38" i="6"/>
  <c r="L211" i="7"/>
  <c r="K211" i="7"/>
  <c r="L18" i="7"/>
  <c r="K18" i="7"/>
  <c r="L30" i="7"/>
  <c r="K30" i="7"/>
  <c r="L224" i="5"/>
  <c r="K224" i="5"/>
  <c r="L224" i="7"/>
  <c r="K224" i="7"/>
  <c r="L146" i="7"/>
  <c r="K146" i="7"/>
  <c r="L130" i="7"/>
  <c r="K130" i="7"/>
  <c r="L114" i="7"/>
  <c r="K114" i="7"/>
  <c r="L98" i="7"/>
  <c r="K98" i="7"/>
  <c r="L82" i="7"/>
  <c r="K82" i="7"/>
  <c r="L66" i="7"/>
  <c r="K66" i="7"/>
  <c r="L62" i="7"/>
  <c r="K62" i="7"/>
  <c r="K46" i="5"/>
  <c r="L46" i="5"/>
  <c r="K39" i="7"/>
  <c r="L39" i="7"/>
  <c r="L31" i="6"/>
  <c r="K31" i="6"/>
  <c r="L25" i="6"/>
  <c r="K25" i="6"/>
  <c r="K17" i="6"/>
  <c r="L17" i="6"/>
  <c r="L34" i="7"/>
  <c r="K34" i="7"/>
  <c r="L298" i="7"/>
  <c r="K298" i="7"/>
  <c r="K315" i="6"/>
  <c r="L315" i="6"/>
  <c r="K277" i="6"/>
  <c r="L277" i="6"/>
  <c r="K317" i="7"/>
  <c r="L317" i="7"/>
  <c r="K270" i="6"/>
  <c r="L270" i="6"/>
  <c r="L253" i="7"/>
  <c r="K253" i="7"/>
  <c r="L278" i="7"/>
  <c r="K278" i="7"/>
  <c r="K259" i="6"/>
  <c r="L259" i="6"/>
  <c r="L282" i="7"/>
  <c r="K282" i="7"/>
  <c r="L226" i="7"/>
  <c r="K226" i="7"/>
  <c r="L202" i="7"/>
  <c r="K202" i="7"/>
  <c r="L237" i="7"/>
  <c r="K237" i="7"/>
  <c r="K225" i="6"/>
  <c r="L225" i="6"/>
  <c r="L217" i="6"/>
  <c r="K217" i="6"/>
  <c r="L206" i="7"/>
  <c r="K206" i="7"/>
  <c r="K257" i="6"/>
  <c r="L257" i="6"/>
  <c r="L219" i="6"/>
  <c r="K219" i="6"/>
  <c r="L216" i="5"/>
  <c r="K216" i="5"/>
  <c r="L152" i="7"/>
  <c r="K152" i="7"/>
  <c r="L143" i="5"/>
  <c r="K143" i="5"/>
  <c r="L120" i="7"/>
  <c r="K120" i="7"/>
  <c r="K111" i="5"/>
  <c r="L111" i="5"/>
  <c r="L266" i="7"/>
  <c r="K266" i="7"/>
  <c r="L201" i="6"/>
  <c r="K201" i="6"/>
  <c r="L193" i="7"/>
  <c r="K193" i="7"/>
  <c r="L184" i="7"/>
  <c r="K184" i="7"/>
  <c r="L168" i="7"/>
  <c r="K168" i="7"/>
  <c r="L156" i="7"/>
  <c r="K156" i="7"/>
  <c r="L149" i="7"/>
  <c r="K149" i="7"/>
  <c r="L133" i="7"/>
  <c r="K133" i="7"/>
  <c r="L117" i="7"/>
  <c r="K117" i="7"/>
  <c r="L273" i="7"/>
  <c r="K273" i="7"/>
  <c r="L271" i="6"/>
  <c r="K271" i="6"/>
  <c r="L246" i="7"/>
  <c r="K246" i="7"/>
  <c r="L245" i="6"/>
  <c r="K245" i="6"/>
  <c r="L149" i="6"/>
  <c r="K149" i="6"/>
  <c r="L133" i="6"/>
  <c r="K133" i="6"/>
  <c r="L117" i="6"/>
  <c r="K117" i="6"/>
  <c r="L205" i="7"/>
  <c r="K205" i="7"/>
  <c r="L169" i="7"/>
  <c r="K169" i="7"/>
  <c r="K129" i="6"/>
  <c r="L129" i="6"/>
  <c r="L84" i="6"/>
  <c r="K84" i="6"/>
  <c r="L80" i="6"/>
  <c r="K80" i="6"/>
  <c r="L68" i="7"/>
  <c r="K68" i="7"/>
  <c r="K49" i="6"/>
  <c r="L49" i="6"/>
  <c r="K24" i="6"/>
  <c r="L24" i="6"/>
  <c r="L170" i="6"/>
  <c r="K170" i="6"/>
  <c r="L105" i="6"/>
  <c r="K105" i="6"/>
  <c r="L77" i="6"/>
  <c r="K77" i="6"/>
  <c r="L73" i="6"/>
  <c r="K73" i="6"/>
  <c r="K147" i="5"/>
  <c r="L147" i="5"/>
  <c r="K124" i="6"/>
  <c r="L124" i="6"/>
  <c r="K115" i="5"/>
  <c r="L115" i="5"/>
  <c r="K31" i="5"/>
  <c r="L31" i="5"/>
  <c r="L21" i="7"/>
  <c r="K21" i="7"/>
  <c r="L148" i="7"/>
  <c r="K148" i="7"/>
  <c r="L140" i="7"/>
  <c r="K140" i="7"/>
  <c r="L132" i="7"/>
  <c r="K132" i="7"/>
  <c r="L124" i="7"/>
  <c r="K124" i="7"/>
  <c r="L116" i="7"/>
  <c r="K116" i="7"/>
  <c r="L108" i="7"/>
  <c r="K108" i="7"/>
  <c r="K89" i="6"/>
  <c r="L89" i="6"/>
  <c r="K60" i="6"/>
  <c r="L60" i="6"/>
  <c r="L60" i="7"/>
  <c r="K60" i="7"/>
  <c r="L258" i="6"/>
  <c r="K258" i="6"/>
  <c r="K222" i="6"/>
  <c r="L222" i="6"/>
  <c r="L229" i="7"/>
  <c r="K229" i="7"/>
  <c r="L221" i="7"/>
  <c r="K221" i="7"/>
  <c r="L32" i="7"/>
  <c r="K32" i="7"/>
  <c r="K210" i="5"/>
  <c r="L210" i="5"/>
  <c r="K275" i="6"/>
  <c r="L275" i="6"/>
  <c r="L177" i="7"/>
  <c r="K177" i="7"/>
  <c r="L160" i="7"/>
  <c r="K160" i="7"/>
  <c r="K305" i="7"/>
  <c r="L305" i="7"/>
  <c r="L150" i="6"/>
  <c r="K150" i="6"/>
  <c r="L70" i="6"/>
  <c r="K70" i="6"/>
  <c r="K50" i="6"/>
  <c r="L50" i="6"/>
  <c r="K25" i="5"/>
  <c r="L25" i="5"/>
  <c r="K45" i="5"/>
  <c r="L45" i="5"/>
  <c r="L180" i="6"/>
  <c r="K180" i="6"/>
  <c r="K47" i="5"/>
  <c r="L47" i="5"/>
  <c r="K35" i="5"/>
  <c r="L35" i="5"/>
  <c r="K118" i="6"/>
  <c r="L118" i="6"/>
  <c r="L41" i="7"/>
  <c r="K41" i="7"/>
  <c r="K37" i="5"/>
  <c r="L37" i="5"/>
  <c r="L212" i="5"/>
  <c r="K212" i="5"/>
  <c r="L176" i="7"/>
  <c r="K176" i="7"/>
  <c r="K319" i="6"/>
  <c r="L319" i="6"/>
  <c r="L251" i="6"/>
  <c r="K251" i="6"/>
  <c r="L204" i="5"/>
  <c r="K204" i="5"/>
  <c r="L126" i="6"/>
  <c r="K126" i="6"/>
  <c r="K23" i="5"/>
  <c r="L23" i="5"/>
  <c r="L218" i="5"/>
  <c r="K218" i="5"/>
  <c r="K306" i="6"/>
  <c r="L306" i="6"/>
  <c r="L85" i="7"/>
  <c r="K85" i="7"/>
  <c r="L81" i="7"/>
  <c r="K81" i="7"/>
  <c r="L223" i="5"/>
  <c r="K223" i="5"/>
  <c r="L145" i="7"/>
  <c r="K145" i="7"/>
  <c r="L218" i="7"/>
  <c r="K218" i="7"/>
  <c r="K130" i="6"/>
  <c r="L130" i="6"/>
  <c r="K14" i="3"/>
  <c r="L14" i="3"/>
  <c r="L14" i="4"/>
  <c r="K14" i="4"/>
  <c r="L13" i="2"/>
  <c r="K13" i="2"/>
  <c r="M89" i="6" l="1"/>
  <c r="M115" i="5"/>
  <c r="M169" i="5"/>
  <c r="M231" i="7"/>
  <c r="M260" i="5"/>
  <c r="M246" i="6"/>
  <c r="M194" i="5"/>
  <c r="M259" i="6"/>
  <c r="M149" i="5"/>
  <c r="M233" i="5"/>
  <c r="M62" i="5"/>
  <c r="M303" i="7"/>
  <c r="M167" i="6"/>
  <c r="M183" i="7"/>
  <c r="M32" i="5"/>
  <c r="M191" i="7"/>
  <c r="M37" i="5"/>
  <c r="M35" i="5"/>
  <c r="M45" i="5"/>
  <c r="M25" i="5"/>
  <c r="M124" i="7"/>
  <c r="M277" i="6"/>
  <c r="M315" i="6"/>
  <c r="M17" i="6"/>
  <c r="M185" i="5"/>
  <c r="M215" i="7"/>
  <c r="M189" i="5"/>
  <c r="M185" i="6"/>
  <c r="M204" i="6"/>
  <c r="M319" i="7"/>
  <c r="M281" i="5"/>
  <c r="M307" i="7"/>
  <c r="M34" i="6"/>
  <c r="M126" i="5"/>
  <c r="M186" i="6"/>
  <c r="M141" i="6"/>
  <c r="M141" i="7"/>
  <c r="M155" i="5"/>
  <c r="M222" i="7"/>
  <c r="M239" i="6"/>
  <c r="M235" i="6"/>
  <c r="M23" i="7"/>
  <c r="M122" i="7"/>
  <c r="M42" i="7"/>
  <c r="M45" i="7"/>
  <c r="M274" i="7"/>
  <c r="M81" i="6"/>
  <c r="M100" i="7"/>
  <c r="M145" i="6"/>
  <c r="M109" i="6"/>
  <c r="M164" i="7"/>
  <c r="M136" i="7"/>
  <c r="M219" i="5"/>
  <c r="M233" i="7"/>
  <c r="M289" i="7"/>
  <c r="M189" i="6"/>
  <c r="M242" i="7"/>
  <c r="M15" i="7"/>
  <c r="M38" i="7"/>
  <c r="M22" i="7"/>
  <c r="M217" i="7"/>
  <c r="M135" i="6"/>
  <c r="M90" i="5"/>
  <c r="M223" i="7"/>
  <c r="M111" i="7"/>
  <c r="M161" i="5"/>
  <c r="M162" i="5"/>
  <c r="M205" i="5"/>
  <c r="M229" i="5"/>
  <c r="M241" i="5"/>
  <c r="M283" i="7"/>
  <c r="M255" i="5"/>
  <c r="M268" i="7"/>
  <c r="M282" i="5"/>
  <c r="M51" i="5"/>
  <c r="M99" i="6"/>
  <c r="M131" i="6"/>
  <c r="M155" i="6"/>
  <c r="M14" i="7"/>
  <c r="M58" i="5"/>
  <c r="M28" i="5"/>
  <c r="M184" i="5"/>
  <c r="M247" i="6"/>
  <c r="M27" i="5"/>
  <c r="M242" i="6"/>
  <c r="M57" i="6"/>
  <c r="M88" i="6"/>
  <c r="M83" i="5"/>
  <c r="M108" i="6"/>
  <c r="M198" i="5"/>
  <c r="M294" i="6"/>
  <c r="M211" i="5"/>
  <c r="M94" i="5"/>
  <c r="M109" i="5"/>
  <c r="M165" i="5"/>
  <c r="M181" i="5"/>
  <c r="M197" i="5"/>
  <c r="M130" i="7"/>
  <c r="M30" i="7"/>
  <c r="M63" i="6"/>
  <c r="M166" i="7"/>
  <c r="M69" i="5"/>
  <c r="M231" i="6"/>
  <c r="M237" i="6"/>
  <c r="M196" i="7"/>
  <c r="M211" i="7"/>
  <c r="M172" i="5"/>
  <c r="M215" i="5"/>
  <c r="M286" i="5"/>
  <c r="M137" i="6"/>
  <c r="M238" i="6"/>
  <c r="M75" i="7"/>
  <c r="M57" i="5"/>
  <c r="M268" i="6"/>
  <c r="M269" i="5"/>
  <c r="M78" i="5"/>
  <c r="M236" i="5"/>
  <c r="M268" i="5"/>
  <c r="M300" i="5"/>
  <c r="M151" i="6"/>
  <c r="M46" i="7"/>
  <c r="M154" i="5"/>
  <c r="M192" i="5"/>
  <c r="M127" i="7"/>
  <c r="M42" i="5"/>
  <c r="M82" i="5"/>
  <c r="M20" i="5"/>
  <c r="M49" i="5"/>
  <c r="M81" i="5"/>
  <c r="M252" i="7"/>
  <c r="M217" i="5"/>
  <c r="M249" i="5"/>
  <c r="M121" i="6"/>
  <c r="M159" i="6"/>
  <c r="M228" i="7"/>
  <c r="M105" i="5"/>
  <c r="M80" i="7"/>
  <c r="M202" i="6"/>
  <c r="M248" i="6"/>
  <c r="M196" i="6"/>
  <c r="M280" i="5"/>
  <c r="M294" i="5"/>
  <c r="M259" i="5"/>
  <c r="M16" i="7"/>
  <c r="M189" i="7"/>
  <c r="M225" i="7"/>
  <c r="M56" i="7"/>
  <c r="M29" i="7"/>
  <c r="M20" i="7"/>
  <c r="M39" i="5"/>
  <c r="M155" i="7"/>
  <c r="M176" i="5"/>
  <c r="M65" i="5"/>
  <c r="M207" i="6"/>
  <c r="M244" i="7"/>
  <c r="M292" i="7"/>
  <c r="M298" i="6"/>
  <c r="M52" i="6"/>
  <c r="M113" i="6"/>
  <c r="M125" i="6"/>
  <c r="M201" i="7"/>
  <c r="M125" i="7"/>
  <c r="M127" i="5"/>
  <c r="M230" i="7"/>
  <c r="M173" i="7"/>
  <c r="M262" i="7"/>
  <c r="M93" i="6"/>
  <c r="M101" i="6"/>
  <c r="M209" i="6"/>
  <c r="M71" i="6"/>
  <c r="M95" i="6"/>
  <c r="M244" i="6"/>
  <c r="M296" i="5"/>
  <c r="M247" i="7"/>
  <c r="M285" i="5"/>
  <c r="M317" i="5"/>
  <c r="M297" i="7"/>
  <c r="M121" i="5"/>
  <c r="M215" i="6"/>
  <c r="M130" i="6"/>
  <c r="M319" i="6"/>
  <c r="M275" i="6"/>
  <c r="M210" i="5"/>
  <c r="M124" i="6"/>
  <c r="M24" i="6"/>
  <c r="M49" i="6"/>
  <c r="M129" i="6"/>
  <c r="M257" i="6"/>
  <c r="M317" i="7"/>
  <c r="M39" i="7"/>
  <c r="M102" i="5"/>
  <c r="M124" i="5"/>
  <c r="M277" i="5"/>
  <c r="M258" i="5"/>
  <c r="M15" i="6"/>
  <c r="M236" i="6"/>
  <c r="M248" i="5"/>
  <c r="M312" i="5"/>
  <c r="M238" i="5"/>
  <c r="M318" i="5"/>
  <c r="M291" i="5"/>
  <c r="M211" i="6"/>
  <c r="M44" i="6"/>
  <c r="M114" i="6"/>
  <c r="M157" i="6"/>
  <c r="M209" i="7"/>
  <c r="M67" i="5"/>
  <c r="M193" i="6"/>
  <c r="M202" i="5"/>
  <c r="M313" i="6"/>
  <c r="M187" i="6"/>
  <c r="M79" i="7"/>
  <c r="M151" i="7"/>
  <c r="M42" i="6"/>
  <c r="M30" i="6"/>
  <c r="M175" i="6"/>
  <c r="M160" i="5"/>
  <c r="M170" i="7"/>
  <c r="M191" i="6"/>
  <c r="M236" i="7"/>
  <c r="M276" i="7"/>
  <c r="M308" i="7"/>
  <c r="M36" i="6"/>
  <c r="M69" i="7"/>
  <c r="M127" i="6"/>
  <c r="M55" i="6"/>
  <c r="M92" i="6"/>
  <c r="M35" i="7"/>
  <c r="M80" i="6"/>
  <c r="M46" i="5"/>
  <c r="M62" i="7"/>
  <c r="M19" i="6"/>
  <c r="M76" i="5"/>
  <c r="M156" i="5"/>
  <c r="M101" i="5"/>
  <c r="M133" i="5"/>
  <c r="M214" i="6"/>
  <c r="M256" i="5"/>
  <c r="M304" i="5"/>
  <c r="M97" i="6"/>
  <c r="M96" i="7"/>
  <c r="M152" i="6"/>
  <c r="M135" i="5"/>
  <c r="M302" i="7"/>
  <c r="M241" i="7"/>
  <c r="M281" i="6"/>
  <c r="M286" i="7"/>
  <c r="M146" i="6"/>
  <c r="M128" i="7"/>
  <c r="M151" i="5"/>
  <c r="M180" i="7"/>
  <c r="M213" i="7"/>
  <c r="M214" i="7"/>
  <c r="M253" i="6"/>
  <c r="M249" i="6"/>
  <c r="M39" i="6"/>
  <c r="M47" i="6"/>
  <c r="M150" i="7"/>
  <c r="M179" i="6"/>
  <c r="M306" i="7"/>
  <c r="M14" i="5"/>
  <c r="M22" i="5"/>
  <c r="M30" i="5"/>
  <c r="M74" i="7"/>
  <c r="M138" i="7"/>
  <c r="M224" i="6"/>
  <c r="M26" i="6"/>
  <c r="M46" i="6"/>
  <c r="M63" i="7"/>
  <c r="M110" i="5"/>
  <c r="M220" i="6"/>
  <c r="M80" i="5"/>
  <c r="M96" i="5"/>
  <c r="M128" i="5"/>
  <c r="M158" i="7"/>
  <c r="M141" i="5"/>
  <c r="M207" i="7"/>
  <c r="M247" i="5"/>
  <c r="M171" i="5"/>
  <c r="M19" i="5"/>
  <c r="M256" i="6"/>
  <c r="M263" i="7"/>
  <c r="M301" i="5"/>
  <c r="M302" i="5"/>
  <c r="M258" i="7"/>
  <c r="M41" i="6"/>
  <c r="M56" i="5"/>
  <c r="M120" i="5"/>
  <c r="M207" i="5"/>
  <c r="M216" i="6"/>
  <c r="M61" i="5"/>
  <c r="M93" i="5"/>
  <c r="M20" i="6"/>
  <c r="M243" i="5"/>
  <c r="M118" i="6"/>
  <c r="M245" i="6"/>
  <c r="M117" i="7"/>
  <c r="M282" i="7"/>
  <c r="M278" i="7"/>
  <c r="M31" i="6"/>
  <c r="M118" i="5"/>
  <c r="M52" i="5"/>
  <c r="M68" i="5"/>
  <c r="M148" i="5"/>
  <c r="M170" i="5"/>
  <c r="M198" i="6"/>
  <c r="M267" i="7"/>
  <c r="M239" i="5"/>
  <c r="M304" i="7"/>
  <c r="M272" i="5"/>
  <c r="M255" i="7"/>
  <c r="M271" i="7"/>
  <c r="M234" i="5"/>
  <c r="M316" i="5"/>
  <c r="M263" i="5"/>
  <c r="M226" i="6"/>
  <c r="M112" i="7"/>
  <c r="M285" i="6"/>
  <c r="M47" i="7"/>
  <c r="M187" i="7"/>
  <c r="M168" i="5"/>
  <c r="M48" i="7"/>
  <c r="M75" i="5"/>
  <c r="M70" i="7"/>
  <c r="M131" i="7"/>
  <c r="M147" i="7"/>
  <c r="M98" i="5"/>
  <c r="M130" i="5"/>
  <c r="M169" i="6"/>
  <c r="M245" i="5"/>
  <c r="M274" i="5"/>
  <c r="M213" i="5"/>
  <c r="M43" i="5"/>
  <c r="M153" i="6"/>
  <c r="M166" i="6"/>
  <c r="M273" i="6"/>
  <c r="M317" i="6"/>
  <c r="M139" i="6"/>
  <c r="M18" i="6"/>
  <c r="M34" i="5"/>
  <c r="M106" i="5"/>
  <c r="M153" i="5"/>
  <c r="M193" i="5"/>
  <c r="M253" i="5"/>
  <c r="M226" i="5"/>
  <c r="M54" i="6"/>
  <c r="M198" i="7"/>
  <c r="M140" i="6"/>
  <c r="M313" i="7"/>
  <c r="M166" i="5"/>
  <c r="M136" i="6"/>
  <c r="M295" i="6"/>
  <c r="M149" i="6"/>
  <c r="M184" i="7"/>
  <c r="M111" i="5"/>
  <c r="M152" i="7"/>
  <c r="M217" i="6"/>
  <c r="M140" i="5"/>
  <c r="M177" i="5"/>
  <c r="M292" i="5"/>
  <c r="M288" i="7"/>
  <c r="M300" i="7"/>
  <c r="M250" i="5"/>
  <c r="M243" i="7"/>
  <c r="M291" i="7"/>
  <c r="M241" i="6"/>
  <c r="M206" i="5"/>
  <c r="M231" i="5"/>
  <c r="M76" i="7"/>
  <c r="M59" i="5"/>
  <c r="M94" i="7"/>
  <c r="M126" i="7"/>
  <c r="M103" i="6"/>
  <c r="M123" i="6"/>
  <c r="M143" i="6"/>
  <c r="M121" i="7"/>
  <c r="M187" i="5"/>
  <c r="M197" i="7"/>
  <c r="M65" i="6"/>
  <c r="M103" i="5"/>
  <c r="M97" i="7"/>
  <c r="M161" i="7"/>
  <c r="M227" i="5"/>
  <c r="M128" i="6"/>
  <c r="M257" i="7"/>
  <c r="M190" i="5"/>
  <c r="M102" i="7"/>
  <c r="M134" i="7"/>
  <c r="M67" i="7"/>
  <c r="M83" i="7"/>
  <c r="M91" i="7"/>
  <c r="M107" i="7"/>
  <c r="M135" i="7"/>
  <c r="M143" i="7"/>
  <c r="M26" i="5"/>
  <c r="M37" i="6"/>
  <c r="M43" i="7"/>
  <c r="M66" i="5"/>
  <c r="M216" i="7"/>
  <c r="M113" i="5"/>
  <c r="M261" i="5"/>
  <c r="M242" i="5"/>
  <c r="M315" i="5"/>
  <c r="M279" i="5"/>
  <c r="M159" i="5"/>
  <c r="M44" i="5"/>
  <c r="M252" i="6"/>
  <c r="M227" i="7"/>
  <c r="M279" i="7"/>
  <c r="M278" i="5"/>
  <c r="M275" i="5"/>
  <c r="M214" i="5"/>
  <c r="M263" i="6"/>
  <c r="M318" i="6"/>
  <c r="M185" i="7"/>
  <c r="M16" i="6"/>
  <c r="M37" i="7"/>
  <c r="M40" i="6"/>
  <c r="M43" i="6"/>
  <c r="M195" i="6"/>
  <c r="M72" i="5"/>
  <c r="M88" i="5"/>
  <c r="M136" i="5"/>
  <c r="M164" i="5"/>
  <c r="M174" i="7"/>
  <c r="M225" i="5"/>
  <c r="M259" i="7"/>
  <c r="M72" i="7"/>
  <c r="M197" i="6"/>
  <c r="M163" i="7"/>
  <c r="M83" i="6"/>
  <c r="M223" i="5"/>
  <c r="M221" i="7"/>
  <c r="M251" i="7"/>
  <c r="M33" i="7"/>
  <c r="M64" i="7"/>
  <c r="M119" i="5"/>
  <c r="M55" i="7"/>
  <c r="M287" i="6"/>
  <c r="M261" i="6"/>
  <c r="M64" i="5"/>
  <c r="M180" i="5"/>
  <c r="M191" i="5"/>
  <c r="M200" i="6"/>
  <c r="M77" i="5"/>
  <c r="M174" i="5"/>
  <c r="M190" i="6"/>
  <c r="M228" i="5"/>
  <c r="M73" i="5"/>
  <c r="M13" i="2"/>
  <c r="M229" i="7"/>
  <c r="M222" i="6"/>
  <c r="M140" i="7"/>
  <c r="M21" i="7"/>
  <c r="M84" i="6"/>
  <c r="M85" i="7"/>
  <c r="M50" i="6"/>
  <c r="M150" i="6"/>
  <c r="M60" i="6"/>
  <c r="M31" i="5"/>
  <c r="M147" i="5"/>
  <c r="M77" i="6"/>
  <c r="M170" i="6"/>
  <c r="M133" i="6"/>
  <c r="M271" i="6"/>
  <c r="M149" i="7"/>
  <c r="M168" i="7"/>
  <c r="M224" i="5"/>
  <c r="M54" i="5"/>
  <c r="M150" i="5"/>
  <c r="M167" i="7"/>
  <c r="M24" i="5"/>
  <c r="M84" i="5"/>
  <c r="M100" i="5"/>
  <c r="M199" i="5"/>
  <c r="M208" i="6"/>
  <c r="M53" i="5"/>
  <c r="M85" i="5"/>
  <c r="M117" i="5"/>
  <c r="M244" i="5"/>
  <c r="M221" i="5"/>
  <c r="M235" i="7"/>
  <c r="M257" i="5"/>
  <c r="M289" i="5"/>
  <c r="M260" i="7"/>
  <c r="M296" i="7"/>
  <c r="M177" i="6"/>
  <c r="M201" i="5"/>
  <c r="M266" i="5"/>
  <c r="M230" i="5"/>
  <c r="M261" i="7"/>
  <c r="M17" i="7"/>
  <c r="M162" i="6"/>
  <c r="M107" i="5"/>
  <c r="M120" i="6"/>
  <c r="M110" i="7"/>
  <c r="M29" i="6"/>
  <c r="M203" i="5"/>
  <c r="M89" i="5"/>
  <c r="M304" i="6"/>
  <c r="M320" i="6"/>
  <c r="M209" i="5"/>
  <c r="M238" i="7"/>
  <c r="M267" i="6"/>
  <c r="M158" i="6"/>
  <c r="M184" i="6"/>
  <c r="M95" i="5"/>
  <c r="M52" i="7"/>
  <c r="M69" i="6"/>
  <c r="M91" i="5"/>
  <c r="M101" i="7"/>
  <c r="M112" i="6"/>
  <c r="M255" i="6"/>
  <c r="M188" i="6"/>
  <c r="M221" i="6"/>
  <c r="M86" i="7"/>
  <c r="M118" i="7"/>
  <c r="M232" i="6"/>
  <c r="M51" i="7"/>
  <c r="M87" i="7"/>
  <c r="M95" i="7"/>
  <c r="M103" i="7"/>
  <c r="M139" i="7"/>
  <c r="M21" i="6"/>
  <c r="M50" i="5"/>
  <c r="M114" i="5"/>
  <c r="M228" i="6"/>
  <c r="M210" i="6"/>
  <c r="M129" i="5"/>
  <c r="M251" i="5"/>
  <c r="M275" i="7"/>
  <c r="M203" i="6"/>
  <c r="M134" i="6"/>
  <c r="M234" i="6"/>
  <c r="M254" i="6"/>
  <c r="M38" i="5"/>
  <c r="M208" i="7"/>
  <c r="M212" i="6"/>
  <c r="M264" i="5"/>
  <c r="M295" i="7"/>
  <c r="M310" i="5"/>
  <c r="M274" i="6"/>
  <c r="M174" i="6"/>
  <c r="M250" i="7"/>
  <c r="M131" i="5"/>
  <c r="M182" i="6"/>
  <c r="M59" i="7"/>
  <c r="M125" i="5"/>
  <c r="M157" i="5"/>
  <c r="M173" i="5"/>
  <c r="M206" i="6"/>
  <c r="M98" i="6"/>
  <c r="M246" i="5"/>
  <c r="M204" i="5"/>
  <c r="M68" i="7"/>
  <c r="M117" i="6"/>
  <c r="M201" i="6"/>
  <c r="M219" i="6"/>
  <c r="M253" i="7"/>
  <c r="M82" i="7"/>
  <c r="M224" i="7"/>
  <c r="M86" i="5"/>
  <c r="M134" i="5"/>
  <c r="M183" i="6"/>
  <c r="M220" i="7"/>
  <c r="M116" i="5"/>
  <c r="M132" i="5"/>
  <c r="M182" i="7"/>
  <c r="M192" i="6"/>
  <c r="M204" i="7"/>
  <c r="M276" i="5"/>
  <c r="M273" i="5"/>
  <c r="M305" i="5"/>
  <c r="M240" i="7"/>
  <c r="M256" i="7"/>
  <c r="M272" i="7"/>
  <c r="M284" i="7"/>
  <c r="M312" i="7"/>
  <c r="M320" i="7"/>
  <c r="M320" i="5"/>
  <c r="M311" i="5"/>
  <c r="M175" i="5"/>
  <c r="M168" i="6"/>
  <c r="M249" i="7"/>
  <c r="M28" i="7"/>
  <c r="M53" i="6"/>
  <c r="M51" i="6"/>
  <c r="M87" i="6"/>
  <c r="M19" i="7"/>
  <c r="M74" i="5"/>
  <c r="M138" i="5"/>
  <c r="M175" i="7"/>
  <c r="M264" i="6"/>
  <c r="M288" i="6"/>
  <c r="M311" i="7"/>
  <c r="M262" i="5"/>
  <c r="M53" i="7"/>
  <c r="M290" i="6"/>
  <c r="M102" i="6"/>
  <c r="M250" i="6"/>
  <c r="M279" i="6"/>
  <c r="M61" i="6"/>
  <c r="M132" i="6"/>
  <c r="M55" i="5"/>
  <c r="M85" i="6"/>
  <c r="M160" i="6"/>
  <c r="M293" i="7"/>
  <c r="M269" i="7"/>
  <c r="M270" i="7"/>
  <c r="M311" i="6"/>
  <c r="M171" i="6"/>
  <c r="M119" i="7"/>
  <c r="M195" i="7"/>
  <c r="M159" i="7"/>
  <c r="M203" i="7"/>
  <c r="M200" i="7"/>
  <c r="M297" i="5"/>
  <c r="M314" i="6"/>
  <c r="M63" i="5"/>
  <c r="M84" i="7"/>
  <c r="M148" i="6"/>
  <c r="M282" i="6"/>
  <c r="M229" i="6"/>
  <c r="M254" i="7"/>
  <c r="M314" i="7"/>
  <c r="M179" i="7"/>
  <c r="M91" i="6"/>
  <c r="M45" i="6"/>
  <c r="M300" i="6"/>
  <c r="M173" i="6"/>
  <c r="M113" i="7"/>
  <c r="M179" i="5"/>
  <c r="M230" i="6"/>
  <c r="M86" i="6"/>
  <c r="M210" i="7"/>
  <c r="M281" i="7"/>
  <c r="M92" i="7"/>
  <c r="M109" i="7"/>
  <c r="M90" i="7"/>
  <c r="M142" i="5"/>
  <c r="M16" i="5"/>
  <c r="M48" i="5"/>
  <c r="M104" i="5"/>
  <c r="M144" i="5"/>
  <c r="M182" i="5"/>
  <c r="M212" i="7"/>
  <c r="M252" i="5"/>
  <c r="M188" i="7"/>
  <c r="M87" i="5"/>
  <c r="M32" i="6"/>
  <c r="M233" i="6"/>
  <c r="M301" i="6"/>
  <c r="M23" i="6"/>
  <c r="M58" i="7"/>
  <c r="M111" i="6"/>
  <c r="M178" i="7"/>
  <c r="M272" i="6"/>
  <c r="M296" i="6"/>
  <c r="M165" i="6"/>
  <c r="M251" i="6"/>
  <c r="M212" i="5"/>
  <c r="M218" i="5"/>
  <c r="M32" i="7"/>
  <c r="M258" i="6"/>
  <c r="M105" i="6"/>
  <c r="M133" i="7"/>
  <c r="M143" i="5"/>
  <c r="M202" i="7"/>
  <c r="M226" i="7"/>
  <c r="M178" i="5"/>
  <c r="M99" i="5"/>
  <c r="M115" i="6"/>
  <c r="M199" i="6"/>
  <c r="M309" i="5"/>
  <c r="M81" i="7"/>
  <c r="M177" i="7"/>
  <c r="M108" i="7"/>
  <c r="M145" i="7"/>
  <c r="M126" i="6"/>
  <c r="M70" i="6"/>
  <c r="M60" i="7"/>
  <c r="M132" i="7"/>
  <c r="M148" i="7"/>
  <c r="M73" i="6"/>
  <c r="M156" i="7"/>
  <c r="M120" i="7"/>
  <c r="M237" i="7"/>
  <c r="M25" i="6"/>
  <c r="M98" i="7"/>
  <c r="M146" i="7"/>
  <c r="M218" i="7"/>
  <c r="M306" i="6"/>
  <c r="M23" i="5"/>
  <c r="M176" i="7"/>
  <c r="M41" i="7"/>
  <c r="M47" i="5"/>
  <c r="M180" i="6"/>
  <c r="M160" i="7"/>
  <c r="M116" i="7"/>
  <c r="M169" i="7"/>
  <c r="M205" i="7"/>
  <c r="M246" i="7"/>
  <c r="M273" i="7"/>
  <c r="M193" i="7"/>
  <c r="M266" i="7"/>
  <c r="M216" i="5"/>
  <c r="M206" i="7"/>
  <c r="M298" i="7"/>
  <c r="M34" i="7"/>
  <c r="M66" i="7"/>
  <c r="M114" i="7"/>
  <c r="M18" i="7"/>
  <c r="M38" i="6"/>
  <c r="M35" i="6"/>
  <c r="M70" i="5"/>
  <c r="M220" i="5"/>
  <c r="M40" i="5"/>
  <c r="M60" i="5"/>
  <c r="M92" i="5"/>
  <c r="M108" i="5"/>
  <c r="M188" i="5"/>
  <c r="M199" i="7"/>
  <c r="M186" i="5"/>
  <c r="M299" i="7"/>
  <c r="M222" i="5"/>
  <c r="M248" i="7"/>
  <c r="M280" i="7"/>
  <c r="M316" i="7"/>
  <c r="M219" i="7"/>
  <c r="M240" i="5"/>
  <c r="M239" i="7"/>
  <c r="M290" i="5"/>
  <c r="M267" i="5"/>
  <c r="M265" i="5"/>
  <c r="M178" i="6"/>
  <c r="M200" i="5"/>
  <c r="M262" i="6"/>
  <c r="M265" i="7"/>
  <c r="M227" i="6"/>
  <c r="M309" i="6"/>
  <c r="M31" i="7"/>
  <c r="M54" i="7"/>
  <c r="M78" i="7"/>
  <c r="M171" i="7"/>
  <c r="M232" i="7"/>
  <c r="M75" i="6"/>
  <c r="M195" i="5"/>
  <c r="M122" i="5"/>
  <c r="M137" i="5"/>
  <c r="M260" i="6"/>
  <c r="M276" i="6"/>
  <c r="M292" i="6"/>
  <c r="M312" i="6"/>
  <c r="M181" i="6"/>
  <c r="M283" i="6"/>
  <c r="M96" i="6"/>
  <c r="M104" i="7"/>
  <c r="M28" i="6"/>
  <c r="M44" i="7"/>
  <c r="M144" i="6"/>
  <c r="M196" i="5"/>
  <c r="M194" i="7"/>
  <c r="M269" i="6"/>
  <c r="M318" i="7"/>
  <c r="M26" i="7"/>
  <c r="M33" i="6"/>
  <c r="M163" i="6"/>
  <c r="M71" i="7"/>
  <c r="M99" i="7"/>
  <c r="M115" i="7"/>
  <c r="M123" i="7"/>
  <c r="M27" i="7"/>
  <c r="M146" i="5"/>
  <c r="M36" i="5"/>
  <c r="M186" i="7"/>
  <c r="M194" i="6"/>
  <c r="M97" i="5"/>
  <c r="M145" i="5"/>
  <c r="M264" i="7"/>
  <c r="M288" i="5"/>
  <c r="M293" i="5"/>
  <c r="M298" i="5"/>
  <c r="M25" i="7"/>
  <c r="M116" i="6"/>
  <c r="M176" i="6"/>
  <c r="M172" i="6"/>
  <c r="M232" i="5"/>
  <c r="M79" i="6"/>
  <c r="M107" i="6"/>
  <c r="M147" i="6"/>
  <c r="M18" i="5"/>
  <c r="M192" i="7"/>
  <c r="M240" i="6"/>
  <c r="M280" i="6"/>
  <c r="M316" i="6"/>
  <c r="M237" i="5"/>
  <c r="M254" i="5"/>
  <c r="M122" i="6"/>
  <c r="M223" i="6"/>
  <c r="M190" i="7"/>
  <c r="M291" i="6"/>
  <c r="M15" i="5"/>
  <c r="M278" i="6"/>
  <c r="M88" i="7"/>
  <c r="M36" i="7"/>
  <c r="M79" i="5"/>
  <c r="M208" i="5"/>
  <c r="M48" i="6"/>
  <c r="M266" i="6"/>
  <c r="M302" i="6"/>
  <c r="M301" i="7"/>
  <c r="M265" i="6"/>
  <c r="M285" i="7"/>
  <c r="M50" i="7"/>
  <c r="M106" i="7"/>
  <c r="M154" i="7"/>
  <c r="M27" i="6"/>
  <c r="M112" i="5"/>
  <c r="M152" i="5"/>
  <c r="M218" i="6"/>
  <c r="M158" i="5"/>
  <c r="M284" i="5"/>
  <c r="M153" i="7"/>
  <c r="M71" i="5"/>
  <c r="M65" i="7"/>
  <c r="M205" i="6"/>
  <c r="M144" i="7"/>
  <c r="M305" i="6"/>
  <c r="M142" i="7"/>
  <c r="M119" i="6"/>
  <c r="M162" i="7"/>
  <c r="M284" i="6"/>
  <c r="M308" i="6"/>
  <c r="M270" i="5"/>
  <c r="M271" i="5"/>
  <c r="M303" i="5"/>
  <c r="M306" i="5"/>
  <c r="M235" i="5"/>
  <c r="M283" i="5"/>
  <c r="M139" i="5"/>
  <c r="M313" i="5"/>
  <c r="M67" i="6"/>
  <c r="M307" i="6"/>
  <c r="M303" i="6"/>
  <c r="M307" i="5"/>
  <c r="M225" i="6"/>
  <c r="M305" i="7"/>
  <c r="M308" i="5"/>
  <c r="M287" i="7"/>
  <c r="M295" i="5"/>
  <c r="M289" i="6"/>
  <c r="M270" i="6"/>
  <c r="M59" i="6"/>
  <c r="M315" i="7"/>
  <c r="M287" i="5"/>
  <c r="M319" i="5"/>
  <c r="M161" i="6"/>
  <c r="M314" i="5"/>
  <c r="M299" i="5"/>
  <c r="M123" i="5"/>
  <c r="M286" i="6"/>
  <c r="M310" i="6"/>
  <c r="M277" i="7"/>
  <c r="M309" i="7"/>
  <c r="M14" i="4"/>
  <c r="M14" i="3"/>
</calcChain>
</file>

<file path=xl/sharedStrings.xml><?xml version="1.0" encoding="utf-8"?>
<sst xmlns="http://schemas.openxmlformats.org/spreadsheetml/2006/main" count="9041" uniqueCount="1080">
  <si>
    <t>Effective</t>
  </si>
  <si>
    <t>Rack</t>
  </si>
  <si>
    <t>RUL-E</t>
  </si>
  <si>
    <t>PUL</t>
  </si>
  <si>
    <t>LSD</t>
  </si>
  <si>
    <t>Calgary</t>
  </si>
  <si>
    <t>Edmonton</t>
  </si>
  <si>
    <t>Kamloops</t>
  </si>
  <si>
    <t>Vancouver</t>
  </si>
  <si>
    <t>Upcharges</t>
  </si>
  <si>
    <t>CHILLIWACK</t>
  </si>
  <si>
    <t>LILLOOET</t>
  </si>
  <si>
    <t>CLEARWATER</t>
  </si>
  <si>
    <t>MERRITT</t>
  </si>
  <si>
    <t>PRINCETON</t>
  </si>
  <si>
    <t>KAMLOOPS SOUTH</t>
  </si>
  <si>
    <t>LUMBY</t>
  </si>
  <si>
    <t>BARRIERE</t>
  </si>
  <si>
    <t>ARMSTRONG</t>
  </si>
  <si>
    <t>OLIVER</t>
  </si>
  <si>
    <t>OSOYOOS</t>
  </si>
  <si>
    <t>ASHCROFT</t>
  </si>
  <si>
    <t>KELOWNA</t>
  </si>
  <si>
    <t>IOL</t>
  </si>
  <si>
    <t>Frt &amp; Facility</t>
  </si>
  <si>
    <t>CO</t>
  </si>
  <si>
    <t>C1</t>
  </si>
  <si>
    <t>C2</t>
  </si>
  <si>
    <t>C3</t>
  </si>
  <si>
    <t>C4</t>
  </si>
  <si>
    <t>C5</t>
  </si>
  <si>
    <t>C6</t>
  </si>
  <si>
    <t>C7</t>
  </si>
  <si>
    <t>C8</t>
  </si>
  <si>
    <t>DEF</t>
  </si>
  <si>
    <t>BIODSL</t>
  </si>
  <si>
    <t>BIODIESEL</t>
  </si>
  <si>
    <t>DIESEL LS</t>
  </si>
  <si>
    <t>DSLDYE</t>
  </si>
  <si>
    <t>DIESEL LS DY</t>
  </si>
  <si>
    <t>BDSLDYE</t>
  </si>
  <si>
    <t>BIODIESEL DYED</t>
  </si>
  <si>
    <t>ETHANOL</t>
  </si>
  <si>
    <t>ETHANOL REGUL</t>
  </si>
  <si>
    <t>PREMDYE</t>
  </si>
  <si>
    <t>PREMIUM DYED</t>
  </si>
  <si>
    <t>REG UNL</t>
  </si>
  <si>
    <t>REG UNLEADED</t>
  </si>
  <si>
    <t>PREM UNL</t>
  </si>
  <si>
    <t>PREMIUM</t>
  </si>
  <si>
    <t>UNL DYED</t>
  </si>
  <si>
    <t>DYED UNLEADED</t>
  </si>
  <si>
    <t>ETH REGUL DYED</t>
  </si>
  <si>
    <t>QST</t>
  </si>
  <si>
    <t>BASE</t>
  </si>
  <si>
    <t>C0</t>
  </si>
  <si>
    <t>COLD LAKE</t>
  </si>
  <si>
    <t>AB</t>
  </si>
  <si>
    <t>EDMONTON</t>
  </si>
  <si>
    <t>FORT MCMURRAY</t>
  </si>
  <si>
    <t>HINTON</t>
  </si>
  <si>
    <t>HYTHE</t>
  </si>
  <si>
    <t>LAC LA BICHE</t>
  </si>
  <si>
    <t>RED DEER</t>
  </si>
  <si>
    <t>SLAVE LAKE</t>
  </si>
  <si>
    <t>VIKING</t>
  </si>
  <si>
    <t>BASSANO</t>
  </si>
  <si>
    <t>CALGARY</t>
  </si>
  <si>
    <t>OKOTOKS</t>
  </si>
  <si>
    <t>BC</t>
  </si>
  <si>
    <t>CAMPBELL RIVER</t>
  </si>
  <si>
    <t>CASTLEGAR</t>
  </si>
  <si>
    <t>CLOVERDALE</t>
  </si>
  <si>
    <t>COURTENAY</t>
  </si>
  <si>
    <t>CRANBROOK</t>
  </si>
  <si>
    <t>DAWSON CREEK</t>
  </si>
  <si>
    <t>FORT ST JOHN</t>
  </si>
  <si>
    <t>FORT NELSON</t>
  </si>
  <si>
    <t>NANAIMO</t>
  </si>
  <si>
    <t>PRINCE GEORGE</t>
  </si>
  <si>
    <t>MB</t>
  </si>
  <si>
    <t>NB</t>
  </si>
  <si>
    <t>ON</t>
  </si>
  <si>
    <t>PE</t>
  </si>
  <si>
    <t>QC</t>
  </si>
  <si>
    <t>SK</t>
  </si>
  <si>
    <t>Cool Creek Energy Ltd.</t>
  </si>
  <si>
    <t xml:space="preserve">CUSTOMER PRICING EFFECTIVE </t>
  </si>
  <si>
    <t>Base</t>
  </si>
  <si>
    <t>Federal</t>
  </si>
  <si>
    <t>Provincial</t>
  </si>
  <si>
    <t>Carbon</t>
  </si>
  <si>
    <t>Local</t>
  </si>
  <si>
    <t>Total</t>
  </si>
  <si>
    <t>Location</t>
  </si>
  <si>
    <t>Prov</t>
  </si>
  <si>
    <t>Product</t>
  </si>
  <si>
    <t xml:space="preserve"> price</t>
  </si>
  <si>
    <t>Excise Tax</t>
  </si>
  <si>
    <t>Tax</t>
  </si>
  <si>
    <t>Price</t>
  </si>
  <si>
    <t>GST/HST</t>
  </si>
  <si>
    <t>Price/liter</t>
  </si>
  <si>
    <r>
      <t xml:space="preserve">PRICES SUBJECT TO CHANGE WITHOUT NOTIFICATION </t>
    </r>
    <r>
      <rPr>
        <sz val="4"/>
        <color indexed="8"/>
        <rFont val="Calibri"/>
        <family val="2"/>
      </rPr>
      <t>0</t>
    </r>
  </si>
  <si>
    <t>Yours truly,</t>
  </si>
  <si>
    <t xml:space="preserve">PRICES SUBJECT TO CHANGE WITHOUT NOTIFICATION </t>
  </si>
  <si>
    <t>Frt $ Fac</t>
  </si>
  <si>
    <t>CCE Codes</t>
  </si>
  <si>
    <t>IOL CODES</t>
  </si>
  <si>
    <t>GST</t>
  </si>
  <si>
    <t>HST</t>
  </si>
  <si>
    <t>Tax Rates</t>
  </si>
  <si>
    <t xml:space="preserve">PROV. </t>
  </si>
  <si>
    <t>RED EARTH</t>
  </si>
  <si>
    <t>ABBOTSFORD</t>
  </si>
  <si>
    <t>KAMLOOPS</t>
  </si>
  <si>
    <t xml:space="preserve">SITE NUMBER </t>
  </si>
  <si>
    <t xml:space="preserve">LOCATION             </t>
  </si>
  <si>
    <t xml:space="preserve">PRODUCT                       </t>
  </si>
  <si>
    <t xml:space="preserve"> NET PRICE </t>
  </si>
  <si>
    <t xml:space="preserve"> FET   </t>
  </si>
  <si>
    <t xml:space="preserve"> PFT   </t>
  </si>
  <si>
    <t xml:space="preserve"> PCT   </t>
  </si>
  <si>
    <t xml:space="preserve"> LOCAL </t>
  </si>
  <si>
    <t xml:space="preserve"> PRICE/LTR.</t>
  </si>
  <si>
    <t xml:space="preserve"> GST/HST/FNT</t>
  </si>
  <si>
    <t xml:space="preserve"> PST/QST</t>
  </si>
  <si>
    <t xml:space="preserve"> TOTAL PRICE</t>
  </si>
  <si>
    <t xml:space="preserve"> PRICE CHANGE</t>
  </si>
  <si>
    <t>SC0</t>
  </si>
  <si>
    <t>SCO</t>
  </si>
  <si>
    <t>pr</t>
  </si>
  <si>
    <t>ETH MID</t>
  </si>
  <si>
    <t>ACHESON</t>
  </si>
  <si>
    <t>BOYLE</t>
  </si>
  <si>
    <t>CLAIRMONT</t>
  </si>
  <si>
    <t>DRAYTON VALLEY</t>
  </si>
  <si>
    <t>EDSON</t>
  </si>
  <si>
    <t>GRASSLAND</t>
  </si>
  <si>
    <t>LEDUC</t>
  </si>
  <si>
    <t>LETHBRIDGE</t>
  </si>
  <si>
    <t>LLOYDMINSTER</t>
  </si>
  <si>
    <t>MEDICINE HAT</t>
  </si>
  <si>
    <t>RAINBOW LAKE</t>
  </si>
  <si>
    <t>RYCROFT</t>
  </si>
  <si>
    <t>STRATHMORE</t>
  </si>
  <si>
    <t>WHITECOURT</t>
  </si>
  <si>
    <t>150 MILE HOUSE</t>
  </si>
  <si>
    <t>BLUE RIVER</t>
  </si>
  <si>
    <t>CACHE CREEK</t>
  </si>
  <si>
    <t>GOLDEN</t>
  </si>
  <si>
    <t>MCBRIDE</t>
  </si>
  <si>
    <t>SALMO</t>
  </si>
  <si>
    <t>SICAMOUS</t>
  </si>
  <si>
    <t>SPARWOOD</t>
  </si>
  <si>
    <t>SURREY</t>
  </si>
  <si>
    <t>THORNHILL</t>
  </si>
  <si>
    <t>VICTORIA</t>
  </si>
  <si>
    <t>WILLIAMS LAKE</t>
  </si>
  <si>
    <t>ASHERN</t>
  </si>
  <si>
    <t>BRANDON</t>
  </si>
  <si>
    <t>HEADINGLEY</t>
  </si>
  <si>
    <t>MORRIS</t>
  </si>
  <si>
    <t>WINNIPEG</t>
  </si>
  <si>
    <t>BELMONT</t>
  </si>
  <si>
    <t>BRADFORD</t>
  </si>
  <si>
    <t>CORNWALL</t>
  </si>
  <si>
    <t>DRYDEN</t>
  </si>
  <si>
    <t>DUNVEGAN</t>
  </si>
  <si>
    <t>FORT FRANCES</t>
  </si>
  <si>
    <t>GORMLEY</t>
  </si>
  <si>
    <t>HAWKESBURY</t>
  </si>
  <si>
    <t>HEARST</t>
  </si>
  <si>
    <t>INGERSOLL</t>
  </si>
  <si>
    <t>JOYCEVILLE</t>
  </si>
  <si>
    <t>KINGSTON</t>
  </si>
  <si>
    <t>MAPLE</t>
  </si>
  <si>
    <t>MISSISSAUGA</t>
  </si>
  <si>
    <t>NEW LISKEARD</t>
  </si>
  <si>
    <t>NIAGARA ON THE LAKE</t>
  </si>
  <si>
    <t>HOPE</t>
  </si>
  <si>
    <t>BAINSVILLE</t>
  </si>
  <si>
    <t>NIPIGON</t>
  </si>
  <si>
    <t>NORTH BAY</t>
  </si>
  <si>
    <t>ROSSLYN</t>
  </si>
  <si>
    <t>SAULT STE MARIE</t>
  </si>
  <si>
    <t>SIOUX LOOKOUT</t>
  </si>
  <si>
    <t>SPENCERVILLE</t>
  </si>
  <si>
    <t>THUNDER BAY</t>
  </si>
  <si>
    <t>TIMMINS</t>
  </si>
  <si>
    <t>WAUBAUSHENE</t>
  </si>
  <si>
    <t>WAWA</t>
  </si>
  <si>
    <t>WHITE RIVER</t>
  </si>
  <si>
    <t>WINDSOR</t>
  </si>
  <si>
    <t>DESCHAMBAULT</t>
  </si>
  <si>
    <t>DRUMMONDVILLE</t>
  </si>
  <si>
    <t>STANSTEAD</t>
  </si>
  <si>
    <t>STE-HELENE-DE-BAGOT</t>
  </si>
  <si>
    <t>DAVIDSON</t>
  </si>
  <si>
    <t>MEADOW LAKE</t>
  </si>
  <si>
    <t>REGINA</t>
  </si>
  <si>
    <t>SASKATOON</t>
  </si>
  <si>
    <t>SWIFT CURRENT</t>
  </si>
  <si>
    <t>HUSKY SITE #</t>
  </si>
  <si>
    <t>IOL SITE #</t>
  </si>
  <si>
    <t>EFS SITE #</t>
  </si>
  <si>
    <t>FLEETCOR SITE #</t>
  </si>
  <si>
    <t>SITE NAME</t>
  </si>
  <si>
    <t>ADDRESS</t>
  </si>
  <si>
    <t>CITY</t>
  </si>
  <si>
    <t>PROVINCE</t>
  </si>
  <si>
    <t>POSTAL CODE</t>
  </si>
  <si>
    <t>LATITUDE</t>
  </si>
  <si>
    <t>LONGITUDE</t>
  </si>
  <si>
    <t>FH530</t>
  </si>
  <si>
    <t>FH583</t>
  </si>
  <si>
    <t>BASSANO ESSO CL</t>
  </si>
  <si>
    <t>T0J 0B0</t>
  </si>
  <si>
    <t>T0A 0M0</t>
  </si>
  <si>
    <t>FH525</t>
  </si>
  <si>
    <t>2525 32 AVE NE</t>
  </si>
  <si>
    <t>T1Y 6B7</t>
  </si>
  <si>
    <t>FH273</t>
  </si>
  <si>
    <t>5225 106 AVE SE</t>
  </si>
  <si>
    <t>T2C 5E9</t>
  </si>
  <si>
    <t>FH276</t>
  </si>
  <si>
    <t>234090 WRANGLER RD</t>
  </si>
  <si>
    <t>T2P 2G6</t>
  </si>
  <si>
    <t>FH291</t>
  </si>
  <si>
    <t>2504 7 AVE NE</t>
  </si>
  <si>
    <t>T2A 2L7</t>
  </si>
  <si>
    <t>FH292</t>
  </si>
  <si>
    <t>CALGARY 52 ST CL</t>
  </si>
  <si>
    <t>6811 52 ST SE</t>
  </si>
  <si>
    <t>T2C 4J5</t>
  </si>
  <si>
    <t>FH533</t>
  </si>
  <si>
    <t>7201 99 ST</t>
  </si>
  <si>
    <t>T0H 0W0</t>
  </si>
  <si>
    <t>FH186</t>
  </si>
  <si>
    <t>5201 62 ST</t>
  </si>
  <si>
    <t>T7A 1S3</t>
  </si>
  <si>
    <t>FH076</t>
  </si>
  <si>
    <t>BRANDON EDMONTON BP</t>
  </si>
  <si>
    <t>3515 76 AVE</t>
  </si>
  <si>
    <t>T6B 2S8</t>
  </si>
  <si>
    <t>FH332</t>
  </si>
  <si>
    <t>16002 114 AVE</t>
  </si>
  <si>
    <t>T5M 2Z5</t>
  </si>
  <si>
    <t>FH260</t>
  </si>
  <si>
    <t>EDSON BP</t>
  </si>
  <si>
    <t>HWY 16</t>
  </si>
  <si>
    <t>T7E 1V3</t>
  </si>
  <si>
    <t>FH017</t>
  </si>
  <si>
    <t>MACKAY CRES ESSO CL</t>
  </si>
  <si>
    <t>160 MACKAY CRES</t>
  </si>
  <si>
    <t>T9H 4W8</t>
  </si>
  <si>
    <t>FH574</t>
  </si>
  <si>
    <t>5004 50TH AVE</t>
  </si>
  <si>
    <t>FH020</t>
  </si>
  <si>
    <t>HINTON ESSO CL</t>
  </si>
  <si>
    <t>438 SMITH AVE</t>
  </si>
  <si>
    <t>T7V 2A1</t>
  </si>
  <si>
    <t>FH536</t>
  </si>
  <si>
    <t>511 GREGG AVE</t>
  </si>
  <si>
    <t>T7V 1N1</t>
  </si>
  <si>
    <t>FH022</t>
  </si>
  <si>
    <t>T0H 2C0</t>
  </si>
  <si>
    <t>FH026</t>
  </si>
  <si>
    <t>HWY 55 &amp; MISSION RD</t>
  </si>
  <si>
    <t>T0A 2C0</t>
  </si>
  <si>
    <t>FH541</t>
  </si>
  <si>
    <t>201 8020 SPARROW DR</t>
  </si>
  <si>
    <t>T9E 7G3</t>
  </si>
  <si>
    <t>FH371</t>
  </si>
  <si>
    <t>LETHBRIDGE CL</t>
  </si>
  <si>
    <t>4201 2 AVE</t>
  </si>
  <si>
    <t>T1H 0C8</t>
  </si>
  <si>
    <t>FH316</t>
  </si>
  <si>
    <t>LLOYDMINSTER BP</t>
  </si>
  <si>
    <t>5310 52 ST</t>
  </si>
  <si>
    <t>T9V 0R7</t>
  </si>
  <si>
    <t>FH540</t>
  </si>
  <si>
    <t>5721 44 ST</t>
  </si>
  <si>
    <t>T9V 0B3</t>
  </si>
  <si>
    <t>FH542</t>
  </si>
  <si>
    <t>561 15 ST SW</t>
  </si>
  <si>
    <t>T1A 4W2</t>
  </si>
  <si>
    <t>FH038</t>
  </si>
  <si>
    <t>OKOTOKS ESSO CL</t>
  </si>
  <si>
    <t>T1S 1B2</t>
  </si>
  <si>
    <t>FH438</t>
  </si>
  <si>
    <t>25 MOBIL AVE</t>
  </si>
  <si>
    <t>T0H 2Y0</t>
  </si>
  <si>
    <t>FH041</t>
  </si>
  <si>
    <t>8132 EDGAR INDUSTRIAL CLOSE</t>
  </si>
  <si>
    <t>T4P 3R4</t>
  </si>
  <si>
    <t>FH354</t>
  </si>
  <si>
    <t>RED DEER BP L&amp;R FUEL DIST</t>
  </si>
  <si>
    <t>8120 EDGAR INDUSTRIAL DR</t>
  </si>
  <si>
    <t>T4P 3R2</t>
  </si>
  <si>
    <t>FH357</t>
  </si>
  <si>
    <t>BLACKFALDS CL</t>
  </si>
  <si>
    <t>FH607</t>
  </si>
  <si>
    <t>RED EARTH ESSO CL</t>
  </si>
  <si>
    <t>T0G 1X0</t>
  </si>
  <si>
    <t>FH250</t>
  </si>
  <si>
    <t>T0H 3A0</t>
  </si>
  <si>
    <t>FH046</t>
  </si>
  <si>
    <t>15TH AVE ESSO CL</t>
  </si>
  <si>
    <t>1501 15TH AVE SE</t>
  </si>
  <si>
    <t>T0G 2A3</t>
  </si>
  <si>
    <t>FH557</t>
  </si>
  <si>
    <t>436 RIDGE RD</t>
  </si>
  <si>
    <t>T1P 1B5</t>
  </si>
  <si>
    <t>FH501</t>
  </si>
  <si>
    <t>VERMILION CL</t>
  </si>
  <si>
    <t>4403 52 ST</t>
  </si>
  <si>
    <t>VERMILION</t>
  </si>
  <si>
    <t>T9X 1J8</t>
  </si>
  <si>
    <t>FH585</t>
  </si>
  <si>
    <t>HWY 14 &amp; 36</t>
  </si>
  <si>
    <t>T0B 4N0</t>
  </si>
  <si>
    <t>FH508</t>
  </si>
  <si>
    <t>JCT HWY 43 &amp; 32</t>
  </si>
  <si>
    <t>T7S 1N3</t>
  </si>
  <si>
    <t>FH529</t>
  </si>
  <si>
    <t>10 SETTLER PLACE</t>
  </si>
  <si>
    <t>V0K 2G0</t>
  </si>
  <si>
    <t>FH602</t>
  </si>
  <si>
    <t>SOUTH FRASER ESSO CL</t>
  </si>
  <si>
    <t>30650 SOUTH FRASER WAY</t>
  </si>
  <si>
    <t>FH591</t>
  </si>
  <si>
    <t>ARMSTRONG ESSO CL</t>
  </si>
  <si>
    <t>957 OTTER LAKE CROSSING RD</t>
  </si>
  <si>
    <t>V0E 1B6</t>
  </si>
  <si>
    <t>FH596</t>
  </si>
  <si>
    <t>CORNWALL ESSO CL</t>
  </si>
  <si>
    <t>V0K 1A0</t>
  </si>
  <si>
    <t>FH003</t>
  </si>
  <si>
    <t>BARRIERE ESSO CL</t>
  </si>
  <si>
    <t>V0E 1E0</t>
  </si>
  <si>
    <t>FH521</t>
  </si>
  <si>
    <t>V0E 1J0</t>
  </si>
  <si>
    <t>FH524</t>
  </si>
  <si>
    <t>959 S TRANS CANADA HWY</t>
  </si>
  <si>
    <t>V0K 1H0</t>
  </si>
  <si>
    <t>FH006</t>
  </si>
  <si>
    <t>MAPLE STREET ESSO CL</t>
  </si>
  <si>
    <t>1651 MAPLE STREET</t>
  </si>
  <si>
    <t>V9W 3G3</t>
  </si>
  <si>
    <t>FH007</t>
  </si>
  <si>
    <t>MINTO RD ESSO CL</t>
  </si>
  <si>
    <t>4160 MINTO RD</t>
  </si>
  <si>
    <t>V1N 4C1</t>
  </si>
  <si>
    <t>FH526</t>
  </si>
  <si>
    <t>7620A VEDDER RD</t>
  </si>
  <si>
    <t>V2R 4E8</t>
  </si>
  <si>
    <t>FH008</t>
  </si>
  <si>
    <t>HWY 5 ESSO CL</t>
  </si>
  <si>
    <t>V0E 1N0</t>
  </si>
  <si>
    <t>FH590</t>
  </si>
  <si>
    <t>55 AVE ESSO CL</t>
  </si>
  <si>
    <t>17979 55 AVE</t>
  </si>
  <si>
    <t>FH011</t>
  </si>
  <si>
    <t>CLIFFE AVE ESSO CL</t>
  </si>
  <si>
    <t>2650 CLIFFE AVE</t>
  </si>
  <si>
    <t>V9N 2L6</t>
  </si>
  <si>
    <t>FH012</t>
  </si>
  <si>
    <t>THEATRE RD ESSO CL</t>
  </si>
  <si>
    <t>FH612</t>
  </si>
  <si>
    <t>DARCY ESSO CL</t>
  </si>
  <si>
    <t>V1G 1W5</t>
  </si>
  <si>
    <t>V0C 1R0</t>
  </si>
  <si>
    <t>FH230</t>
  </si>
  <si>
    <t>FT NELSON BP</t>
  </si>
  <si>
    <t>RR1 MILE 293 ALASKA HWY</t>
  </si>
  <si>
    <t>FH580</t>
  </si>
  <si>
    <t>FORT NELSON CARDLOCK</t>
  </si>
  <si>
    <t>5303 48 AVE</t>
  </si>
  <si>
    <t>FH214</t>
  </si>
  <si>
    <t>FT ST. JOHN CL</t>
  </si>
  <si>
    <t>9510 SIKANNI RD</t>
  </si>
  <si>
    <t>V1G 6X3</t>
  </si>
  <si>
    <t>FH231</t>
  </si>
  <si>
    <t>FT ST. JOHN BP</t>
  </si>
  <si>
    <t>9516 78 ST</t>
  </si>
  <si>
    <t>V1J 4J9</t>
  </si>
  <si>
    <t>FH532</t>
  </si>
  <si>
    <t>1050 TRANS CANADA HWY</t>
  </si>
  <si>
    <t>V0A 1H1</t>
  </si>
  <si>
    <t>FH537</t>
  </si>
  <si>
    <t>61850 FLOOD HOPE RD</t>
  </si>
  <si>
    <t>FH024</t>
  </si>
  <si>
    <t>1225 CHIEF LOUIS RD</t>
  </si>
  <si>
    <t>V2H 1J8</t>
  </si>
  <si>
    <t>FH538</t>
  </si>
  <si>
    <t>401 PAUL LAKE RD</t>
  </si>
  <si>
    <t>FH597</t>
  </si>
  <si>
    <t>ADAMS COURT ESSO CL</t>
  </si>
  <si>
    <t>716 ADAMS COURT</t>
  </si>
  <si>
    <t>V1X 7S2</t>
  </si>
  <si>
    <t>FH027</t>
  </si>
  <si>
    <t>667 INDUSTRIAL PLACE</t>
  </si>
  <si>
    <t>V0K 1V0</t>
  </si>
  <si>
    <t>FH028</t>
  </si>
  <si>
    <t>LUMBY ESSO CL</t>
  </si>
  <si>
    <t>V0E 2G0</t>
  </si>
  <si>
    <t>FH350</t>
  </si>
  <si>
    <t>V0J 2E0</t>
  </si>
  <si>
    <t>FH031</t>
  </si>
  <si>
    <t>LAUDER ST ESSO CL</t>
  </si>
  <si>
    <t>FH035</t>
  </si>
  <si>
    <t>JACKSON ESSO CL</t>
  </si>
  <si>
    <t>V9X 1J2</t>
  </si>
  <si>
    <t>FH594</t>
  </si>
  <si>
    <t>OLIVER ESSO CL</t>
  </si>
  <si>
    <t>230 MAPLE AVE</t>
  </si>
  <si>
    <t>V0H 1T0</t>
  </si>
  <si>
    <t>FH595</t>
  </si>
  <si>
    <t>115TH ST ESSO CL</t>
  </si>
  <si>
    <t>11621 115TH ST</t>
  </si>
  <si>
    <t>V0H 1V5</t>
  </si>
  <si>
    <t>FH021</t>
  </si>
  <si>
    <t>1085 GREAT ST</t>
  </si>
  <si>
    <t>V2N 2K8</t>
  </si>
  <si>
    <t>FH549</t>
  </si>
  <si>
    <t>HART HWY HUSKY</t>
  </si>
  <si>
    <t>8087 HART HWY</t>
  </si>
  <si>
    <t>V2K 3B8</t>
  </si>
  <si>
    <t>FH550</t>
  </si>
  <si>
    <t>1148 PACIFIC ST</t>
  </si>
  <si>
    <t>V2N 5S3</t>
  </si>
  <si>
    <t>FH435</t>
  </si>
  <si>
    <t>PG HART HWY CL</t>
  </si>
  <si>
    <t>2180 NORANDA RD</t>
  </si>
  <si>
    <t>V2L 4S8</t>
  </si>
  <si>
    <t>FH040</t>
  </si>
  <si>
    <t>BURTON ESSO CL</t>
  </si>
  <si>
    <t>V0X 1W0</t>
  </si>
  <si>
    <t>FH043</t>
  </si>
  <si>
    <t>SALMO ESSO CL</t>
  </si>
  <si>
    <t>5923 HWY 3</t>
  </si>
  <si>
    <t>V0G 1Z0</t>
  </si>
  <si>
    <t>FH556</t>
  </si>
  <si>
    <t>V0E 2V0</t>
  </si>
  <si>
    <t>FH025</t>
  </si>
  <si>
    <t>FH603</t>
  </si>
  <si>
    <t>DOUGLAS FIR ESSO CL</t>
  </si>
  <si>
    <t>747 DOUGLAS FIR RD</t>
  </si>
  <si>
    <t>V0B 2G1</t>
  </si>
  <si>
    <t>FH581</t>
  </si>
  <si>
    <t>11807 TANNERY RD</t>
  </si>
  <si>
    <t>V3V 3W8</t>
  </si>
  <si>
    <t>FH497</t>
  </si>
  <si>
    <t>TERRACE CL</t>
  </si>
  <si>
    <t>3097 HWY 16 E</t>
  </si>
  <si>
    <t>V8G 4G4</t>
  </si>
  <si>
    <t>HENRY ENG ESSO CL</t>
  </si>
  <si>
    <t>975 HENRY ENG PLACE</t>
  </si>
  <si>
    <t>V9B 6B2</t>
  </si>
  <si>
    <t>FH599</t>
  </si>
  <si>
    <t>645 MACKENZIE AVE N</t>
  </si>
  <si>
    <t>V2G 1N9</t>
  </si>
  <si>
    <t>FH002</t>
  </si>
  <si>
    <t>ASHERN ESSO CL</t>
  </si>
  <si>
    <t>13 HWY 6 N</t>
  </si>
  <si>
    <t>R0C 0E0</t>
  </si>
  <si>
    <t>FH005</t>
  </si>
  <si>
    <t>MIDDLETON ESSO CL</t>
  </si>
  <si>
    <t>1815 MIDDLETON AVE</t>
  </si>
  <si>
    <t>R7C 1A7</t>
  </si>
  <si>
    <t>FH523</t>
  </si>
  <si>
    <t>FH608</t>
  </si>
  <si>
    <t>HADASHVILLE ESSO CL</t>
  </si>
  <si>
    <t>TRANS CANADA HWY 1 EAST</t>
  </si>
  <si>
    <t>HADASHVILLE</t>
  </si>
  <si>
    <t>R0X 0X0</t>
  </si>
  <si>
    <t>FH534</t>
  </si>
  <si>
    <t>5141 PORTAGE AVE</t>
  </si>
  <si>
    <t>R4H 1E1</t>
  </si>
  <si>
    <t>FH554</t>
  </si>
  <si>
    <t>R0G 1K0</t>
  </si>
  <si>
    <t>FH030</t>
  </si>
  <si>
    <t>FH445</t>
  </si>
  <si>
    <t>WINNIPEG KENASTON CL</t>
  </si>
  <si>
    <t>25 LOWSON CRES</t>
  </si>
  <si>
    <t>R3P 0T3</t>
  </si>
  <si>
    <t>FH513</t>
  </si>
  <si>
    <t>WINNIPEG BROOKSIDE CL</t>
  </si>
  <si>
    <t>1991 BROOKSIDE BLVD</t>
  </si>
  <si>
    <t>R2J 3J9</t>
  </si>
  <si>
    <t>FH516</t>
  </si>
  <si>
    <t>922 DUGALD RD</t>
  </si>
  <si>
    <t>FH616</t>
  </si>
  <si>
    <t>4TH LINE ESSO CL</t>
  </si>
  <si>
    <t>6115 4TH LINE ROAD</t>
  </si>
  <si>
    <t>K0C 1E0</t>
  </si>
  <si>
    <t>FH520</t>
  </si>
  <si>
    <t>N0L 1B0</t>
  </si>
  <si>
    <t>FH522</t>
  </si>
  <si>
    <t>FH615</t>
  </si>
  <si>
    <t>1400 BOUNDARY RD</t>
  </si>
  <si>
    <t>K6J 5S7</t>
  </si>
  <si>
    <t>FH014</t>
  </si>
  <si>
    <t>HWY 17 ESSO CL</t>
  </si>
  <si>
    <t>15627 HWY 17 E</t>
  </si>
  <si>
    <t>P8N 2Y4</t>
  </si>
  <si>
    <t>FH528</t>
  </si>
  <si>
    <t>379 GOVERNMENT ST</t>
  </si>
  <si>
    <t>P8N 2P4</t>
  </si>
  <si>
    <t>FH015</t>
  </si>
  <si>
    <t>K0C 1J0</t>
  </si>
  <si>
    <t>FH016</t>
  </si>
  <si>
    <t>FORT FRANCES ESSO CL</t>
  </si>
  <si>
    <t>505 MCIRVINE RD</t>
  </si>
  <si>
    <t>P9A 3X7</t>
  </si>
  <si>
    <t>FH601</t>
  </si>
  <si>
    <t>345 COUNTY RD 17</t>
  </si>
  <si>
    <t>K6A 2Y2</t>
  </si>
  <si>
    <t>FH019</t>
  </si>
  <si>
    <t>FRONT ESSO CL</t>
  </si>
  <si>
    <t>P0L 1N0</t>
  </si>
  <si>
    <t>FH535</t>
  </si>
  <si>
    <t>1565 HWY 11 W</t>
  </si>
  <si>
    <t>FH023</t>
  </si>
  <si>
    <t>HWY 401 ESSO CL</t>
  </si>
  <si>
    <t>N5C 3K1</t>
  </si>
  <si>
    <t>FH539</t>
  </si>
  <si>
    <t>2054 JOYCEVILLE RD</t>
  </si>
  <si>
    <t>K0H 1Y0</t>
  </si>
  <si>
    <t>FH000</t>
  </si>
  <si>
    <t>CENTENNIAL ESSO CL</t>
  </si>
  <si>
    <t>1525 CENTENNIAL DR</t>
  </si>
  <si>
    <t>K7L 4V2</t>
  </si>
  <si>
    <t>FH029</t>
  </si>
  <si>
    <t>HWY 400 ESSO CL</t>
  </si>
  <si>
    <t>HWY 400 S</t>
  </si>
  <si>
    <t>L6A 1S8</t>
  </si>
  <si>
    <t>FH032</t>
  </si>
  <si>
    <t>7280 DIXIE RD</t>
  </si>
  <si>
    <t>L5S 1E1</t>
  </si>
  <si>
    <t>FH543</t>
  </si>
  <si>
    <t>6625 KENNEDY RD</t>
  </si>
  <si>
    <t>FH544</t>
  </si>
  <si>
    <t>1553 SHAWSON DR</t>
  </si>
  <si>
    <t>L4W 1T7</t>
  </si>
  <si>
    <t>FH034</t>
  </si>
  <si>
    <t>NAIRN ESSO CL</t>
  </si>
  <si>
    <t>2020 HWY 17</t>
  </si>
  <si>
    <t>NAIRN CENTRE</t>
  </si>
  <si>
    <t>P0M 2L0</t>
  </si>
  <si>
    <t>FH545</t>
  </si>
  <si>
    <t>997491 HWY 11 N</t>
  </si>
  <si>
    <t>P0J 1P0</t>
  </si>
  <si>
    <t>FH553</t>
  </si>
  <si>
    <t>L0S 1J0</t>
  </si>
  <si>
    <t>FH546</t>
  </si>
  <si>
    <t>P0T 2J0</t>
  </si>
  <si>
    <t>FH392</t>
  </si>
  <si>
    <t>NORTH BAY CL</t>
  </si>
  <si>
    <t>3090 HWY 11 N</t>
  </si>
  <si>
    <t>P1B 8G3</t>
  </si>
  <si>
    <t>FH559</t>
  </si>
  <si>
    <t>3131 WEST ARTHUR ST</t>
  </si>
  <si>
    <t>P7K 0P2</t>
  </si>
  <si>
    <t>FH555</t>
  </si>
  <si>
    <t>1275 TRUNK RD</t>
  </si>
  <si>
    <t>FH045</t>
  </si>
  <si>
    <t>19 BLACK BEAR RD</t>
  </si>
  <si>
    <t>P8T 1B3</t>
  </si>
  <si>
    <t>FH565</t>
  </si>
  <si>
    <t>2025 COUNTY ROAD 44</t>
  </si>
  <si>
    <t>K0E 1X0</t>
  </si>
  <si>
    <t>STOUFFVILLE</t>
  </si>
  <si>
    <t>FH560</t>
  </si>
  <si>
    <t>1120 ALLOY DR</t>
  </si>
  <si>
    <t>P7B 5W3</t>
  </si>
  <si>
    <t>FH584</t>
  </si>
  <si>
    <t>TIMMINS ESSO CL</t>
  </si>
  <si>
    <t>2154 RIVERSIDE DR</t>
  </si>
  <si>
    <t>P4N 7C3</t>
  </si>
  <si>
    <t>FH587</t>
  </si>
  <si>
    <t>WAUBAUSHENE ESSO CL</t>
  </si>
  <si>
    <t>21 QUARRY RD</t>
  </si>
  <si>
    <t>L0K 2C0</t>
  </si>
  <si>
    <t>FH039</t>
  </si>
  <si>
    <t>PINEWOOD ESSO CL</t>
  </si>
  <si>
    <t>54 PINEWOOD DR</t>
  </si>
  <si>
    <t>P0S 1K0</t>
  </si>
  <si>
    <t>FH561</t>
  </si>
  <si>
    <t>217 HWY 17 N</t>
  </si>
  <si>
    <t>P0M 3G0</t>
  </si>
  <si>
    <t>FH562</t>
  </si>
  <si>
    <t>FH600</t>
  </si>
  <si>
    <t>105 CHEMIN PLEASANT VALLEY</t>
  </si>
  <si>
    <t>J0J 1V0</t>
  </si>
  <si>
    <t>FH593</t>
  </si>
  <si>
    <t>HWY 11 &amp; ENTERPRISE LANE</t>
  </si>
  <si>
    <t>S0G 1A0</t>
  </si>
  <si>
    <t>FH010</t>
  </si>
  <si>
    <t>MEADOW LAKE ESSO CL</t>
  </si>
  <si>
    <t>S9X 1L9</t>
  </si>
  <si>
    <t>FH551</t>
  </si>
  <si>
    <t>REGINA BP</t>
  </si>
  <si>
    <t>210 MCDONALD ST N</t>
  </si>
  <si>
    <t>S4N 5W3</t>
  </si>
  <si>
    <t>FH552</t>
  </si>
  <si>
    <t>1755 PRINCE OF WALES DR</t>
  </si>
  <si>
    <t>S4Z 1A5</t>
  </si>
  <si>
    <t>FH044</t>
  </si>
  <si>
    <t>GRASSWOOD ESSO CL</t>
  </si>
  <si>
    <t>S7K 8B3</t>
  </si>
  <si>
    <t>FH548</t>
  </si>
  <si>
    <t>S7R 1B6</t>
  </si>
  <si>
    <t>FH582</t>
  </si>
  <si>
    <t>N SERVICE RD ESSO CL</t>
  </si>
  <si>
    <t>2615 N SERVICE RD</t>
  </si>
  <si>
    <t>S9H 5L4</t>
  </si>
  <si>
    <t>FH558</t>
  </si>
  <si>
    <t>S9H 3T1</t>
  </si>
  <si>
    <t>Husky Codes</t>
  </si>
  <si>
    <t>UNBRANDED DEF</t>
  </si>
  <si>
    <t>MUL</t>
  </si>
  <si>
    <t>PST</t>
  </si>
  <si>
    <t>Husky Paul Lk</t>
  </si>
  <si>
    <t>0 Spec</t>
  </si>
  <si>
    <t>princ</t>
  </si>
  <si>
    <t>CARDINAL</t>
  </si>
  <si>
    <t>KANANASKIS</t>
  </si>
  <si>
    <t>COCHRANE</t>
  </si>
  <si>
    <t xml:space="preserve"> </t>
  </si>
  <si>
    <t>MILTON</t>
  </si>
  <si>
    <t>.</t>
  </si>
  <si>
    <t>Husky Merritt</t>
  </si>
  <si>
    <t>CARDINAL ESSO CL</t>
  </si>
  <si>
    <t>NS</t>
  </si>
  <si>
    <t>WOODSTOCK</t>
  </si>
  <si>
    <t>nil</t>
  </si>
  <si>
    <t>WINGHAM</t>
  </si>
  <si>
    <t>S09</t>
  </si>
  <si>
    <t>S08</t>
  </si>
  <si>
    <t>THESSALON</t>
  </si>
  <si>
    <t>BONNYVILLE</t>
  </si>
  <si>
    <t>INVERMERE</t>
  </si>
  <si>
    <t>ETHANOL REG</t>
  </si>
  <si>
    <t>UNBRAND DEF</t>
  </si>
  <si>
    <t>D LS DYED</t>
  </si>
  <si>
    <t>ETH REG DYE</t>
  </si>
  <si>
    <t>PREM DYED</t>
  </si>
  <si>
    <t>MID</t>
  </si>
  <si>
    <t>REG DYED</t>
  </si>
  <si>
    <t>REGULAR</t>
  </si>
  <si>
    <t>NISKU</t>
  </si>
  <si>
    <t>SHERWOOD PARK</t>
  </si>
  <si>
    <t>SPRUCE VALLEY</t>
  </si>
  <si>
    <t>VERMILLION</t>
  </si>
  <si>
    <t>WHEATLAND COUNTY</t>
  </si>
  <si>
    <t>FT ST JOHN</t>
  </si>
  <si>
    <t>MIDWAY</t>
  </si>
  <si>
    <t>OAK BLUFF</t>
  </si>
  <si>
    <t>PRAWDA</t>
  </si>
  <si>
    <t>AFTON STATION</t>
  </si>
  <si>
    <t>LONDON</t>
  </si>
  <si>
    <t>NAIRN CENTER</t>
  </si>
  <si>
    <t>SARNIA</t>
  </si>
  <si>
    <t>VAUGHAN</t>
  </si>
  <si>
    <t>SAINT BERNARD DE LA</t>
  </si>
  <si>
    <t>TEMISCOUATA SUR LE L</t>
  </si>
  <si>
    <t>GRASSWOOD</t>
  </si>
  <si>
    <t>V0H 1M0</t>
  </si>
  <si>
    <t>737 PALMERSTON AVE</t>
  </si>
  <si>
    <t>Address</t>
  </si>
  <si>
    <t>3-BULK WITH CARDLOCK</t>
  </si>
  <si>
    <t>780-413-1826</t>
  </si>
  <si>
    <t>YES</t>
  </si>
  <si>
    <t>no</t>
  </si>
  <si>
    <t>CALGARY HUSKY TC/ESSO</t>
  </si>
  <si>
    <t>2-ESSO TRAVEL CENTRE &amp; COMMERCIAL CARDLOCK</t>
  </si>
  <si>
    <t> 403-291-1233</t>
  </si>
  <si>
    <t>YES - CARDLOCK ONLY</t>
  </si>
  <si>
    <t xml:space="preserve">DRAYTON VALLEY CL </t>
  </si>
  <si>
    <t>4-STANDALONE CARDLOCK</t>
  </si>
  <si>
    <t>EDMONTON W HUSKY TC/ESSO</t>
  </si>
  <si>
    <t>14429 - 266 STREET</t>
  </si>
  <si>
    <t>T7X 6H2</t>
  </si>
  <si>
    <t>780-960-6649</t>
  </si>
  <si>
    <t>FH654</t>
  </si>
  <si>
    <t>WHEATLAND COUNTY TC</t>
  </si>
  <si>
    <t>5 DURUM DRIVE</t>
  </si>
  <si>
    <t>T0J 1X0</t>
  </si>
  <si>
    <t>587-871-0247</t>
  </si>
  <si>
    <t>CLAIRMONT HUSKY TC/ESSO</t>
  </si>
  <si>
    <t xml:space="preserve"> 780-814-7174</t>
  </si>
  <si>
    <t>RYCROFT HUSKY/ESSO</t>
  </si>
  <si>
    <t>BOX 4</t>
  </si>
  <si>
    <t>1-ESSO COMMERCIAL CARDLOCK</t>
  </si>
  <si>
    <t>780-765-2968</t>
  </si>
  <si>
    <t>GRASSLAND HUSKY TC/ESSO</t>
  </si>
  <si>
    <t>T0A 1V0</t>
  </si>
  <si>
    <t>780-525-3960</t>
  </si>
  <si>
    <t>602 12 ST</t>
  </si>
  <si>
    <t xml:space="preserve"> 403-641-3916</t>
  </si>
  <si>
    <t xml:space="preserve">HWY 43 ESSO CL </t>
  </si>
  <si>
    <t>HWY 43 W</t>
  </si>
  <si>
    <t>780-356-3970</t>
  </si>
  <si>
    <t>780-805-5215</t>
  </si>
  <si>
    <t>780-817-3776</t>
  </si>
  <si>
    <t>LAC LA BICHE ESSO CL</t>
  </si>
  <si>
    <t> 780-623-4135</t>
  </si>
  <si>
    <t>48223 338 AVE E</t>
  </si>
  <si>
    <t>403-279-4451</t>
  </si>
  <si>
    <t>RED DEER ESSO CL</t>
  </si>
  <si>
    <t>403-333-4128</t>
  </si>
  <si>
    <t>FH586</t>
  </si>
  <si>
    <t>VIKING ESSO CL</t>
  </si>
  <si>
    <t>780-965-0319</t>
  </si>
  <si>
    <t>780-743-2381</t>
  </si>
  <si>
    <t>LOON RIVER IND.PARK HWY 88 LOT 12</t>
  </si>
  <si>
    <t>RED EARTH CREEK</t>
  </si>
  <si>
    <t>780-649-2865</t>
  </si>
  <si>
    <t>FH621</t>
  </si>
  <si>
    <t>BEARSPAW ESSO CL</t>
  </si>
  <si>
    <t>100 NAKODA WAY</t>
  </si>
  <si>
    <t>MORLEY</t>
  </si>
  <si>
    <t>T0L 1N0</t>
  </si>
  <si>
    <t>403 881 2469</t>
  </si>
  <si>
    <t>FH645</t>
  </si>
  <si>
    <t>SHERWOOD PARK CL</t>
  </si>
  <si>
    <t>28 STRATHMOOR DRIVE</t>
  </si>
  <si>
    <t>T8H 0C1</t>
  </si>
  <si>
    <t>780-945-9559</t>
  </si>
  <si>
    <t>FH641</t>
  </si>
  <si>
    <t>BOYLE ESSO CL</t>
  </si>
  <si>
    <t>650074 HWY 63</t>
  </si>
  <si>
    <t>780-689-3931</t>
  </si>
  <si>
    <t>FH567</t>
  </si>
  <si>
    <t>GREEN LEAF FUEL (PROSVITA)CL</t>
  </si>
  <si>
    <t>194057A TWP RD 683</t>
  </si>
  <si>
    <t>780-525-3931</t>
  </si>
  <si>
    <t>HINTON HUSKY TC/ESSO</t>
  </si>
  <si>
    <t>780-865-2881</t>
  </si>
  <si>
    <t xml:space="preserve"> 780-712-4788</t>
  </si>
  <si>
    <t>FH651</t>
  </si>
  <si>
    <t>BONNYVILLE ESSO CL</t>
  </si>
  <si>
    <t>6508 54 AVE</t>
  </si>
  <si>
    <t>T9N 2G6</t>
  </si>
  <si>
    <t>EASTLAKE IND HUSKY/ESSO</t>
  </si>
  <si>
    <t> 403-236-5225</t>
  </si>
  <si>
    <t>WRANGLER RD CL LOADING ARM</t>
  </si>
  <si>
    <t xml:space="preserve"> 403-531-5700</t>
  </si>
  <si>
    <t>MERIDIAN HUSKY/ESSO</t>
  </si>
  <si>
    <t>403-272-4745</t>
  </si>
  <si>
    <t>403-531-5700</t>
  </si>
  <si>
    <t>780-875-2266</t>
  </si>
  <si>
    <t>LLOYDMINSTER HUSKY TC/ESSO</t>
  </si>
  <si>
    <t>780-872-7089</t>
  </si>
  <si>
    <t>NISKU HUSKY TC/ESSO</t>
  </si>
  <si>
    <t>780-986-7867</t>
  </si>
  <si>
    <t>W EDM IND HUSKY/ESSO</t>
  </si>
  <si>
    <t>780-455-6677</t>
  </si>
  <si>
    <t>403-347-4062</t>
  </si>
  <si>
    <t>27123  45  HWY 597</t>
  </si>
  <si>
    <t> 403-347-4062</t>
  </si>
  <si>
    <t>MED HAT HUSKY TC/ESSO</t>
  </si>
  <si>
    <t>403-527-5561</t>
  </si>
  <si>
    <t xml:space="preserve">RAINBOW LAKE BP </t>
  </si>
  <si>
    <t>780-956-3444</t>
  </si>
  <si>
    <t>STRATHMORE HUSKY TC/ESSO</t>
  </si>
  <si>
    <t>403-934-3561</t>
  </si>
  <si>
    <t>EAGLE RIVER HUSKY TC/ESSO</t>
  </si>
  <si>
    <t>780-706-7493</t>
  </si>
  <si>
    <t>BLUE RIVER HUSKY TC/ESSO</t>
  </si>
  <si>
    <t xml:space="preserve">HWY 5 S </t>
  </si>
  <si>
    <t>250-673-8221</t>
  </si>
  <si>
    <t>FH659</t>
  </si>
  <si>
    <t>INVERMERE ESSO CL</t>
  </si>
  <si>
    <t>548 Hwy 93/95 &amp; Cooper Rd</t>
  </si>
  <si>
    <t>V0A 1K3</t>
  </si>
  <si>
    <t>250-688-0188</t>
  </si>
  <si>
    <t xml:space="preserve">CACHE CREEK HUSKY TC/ESSO </t>
  </si>
  <si>
    <t>250-457-6643</t>
  </si>
  <si>
    <t>CHILLIWACK HUSKY TC/ESSO</t>
  </si>
  <si>
    <t>604-858-5113</t>
  </si>
  <si>
    <t>FH640</t>
  </si>
  <si>
    <t xml:space="preserve">SILVERCREEK TRAVEL CENTRE </t>
  </si>
  <si>
    <t>19700 KLASSEN RD</t>
  </si>
  <si>
    <t>V0X 1L2</t>
  </si>
  <si>
    <t>236-355-1313</t>
  </si>
  <si>
    <t>150 MILE HOUSE HUSKY/ESSO</t>
  </si>
  <si>
    <t>250-296-4515</t>
  </si>
  <si>
    <t>250-785-3466</t>
  </si>
  <si>
    <t>250-774-7340</t>
  </si>
  <si>
    <t>250-787-0791</t>
  </si>
  <si>
    <t>GOLDEN HUSKY TC/ESSO</t>
  </si>
  <si>
    <t>250-344-6878</t>
  </si>
  <si>
    <t>V2T 6L4</t>
  </si>
  <si>
    <t>604-556-0038</t>
  </si>
  <si>
    <t>2001 THEATRE ROAD</t>
  </si>
  <si>
    <t>V1C 7G6</t>
  </si>
  <si>
    <t xml:space="preserve"> 250-426-4421</t>
  </si>
  <si>
    <t>WEST TCH ESSO CL</t>
  </si>
  <si>
    <t>1925 W TRANS CANADA HWY EAST FONTAGE RD</t>
  </si>
  <si>
    <t>V2H 1J1</t>
  </si>
  <si>
    <t>250-374-0614</t>
  </si>
  <si>
    <t>WILLIAMS LAKE ESSOL</t>
  </si>
  <si>
    <t>250-563-1725</t>
  </si>
  <si>
    <t>866-973-3639</t>
  </si>
  <si>
    <t>1450 DUFFRYN RD</t>
  </si>
  <si>
    <t>778-473-8292</t>
  </si>
  <si>
    <t>2588 LAUDER AVE</t>
  </si>
  <si>
    <t>V1K 1B8</t>
  </si>
  <si>
    <t>250-378-8790</t>
  </si>
  <si>
    <t>250-365-5185</t>
  </si>
  <si>
    <t>LILLOOET ESSO CL</t>
  </si>
  <si>
    <t>960 JACKSON RD</t>
  </si>
  <si>
    <t>TANNERY ESSO CL</t>
  </si>
  <si>
    <t>604-574-7404</t>
  </si>
  <si>
    <t>315 BURTON AVE</t>
  </si>
  <si>
    <t>250-295-3209</t>
  </si>
  <si>
    <t>CHIEF LOUIS ESSO CL</t>
  </si>
  <si>
    <t>348 JOYCE ROAD</t>
  </si>
  <si>
    <t>250-674-2966</t>
  </si>
  <si>
    <t>2691 DARCY'S RD</t>
  </si>
  <si>
    <t>250-782-5801</t>
  </si>
  <si>
    <t>V3S 5Y5</t>
  </si>
  <si>
    <t>250-546-9461</t>
  </si>
  <si>
    <t>250-498-2377</t>
  </si>
  <si>
    <t>2475 CORNWALL RD</t>
  </si>
  <si>
    <t>WILLIAMS LAKE ESSO CL</t>
  </si>
  <si>
    <t>250-392-2979</t>
  </si>
  <si>
    <t>250-426-4421</t>
  </si>
  <si>
    <t>HOPE HUSKY CARDLOCK</t>
  </si>
  <si>
    <t>604-551-6717</t>
  </si>
  <si>
    <t>PAUL LAKE HUSKY MKT/ESSO</t>
  </si>
  <si>
    <t>250-372-0451</t>
  </si>
  <si>
    <t>FH349</t>
  </si>
  <si>
    <t xml:space="preserve">MERRITT CHECKPOINT ESSO </t>
  </si>
  <si>
    <t>3999 AIRPORT ROAD</t>
  </si>
  <si>
    <t>V1K 1R2</t>
  </si>
  <si>
    <t>236-575-2144</t>
  </si>
  <si>
    <t>MCBRIDE HUSKY/ESSO</t>
  </si>
  <si>
    <t>1006 N FRONTAGE RD PO BOX 310</t>
  </si>
  <si>
    <t>250-569-2441</t>
  </si>
  <si>
    <t>250-962-2742</t>
  </si>
  <si>
    <t>PRINCE GEORGE HUSKY TC/ESSO</t>
  </si>
  <si>
    <t>250-563-5521</t>
  </si>
  <si>
    <t>250-563-5823</t>
  </si>
  <si>
    <t xml:space="preserve">SICAMOUS HUSKY TC/ESSO </t>
  </si>
  <si>
    <t>1340 EAST TRANS CANADA HWY. 1</t>
  </si>
  <si>
    <t>250-836-4675</t>
  </si>
  <si>
    <t>FH644</t>
  </si>
  <si>
    <t>AIRPORT HUSKY &amp; ESSO CL</t>
  </si>
  <si>
    <t>718 FOREMAN ROAD</t>
  </si>
  <si>
    <t>V2K 5C5</t>
  </si>
  <si>
    <t>250-963-0036</t>
  </si>
  <si>
    <t>250-635-3717</t>
  </si>
  <si>
    <t>FH662</t>
  </si>
  <si>
    <t>MIDWAY ESSO CL</t>
  </si>
  <si>
    <t>800-374-0614</t>
  </si>
  <si>
    <t>BRANDON HUSKY TC/ESSO</t>
  </si>
  <si>
    <t>1990 HWY 1 &amp; 18 ST N</t>
  </si>
  <si>
    <t>R7C 1B3</t>
  </si>
  <si>
    <t>204-728-7387</t>
  </si>
  <si>
    <t>204-725-0246</t>
  </si>
  <si>
    <t>204-768-2445</t>
  </si>
  <si>
    <t>OAKBLUFF ESSO CL</t>
  </si>
  <si>
    <t>40 BOUNDARY COMMISSION TRAIL</t>
  </si>
  <si>
    <t>OAKBLUFF</t>
  </si>
  <si>
    <t>R4G 0B2</t>
  </si>
  <si>
    <t>204-832-5522</t>
  </si>
  <si>
    <t>204-426-2134</t>
  </si>
  <si>
    <t>HEADINGLEY HUSKY TC/ESSO</t>
  </si>
  <si>
    <t>204-837-2085</t>
  </si>
  <si>
    <t>204-233-0848</t>
  </si>
  <si>
    <t>MORRIS HUSKY/ESSO</t>
  </si>
  <si>
    <t>HWY 75 &amp; 2 STAMPEDE DR</t>
  </si>
  <si>
    <t>204-746-8999</t>
  </si>
  <si>
    <t>WINNIPEG CARDLOCK BULK PLANT</t>
  </si>
  <si>
    <t>FH632</t>
  </si>
  <si>
    <t>BAYSIDE ESSO CL</t>
  </si>
  <si>
    <t>86 BAYSIDE ROAD</t>
  </si>
  <si>
    <t>B0A 1A0</t>
  </si>
  <si>
    <t>902-386-2391</t>
  </si>
  <si>
    <t>LONDON HUSKY TC/ESSO</t>
  </si>
  <si>
    <t xml:space="preserve">HWY 401 &amp; 74 </t>
  </si>
  <si>
    <t>519-644-0200</t>
  </si>
  <si>
    <t>BRADFORD HUSKY TC/ESSO</t>
  </si>
  <si>
    <t>1-3479 SIMCOE COUNTY ROAD 88</t>
  </si>
  <si>
    <t>L3Z 3K3</t>
  </si>
  <si>
    <t>905-775-3831</t>
  </si>
  <si>
    <t>DRYDEN HUSKY TC/ESSO</t>
  </si>
  <si>
    <t>807-223-2085</t>
  </si>
  <si>
    <t>705-538-2900</t>
  </si>
  <si>
    <t>807-482-2390</t>
  </si>
  <si>
    <t>DUNVEGAN ESSO CL - 3575</t>
  </si>
  <si>
    <t>1515 COUNTRY RD #20</t>
  </si>
  <si>
    <t>613-527-1026</t>
  </si>
  <si>
    <t>807-223-2666</t>
  </si>
  <si>
    <t>MISSISSAUGA ESSO CL</t>
  </si>
  <si>
    <t>905-672-1128</t>
  </si>
  <si>
    <t>112 FRONT ST</t>
  </si>
  <si>
    <t>705-362-4111</t>
  </si>
  <si>
    <t>905-832-2248</t>
  </si>
  <si>
    <t>613-384-8888</t>
  </si>
  <si>
    <t>705-869-4100</t>
  </si>
  <si>
    <t>SIOUX ESSO CL</t>
  </si>
  <si>
    <t>807-737-2250</t>
  </si>
  <si>
    <t>705-268-3400</t>
  </si>
  <si>
    <t>705-856-2166</t>
  </si>
  <si>
    <t>HAWKESBURY ESSO CL - 3587</t>
  </si>
  <si>
    <t>416-522-8727</t>
  </si>
  <si>
    <t>HIGHWAY 401 WESTBOUND</t>
  </si>
  <si>
    <t>519-423-9737</t>
  </si>
  <si>
    <t>613-347-2433</t>
  </si>
  <si>
    <t>FH620</t>
  </si>
  <si>
    <t>DIXIE MART ESSO</t>
  </si>
  <si>
    <t>6701 LANGSTAFF ROAD</t>
  </si>
  <si>
    <t>L4H 4W9</t>
  </si>
  <si>
    <t>905-265-1145</t>
  </si>
  <si>
    <t>BOUNDARY ESSO CL - 3651</t>
  </si>
  <si>
    <t>613-933-8048</t>
  </si>
  <si>
    <t>HEARST HUSKY TC/ESSO</t>
  </si>
  <si>
    <t>705-362-4868</t>
  </si>
  <si>
    <t>FH636</t>
  </si>
  <si>
    <t>MILTON PRIDE ESSO CL</t>
  </si>
  <si>
    <t>10862 STEELES AVE E</t>
  </si>
  <si>
    <t>L9T 2X8</t>
  </si>
  <si>
    <t>416-434-9016</t>
  </si>
  <si>
    <t>KINGSTON HUSKY TC/ESSO</t>
  </si>
  <si>
    <t>613-542-3468</t>
  </si>
  <si>
    <t xml:space="preserve">KENNEDY RD HUSKY TC/ESSO </t>
  </si>
  <si>
    <t>L5T 1B9</t>
  </si>
  <si>
    <t>905-565-9548</t>
  </si>
  <si>
    <t>DIXIE RD HUSKY TC/ESSO</t>
  </si>
  <si>
    <t>905-565-9090</t>
  </si>
  <si>
    <t>NEW LISKEARD HUSKY TC/ESSO</t>
  </si>
  <si>
    <t>705-647-5518</t>
  </si>
  <si>
    <t>NIPIGON HUSKY TC/ESSO</t>
  </si>
  <si>
    <t>MAATAS RD &amp; HWY 11/17 NORTH</t>
  </si>
  <si>
    <t>807-887-2197</t>
  </si>
  <si>
    <t>705-495-0790</t>
  </si>
  <si>
    <t>SPENCERVILLE HUSKY/ESSO</t>
  </si>
  <si>
    <t>613-925-5158</t>
  </si>
  <si>
    <t xml:space="preserve">ST. CATHARINES HUSKY TC/ESSO </t>
  </si>
  <si>
    <t xml:space="preserve">615 YORK RD </t>
  </si>
  <si>
    <t>NIA ON THE LAKE</t>
  </si>
  <si>
    <t>905-684-1128</t>
  </si>
  <si>
    <t>SSM E HUSKY TC/ESSO</t>
  </si>
  <si>
    <t>P6A 6X8</t>
  </si>
  <si>
    <t>705-759-1220</t>
  </si>
  <si>
    <t>FH642</t>
  </si>
  <si>
    <t>WOODSTOCK ESSO CL</t>
  </si>
  <si>
    <t>714983 OXFORD RD 4</t>
  </si>
  <si>
    <t>N4S 7V9</t>
  </si>
  <si>
    <t>519-533-5085</t>
  </si>
  <si>
    <t>FH628</t>
  </si>
  <si>
    <t xml:space="preserve">COCHRANE ESSO CL </t>
  </si>
  <si>
    <t>99 HWY 11 S</t>
  </si>
  <si>
    <t>P0L 1C0</t>
  </si>
  <si>
    <t>705-272-6624</t>
  </si>
  <si>
    <t>FH624</t>
  </si>
  <si>
    <t>2085 SHANLY RD COUNTY RD 22</t>
  </si>
  <si>
    <t>K0E 1E0</t>
  </si>
  <si>
    <t>613-657-4555</t>
  </si>
  <si>
    <t>FH643</t>
  </si>
  <si>
    <t>WINGHAM ESSO CL</t>
  </si>
  <si>
    <t>82 KERR DRIVE</t>
  </si>
  <si>
    <t>N0G 2W0</t>
  </si>
  <si>
    <t>519-912-1000</t>
  </si>
  <si>
    <t>FH646</t>
  </si>
  <si>
    <t>THESSALON ESSO CL</t>
  </si>
  <si>
    <t>10 LAKESIDE DRIVE</t>
  </si>
  <si>
    <t>P0R 1L0</t>
  </si>
  <si>
    <t>705-842-3333</t>
  </si>
  <si>
    <t>SANTORELLI HUSKY TC/ESSO</t>
  </si>
  <si>
    <t>807-939-2619</t>
  </si>
  <si>
    <t>THUNDER BAY HUSKY TC/ESSO</t>
  </si>
  <si>
    <t>807-623-3236</t>
  </si>
  <si>
    <t>ALBERT &amp; SONS TC/ESSO</t>
  </si>
  <si>
    <t>807-822-2441</t>
  </si>
  <si>
    <t>WINDSOR HUSKY TC/ESSO</t>
  </si>
  <si>
    <t>4040 ESSEX COUNTY RD. 46</t>
  </si>
  <si>
    <t>OLDCASTLE</t>
  </si>
  <si>
    <t>N0R 1L0</t>
  </si>
  <si>
    <t>519-737-6401</t>
  </si>
  <si>
    <t>FH661</t>
  </si>
  <si>
    <t>GOREWAY ESSO*COMING SOON*</t>
  </si>
  <si>
    <t>6501 GOREWAY DRIVE</t>
  </si>
  <si>
    <t>L4V 1V6</t>
  </si>
  <si>
    <t>LACOLLE ESSO CL - 3570</t>
  </si>
  <si>
    <t>STBERNARD DE LACOLLE</t>
  </si>
  <si>
    <t>PQ</t>
  </si>
  <si>
    <t>450-246-4447</t>
  </si>
  <si>
    <t>2 COMMERCIAL CRE</t>
  </si>
  <si>
    <t>306-236-5101</t>
  </si>
  <si>
    <t>HWY #11 AT GRASSWOOD ROAD</t>
  </si>
  <si>
    <t>306-373-1888</t>
  </si>
  <si>
    <t>306-773-2063</t>
  </si>
  <si>
    <t>DAVIDSON ESSO CL</t>
  </si>
  <si>
    <t>306-567-3776</t>
  </si>
  <si>
    <t xml:space="preserve">SASKATOON HUSKY TC/ESSO </t>
  </si>
  <si>
    <t>315 MARQUIS DR W</t>
  </si>
  <si>
    <t>306-653-2744</t>
  </si>
  <si>
    <t>306-721-6880</t>
  </si>
  <si>
    <t>REGINA HUSKY TC/ESSO</t>
  </si>
  <si>
    <t>306-789-3477</t>
  </si>
  <si>
    <t>SWIFT CURRENT HUSKY TC/ESSO</t>
  </si>
  <si>
    <t>1510 SOUTH SERVICE ROAD WEST</t>
  </si>
  <si>
    <t>306-773-6444</t>
  </si>
  <si>
    <t>Location Description</t>
  </si>
  <si>
    <t>Phone</t>
  </si>
  <si>
    <t>HPRO ACCEPTANCE</t>
  </si>
  <si>
    <t>DIESEL EFFICIENT™</t>
  </si>
  <si>
    <t>DIESEL</t>
  </si>
  <si>
    <t>DYED DIESEL</t>
  </si>
  <si>
    <t>GAS AT CARDLOCK</t>
  </si>
  <si>
    <t>DYED GAS AT CARDLOCK</t>
  </si>
  <si>
    <t>BULK DEF</t>
  </si>
  <si>
    <t>RESTAURANT / FAST FOOD</t>
  </si>
  <si>
    <t>PARKING</t>
  </si>
  <si>
    <t>RESTROOMS</t>
  </si>
  <si>
    <t>STORE</t>
  </si>
  <si>
    <t>STORE 24/7</t>
  </si>
  <si>
    <t>SHOWERS</t>
  </si>
  <si>
    <t>11760 167 ST NW</t>
  </si>
  <si>
    <t>2210 STOUFFVILLE RD</t>
  </si>
  <si>
    <t>3 CHEMIN DE FAIRFAX</t>
  </si>
  <si>
    <t>549 3IEME RANG</t>
  </si>
  <si>
    <t>145 BOUL INDUSTRIEL</t>
  </si>
  <si>
    <t>5241 BLOOMINGTON RD</t>
  </si>
  <si>
    <t>1300 REDONDA STREET</t>
  </si>
  <si>
    <t>BELLEVILLE</t>
  </si>
  <si>
    <t>CHATHAM</t>
  </si>
  <si>
    <t>TILBURY</t>
  </si>
  <si>
    <t>MONT JOLI</t>
  </si>
  <si>
    <t>SAINT APOLLINAIRE</t>
  </si>
  <si>
    <t>0 Std</t>
  </si>
  <si>
    <t>SAVONA</t>
  </si>
  <si>
    <t>5114 Barriere Town Road</t>
  </si>
  <si>
    <t>MOOSOMIN</t>
  </si>
  <si>
    <t>Esso Cardlock Truck Stop</t>
  </si>
  <si>
    <t>2010 Sparrow Drive</t>
  </si>
  <si>
    <t>T9E 8A2</t>
  </si>
  <si>
    <t>Esso Cardlock Travel Centre</t>
  </si>
  <si>
    <t>902 Wallbridge Loyalist Road</t>
  </si>
  <si>
    <t>K8N 4Z5</t>
  </si>
  <si>
    <t>22216 Bloomfield Road</t>
  </si>
  <si>
    <t>M5V 3J6</t>
  </si>
  <si>
    <t>London Fuel &amp; Convenience Travel Centre</t>
  </si>
  <si>
    <t>7340 Colonel Talbot Road</t>
  </si>
  <si>
    <t>N6L 1H8</t>
  </si>
  <si>
    <t>6965 Vanguard Drive</t>
  </si>
  <si>
    <t>L5S 1B2</t>
  </si>
  <si>
    <t>1670 London Line</t>
  </si>
  <si>
    <t>SARINA</t>
  </si>
  <si>
    <t>N7W 1B2</t>
  </si>
  <si>
    <t>3613 Queens Line</t>
  </si>
  <si>
    <t>N0P 2L0</t>
  </si>
  <si>
    <t>25 Rue des Pins</t>
  </si>
  <si>
    <t>G0A 1S0</t>
  </si>
  <si>
    <t>2115 Rue Canadien</t>
  </si>
  <si>
    <t>J2C 7V9</t>
  </si>
  <si>
    <t>1000 B, rue Piché, Mont-Joli</t>
  </si>
  <si>
    <t>MONT-JOLI</t>
  </si>
  <si>
    <t>G5H 0B9</t>
  </si>
  <si>
    <t>495, rue Laurier</t>
  </si>
  <si>
    <t>SAINT-APOLLINaire</t>
  </si>
  <si>
    <t>G0S 2E0</t>
  </si>
  <si>
    <t>Big Sky Station</t>
  </si>
  <si>
    <t>1000 Trans-Canada Hwy</t>
  </si>
  <si>
    <t>V0K 2J0</t>
  </si>
  <si>
    <t xml:space="preserve">        YES</t>
  </si>
  <si>
    <t>DEADMANS FLATS</t>
  </si>
  <si>
    <t>TORONTO</t>
  </si>
  <si>
    <t>PORTNEUF-SUR-MER</t>
  </si>
  <si>
    <t>GRAND PRAIRIE</t>
  </si>
  <si>
    <t>R25</t>
  </si>
  <si>
    <t>RAK</t>
  </si>
  <si>
    <t>MERCR</t>
  </si>
  <si>
    <t>MERCER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</si>
</sst>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\ \ \ mmm/dd/yy"/>
    <numFmt numFmtId="165" formatCode="&quot;$&quot;#,##0.0000"/>
    <numFmt numFmtId="166" formatCode="ddd\ \ \ mmmm\ dd\,\ yyyy"/>
    <numFmt numFmtId="167" formatCode="0.000%"/>
  </numFmts>
  <fonts count="4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8"/>
      <color indexed="54"/>
      <name val="Calibri Light"/>
      <family val="2"/>
    </font>
    <font>
      <sz val="10"/>
      <color indexed="8"/>
      <name val="Calibri"/>
      <family val="2"/>
    </font>
    <font>
      <b/>
      <sz val="11"/>
      <color indexed="54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b/>
      <sz val="10"/>
      <color indexed="50"/>
      <name val="Arial"/>
      <family val="2"/>
    </font>
    <font>
      <sz val="10"/>
      <color indexed="8"/>
      <name val="Calibri"/>
      <family val="2"/>
    </font>
    <font>
      <sz val="6"/>
      <name val="Arial"/>
      <family val="2"/>
    </font>
    <font>
      <sz val="9"/>
      <color indexed="8"/>
      <name val="Calibri"/>
      <family val="2"/>
    </font>
    <font>
      <sz val="9"/>
      <name val="Arial"/>
      <family val="2"/>
    </font>
    <font>
      <sz val="4"/>
      <color indexed="8"/>
      <name val="Calibri"/>
      <family val="2"/>
    </font>
    <font>
      <b/>
      <sz val="10"/>
      <color indexed="8"/>
      <name val="Calibri"/>
      <family val="2"/>
    </font>
    <font>
      <b/>
      <sz val="15"/>
      <color indexed="54"/>
      <name val="Calibri"/>
      <family val="2"/>
    </font>
    <font>
      <b/>
      <sz val="13"/>
      <color indexed="54"/>
      <name val="Calibri"/>
      <family val="2"/>
    </font>
    <font>
      <b/>
      <sz val="11"/>
      <color indexed="54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indexed="52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2"/>
      <color rgb="FFFF0000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</font>
    <font>
      <sz val="5"/>
      <color indexed="8"/>
      <name val="Calibri"/>
      <family val="2"/>
    </font>
    <font>
      <sz val="10"/>
      <color rgb="FF000000"/>
      <name val="Times New Roman"/>
      <family val="1"/>
    </font>
    <font>
      <sz val="11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62"/>
      </patternFill>
    </fill>
    <fill>
      <patternFill patternType="solid">
        <fgColor indexed="45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26">
    <xf numFmtId="0" fontId="0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3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3" borderId="0" applyNumberFormat="0" applyBorder="0" applyAlignment="0" applyProtection="0"/>
    <xf numFmtId="0" fontId="18" fillId="8" borderId="0" applyNumberFormat="0" applyBorder="0" applyAlignment="0" applyProtection="0"/>
    <xf numFmtId="0" fontId="18" fillId="3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9" borderId="0" applyNumberFormat="0" applyBorder="0" applyAlignment="0" applyProtection="0"/>
    <xf numFmtId="0" fontId="18" fillId="11" borderId="0" applyNumberFormat="0" applyBorder="0" applyAlignment="0" applyProtection="0"/>
    <xf numFmtId="0" fontId="18" fillId="10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0" borderId="0" applyNumberFormat="0" applyBorder="0" applyAlignment="0" applyProtection="0"/>
    <xf numFmtId="0" fontId="19" fillId="14" borderId="0" applyNumberFormat="0" applyBorder="0" applyAlignment="0" applyProtection="0"/>
    <xf numFmtId="0" fontId="20" fillId="3" borderId="8" applyNumberFormat="0" applyAlignment="0" applyProtection="0"/>
    <xf numFmtId="0" fontId="21" fillId="15" borderId="9" applyNumberFormat="0" applyAlignment="0" applyProtection="0"/>
    <xf numFmtId="0" fontId="22" fillId="0" borderId="0" applyNumberFormat="0" applyFill="0" applyBorder="0" applyAlignment="0" applyProtection="0"/>
    <xf numFmtId="0" fontId="23" fillId="6" borderId="0" applyNumberFormat="0" applyBorder="0" applyAlignment="0" applyProtection="0"/>
    <xf numFmtId="0" fontId="14" fillId="0" borderId="1" applyNumberFormat="0" applyFill="0" applyAlignment="0" applyProtection="0"/>
    <xf numFmtId="0" fontId="15" fillId="0" borderId="2" applyNumberFormat="0" applyFill="0" applyAlignment="0" applyProtection="0"/>
    <xf numFmtId="0" fontId="16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24" fillId="3" borderId="8" applyNumberFormat="0" applyAlignment="0" applyProtection="0"/>
    <xf numFmtId="0" fontId="5" fillId="0" borderId="4" applyNumberFormat="0" applyFill="0" applyAlignment="0" applyProtection="0"/>
    <xf numFmtId="0" fontId="25" fillId="16" borderId="0" applyNumberFormat="0" applyBorder="0" applyAlignment="0" applyProtection="0"/>
    <xf numFmtId="0" fontId="1" fillId="17" borderId="10" applyNumberFormat="0" applyFont="0" applyAlignment="0" applyProtection="0"/>
    <xf numFmtId="0" fontId="26" fillId="3" borderId="11" applyNumberFormat="0" applyAlignment="0" applyProtection="0"/>
    <xf numFmtId="0" fontId="2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0" applyNumberFormat="0" applyFill="0" applyBorder="0" applyAlignment="0" applyProtection="0"/>
    <xf numFmtId="9" fontId="17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35" fillId="0" borderId="22" applyNumberFormat="0" applyFill="0" applyAlignment="0" applyProtection="0"/>
    <xf numFmtId="0" fontId="35" fillId="0" borderId="0" applyNumberFormat="0" applyFill="0" applyBorder="0" applyAlignment="0" applyProtection="0"/>
    <xf numFmtId="0" fontId="23" fillId="21" borderId="0" applyNumberFormat="0" applyBorder="0" applyAlignment="0" applyProtection="0"/>
    <xf numFmtId="0" fontId="19" fillId="22" borderId="0" applyNumberFormat="0" applyBorder="0" applyAlignment="0" applyProtection="0"/>
    <xf numFmtId="0" fontId="36" fillId="16" borderId="0" applyNumberFormat="0" applyBorder="0" applyAlignment="0" applyProtection="0"/>
    <xf numFmtId="0" fontId="24" fillId="23" borderId="8" applyNumberFormat="0" applyAlignment="0" applyProtection="0"/>
    <xf numFmtId="0" fontId="26" fillId="24" borderId="11" applyNumberFormat="0" applyAlignment="0" applyProtection="0"/>
    <xf numFmtId="0" fontId="37" fillId="24" borderId="8" applyNumberFormat="0" applyAlignment="0" applyProtection="0"/>
    <xf numFmtId="0" fontId="38" fillId="0" borderId="23" applyNumberFormat="0" applyFill="0" applyAlignment="0" applyProtection="0"/>
    <xf numFmtId="0" fontId="17" fillId="17" borderId="10" applyNumberFormat="0" applyFont="0" applyAlignment="0" applyProtection="0"/>
    <xf numFmtId="0" fontId="27" fillId="0" borderId="24" applyNumberFormat="0" applyFill="0" applyAlignment="0" applyProtection="0"/>
    <xf numFmtId="0" fontId="18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8" fillId="40" borderId="0" applyNumberFormat="0" applyBorder="0" applyAlignment="0" applyProtection="0"/>
    <xf numFmtId="0" fontId="18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8" fillId="44" borderId="0" applyNumberFormat="0" applyBorder="0" applyAlignment="0" applyProtection="0"/>
    <xf numFmtId="0" fontId="18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8" fillId="48" borderId="0" applyNumberFormat="0" applyBorder="0" applyAlignment="0" applyProtection="0"/>
    <xf numFmtId="0" fontId="4" fillId="0" borderId="3" applyNumberFormat="0" applyFill="0" applyAlignment="0" applyProtection="0"/>
    <xf numFmtId="0" fontId="4" fillId="0" borderId="3" applyNumberFormat="0" applyFill="0" applyAlignment="0" applyProtection="0"/>
    <xf numFmtId="0" fontId="4" fillId="0" borderId="3" applyNumberFormat="0" applyFill="0" applyAlignment="0" applyProtection="0"/>
    <xf numFmtId="0" fontId="45" fillId="0" borderId="0"/>
    <xf numFmtId="0" fontId="17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3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3" borderId="0" applyNumberFormat="0" applyBorder="0" applyAlignment="0" applyProtection="0"/>
    <xf numFmtId="0" fontId="18" fillId="8" borderId="0" applyNumberFormat="0" applyBorder="0" applyAlignment="0" applyProtection="0"/>
    <xf numFmtId="0" fontId="18" fillId="3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9" borderId="0" applyNumberFormat="0" applyBorder="0" applyAlignment="0" applyProtection="0"/>
    <xf numFmtId="0" fontId="18" fillId="11" borderId="0" applyNumberFormat="0" applyBorder="0" applyAlignment="0" applyProtection="0"/>
    <xf numFmtId="0" fontId="18" fillId="10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0" borderId="0" applyNumberFormat="0" applyBorder="0" applyAlignment="0" applyProtection="0"/>
    <xf numFmtId="0" fontId="19" fillId="14" borderId="0" applyNumberFormat="0" applyBorder="0" applyAlignment="0" applyProtection="0"/>
    <xf numFmtId="0" fontId="20" fillId="3" borderId="8" applyNumberFormat="0" applyAlignment="0" applyProtection="0"/>
    <xf numFmtId="0" fontId="23" fillId="6" borderId="0" applyNumberFormat="0" applyBorder="0" applyAlignment="0" applyProtection="0"/>
    <xf numFmtId="0" fontId="14" fillId="0" borderId="1" applyNumberFormat="0" applyFill="0" applyAlignment="0" applyProtection="0"/>
    <xf numFmtId="0" fontId="15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24" fillId="3" borderId="8" applyNumberFormat="0" applyAlignment="0" applyProtection="0"/>
    <xf numFmtId="0" fontId="5" fillId="0" borderId="4" applyNumberFormat="0" applyFill="0" applyAlignment="0" applyProtection="0"/>
    <xf numFmtId="0" fontId="25" fillId="16" borderId="0" applyNumberFormat="0" applyBorder="0" applyAlignment="0" applyProtection="0"/>
    <xf numFmtId="0" fontId="1" fillId="17" borderId="10" applyNumberFormat="0" applyFont="0" applyAlignment="0" applyProtection="0"/>
    <xf numFmtId="0" fontId="26" fillId="3" borderId="11" applyNumberFormat="0" applyAlignment="0" applyProtection="0"/>
    <xf numFmtId="0" fontId="2" fillId="0" borderId="0" applyNumberFormat="0" applyFill="0" applyBorder="0" applyAlignment="0" applyProtection="0"/>
    <xf numFmtId="0" fontId="27" fillId="0" borderId="25" applyNumberFormat="0" applyFill="0" applyAlignment="0" applyProtection="0"/>
    <xf numFmtId="9" fontId="17" fillId="0" borderId="0" applyFont="0" applyFill="0" applyBorder="0" applyAlignment="0" applyProtection="0"/>
    <xf numFmtId="0" fontId="6" fillId="0" borderId="0"/>
  </cellStyleXfs>
  <cellXfs count="114">
    <xf numFmtId="0" fontId="0" fillId="0" borderId="0" xfId="0"/>
    <xf numFmtId="0" fontId="8" fillId="0" borderId="0" xfId="0" applyFont="1"/>
    <xf numFmtId="165" fontId="9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/>
    <xf numFmtId="0" fontId="8" fillId="0" borderId="0" xfId="0" applyFont="1" applyAlignment="1">
      <alignment horizontal="centerContinuous"/>
    </xf>
    <xf numFmtId="0" fontId="13" fillId="0" borderId="0" xfId="0" applyFont="1" applyAlignment="1">
      <alignment horizontal="centerContinuous"/>
    </xf>
    <xf numFmtId="0" fontId="12" fillId="0" borderId="0" xfId="0" applyFont="1" applyAlignment="1">
      <alignment horizontal="center"/>
    </xf>
    <xf numFmtId="166" fontId="8" fillId="0" borderId="0" xfId="0" applyNumberFormat="1" applyFont="1" applyAlignment="1">
      <alignment horizontal="centerContinuous"/>
    </xf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0" borderId="0" xfId="0" applyFont="1"/>
    <xf numFmtId="0" fontId="0" fillId="0" borderId="0" xfId="0" quotePrefix="1"/>
    <xf numFmtId="0" fontId="27" fillId="0" borderId="0" xfId="0" applyFont="1"/>
    <xf numFmtId="0" fontId="27" fillId="0" borderId="0" xfId="0" applyFont="1" applyAlignment="1">
      <alignment horizontal="center"/>
    </xf>
    <xf numFmtId="164" fontId="27" fillId="0" borderId="0" xfId="0" applyNumberFormat="1" applyFont="1"/>
    <xf numFmtId="2" fontId="6" fillId="0" borderId="6" xfId="0" applyNumberFormat="1" applyFont="1" applyBorder="1"/>
    <xf numFmtId="2" fontId="0" fillId="0" borderId="6" xfId="0" applyNumberFormat="1" applyBorder="1"/>
    <xf numFmtId="2" fontId="29" fillId="0" borderId="6" xfId="0" applyNumberFormat="1" applyFont="1" applyBorder="1" applyAlignment="1">
      <alignment horizontal="right" wrapText="1"/>
    </xf>
    <xf numFmtId="2" fontId="0" fillId="0" borderId="7" xfId="0" applyNumberFormat="1" applyBorder="1"/>
    <xf numFmtId="2" fontId="29" fillId="0" borderId="6" xfId="0" applyNumberFormat="1" applyFont="1" applyBorder="1"/>
    <xf numFmtId="0" fontId="27" fillId="0" borderId="0" xfId="0" applyFont="1" applyAlignment="1">
      <alignment horizontal="right"/>
    </xf>
    <xf numFmtId="2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9" fontId="0" fillId="0" borderId="0" xfId="42" applyFont="1" applyBorder="1" applyProtection="1"/>
    <xf numFmtId="9" fontId="0" fillId="0" borderId="16" xfId="42" applyFont="1" applyBorder="1" applyProtection="1"/>
    <xf numFmtId="9" fontId="0" fillId="0" borderId="18" xfId="42" applyFont="1" applyBorder="1" applyProtection="1"/>
    <xf numFmtId="9" fontId="0" fillId="0" borderId="19" xfId="42" applyFont="1" applyBorder="1" applyProtection="1"/>
    <xf numFmtId="167" fontId="0" fillId="0" borderId="16" xfId="42" applyNumberFormat="1" applyFont="1" applyBorder="1" applyProtection="1"/>
    <xf numFmtId="0" fontId="0" fillId="0" borderId="19" xfId="0" applyBorder="1"/>
    <xf numFmtId="0" fontId="30" fillId="19" borderId="0" xfId="0" applyFont="1" applyFill="1"/>
    <xf numFmtId="2" fontId="30" fillId="19" borderId="6" xfId="0" applyNumberFormat="1" applyFont="1" applyFill="1" applyBorder="1"/>
    <xf numFmtId="2" fontId="31" fillId="19" borderId="6" xfId="0" applyNumberFormat="1" applyFont="1" applyFill="1" applyBorder="1" applyAlignment="1">
      <alignment horizontal="right"/>
    </xf>
    <xf numFmtId="2" fontId="27" fillId="19" borderId="6" xfId="0" applyNumberFormat="1" applyFont="1" applyFill="1" applyBorder="1"/>
    <xf numFmtId="2" fontId="27" fillId="19" borderId="7" xfId="0" applyNumberFormat="1" applyFont="1" applyFill="1" applyBorder="1"/>
    <xf numFmtId="2" fontId="29" fillId="18" borderId="6" xfId="0" applyNumberFormat="1" applyFont="1" applyFill="1" applyBorder="1"/>
    <xf numFmtId="2" fontId="0" fillId="18" borderId="6" xfId="0" applyNumberFormat="1" applyFill="1" applyBorder="1"/>
    <xf numFmtId="2" fontId="29" fillId="18" borderId="7" xfId="0" applyNumberFormat="1" applyFont="1" applyFill="1" applyBorder="1"/>
    <xf numFmtId="2" fontId="0" fillId="18" borderId="7" xfId="0" applyNumberFormat="1" applyFill="1" applyBorder="1"/>
    <xf numFmtId="0" fontId="0" fillId="20" borderId="0" xfId="0" applyFill="1"/>
    <xf numFmtId="0" fontId="3" fillId="0" borderId="0" xfId="0" applyFont="1" applyAlignment="1">
      <alignment horizontal="centerContinuous"/>
    </xf>
    <xf numFmtId="0" fontId="0" fillId="18" borderId="12" xfId="0" applyFill="1" applyBorder="1" applyProtection="1">
      <protection locked="0"/>
    </xf>
    <xf numFmtId="0" fontId="0" fillId="18" borderId="13" xfId="0" applyFill="1" applyBorder="1" applyProtection="1">
      <protection locked="0"/>
    </xf>
    <xf numFmtId="0" fontId="0" fillId="18" borderId="14" xfId="0" applyFill="1" applyBorder="1" applyProtection="1">
      <protection locked="0"/>
    </xf>
    <xf numFmtId="0" fontId="0" fillId="18" borderId="0" xfId="0" applyFill="1" applyProtection="1">
      <protection locked="0"/>
    </xf>
    <xf numFmtId="1" fontId="0" fillId="0" borderId="0" xfId="0" applyNumberFormat="1" applyAlignment="1">
      <alignment horizontal="center"/>
    </xf>
    <xf numFmtId="0" fontId="0" fillId="0" borderId="14" xfId="0" applyBorder="1"/>
    <xf numFmtId="0" fontId="39" fillId="0" borderId="0" xfId="0" applyFont="1" applyAlignment="1">
      <alignment horizontal="center"/>
    </xf>
    <xf numFmtId="0" fontId="3" fillId="0" borderId="0" xfId="0" applyFont="1"/>
    <xf numFmtId="0" fontId="40" fillId="0" borderId="6" xfId="0" applyFont="1" applyBorder="1" applyAlignment="1">
      <alignment horizontal="left" vertical="center"/>
    </xf>
    <xf numFmtId="1" fontId="40" fillId="0" borderId="6" xfId="0" applyNumberFormat="1" applyFont="1" applyBorder="1" applyAlignment="1">
      <alignment horizontal="left" vertical="center"/>
    </xf>
    <xf numFmtId="0" fontId="27" fillId="0" borderId="6" xfId="0" applyFont="1" applyBorder="1"/>
    <xf numFmtId="0" fontId="41" fillId="0" borderId="6" xfId="0" applyFont="1" applyBorder="1" applyAlignment="1">
      <alignment horizontal="left"/>
    </xf>
    <xf numFmtId="1" fontId="41" fillId="0" borderId="6" xfId="0" applyNumberFormat="1" applyFont="1" applyBorder="1" applyAlignment="1">
      <alignment horizontal="left"/>
    </xf>
    <xf numFmtId="0" fontId="41" fillId="0" borderId="6" xfId="0" applyFont="1" applyBorder="1"/>
    <xf numFmtId="0" fontId="42" fillId="0" borderId="6" xfId="0" applyFont="1" applyBorder="1" applyAlignment="1">
      <alignment vertical="center"/>
    </xf>
    <xf numFmtId="0" fontId="43" fillId="0" borderId="6" xfId="0" applyFont="1" applyBorder="1" applyAlignment="1">
      <alignment horizontal="left" vertical="center"/>
    </xf>
    <xf numFmtId="0" fontId="0" fillId="0" borderId="6" xfId="0" applyBorder="1"/>
    <xf numFmtId="0" fontId="6" fillId="50" borderId="0" xfId="0" applyFont="1" applyFill="1"/>
    <xf numFmtId="2" fontId="29" fillId="50" borderId="0" xfId="0" applyNumberFormat="1" applyFont="1" applyFill="1"/>
    <xf numFmtId="2" fontId="0" fillId="50" borderId="0" xfId="0" applyNumberFormat="1" applyFill="1"/>
    <xf numFmtId="2" fontId="27" fillId="50" borderId="0" xfId="0" applyNumberFormat="1" applyFont="1" applyFill="1"/>
    <xf numFmtId="0" fontId="0" fillId="50" borderId="0" xfId="0" applyFill="1"/>
    <xf numFmtId="0" fontId="0" fillId="50" borderId="0" xfId="0" applyFill="1" applyAlignment="1">
      <alignment horizontal="center"/>
    </xf>
    <xf numFmtId="0" fontId="27" fillId="0" borderId="18" xfId="0" applyFont="1" applyBorder="1" applyAlignment="1">
      <alignment horizontal="right"/>
    </xf>
    <xf numFmtId="0" fontId="0" fillId="18" borderId="15" xfId="0" applyFill="1" applyBorder="1" applyProtection="1">
      <protection locked="0"/>
    </xf>
    <xf numFmtId="0" fontId="0" fillId="18" borderId="16" xfId="0" applyFill="1" applyBorder="1" applyProtection="1">
      <protection locked="0"/>
    </xf>
    <xf numFmtId="2" fontId="6" fillId="20" borderId="6" xfId="0" applyNumberFormat="1" applyFont="1" applyFill="1" applyBorder="1"/>
    <xf numFmtId="2" fontId="0" fillId="20" borderId="6" xfId="0" applyNumberFormat="1" applyFill="1" applyBorder="1"/>
    <xf numFmtId="2" fontId="0" fillId="20" borderId="7" xfId="0" applyNumberFormat="1" applyFill="1" applyBorder="1"/>
    <xf numFmtId="2" fontId="0" fillId="20" borderId="0" xfId="0" applyNumberFormat="1" applyFill="1"/>
    <xf numFmtId="3" fontId="0" fillId="20" borderId="0" xfId="0" applyNumberFormat="1" applyFill="1" applyAlignment="1">
      <alignment horizontal="center"/>
    </xf>
    <xf numFmtId="9" fontId="0" fillId="0" borderId="0" xfId="0" applyNumberFormat="1"/>
    <xf numFmtId="0" fontId="11" fillId="51" borderId="0" xfId="0" applyFont="1" applyFill="1"/>
    <xf numFmtId="0" fontId="8" fillId="51" borderId="0" xfId="0" applyFont="1" applyFill="1"/>
    <xf numFmtId="0" fontId="44" fillId="0" borderId="0" xfId="0" applyFont="1" applyAlignment="1">
      <alignment horizontal="center"/>
    </xf>
    <xf numFmtId="0" fontId="8" fillId="0" borderId="26" xfId="0" applyFont="1" applyBorder="1"/>
    <xf numFmtId="0" fontId="3" fillId="0" borderId="26" xfId="0" applyFont="1" applyBorder="1"/>
    <xf numFmtId="2" fontId="8" fillId="0" borderId="26" xfId="0" applyNumberFormat="1" applyFont="1" applyBorder="1"/>
    <xf numFmtId="0" fontId="41" fillId="0" borderId="26" xfId="0" applyFont="1" applyBorder="1" applyAlignment="1">
      <alignment horizontal="left"/>
    </xf>
    <xf numFmtId="1" fontId="41" fillId="0" borderId="26" xfId="0" applyNumberFormat="1" applyFont="1" applyBorder="1" applyAlignment="1">
      <alignment horizontal="left"/>
    </xf>
    <xf numFmtId="0" fontId="41" fillId="0" borderId="26" xfId="0" applyFont="1" applyBorder="1"/>
    <xf numFmtId="0" fontId="42" fillId="0" borderId="26" xfId="0" applyFont="1" applyBorder="1" applyAlignment="1">
      <alignment vertical="center"/>
    </xf>
    <xf numFmtId="0" fontId="0" fillId="0" borderId="26" xfId="0" applyBorder="1"/>
    <xf numFmtId="0" fontId="0" fillId="52" borderId="0" xfId="0" applyFill="1"/>
    <xf numFmtId="0" fontId="8" fillId="52" borderId="0" xfId="0" applyFont="1" applyFill="1"/>
    <xf numFmtId="0" fontId="10" fillId="52" borderId="0" xfId="0" applyFont="1" applyFill="1"/>
    <xf numFmtId="2" fontId="29" fillId="0" borderId="26" xfId="0" applyNumberFormat="1" applyFont="1" applyBorder="1"/>
    <xf numFmtId="2" fontId="0" fillId="0" borderId="26" xfId="0" applyNumberFormat="1" applyBorder="1"/>
    <xf numFmtId="2" fontId="0" fillId="20" borderId="26" xfId="0" applyNumberFormat="1" applyFill="1" applyBorder="1"/>
    <xf numFmtId="2" fontId="27" fillId="19" borderId="26" xfId="0" applyNumberFormat="1" applyFont="1" applyFill="1" applyBorder="1"/>
    <xf numFmtId="2" fontId="6" fillId="0" borderId="26" xfId="0" applyNumberFormat="1" applyFont="1" applyBorder="1"/>
    <xf numFmtId="0" fontId="41" fillId="0" borderId="26" xfId="0" applyFont="1" applyBorder="1" applyAlignment="1">
      <alignment horizontal="center"/>
    </xf>
    <xf numFmtId="2" fontId="41" fillId="0" borderId="26" xfId="0" applyNumberFormat="1" applyFont="1" applyBorder="1" applyAlignment="1">
      <alignment horizontal="left"/>
    </xf>
    <xf numFmtId="2" fontId="41" fillId="0" borderId="26" xfId="0" applyNumberFormat="1" applyFont="1" applyBorder="1" applyAlignment="1">
      <alignment horizontal="center"/>
    </xf>
    <xf numFmtId="0" fontId="41" fillId="49" borderId="26" xfId="0" applyFont="1" applyFill="1" applyBorder="1"/>
    <xf numFmtId="0" fontId="41" fillId="49" borderId="26" xfId="0" applyFont="1" applyFill="1" applyBorder="1" applyAlignment="1">
      <alignment horizontal="center"/>
    </xf>
    <xf numFmtId="2" fontId="41" fillId="49" borderId="26" xfId="0" applyNumberFormat="1" applyFont="1" applyFill="1" applyBorder="1" applyAlignment="1">
      <alignment horizontal="left"/>
    </xf>
    <xf numFmtId="2" fontId="41" fillId="49" borderId="26" xfId="0" applyNumberFormat="1" applyFont="1" applyFill="1" applyBorder="1" applyAlignment="1">
      <alignment horizontal="center"/>
    </xf>
    <xf numFmtId="0" fontId="41" fillId="49" borderId="26" xfId="0" applyFont="1" applyFill="1" applyBorder="1" applyAlignment="1">
      <alignment horizontal="left"/>
    </xf>
    <xf numFmtId="0" fontId="40" fillId="0" borderId="0" xfId="0" applyFont="1" applyAlignment="1">
      <alignment horizontal="center" vertical="center" textRotation="90" wrapText="1"/>
    </xf>
    <xf numFmtId="0" fontId="41" fillId="0" borderId="0" xfId="0" applyFont="1"/>
    <xf numFmtId="164" fontId="41" fillId="0" borderId="0" xfId="0" applyNumberFormat="1" applyFont="1"/>
    <xf numFmtId="0" fontId="39" fillId="0" borderId="0" xfId="0" applyFont="1" applyAlignment="1">
      <alignment horizontal="center"/>
    </xf>
  </cellXfs>
  <cellStyles count="126">
    <cellStyle name="20% - Accent1" xfId="1" builtinId="30" customBuiltin="1"/>
    <cellStyle name="20% - Accent1 2" xfId="58" xr:uid="{00000000-0005-0000-0000-000001000000}"/>
    <cellStyle name="20% - Accent1 3" xfId="86" xr:uid="{00000000-0005-0000-0000-000002000000}"/>
    <cellStyle name="20% - Accent2" xfId="2" builtinId="34" customBuiltin="1"/>
    <cellStyle name="20% - Accent2 2" xfId="62" xr:uid="{00000000-0005-0000-0000-000004000000}"/>
    <cellStyle name="20% - Accent2 3" xfId="87" xr:uid="{00000000-0005-0000-0000-000005000000}"/>
    <cellStyle name="20% - Accent3" xfId="3" builtinId="38" customBuiltin="1"/>
    <cellStyle name="20% - Accent3 2" xfId="66" xr:uid="{00000000-0005-0000-0000-000007000000}"/>
    <cellStyle name="20% - Accent3 3" xfId="88" xr:uid="{00000000-0005-0000-0000-000008000000}"/>
    <cellStyle name="20% - Accent4" xfId="4" builtinId="42" customBuiltin="1"/>
    <cellStyle name="20% - Accent4 2" xfId="70" xr:uid="{00000000-0005-0000-0000-00000A000000}"/>
    <cellStyle name="20% - Accent4 3" xfId="89" xr:uid="{00000000-0005-0000-0000-00000B000000}"/>
    <cellStyle name="20% - Accent5" xfId="5" builtinId="46" customBuiltin="1"/>
    <cellStyle name="20% - Accent5 2" xfId="74" xr:uid="{00000000-0005-0000-0000-00000D000000}"/>
    <cellStyle name="20% - Accent5 3" xfId="90" xr:uid="{00000000-0005-0000-0000-00000E000000}"/>
    <cellStyle name="20% - Accent6" xfId="6" builtinId="50" customBuiltin="1"/>
    <cellStyle name="20% - Accent6 2" xfId="78" xr:uid="{00000000-0005-0000-0000-000010000000}"/>
    <cellStyle name="20% - Accent6 3" xfId="91" xr:uid="{00000000-0005-0000-0000-000011000000}"/>
    <cellStyle name="40% - Accent1" xfId="7" builtinId="31" customBuiltin="1"/>
    <cellStyle name="40% - Accent1 2" xfId="59" xr:uid="{00000000-0005-0000-0000-000013000000}"/>
    <cellStyle name="40% - Accent1 3" xfId="92" xr:uid="{00000000-0005-0000-0000-000014000000}"/>
    <cellStyle name="40% - Accent2" xfId="8" builtinId="35" customBuiltin="1"/>
    <cellStyle name="40% - Accent2 2" xfId="63" xr:uid="{00000000-0005-0000-0000-000016000000}"/>
    <cellStyle name="40% - Accent2 3" xfId="93" xr:uid="{00000000-0005-0000-0000-000017000000}"/>
    <cellStyle name="40% - Accent3" xfId="9" builtinId="39" customBuiltin="1"/>
    <cellStyle name="40% - Accent3 2" xfId="67" xr:uid="{00000000-0005-0000-0000-000019000000}"/>
    <cellStyle name="40% - Accent3 3" xfId="94" xr:uid="{00000000-0005-0000-0000-00001A000000}"/>
    <cellStyle name="40% - Accent4" xfId="10" builtinId="43" customBuiltin="1"/>
    <cellStyle name="40% - Accent4 2" xfId="71" xr:uid="{00000000-0005-0000-0000-00001C000000}"/>
    <cellStyle name="40% - Accent4 3" xfId="95" xr:uid="{00000000-0005-0000-0000-00001D000000}"/>
    <cellStyle name="40% - Accent5" xfId="11" builtinId="47" customBuiltin="1"/>
    <cellStyle name="40% - Accent5 2" xfId="75" xr:uid="{00000000-0005-0000-0000-00001F000000}"/>
    <cellStyle name="40% - Accent5 3" xfId="96" xr:uid="{00000000-0005-0000-0000-000020000000}"/>
    <cellStyle name="40% - Accent6" xfId="12" builtinId="51" customBuiltin="1"/>
    <cellStyle name="40% - Accent6 2" xfId="79" xr:uid="{00000000-0005-0000-0000-000022000000}"/>
    <cellStyle name="40% - Accent6 3" xfId="97" xr:uid="{00000000-0005-0000-0000-000023000000}"/>
    <cellStyle name="60% - Accent1" xfId="13" builtinId="32" customBuiltin="1"/>
    <cellStyle name="60% - Accent1 2" xfId="60" xr:uid="{00000000-0005-0000-0000-000025000000}"/>
    <cellStyle name="60% - Accent1 3" xfId="98" xr:uid="{00000000-0005-0000-0000-000026000000}"/>
    <cellStyle name="60% - Accent2" xfId="14" builtinId="36" customBuiltin="1"/>
    <cellStyle name="60% - Accent2 2" xfId="64" xr:uid="{00000000-0005-0000-0000-000028000000}"/>
    <cellStyle name="60% - Accent2 3" xfId="99" xr:uid="{00000000-0005-0000-0000-000029000000}"/>
    <cellStyle name="60% - Accent3" xfId="15" builtinId="40" customBuiltin="1"/>
    <cellStyle name="60% - Accent3 2" xfId="68" xr:uid="{00000000-0005-0000-0000-00002B000000}"/>
    <cellStyle name="60% - Accent3 3" xfId="100" xr:uid="{00000000-0005-0000-0000-00002C000000}"/>
    <cellStyle name="60% - Accent4" xfId="16" builtinId="44" customBuiltin="1"/>
    <cellStyle name="60% - Accent4 2" xfId="72" xr:uid="{00000000-0005-0000-0000-00002E000000}"/>
    <cellStyle name="60% - Accent4 3" xfId="101" xr:uid="{00000000-0005-0000-0000-00002F000000}"/>
    <cellStyle name="60% - Accent5" xfId="17" builtinId="48" customBuiltin="1"/>
    <cellStyle name="60% - Accent5 2" xfId="76" xr:uid="{00000000-0005-0000-0000-000031000000}"/>
    <cellStyle name="60% - Accent5 3" xfId="102" xr:uid="{00000000-0005-0000-0000-000032000000}"/>
    <cellStyle name="60% - Accent6" xfId="18" builtinId="52" customBuiltin="1"/>
    <cellStyle name="60% - Accent6 2" xfId="80" xr:uid="{00000000-0005-0000-0000-000034000000}"/>
    <cellStyle name="60% - Accent6 3" xfId="103" xr:uid="{00000000-0005-0000-0000-000035000000}"/>
    <cellStyle name="Accent1" xfId="19" builtinId="29" customBuiltin="1"/>
    <cellStyle name="Accent1 2" xfId="57" xr:uid="{00000000-0005-0000-0000-000037000000}"/>
    <cellStyle name="Accent1 3" xfId="104" xr:uid="{00000000-0005-0000-0000-000038000000}"/>
    <cellStyle name="Accent2" xfId="20" builtinId="33" customBuiltin="1"/>
    <cellStyle name="Accent2 2" xfId="61" xr:uid="{00000000-0005-0000-0000-00003A000000}"/>
    <cellStyle name="Accent2 3" xfId="105" xr:uid="{00000000-0005-0000-0000-00003B000000}"/>
    <cellStyle name="Accent3" xfId="21" builtinId="37" customBuiltin="1"/>
    <cellStyle name="Accent3 2" xfId="65" xr:uid="{00000000-0005-0000-0000-00003D000000}"/>
    <cellStyle name="Accent3 3" xfId="106" xr:uid="{00000000-0005-0000-0000-00003E000000}"/>
    <cellStyle name="Accent4" xfId="22" builtinId="41" customBuiltin="1"/>
    <cellStyle name="Accent4 2" xfId="69" xr:uid="{00000000-0005-0000-0000-000040000000}"/>
    <cellStyle name="Accent4 3" xfId="107" xr:uid="{00000000-0005-0000-0000-000041000000}"/>
    <cellStyle name="Accent5" xfId="23" builtinId="45" customBuiltin="1"/>
    <cellStyle name="Accent5 2" xfId="73" xr:uid="{00000000-0005-0000-0000-000043000000}"/>
    <cellStyle name="Accent5 3" xfId="108" xr:uid="{00000000-0005-0000-0000-000044000000}"/>
    <cellStyle name="Accent6" xfId="24" builtinId="49" customBuiltin="1"/>
    <cellStyle name="Accent6 2" xfId="77" xr:uid="{00000000-0005-0000-0000-000046000000}"/>
    <cellStyle name="Accent6 3" xfId="109" xr:uid="{00000000-0005-0000-0000-000047000000}"/>
    <cellStyle name="Bad" xfId="25" builtinId="27" customBuiltin="1"/>
    <cellStyle name="Bad 2" xfId="49" xr:uid="{00000000-0005-0000-0000-000049000000}"/>
    <cellStyle name="Bad 3" xfId="110" xr:uid="{00000000-0005-0000-0000-00004A000000}"/>
    <cellStyle name="Calculation" xfId="26" builtinId="22" customBuiltin="1"/>
    <cellStyle name="Calculation 2" xfId="53" xr:uid="{00000000-0005-0000-0000-00004C000000}"/>
    <cellStyle name="Calculation 3" xfId="111" xr:uid="{00000000-0005-0000-0000-00004D000000}"/>
    <cellStyle name="Check Cell" xfId="27" builtinId="23" customBuiltin="1"/>
    <cellStyle name="Explanatory Text" xfId="28" builtinId="53" customBuiltin="1"/>
    <cellStyle name="Good" xfId="29" builtinId="26" customBuiltin="1"/>
    <cellStyle name="Good 2" xfId="48" xr:uid="{00000000-0005-0000-0000-000051000000}"/>
    <cellStyle name="Good 3" xfId="112" xr:uid="{00000000-0005-0000-0000-000052000000}"/>
    <cellStyle name="Heading 1" xfId="30" builtinId="16" customBuiltin="1"/>
    <cellStyle name="Heading 1 2" xfId="44" xr:uid="{00000000-0005-0000-0000-000054000000}"/>
    <cellStyle name="Heading 1 3" xfId="113" xr:uid="{00000000-0005-0000-0000-000055000000}"/>
    <cellStyle name="Heading 2" xfId="31" builtinId="17" customBuiltin="1"/>
    <cellStyle name="Heading 2 2" xfId="45" xr:uid="{00000000-0005-0000-0000-000057000000}"/>
    <cellStyle name="Heading 2 3" xfId="114" xr:uid="{00000000-0005-0000-0000-000058000000}"/>
    <cellStyle name="Heading 3" xfId="32" builtinId="18" customBuiltin="1"/>
    <cellStyle name="Heading 3 2" xfId="46" xr:uid="{00000000-0005-0000-0000-00005A000000}"/>
    <cellStyle name="Heading 3 3" xfId="82" xr:uid="{00000000-0005-0000-0000-00005B000000}"/>
    <cellStyle name="Heading 3 4" xfId="83" xr:uid="{00000000-0005-0000-0000-00005C000000}"/>
    <cellStyle name="Heading 3 5" xfId="81" xr:uid="{00000000-0005-0000-0000-00005D000000}"/>
    <cellStyle name="Heading 3 6" xfId="115" xr:uid="{00000000-0005-0000-0000-00005E000000}"/>
    <cellStyle name="Heading 4" xfId="33" builtinId="19" customBuiltin="1"/>
    <cellStyle name="Heading 4 2" xfId="47" xr:uid="{00000000-0005-0000-0000-000060000000}"/>
    <cellStyle name="Heading 4 3" xfId="116" xr:uid="{00000000-0005-0000-0000-000061000000}"/>
    <cellStyle name="Input" xfId="34" builtinId="20" customBuiltin="1"/>
    <cellStyle name="Input 2" xfId="51" xr:uid="{00000000-0005-0000-0000-000064000000}"/>
    <cellStyle name="Input 3" xfId="117" xr:uid="{00000000-0005-0000-0000-000065000000}"/>
    <cellStyle name="Linked Cell" xfId="35" builtinId="24" customBuiltin="1"/>
    <cellStyle name="Linked Cell 2" xfId="54" xr:uid="{00000000-0005-0000-0000-000067000000}"/>
    <cellStyle name="Linked Cell 3" xfId="118" xr:uid="{00000000-0005-0000-0000-000068000000}"/>
    <cellStyle name="Neutral" xfId="36" builtinId="28" customBuiltin="1"/>
    <cellStyle name="Neutral 2" xfId="50" xr:uid="{00000000-0005-0000-0000-00006A000000}"/>
    <cellStyle name="Neutral 3" xfId="119" xr:uid="{00000000-0005-0000-0000-00006B000000}"/>
    <cellStyle name="Normal" xfId="0" builtinId="0"/>
    <cellStyle name="Normal 2" xfId="85" xr:uid="{00000000-0005-0000-0000-00006D000000}"/>
    <cellStyle name="Normal 3" xfId="84" xr:uid="{00000000-0005-0000-0000-00006E000000}"/>
    <cellStyle name="Normal 3 2" xfId="125" xr:uid="{00000000-0005-0000-0000-00006F000000}"/>
    <cellStyle name="Note" xfId="37" builtinId="10" customBuiltin="1"/>
    <cellStyle name="Note 2" xfId="55" xr:uid="{00000000-0005-0000-0000-000071000000}"/>
    <cellStyle name="Note 3" xfId="120" xr:uid="{00000000-0005-0000-0000-000072000000}"/>
    <cellStyle name="Output" xfId="38" builtinId="21" customBuiltin="1"/>
    <cellStyle name="Output 2" xfId="52" xr:uid="{00000000-0005-0000-0000-000074000000}"/>
    <cellStyle name="Output 3" xfId="121" xr:uid="{00000000-0005-0000-0000-000075000000}"/>
    <cellStyle name="Percent" xfId="42" builtinId="5"/>
    <cellStyle name="Percent 2" xfId="124" xr:uid="{00000000-0005-0000-0000-000077000000}"/>
    <cellStyle name="Title" xfId="39" builtinId="15" customBuiltin="1"/>
    <cellStyle name="Title 2" xfId="43" xr:uid="{00000000-0005-0000-0000-000079000000}"/>
    <cellStyle name="Title 3" xfId="122" xr:uid="{00000000-0005-0000-0000-00007A000000}"/>
    <cellStyle name="Total" xfId="40" builtinId="25" customBuiltin="1"/>
    <cellStyle name="Total 2" xfId="56" xr:uid="{00000000-0005-0000-0000-00007C000000}"/>
    <cellStyle name="Total 3" xfId="123" xr:uid="{00000000-0005-0000-0000-00007D000000}"/>
    <cellStyle name="Warning Text" xfId="41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47625</xdr:rowOff>
        </xdr:from>
        <xdr:to>
          <xdr:col>9</xdr:col>
          <xdr:colOff>419100</xdr:colOff>
          <xdr:row>4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RCP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28575</xdr:rowOff>
        </xdr:from>
        <xdr:to>
          <xdr:col>13</xdr:col>
          <xdr:colOff>914400</xdr:colOff>
          <xdr:row>4</xdr:row>
          <xdr:rowOff>38100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IIMPORT  RCP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24</xdr:row>
      <xdr:rowOff>0</xdr:rowOff>
    </xdr:from>
    <xdr:to>
      <xdr:col>15</xdr:col>
      <xdr:colOff>63500</xdr:colOff>
      <xdr:row>25</xdr:row>
      <xdr:rowOff>146050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4547850" y="5556250"/>
          <a:ext cx="304800" cy="330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H787"/>
  <sheetViews>
    <sheetView tabSelected="1" zoomScale="80" zoomScaleNormal="80" workbookViewId="0">
      <pane ySplit="27" topLeftCell="A28" activePane="bottomLeft" state="frozen"/>
      <selection pane="bottomLeft" activeCell="D1" sqref="D1"/>
    </sheetView>
  </sheetViews>
  <sheetFormatPr defaultColWidth="8.7109375" defaultRowHeight="15" x14ac:dyDescent="0.25"/>
  <cols>
    <col min="1" max="1" width="11.42578125" customWidth="1"/>
    <col min="2" max="2" width="21.140625" customWidth="1"/>
    <col min="3" max="3" width="10.42578125" customWidth="1"/>
    <col min="4" max="4" width="18.42578125" customWidth="1"/>
    <col min="5" max="5" width="9.85546875" customWidth="1"/>
    <col min="6" max="6" width="12.7109375" bestFit="1" customWidth="1"/>
    <col min="7" max="7" width="13.42578125" bestFit="1" customWidth="1"/>
    <col min="8" max="8" width="8.7109375" customWidth="1"/>
    <col min="9" max="9" width="14.140625" customWidth="1"/>
    <col min="10" max="10" width="20" customWidth="1"/>
    <col min="11" max="11" width="8.7109375" customWidth="1"/>
    <col min="12" max="12" width="10.7109375" customWidth="1"/>
    <col min="13" max="13" width="14.42578125" customWidth="1"/>
    <col min="14" max="14" width="10.28515625" customWidth="1"/>
    <col min="15" max="15" width="12.140625" customWidth="1"/>
    <col min="16" max="16" width="9" customWidth="1"/>
    <col min="17" max="17" width="17" bestFit="1" customWidth="1"/>
    <col min="18" max="18" width="17.140625" bestFit="1" customWidth="1"/>
    <col min="19" max="20" width="8.7109375" customWidth="1"/>
    <col min="21" max="21" width="9.42578125" customWidth="1"/>
    <col min="22" max="23" width="8.7109375" customWidth="1"/>
    <col min="24" max="24" width="7.7109375" bestFit="1" customWidth="1"/>
    <col min="25" max="25" width="15.28515625" customWidth="1"/>
    <col min="26" max="26" width="8.7109375" customWidth="1"/>
    <col min="27" max="28" width="10.42578125" customWidth="1"/>
    <col min="29" max="29" width="11" bestFit="1" customWidth="1"/>
    <col min="30" max="30" width="8.7109375" bestFit="1" customWidth="1"/>
    <col min="31" max="31" width="13" customWidth="1"/>
  </cols>
  <sheetData>
    <row r="1" spans="1:32" x14ac:dyDescent="0.25">
      <c r="A1" s="19" t="s">
        <v>0</v>
      </c>
      <c r="B1" s="21">
        <f ca="1">TODAY()</f>
        <v>45758</v>
      </c>
    </row>
    <row r="2" spans="1:32" ht="15.75" thickBot="1" x14ac:dyDescent="0.3">
      <c r="A2" s="27" t="s">
        <v>1</v>
      </c>
      <c r="B2" s="27" t="s">
        <v>2</v>
      </c>
      <c r="C2" s="27" t="s">
        <v>3</v>
      </c>
      <c r="D2" s="74" t="s">
        <v>4</v>
      </c>
      <c r="E2" s="27" t="s">
        <v>622</v>
      </c>
      <c r="F2" s="27" t="s">
        <v>34</v>
      </c>
      <c r="AA2" s="27" t="s">
        <v>1</v>
      </c>
      <c r="AB2" s="27" t="s">
        <v>2</v>
      </c>
      <c r="AC2" s="27" t="s">
        <v>3</v>
      </c>
      <c r="AD2" s="74" t="s">
        <v>4</v>
      </c>
      <c r="AE2" s="27" t="s">
        <v>622</v>
      </c>
      <c r="AF2" s="27" t="s">
        <v>34</v>
      </c>
    </row>
    <row r="3" spans="1:32" x14ac:dyDescent="0.25">
      <c r="A3" s="19" t="s">
        <v>5</v>
      </c>
      <c r="B3" s="51">
        <v>104</v>
      </c>
      <c r="C3" s="52">
        <v>123</v>
      </c>
      <c r="D3" s="54">
        <v>117.4</v>
      </c>
      <c r="E3" s="52"/>
      <c r="F3" s="75"/>
      <c r="AA3" s="19" t="s">
        <v>5</v>
      </c>
      <c r="AB3" s="51">
        <v>102.8</v>
      </c>
      <c r="AC3" s="52">
        <v>121.8</v>
      </c>
      <c r="AD3" s="54">
        <v>117.4</v>
      </c>
      <c r="AE3" s="52"/>
      <c r="AF3" s="75"/>
    </row>
    <row r="4" spans="1:32" x14ac:dyDescent="0.25">
      <c r="A4" s="19" t="s">
        <v>6</v>
      </c>
      <c r="B4" s="53"/>
      <c r="C4" s="54"/>
      <c r="D4" s="54" t="s">
        <v>637</v>
      </c>
      <c r="E4" s="54" t="s">
        <v>637</v>
      </c>
      <c r="F4" s="76"/>
      <c r="I4" s="12"/>
      <c r="J4" s="13"/>
      <c r="K4" s="12"/>
      <c r="L4" s="12"/>
      <c r="M4" s="12"/>
      <c r="N4" s="12"/>
      <c r="AA4" s="19" t="s">
        <v>6</v>
      </c>
      <c r="AB4" s="53"/>
      <c r="AC4" s="54"/>
      <c r="AD4" s="54" t="s">
        <v>637</v>
      </c>
      <c r="AE4" s="54" t="s">
        <v>637</v>
      </c>
      <c r="AF4" s="76"/>
    </row>
    <row r="5" spans="1:32" x14ac:dyDescent="0.25">
      <c r="A5" s="19" t="s">
        <v>7</v>
      </c>
      <c r="B5" s="53">
        <v>104</v>
      </c>
      <c r="C5" s="54">
        <v>123</v>
      </c>
      <c r="D5" s="54">
        <v>117.4</v>
      </c>
      <c r="E5" s="54"/>
      <c r="F5" s="76">
        <v>129.4</v>
      </c>
      <c r="H5" s="12"/>
      <c r="J5" s="14"/>
      <c r="K5" s="15"/>
      <c r="L5" s="15"/>
      <c r="M5" s="15"/>
      <c r="N5" s="15"/>
      <c r="AA5" s="19" t="s">
        <v>7</v>
      </c>
      <c r="AB5" s="53">
        <v>102.8</v>
      </c>
      <c r="AC5" s="54">
        <v>121.8</v>
      </c>
      <c r="AD5" s="54">
        <v>117.4</v>
      </c>
      <c r="AE5" s="54"/>
      <c r="AF5" s="76">
        <v>129.4</v>
      </c>
    </row>
    <row r="6" spans="1:32" x14ac:dyDescent="0.25">
      <c r="A6" s="19" t="s">
        <v>8</v>
      </c>
      <c r="B6" s="53"/>
      <c r="C6" s="54"/>
      <c r="D6" s="54"/>
      <c r="E6" s="54" t="s">
        <v>637</v>
      </c>
      <c r="F6" s="76"/>
      <c r="H6" s="12"/>
      <c r="J6" s="14"/>
      <c r="K6" s="15"/>
      <c r="L6" s="15"/>
      <c r="M6" s="15"/>
      <c r="N6" s="15"/>
      <c r="AA6" s="19" t="s">
        <v>8</v>
      </c>
      <c r="AB6" s="53"/>
      <c r="AC6" s="54"/>
      <c r="AD6" s="54"/>
      <c r="AE6" s="54" t="s">
        <v>637</v>
      </c>
      <c r="AF6" s="76"/>
    </row>
    <row r="7" spans="1:32" x14ac:dyDescent="0.25">
      <c r="B7" t="s">
        <v>632</v>
      </c>
      <c r="H7" s="12"/>
      <c r="J7" s="14"/>
      <c r="K7" s="15"/>
      <c r="L7" s="15"/>
      <c r="M7" s="15"/>
      <c r="N7" s="15"/>
    </row>
    <row r="8" spans="1:32" x14ac:dyDescent="0.25">
      <c r="A8" s="12" t="s">
        <v>9</v>
      </c>
      <c r="C8" s="94">
        <v>529519</v>
      </c>
      <c r="D8">
        <v>519380</v>
      </c>
      <c r="E8">
        <v>519373</v>
      </c>
      <c r="F8">
        <v>524588</v>
      </c>
      <c r="G8">
        <v>519382</v>
      </c>
      <c r="H8" s="12">
        <v>519371</v>
      </c>
      <c r="I8">
        <v>519377</v>
      </c>
      <c r="J8" s="55">
        <v>519357</v>
      </c>
      <c r="K8" s="15">
        <v>519370</v>
      </c>
      <c r="L8" s="15">
        <v>519378</v>
      </c>
      <c r="M8" s="15">
        <v>519387</v>
      </c>
      <c r="N8" s="15">
        <v>521176</v>
      </c>
      <c r="O8" s="15">
        <v>521177</v>
      </c>
      <c r="P8">
        <v>521400</v>
      </c>
      <c r="Q8">
        <v>549727</v>
      </c>
      <c r="R8" s="83" t="s">
        <v>23</v>
      </c>
    </row>
    <row r="9" spans="1:32" x14ac:dyDescent="0.25">
      <c r="A9" s="12" t="s">
        <v>24</v>
      </c>
      <c r="C9" s="95">
        <v>1.6</v>
      </c>
      <c r="D9" s="1">
        <v>1.93</v>
      </c>
      <c r="E9" s="1">
        <v>3.23</v>
      </c>
      <c r="F9" s="1">
        <v>1.93</v>
      </c>
      <c r="G9" s="1">
        <v>2.93</v>
      </c>
      <c r="H9" s="1">
        <v>2.33</v>
      </c>
      <c r="I9" s="1">
        <v>2.73</v>
      </c>
      <c r="J9" s="1">
        <v>1.93</v>
      </c>
      <c r="K9" s="1">
        <v>2.93</v>
      </c>
      <c r="L9" s="1">
        <v>3.23</v>
      </c>
      <c r="M9" s="1">
        <v>2.5299999999999998</v>
      </c>
      <c r="N9" s="1">
        <v>3.53</v>
      </c>
      <c r="O9" s="1">
        <v>3.53</v>
      </c>
      <c r="P9" s="1">
        <v>2.93</v>
      </c>
      <c r="Q9" s="1">
        <v>3.23</v>
      </c>
      <c r="R9" s="84">
        <v>3.5</v>
      </c>
    </row>
    <row r="10" spans="1:32" x14ac:dyDescent="0.25">
      <c r="C10" s="96" t="s">
        <v>633</v>
      </c>
      <c r="D10" t="s">
        <v>115</v>
      </c>
      <c r="E10" s="16" t="s">
        <v>11</v>
      </c>
      <c r="F10" s="16" t="s">
        <v>624</v>
      </c>
      <c r="G10" s="16" t="s">
        <v>12</v>
      </c>
      <c r="H10" s="16" t="s">
        <v>13</v>
      </c>
      <c r="I10" s="16" t="s">
        <v>14</v>
      </c>
      <c r="J10" s="16" t="s">
        <v>15</v>
      </c>
      <c r="K10" s="16" t="s">
        <v>16</v>
      </c>
      <c r="L10" s="16" t="s">
        <v>17</v>
      </c>
      <c r="M10" s="16" t="s">
        <v>18</v>
      </c>
      <c r="N10" s="16" t="s">
        <v>19</v>
      </c>
      <c r="O10" s="16" t="s">
        <v>20</v>
      </c>
      <c r="P10" s="16" t="s">
        <v>21</v>
      </c>
      <c r="Q10" s="16" t="s">
        <v>1037</v>
      </c>
    </row>
    <row r="11" spans="1:32" ht="15.75" thickBot="1" x14ac:dyDescent="0.3"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7"/>
    </row>
    <row r="12" spans="1:32" x14ac:dyDescent="0.25">
      <c r="H12" s="12"/>
      <c r="J12" s="14"/>
      <c r="K12" s="15"/>
      <c r="L12" s="15"/>
      <c r="M12" s="15"/>
      <c r="N12" s="15"/>
      <c r="O12" s="15"/>
      <c r="P12" s="15"/>
      <c r="Q12" s="15"/>
      <c r="V12" s="29" t="s">
        <v>111</v>
      </c>
      <c r="W12" s="30"/>
      <c r="X12" s="31"/>
      <c r="Z12" t="s">
        <v>623</v>
      </c>
    </row>
    <row r="13" spans="1:32" x14ac:dyDescent="0.25">
      <c r="A13" s="19" t="s">
        <v>107</v>
      </c>
      <c r="B13" s="12" t="s">
        <v>25</v>
      </c>
      <c r="C13" s="12" t="s">
        <v>26</v>
      </c>
      <c r="D13" s="12" t="s">
        <v>27</v>
      </c>
      <c r="E13" s="12" t="s">
        <v>28</v>
      </c>
      <c r="F13" s="12"/>
      <c r="G13" s="12" t="s">
        <v>29</v>
      </c>
      <c r="H13" s="12" t="s">
        <v>30</v>
      </c>
      <c r="I13" s="12" t="s">
        <v>31</v>
      </c>
      <c r="J13" s="12" t="s">
        <v>32</v>
      </c>
      <c r="K13" s="12" t="s">
        <v>33</v>
      </c>
      <c r="L13" s="40" t="s">
        <v>130</v>
      </c>
      <c r="M13">
        <v>100</v>
      </c>
      <c r="N13" s="12" t="s">
        <v>640</v>
      </c>
      <c r="O13" s="12" t="s">
        <v>639</v>
      </c>
      <c r="P13" s="12" t="s">
        <v>1076</v>
      </c>
      <c r="Q13" s="12" t="s">
        <v>1078</v>
      </c>
      <c r="R13" s="15"/>
      <c r="W13" s="56"/>
      <c r="X13" t="s">
        <v>109</v>
      </c>
      <c r="Y13" s="32" t="s">
        <v>110</v>
      </c>
    </row>
    <row r="14" spans="1:32" x14ac:dyDescent="0.25">
      <c r="A14" s="12" t="s">
        <v>34</v>
      </c>
      <c r="B14" s="22">
        <v>0</v>
      </c>
      <c r="C14" s="22">
        <v>0</v>
      </c>
      <c r="D14" s="22">
        <v>0</v>
      </c>
      <c r="E14" s="22">
        <v>0</v>
      </c>
      <c r="F14" s="22"/>
      <c r="G14" s="22">
        <v>0</v>
      </c>
      <c r="H14" s="22">
        <v>0</v>
      </c>
      <c r="I14" s="22">
        <v>0</v>
      </c>
      <c r="J14" s="77">
        <v>0</v>
      </c>
      <c r="K14" s="22">
        <v>0</v>
      </c>
      <c r="L14" s="41">
        <v>0</v>
      </c>
      <c r="M14" s="22">
        <v>0</v>
      </c>
      <c r="N14" s="101">
        <v>0</v>
      </c>
      <c r="O14" s="101">
        <v>1.5</v>
      </c>
      <c r="P14" s="101">
        <v>0</v>
      </c>
      <c r="Q14" s="101">
        <v>0</v>
      </c>
      <c r="R14" s="20" t="s">
        <v>108</v>
      </c>
      <c r="T14" t="s">
        <v>620</v>
      </c>
      <c r="W14" s="56" t="s">
        <v>57</v>
      </c>
      <c r="X14" s="34">
        <v>0.05</v>
      </c>
      <c r="Y14" s="35"/>
    </row>
    <row r="15" spans="1:32" x14ac:dyDescent="0.25">
      <c r="A15" s="12" t="s">
        <v>35</v>
      </c>
      <c r="B15" s="26">
        <v>2</v>
      </c>
      <c r="C15" s="23">
        <v>3</v>
      </c>
      <c r="D15" s="23">
        <v>3.5</v>
      </c>
      <c r="E15" s="23">
        <v>4.5</v>
      </c>
      <c r="F15" s="23"/>
      <c r="G15" s="23">
        <v>5</v>
      </c>
      <c r="H15" s="23">
        <v>5.5</v>
      </c>
      <c r="I15" s="23">
        <v>6</v>
      </c>
      <c r="J15" s="78">
        <v>0</v>
      </c>
      <c r="K15" s="24">
        <v>7</v>
      </c>
      <c r="L15" s="42">
        <v>1</v>
      </c>
      <c r="M15" s="23">
        <v>1.5</v>
      </c>
      <c r="N15" s="98">
        <v>1.5</v>
      </c>
      <c r="O15" s="98">
        <v>2.5</v>
      </c>
      <c r="P15" s="98">
        <v>-2.5</v>
      </c>
      <c r="Q15" s="98">
        <v>-3</v>
      </c>
      <c r="R15" t="s">
        <v>36</v>
      </c>
      <c r="S15" t="s">
        <v>37</v>
      </c>
      <c r="W15" s="56" t="s">
        <v>69</v>
      </c>
      <c r="X15" s="34">
        <v>0.05</v>
      </c>
      <c r="Y15" s="35"/>
      <c r="AA15" s="82">
        <v>7.0000000000000007E-2</v>
      </c>
    </row>
    <row r="16" spans="1:32" x14ac:dyDescent="0.25">
      <c r="A16" s="12" t="s">
        <v>38</v>
      </c>
      <c r="B16" s="26">
        <v>2</v>
      </c>
      <c r="C16" s="23">
        <v>3</v>
      </c>
      <c r="D16" s="23">
        <v>3.5</v>
      </c>
      <c r="E16" s="23">
        <v>4.5</v>
      </c>
      <c r="F16" s="23"/>
      <c r="G16" s="23">
        <v>5</v>
      </c>
      <c r="H16" s="23">
        <v>5.5</v>
      </c>
      <c r="I16" s="23">
        <v>6</v>
      </c>
      <c r="J16" s="78">
        <v>0</v>
      </c>
      <c r="K16" s="23">
        <v>7</v>
      </c>
      <c r="L16" s="43">
        <v>1</v>
      </c>
      <c r="M16" s="23">
        <v>1.5</v>
      </c>
      <c r="N16" s="98">
        <v>1.5</v>
      </c>
      <c r="O16" s="98">
        <v>2.5</v>
      </c>
      <c r="P16" s="98">
        <v>-2.5</v>
      </c>
      <c r="Q16" s="98">
        <v>-3</v>
      </c>
      <c r="R16" t="s">
        <v>39</v>
      </c>
      <c r="W16" s="56" t="s">
        <v>80</v>
      </c>
      <c r="X16" s="34">
        <v>0.05</v>
      </c>
      <c r="Y16" s="35"/>
      <c r="AA16" s="82">
        <v>0.08</v>
      </c>
    </row>
    <row r="17" spans="1:34" x14ac:dyDescent="0.25">
      <c r="A17" s="12" t="s">
        <v>40</v>
      </c>
      <c r="B17" s="26">
        <v>2</v>
      </c>
      <c r="C17" s="23">
        <v>3</v>
      </c>
      <c r="D17" s="23">
        <v>3.5</v>
      </c>
      <c r="E17" s="23">
        <v>4.5</v>
      </c>
      <c r="F17" s="23"/>
      <c r="G17" s="23">
        <v>5</v>
      </c>
      <c r="H17" s="23">
        <v>5.5</v>
      </c>
      <c r="I17" s="23">
        <v>6</v>
      </c>
      <c r="J17" s="78">
        <v>0</v>
      </c>
      <c r="K17" s="23">
        <v>7</v>
      </c>
      <c r="L17" s="43">
        <v>1</v>
      </c>
      <c r="M17" s="23">
        <v>1.5</v>
      </c>
      <c r="N17" s="98">
        <v>1.5</v>
      </c>
      <c r="O17" s="98">
        <v>2.5</v>
      </c>
      <c r="P17" s="98">
        <v>-2.5</v>
      </c>
      <c r="Q17" s="98">
        <v>-3</v>
      </c>
      <c r="R17" t="s">
        <v>41</v>
      </c>
      <c r="W17" s="56" t="s">
        <v>81</v>
      </c>
      <c r="X17" s="34">
        <v>0.13</v>
      </c>
      <c r="Y17" s="35"/>
    </row>
    <row r="18" spans="1:34" x14ac:dyDescent="0.25">
      <c r="A18" s="12"/>
      <c r="B18" s="97"/>
      <c r="C18" s="98"/>
      <c r="D18" s="98"/>
      <c r="E18" s="98"/>
      <c r="F18" s="98"/>
      <c r="G18" s="98"/>
      <c r="H18" s="98"/>
      <c r="I18" s="98"/>
      <c r="J18" s="99"/>
      <c r="K18" s="98"/>
      <c r="L18" s="100"/>
      <c r="M18" s="98"/>
      <c r="N18" s="98"/>
      <c r="O18" s="98"/>
      <c r="P18" s="98"/>
      <c r="Q18" s="98"/>
      <c r="W18" s="56" t="s">
        <v>635</v>
      </c>
      <c r="X18" s="34">
        <v>0.15</v>
      </c>
      <c r="Y18" s="35"/>
    </row>
    <row r="19" spans="1:34" x14ac:dyDescent="0.25">
      <c r="A19" s="12" t="s">
        <v>42</v>
      </c>
      <c r="B19" s="26">
        <v>4</v>
      </c>
      <c r="C19" s="23">
        <v>4</v>
      </c>
      <c r="D19" s="23">
        <v>4.5</v>
      </c>
      <c r="E19" s="23">
        <v>5.5</v>
      </c>
      <c r="F19" s="23"/>
      <c r="G19" s="23">
        <v>6</v>
      </c>
      <c r="H19" s="23">
        <v>6.5</v>
      </c>
      <c r="I19" s="23">
        <v>7</v>
      </c>
      <c r="J19" s="78">
        <v>0</v>
      </c>
      <c r="K19" s="23">
        <v>8</v>
      </c>
      <c r="L19" s="43">
        <v>3</v>
      </c>
      <c r="M19" s="23">
        <v>2.5</v>
      </c>
      <c r="N19" s="98">
        <v>5</v>
      </c>
      <c r="O19" s="98">
        <v>1.5</v>
      </c>
      <c r="P19" s="98">
        <v>1</v>
      </c>
      <c r="Q19" s="98">
        <v>-3</v>
      </c>
      <c r="R19" t="s">
        <v>43</v>
      </c>
      <c r="W19" s="56" t="s">
        <v>82</v>
      </c>
      <c r="X19" s="34">
        <v>0.13</v>
      </c>
      <c r="Y19" s="35"/>
    </row>
    <row r="20" spans="1:34" x14ac:dyDescent="0.25">
      <c r="A20" s="12" t="s">
        <v>44</v>
      </c>
      <c r="B20" s="26">
        <v>5</v>
      </c>
      <c r="C20" s="23">
        <v>5</v>
      </c>
      <c r="D20" s="23">
        <v>5.5</v>
      </c>
      <c r="E20" s="23">
        <v>6.5</v>
      </c>
      <c r="F20" s="23"/>
      <c r="G20" s="23">
        <v>7</v>
      </c>
      <c r="H20" s="23">
        <v>7.5</v>
      </c>
      <c r="I20" s="23">
        <v>8</v>
      </c>
      <c r="J20" s="78">
        <v>0</v>
      </c>
      <c r="K20" s="23">
        <v>9</v>
      </c>
      <c r="L20" s="43">
        <v>4</v>
      </c>
      <c r="M20" s="23">
        <v>4</v>
      </c>
      <c r="N20" s="98">
        <v>5</v>
      </c>
      <c r="O20" s="98">
        <v>1.5</v>
      </c>
      <c r="P20" s="98">
        <v>1</v>
      </c>
      <c r="Q20" s="98">
        <v>-3</v>
      </c>
      <c r="R20" t="s">
        <v>45</v>
      </c>
      <c r="W20" s="56" t="s">
        <v>83</v>
      </c>
      <c r="X20" s="34">
        <v>0.14000000000000001</v>
      </c>
      <c r="Y20" s="35"/>
    </row>
    <row r="21" spans="1:34" x14ac:dyDescent="0.25">
      <c r="A21" s="12" t="s">
        <v>46</v>
      </c>
      <c r="B21" s="26">
        <v>4</v>
      </c>
      <c r="C21" s="23">
        <v>4</v>
      </c>
      <c r="D21" s="23">
        <v>4.5</v>
      </c>
      <c r="E21" s="23">
        <v>5.5</v>
      </c>
      <c r="F21" s="23"/>
      <c r="G21" s="23">
        <v>6</v>
      </c>
      <c r="H21" s="23">
        <v>6.5</v>
      </c>
      <c r="I21" s="23">
        <v>7</v>
      </c>
      <c r="J21" s="78">
        <v>0</v>
      </c>
      <c r="K21" s="23">
        <v>8</v>
      </c>
      <c r="L21" s="43">
        <v>3</v>
      </c>
      <c r="M21" s="23">
        <v>2.5</v>
      </c>
      <c r="N21" s="98">
        <v>5</v>
      </c>
      <c r="O21" s="98">
        <v>1.5</v>
      </c>
      <c r="P21" s="98">
        <v>1</v>
      </c>
      <c r="Q21" s="98">
        <v>-3</v>
      </c>
      <c r="R21" t="s">
        <v>47</v>
      </c>
      <c r="W21" s="56" t="s">
        <v>84</v>
      </c>
      <c r="X21" s="34">
        <v>0.05</v>
      </c>
      <c r="Y21" s="38">
        <v>9.9750000000000005E-2</v>
      </c>
    </row>
    <row r="22" spans="1:34" ht="15.75" thickBot="1" x14ac:dyDescent="0.3">
      <c r="A22" s="12" t="s">
        <v>48</v>
      </c>
      <c r="B22" s="45">
        <v>5</v>
      </c>
      <c r="C22" s="46">
        <v>5</v>
      </c>
      <c r="D22" s="46">
        <v>5.5</v>
      </c>
      <c r="E22" s="46">
        <v>6.5</v>
      </c>
      <c r="F22" s="46"/>
      <c r="G22" s="46">
        <v>7</v>
      </c>
      <c r="H22" s="46">
        <v>7.5</v>
      </c>
      <c r="I22" s="46">
        <v>8</v>
      </c>
      <c r="J22" s="78">
        <v>0</v>
      </c>
      <c r="K22" s="46">
        <v>9</v>
      </c>
      <c r="L22" s="43">
        <v>4</v>
      </c>
      <c r="M22" s="23">
        <v>2.5</v>
      </c>
      <c r="N22" s="98">
        <v>5</v>
      </c>
      <c r="O22" s="98">
        <v>1.5</v>
      </c>
      <c r="P22" s="98">
        <v>1</v>
      </c>
      <c r="Q22" s="98">
        <v>-3</v>
      </c>
      <c r="R22" t="s">
        <v>49</v>
      </c>
      <c r="W22" s="33" t="s">
        <v>85</v>
      </c>
      <c r="X22" s="36">
        <v>0.05</v>
      </c>
      <c r="Y22" s="37"/>
      <c r="AA22" s="82">
        <v>0.06</v>
      </c>
    </row>
    <row r="23" spans="1:34" x14ac:dyDescent="0.25">
      <c r="A23" s="12" t="s">
        <v>50</v>
      </c>
      <c r="B23" s="47">
        <v>4</v>
      </c>
      <c r="C23" s="48">
        <v>4</v>
      </c>
      <c r="D23" s="48">
        <v>4.5</v>
      </c>
      <c r="E23" s="48">
        <v>5.5</v>
      </c>
      <c r="F23" s="48"/>
      <c r="G23" s="48">
        <v>6</v>
      </c>
      <c r="H23" s="48">
        <v>6.5</v>
      </c>
      <c r="I23" s="48">
        <v>7</v>
      </c>
      <c r="J23" s="79">
        <v>0</v>
      </c>
      <c r="K23" s="48">
        <v>8</v>
      </c>
      <c r="L23" s="44">
        <v>3</v>
      </c>
      <c r="M23" s="25">
        <v>4</v>
      </c>
      <c r="N23" s="98">
        <v>5</v>
      </c>
      <c r="O23" s="98">
        <v>1.5</v>
      </c>
      <c r="P23" s="98">
        <v>1</v>
      </c>
      <c r="Q23" s="98">
        <v>-3</v>
      </c>
      <c r="R23" t="s">
        <v>51</v>
      </c>
      <c r="S23" t="s">
        <v>52</v>
      </c>
    </row>
    <row r="24" spans="1:34" x14ac:dyDescent="0.25">
      <c r="A24" s="68" t="s">
        <v>132</v>
      </c>
      <c r="B24" s="69">
        <v>4.5</v>
      </c>
      <c r="C24" s="70">
        <v>4.5</v>
      </c>
      <c r="D24" s="70">
        <v>5</v>
      </c>
      <c r="E24" s="70">
        <v>6</v>
      </c>
      <c r="F24" s="70"/>
      <c r="G24" s="70">
        <v>6.5</v>
      </c>
      <c r="H24" s="70">
        <v>7</v>
      </c>
      <c r="I24" s="70">
        <v>7.5</v>
      </c>
      <c r="J24" s="80">
        <v>0</v>
      </c>
      <c r="K24" s="70">
        <v>8.5</v>
      </c>
      <c r="L24" s="71">
        <v>3.5</v>
      </c>
      <c r="M24" s="70">
        <v>3</v>
      </c>
      <c r="N24" s="70">
        <v>5</v>
      </c>
      <c r="O24" s="70">
        <v>1.5</v>
      </c>
      <c r="P24" s="70">
        <v>1</v>
      </c>
      <c r="Q24" s="98">
        <v>-3</v>
      </c>
    </row>
    <row r="25" spans="1:34" ht="15.75" thickBot="1" x14ac:dyDescent="0.3">
      <c r="A25" s="72" t="s">
        <v>621</v>
      </c>
      <c r="B25" s="72">
        <v>0</v>
      </c>
      <c r="C25" s="72">
        <v>0</v>
      </c>
      <c r="D25" s="72">
        <v>0</v>
      </c>
      <c r="E25" s="72">
        <v>0</v>
      </c>
      <c r="F25" s="72"/>
      <c r="G25" s="72">
        <v>0</v>
      </c>
      <c r="H25" s="68">
        <v>0</v>
      </c>
      <c r="I25" s="72">
        <v>0</v>
      </c>
      <c r="J25" s="81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S25" s="18"/>
    </row>
    <row r="26" spans="1:34" x14ac:dyDescent="0.25">
      <c r="A26" s="18"/>
      <c r="AE26" s="29" t="s">
        <v>111</v>
      </c>
      <c r="AF26" s="31"/>
    </row>
    <row r="27" spans="1:34" ht="15.75" thickBot="1" x14ac:dyDescent="0.3">
      <c r="A27" t="s">
        <v>116</v>
      </c>
      <c r="B27" t="s">
        <v>117</v>
      </c>
      <c r="C27" t="s">
        <v>112</v>
      </c>
      <c r="D27" t="s">
        <v>118</v>
      </c>
      <c r="E27" t="s">
        <v>119</v>
      </c>
      <c r="F27" t="s">
        <v>120</v>
      </c>
      <c r="G27" t="s">
        <v>121</v>
      </c>
      <c r="H27" t="s">
        <v>122</v>
      </c>
      <c r="I27" t="s">
        <v>123</v>
      </c>
      <c r="J27" t="s">
        <v>124</v>
      </c>
      <c r="K27" t="s">
        <v>125</v>
      </c>
      <c r="L27" t="s">
        <v>126</v>
      </c>
      <c r="M27" t="s">
        <v>127</v>
      </c>
      <c r="N27" t="s">
        <v>54</v>
      </c>
      <c r="O27" t="s">
        <v>55</v>
      </c>
      <c r="P27" t="s">
        <v>26</v>
      </c>
      <c r="Q27" t="s">
        <v>27</v>
      </c>
      <c r="R27" t="s">
        <v>28</v>
      </c>
      <c r="S27" t="s">
        <v>29</v>
      </c>
      <c r="T27" t="s">
        <v>30</v>
      </c>
      <c r="U27" t="s">
        <v>31</v>
      </c>
      <c r="V27" t="s">
        <v>32</v>
      </c>
      <c r="W27" t="s">
        <v>33</v>
      </c>
      <c r="X27" t="s">
        <v>129</v>
      </c>
      <c r="Y27">
        <v>100</v>
      </c>
      <c r="Z27" t="s">
        <v>640</v>
      </c>
      <c r="AA27" t="s">
        <v>639</v>
      </c>
      <c r="AB27" t="s">
        <v>1076</v>
      </c>
      <c r="AC27" t="s">
        <v>1077</v>
      </c>
      <c r="AD27" t="s">
        <v>1078</v>
      </c>
      <c r="AE27" t="s">
        <v>106</v>
      </c>
      <c r="AF27" s="33" t="s">
        <v>101</v>
      </c>
      <c r="AG27" s="39" t="s">
        <v>53</v>
      </c>
      <c r="AH27" t="str">
        <f>'Site List'!F1</f>
        <v>ADDRESS</v>
      </c>
    </row>
    <row r="28" spans="1:34" x14ac:dyDescent="0.25">
      <c r="A28">
        <v>524593</v>
      </c>
      <c r="B28" t="s">
        <v>133</v>
      </c>
      <c r="C28" t="s">
        <v>57</v>
      </c>
      <c r="D28" t="s">
        <v>37</v>
      </c>
      <c r="E28">
        <v>96.3</v>
      </c>
      <c r="F28">
        <v>4</v>
      </c>
      <c r="G28">
        <v>13</v>
      </c>
      <c r="H28">
        <v>0</v>
      </c>
      <c r="I28">
        <v>0</v>
      </c>
      <c r="J28">
        <v>113.3</v>
      </c>
      <c r="K28" s="28">
        <f t="shared" ref="K28:K91" si="0">J28*AF28</f>
        <v>5.665</v>
      </c>
      <c r="L28" s="28">
        <f t="shared" ref="L28:L91" si="1">J28*AG28</f>
        <v>0</v>
      </c>
      <c r="M28" s="28">
        <f t="shared" ref="M28:M91" si="2">SUM(J28:L28)</f>
        <v>118.965</v>
      </c>
      <c r="N28">
        <f t="shared" ref="N28:N91" si="3">IF(OR(A28=521400,A28=529519,A28=519378,A28=519382,A28=519380,A28=519357,A28=549727,A28=519373,A28=519370,A28=519371,A28=519377,A28=519387,A28=521176,A28=521177,A28=524588),IF(OR(D28="BIODIESEL",D28="BIODIESEL DYED",D28="DIESEL LS",D28="D LS DYED"),kdrk,IF(OR(D28="ETHANOL REG",D28="REGULAR",D28="REG DYED",D28="ETH REG DYE"),krrk,IF(OR(D28="UNBRAND DEF"),DEFbase,kprk))),IF(A28=519355,IF(OR(D28="BIODIESEL",D28="BIODIESEL DYED",D28="DIESEL LS",D28="D LS DYED"),vdrk,IF(OR(D28="ETHANOL REG",D28="REGULAR",D28="REG DYED",D28="ETH REG DYE"),vrrk,)),E28))</f>
        <v>96.3</v>
      </c>
      <c r="O28">
        <f t="shared" ref="O28:O91" si="4">IF(OR(D28="BIODIESEL",D28="BIODIESEL DYED",D28="DIESEL LS",D28="D LS DYED"),dsl0+N28,IF(D28="ETHANOL REG",ereg0+N28,IF(D28="REGULAR",reg0+N28,IF(D28="PREM DYED",puld0+N28,IF(D28="PREMIUM",punl0+N28,IF(D28="REG DYED",unld0+N28,IF(D28="ETH REG DYE",unld0+N28,IF(D28="ETH MID",mid0+N28,IF(D28="MID",mid0+N28,IF(D28="UNBRAND DEF",def0+N28))))))))))+IF(OR(A28=521400,A28=529519,A28=519378,A28=519382,A28=519380,A28=519357,A28=549727,A28=519373,A28=519370,A28=519371,A28=519377,A28=519387,A28=521176,A28=521177,A28=524588),AE28,IOL)</f>
        <v>101.8</v>
      </c>
      <c r="P28">
        <f t="shared" ref="P28:P91" si="5">IF(OR(D28="BIODIESEL",D28="BIODIESEL DYED",D28="DIESEL LS",D28="D LS DYED"),_dsl1+N28,IF(D28="ETHANOL REG",_ereg1+N28,IF(D28="REGULAR",_reg1+N28,IF(D28="PREM DYED",_puld1+N28,IF(D28="PREMIUM",_punl1+N28,IF(D28="REG DYED",_unld1+N28,IF(D28="ETH REG DYE",_unld1+N28,IF(D28="ETH MID",_mid1+N28,IF(D28="MID",_mid1+N28,IF(D28="UNBRAND DEF",_def1+N28))))))))))+IF(OR(A28=521400,A28=529519,A28=519378,A28=519382,A28=519380,A28=519357,A28=549727,A28=519373,A28=519370,A28=519371,A28=519377,A28=519387,A28=521176,A28=521177,A28=524588),AE28,IOL)</f>
        <v>102.8</v>
      </c>
      <c r="Q28">
        <f t="shared" ref="Q28:Q91" si="6">IF(OR(D28="BIODIESEL",D28="BIODIESEL DYED",D28="DIESEL LS",D28="D LS DYED"),_dsl2+N28,IF(D28="ETHANOL REG",_ereg2+N28,IF(D28="REGULAR",_reg2+N28,IF(D28="PREM DYED",_puld2+N28,IF(D28="PREMIUM",_punl2+N28,IF(D28="REG DYED",_unld2+N28,IF(D28="ETH REG DYE",_unld2+N28,IF(D28="ETH MID",_mid2+N28,IF(D28="MID",_mid2+N28,IF(D28="UNBRAND DEF",_def2+N28))))))))))+IF(OR(A28=521400,A28=520519,A28=519378,A28=519382,A28=519380,A28=519357,A28=549727,A28=519373,A28=519370,A28=519371,A28=519377,A28=519387,A28=521176,A28=521177,A28=524588),AE28,IOL)</f>
        <v>103.3</v>
      </c>
      <c r="R28">
        <f t="shared" ref="R28:R91" si="7">IF(OR(D28="BIODIESEL",D28="BIODIESEL DYED",D28="DIESEL LS",D28="D LS DYED"),_dsl3+N28,IF(D28="ETHANOL REG",_ereg3+N28,IF(D28="REGULAR",_reg3+N28,IF(D28="PREM DYED",_puld3+N28,IF(D28="PREMIUM",_punl3+N28,IF(D28="REG DYED",_unld3+N28,IF(D28="ETH REG DYE",_unld3+N28,IF(D28="ETH MID",_mid3+N28,IF(D28="MID",_mid3+N28,IF(D28="UNBRAND DEF",_def3+N28))))))))))+IF(OR(A28=521400,A28=529519,A28=519378,A28=519382,A28=519380,A28=519357,A28=549727,A28=519373,A28=519370,A28=519371,A28=519377,A28=519387,A28=521176,A28=521177,A28=524588),AE28,IOL)</f>
        <v>104.3</v>
      </c>
      <c r="S28">
        <f t="shared" ref="S28:S91" si="8">IF(OR(D28="BIODIESEL",D28="BIODIESEL DYED",D28="DIESEL LS",D28="D LS DYED"),_dsl4+N28,IF(D28="ETHANOL REG",_ereg4+N28,IF(D28="REGULAR",_reg4+N28,IF(D28="PREM DYED",_puld4+N28,IF(D28="PREMIUM",_punl4+N28,IF(D28="REG DYED",_unld4+N28,IF(D28="ETH REG DYE",_unld4+N28,IF(D28="ETH MID",_mid4+N28,IF(D28="MID",_mid4+N28,IF(D28="UNBRAND DEF",_def4+N28))))))))))+IF(OR(A28=521400,A28=529519,A28=519378,A28=519382,A28=519380,A28=519357,A28=549727,A28=519373,A28=519370,A28=519371,A28=519377,A28=519387,A28=521176,A28=521177,A28=524588),AE28,IOL)</f>
        <v>104.8</v>
      </c>
      <c r="T28">
        <f t="shared" ref="T28:T91" si="9">IF(OR(D28="BIODIESEL",D28="BIODIESEL DYED",D28="DIESEL LS",D28="D LS DYED"),_dsl5+N28,IF(D28="ETHANOL REG",_ereg5+N28,IF(D28="REGULAR",_reg5+N28,IF(D28="PREM DYED",_puld5+N28,IF(D28="PREMIUM",_punl5+N28,IF(D28="REG DYED",_unld5+N28,IF(D28="ETH REG DYE",_unld5+N28,IF(D28="ETH MID",_mid5+N28,IF(D28="MID",_mid5+N28,IF(D28="UNBRAND DEF",_def5+N28))))))))))+IF(OR(A28=521400,A28=529519,A28=519378,A28=519382,A28=519380,A28=519357,A28=549727,A28=519373,A28=519370,A28=519371,A28=519377,A28=519387,A28=521176,A28=521177,A28=524588),AE28,IOL)</f>
        <v>105.3</v>
      </c>
      <c r="U28">
        <f t="shared" ref="U28:U91" si="10">IF(OR(D28="BIODIESEL",D28="BIODIESEL DYED",D28="DIESEL LS",D28="D LS DYED"),_dsl6+N28,IF(D28="ETHANOL REG",_ereg6+N28,IF(D28="REGULAR",_reg6+N28,IF(D28="PREM DYED",_puld6+N28,IF(D28="PREMIUM",_punl6+N28,IF(D28="REG DYED",_unld6+N28,IF(D28="ETH REG DYE",_unld6+N28,IF(D28="ETH MID",_mid6+N28,IF(D28="MID",_mid6+N28,IF(D28="UNBRAND DEF",_def6+N28))))))))))+IF(OR(A28=521400,A28=529519,A28=519378,A28=519382,A28=519380,A28=519357,A28=549727,A28=519373,A28=519370,A28=519371,A28=519377,A28=519387,A28=521176,A28=521177,A28=524588),AE28,IOL)</f>
        <v>105.8</v>
      </c>
      <c r="V28">
        <f t="shared" ref="V28:V91" si="11">IF(OR(D28="BIODIESEL",D28="BIODIESEL DYED",D28="DIESEL LS",D28="D LS DYED"),_dsl7+N28,IF(D28="ETHANOL REG",_ereg7+N28,IF(D28="REGULAR",_reg7+N28,IF(D28="PREM DYED",_puld7+N28,IF(D28="PREMIUM",_punl7+N28,IF(D28="REG DYED",_unld7+N28,IF(D28="ETH REG DYE",_unld7+N28,IF(D28="ETH MID",_mid7+N28,IF(D28="MID",_mid7+N28,IF(D28="UNBRAND DEF",_def7+N28))))))))))+IF(OR(A28=999999,A28=999998),AE28,IOL)</f>
        <v>99.8</v>
      </c>
      <c r="X28">
        <f t="shared" ref="X28:X91" si="12">IF(OR(D28="BIODIESEL",D28="BIODIESEL DYED",D28="DIESEL LS",D28="D LS DYED"),_dsl9+N28,IF(D28="ETHANOL REG",_ereg9+N28,IF(D28="REGULAR",_reg9+N28,IF(D28="PREM DYED",_puld9+N28,IF(D28="PREMIUM",_punl9+N28,IF(D28="REG DYED",_unld9+N28,IF(D28="ETH REG DYE",_unld9+N28,IF(D28="ETH MID",_mid9+N28,IF(D28="MID",_mid9+N28,IF(D28="UNBRAND DEF",_def9+N28))))))))))+IF(OR(A28=521400,A28=520519,A28=519378,A28=519382,A28=519380,A28=519357,A28=549727,A28=519373,A28=519370,A28=519371,A28=519377,A28=519387,A28=521176,A28=521177,A28=524588),AE28,IOL)</f>
        <v>100.8</v>
      </c>
      <c r="Y28">
        <f t="shared" ref="Y28:Y91" si="13">IF(OR(D28="BIODIESEL",D28="BIODIESEL DYED",D28="DIESEL LS",D28="D LS DYED"),_dsl100+N28,IF(D28="ETHANOL REG",_ereg100+N28,IF(D28="REGULAR",_reg100+N28,IF(D28="PREM DYED",_puld100+N28,IF(D28="PREMIUM",_punl100+N28,IF(D28="REG DYED",_unld100+N28,IF(D28="ETH REG DYE",_unld100+N28,IF(D28="ETH MID",_mid100+N28,IF(D28="MID",_mid100+N28,IF(D28="UNBRAND DEF",_def100+N28))))))))))+IF(OR(A28=521400,A28=529519,A28=519378,A28=519382,A28=519380,A28=519357,A28=549727,A28=519373,A28=519370,A28=519371,A28=519377,A28=519387,A28=521176,A28=521177,A28=524588),AE28,IOL)</f>
        <v>101.3</v>
      </c>
      <c r="Z28">
        <f t="shared" ref="Z28:Z91" si="14">IF(OR(D28="BIODIESEL",D28="BIODIESEL DYED",D28="DIESEL LS",D28="D LS DYED"),_dsls08+N28,IF(D28="ETHANOL REG",_eregs08+N28,IF(D28="REGULAR",_regs08+N28,IF(D28="PREM DYED",_pulds08+N28,IF(D28="PREMIUM",_punls08+N28,IF(D28="REG DYED",_unlds08+N28,IF(D28="ETH REG DYE",_unlds08+N28,IF(D28="ETH MID",_mids08+N28,IF(D28="MID",_mids08+N28,IF(D28="UNBRAND DEF",_defs08+N28))))))))))+IF(OR(A28=521400,A28=529519,A28=519378,A28=519382,A28=519380,A28=519357,A28=549727,A28=519373,A28=519370,A28=519371,A28=519377,A28=519387,A28=521176,A28=521177,A28=524588),AE28,IOL)</f>
        <v>101.3</v>
      </c>
      <c r="AA28">
        <f t="shared" ref="AA28:AA91" si="15">IF(OR(D28="BIODIESEL",D28="BIODIESEL DYED",D28="DIESEL LS",D28="D LS DYED"),_dsls09+N28,IF(D28="ETHANOL REG",_eregs09+N28,IF(D28="REGULAR",_regs09+N28,IF(D28="PREM DYED",_pulds09+N28,IF(D28="PREMIUM",_punls09+N28,IF(D28="REG DYED",_unlds09+N28,IF(D28="ETH REG DYE",_unlds09+N28,IF(D28="ETH MID",_mids09+N28,IF(D28="MID",_mids09+N28,IF(D28="UNBRAND DEF",_defs09+N28))))))))))+IF(OR(A28=521400,A28=529519,A28=519378,A28=519382,A28=519380,A28=519357,A28=549727,A28=519373,A28=519370,A28=519371,A28=519377,A28=519387,A28=521176,A28=521177,A28=524588),AE28,IOL)</f>
        <v>102.3</v>
      </c>
      <c r="AB28">
        <f t="shared" ref="AB28:AB91" si="16">IF(OR(D28="BIODIESEL",D28="BIODIESEL DYED",D28="DIESEL LS",D28="D LS DYED"),_dslR25+N28,IF(D28="ETHANOL REG",_eregR25+N28,IF(D28="REGULAR",_regR25+N28,IF(D28="PREM DYED",_puldR25+N28,IF(D28="PREMIUM",_punlR25+N28,IF(D28="REG DYED",_unldR25+N28,IF(D28="ETH REG DYE",_unldR25+N28,IF(D28="ETH MID",_midR25+N28,IF(D28="MID",_midR25+N28,IF(D28="UNBRAND DEF",_defR25+N28))))))))))+IF(OR(A28=521400,A28=529519,A28=519378,A28=519382,A28=519380,A28=519357,A28=549727,A28=519373,A28=519370,A28=519371,A28=519377,A28=519387,A28=521176,A28=521177,A28=524588),AE28,IOL)</f>
        <v>97.3</v>
      </c>
      <c r="AC28">
        <f>IF(OR(A28=521400,A28=529519,A28=519378,A28=519382,A28=519380,A28=519357,A28=549727,A28=519373,A28=519370,A28=519371,A28=519377,A28=519387,A28=521176,A28=521177,A28=524588),IF(OR(D28="BIODIESEL",D28="BIODIESEL DYED",D28="DIESEL LS",D28="D LS DYED"),kdrk1,IF(OR(D28="ETHANOL REG",D28="REGULAR",D28="REG DYED",D28="ETH REG DYE"),krrk1,IF(OR(D28="UNBRAND DEF"),DEFBase1,kprk1))),IF(A28=519355,IF(OR(D28="BIODIESEL",D28="BIODIESEL DYED",D28="DIESEL LS",D28="D LS DYED"),vdrk1,IF(OR(D28="ETHANOL REG",D28="REGULAR",D28="REG DYED",D28="ETH REG DYE"),vrrk1,)),E28))</f>
        <v>96.3</v>
      </c>
      <c r="AD28">
        <f>IF(OR(A28=521400,A28=529519,A28=519378,A28=519382,A28=519380,A28=519357,A28=549727,A28=519373,A28=519370,A28=519371,A28=519377,A28=519387,A28=521176,A28=521177,A28=524588),
IF(OR(D28="BIODIESEL",D28="BIODIESEL DYED",D28="DIESEL LS",D28="D LS DYED"),kdrk1+_dslMERCR,IF(OR(D28="ETHANOL REG",D28="REGULAR",D28="REG DYED",D28="ETH REG DYE"),krrk1+_eregMERCR,IF(OR(D28="UNBRAND DEF"),
DEFBase1,kprk1+_punlMERCR))),IF(A28=519355,IF(OR(D28="BIODIESEL",D28="BIODIESEL DYED",D28="DIESEL LS",D28="D LS DYED"),vdrk1+_dslMERCR,IF(OR(D28="ETHANOL REG",D28="REGULAR",D28="REG DYED",D28="ETH REG DYE"),vrrk1+_eregMERCR,)),E28))</f>
        <v>96.3</v>
      </c>
      <c r="AE28">
        <f t="shared" ref="AE28:AE91" si="17">IF(AND(A28&lt;&gt;521400,A28&lt;&gt;529519,A28&lt;&gt;519378,A28&lt;&gt;519382,A28&lt;&gt;519380,A28&lt;&gt;519357,A28&lt;&gt;521399,A28&lt;&gt;519373,A28&lt;&gt;519370,A28&lt;&gt;519371,A28&lt;&gt;519377,A28&lt;&gt;519387,A28&lt;&gt;521176,A28&lt;&gt;521177,A28&lt;&gt;519355,A28&lt;&gt;524588),0,IF(D28="UNBRAND DEF",0,HLOOKUP(A28,FrtFac,2,FALSE)))</f>
        <v>0</v>
      </c>
      <c r="AF28">
        <f t="shared" ref="AF28:AF91" si="18">IF(AND(C28="BC",D28="unbrand def"),0.12,IF(AND(C28="SK",D28="unbrand def"),0.11,IF(AND(C28="MB",D28="unbrand def"),0.13,VLOOKUP(C28,TAXTABLE,2,FALSE))))</f>
        <v>0.05</v>
      </c>
      <c r="AG28">
        <f t="shared" ref="AG28:AG91" si="19">VLOOKUP(C28,TAXTABLE,3,FALSE)</f>
        <v>0</v>
      </c>
      <c r="AH28" t="str">
        <f t="shared" ref="AH28:AH91" si="20">VLOOKUP(A28,EFS_SITE,4,FALSE)</f>
        <v>14429 - 266 STREET</v>
      </c>
    </row>
    <row r="29" spans="1:34" x14ac:dyDescent="0.25">
      <c r="A29">
        <v>524593</v>
      </c>
      <c r="B29" t="s">
        <v>133</v>
      </c>
      <c r="C29" t="s">
        <v>57</v>
      </c>
      <c r="D29" t="s">
        <v>132</v>
      </c>
      <c r="E29">
        <v>87.8</v>
      </c>
      <c r="F29">
        <v>10</v>
      </c>
      <c r="G29">
        <v>13</v>
      </c>
      <c r="H29">
        <v>0</v>
      </c>
      <c r="I29">
        <v>0</v>
      </c>
      <c r="J29">
        <v>110.8</v>
      </c>
      <c r="K29" s="28">
        <f t="shared" si="0"/>
        <v>5.54</v>
      </c>
      <c r="L29" s="28">
        <f t="shared" si="1"/>
        <v>0</v>
      </c>
      <c r="M29" s="28">
        <f t="shared" si="2"/>
        <v>116.34</v>
      </c>
      <c r="N29">
        <f t="shared" si="3"/>
        <v>87.8</v>
      </c>
      <c r="O29">
        <f t="shared" si="4"/>
        <v>95.8</v>
      </c>
      <c r="P29">
        <f t="shared" si="5"/>
        <v>95.8</v>
      </c>
      <c r="Q29">
        <f t="shared" si="6"/>
        <v>96.3</v>
      </c>
      <c r="R29">
        <f t="shared" si="7"/>
        <v>97.3</v>
      </c>
      <c r="S29">
        <f t="shared" si="8"/>
        <v>97.8</v>
      </c>
      <c r="T29">
        <f t="shared" si="9"/>
        <v>98.3</v>
      </c>
      <c r="U29">
        <f t="shared" si="10"/>
        <v>98.8</v>
      </c>
      <c r="V29">
        <f t="shared" si="11"/>
        <v>91.3</v>
      </c>
      <c r="X29">
        <f t="shared" si="12"/>
        <v>94.8</v>
      </c>
      <c r="Y29">
        <f t="shared" si="13"/>
        <v>94.3</v>
      </c>
      <c r="Z29">
        <f t="shared" si="14"/>
        <v>96.3</v>
      </c>
      <c r="AA29">
        <f t="shared" si="15"/>
        <v>92.8</v>
      </c>
      <c r="AB29">
        <f t="shared" si="16"/>
        <v>92.3</v>
      </c>
      <c r="AC29">
        <f>IF(OR(A29=521400,A29=529519,A29=519378,A29=519382,A29=519380,A29=519357,A29=549727,A29=519373,A29=519370,A29=519371,A29=519377,A29=519387,A29=521176,A29=521177,A29=524588),IF(OR(D29="BIODIESEL",D29="BIODIESEL DYED",D29="DIESEL LS",D29="D LS DYED"),kdrk1,IF(OR(D29="ETHANOL REG",D29="REGULAR",D29="REG DYED",D29="ETH REG DYE"),krrk1,IF(OR(D29="UNBRAND DEF"),DEFBase1,kprk1))),IF(A29=519355,IF(OR(D29="BIODIESEL",D29="BIODIESEL DYED",D29="DIESEL LS",D29="D LS DYED"),vdrk1,IF(OR(D29="ETHANOL REG",D29="REGULAR",D29="REG DYED",D29="ETH REG DYE"),vrrk1,)),E29))</f>
        <v>87.8</v>
      </c>
      <c r="AD29">
        <f>IF(OR(A29=521400,A29=529519,A29=519378,A29=519382,A29=519380,A29=519357,A29=549727,A29=519373,A29=519370,A29=519371,A29=519377,A29=519387,A29=521176,A29=521177,A29=524588),
IF(OR(D29="BIODIESEL",D29="BIODIESEL DYED",D29="DIESEL LS",D29="D LS DYED"),kdrk1+_dslMERCR,IF(OR(D29="ETHANOL REG",D29="REGULAR",D29="REG DYED",D29="ETH REG DYE"),krrk1+_eregMERCR,IF(OR(D29="UNBRAND DEF"),
DEFBase1,kprk1+_punlMERCR))),IF(A29=519355,IF(OR(D29="BIODIESEL",D29="BIODIESEL DYED",D29="DIESEL LS",D29="D LS DYED"),vdrk1+_dslMERCR,IF(OR(D29="ETHANOL REG",D29="REGULAR",D29="REG DYED",D29="ETH REG DYE"),vrrk1+_eregMERCR,)),E29))</f>
        <v>87.8</v>
      </c>
      <c r="AE29">
        <f t="shared" si="17"/>
        <v>0</v>
      </c>
      <c r="AF29">
        <f t="shared" si="18"/>
        <v>0.05</v>
      </c>
      <c r="AG29">
        <f t="shared" si="19"/>
        <v>0</v>
      </c>
      <c r="AH29" t="str">
        <f t="shared" si="20"/>
        <v>14429 - 266 STREET</v>
      </c>
    </row>
    <row r="30" spans="1:34" x14ac:dyDescent="0.25">
      <c r="A30">
        <v>524593</v>
      </c>
      <c r="B30" t="s">
        <v>133</v>
      </c>
      <c r="C30" t="s">
        <v>57</v>
      </c>
      <c r="D30" t="s">
        <v>644</v>
      </c>
      <c r="E30">
        <v>83.8</v>
      </c>
      <c r="F30">
        <v>10</v>
      </c>
      <c r="G30">
        <v>13</v>
      </c>
      <c r="H30">
        <v>0</v>
      </c>
      <c r="I30">
        <v>0</v>
      </c>
      <c r="J30">
        <v>106.8</v>
      </c>
      <c r="K30" s="28">
        <f t="shared" si="0"/>
        <v>5.34</v>
      </c>
      <c r="L30" s="28">
        <f t="shared" si="1"/>
        <v>0</v>
      </c>
      <c r="M30" s="28">
        <f t="shared" si="2"/>
        <v>112.14</v>
      </c>
      <c r="N30">
        <f t="shared" si="3"/>
        <v>83.8</v>
      </c>
      <c r="O30">
        <f t="shared" si="4"/>
        <v>91.3</v>
      </c>
      <c r="P30">
        <f t="shared" si="5"/>
        <v>91.3</v>
      </c>
      <c r="Q30">
        <f t="shared" si="6"/>
        <v>91.8</v>
      </c>
      <c r="R30">
        <f t="shared" si="7"/>
        <v>92.8</v>
      </c>
      <c r="S30">
        <f t="shared" si="8"/>
        <v>93.3</v>
      </c>
      <c r="T30">
        <f t="shared" si="9"/>
        <v>93.8</v>
      </c>
      <c r="U30">
        <f t="shared" si="10"/>
        <v>94.3</v>
      </c>
      <c r="V30">
        <f t="shared" si="11"/>
        <v>87.3</v>
      </c>
      <c r="X30">
        <f t="shared" si="12"/>
        <v>90.3</v>
      </c>
      <c r="Y30">
        <f t="shared" si="13"/>
        <v>89.8</v>
      </c>
      <c r="Z30">
        <f t="shared" si="14"/>
        <v>92.3</v>
      </c>
      <c r="AA30">
        <f t="shared" si="15"/>
        <v>88.8</v>
      </c>
      <c r="AB30">
        <f t="shared" si="16"/>
        <v>88.3</v>
      </c>
      <c r="AC30">
        <f>IF(OR(A30=521400,A30=529519,A30=519378,A30=519382,A30=519380,A30=519357,A30=549727,A30=519373,A30=519370,A30=519371,A30=519377,A30=519387,A30=521176,A30=521177,A30=524588),IF(OR(D30="BIODIESEL",D30="BIODIESEL DYED",D30="DIESEL LS",D30="D LS DYED"),kdrk1,IF(OR(D30="ETHANOL REG",D30="REGULAR",D30="REG DYED",D30="ETH REG DYE"),krrk1,IF(OR(D30="UNBRAND DEF"),DEFBase1,kprk1))),IF(A30=519355,IF(OR(D30="BIODIESEL",D30="BIODIESEL DYED",D30="DIESEL LS",D30="D LS DYED"),vdrk1,IF(OR(D30="ETHANOL REG",D30="REGULAR",D30="REG DYED",D30="ETH REG DYE"),vrrk1,)),E30))</f>
        <v>83.8</v>
      </c>
      <c r="AD30">
        <f>IF(OR(A30=521400,A30=529519,A30=519378,A30=519382,A30=519380,A30=519357,A30=549727,A30=519373,A30=519370,A30=519371,A30=519377,A30=519387,A30=521176,A30=521177,A30=524588),
IF(OR(D30="BIODIESEL",D30="BIODIESEL DYED",D30="DIESEL LS",D30="D LS DYED"),kdrk1+_dslMERCR,IF(OR(D30="ETHANOL REG",D30="REGULAR",D30="REG DYED",D30="ETH REG DYE"),krrk1+_eregMERCR,IF(OR(D30="UNBRAND DEF"),
DEFBase1,kprk1+_punlMERCR))),IF(A30=519355,IF(OR(D30="BIODIESEL",D30="BIODIESEL DYED",D30="DIESEL LS",D30="D LS DYED"),vdrk1+_dslMERCR,IF(OR(D30="ETHANOL REG",D30="REGULAR",D30="REG DYED",D30="ETH REG DYE"),vrrk1+_eregMERCR,)),E30))</f>
        <v>83.8</v>
      </c>
      <c r="AE30">
        <f t="shared" si="17"/>
        <v>0</v>
      </c>
      <c r="AF30">
        <f t="shared" si="18"/>
        <v>0.05</v>
      </c>
      <c r="AG30">
        <f t="shared" si="19"/>
        <v>0</v>
      </c>
      <c r="AH30" t="str">
        <f t="shared" si="20"/>
        <v>14429 - 266 STREET</v>
      </c>
    </row>
    <row r="31" spans="1:34" x14ac:dyDescent="0.25">
      <c r="A31">
        <v>524593</v>
      </c>
      <c r="B31" t="s">
        <v>133</v>
      </c>
      <c r="C31" t="s">
        <v>57</v>
      </c>
      <c r="D31" t="s">
        <v>49</v>
      </c>
      <c r="E31">
        <v>107.9</v>
      </c>
      <c r="F31">
        <v>10</v>
      </c>
      <c r="G31">
        <v>13</v>
      </c>
      <c r="H31">
        <v>0</v>
      </c>
      <c r="I31">
        <v>0</v>
      </c>
      <c r="J31">
        <v>130.9</v>
      </c>
      <c r="K31" s="28">
        <f t="shared" si="0"/>
        <v>6.5450000000000008</v>
      </c>
      <c r="L31" s="28">
        <f t="shared" si="1"/>
        <v>0</v>
      </c>
      <c r="M31" s="28">
        <f t="shared" si="2"/>
        <v>137.44499999999999</v>
      </c>
      <c r="N31">
        <f t="shared" si="3"/>
        <v>107.9</v>
      </c>
      <c r="O31">
        <f t="shared" si="4"/>
        <v>116.4</v>
      </c>
      <c r="P31">
        <f t="shared" si="5"/>
        <v>116.4</v>
      </c>
      <c r="Q31">
        <f t="shared" si="6"/>
        <v>116.9</v>
      </c>
      <c r="R31">
        <f t="shared" si="7"/>
        <v>117.9</v>
      </c>
      <c r="S31">
        <f t="shared" si="8"/>
        <v>118.4</v>
      </c>
      <c r="T31">
        <f t="shared" si="9"/>
        <v>118.9</v>
      </c>
      <c r="U31">
        <f t="shared" si="10"/>
        <v>119.4</v>
      </c>
      <c r="V31">
        <f t="shared" si="11"/>
        <v>111.4</v>
      </c>
      <c r="X31">
        <f t="shared" si="12"/>
        <v>115.4</v>
      </c>
      <c r="Y31">
        <f t="shared" si="13"/>
        <v>113.9</v>
      </c>
      <c r="Z31">
        <f t="shared" si="14"/>
        <v>116.4</v>
      </c>
      <c r="AA31">
        <f t="shared" si="15"/>
        <v>112.9</v>
      </c>
      <c r="AB31">
        <f t="shared" si="16"/>
        <v>112.4</v>
      </c>
      <c r="AC31">
        <f>IF(OR(A31=521400,A31=529519,A31=519378,A31=519382,A31=519380,A31=519357,A31=549727,A31=519373,A31=519370,A31=519371,A31=519377,A31=519387,A31=521176,A31=521177,A31=524588),IF(OR(D31="BIODIESEL",D31="BIODIESEL DYED",D31="DIESEL LS",D31="D LS DYED"),kdrk1,IF(OR(D31="ETHANOL REG",D31="REGULAR",D31="REG DYED",D31="ETH REG DYE"),krrk1,IF(OR(D31="UNBRAND DEF"),DEFBase1,kprk1))),IF(A31=519355,IF(OR(D31="BIODIESEL",D31="BIODIESEL DYED",D31="DIESEL LS",D31="D LS DYED"),vdrk1,IF(OR(D31="ETHANOL REG",D31="REGULAR",D31="REG DYED",D31="ETH REG DYE"),vrrk1,)),E31))</f>
        <v>107.9</v>
      </c>
      <c r="AD31">
        <f>IF(OR(A31=521400,A31=529519,A31=519378,A31=519382,A31=519380,A31=519357,A31=549727,A31=519373,A31=519370,A31=519371,A31=519377,A31=519387,A31=521176,A31=521177,A31=524588),
IF(OR(D31="BIODIESEL",D31="BIODIESEL DYED",D31="DIESEL LS",D31="D LS DYED"),kdrk1+_dslMERCR,IF(OR(D31="ETHANOL REG",D31="REGULAR",D31="REG DYED",D31="ETH REG DYE"),krrk1+_eregMERCR,IF(OR(D31="UNBRAND DEF"),
DEFBase1,kprk1+_punlMERCR))),IF(A31=519355,IF(OR(D31="BIODIESEL",D31="BIODIESEL DYED",D31="DIESEL LS",D31="D LS DYED"),vdrk1+_dslMERCR,IF(OR(D31="ETHANOL REG",D31="REGULAR",D31="REG DYED",D31="ETH REG DYE"),vrrk1+_eregMERCR,)),E31))</f>
        <v>107.9</v>
      </c>
      <c r="AE31">
        <f t="shared" si="17"/>
        <v>0</v>
      </c>
      <c r="AF31">
        <f t="shared" si="18"/>
        <v>0.05</v>
      </c>
      <c r="AG31">
        <f t="shared" si="19"/>
        <v>0</v>
      </c>
      <c r="AH31" t="str">
        <f t="shared" si="20"/>
        <v>14429 - 266 STREET</v>
      </c>
    </row>
    <row r="32" spans="1:34" x14ac:dyDescent="0.25">
      <c r="A32">
        <v>524593</v>
      </c>
      <c r="B32" t="s">
        <v>133</v>
      </c>
      <c r="C32" t="s">
        <v>57</v>
      </c>
      <c r="D32" t="s">
        <v>645</v>
      </c>
      <c r="E32">
        <v>123.7</v>
      </c>
      <c r="F32">
        <v>0</v>
      </c>
      <c r="G32">
        <v>0</v>
      </c>
      <c r="H32">
        <v>0</v>
      </c>
      <c r="I32">
        <v>0</v>
      </c>
      <c r="J32">
        <v>123.7</v>
      </c>
      <c r="K32" s="28">
        <f t="shared" si="0"/>
        <v>6.1850000000000005</v>
      </c>
      <c r="L32" s="28">
        <f t="shared" si="1"/>
        <v>0</v>
      </c>
      <c r="M32" s="28">
        <f t="shared" si="2"/>
        <v>129.88499999999999</v>
      </c>
      <c r="N32">
        <f t="shared" si="3"/>
        <v>123.7</v>
      </c>
      <c r="O32">
        <f t="shared" si="4"/>
        <v>127.2</v>
      </c>
      <c r="P32">
        <f t="shared" si="5"/>
        <v>127.2</v>
      </c>
      <c r="Q32">
        <f t="shared" si="6"/>
        <v>127.2</v>
      </c>
      <c r="R32">
        <f t="shared" si="7"/>
        <v>127.2</v>
      </c>
      <c r="S32">
        <f t="shared" si="8"/>
        <v>127.2</v>
      </c>
      <c r="T32">
        <f t="shared" si="9"/>
        <v>127.2</v>
      </c>
      <c r="U32">
        <f t="shared" si="10"/>
        <v>127.2</v>
      </c>
      <c r="V32">
        <f t="shared" si="11"/>
        <v>127.2</v>
      </c>
      <c r="X32">
        <f t="shared" si="12"/>
        <v>127.2</v>
      </c>
      <c r="Y32">
        <f t="shared" si="13"/>
        <v>127.2</v>
      </c>
      <c r="Z32">
        <f t="shared" si="14"/>
        <v>127.2</v>
      </c>
      <c r="AA32">
        <f t="shared" si="15"/>
        <v>127.2</v>
      </c>
      <c r="AB32">
        <f t="shared" si="16"/>
        <v>127.2</v>
      </c>
      <c r="AC32">
        <f>IF(OR(A32=521400,A32=529519,A32=519378,A32=519382,A32=519380,A32=519357,A32=549727,A32=519373,A32=519370,A32=519371,A32=519377,A32=519387,A32=521176,A32=521177,A32=524588),IF(OR(D32="BIODIESEL",D32="BIODIESEL DYED",D32="DIESEL LS",D32="D LS DYED"),kdrk1,IF(OR(D32="ETHANOL REG",D32="REGULAR",D32="REG DYED",D32="ETH REG DYE"),krrk1,IF(OR(D32="UNBRAND DEF"),DEFBase1,kprk1))),IF(A32=519355,IF(OR(D32="BIODIESEL",D32="BIODIESEL DYED",D32="DIESEL LS",D32="D LS DYED"),vdrk1,IF(OR(D32="ETHANOL REG",D32="REGULAR",D32="REG DYED",D32="ETH REG DYE"),vrrk1,)),E32))</f>
        <v>123.7</v>
      </c>
      <c r="AD32">
        <f>IF(OR(A32=521400,A32=529519,A32=519378,A32=519382,A32=519380,A32=519357,A32=549727,A32=519373,A32=519370,A32=519371,A32=519377,A32=519387,A32=521176,A32=521177,A32=524588),
IF(OR(D32="BIODIESEL",D32="BIODIESEL DYED",D32="DIESEL LS",D32="D LS DYED"),kdrk1+_dslMERCR,IF(OR(D32="ETHANOL REG",D32="REGULAR",D32="REG DYED",D32="ETH REG DYE"),krrk1+_eregMERCR,IF(OR(D32="UNBRAND DEF"),
DEFBase1,kprk1+_punlMERCR))),IF(A32=519355,IF(OR(D32="BIODIESEL",D32="BIODIESEL DYED",D32="DIESEL LS",D32="D LS DYED"),vdrk1+_dslMERCR,IF(OR(D32="ETHANOL REG",D32="REGULAR",D32="REG DYED",D32="ETH REG DYE"),vrrk1+_eregMERCR,)),E32))</f>
        <v>123.7</v>
      </c>
      <c r="AE32">
        <f t="shared" si="17"/>
        <v>0</v>
      </c>
      <c r="AF32">
        <f t="shared" si="18"/>
        <v>0.05</v>
      </c>
      <c r="AG32">
        <f t="shared" si="19"/>
        <v>0</v>
      </c>
      <c r="AH32" t="str">
        <f t="shared" si="20"/>
        <v>14429 - 266 STREET</v>
      </c>
    </row>
    <row r="33" spans="1:34" x14ac:dyDescent="0.25">
      <c r="A33">
        <v>519339</v>
      </c>
      <c r="B33" t="s">
        <v>66</v>
      </c>
      <c r="C33" t="s">
        <v>57</v>
      </c>
      <c r="D33" t="s">
        <v>37</v>
      </c>
      <c r="E33">
        <v>100.8</v>
      </c>
      <c r="F33">
        <v>4</v>
      </c>
      <c r="G33">
        <v>13</v>
      </c>
      <c r="H33">
        <v>0</v>
      </c>
      <c r="I33">
        <v>0</v>
      </c>
      <c r="J33">
        <v>117.8</v>
      </c>
      <c r="K33" s="28">
        <f t="shared" si="0"/>
        <v>5.8900000000000006</v>
      </c>
      <c r="L33" s="28">
        <f t="shared" si="1"/>
        <v>0</v>
      </c>
      <c r="M33" s="28">
        <f t="shared" si="2"/>
        <v>123.69</v>
      </c>
      <c r="N33">
        <f t="shared" si="3"/>
        <v>100.8</v>
      </c>
      <c r="O33">
        <f t="shared" si="4"/>
        <v>106.3</v>
      </c>
      <c r="P33">
        <f t="shared" si="5"/>
        <v>107.3</v>
      </c>
      <c r="Q33">
        <f t="shared" si="6"/>
        <v>107.8</v>
      </c>
      <c r="R33">
        <f t="shared" si="7"/>
        <v>108.8</v>
      </c>
      <c r="S33">
        <f t="shared" si="8"/>
        <v>109.3</v>
      </c>
      <c r="T33">
        <f t="shared" si="9"/>
        <v>109.8</v>
      </c>
      <c r="U33">
        <f t="shared" si="10"/>
        <v>110.3</v>
      </c>
      <c r="V33">
        <f t="shared" si="11"/>
        <v>104.3</v>
      </c>
      <c r="X33">
        <f t="shared" si="12"/>
        <v>105.3</v>
      </c>
      <c r="Y33">
        <f t="shared" si="13"/>
        <v>105.8</v>
      </c>
      <c r="Z33">
        <f t="shared" si="14"/>
        <v>105.8</v>
      </c>
      <c r="AA33">
        <f t="shared" si="15"/>
        <v>106.8</v>
      </c>
      <c r="AB33">
        <f t="shared" si="16"/>
        <v>101.8</v>
      </c>
      <c r="AC33">
        <f>IF(OR(A33=521400,A33=529519,A33=519378,A33=519382,A33=519380,A33=519357,A33=549727,A33=519373,A33=519370,A33=519371,A33=519377,A33=519387,A33=521176,A33=521177,A33=524588),IF(OR(D33="BIODIESEL",D33="BIODIESEL DYED",D33="DIESEL LS",D33="D LS DYED"),kdrk1,IF(OR(D33="ETHANOL REG",D33="REGULAR",D33="REG DYED",D33="ETH REG DYE"),krrk1,IF(OR(D33="UNBRAND DEF"),DEFBase1,kprk1))),IF(A33=519355,IF(OR(D33="BIODIESEL",D33="BIODIESEL DYED",D33="DIESEL LS",D33="D LS DYED"),vdrk1,IF(OR(D33="ETHANOL REG",D33="REGULAR",D33="REG DYED",D33="ETH REG DYE"),vrrk1,)),E33))</f>
        <v>100.8</v>
      </c>
      <c r="AD33">
        <f>IF(OR(A33=521400,A33=529519,A33=519378,A33=519382,A33=519380,A33=519357,A33=549727,A33=519373,A33=519370,A33=519371,A33=519377,A33=519387,A33=521176,A33=521177,A33=524588),
IF(OR(D33="BIODIESEL",D33="BIODIESEL DYED",D33="DIESEL LS",D33="D LS DYED"),kdrk1+_dslMERCR,IF(OR(D33="ETHANOL REG",D33="REGULAR",D33="REG DYED",D33="ETH REG DYE"),krrk1+_eregMERCR,IF(OR(D33="UNBRAND DEF"),
DEFBase1,kprk1+_punlMERCR))),IF(A33=519355,IF(OR(D33="BIODIESEL",D33="BIODIESEL DYED",D33="DIESEL LS",D33="D LS DYED"),vdrk1+_dslMERCR,IF(OR(D33="ETHANOL REG",D33="REGULAR",D33="REG DYED",D33="ETH REG DYE"),vrrk1+_eregMERCR,)),E33))</f>
        <v>100.8</v>
      </c>
      <c r="AE33">
        <f t="shared" si="17"/>
        <v>0</v>
      </c>
      <c r="AF33">
        <f t="shared" si="18"/>
        <v>0.05</v>
      </c>
      <c r="AG33">
        <f t="shared" si="19"/>
        <v>0</v>
      </c>
      <c r="AH33" t="str">
        <f t="shared" si="20"/>
        <v>602 12 ST</v>
      </c>
    </row>
    <row r="34" spans="1:34" x14ac:dyDescent="0.25">
      <c r="A34">
        <v>544222</v>
      </c>
      <c r="B34" t="s">
        <v>642</v>
      </c>
      <c r="C34" t="s">
        <v>57</v>
      </c>
      <c r="D34" t="s">
        <v>646</v>
      </c>
      <c r="E34">
        <v>98.6</v>
      </c>
      <c r="F34">
        <v>4</v>
      </c>
      <c r="G34">
        <v>4</v>
      </c>
      <c r="H34">
        <v>0</v>
      </c>
      <c r="I34">
        <v>0</v>
      </c>
      <c r="J34">
        <v>106.6</v>
      </c>
      <c r="K34" s="28">
        <f t="shared" si="0"/>
        <v>5.33</v>
      </c>
      <c r="L34" s="28">
        <f t="shared" si="1"/>
        <v>0</v>
      </c>
      <c r="M34" s="28">
        <f t="shared" si="2"/>
        <v>111.92999999999999</v>
      </c>
      <c r="N34">
        <f t="shared" si="3"/>
        <v>98.6</v>
      </c>
      <c r="O34">
        <f t="shared" si="4"/>
        <v>104.1</v>
      </c>
      <c r="P34">
        <f t="shared" si="5"/>
        <v>105.1</v>
      </c>
      <c r="Q34">
        <f t="shared" si="6"/>
        <v>105.6</v>
      </c>
      <c r="R34">
        <f t="shared" si="7"/>
        <v>106.6</v>
      </c>
      <c r="S34">
        <f t="shared" si="8"/>
        <v>107.1</v>
      </c>
      <c r="T34">
        <f t="shared" si="9"/>
        <v>107.6</v>
      </c>
      <c r="U34">
        <f t="shared" si="10"/>
        <v>108.1</v>
      </c>
      <c r="V34">
        <f t="shared" si="11"/>
        <v>102.1</v>
      </c>
      <c r="X34">
        <f t="shared" si="12"/>
        <v>103.1</v>
      </c>
      <c r="Y34">
        <f t="shared" si="13"/>
        <v>103.6</v>
      </c>
      <c r="Z34">
        <f t="shared" si="14"/>
        <v>103.6</v>
      </c>
      <c r="AA34">
        <f t="shared" si="15"/>
        <v>104.6</v>
      </c>
      <c r="AB34">
        <f t="shared" si="16"/>
        <v>99.6</v>
      </c>
      <c r="AC34">
        <f>IF(OR(A34=521400,A34=529519,A34=519378,A34=519382,A34=519380,A34=519357,A34=549727,A34=519373,A34=519370,A34=519371,A34=519377,A34=519387,A34=521176,A34=521177,A34=524588),IF(OR(D34="BIODIESEL",D34="BIODIESEL DYED",D34="DIESEL LS",D34="D LS DYED"),kdrk1,IF(OR(D34="ETHANOL REG",D34="REGULAR",D34="REG DYED",D34="ETH REG DYE"),krrk1,IF(OR(D34="UNBRAND DEF"),DEFBase1,kprk1))),IF(A34=519355,IF(OR(D34="BIODIESEL",D34="BIODIESEL DYED",D34="DIESEL LS",D34="D LS DYED"),vdrk1,IF(OR(D34="ETHANOL REG",D34="REGULAR",D34="REG DYED",D34="ETH REG DYE"),vrrk1,)),E34))</f>
        <v>98.6</v>
      </c>
      <c r="AD34">
        <f>IF(OR(A34=521400,A34=529519,A34=519378,A34=519382,A34=519380,A34=519357,A34=549727,A34=519373,A34=519370,A34=519371,A34=519377,A34=519387,A34=521176,A34=521177,A34=524588),
IF(OR(D34="BIODIESEL",D34="BIODIESEL DYED",D34="DIESEL LS",D34="D LS DYED"),kdrk1+_dslMERCR,IF(OR(D34="ETHANOL REG",D34="REGULAR",D34="REG DYED",D34="ETH REG DYE"),krrk1+_eregMERCR,IF(OR(D34="UNBRAND DEF"),
DEFBase1,kprk1+_punlMERCR))),IF(A34=519355,IF(OR(D34="BIODIESEL",D34="BIODIESEL DYED",D34="DIESEL LS",D34="D LS DYED"),vdrk1+_dslMERCR,IF(OR(D34="ETHANOL REG",D34="REGULAR",D34="REG DYED",D34="ETH REG DYE"),vrrk1+_eregMERCR,)),E34))</f>
        <v>98.6</v>
      </c>
      <c r="AE34">
        <f t="shared" si="17"/>
        <v>0</v>
      </c>
      <c r="AF34">
        <f t="shared" si="18"/>
        <v>0.05</v>
      </c>
      <c r="AG34">
        <f t="shared" si="19"/>
        <v>0</v>
      </c>
      <c r="AH34" t="str">
        <f t="shared" si="20"/>
        <v>6508 54 AVE</v>
      </c>
    </row>
    <row r="35" spans="1:34" x14ac:dyDescent="0.25">
      <c r="A35">
        <v>544222</v>
      </c>
      <c r="B35" t="s">
        <v>642</v>
      </c>
      <c r="C35" t="s">
        <v>57</v>
      </c>
      <c r="D35" t="s">
        <v>37</v>
      </c>
      <c r="E35">
        <v>98.6</v>
      </c>
      <c r="F35">
        <v>4</v>
      </c>
      <c r="G35">
        <v>13</v>
      </c>
      <c r="H35">
        <v>0</v>
      </c>
      <c r="I35">
        <v>0</v>
      </c>
      <c r="J35">
        <v>115.6</v>
      </c>
      <c r="K35" s="28">
        <f t="shared" si="0"/>
        <v>5.78</v>
      </c>
      <c r="L35" s="28">
        <f t="shared" si="1"/>
        <v>0</v>
      </c>
      <c r="M35" s="28">
        <f t="shared" si="2"/>
        <v>121.38</v>
      </c>
      <c r="N35">
        <f t="shared" si="3"/>
        <v>98.6</v>
      </c>
      <c r="O35">
        <f t="shared" si="4"/>
        <v>104.1</v>
      </c>
      <c r="P35">
        <f t="shared" si="5"/>
        <v>105.1</v>
      </c>
      <c r="Q35">
        <f t="shared" si="6"/>
        <v>105.6</v>
      </c>
      <c r="R35">
        <f t="shared" si="7"/>
        <v>106.6</v>
      </c>
      <c r="S35">
        <f t="shared" si="8"/>
        <v>107.1</v>
      </c>
      <c r="T35">
        <f t="shared" si="9"/>
        <v>107.6</v>
      </c>
      <c r="U35">
        <f t="shared" si="10"/>
        <v>108.1</v>
      </c>
      <c r="V35">
        <f t="shared" si="11"/>
        <v>102.1</v>
      </c>
      <c r="X35">
        <f t="shared" si="12"/>
        <v>103.1</v>
      </c>
      <c r="Y35">
        <f t="shared" si="13"/>
        <v>103.6</v>
      </c>
      <c r="Z35">
        <f t="shared" si="14"/>
        <v>103.6</v>
      </c>
      <c r="AA35">
        <f t="shared" si="15"/>
        <v>104.6</v>
      </c>
      <c r="AB35">
        <f t="shared" si="16"/>
        <v>99.6</v>
      </c>
      <c r="AC35">
        <f>IF(OR(A35=521400,A35=529519,A35=519378,A35=519382,A35=519380,A35=519357,A35=549727,A35=519373,A35=519370,A35=519371,A35=519377,A35=519387,A35=521176,A35=521177,A35=524588),IF(OR(D35="BIODIESEL",D35="BIODIESEL DYED",D35="DIESEL LS",D35="D LS DYED"),kdrk1,IF(OR(D35="ETHANOL REG",D35="REGULAR",D35="REG DYED",D35="ETH REG DYE"),krrk1,IF(OR(D35="UNBRAND DEF"),DEFBase1,kprk1))),IF(A35=519355,IF(OR(D35="BIODIESEL",D35="BIODIESEL DYED",D35="DIESEL LS",D35="D LS DYED"),vdrk1,IF(OR(D35="ETHANOL REG",D35="REGULAR",D35="REG DYED",D35="ETH REG DYE"),vrrk1,)),E35))</f>
        <v>98.6</v>
      </c>
      <c r="AD35">
        <f>IF(OR(A35=521400,A35=529519,A35=519378,A35=519382,A35=519380,A35=519357,A35=549727,A35=519373,A35=519370,A35=519371,A35=519377,A35=519387,A35=521176,A35=521177,A35=524588),
IF(OR(D35="BIODIESEL",D35="BIODIESEL DYED",D35="DIESEL LS",D35="D LS DYED"),kdrk1+_dslMERCR,IF(OR(D35="ETHANOL REG",D35="REGULAR",D35="REG DYED",D35="ETH REG DYE"),krrk1+_eregMERCR,IF(OR(D35="UNBRAND DEF"),
DEFBase1,kprk1+_punlMERCR))),IF(A35=519355,IF(OR(D35="BIODIESEL",D35="BIODIESEL DYED",D35="DIESEL LS",D35="D LS DYED"),vdrk1+_dslMERCR,IF(OR(D35="ETHANOL REG",D35="REGULAR",D35="REG DYED",D35="ETH REG DYE"),vrrk1+_eregMERCR,)),E35))</f>
        <v>98.6</v>
      </c>
      <c r="AE35">
        <f t="shared" si="17"/>
        <v>0</v>
      </c>
      <c r="AF35">
        <f t="shared" si="18"/>
        <v>0.05</v>
      </c>
      <c r="AG35">
        <f t="shared" si="19"/>
        <v>0</v>
      </c>
      <c r="AH35" t="str">
        <f t="shared" si="20"/>
        <v>6508 54 AVE</v>
      </c>
    </row>
    <row r="36" spans="1:34" x14ac:dyDescent="0.25">
      <c r="A36">
        <v>544222</v>
      </c>
      <c r="B36" t="s">
        <v>642</v>
      </c>
      <c r="C36" t="s">
        <v>57</v>
      </c>
      <c r="D36" t="s">
        <v>132</v>
      </c>
      <c r="E36">
        <v>93.6</v>
      </c>
      <c r="F36">
        <v>10</v>
      </c>
      <c r="G36">
        <v>13</v>
      </c>
      <c r="H36">
        <v>0</v>
      </c>
      <c r="I36">
        <v>0</v>
      </c>
      <c r="J36">
        <v>116.6</v>
      </c>
      <c r="K36" s="28">
        <f t="shared" si="0"/>
        <v>5.83</v>
      </c>
      <c r="L36" s="28">
        <f t="shared" si="1"/>
        <v>0</v>
      </c>
      <c r="M36" s="28">
        <f t="shared" si="2"/>
        <v>122.42999999999999</v>
      </c>
      <c r="N36">
        <f t="shared" si="3"/>
        <v>93.6</v>
      </c>
      <c r="O36">
        <f t="shared" si="4"/>
        <v>101.6</v>
      </c>
      <c r="P36">
        <f t="shared" si="5"/>
        <v>101.6</v>
      </c>
      <c r="Q36">
        <f t="shared" si="6"/>
        <v>102.1</v>
      </c>
      <c r="R36">
        <f t="shared" si="7"/>
        <v>103.1</v>
      </c>
      <c r="S36">
        <f t="shared" si="8"/>
        <v>103.6</v>
      </c>
      <c r="T36">
        <f t="shared" si="9"/>
        <v>104.1</v>
      </c>
      <c r="U36">
        <f t="shared" si="10"/>
        <v>104.6</v>
      </c>
      <c r="V36">
        <f t="shared" si="11"/>
        <v>97.1</v>
      </c>
      <c r="X36">
        <f t="shared" si="12"/>
        <v>100.6</v>
      </c>
      <c r="Y36">
        <f t="shared" si="13"/>
        <v>100.1</v>
      </c>
      <c r="Z36">
        <f t="shared" si="14"/>
        <v>102.1</v>
      </c>
      <c r="AA36">
        <f t="shared" si="15"/>
        <v>98.6</v>
      </c>
      <c r="AB36">
        <f t="shared" si="16"/>
        <v>98.1</v>
      </c>
      <c r="AC36">
        <f>IF(OR(A36=521400,A36=529519,A36=519378,A36=519382,A36=519380,A36=519357,A36=549727,A36=519373,A36=519370,A36=519371,A36=519377,A36=519387,A36=521176,A36=521177,A36=524588),IF(OR(D36="BIODIESEL",D36="BIODIESEL DYED",D36="DIESEL LS",D36="D LS DYED"),kdrk1,IF(OR(D36="ETHANOL REG",D36="REGULAR",D36="REG DYED",D36="ETH REG DYE"),krrk1,IF(OR(D36="UNBRAND DEF"),DEFBase1,kprk1))),IF(A36=519355,IF(OR(D36="BIODIESEL",D36="BIODIESEL DYED",D36="DIESEL LS",D36="D LS DYED"),vdrk1,IF(OR(D36="ETHANOL REG",D36="REGULAR",D36="REG DYED",D36="ETH REG DYE"),vrrk1,)),E36))</f>
        <v>93.6</v>
      </c>
      <c r="AD36">
        <f>IF(OR(A36=521400,A36=529519,A36=519378,A36=519382,A36=519380,A36=519357,A36=549727,A36=519373,A36=519370,A36=519371,A36=519377,A36=519387,A36=521176,A36=521177,A36=524588),
IF(OR(D36="BIODIESEL",D36="BIODIESEL DYED",D36="DIESEL LS",D36="D LS DYED"),kdrk1+_dslMERCR,IF(OR(D36="ETHANOL REG",D36="REGULAR",D36="REG DYED",D36="ETH REG DYE"),krrk1+_eregMERCR,IF(OR(D36="UNBRAND DEF"),
DEFBase1,kprk1+_punlMERCR))),IF(A36=519355,IF(OR(D36="BIODIESEL",D36="BIODIESEL DYED",D36="DIESEL LS",D36="D LS DYED"),vdrk1+_dslMERCR,IF(OR(D36="ETHANOL REG",D36="REGULAR",D36="REG DYED",D36="ETH REG DYE"),vrrk1+_eregMERCR,)),E36))</f>
        <v>93.6</v>
      </c>
      <c r="AE36">
        <f t="shared" si="17"/>
        <v>0</v>
      </c>
      <c r="AF36">
        <f t="shared" si="18"/>
        <v>0.05</v>
      </c>
      <c r="AG36">
        <f t="shared" si="19"/>
        <v>0</v>
      </c>
      <c r="AH36" t="str">
        <f t="shared" si="20"/>
        <v>6508 54 AVE</v>
      </c>
    </row>
    <row r="37" spans="1:34" x14ac:dyDescent="0.25">
      <c r="A37">
        <v>544222</v>
      </c>
      <c r="B37" t="s">
        <v>642</v>
      </c>
      <c r="C37" t="s">
        <v>57</v>
      </c>
      <c r="D37" t="s">
        <v>647</v>
      </c>
      <c r="E37">
        <v>85.6</v>
      </c>
      <c r="F37">
        <v>10</v>
      </c>
      <c r="G37">
        <v>4</v>
      </c>
      <c r="H37">
        <v>0</v>
      </c>
      <c r="I37">
        <v>0</v>
      </c>
      <c r="J37">
        <v>99.6</v>
      </c>
      <c r="K37" s="28">
        <f t="shared" si="0"/>
        <v>4.9800000000000004</v>
      </c>
      <c r="L37" s="28">
        <f t="shared" si="1"/>
        <v>0</v>
      </c>
      <c r="M37" s="28">
        <f t="shared" si="2"/>
        <v>104.58</v>
      </c>
      <c r="N37">
        <f t="shared" si="3"/>
        <v>85.6</v>
      </c>
      <c r="O37">
        <f t="shared" si="4"/>
        <v>93.1</v>
      </c>
      <c r="P37">
        <f t="shared" si="5"/>
        <v>93.1</v>
      </c>
      <c r="Q37">
        <f t="shared" si="6"/>
        <v>93.6</v>
      </c>
      <c r="R37">
        <f t="shared" si="7"/>
        <v>94.6</v>
      </c>
      <c r="S37">
        <f t="shared" si="8"/>
        <v>95.1</v>
      </c>
      <c r="T37">
        <f t="shared" si="9"/>
        <v>95.6</v>
      </c>
      <c r="U37">
        <f t="shared" si="10"/>
        <v>96.1</v>
      </c>
      <c r="V37">
        <f t="shared" si="11"/>
        <v>89.1</v>
      </c>
      <c r="X37">
        <f t="shared" si="12"/>
        <v>92.1</v>
      </c>
      <c r="Y37">
        <f t="shared" si="13"/>
        <v>93.1</v>
      </c>
      <c r="Z37">
        <f t="shared" si="14"/>
        <v>94.1</v>
      </c>
      <c r="AA37">
        <f t="shared" si="15"/>
        <v>90.6</v>
      </c>
      <c r="AB37">
        <f t="shared" si="16"/>
        <v>90.1</v>
      </c>
      <c r="AC37">
        <f>IF(OR(A37=521400,A37=529519,A37=519378,A37=519382,A37=519380,A37=519357,A37=549727,A37=519373,A37=519370,A37=519371,A37=519377,A37=519387,A37=521176,A37=521177,A37=524588),IF(OR(D37="BIODIESEL",D37="BIODIESEL DYED",D37="DIESEL LS",D37="D LS DYED"),kdrk1,IF(OR(D37="ETHANOL REG",D37="REGULAR",D37="REG DYED",D37="ETH REG DYE"),krrk1,IF(OR(D37="UNBRAND DEF"),DEFBase1,kprk1))),IF(A37=519355,IF(OR(D37="BIODIESEL",D37="BIODIESEL DYED",D37="DIESEL LS",D37="D LS DYED"),vdrk1,IF(OR(D37="ETHANOL REG",D37="REGULAR",D37="REG DYED",D37="ETH REG DYE"),vrrk1,)),E37))</f>
        <v>85.6</v>
      </c>
      <c r="AD37">
        <f>IF(OR(A37=521400,A37=529519,A37=519378,A37=519382,A37=519380,A37=519357,A37=549727,A37=519373,A37=519370,A37=519371,A37=519377,A37=519387,A37=521176,A37=521177,A37=524588),
IF(OR(D37="BIODIESEL",D37="BIODIESEL DYED",D37="DIESEL LS",D37="D LS DYED"),kdrk1+_dslMERCR,IF(OR(D37="ETHANOL REG",D37="REGULAR",D37="REG DYED",D37="ETH REG DYE"),krrk1+_eregMERCR,IF(OR(D37="UNBRAND DEF"),
DEFBase1,kprk1+_punlMERCR))),IF(A37=519355,IF(OR(D37="BIODIESEL",D37="BIODIESEL DYED",D37="DIESEL LS",D37="D LS DYED"),vdrk1+_dslMERCR,IF(OR(D37="ETHANOL REG",D37="REGULAR",D37="REG DYED",D37="ETH REG DYE"),vrrk1+_eregMERCR,)),E37))</f>
        <v>85.6</v>
      </c>
      <c r="AE37">
        <f t="shared" si="17"/>
        <v>0</v>
      </c>
      <c r="AF37">
        <f t="shared" si="18"/>
        <v>0.05</v>
      </c>
      <c r="AG37">
        <f t="shared" si="19"/>
        <v>0</v>
      </c>
      <c r="AH37" t="str">
        <f t="shared" si="20"/>
        <v>6508 54 AVE</v>
      </c>
    </row>
    <row r="38" spans="1:34" x14ac:dyDescent="0.25">
      <c r="A38">
        <v>544222</v>
      </c>
      <c r="B38" t="s">
        <v>642</v>
      </c>
      <c r="C38" t="s">
        <v>57</v>
      </c>
      <c r="D38" t="s">
        <v>644</v>
      </c>
      <c r="E38">
        <v>85.6</v>
      </c>
      <c r="F38">
        <v>10</v>
      </c>
      <c r="G38">
        <v>13</v>
      </c>
      <c r="H38">
        <v>0</v>
      </c>
      <c r="I38">
        <v>0</v>
      </c>
      <c r="J38">
        <v>108.6</v>
      </c>
      <c r="K38" s="28">
        <f t="shared" si="0"/>
        <v>5.43</v>
      </c>
      <c r="L38" s="28">
        <f t="shared" si="1"/>
        <v>0</v>
      </c>
      <c r="M38" s="28">
        <f t="shared" si="2"/>
        <v>114.03</v>
      </c>
      <c r="N38">
        <f t="shared" si="3"/>
        <v>85.6</v>
      </c>
      <c r="O38">
        <f t="shared" si="4"/>
        <v>93.1</v>
      </c>
      <c r="P38">
        <f t="shared" si="5"/>
        <v>93.1</v>
      </c>
      <c r="Q38">
        <f t="shared" si="6"/>
        <v>93.6</v>
      </c>
      <c r="R38">
        <f t="shared" si="7"/>
        <v>94.6</v>
      </c>
      <c r="S38">
        <f t="shared" si="8"/>
        <v>95.1</v>
      </c>
      <c r="T38">
        <f t="shared" si="9"/>
        <v>95.6</v>
      </c>
      <c r="U38">
        <f t="shared" si="10"/>
        <v>96.1</v>
      </c>
      <c r="V38">
        <f t="shared" si="11"/>
        <v>89.1</v>
      </c>
      <c r="X38">
        <f t="shared" si="12"/>
        <v>92.1</v>
      </c>
      <c r="Y38">
        <f t="shared" si="13"/>
        <v>91.6</v>
      </c>
      <c r="Z38">
        <f t="shared" si="14"/>
        <v>94.1</v>
      </c>
      <c r="AA38">
        <f t="shared" si="15"/>
        <v>90.6</v>
      </c>
      <c r="AB38">
        <f t="shared" si="16"/>
        <v>90.1</v>
      </c>
      <c r="AC38">
        <f>IF(OR(A38=521400,A38=529519,A38=519378,A38=519382,A38=519380,A38=519357,A38=549727,A38=519373,A38=519370,A38=519371,A38=519377,A38=519387,A38=521176,A38=521177,A38=524588),IF(OR(D38="BIODIESEL",D38="BIODIESEL DYED",D38="DIESEL LS",D38="D LS DYED"),kdrk1,IF(OR(D38="ETHANOL REG",D38="REGULAR",D38="REG DYED",D38="ETH REG DYE"),krrk1,IF(OR(D38="UNBRAND DEF"),DEFBase1,kprk1))),IF(A38=519355,IF(OR(D38="BIODIESEL",D38="BIODIESEL DYED",D38="DIESEL LS",D38="D LS DYED"),vdrk1,IF(OR(D38="ETHANOL REG",D38="REGULAR",D38="REG DYED",D38="ETH REG DYE"),vrrk1,)),E38))</f>
        <v>85.6</v>
      </c>
      <c r="AD38">
        <f>IF(OR(A38=521400,A38=529519,A38=519378,A38=519382,A38=519380,A38=519357,A38=549727,A38=519373,A38=519370,A38=519371,A38=519377,A38=519387,A38=521176,A38=521177,A38=524588),
IF(OR(D38="BIODIESEL",D38="BIODIESEL DYED",D38="DIESEL LS",D38="D LS DYED"),kdrk1+_dslMERCR,IF(OR(D38="ETHANOL REG",D38="REGULAR",D38="REG DYED",D38="ETH REG DYE"),krrk1+_eregMERCR,IF(OR(D38="UNBRAND DEF"),
DEFBase1,kprk1+_punlMERCR))),IF(A38=519355,IF(OR(D38="BIODIESEL",D38="BIODIESEL DYED",D38="DIESEL LS",D38="D LS DYED"),vdrk1+_dslMERCR,IF(OR(D38="ETHANOL REG",D38="REGULAR",D38="REG DYED",D38="ETH REG DYE"),vrrk1+_eregMERCR,)),E38))</f>
        <v>85.6</v>
      </c>
      <c r="AE38">
        <f t="shared" si="17"/>
        <v>0</v>
      </c>
      <c r="AF38">
        <f t="shared" si="18"/>
        <v>0.05</v>
      </c>
      <c r="AG38">
        <f t="shared" si="19"/>
        <v>0</v>
      </c>
      <c r="AH38" t="str">
        <f t="shared" si="20"/>
        <v>6508 54 AVE</v>
      </c>
    </row>
    <row r="39" spans="1:34" x14ac:dyDescent="0.25">
      <c r="A39">
        <v>544222</v>
      </c>
      <c r="B39" t="s">
        <v>642</v>
      </c>
      <c r="C39" t="s">
        <v>57</v>
      </c>
      <c r="D39" t="s">
        <v>648</v>
      </c>
      <c r="E39">
        <v>118.6</v>
      </c>
      <c r="F39">
        <v>10</v>
      </c>
      <c r="G39">
        <v>4</v>
      </c>
      <c r="H39">
        <v>0</v>
      </c>
      <c r="I39">
        <v>0</v>
      </c>
      <c r="J39">
        <v>132.6</v>
      </c>
      <c r="K39" s="28">
        <f t="shared" si="0"/>
        <v>6.63</v>
      </c>
      <c r="L39" s="28">
        <f t="shared" si="1"/>
        <v>0</v>
      </c>
      <c r="M39" s="28">
        <f t="shared" si="2"/>
        <v>139.22999999999999</v>
      </c>
      <c r="N39">
        <f t="shared" si="3"/>
        <v>118.6</v>
      </c>
      <c r="O39">
        <f t="shared" si="4"/>
        <v>127.1</v>
      </c>
      <c r="P39">
        <f t="shared" si="5"/>
        <v>127.1</v>
      </c>
      <c r="Q39">
        <f t="shared" si="6"/>
        <v>127.6</v>
      </c>
      <c r="R39">
        <f t="shared" si="7"/>
        <v>128.6</v>
      </c>
      <c r="S39">
        <f t="shared" si="8"/>
        <v>129.1</v>
      </c>
      <c r="T39">
        <f t="shared" si="9"/>
        <v>129.6</v>
      </c>
      <c r="U39">
        <f t="shared" si="10"/>
        <v>130.1</v>
      </c>
      <c r="V39">
        <f t="shared" si="11"/>
        <v>122.1</v>
      </c>
      <c r="X39">
        <f t="shared" si="12"/>
        <v>126.1</v>
      </c>
      <c r="Y39">
        <f t="shared" si="13"/>
        <v>126.1</v>
      </c>
      <c r="Z39">
        <f t="shared" si="14"/>
        <v>127.1</v>
      </c>
      <c r="AA39">
        <f t="shared" si="15"/>
        <v>123.6</v>
      </c>
      <c r="AB39">
        <f t="shared" si="16"/>
        <v>123.1</v>
      </c>
      <c r="AC39">
        <f>IF(OR(A39=521400,A39=529519,A39=519378,A39=519382,A39=519380,A39=519357,A39=549727,A39=519373,A39=519370,A39=519371,A39=519377,A39=519387,A39=521176,A39=521177,A39=524588),IF(OR(D39="BIODIESEL",D39="BIODIESEL DYED",D39="DIESEL LS",D39="D LS DYED"),kdrk1,IF(OR(D39="ETHANOL REG",D39="REGULAR",D39="REG DYED",D39="ETH REG DYE"),krrk1,IF(OR(D39="UNBRAND DEF"),DEFBase1,kprk1))),IF(A39=519355,IF(OR(D39="BIODIESEL",D39="BIODIESEL DYED",D39="DIESEL LS",D39="D LS DYED"),vdrk1,IF(OR(D39="ETHANOL REG",D39="REGULAR",D39="REG DYED",D39="ETH REG DYE"),vrrk1,)),E39))</f>
        <v>118.6</v>
      </c>
      <c r="AD39">
        <f>IF(OR(A39=521400,A39=529519,A39=519378,A39=519382,A39=519380,A39=519357,A39=549727,A39=519373,A39=519370,A39=519371,A39=519377,A39=519387,A39=521176,A39=521177,A39=524588),
IF(OR(D39="BIODIESEL",D39="BIODIESEL DYED",D39="DIESEL LS",D39="D LS DYED"),kdrk1+_dslMERCR,IF(OR(D39="ETHANOL REG",D39="REGULAR",D39="REG DYED",D39="ETH REG DYE"),krrk1+_eregMERCR,IF(OR(D39="UNBRAND DEF"),
DEFBase1,kprk1+_punlMERCR))),IF(A39=519355,IF(OR(D39="BIODIESEL",D39="BIODIESEL DYED",D39="DIESEL LS",D39="D LS DYED"),vdrk1+_dslMERCR,IF(OR(D39="ETHANOL REG",D39="REGULAR",D39="REG DYED",D39="ETH REG DYE"),vrrk1+_eregMERCR,)),E39))</f>
        <v>118.6</v>
      </c>
      <c r="AE39">
        <f t="shared" si="17"/>
        <v>0</v>
      </c>
      <c r="AF39">
        <f t="shared" si="18"/>
        <v>0.05</v>
      </c>
      <c r="AG39">
        <f t="shared" si="19"/>
        <v>0</v>
      </c>
      <c r="AH39" t="str">
        <f t="shared" si="20"/>
        <v>6508 54 AVE</v>
      </c>
    </row>
    <row r="40" spans="1:34" x14ac:dyDescent="0.25">
      <c r="A40">
        <v>544222</v>
      </c>
      <c r="B40" t="s">
        <v>642</v>
      </c>
      <c r="C40" t="s">
        <v>57</v>
      </c>
      <c r="D40" t="s">
        <v>49</v>
      </c>
      <c r="E40">
        <v>104.6</v>
      </c>
      <c r="F40">
        <v>10</v>
      </c>
      <c r="G40">
        <v>13</v>
      </c>
      <c r="H40">
        <v>0</v>
      </c>
      <c r="I40">
        <v>0</v>
      </c>
      <c r="J40">
        <v>127.6</v>
      </c>
      <c r="K40" s="28">
        <f t="shared" si="0"/>
        <v>6.38</v>
      </c>
      <c r="L40" s="28">
        <f t="shared" si="1"/>
        <v>0</v>
      </c>
      <c r="M40" s="28">
        <f t="shared" si="2"/>
        <v>133.97999999999999</v>
      </c>
      <c r="N40">
        <f t="shared" si="3"/>
        <v>104.6</v>
      </c>
      <c r="O40">
        <f t="shared" si="4"/>
        <v>113.1</v>
      </c>
      <c r="P40">
        <f t="shared" si="5"/>
        <v>113.1</v>
      </c>
      <c r="Q40">
        <f t="shared" si="6"/>
        <v>113.6</v>
      </c>
      <c r="R40">
        <f t="shared" si="7"/>
        <v>114.6</v>
      </c>
      <c r="S40">
        <f t="shared" si="8"/>
        <v>115.1</v>
      </c>
      <c r="T40">
        <f t="shared" si="9"/>
        <v>115.6</v>
      </c>
      <c r="U40">
        <f t="shared" si="10"/>
        <v>116.1</v>
      </c>
      <c r="V40">
        <f t="shared" si="11"/>
        <v>108.1</v>
      </c>
      <c r="X40">
        <f t="shared" si="12"/>
        <v>112.1</v>
      </c>
      <c r="Y40">
        <f t="shared" si="13"/>
        <v>110.6</v>
      </c>
      <c r="Z40">
        <f t="shared" si="14"/>
        <v>113.1</v>
      </c>
      <c r="AA40">
        <f t="shared" si="15"/>
        <v>109.6</v>
      </c>
      <c r="AB40">
        <f t="shared" si="16"/>
        <v>109.1</v>
      </c>
      <c r="AC40">
        <f>IF(OR(A40=521400,A40=529519,A40=519378,A40=519382,A40=519380,A40=519357,A40=549727,A40=519373,A40=519370,A40=519371,A40=519377,A40=519387,A40=521176,A40=521177,A40=524588),IF(OR(D40="BIODIESEL",D40="BIODIESEL DYED",D40="DIESEL LS",D40="D LS DYED"),kdrk1,IF(OR(D40="ETHANOL REG",D40="REGULAR",D40="REG DYED",D40="ETH REG DYE"),krrk1,IF(OR(D40="UNBRAND DEF"),DEFBase1,kprk1))),IF(A40=519355,IF(OR(D40="BIODIESEL",D40="BIODIESEL DYED",D40="DIESEL LS",D40="D LS DYED"),vdrk1,IF(OR(D40="ETHANOL REG",D40="REGULAR",D40="REG DYED",D40="ETH REG DYE"),vrrk1,)),E40))</f>
        <v>104.6</v>
      </c>
      <c r="AD40">
        <f>IF(OR(A40=521400,A40=529519,A40=519378,A40=519382,A40=519380,A40=519357,A40=549727,A40=519373,A40=519370,A40=519371,A40=519377,A40=519387,A40=521176,A40=521177,A40=524588),
IF(OR(D40="BIODIESEL",D40="BIODIESEL DYED",D40="DIESEL LS",D40="D LS DYED"),kdrk1+_dslMERCR,IF(OR(D40="ETHANOL REG",D40="REGULAR",D40="REG DYED",D40="ETH REG DYE"),krrk1+_eregMERCR,IF(OR(D40="UNBRAND DEF"),
DEFBase1,kprk1+_punlMERCR))),IF(A40=519355,IF(OR(D40="BIODIESEL",D40="BIODIESEL DYED",D40="DIESEL LS",D40="D LS DYED"),vdrk1+_dslMERCR,IF(OR(D40="ETHANOL REG",D40="REGULAR",D40="REG DYED",D40="ETH REG DYE"),vrrk1+_eregMERCR,)),E40))</f>
        <v>104.6</v>
      </c>
      <c r="AE40">
        <f t="shared" si="17"/>
        <v>0</v>
      </c>
      <c r="AF40">
        <f t="shared" si="18"/>
        <v>0.05</v>
      </c>
      <c r="AG40">
        <f t="shared" si="19"/>
        <v>0</v>
      </c>
      <c r="AH40" t="str">
        <f t="shared" si="20"/>
        <v>6508 54 AVE</v>
      </c>
    </row>
    <row r="41" spans="1:34" x14ac:dyDescent="0.25">
      <c r="A41">
        <v>544222</v>
      </c>
      <c r="B41" t="s">
        <v>642</v>
      </c>
      <c r="C41" t="s">
        <v>57</v>
      </c>
      <c r="D41" t="s">
        <v>645</v>
      </c>
      <c r="E41">
        <v>109.5</v>
      </c>
      <c r="F41">
        <v>0</v>
      </c>
      <c r="G41">
        <v>0</v>
      </c>
      <c r="H41">
        <v>0</v>
      </c>
      <c r="I41">
        <v>0</v>
      </c>
      <c r="J41">
        <v>109.5</v>
      </c>
      <c r="K41" s="28">
        <f t="shared" si="0"/>
        <v>5.4750000000000005</v>
      </c>
      <c r="L41" s="28">
        <f t="shared" si="1"/>
        <v>0</v>
      </c>
      <c r="M41" s="28">
        <f t="shared" si="2"/>
        <v>114.97499999999999</v>
      </c>
      <c r="N41">
        <f t="shared" si="3"/>
        <v>109.5</v>
      </c>
      <c r="O41">
        <f t="shared" si="4"/>
        <v>113</v>
      </c>
      <c r="P41">
        <f t="shared" si="5"/>
        <v>113</v>
      </c>
      <c r="Q41">
        <f t="shared" si="6"/>
        <v>113</v>
      </c>
      <c r="R41">
        <f t="shared" si="7"/>
        <v>113</v>
      </c>
      <c r="S41">
        <f t="shared" si="8"/>
        <v>113</v>
      </c>
      <c r="T41">
        <f t="shared" si="9"/>
        <v>113</v>
      </c>
      <c r="U41">
        <f t="shared" si="10"/>
        <v>113</v>
      </c>
      <c r="V41">
        <f t="shared" si="11"/>
        <v>113</v>
      </c>
      <c r="X41">
        <f t="shared" si="12"/>
        <v>113</v>
      </c>
      <c r="Y41">
        <f t="shared" si="13"/>
        <v>113</v>
      </c>
      <c r="Z41">
        <f t="shared" si="14"/>
        <v>113</v>
      </c>
      <c r="AA41">
        <f t="shared" si="15"/>
        <v>113</v>
      </c>
      <c r="AB41">
        <f t="shared" si="16"/>
        <v>113</v>
      </c>
      <c r="AC41">
        <f>IF(OR(A41=521400,A41=529519,A41=519378,A41=519382,A41=519380,A41=519357,A41=549727,A41=519373,A41=519370,A41=519371,A41=519377,A41=519387,A41=521176,A41=521177,A41=524588),IF(OR(D41="BIODIESEL",D41="BIODIESEL DYED",D41="DIESEL LS",D41="D LS DYED"),kdrk1,IF(OR(D41="ETHANOL REG",D41="REGULAR",D41="REG DYED",D41="ETH REG DYE"),krrk1,IF(OR(D41="UNBRAND DEF"),DEFBase1,kprk1))),IF(A41=519355,IF(OR(D41="BIODIESEL",D41="BIODIESEL DYED",D41="DIESEL LS",D41="D LS DYED"),vdrk1,IF(OR(D41="ETHANOL REG",D41="REGULAR",D41="REG DYED",D41="ETH REG DYE"),vrrk1,)),E41))</f>
        <v>109.5</v>
      </c>
      <c r="AD41">
        <f>IF(OR(A41=521400,A41=529519,A41=519378,A41=519382,A41=519380,A41=519357,A41=549727,A41=519373,A41=519370,A41=519371,A41=519377,A41=519387,A41=521176,A41=521177,A41=524588),
IF(OR(D41="BIODIESEL",D41="BIODIESEL DYED",D41="DIESEL LS",D41="D LS DYED"),kdrk1+_dslMERCR,IF(OR(D41="ETHANOL REG",D41="REGULAR",D41="REG DYED",D41="ETH REG DYE"),krrk1+_eregMERCR,IF(OR(D41="UNBRAND DEF"),
DEFBase1,kprk1+_punlMERCR))),IF(A41=519355,IF(OR(D41="BIODIESEL",D41="BIODIESEL DYED",D41="DIESEL LS",D41="D LS DYED"),vdrk1+_dslMERCR,IF(OR(D41="ETHANOL REG",D41="REGULAR",D41="REG DYED",D41="ETH REG DYE"),vrrk1+_eregMERCR,)),E41))</f>
        <v>109.5</v>
      </c>
      <c r="AE41">
        <f t="shared" si="17"/>
        <v>0</v>
      </c>
      <c r="AF41">
        <f t="shared" si="18"/>
        <v>0.05</v>
      </c>
      <c r="AG41">
        <f t="shared" si="19"/>
        <v>0</v>
      </c>
      <c r="AH41" t="str">
        <f t="shared" si="20"/>
        <v>6508 54 AVE</v>
      </c>
    </row>
    <row r="42" spans="1:34" x14ac:dyDescent="0.25">
      <c r="A42">
        <v>541282</v>
      </c>
      <c r="B42" t="s">
        <v>134</v>
      </c>
      <c r="C42" t="s">
        <v>57</v>
      </c>
      <c r="D42" t="s">
        <v>646</v>
      </c>
      <c r="E42">
        <v>98.1</v>
      </c>
      <c r="F42">
        <v>4</v>
      </c>
      <c r="G42">
        <v>4</v>
      </c>
      <c r="H42">
        <v>0</v>
      </c>
      <c r="I42">
        <v>0</v>
      </c>
      <c r="J42">
        <v>106.1</v>
      </c>
      <c r="K42" s="28">
        <f t="shared" si="0"/>
        <v>5.3049999999999997</v>
      </c>
      <c r="L42" s="28">
        <f t="shared" si="1"/>
        <v>0</v>
      </c>
      <c r="M42" s="28">
        <f t="shared" si="2"/>
        <v>111.405</v>
      </c>
      <c r="N42">
        <f t="shared" si="3"/>
        <v>98.1</v>
      </c>
      <c r="O42">
        <f t="shared" si="4"/>
        <v>103.6</v>
      </c>
      <c r="P42">
        <f t="shared" si="5"/>
        <v>104.6</v>
      </c>
      <c r="Q42">
        <f t="shared" si="6"/>
        <v>105.1</v>
      </c>
      <c r="R42">
        <f t="shared" si="7"/>
        <v>106.1</v>
      </c>
      <c r="S42">
        <f t="shared" si="8"/>
        <v>106.6</v>
      </c>
      <c r="T42">
        <f t="shared" si="9"/>
        <v>107.1</v>
      </c>
      <c r="U42">
        <f t="shared" si="10"/>
        <v>107.6</v>
      </c>
      <c r="V42">
        <f t="shared" si="11"/>
        <v>101.6</v>
      </c>
      <c r="X42">
        <f t="shared" si="12"/>
        <v>102.6</v>
      </c>
      <c r="Y42">
        <f t="shared" si="13"/>
        <v>103.1</v>
      </c>
      <c r="Z42">
        <f t="shared" si="14"/>
        <v>103.1</v>
      </c>
      <c r="AA42">
        <f t="shared" si="15"/>
        <v>104.1</v>
      </c>
      <c r="AB42">
        <f t="shared" si="16"/>
        <v>99.1</v>
      </c>
      <c r="AC42">
        <f>IF(OR(A42=521400,A42=529519,A42=519378,A42=519382,A42=519380,A42=519357,A42=549727,A42=519373,A42=519370,A42=519371,A42=519377,A42=519387,A42=521176,A42=521177,A42=524588),IF(OR(D42="BIODIESEL",D42="BIODIESEL DYED",D42="DIESEL LS",D42="D LS DYED"),kdrk1,IF(OR(D42="ETHANOL REG",D42="REGULAR",D42="REG DYED",D42="ETH REG DYE"),krrk1,IF(OR(D42="UNBRAND DEF"),DEFBase1,kprk1))),IF(A42=519355,IF(OR(D42="BIODIESEL",D42="BIODIESEL DYED",D42="DIESEL LS",D42="D LS DYED"),vdrk1,IF(OR(D42="ETHANOL REG",D42="REGULAR",D42="REG DYED",D42="ETH REG DYE"),vrrk1,)),E42))</f>
        <v>98.1</v>
      </c>
      <c r="AD42">
        <f>IF(OR(A42=521400,A42=529519,A42=519378,A42=519382,A42=519380,A42=519357,A42=549727,A42=519373,A42=519370,A42=519371,A42=519377,A42=519387,A42=521176,A42=521177,A42=524588),
IF(OR(D42="BIODIESEL",D42="BIODIESEL DYED",D42="DIESEL LS",D42="D LS DYED"),kdrk1+_dslMERCR,IF(OR(D42="ETHANOL REG",D42="REGULAR",D42="REG DYED",D42="ETH REG DYE"),krrk1+_eregMERCR,IF(OR(D42="UNBRAND DEF"),
DEFBase1,kprk1+_punlMERCR))),IF(A42=519355,IF(OR(D42="BIODIESEL",D42="BIODIESEL DYED",D42="DIESEL LS",D42="D LS DYED"),vdrk1+_dslMERCR,IF(OR(D42="ETHANOL REG",D42="REGULAR",D42="REG DYED",D42="ETH REG DYE"),vrrk1+_eregMERCR,)),E42))</f>
        <v>98.1</v>
      </c>
      <c r="AE42">
        <f t="shared" si="17"/>
        <v>0</v>
      </c>
      <c r="AF42">
        <f t="shared" si="18"/>
        <v>0.05</v>
      </c>
      <c r="AG42">
        <f t="shared" si="19"/>
        <v>0</v>
      </c>
      <c r="AH42" t="str">
        <f t="shared" si="20"/>
        <v>650074 HWY 63</v>
      </c>
    </row>
    <row r="43" spans="1:34" x14ac:dyDescent="0.25">
      <c r="A43">
        <v>541282</v>
      </c>
      <c r="B43" t="s">
        <v>134</v>
      </c>
      <c r="C43" t="s">
        <v>57</v>
      </c>
      <c r="D43" t="s">
        <v>37</v>
      </c>
      <c r="E43">
        <v>98.1</v>
      </c>
      <c r="F43">
        <v>4</v>
      </c>
      <c r="G43">
        <v>13</v>
      </c>
      <c r="H43">
        <v>0</v>
      </c>
      <c r="I43">
        <v>0</v>
      </c>
      <c r="J43">
        <v>115.1</v>
      </c>
      <c r="K43" s="28">
        <f t="shared" si="0"/>
        <v>5.7549999999999999</v>
      </c>
      <c r="L43" s="28">
        <f t="shared" si="1"/>
        <v>0</v>
      </c>
      <c r="M43" s="28">
        <f t="shared" si="2"/>
        <v>120.85499999999999</v>
      </c>
      <c r="N43">
        <f t="shared" si="3"/>
        <v>98.1</v>
      </c>
      <c r="O43">
        <f t="shared" si="4"/>
        <v>103.6</v>
      </c>
      <c r="P43">
        <f t="shared" si="5"/>
        <v>104.6</v>
      </c>
      <c r="Q43">
        <f t="shared" si="6"/>
        <v>105.1</v>
      </c>
      <c r="R43">
        <f t="shared" si="7"/>
        <v>106.1</v>
      </c>
      <c r="S43">
        <f t="shared" si="8"/>
        <v>106.6</v>
      </c>
      <c r="T43">
        <f t="shared" si="9"/>
        <v>107.1</v>
      </c>
      <c r="U43">
        <f t="shared" si="10"/>
        <v>107.6</v>
      </c>
      <c r="V43">
        <f t="shared" si="11"/>
        <v>101.6</v>
      </c>
      <c r="X43">
        <f t="shared" si="12"/>
        <v>102.6</v>
      </c>
      <c r="Y43">
        <f t="shared" si="13"/>
        <v>103.1</v>
      </c>
      <c r="Z43">
        <f t="shared" si="14"/>
        <v>103.1</v>
      </c>
      <c r="AA43">
        <f t="shared" si="15"/>
        <v>104.1</v>
      </c>
      <c r="AB43">
        <f t="shared" si="16"/>
        <v>99.1</v>
      </c>
      <c r="AC43">
        <f>IF(OR(A43=521400,A43=529519,A43=519378,A43=519382,A43=519380,A43=519357,A43=549727,A43=519373,A43=519370,A43=519371,A43=519377,A43=519387,A43=521176,A43=521177,A43=524588),IF(OR(D43="BIODIESEL",D43="BIODIESEL DYED",D43="DIESEL LS",D43="D LS DYED"),kdrk1,IF(OR(D43="ETHANOL REG",D43="REGULAR",D43="REG DYED",D43="ETH REG DYE"),krrk1,IF(OR(D43="UNBRAND DEF"),DEFBase1,kprk1))),IF(A43=519355,IF(OR(D43="BIODIESEL",D43="BIODIESEL DYED",D43="DIESEL LS",D43="D LS DYED"),vdrk1,IF(OR(D43="ETHANOL REG",D43="REGULAR",D43="REG DYED",D43="ETH REG DYE"),vrrk1,)),E43))</f>
        <v>98.1</v>
      </c>
      <c r="AD43">
        <f>IF(OR(A43=521400,A43=529519,A43=519378,A43=519382,A43=519380,A43=519357,A43=549727,A43=519373,A43=519370,A43=519371,A43=519377,A43=519387,A43=521176,A43=521177,A43=524588),
IF(OR(D43="BIODIESEL",D43="BIODIESEL DYED",D43="DIESEL LS",D43="D LS DYED"),kdrk1+_dslMERCR,IF(OR(D43="ETHANOL REG",D43="REGULAR",D43="REG DYED",D43="ETH REG DYE"),krrk1+_eregMERCR,IF(OR(D43="UNBRAND DEF"),
DEFBase1,kprk1+_punlMERCR))),IF(A43=519355,IF(OR(D43="BIODIESEL",D43="BIODIESEL DYED",D43="DIESEL LS",D43="D LS DYED"),vdrk1+_dslMERCR,IF(OR(D43="ETHANOL REG",D43="REGULAR",D43="REG DYED",D43="ETH REG DYE"),vrrk1+_eregMERCR,)),E43))</f>
        <v>98.1</v>
      </c>
      <c r="AE43">
        <f t="shared" si="17"/>
        <v>0</v>
      </c>
      <c r="AF43">
        <f t="shared" si="18"/>
        <v>0.05</v>
      </c>
      <c r="AG43">
        <f t="shared" si="19"/>
        <v>0</v>
      </c>
      <c r="AH43" t="str">
        <f t="shared" si="20"/>
        <v>650074 HWY 63</v>
      </c>
    </row>
    <row r="44" spans="1:34" x14ac:dyDescent="0.25">
      <c r="A44">
        <v>541282</v>
      </c>
      <c r="B44" t="s">
        <v>134</v>
      </c>
      <c r="C44" t="s">
        <v>57</v>
      </c>
      <c r="D44" t="s">
        <v>132</v>
      </c>
      <c r="E44">
        <v>93.7</v>
      </c>
      <c r="F44">
        <v>10</v>
      </c>
      <c r="G44">
        <v>13</v>
      </c>
      <c r="H44">
        <v>0</v>
      </c>
      <c r="I44">
        <v>0</v>
      </c>
      <c r="J44">
        <v>116.7</v>
      </c>
      <c r="K44" s="28">
        <f t="shared" si="0"/>
        <v>5.8350000000000009</v>
      </c>
      <c r="L44" s="28">
        <f t="shared" si="1"/>
        <v>0</v>
      </c>
      <c r="M44" s="28">
        <f t="shared" si="2"/>
        <v>122.535</v>
      </c>
      <c r="N44">
        <f t="shared" si="3"/>
        <v>93.7</v>
      </c>
      <c r="O44">
        <f t="shared" si="4"/>
        <v>101.7</v>
      </c>
      <c r="P44">
        <f t="shared" si="5"/>
        <v>101.7</v>
      </c>
      <c r="Q44">
        <f t="shared" si="6"/>
        <v>102.2</v>
      </c>
      <c r="R44">
        <f t="shared" si="7"/>
        <v>103.2</v>
      </c>
      <c r="S44">
        <f t="shared" si="8"/>
        <v>103.7</v>
      </c>
      <c r="T44">
        <f t="shared" si="9"/>
        <v>104.2</v>
      </c>
      <c r="U44">
        <f t="shared" si="10"/>
        <v>104.7</v>
      </c>
      <c r="V44">
        <f t="shared" si="11"/>
        <v>97.2</v>
      </c>
      <c r="X44">
        <f t="shared" si="12"/>
        <v>100.7</v>
      </c>
      <c r="Y44">
        <f t="shared" si="13"/>
        <v>100.2</v>
      </c>
      <c r="Z44">
        <f t="shared" si="14"/>
        <v>102.2</v>
      </c>
      <c r="AA44">
        <f t="shared" si="15"/>
        <v>98.7</v>
      </c>
      <c r="AB44">
        <f t="shared" si="16"/>
        <v>98.2</v>
      </c>
      <c r="AC44">
        <f>IF(OR(A44=521400,A44=529519,A44=519378,A44=519382,A44=519380,A44=519357,A44=549727,A44=519373,A44=519370,A44=519371,A44=519377,A44=519387,A44=521176,A44=521177,A44=524588),IF(OR(D44="BIODIESEL",D44="BIODIESEL DYED",D44="DIESEL LS",D44="D LS DYED"),kdrk1,IF(OR(D44="ETHANOL REG",D44="REGULAR",D44="REG DYED",D44="ETH REG DYE"),krrk1,IF(OR(D44="UNBRAND DEF"),DEFBase1,kprk1))),IF(A44=519355,IF(OR(D44="BIODIESEL",D44="BIODIESEL DYED",D44="DIESEL LS",D44="D LS DYED"),vdrk1,IF(OR(D44="ETHANOL REG",D44="REGULAR",D44="REG DYED",D44="ETH REG DYE"),vrrk1,)),E44))</f>
        <v>93.7</v>
      </c>
      <c r="AD44">
        <f>IF(OR(A44=521400,A44=529519,A44=519378,A44=519382,A44=519380,A44=519357,A44=549727,A44=519373,A44=519370,A44=519371,A44=519377,A44=519387,A44=521176,A44=521177,A44=524588),
IF(OR(D44="BIODIESEL",D44="BIODIESEL DYED",D44="DIESEL LS",D44="D LS DYED"),kdrk1+_dslMERCR,IF(OR(D44="ETHANOL REG",D44="REGULAR",D44="REG DYED",D44="ETH REG DYE"),krrk1+_eregMERCR,IF(OR(D44="UNBRAND DEF"),
DEFBase1,kprk1+_punlMERCR))),IF(A44=519355,IF(OR(D44="BIODIESEL",D44="BIODIESEL DYED",D44="DIESEL LS",D44="D LS DYED"),vdrk1+_dslMERCR,IF(OR(D44="ETHANOL REG",D44="REGULAR",D44="REG DYED",D44="ETH REG DYE"),vrrk1+_eregMERCR,)),E44))</f>
        <v>93.7</v>
      </c>
      <c r="AE44">
        <f t="shared" si="17"/>
        <v>0</v>
      </c>
      <c r="AF44">
        <f t="shared" si="18"/>
        <v>0.05</v>
      </c>
      <c r="AG44">
        <f t="shared" si="19"/>
        <v>0</v>
      </c>
      <c r="AH44" t="str">
        <f t="shared" si="20"/>
        <v>650074 HWY 63</v>
      </c>
    </row>
    <row r="45" spans="1:34" x14ac:dyDescent="0.25">
      <c r="A45">
        <v>541282</v>
      </c>
      <c r="B45" t="s">
        <v>134</v>
      </c>
      <c r="C45" t="s">
        <v>57</v>
      </c>
      <c r="D45" t="s">
        <v>647</v>
      </c>
      <c r="E45">
        <v>85.7</v>
      </c>
      <c r="F45">
        <v>10</v>
      </c>
      <c r="G45">
        <v>4</v>
      </c>
      <c r="H45">
        <v>0</v>
      </c>
      <c r="I45">
        <v>0</v>
      </c>
      <c r="J45">
        <v>99.7</v>
      </c>
      <c r="K45" s="28">
        <f t="shared" si="0"/>
        <v>4.9850000000000003</v>
      </c>
      <c r="L45" s="28">
        <f t="shared" si="1"/>
        <v>0</v>
      </c>
      <c r="M45" s="28">
        <f t="shared" si="2"/>
        <v>104.685</v>
      </c>
      <c r="N45">
        <f t="shared" si="3"/>
        <v>85.7</v>
      </c>
      <c r="O45">
        <f t="shared" si="4"/>
        <v>93.2</v>
      </c>
      <c r="P45">
        <f t="shared" si="5"/>
        <v>93.2</v>
      </c>
      <c r="Q45">
        <f t="shared" si="6"/>
        <v>93.7</v>
      </c>
      <c r="R45">
        <f t="shared" si="7"/>
        <v>94.7</v>
      </c>
      <c r="S45">
        <f t="shared" si="8"/>
        <v>95.2</v>
      </c>
      <c r="T45">
        <f t="shared" si="9"/>
        <v>95.7</v>
      </c>
      <c r="U45">
        <f t="shared" si="10"/>
        <v>96.2</v>
      </c>
      <c r="V45">
        <f t="shared" si="11"/>
        <v>89.2</v>
      </c>
      <c r="X45">
        <f t="shared" si="12"/>
        <v>92.2</v>
      </c>
      <c r="Y45">
        <f t="shared" si="13"/>
        <v>93.2</v>
      </c>
      <c r="Z45">
        <f t="shared" si="14"/>
        <v>94.2</v>
      </c>
      <c r="AA45">
        <f t="shared" si="15"/>
        <v>90.7</v>
      </c>
      <c r="AB45">
        <f t="shared" si="16"/>
        <v>90.2</v>
      </c>
      <c r="AC45">
        <f>IF(OR(A45=521400,A45=529519,A45=519378,A45=519382,A45=519380,A45=519357,A45=549727,A45=519373,A45=519370,A45=519371,A45=519377,A45=519387,A45=521176,A45=521177,A45=524588),IF(OR(D45="BIODIESEL",D45="BIODIESEL DYED",D45="DIESEL LS",D45="D LS DYED"),kdrk1,IF(OR(D45="ETHANOL REG",D45="REGULAR",D45="REG DYED",D45="ETH REG DYE"),krrk1,IF(OR(D45="UNBRAND DEF"),DEFBase1,kprk1))),IF(A45=519355,IF(OR(D45="BIODIESEL",D45="BIODIESEL DYED",D45="DIESEL LS",D45="D LS DYED"),vdrk1,IF(OR(D45="ETHANOL REG",D45="REGULAR",D45="REG DYED",D45="ETH REG DYE"),vrrk1,)),E45))</f>
        <v>85.7</v>
      </c>
      <c r="AD45">
        <f>IF(OR(A45=521400,A45=529519,A45=519378,A45=519382,A45=519380,A45=519357,A45=549727,A45=519373,A45=519370,A45=519371,A45=519377,A45=519387,A45=521176,A45=521177,A45=524588),
IF(OR(D45="BIODIESEL",D45="BIODIESEL DYED",D45="DIESEL LS",D45="D LS DYED"),kdrk1+_dslMERCR,IF(OR(D45="ETHANOL REG",D45="REGULAR",D45="REG DYED",D45="ETH REG DYE"),krrk1+_eregMERCR,IF(OR(D45="UNBRAND DEF"),
DEFBase1,kprk1+_punlMERCR))),IF(A45=519355,IF(OR(D45="BIODIESEL",D45="BIODIESEL DYED",D45="DIESEL LS",D45="D LS DYED"),vdrk1+_dslMERCR,IF(OR(D45="ETHANOL REG",D45="REGULAR",D45="REG DYED",D45="ETH REG DYE"),vrrk1+_eregMERCR,)),E45))</f>
        <v>85.7</v>
      </c>
      <c r="AE45">
        <f t="shared" si="17"/>
        <v>0</v>
      </c>
      <c r="AF45">
        <f t="shared" si="18"/>
        <v>0.05</v>
      </c>
      <c r="AG45">
        <f t="shared" si="19"/>
        <v>0</v>
      </c>
      <c r="AH45" t="str">
        <f t="shared" si="20"/>
        <v>650074 HWY 63</v>
      </c>
    </row>
    <row r="46" spans="1:34" x14ac:dyDescent="0.25">
      <c r="A46">
        <v>541282</v>
      </c>
      <c r="B46" t="s">
        <v>134</v>
      </c>
      <c r="C46" t="s">
        <v>57</v>
      </c>
      <c r="D46" t="s">
        <v>644</v>
      </c>
      <c r="E46">
        <v>85.7</v>
      </c>
      <c r="F46">
        <v>10</v>
      </c>
      <c r="G46">
        <v>13</v>
      </c>
      <c r="H46">
        <v>0</v>
      </c>
      <c r="I46">
        <v>0</v>
      </c>
      <c r="J46">
        <v>108.7</v>
      </c>
      <c r="K46" s="28">
        <f t="shared" si="0"/>
        <v>5.4350000000000005</v>
      </c>
      <c r="L46" s="28">
        <f t="shared" si="1"/>
        <v>0</v>
      </c>
      <c r="M46" s="28">
        <f t="shared" si="2"/>
        <v>114.13500000000001</v>
      </c>
      <c r="N46">
        <f t="shared" si="3"/>
        <v>85.7</v>
      </c>
      <c r="O46">
        <f t="shared" si="4"/>
        <v>93.2</v>
      </c>
      <c r="P46">
        <f t="shared" si="5"/>
        <v>93.2</v>
      </c>
      <c r="Q46">
        <f t="shared" si="6"/>
        <v>93.7</v>
      </c>
      <c r="R46">
        <f t="shared" si="7"/>
        <v>94.7</v>
      </c>
      <c r="S46">
        <f t="shared" si="8"/>
        <v>95.2</v>
      </c>
      <c r="T46">
        <f t="shared" si="9"/>
        <v>95.7</v>
      </c>
      <c r="U46">
        <f t="shared" si="10"/>
        <v>96.2</v>
      </c>
      <c r="V46">
        <f t="shared" si="11"/>
        <v>89.2</v>
      </c>
      <c r="X46">
        <f t="shared" si="12"/>
        <v>92.2</v>
      </c>
      <c r="Y46">
        <f t="shared" si="13"/>
        <v>91.7</v>
      </c>
      <c r="Z46">
        <f t="shared" si="14"/>
        <v>94.2</v>
      </c>
      <c r="AA46">
        <f t="shared" si="15"/>
        <v>90.7</v>
      </c>
      <c r="AB46">
        <f t="shared" si="16"/>
        <v>90.2</v>
      </c>
      <c r="AC46">
        <f>IF(OR(A46=521400,A46=529519,A46=519378,A46=519382,A46=519380,A46=519357,A46=549727,A46=519373,A46=519370,A46=519371,A46=519377,A46=519387,A46=521176,A46=521177,A46=524588),IF(OR(D46="BIODIESEL",D46="BIODIESEL DYED",D46="DIESEL LS",D46="D LS DYED"),kdrk1,IF(OR(D46="ETHANOL REG",D46="REGULAR",D46="REG DYED",D46="ETH REG DYE"),krrk1,IF(OR(D46="UNBRAND DEF"),DEFBase1,kprk1))),IF(A46=519355,IF(OR(D46="BIODIESEL",D46="BIODIESEL DYED",D46="DIESEL LS",D46="D LS DYED"),vdrk1,IF(OR(D46="ETHANOL REG",D46="REGULAR",D46="REG DYED",D46="ETH REG DYE"),vrrk1,)),E46))</f>
        <v>85.7</v>
      </c>
      <c r="AD46">
        <f>IF(OR(A46=521400,A46=529519,A46=519378,A46=519382,A46=519380,A46=519357,A46=549727,A46=519373,A46=519370,A46=519371,A46=519377,A46=519387,A46=521176,A46=521177,A46=524588),
IF(OR(D46="BIODIESEL",D46="BIODIESEL DYED",D46="DIESEL LS",D46="D LS DYED"),kdrk1+_dslMERCR,IF(OR(D46="ETHANOL REG",D46="REGULAR",D46="REG DYED",D46="ETH REG DYE"),krrk1+_eregMERCR,IF(OR(D46="UNBRAND DEF"),
DEFBase1,kprk1+_punlMERCR))),IF(A46=519355,IF(OR(D46="BIODIESEL",D46="BIODIESEL DYED",D46="DIESEL LS",D46="D LS DYED"),vdrk1+_dslMERCR,IF(OR(D46="ETHANOL REG",D46="REGULAR",D46="REG DYED",D46="ETH REG DYE"),vrrk1+_eregMERCR,)),E46))</f>
        <v>85.7</v>
      </c>
      <c r="AE46">
        <f t="shared" si="17"/>
        <v>0</v>
      </c>
      <c r="AF46">
        <f t="shared" si="18"/>
        <v>0.05</v>
      </c>
      <c r="AG46">
        <f t="shared" si="19"/>
        <v>0</v>
      </c>
      <c r="AH46" t="str">
        <f t="shared" si="20"/>
        <v>650074 HWY 63</v>
      </c>
    </row>
    <row r="47" spans="1:34" x14ac:dyDescent="0.25">
      <c r="A47">
        <v>541282</v>
      </c>
      <c r="B47" t="s">
        <v>134</v>
      </c>
      <c r="C47" t="s">
        <v>57</v>
      </c>
      <c r="D47" t="s">
        <v>49</v>
      </c>
      <c r="E47">
        <v>104.7</v>
      </c>
      <c r="F47">
        <v>10</v>
      </c>
      <c r="G47">
        <v>13</v>
      </c>
      <c r="H47">
        <v>0</v>
      </c>
      <c r="I47">
        <v>0</v>
      </c>
      <c r="J47">
        <v>127.7</v>
      </c>
      <c r="K47" s="28">
        <f t="shared" si="0"/>
        <v>6.3850000000000007</v>
      </c>
      <c r="L47" s="28">
        <f t="shared" si="1"/>
        <v>0</v>
      </c>
      <c r="M47" s="28">
        <f t="shared" si="2"/>
        <v>134.08500000000001</v>
      </c>
      <c r="N47">
        <f t="shared" si="3"/>
        <v>104.7</v>
      </c>
      <c r="O47">
        <f t="shared" si="4"/>
        <v>113.2</v>
      </c>
      <c r="P47">
        <f t="shared" si="5"/>
        <v>113.2</v>
      </c>
      <c r="Q47">
        <f t="shared" si="6"/>
        <v>113.7</v>
      </c>
      <c r="R47">
        <f t="shared" si="7"/>
        <v>114.7</v>
      </c>
      <c r="S47">
        <f t="shared" si="8"/>
        <v>115.2</v>
      </c>
      <c r="T47">
        <f t="shared" si="9"/>
        <v>115.7</v>
      </c>
      <c r="U47">
        <f t="shared" si="10"/>
        <v>116.2</v>
      </c>
      <c r="V47">
        <f t="shared" si="11"/>
        <v>108.2</v>
      </c>
      <c r="X47">
        <f t="shared" si="12"/>
        <v>112.2</v>
      </c>
      <c r="Y47">
        <f t="shared" si="13"/>
        <v>110.7</v>
      </c>
      <c r="Z47">
        <f t="shared" si="14"/>
        <v>113.2</v>
      </c>
      <c r="AA47">
        <f t="shared" si="15"/>
        <v>109.7</v>
      </c>
      <c r="AB47">
        <f t="shared" si="16"/>
        <v>109.2</v>
      </c>
      <c r="AC47">
        <f>IF(OR(A47=521400,A47=529519,A47=519378,A47=519382,A47=519380,A47=519357,A47=549727,A47=519373,A47=519370,A47=519371,A47=519377,A47=519387,A47=521176,A47=521177,A47=524588),IF(OR(D47="BIODIESEL",D47="BIODIESEL DYED",D47="DIESEL LS",D47="D LS DYED"),kdrk1,IF(OR(D47="ETHANOL REG",D47="REGULAR",D47="REG DYED",D47="ETH REG DYE"),krrk1,IF(OR(D47="UNBRAND DEF"),DEFBase1,kprk1))),IF(A47=519355,IF(OR(D47="BIODIESEL",D47="BIODIESEL DYED",D47="DIESEL LS",D47="D LS DYED"),vdrk1,IF(OR(D47="ETHANOL REG",D47="REGULAR",D47="REG DYED",D47="ETH REG DYE"),vrrk1,)),E47))</f>
        <v>104.7</v>
      </c>
      <c r="AD47">
        <f>IF(OR(A47=521400,A47=529519,A47=519378,A47=519382,A47=519380,A47=519357,A47=549727,A47=519373,A47=519370,A47=519371,A47=519377,A47=519387,A47=521176,A47=521177,A47=524588),
IF(OR(D47="BIODIESEL",D47="BIODIESEL DYED",D47="DIESEL LS",D47="D LS DYED"),kdrk1+_dslMERCR,IF(OR(D47="ETHANOL REG",D47="REGULAR",D47="REG DYED",D47="ETH REG DYE"),krrk1+_eregMERCR,IF(OR(D47="UNBRAND DEF"),
DEFBase1,kprk1+_punlMERCR))),IF(A47=519355,IF(OR(D47="BIODIESEL",D47="BIODIESEL DYED",D47="DIESEL LS",D47="D LS DYED"),vdrk1+_dslMERCR,IF(OR(D47="ETHANOL REG",D47="REGULAR",D47="REG DYED",D47="ETH REG DYE"),vrrk1+_eregMERCR,)),E47))</f>
        <v>104.7</v>
      </c>
      <c r="AE47">
        <f t="shared" si="17"/>
        <v>0</v>
      </c>
      <c r="AF47">
        <f t="shared" si="18"/>
        <v>0.05</v>
      </c>
      <c r="AG47">
        <f t="shared" si="19"/>
        <v>0</v>
      </c>
      <c r="AH47" t="str">
        <f t="shared" si="20"/>
        <v>650074 HWY 63</v>
      </c>
    </row>
    <row r="48" spans="1:34" x14ac:dyDescent="0.25">
      <c r="A48">
        <v>541282</v>
      </c>
      <c r="B48" t="s">
        <v>134</v>
      </c>
      <c r="C48" t="s">
        <v>57</v>
      </c>
      <c r="D48" t="s">
        <v>645</v>
      </c>
      <c r="E48">
        <v>95.2</v>
      </c>
      <c r="F48">
        <v>0</v>
      </c>
      <c r="G48">
        <v>0</v>
      </c>
      <c r="H48">
        <v>0</v>
      </c>
      <c r="I48">
        <v>0</v>
      </c>
      <c r="J48">
        <v>95.2</v>
      </c>
      <c r="K48" s="28">
        <f t="shared" si="0"/>
        <v>4.7600000000000007</v>
      </c>
      <c r="L48" s="28">
        <f t="shared" si="1"/>
        <v>0</v>
      </c>
      <c r="M48" s="28">
        <f t="shared" si="2"/>
        <v>99.960000000000008</v>
      </c>
      <c r="N48">
        <f t="shared" si="3"/>
        <v>95.2</v>
      </c>
      <c r="O48">
        <f t="shared" si="4"/>
        <v>98.7</v>
      </c>
      <c r="P48">
        <f t="shared" si="5"/>
        <v>98.7</v>
      </c>
      <c r="Q48">
        <f t="shared" si="6"/>
        <v>98.7</v>
      </c>
      <c r="R48">
        <f t="shared" si="7"/>
        <v>98.7</v>
      </c>
      <c r="S48">
        <f t="shared" si="8"/>
        <v>98.7</v>
      </c>
      <c r="T48">
        <f t="shared" si="9"/>
        <v>98.7</v>
      </c>
      <c r="U48">
        <f t="shared" si="10"/>
        <v>98.7</v>
      </c>
      <c r="V48">
        <f t="shared" si="11"/>
        <v>98.7</v>
      </c>
      <c r="X48">
        <f t="shared" si="12"/>
        <v>98.7</v>
      </c>
      <c r="Y48">
        <f t="shared" si="13"/>
        <v>98.7</v>
      </c>
      <c r="Z48">
        <f t="shared" si="14"/>
        <v>98.7</v>
      </c>
      <c r="AA48">
        <f t="shared" si="15"/>
        <v>98.7</v>
      </c>
      <c r="AB48">
        <f t="shared" si="16"/>
        <v>98.7</v>
      </c>
      <c r="AC48">
        <f>IF(OR(A48=521400,A48=529519,A48=519378,A48=519382,A48=519380,A48=519357,A48=549727,A48=519373,A48=519370,A48=519371,A48=519377,A48=519387,A48=521176,A48=521177,A48=524588),IF(OR(D48="BIODIESEL",D48="BIODIESEL DYED",D48="DIESEL LS",D48="D LS DYED"),kdrk1,IF(OR(D48="ETHANOL REG",D48="REGULAR",D48="REG DYED",D48="ETH REG DYE"),krrk1,IF(OR(D48="UNBRAND DEF"),DEFBase1,kprk1))),IF(A48=519355,IF(OR(D48="BIODIESEL",D48="BIODIESEL DYED",D48="DIESEL LS",D48="D LS DYED"),vdrk1,IF(OR(D48="ETHANOL REG",D48="REGULAR",D48="REG DYED",D48="ETH REG DYE"),vrrk1,)),E48))</f>
        <v>95.2</v>
      </c>
      <c r="AD48">
        <f>IF(OR(A48=521400,A48=529519,A48=519378,A48=519382,A48=519380,A48=519357,A48=549727,A48=519373,A48=519370,A48=519371,A48=519377,A48=519387,A48=521176,A48=521177,A48=524588),
IF(OR(D48="BIODIESEL",D48="BIODIESEL DYED",D48="DIESEL LS",D48="D LS DYED"),kdrk1+_dslMERCR,IF(OR(D48="ETHANOL REG",D48="REGULAR",D48="REG DYED",D48="ETH REG DYE"),krrk1+_eregMERCR,IF(OR(D48="UNBRAND DEF"),
DEFBase1,kprk1+_punlMERCR))),IF(A48=519355,IF(OR(D48="BIODIESEL",D48="BIODIESEL DYED",D48="DIESEL LS",D48="D LS DYED"),vdrk1+_dslMERCR,IF(OR(D48="ETHANOL REG",D48="REGULAR",D48="REG DYED",D48="ETH REG DYE"),vrrk1+_eregMERCR,)),E48))</f>
        <v>95.2</v>
      </c>
      <c r="AE48">
        <f t="shared" si="17"/>
        <v>0</v>
      </c>
      <c r="AF48">
        <f t="shared" si="18"/>
        <v>0.05</v>
      </c>
      <c r="AG48">
        <f t="shared" si="19"/>
        <v>0</v>
      </c>
      <c r="AH48" t="str">
        <f t="shared" si="20"/>
        <v>650074 HWY 63</v>
      </c>
    </row>
    <row r="49" spans="1:34" x14ac:dyDescent="0.25">
      <c r="A49">
        <v>524545</v>
      </c>
      <c r="B49" t="s">
        <v>67</v>
      </c>
      <c r="C49" t="s">
        <v>57</v>
      </c>
      <c r="D49" t="s">
        <v>37</v>
      </c>
      <c r="E49">
        <v>99.1</v>
      </c>
      <c r="F49">
        <v>4</v>
      </c>
      <c r="G49">
        <v>13</v>
      </c>
      <c r="H49">
        <v>0</v>
      </c>
      <c r="I49">
        <v>0</v>
      </c>
      <c r="J49">
        <v>116.1</v>
      </c>
      <c r="K49" s="28">
        <f t="shared" si="0"/>
        <v>5.8049999999999997</v>
      </c>
      <c r="L49" s="28">
        <f t="shared" si="1"/>
        <v>0</v>
      </c>
      <c r="M49" s="28">
        <f t="shared" si="2"/>
        <v>121.905</v>
      </c>
      <c r="N49">
        <f t="shared" si="3"/>
        <v>99.1</v>
      </c>
      <c r="O49">
        <f t="shared" si="4"/>
        <v>104.6</v>
      </c>
      <c r="P49">
        <f t="shared" si="5"/>
        <v>105.6</v>
      </c>
      <c r="Q49">
        <f t="shared" si="6"/>
        <v>106.1</v>
      </c>
      <c r="R49">
        <f t="shared" si="7"/>
        <v>107.1</v>
      </c>
      <c r="S49">
        <f t="shared" si="8"/>
        <v>107.6</v>
      </c>
      <c r="T49">
        <f t="shared" si="9"/>
        <v>108.1</v>
      </c>
      <c r="U49">
        <f t="shared" si="10"/>
        <v>108.6</v>
      </c>
      <c r="V49">
        <f t="shared" si="11"/>
        <v>102.6</v>
      </c>
      <c r="X49">
        <f t="shared" si="12"/>
        <v>103.6</v>
      </c>
      <c r="Y49">
        <f t="shared" si="13"/>
        <v>104.1</v>
      </c>
      <c r="Z49">
        <f t="shared" si="14"/>
        <v>104.1</v>
      </c>
      <c r="AA49">
        <f t="shared" si="15"/>
        <v>105.1</v>
      </c>
      <c r="AB49">
        <f t="shared" si="16"/>
        <v>100.1</v>
      </c>
      <c r="AC49">
        <f>IF(OR(A49=521400,A49=529519,A49=519378,A49=519382,A49=519380,A49=519357,A49=549727,A49=519373,A49=519370,A49=519371,A49=519377,A49=519387,A49=521176,A49=521177,A49=524588),IF(OR(D49="BIODIESEL",D49="BIODIESEL DYED",D49="DIESEL LS",D49="D LS DYED"),kdrk1,IF(OR(D49="ETHANOL REG",D49="REGULAR",D49="REG DYED",D49="ETH REG DYE"),krrk1,IF(OR(D49="UNBRAND DEF"),DEFBase1,kprk1))),IF(A49=519355,IF(OR(D49="BIODIESEL",D49="BIODIESEL DYED",D49="DIESEL LS",D49="D LS DYED"),vdrk1,IF(OR(D49="ETHANOL REG",D49="REGULAR",D49="REG DYED",D49="ETH REG DYE"),vrrk1,)),E49))</f>
        <v>99.1</v>
      </c>
      <c r="AD49">
        <f>IF(OR(A49=521400,A49=529519,A49=519378,A49=519382,A49=519380,A49=519357,A49=549727,A49=519373,A49=519370,A49=519371,A49=519377,A49=519387,A49=521176,A49=521177,A49=524588),
IF(OR(D49="BIODIESEL",D49="BIODIESEL DYED",D49="DIESEL LS",D49="D LS DYED"),kdrk1+_dslMERCR,IF(OR(D49="ETHANOL REG",D49="REGULAR",D49="REG DYED",D49="ETH REG DYE"),krrk1+_eregMERCR,IF(OR(D49="UNBRAND DEF"),
DEFBase1,kprk1+_punlMERCR))),IF(A49=519355,IF(OR(D49="BIODIESEL",D49="BIODIESEL DYED",D49="DIESEL LS",D49="D LS DYED"),vdrk1+_dslMERCR,IF(OR(D49="ETHANOL REG",D49="REGULAR",D49="REG DYED",D49="ETH REG DYE"),vrrk1+_eregMERCR,)),E49))</f>
        <v>99.1</v>
      </c>
      <c r="AE49">
        <f t="shared" si="17"/>
        <v>0</v>
      </c>
      <c r="AF49">
        <f t="shared" si="18"/>
        <v>0.05</v>
      </c>
      <c r="AG49">
        <f t="shared" si="19"/>
        <v>0</v>
      </c>
      <c r="AH49" t="str">
        <f t="shared" si="20"/>
        <v>2525 32 AVE NE</v>
      </c>
    </row>
    <row r="50" spans="1:34" x14ac:dyDescent="0.25">
      <c r="A50">
        <v>524545</v>
      </c>
      <c r="B50" t="s">
        <v>67</v>
      </c>
      <c r="C50" t="s">
        <v>57</v>
      </c>
      <c r="D50" t="s">
        <v>132</v>
      </c>
      <c r="E50">
        <v>93.5</v>
      </c>
      <c r="F50">
        <v>10</v>
      </c>
      <c r="G50">
        <v>13</v>
      </c>
      <c r="H50">
        <v>0</v>
      </c>
      <c r="I50">
        <v>0</v>
      </c>
      <c r="J50">
        <v>116.5</v>
      </c>
      <c r="K50" s="28">
        <f t="shared" si="0"/>
        <v>5.8250000000000002</v>
      </c>
      <c r="L50" s="28">
        <f t="shared" si="1"/>
        <v>0</v>
      </c>
      <c r="M50" s="28">
        <f t="shared" si="2"/>
        <v>122.325</v>
      </c>
      <c r="N50">
        <f t="shared" si="3"/>
        <v>93.5</v>
      </c>
      <c r="O50">
        <f t="shared" si="4"/>
        <v>101.5</v>
      </c>
      <c r="P50">
        <f t="shared" si="5"/>
        <v>101.5</v>
      </c>
      <c r="Q50">
        <f t="shared" si="6"/>
        <v>102</v>
      </c>
      <c r="R50">
        <f t="shared" si="7"/>
        <v>103</v>
      </c>
      <c r="S50">
        <f t="shared" si="8"/>
        <v>103.5</v>
      </c>
      <c r="T50">
        <f t="shared" si="9"/>
        <v>104</v>
      </c>
      <c r="U50">
        <f t="shared" si="10"/>
        <v>104.5</v>
      </c>
      <c r="V50">
        <f t="shared" si="11"/>
        <v>97</v>
      </c>
      <c r="X50">
        <f t="shared" si="12"/>
        <v>100.5</v>
      </c>
      <c r="Y50">
        <f t="shared" si="13"/>
        <v>100</v>
      </c>
      <c r="Z50">
        <f t="shared" si="14"/>
        <v>102</v>
      </c>
      <c r="AA50">
        <f t="shared" si="15"/>
        <v>98.5</v>
      </c>
      <c r="AB50">
        <f t="shared" si="16"/>
        <v>98</v>
      </c>
      <c r="AC50">
        <f>IF(OR(A50=521400,A50=529519,A50=519378,A50=519382,A50=519380,A50=519357,A50=549727,A50=519373,A50=519370,A50=519371,A50=519377,A50=519387,A50=521176,A50=521177,A50=524588),IF(OR(D50="BIODIESEL",D50="BIODIESEL DYED",D50="DIESEL LS",D50="D LS DYED"),kdrk1,IF(OR(D50="ETHANOL REG",D50="REGULAR",D50="REG DYED",D50="ETH REG DYE"),krrk1,IF(OR(D50="UNBRAND DEF"),DEFBase1,kprk1))),IF(A50=519355,IF(OR(D50="BIODIESEL",D50="BIODIESEL DYED",D50="DIESEL LS",D50="D LS DYED"),vdrk1,IF(OR(D50="ETHANOL REG",D50="REGULAR",D50="REG DYED",D50="ETH REG DYE"),vrrk1,)),E50))</f>
        <v>93.5</v>
      </c>
      <c r="AD50">
        <f>IF(OR(A50=521400,A50=529519,A50=519378,A50=519382,A50=519380,A50=519357,A50=549727,A50=519373,A50=519370,A50=519371,A50=519377,A50=519387,A50=521176,A50=521177,A50=524588),
IF(OR(D50="BIODIESEL",D50="BIODIESEL DYED",D50="DIESEL LS",D50="D LS DYED"),kdrk1+_dslMERCR,IF(OR(D50="ETHANOL REG",D50="REGULAR",D50="REG DYED",D50="ETH REG DYE"),krrk1+_eregMERCR,IF(OR(D50="UNBRAND DEF"),
DEFBase1,kprk1+_punlMERCR))),IF(A50=519355,IF(OR(D50="BIODIESEL",D50="BIODIESEL DYED",D50="DIESEL LS",D50="D LS DYED"),vdrk1+_dslMERCR,IF(OR(D50="ETHANOL REG",D50="REGULAR",D50="REG DYED",D50="ETH REG DYE"),vrrk1+_eregMERCR,)),E50))</f>
        <v>93.5</v>
      </c>
      <c r="AE50">
        <f t="shared" si="17"/>
        <v>0</v>
      </c>
      <c r="AF50">
        <f t="shared" si="18"/>
        <v>0.05</v>
      </c>
      <c r="AG50">
        <f t="shared" si="19"/>
        <v>0</v>
      </c>
      <c r="AH50" t="str">
        <f t="shared" si="20"/>
        <v>2525 32 AVE NE</v>
      </c>
    </row>
    <row r="51" spans="1:34" x14ac:dyDescent="0.25">
      <c r="A51">
        <v>524545</v>
      </c>
      <c r="B51" t="s">
        <v>67</v>
      </c>
      <c r="C51" t="s">
        <v>57</v>
      </c>
      <c r="D51" t="s">
        <v>644</v>
      </c>
      <c r="E51">
        <v>85.8</v>
      </c>
      <c r="F51">
        <v>10</v>
      </c>
      <c r="G51">
        <v>13</v>
      </c>
      <c r="H51">
        <v>0</v>
      </c>
      <c r="I51">
        <v>0</v>
      </c>
      <c r="J51">
        <v>108.8</v>
      </c>
      <c r="K51" s="28">
        <f t="shared" si="0"/>
        <v>5.44</v>
      </c>
      <c r="L51" s="28">
        <f t="shared" si="1"/>
        <v>0</v>
      </c>
      <c r="M51" s="28">
        <f t="shared" si="2"/>
        <v>114.24</v>
      </c>
      <c r="N51">
        <f t="shared" si="3"/>
        <v>85.8</v>
      </c>
      <c r="O51">
        <f t="shared" si="4"/>
        <v>93.3</v>
      </c>
      <c r="P51">
        <f t="shared" si="5"/>
        <v>93.3</v>
      </c>
      <c r="Q51">
        <f t="shared" si="6"/>
        <v>93.8</v>
      </c>
      <c r="R51">
        <f t="shared" si="7"/>
        <v>94.8</v>
      </c>
      <c r="S51">
        <f t="shared" si="8"/>
        <v>95.3</v>
      </c>
      <c r="T51">
        <f t="shared" si="9"/>
        <v>95.8</v>
      </c>
      <c r="U51">
        <f t="shared" si="10"/>
        <v>96.3</v>
      </c>
      <c r="V51">
        <f t="shared" si="11"/>
        <v>89.3</v>
      </c>
      <c r="X51">
        <f t="shared" si="12"/>
        <v>92.3</v>
      </c>
      <c r="Y51">
        <f t="shared" si="13"/>
        <v>91.8</v>
      </c>
      <c r="Z51">
        <f t="shared" si="14"/>
        <v>94.3</v>
      </c>
      <c r="AA51">
        <f t="shared" si="15"/>
        <v>90.8</v>
      </c>
      <c r="AB51">
        <f t="shared" si="16"/>
        <v>90.3</v>
      </c>
      <c r="AC51">
        <f>IF(OR(A51=521400,A51=529519,A51=519378,A51=519382,A51=519380,A51=519357,A51=549727,A51=519373,A51=519370,A51=519371,A51=519377,A51=519387,A51=521176,A51=521177,A51=524588),IF(OR(D51="BIODIESEL",D51="BIODIESEL DYED",D51="DIESEL LS",D51="D LS DYED"),kdrk1,IF(OR(D51="ETHANOL REG",D51="REGULAR",D51="REG DYED",D51="ETH REG DYE"),krrk1,IF(OR(D51="UNBRAND DEF"),DEFBase1,kprk1))),IF(A51=519355,IF(OR(D51="BIODIESEL",D51="BIODIESEL DYED",D51="DIESEL LS",D51="D LS DYED"),vdrk1,IF(OR(D51="ETHANOL REG",D51="REGULAR",D51="REG DYED",D51="ETH REG DYE"),vrrk1,)),E51))</f>
        <v>85.8</v>
      </c>
      <c r="AD51">
        <f>IF(OR(A51=521400,A51=529519,A51=519378,A51=519382,A51=519380,A51=519357,A51=549727,A51=519373,A51=519370,A51=519371,A51=519377,A51=519387,A51=521176,A51=521177,A51=524588),
IF(OR(D51="BIODIESEL",D51="BIODIESEL DYED",D51="DIESEL LS",D51="D LS DYED"),kdrk1+_dslMERCR,IF(OR(D51="ETHANOL REG",D51="REGULAR",D51="REG DYED",D51="ETH REG DYE"),krrk1+_eregMERCR,IF(OR(D51="UNBRAND DEF"),
DEFBase1,kprk1+_punlMERCR))),IF(A51=519355,IF(OR(D51="BIODIESEL",D51="BIODIESEL DYED",D51="DIESEL LS",D51="D LS DYED"),vdrk1+_dslMERCR,IF(OR(D51="ETHANOL REG",D51="REGULAR",D51="REG DYED",D51="ETH REG DYE"),vrrk1+_eregMERCR,)),E51))</f>
        <v>85.8</v>
      </c>
      <c r="AE51">
        <f t="shared" si="17"/>
        <v>0</v>
      </c>
      <c r="AF51">
        <f t="shared" si="18"/>
        <v>0.05</v>
      </c>
      <c r="AG51">
        <f t="shared" si="19"/>
        <v>0</v>
      </c>
      <c r="AH51" t="str">
        <f t="shared" si="20"/>
        <v>2525 32 AVE NE</v>
      </c>
    </row>
    <row r="52" spans="1:34" x14ac:dyDescent="0.25">
      <c r="A52">
        <v>524545</v>
      </c>
      <c r="B52" t="s">
        <v>67</v>
      </c>
      <c r="C52" t="s">
        <v>57</v>
      </c>
      <c r="D52" t="s">
        <v>649</v>
      </c>
      <c r="E52">
        <v>97.6</v>
      </c>
      <c r="F52">
        <v>10</v>
      </c>
      <c r="G52">
        <v>13</v>
      </c>
      <c r="H52">
        <v>0</v>
      </c>
      <c r="I52">
        <v>0</v>
      </c>
      <c r="J52">
        <v>120.6</v>
      </c>
      <c r="K52" s="28">
        <f t="shared" si="0"/>
        <v>6.03</v>
      </c>
      <c r="L52" s="28">
        <f t="shared" si="1"/>
        <v>0</v>
      </c>
      <c r="M52" s="28">
        <f t="shared" si="2"/>
        <v>126.63</v>
      </c>
      <c r="N52">
        <f t="shared" si="3"/>
        <v>97.6</v>
      </c>
      <c r="O52">
        <f t="shared" si="4"/>
        <v>105.6</v>
      </c>
      <c r="P52">
        <f t="shared" si="5"/>
        <v>105.6</v>
      </c>
      <c r="Q52">
        <f t="shared" si="6"/>
        <v>106.1</v>
      </c>
      <c r="R52">
        <f t="shared" si="7"/>
        <v>107.1</v>
      </c>
      <c r="S52">
        <f t="shared" si="8"/>
        <v>107.6</v>
      </c>
      <c r="T52">
        <f t="shared" si="9"/>
        <v>108.1</v>
      </c>
      <c r="U52">
        <f t="shared" si="10"/>
        <v>108.6</v>
      </c>
      <c r="V52">
        <f t="shared" si="11"/>
        <v>101.1</v>
      </c>
      <c r="X52">
        <f t="shared" si="12"/>
        <v>104.6</v>
      </c>
      <c r="Y52">
        <f t="shared" si="13"/>
        <v>104.1</v>
      </c>
      <c r="Z52">
        <f t="shared" si="14"/>
        <v>106.1</v>
      </c>
      <c r="AA52">
        <f t="shared" si="15"/>
        <v>102.6</v>
      </c>
      <c r="AB52">
        <f t="shared" si="16"/>
        <v>102.1</v>
      </c>
      <c r="AC52">
        <f>IF(OR(A52=521400,A52=529519,A52=519378,A52=519382,A52=519380,A52=519357,A52=549727,A52=519373,A52=519370,A52=519371,A52=519377,A52=519387,A52=521176,A52=521177,A52=524588),IF(OR(D52="BIODIESEL",D52="BIODIESEL DYED",D52="DIESEL LS",D52="D LS DYED"),kdrk1,IF(OR(D52="ETHANOL REG",D52="REGULAR",D52="REG DYED",D52="ETH REG DYE"),krrk1,IF(OR(D52="UNBRAND DEF"),DEFBase1,kprk1))),IF(A52=519355,IF(OR(D52="BIODIESEL",D52="BIODIESEL DYED",D52="DIESEL LS",D52="D LS DYED"),vdrk1,IF(OR(D52="ETHANOL REG",D52="REGULAR",D52="REG DYED",D52="ETH REG DYE"),vrrk1,)),E52))</f>
        <v>97.6</v>
      </c>
      <c r="AD52">
        <f>IF(OR(A52=521400,A52=529519,A52=519378,A52=519382,A52=519380,A52=519357,A52=549727,A52=519373,A52=519370,A52=519371,A52=519377,A52=519387,A52=521176,A52=521177,A52=524588),
IF(OR(D52="BIODIESEL",D52="BIODIESEL DYED",D52="DIESEL LS",D52="D LS DYED"),kdrk1+_dslMERCR,IF(OR(D52="ETHANOL REG",D52="REGULAR",D52="REG DYED",D52="ETH REG DYE"),krrk1+_eregMERCR,IF(OR(D52="UNBRAND DEF"),
DEFBase1,kprk1+_punlMERCR))),IF(A52=519355,IF(OR(D52="BIODIESEL",D52="BIODIESEL DYED",D52="DIESEL LS",D52="D LS DYED"),vdrk1+_dslMERCR,IF(OR(D52="ETHANOL REG",D52="REGULAR",D52="REG DYED",D52="ETH REG DYE"),vrrk1+_eregMERCR,)),E52))</f>
        <v>97.6</v>
      </c>
      <c r="AE52">
        <f t="shared" si="17"/>
        <v>0</v>
      </c>
      <c r="AF52">
        <f t="shared" si="18"/>
        <v>0.05</v>
      </c>
      <c r="AG52">
        <f t="shared" si="19"/>
        <v>0</v>
      </c>
      <c r="AH52" t="str">
        <f t="shared" si="20"/>
        <v>2525 32 AVE NE</v>
      </c>
    </row>
    <row r="53" spans="1:34" x14ac:dyDescent="0.25">
      <c r="A53">
        <v>524545</v>
      </c>
      <c r="B53" t="s">
        <v>67</v>
      </c>
      <c r="C53" t="s">
        <v>57</v>
      </c>
      <c r="D53" t="s">
        <v>49</v>
      </c>
      <c r="E53">
        <v>95.6</v>
      </c>
      <c r="F53">
        <v>10</v>
      </c>
      <c r="G53">
        <v>13</v>
      </c>
      <c r="H53">
        <v>0</v>
      </c>
      <c r="I53">
        <v>0</v>
      </c>
      <c r="J53">
        <v>118.6</v>
      </c>
      <c r="K53" s="28">
        <f t="shared" si="0"/>
        <v>5.93</v>
      </c>
      <c r="L53" s="28">
        <f t="shared" si="1"/>
        <v>0</v>
      </c>
      <c r="M53" s="28">
        <f t="shared" si="2"/>
        <v>124.53</v>
      </c>
      <c r="N53">
        <f t="shared" si="3"/>
        <v>95.6</v>
      </c>
      <c r="O53">
        <f t="shared" si="4"/>
        <v>104.1</v>
      </c>
      <c r="P53">
        <f t="shared" si="5"/>
        <v>104.1</v>
      </c>
      <c r="Q53">
        <f t="shared" si="6"/>
        <v>104.6</v>
      </c>
      <c r="R53">
        <f t="shared" si="7"/>
        <v>105.6</v>
      </c>
      <c r="S53">
        <f t="shared" si="8"/>
        <v>106.1</v>
      </c>
      <c r="T53">
        <f t="shared" si="9"/>
        <v>106.6</v>
      </c>
      <c r="U53">
        <f t="shared" si="10"/>
        <v>107.1</v>
      </c>
      <c r="V53">
        <f t="shared" si="11"/>
        <v>99.1</v>
      </c>
      <c r="X53">
        <f t="shared" si="12"/>
        <v>103.1</v>
      </c>
      <c r="Y53">
        <f t="shared" si="13"/>
        <v>101.6</v>
      </c>
      <c r="Z53">
        <f t="shared" si="14"/>
        <v>104.1</v>
      </c>
      <c r="AA53">
        <f t="shared" si="15"/>
        <v>100.6</v>
      </c>
      <c r="AB53">
        <f t="shared" si="16"/>
        <v>100.1</v>
      </c>
      <c r="AC53">
        <f>IF(OR(A53=521400,A53=529519,A53=519378,A53=519382,A53=519380,A53=519357,A53=549727,A53=519373,A53=519370,A53=519371,A53=519377,A53=519387,A53=521176,A53=521177,A53=524588),IF(OR(D53="BIODIESEL",D53="BIODIESEL DYED",D53="DIESEL LS",D53="D LS DYED"),kdrk1,IF(OR(D53="ETHANOL REG",D53="REGULAR",D53="REG DYED",D53="ETH REG DYE"),krrk1,IF(OR(D53="UNBRAND DEF"),DEFBase1,kprk1))),IF(A53=519355,IF(OR(D53="BIODIESEL",D53="BIODIESEL DYED",D53="DIESEL LS",D53="D LS DYED"),vdrk1,IF(OR(D53="ETHANOL REG",D53="REGULAR",D53="REG DYED",D53="ETH REG DYE"),vrrk1,)),E53))</f>
        <v>95.6</v>
      </c>
      <c r="AD53">
        <f>IF(OR(A53=521400,A53=529519,A53=519378,A53=519382,A53=519380,A53=519357,A53=549727,A53=519373,A53=519370,A53=519371,A53=519377,A53=519387,A53=521176,A53=521177,A53=524588),
IF(OR(D53="BIODIESEL",D53="BIODIESEL DYED",D53="DIESEL LS",D53="D LS DYED"),kdrk1+_dslMERCR,IF(OR(D53="ETHANOL REG",D53="REGULAR",D53="REG DYED",D53="ETH REG DYE"),krrk1+_eregMERCR,IF(OR(D53="UNBRAND DEF"),
DEFBase1,kprk1+_punlMERCR))),IF(A53=519355,IF(OR(D53="BIODIESEL",D53="BIODIESEL DYED",D53="DIESEL LS",D53="D LS DYED"),vdrk1+_dslMERCR,IF(OR(D53="ETHANOL REG",D53="REGULAR",D53="REG DYED",D53="ETH REG DYE"),vrrk1+_eregMERCR,)),E53))</f>
        <v>95.6</v>
      </c>
      <c r="AE53">
        <f t="shared" si="17"/>
        <v>0</v>
      </c>
      <c r="AF53">
        <f t="shared" si="18"/>
        <v>0.05</v>
      </c>
      <c r="AG53">
        <f t="shared" si="19"/>
        <v>0</v>
      </c>
      <c r="AH53" t="str">
        <f t="shared" si="20"/>
        <v>2525 32 AVE NE</v>
      </c>
    </row>
    <row r="54" spans="1:34" x14ac:dyDescent="0.25">
      <c r="A54">
        <v>524545</v>
      </c>
      <c r="B54" t="s">
        <v>67</v>
      </c>
      <c r="C54" t="s">
        <v>57</v>
      </c>
      <c r="D54" t="s">
        <v>651</v>
      </c>
      <c r="E54">
        <v>84.6</v>
      </c>
      <c r="F54">
        <v>10</v>
      </c>
      <c r="G54">
        <v>13</v>
      </c>
      <c r="H54">
        <v>0</v>
      </c>
      <c r="I54">
        <v>0</v>
      </c>
      <c r="J54">
        <v>107.6</v>
      </c>
      <c r="K54" s="28">
        <f t="shared" si="0"/>
        <v>5.38</v>
      </c>
      <c r="L54" s="28">
        <f t="shared" si="1"/>
        <v>0</v>
      </c>
      <c r="M54" s="28">
        <f t="shared" si="2"/>
        <v>112.97999999999999</v>
      </c>
      <c r="N54">
        <f t="shared" si="3"/>
        <v>84.6</v>
      </c>
      <c r="O54">
        <f t="shared" si="4"/>
        <v>92.1</v>
      </c>
      <c r="P54">
        <f t="shared" si="5"/>
        <v>92.1</v>
      </c>
      <c r="Q54">
        <f t="shared" si="6"/>
        <v>92.6</v>
      </c>
      <c r="R54">
        <f t="shared" si="7"/>
        <v>93.6</v>
      </c>
      <c r="S54">
        <f t="shared" si="8"/>
        <v>94.1</v>
      </c>
      <c r="T54">
        <f t="shared" si="9"/>
        <v>94.6</v>
      </c>
      <c r="U54">
        <f t="shared" si="10"/>
        <v>95.1</v>
      </c>
      <c r="V54">
        <f t="shared" si="11"/>
        <v>88.1</v>
      </c>
      <c r="X54">
        <f t="shared" si="12"/>
        <v>91.1</v>
      </c>
      <c r="Y54">
        <f t="shared" si="13"/>
        <v>90.6</v>
      </c>
      <c r="Z54">
        <f t="shared" si="14"/>
        <v>93.1</v>
      </c>
      <c r="AA54">
        <f t="shared" si="15"/>
        <v>89.6</v>
      </c>
      <c r="AB54">
        <f t="shared" si="16"/>
        <v>89.1</v>
      </c>
      <c r="AC54">
        <f>IF(OR(A54=521400,A54=529519,A54=519378,A54=519382,A54=519380,A54=519357,A54=549727,A54=519373,A54=519370,A54=519371,A54=519377,A54=519387,A54=521176,A54=521177,A54=524588),IF(OR(D54="BIODIESEL",D54="BIODIESEL DYED",D54="DIESEL LS",D54="D LS DYED"),kdrk1,IF(OR(D54="ETHANOL REG",D54="REGULAR",D54="REG DYED",D54="ETH REG DYE"),krrk1,IF(OR(D54="UNBRAND DEF"),DEFBase1,kprk1))),IF(A54=519355,IF(OR(D54="BIODIESEL",D54="BIODIESEL DYED",D54="DIESEL LS",D54="D LS DYED"),vdrk1,IF(OR(D54="ETHANOL REG",D54="REGULAR",D54="REG DYED",D54="ETH REG DYE"),vrrk1,)),E54))</f>
        <v>84.6</v>
      </c>
      <c r="AD54">
        <f>IF(OR(A54=521400,A54=529519,A54=519378,A54=519382,A54=519380,A54=519357,A54=549727,A54=519373,A54=519370,A54=519371,A54=519377,A54=519387,A54=521176,A54=521177,A54=524588),
IF(OR(D54="BIODIESEL",D54="BIODIESEL DYED",D54="DIESEL LS",D54="D LS DYED"),kdrk1+_dslMERCR,IF(OR(D54="ETHANOL REG",D54="REGULAR",D54="REG DYED",D54="ETH REG DYE"),krrk1+_eregMERCR,IF(OR(D54="UNBRAND DEF"),
DEFBase1,kprk1+_punlMERCR))),IF(A54=519355,IF(OR(D54="BIODIESEL",D54="BIODIESEL DYED",D54="DIESEL LS",D54="D LS DYED"),vdrk1+_dslMERCR,IF(OR(D54="ETHANOL REG",D54="REGULAR",D54="REG DYED",D54="ETH REG DYE"),vrrk1+_eregMERCR,)),E54))</f>
        <v>84.6</v>
      </c>
      <c r="AE54">
        <f t="shared" si="17"/>
        <v>0</v>
      </c>
      <c r="AF54">
        <f t="shared" si="18"/>
        <v>0.05</v>
      </c>
      <c r="AG54">
        <f t="shared" si="19"/>
        <v>0</v>
      </c>
      <c r="AH54" t="str">
        <f t="shared" si="20"/>
        <v>2525 32 AVE NE</v>
      </c>
    </row>
    <row r="55" spans="1:34" x14ac:dyDescent="0.25">
      <c r="A55">
        <v>524545</v>
      </c>
      <c r="B55" t="s">
        <v>67</v>
      </c>
      <c r="C55" t="s">
        <v>57</v>
      </c>
      <c r="D55" t="s">
        <v>645</v>
      </c>
      <c r="E55">
        <v>123.7</v>
      </c>
      <c r="F55">
        <v>0</v>
      </c>
      <c r="G55">
        <v>0</v>
      </c>
      <c r="H55">
        <v>0</v>
      </c>
      <c r="I55">
        <v>0</v>
      </c>
      <c r="J55">
        <v>123.7</v>
      </c>
      <c r="K55" s="28">
        <f t="shared" si="0"/>
        <v>6.1850000000000005</v>
      </c>
      <c r="L55" s="28">
        <f t="shared" si="1"/>
        <v>0</v>
      </c>
      <c r="M55" s="28">
        <f t="shared" si="2"/>
        <v>129.88499999999999</v>
      </c>
      <c r="N55">
        <f t="shared" si="3"/>
        <v>123.7</v>
      </c>
      <c r="O55">
        <f t="shared" si="4"/>
        <v>127.2</v>
      </c>
      <c r="P55">
        <f t="shared" si="5"/>
        <v>127.2</v>
      </c>
      <c r="Q55">
        <f t="shared" si="6"/>
        <v>127.2</v>
      </c>
      <c r="R55">
        <f t="shared" si="7"/>
        <v>127.2</v>
      </c>
      <c r="S55">
        <f t="shared" si="8"/>
        <v>127.2</v>
      </c>
      <c r="T55">
        <f t="shared" si="9"/>
        <v>127.2</v>
      </c>
      <c r="U55">
        <f t="shared" si="10"/>
        <v>127.2</v>
      </c>
      <c r="V55">
        <f t="shared" si="11"/>
        <v>127.2</v>
      </c>
      <c r="X55">
        <f t="shared" si="12"/>
        <v>127.2</v>
      </c>
      <c r="Y55">
        <f t="shared" si="13"/>
        <v>127.2</v>
      </c>
      <c r="Z55">
        <f t="shared" si="14"/>
        <v>127.2</v>
      </c>
      <c r="AA55">
        <f t="shared" si="15"/>
        <v>127.2</v>
      </c>
      <c r="AB55">
        <f t="shared" si="16"/>
        <v>127.2</v>
      </c>
      <c r="AC55">
        <f>IF(OR(A55=521400,A55=529519,A55=519378,A55=519382,A55=519380,A55=519357,A55=549727,A55=519373,A55=519370,A55=519371,A55=519377,A55=519387,A55=521176,A55=521177,A55=524588),IF(OR(D55="BIODIESEL",D55="BIODIESEL DYED",D55="DIESEL LS",D55="D LS DYED"),kdrk1,IF(OR(D55="ETHANOL REG",D55="REGULAR",D55="REG DYED",D55="ETH REG DYE"),krrk1,IF(OR(D55="UNBRAND DEF"),DEFBase1,kprk1))),IF(A55=519355,IF(OR(D55="BIODIESEL",D55="BIODIESEL DYED",D55="DIESEL LS",D55="D LS DYED"),vdrk1,IF(OR(D55="ETHANOL REG",D55="REGULAR",D55="REG DYED",D55="ETH REG DYE"),vrrk1,)),E55))</f>
        <v>123.7</v>
      </c>
      <c r="AD55">
        <f>IF(OR(A55=521400,A55=529519,A55=519378,A55=519382,A55=519380,A55=519357,A55=549727,A55=519373,A55=519370,A55=519371,A55=519377,A55=519387,A55=521176,A55=521177,A55=524588),
IF(OR(D55="BIODIESEL",D55="BIODIESEL DYED",D55="DIESEL LS",D55="D LS DYED"),kdrk1+_dslMERCR,IF(OR(D55="ETHANOL REG",D55="REGULAR",D55="REG DYED",D55="ETH REG DYE"),krrk1+_eregMERCR,IF(OR(D55="UNBRAND DEF"),
DEFBase1,kprk1+_punlMERCR))),IF(A55=519355,IF(OR(D55="BIODIESEL",D55="BIODIESEL DYED",D55="DIESEL LS",D55="D LS DYED"),vdrk1+_dslMERCR,IF(OR(D55="ETHANOL REG",D55="REGULAR",D55="REG DYED",D55="ETH REG DYE"),vrrk1+_eregMERCR,)),E55))</f>
        <v>123.7</v>
      </c>
      <c r="AE55">
        <f t="shared" si="17"/>
        <v>0</v>
      </c>
      <c r="AF55">
        <f t="shared" si="18"/>
        <v>0.05</v>
      </c>
      <c r="AG55">
        <f t="shared" si="19"/>
        <v>0</v>
      </c>
      <c r="AH55" t="str">
        <f t="shared" si="20"/>
        <v>2525 32 AVE NE</v>
      </c>
    </row>
    <row r="56" spans="1:34" x14ac:dyDescent="0.25">
      <c r="A56">
        <v>524551</v>
      </c>
      <c r="B56" t="s">
        <v>67</v>
      </c>
      <c r="C56" t="s">
        <v>57</v>
      </c>
      <c r="D56" t="s">
        <v>646</v>
      </c>
      <c r="E56">
        <v>99</v>
      </c>
      <c r="F56">
        <v>4</v>
      </c>
      <c r="G56">
        <v>4</v>
      </c>
      <c r="H56">
        <v>0</v>
      </c>
      <c r="I56">
        <v>0</v>
      </c>
      <c r="J56">
        <v>107</v>
      </c>
      <c r="K56" s="28">
        <f t="shared" si="0"/>
        <v>5.3500000000000005</v>
      </c>
      <c r="L56" s="28">
        <f t="shared" si="1"/>
        <v>0</v>
      </c>
      <c r="M56" s="28">
        <f t="shared" si="2"/>
        <v>112.35</v>
      </c>
      <c r="N56">
        <f t="shared" si="3"/>
        <v>99</v>
      </c>
      <c r="O56">
        <f t="shared" si="4"/>
        <v>104.5</v>
      </c>
      <c r="P56">
        <f t="shared" si="5"/>
        <v>105.5</v>
      </c>
      <c r="Q56">
        <f t="shared" si="6"/>
        <v>106</v>
      </c>
      <c r="R56">
        <f t="shared" si="7"/>
        <v>107</v>
      </c>
      <c r="S56">
        <f t="shared" si="8"/>
        <v>107.5</v>
      </c>
      <c r="T56">
        <f t="shared" si="9"/>
        <v>108</v>
      </c>
      <c r="U56">
        <f t="shared" si="10"/>
        <v>108.5</v>
      </c>
      <c r="V56">
        <f t="shared" si="11"/>
        <v>102.5</v>
      </c>
      <c r="X56">
        <f t="shared" si="12"/>
        <v>103.5</v>
      </c>
      <c r="Y56">
        <f t="shared" si="13"/>
        <v>104</v>
      </c>
      <c r="Z56">
        <f t="shared" si="14"/>
        <v>104</v>
      </c>
      <c r="AA56">
        <f t="shared" si="15"/>
        <v>105</v>
      </c>
      <c r="AB56">
        <f t="shared" si="16"/>
        <v>100</v>
      </c>
      <c r="AC56">
        <f>IF(OR(A56=521400,A56=529519,A56=519378,A56=519382,A56=519380,A56=519357,A56=549727,A56=519373,A56=519370,A56=519371,A56=519377,A56=519387,A56=521176,A56=521177,A56=524588),IF(OR(D56="BIODIESEL",D56="BIODIESEL DYED",D56="DIESEL LS",D56="D LS DYED"),kdrk1,IF(OR(D56="ETHANOL REG",D56="REGULAR",D56="REG DYED",D56="ETH REG DYE"),krrk1,IF(OR(D56="UNBRAND DEF"),DEFBase1,kprk1))),IF(A56=519355,IF(OR(D56="BIODIESEL",D56="BIODIESEL DYED",D56="DIESEL LS",D56="D LS DYED"),vdrk1,IF(OR(D56="ETHANOL REG",D56="REGULAR",D56="REG DYED",D56="ETH REG DYE"),vrrk1,)),E56))</f>
        <v>99</v>
      </c>
      <c r="AD56">
        <f>IF(OR(A56=521400,A56=529519,A56=519378,A56=519382,A56=519380,A56=519357,A56=549727,A56=519373,A56=519370,A56=519371,A56=519377,A56=519387,A56=521176,A56=521177,A56=524588),
IF(OR(D56="BIODIESEL",D56="BIODIESEL DYED",D56="DIESEL LS",D56="D LS DYED"),kdrk1+_dslMERCR,IF(OR(D56="ETHANOL REG",D56="REGULAR",D56="REG DYED",D56="ETH REG DYE"),krrk1+_eregMERCR,IF(OR(D56="UNBRAND DEF"),
DEFBase1,kprk1+_punlMERCR))),IF(A56=519355,IF(OR(D56="BIODIESEL",D56="BIODIESEL DYED",D56="DIESEL LS",D56="D LS DYED"),vdrk1+_dslMERCR,IF(OR(D56="ETHANOL REG",D56="REGULAR",D56="REG DYED",D56="ETH REG DYE"),vrrk1+_eregMERCR,)),E56))</f>
        <v>99</v>
      </c>
      <c r="AE56">
        <f t="shared" si="17"/>
        <v>0</v>
      </c>
      <c r="AF56">
        <f t="shared" si="18"/>
        <v>0.05</v>
      </c>
      <c r="AG56">
        <f t="shared" si="19"/>
        <v>0</v>
      </c>
      <c r="AH56" t="str">
        <f t="shared" si="20"/>
        <v>5225 106 AVE SE</v>
      </c>
    </row>
    <row r="57" spans="1:34" x14ac:dyDescent="0.25">
      <c r="A57">
        <v>524551</v>
      </c>
      <c r="B57" t="s">
        <v>67</v>
      </c>
      <c r="C57" t="s">
        <v>57</v>
      </c>
      <c r="D57" t="s">
        <v>37</v>
      </c>
      <c r="E57">
        <v>99</v>
      </c>
      <c r="F57">
        <v>4</v>
      </c>
      <c r="G57">
        <v>13</v>
      </c>
      <c r="H57">
        <v>0</v>
      </c>
      <c r="I57">
        <v>0</v>
      </c>
      <c r="J57">
        <v>116</v>
      </c>
      <c r="K57" s="28">
        <f t="shared" si="0"/>
        <v>5.8000000000000007</v>
      </c>
      <c r="L57" s="28">
        <f t="shared" si="1"/>
        <v>0</v>
      </c>
      <c r="M57" s="28">
        <f t="shared" si="2"/>
        <v>121.8</v>
      </c>
      <c r="N57">
        <f t="shared" si="3"/>
        <v>99</v>
      </c>
      <c r="O57">
        <f t="shared" si="4"/>
        <v>104.5</v>
      </c>
      <c r="P57">
        <f t="shared" si="5"/>
        <v>105.5</v>
      </c>
      <c r="Q57">
        <f t="shared" si="6"/>
        <v>106</v>
      </c>
      <c r="R57">
        <f t="shared" si="7"/>
        <v>107</v>
      </c>
      <c r="S57">
        <f t="shared" si="8"/>
        <v>107.5</v>
      </c>
      <c r="T57">
        <f t="shared" si="9"/>
        <v>108</v>
      </c>
      <c r="U57">
        <f t="shared" si="10"/>
        <v>108.5</v>
      </c>
      <c r="V57">
        <f t="shared" si="11"/>
        <v>102.5</v>
      </c>
      <c r="X57">
        <f t="shared" si="12"/>
        <v>103.5</v>
      </c>
      <c r="Y57">
        <f t="shared" si="13"/>
        <v>104</v>
      </c>
      <c r="Z57">
        <f t="shared" si="14"/>
        <v>104</v>
      </c>
      <c r="AA57">
        <f t="shared" si="15"/>
        <v>105</v>
      </c>
      <c r="AB57">
        <f t="shared" si="16"/>
        <v>100</v>
      </c>
      <c r="AC57">
        <f>IF(OR(A57=521400,A57=529519,A57=519378,A57=519382,A57=519380,A57=519357,A57=549727,A57=519373,A57=519370,A57=519371,A57=519377,A57=519387,A57=521176,A57=521177,A57=524588),IF(OR(D57="BIODIESEL",D57="BIODIESEL DYED",D57="DIESEL LS",D57="D LS DYED"),kdrk1,IF(OR(D57="ETHANOL REG",D57="REGULAR",D57="REG DYED",D57="ETH REG DYE"),krrk1,IF(OR(D57="UNBRAND DEF"),DEFBase1,kprk1))),IF(A57=519355,IF(OR(D57="BIODIESEL",D57="BIODIESEL DYED",D57="DIESEL LS",D57="D LS DYED"),vdrk1,IF(OR(D57="ETHANOL REG",D57="REGULAR",D57="REG DYED",D57="ETH REG DYE"),vrrk1,)),E57))</f>
        <v>99</v>
      </c>
      <c r="AD57">
        <f>IF(OR(A57=521400,A57=529519,A57=519378,A57=519382,A57=519380,A57=519357,A57=549727,A57=519373,A57=519370,A57=519371,A57=519377,A57=519387,A57=521176,A57=521177,A57=524588),
IF(OR(D57="BIODIESEL",D57="BIODIESEL DYED",D57="DIESEL LS",D57="D LS DYED"),kdrk1+_dslMERCR,IF(OR(D57="ETHANOL REG",D57="REGULAR",D57="REG DYED",D57="ETH REG DYE"),krrk1+_eregMERCR,IF(OR(D57="UNBRAND DEF"),
DEFBase1,kprk1+_punlMERCR))),IF(A57=519355,IF(OR(D57="BIODIESEL",D57="BIODIESEL DYED",D57="DIESEL LS",D57="D LS DYED"),vdrk1+_dslMERCR,IF(OR(D57="ETHANOL REG",D57="REGULAR",D57="REG DYED",D57="ETH REG DYE"),vrrk1+_eregMERCR,)),E57))</f>
        <v>99</v>
      </c>
      <c r="AE57">
        <f t="shared" si="17"/>
        <v>0</v>
      </c>
      <c r="AF57">
        <f t="shared" si="18"/>
        <v>0.05</v>
      </c>
      <c r="AG57">
        <f t="shared" si="19"/>
        <v>0</v>
      </c>
      <c r="AH57" t="str">
        <f t="shared" si="20"/>
        <v>5225 106 AVE SE</v>
      </c>
    </row>
    <row r="58" spans="1:34" x14ac:dyDescent="0.25">
      <c r="A58">
        <v>524551</v>
      </c>
      <c r="B58" t="s">
        <v>67</v>
      </c>
      <c r="C58" t="s">
        <v>57</v>
      </c>
      <c r="D58" t="s">
        <v>132</v>
      </c>
      <c r="E58">
        <v>93.4</v>
      </c>
      <c r="F58">
        <v>10</v>
      </c>
      <c r="G58">
        <v>13</v>
      </c>
      <c r="H58">
        <v>0</v>
      </c>
      <c r="I58">
        <v>0</v>
      </c>
      <c r="J58">
        <v>116.4</v>
      </c>
      <c r="K58" s="28">
        <f t="shared" si="0"/>
        <v>5.82</v>
      </c>
      <c r="L58" s="28">
        <f t="shared" si="1"/>
        <v>0</v>
      </c>
      <c r="M58" s="28">
        <f t="shared" si="2"/>
        <v>122.22</v>
      </c>
      <c r="N58">
        <f t="shared" si="3"/>
        <v>93.4</v>
      </c>
      <c r="O58">
        <f t="shared" si="4"/>
        <v>101.4</v>
      </c>
      <c r="P58">
        <f t="shared" si="5"/>
        <v>101.4</v>
      </c>
      <c r="Q58">
        <f t="shared" si="6"/>
        <v>101.9</v>
      </c>
      <c r="R58">
        <f t="shared" si="7"/>
        <v>102.9</v>
      </c>
      <c r="S58">
        <f t="shared" si="8"/>
        <v>103.4</v>
      </c>
      <c r="T58">
        <f t="shared" si="9"/>
        <v>103.9</v>
      </c>
      <c r="U58">
        <f t="shared" si="10"/>
        <v>104.4</v>
      </c>
      <c r="V58">
        <f t="shared" si="11"/>
        <v>96.9</v>
      </c>
      <c r="X58">
        <f t="shared" si="12"/>
        <v>100.4</v>
      </c>
      <c r="Y58">
        <f t="shared" si="13"/>
        <v>99.9</v>
      </c>
      <c r="Z58">
        <f t="shared" si="14"/>
        <v>101.9</v>
      </c>
      <c r="AA58">
        <f t="shared" si="15"/>
        <v>98.4</v>
      </c>
      <c r="AB58">
        <f t="shared" si="16"/>
        <v>97.9</v>
      </c>
      <c r="AC58">
        <f>IF(OR(A58=521400,A58=529519,A58=519378,A58=519382,A58=519380,A58=519357,A58=549727,A58=519373,A58=519370,A58=519371,A58=519377,A58=519387,A58=521176,A58=521177,A58=524588),IF(OR(D58="BIODIESEL",D58="BIODIESEL DYED",D58="DIESEL LS",D58="D LS DYED"),kdrk1,IF(OR(D58="ETHANOL REG",D58="REGULAR",D58="REG DYED",D58="ETH REG DYE"),krrk1,IF(OR(D58="UNBRAND DEF"),DEFBase1,kprk1))),IF(A58=519355,IF(OR(D58="BIODIESEL",D58="BIODIESEL DYED",D58="DIESEL LS",D58="D LS DYED"),vdrk1,IF(OR(D58="ETHANOL REG",D58="REGULAR",D58="REG DYED",D58="ETH REG DYE"),vrrk1,)),E58))</f>
        <v>93.4</v>
      </c>
      <c r="AD58">
        <f>IF(OR(A58=521400,A58=529519,A58=519378,A58=519382,A58=519380,A58=519357,A58=549727,A58=519373,A58=519370,A58=519371,A58=519377,A58=519387,A58=521176,A58=521177,A58=524588),
IF(OR(D58="BIODIESEL",D58="BIODIESEL DYED",D58="DIESEL LS",D58="D LS DYED"),kdrk1+_dslMERCR,IF(OR(D58="ETHANOL REG",D58="REGULAR",D58="REG DYED",D58="ETH REG DYE"),krrk1+_eregMERCR,IF(OR(D58="UNBRAND DEF"),
DEFBase1,kprk1+_punlMERCR))),IF(A58=519355,IF(OR(D58="BIODIESEL",D58="BIODIESEL DYED",D58="DIESEL LS",D58="D LS DYED"),vdrk1+_dslMERCR,IF(OR(D58="ETHANOL REG",D58="REGULAR",D58="REG DYED",D58="ETH REG DYE"),vrrk1+_eregMERCR,)),E58))</f>
        <v>93.4</v>
      </c>
      <c r="AE58">
        <f t="shared" si="17"/>
        <v>0</v>
      </c>
      <c r="AF58">
        <f t="shared" si="18"/>
        <v>0.05</v>
      </c>
      <c r="AG58">
        <f t="shared" si="19"/>
        <v>0</v>
      </c>
      <c r="AH58" t="str">
        <f t="shared" si="20"/>
        <v>5225 106 AVE SE</v>
      </c>
    </row>
    <row r="59" spans="1:34" x14ac:dyDescent="0.25">
      <c r="A59">
        <v>524551</v>
      </c>
      <c r="B59" t="s">
        <v>67</v>
      </c>
      <c r="C59" t="s">
        <v>57</v>
      </c>
      <c r="D59" t="s">
        <v>647</v>
      </c>
      <c r="E59">
        <v>83.8</v>
      </c>
      <c r="F59">
        <v>10</v>
      </c>
      <c r="G59">
        <v>4</v>
      </c>
      <c r="H59">
        <v>0</v>
      </c>
      <c r="I59">
        <v>0</v>
      </c>
      <c r="J59">
        <v>97.8</v>
      </c>
      <c r="K59" s="28">
        <f t="shared" si="0"/>
        <v>4.8900000000000006</v>
      </c>
      <c r="L59" s="28">
        <f t="shared" si="1"/>
        <v>0</v>
      </c>
      <c r="M59" s="28">
        <f t="shared" si="2"/>
        <v>102.69</v>
      </c>
      <c r="N59">
        <f t="shared" si="3"/>
        <v>83.8</v>
      </c>
      <c r="O59">
        <f t="shared" si="4"/>
        <v>91.3</v>
      </c>
      <c r="P59">
        <f t="shared" si="5"/>
        <v>91.3</v>
      </c>
      <c r="Q59">
        <f t="shared" si="6"/>
        <v>91.8</v>
      </c>
      <c r="R59">
        <f t="shared" si="7"/>
        <v>92.8</v>
      </c>
      <c r="S59">
        <f t="shared" si="8"/>
        <v>93.3</v>
      </c>
      <c r="T59">
        <f t="shared" si="9"/>
        <v>93.8</v>
      </c>
      <c r="U59">
        <f t="shared" si="10"/>
        <v>94.3</v>
      </c>
      <c r="V59">
        <f t="shared" si="11"/>
        <v>87.3</v>
      </c>
      <c r="X59">
        <f t="shared" si="12"/>
        <v>90.3</v>
      </c>
      <c r="Y59">
        <f t="shared" si="13"/>
        <v>91.3</v>
      </c>
      <c r="Z59">
        <f t="shared" si="14"/>
        <v>92.3</v>
      </c>
      <c r="AA59">
        <f t="shared" si="15"/>
        <v>88.8</v>
      </c>
      <c r="AB59">
        <f t="shared" si="16"/>
        <v>88.3</v>
      </c>
      <c r="AC59">
        <f>IF(OR(A59=521400,A59=529519,A59=519378,A59=519382,A59=519380,A59=519357,A59=549727,A59=519373,A59=519370,A59=519371,A59=519377,A59=519387,A59=521176,A59=521177,A59=524588),IF(OR(D59="BIODIESEL",D59="BIODIESEL DYED",D59="DIESEL LS",D59="D LS DYED"),kdrk1,IF(OR(D59="ETHANOL REG",D59="REGULAR",D59="REG DYED",D59="ETH REG DYE"),krrk1,IF(OR(D59="UNBRAND DEF"),DEFBase1,kprk1))),IF(A59=519355,IF(OR(D59="BIODIESEL",D59="BIODIESEL DYED",D59="DIESEL LS",D59="D LS DYED"),vdrk1,IF(OR(D59="ETHANOL REG",D59="REGULAR",D59="REG DYED",D59="ETH REG DYE"),vrrk1,)),E59))</f>
        <v>83.8</v>
      </c>
      <c r="AD59">
        <f>IF(OR(A59=521400,A59=529519,A59=519378,A59=519382,A59=519380,A59=519357,A59=549727,A59=519373,A59=519370,A59=519371,A59=519377,A59=519387,A59=521176,A59=521177,A59=524588),
IF(OR(D59="BIODIESEL",D59="BIODIESEL DYED",D59="DIESEL LS",D59="D LS DYED"),kdrk1+_dslMERCR,IF(OR(D59="ETHANOL REG",D59="REGULAR",D59="REG DYED",D59="ETH REG DYE"),krrk1+_eregMERCR,IF(OR(D59="UNBRAND DEF"),
DEFBase1,kprk1+_punlMERCR))),IF(A59=519355,IF(OR(D59="BIODIESEL",D59="BIODIESEL DYED",D59="DIESEL LS",D59="D LS DYED"),vdrk1+_dslMERCR,IF(OR(D59="ETHANOL REG",D59="REGULAR",D59="REG DYED",D59="ETH REG DYE"),vrrk1+_eregMERCR,)),E59))</f>
        <v>83.8</v>
      </c>
      <c r="AE59">
        <f t="shared" si="17"/>
        <v>0</v>
      </c>
      <c r="AF59">
        <f t="shared" si="18"/>
        <v>0.05</v>
      </c>
      <c r="AG59">
        <f t="shared" si="19"/>
        <v>0</v>
      </c>
      <c r="AH59" t="str">
        <f t="shared" si="20"/>
        <v>5225 106 AVE SE</v>
      </c>
    </row>
    <row r="60" spans="1:34" x14ac:dyDescent="0.25">
      <c r="A60">
        <v>524551</v>
      </c>
      <c r="B60" t="s">
        <v>67</v>
      </c>
      <c r="C60" t="s">
        <v>57</v>
      </c>
      <c r="D60" t="s">
        <v>644</v>
      </c>
      <c r="E60">
        <v>85.7</v>
      </c>
      <c r="F60">
        <v>10</v>
      </c>
      <c r="G60">
        <v>13</v>
      </c>
      <c r="H60">
        <v>0</v>
      </c>
      <c r="I60">
        <v>0</v>
      </c>
      <c r="J60">
        <v>108.7</v>
      </c>
      <c r="K60" s="28">
        <f t="shared" si="0"/>
        <v>5.4350000000000005</v>
      </c>
      <c r="L60" s="28">
        <f t="shared" si="1"/>
        <v>0</v>
      </c>
      <c r="M60" s="28">
        <f t="shared" si="2"/>
        <v>114.13500000000001</v>
      </c>
      <c r="N60">
        <f t="shared" si="3"/>
        <v>85.7</v>
      </c>
      <c r="O60">
        <f t="shared" si="4"/>
        <v>93.2</v>
      </c>
      <c r="P60">
        <f t="shared" si="5"/>
        <v>93.2</v>
      </c>
      <c r="Q60">
        <f t="shared" si="6"/>
        <v>93.7</v>
      </c>
      <c r="R60">
        <f t="shared" si="7"/>
        <v>94.7</v>
      </c>
      <c r="S60">
        <f t="shared" si="8"/>
        <v>95.2</v>
      </c>
      <c r="T60">
        <f t="shared" si="9"/>
        <v>95.7</v>
      </c>
      <c r="U60">
        <f t="shared" si="10"/>
        <v>96.2</v>
      </c>
      <c r="V60">
        <f t="shared" si="11"/>
        <v>89.2</v>
      </c>
      <c r="X60">
        <f t="shared" si="12"/>
        <v>92.2</v>
      </c>
      <c r="Y60">
        <f t="shared" si="13"/>
        <v>91.7</v>
      </c>
      <c r="Z60">
        <f t="shared" si="14"/>
        <v>94.2</v>
      </c>
      <c r="AA60">
        <f t="shared" si="15"/>
        <v>90.7</v>
      </c>
      <c r="AB60">
        <f t="shared" si="16"/>
        <v>90.2</v>
      </c>
      <c r="AC60">
        <f>IF(OR(A60=521400,A60=529519,A60=519378,A60=519382,A60=519380,A60=519357,A60=549727,A60=519373,A60=519370,A60=519371,A60=519377,A60=519387,A60=521176,A60=521177,A60=524588),IF(OR(D60="BIODIESEL",D60="BIODIESEL DYED",D60="DIESEL LS",D60="D LS DYED"),kdrk1,IF(OR(D60="ETHANOL REG",D60="REGULAR",D60="REG DYED",D60="ETH REG DYE"),krrk1,IF(OR(D60="UNBRAND DEF"),DEFBase1,kprk1))),IF(A60=519355,IF(OR(D60="BIODIESEL",D60="BIODIESEL DYED",D60="DIESEL LS",D60="D LS DYED"),vdrk1,IF(OR(D60="ETHANOL REG",D60="REGULAR",D60="REG DYED",D60="ETH REG DYE"),vrrk1,)),E60))</f>
        <v>85.7</v>
      </c>
      <c r="AD60">
        <f>IF(OR(A60=521400,A60=529519,A60=519378,A60=519382,A60=519380,A60=519357,A60=549727,A60=519373,A60=519370,A60=519371,A60=519377,A60=519387,A60=521176,A60=521177,A60=524588),
IF(OR(D60="BIODIESEL",D60="BIODIESEL DYED",D60="DIESEL LS",D60="D LS DYED"),kdrk1+_dslMERCR,IF(OR(D60="ETHANOL REG",D60="REGULAR",D60="REG DYED",D60="ETH REG DYE"),krrk1+_eregMERCR,IF(OR(D60="UNBRAND DEF"),
DEFBase1,kprk1+_punlMERCR))),IF(A60=519355,IF(OR(D60="BIODIESEL",D60="BIODIESEL DYED",D60="DIESEL LS",D60="D LS DYED"),vdrk1+_dslMERCR,IF(OR(D60="ETHANOL REG",D60="REGULAR",D60="REG DYED",D60="ETH REG DYE"),vrrk1+_eregMERCR,)),E60))</f>
        <v>85.7</v>
      </c>
      <c r="AE60">
        <f t="shared" si="17"/>
        <v>0</v>
      </c>
      <c r="AF60">
        <f t="shared" si="18"/>
        <v>0.05</v>
      </c>
      <c r="AG60">
        <f t="shared" si="19"/>
        <v>0</v>
      </c>
      <c r="AH60" t="str">
        <f t="shared" si="20"/>
        <v>5225 106 AVE SE</v>
      </c>
    </row>
    <row r="61" spans="1:34" x14ac:dyDescent="0.25">
      <c r="A61">
        <v>524551</v>
      </c>
      <c r="B61" t="s">
        <v>67</v>
      </c>
      <c r="C61" t="s">
        <v>57</v>
      </c>
      <c r="D61" t="s">
        <v>649</v>
      </c>
      <c r="E61">
        <v>93.9</v>
      </c>
      <c r="F61">
        <v>10</v>
      </c>
      <c r="G61">
        <v>13</v>
      </c>
      <c r="H61">
        <v>0</v>
      </c>
      <c r="I61">
        <v>0</v>
      </c>
      <c r="J61">
        <v>116.9</v>
      </c>
      <c r="K61" s="28">
        <f t="shared" si="0"/>
        <v>5.8450000000000006</v>
      </c>
      <c r="L61" s="28">
        <f t="shared" si="1"/>
        <v>0</v>
      </c>
      <c r="M61" s="28">
        <f t="shared" si="2"/>
        <v>122.745</v>
      </c>
      <c r="N61">
        <f t="shared" si="3"/>
        <v>93.9</v>
      </c>
      <c r="O61">
        <f t="shared" si="4"/>
        <v>101.9</v>
      </c>
      <c r="P61">
        <f t="shared" si="5"/>
        <v>101.9</v>
      </c>
      <c r="Q61">
        <f t="shared" si="6"/>
        <v>102.4</v>
      </c>
      <c r="R61">
        <f t="shared" si="7"/>
        <v>103.4</v>
      </c>
      <c r="S61">
        <f t="shared" si="8"/>
        <v>103.9</v>
      </c>
      <c r="T61">
        <f t="shared" si="9"/>
        <v>104.4</v>
      </c>
      <c r="U61">
        <f t="shared" si="10"/>
        <v>104.9</v>
      </c>
      <c r="V61">
        <f t="shared" si="11"/>
        <v>97.4</v>
      </c>
      <c r="X61">
        <f t="shared" si="12"/>
        <v>100.9</v>
      </c>
      <c r="Y61">
        <f t="shared" si="13"/>
        <v>100.4</v>
      </c>
      <c r="Z61">
        <f t="shared" si="14"/>
        <v>102.4</v>
      </c>
      <c r="AA61">
        <f t="shared" si="15"/>
        <v>98.9</v>
      </c>
      <c r="AB61">
        <f t="shared" si="16"/>
        <v>98.4</v>
      </c>
      <c r="AC61">
        <f>IF(OR(A61=521400,A61=529519,A61=519378,A61=519382,A61=519380,A61=519357,A61=549727,A61=519373,A61=519370,A61=519371,A61=519377,A61=519387,A61=521176,A61=521177,A61=524588),IF(OR(D61="BIODIESEL",D61="BIODIESEL DYED",D61="DIESEL LS",D61="D LS DYED"),kdrk1,IF(OR(D61="ETHANOL REG",D61="REGULAR",D61="REG DYED",D61="ETH REG DYE"),krrk1,IF(OR(D61="UNBRAND DEF"),DEFBase1,kprk1))),IF(A61=519355,IF(OR(D61="BIODIESEL",D61="BIODIESEL DYED",D61="DIESEL LS",D61="D LS DYED"),vdrk1,IF(OR(D61="ETHANOL REG",D61="REGULAR",D61="REG DYED",D61="ETH REG DYE"),vrrk1,)),E61))</f>
        <v>93.9</v>
      </c>
      <c r="AD61">
        <f>IF(OR(A61=521400,A61=529519,A61=519378,A61=519382,A61=519380,A61=519357,A61=549727,A61=519373,A61=519370,A61=519371,A61=519377,A61=519387,A61=521176,A61=521177,A61=524588),
IF(OR(D61="BIODIESEL",D61="BIODIESEL DYED",D61="DIESEL LS",D61="D LS DYED"),kdrk1+_dslMERCR,IF(OR(D61="ETHANOL REG",D61="REGULAR",D61="REG DYED",D61="ETH REG DYE"),krrk1+_eregMERCR,IF(OR(D61="UNBRAND DEF"),
DEFBase1,kprk1+_punlMERCR))),IF(A61=519355,IF(OR(D61="BIODIESEL",D61="BIODIESEL DYED",D61="DIESEL LS",D61="D LS DYED"),vdrk1+_dslMERCR,IF(OR(D61="ETHANOL REG",D61="REGULAR",D61="REG DYED",D61="ETH REG DYE"),vrrk1+_eregMERCR,)),E61))</f>
        <v>93.9</v>
      </c>
      <c r="AE61">
        <f t="shared" si="17"/>
        <v>0</v>
      </c>
      <c r="AF61">
        <f t="shared" si="18"/>
        <v>0.05</v>
      </c>
      <c r="AG61">
        <f t="shared" si="19"/>
        <v>0</v>
      </c>
      <c r="AH61" t="str">
        <f t="shared" si="20"/>
        <v>5225 106 AVE SE</v>
      </c>
    </row>
    <row r="62" spans="1:34" x14ac:dyDescent="0.25">
      <c r="A62">
        <v>524551</v>
      </c>
      <c r="B62" t="s">
        <v>67</v>
      </c>
      <c r="C62" t="s">
        <v>57</v>
      </c>
      <c r="D62" t="s">
        <v>49</v>
      </c>
      <c r="E62">
        <v>91.9</v>
      </c>
      <c r="F62">
        <v>10</v>
      </c>
      <c r="G62">
        <v>13</v>
      </c>
      <c r="H62">
        <v>0</v>
      </c>
      <c r="I62">
        <v>0</v>
      </c>
      <c r="J62">
        <v>114.9</v>
      </c>
      <c r="K62" s="28">
        <f t="shared" si="0"/>
        <v>5.745000000000001</v>
      </c>
      <c r="L62" s="28">
        <f t="shared" si="1"/>
        <v>0</v>
      </c>
      <c r="M62" s="28">
        <f t="shared" si="2"/>
        <v>120.64500000000001</v>
      </c>
      <c r="N62">
        <f t="shared" si="3"/>
        <v>91.9</v>
      </c>
      <c r="O62">
        <f t="shared" si="4"/>
        <v>100.4</v>
      </c>
      <c r="P62">
        <f t="shared" si="5"/>
        <v>100.4</v>
      </c>
      <c r="Q62">
        <f t="shared" si="6"/>
        <v>100.9</v>
      </c>
      <c r="R62">
        <f t="shared" si="7"/>
        <v>101.9</v>
      </c>
      <c r="S62">
        <f t="shared" si="8"/>
        <v>102.4</v>
      </c>
      <c r="T62">
        <f t="shared" si="9"/>
        <v>102.9</v>
      </c>
      <c r="U62">
        <f t="shared" si="10"/>
        <v>103.4</v>
      </c>
      <c r="V62">
        <f t="shared" si="11"/>
        <v>95.4</v>
      </c>
      <c r="X62">
        <f t="shared" si="12"/>
        <v>99.4</v>
      </c>
      <c r="Y62">
        <f t="shared" si="13"/>
        <v>97.9</v>
      </c>
      <c r="Z62">
        <f t="shared" si="14"/>
        <v>100.4</v>
      </c>
      <c r="AA62">
        <f t="shared" si="15"/>
        <v>96.9</v>
      </c>
      <c r="AB62">
        <f t="shared" si="16"/>
        <v>96.4</v>
      </c>
      <c r="AC62">
        <f>IF(OR(A62=521400,A62=529519,A62=519378,A62=519382,A62=519380,A62=519357,A62=549727,A62=519373,A62=519370,A62=519371,A62=519377,A62=519387,A62=521176,A62=521177,A62=524588),IF(OR(D62="BIODIESEL",D62="BIODIESEL DYED",D62="DIESEL LS",D62="D LS DYED"),kdrk1,IF(OR(D62="ETHANOL REG",D62="REGULAR",D62="REG DYED",D62="ETH REG DYE"),krrk1,IF(OR(D62="UNBRAND DEF"),DEFBase1,kprk1))),IF(A62=519355,IF(OR(D62="BIODIESEL",D62="BIODIESEL DYED",D62="DIESEL LS",D62="D LS DYED"),vdrk1,IF(OR(D62="ETHANOL REG",D62="REGULAR",D62="REG DYED",D62="ETH REG DYE"),vrrk1,)),E62))</f>
        <v>91.9</v>
      </c>
      <c r="AD62">
        <f>IF(OR(A62=521400,A62=529519,A62=519378,A62=519382,A62=519380,A62=519357,A62=549727,A62=519373,A62=519370,A62=519371,A62=519377,A62=519387,A62=521176,A62=521177,A62=524588),
IF(OR(D62="BIODIESEL",D62="BIODIESEL DYED",D62="DIESEL LS",D62="D LS DYED"),kdrk1+_dslMERCR,IF(OR(D62="ETHANOL REG",D62="REGULAR",D62="REG DYED",D62="ETH REG DYE"),krrk1+_eregMERCR,IF(OR(D62="UNBRAND DEF"),
DEFBase1,kprk1+_punlMERCR))),IF(A62=519355,IF(OR(D62="BIODIESEL",D62="BIODIESEL DYED",D62="DIESEL LS",D62="D LS DYED"),vdrk1+_dslMERCR,IF(OR(D62="ETHANOL REG",D62="REGULAR",D62="REG DYED",D62="ETH REG DYE"),vrrk1+_eregMERCR,)),E62))</f>
        <v>91.9</v>
      </c>
      <c r="AE62">
        <f t="shared" si="17"/>
        <v>0</v>
      </c>
      <c r="AF62">
        <f t="shared" si="18"/>
        <v>0.05</v>
      </c>
      <c r="AG62">
        <f t="shared" si="19"/>
        <v>0</v>
      </c>
      <c r="AH62" t="str">
        <f t="shared" si="20"/>
        <v>5225 106 AVE SE</v>
      </c>
    </row>
    <row r="63" spans="1:34" x14ac:dyDescent="0.25">
      <c r="A63">
        <v>524551</v>
      </c>
      <c r="B63" t="s">
        <v>67</v>
      </c>
      <c r="C63" t="s">
        <v>57</v>
      </c>
      <c r="D63" t="s">
        <v>651</v>
      </c>
      <c r="E63">
        <v>80.900000000000006</v>
      </c>
      <c r="F63">
        <v>10</v>
      </c>
      <c r="G63">
        <v>13</v>
      </c>
      <c r="H63">
        <v>0</v>
      </c>
      <c r="I63">
        <v>0</v>
      </c>
      <c r="J63">
        <v>103.9</v>
      </c>
      <c r="K63" s="28">
        <f t="shared" si="0"/>
        <v>5.1950000000000003</v>
      </c>
      <c r="L63" s="28">
        <f t="shared" si="1"/>
        <v>0</v>
      </c>
      <c r="M63" s="28">
        <f t="shared" si="2"/>
        <v>109.095</v>
      </c>
      <c r="N63">
        <f t="shared" si="3"/>
        <v>80.900000000000006</v>
      </c>
      <c r="O63">
        <f t="shared" si="4"/>
        <v>88.4</v>
      </c>
      <c r="P63">
        <f t="shared" si="5"/>
        <v>88.4</v>
      </c>
      <c r="Q63">
        <f t="shared" si="6"/>
        <v>88.9</v>
      </c>
      <c r="R63">
        <f t="shared" si="7"/>
        <v>89.9</v>
      </c>
      <c r="S63">
        <f t="shared" si="8"/>
        <v>90.4</v>
      </c>
      <c r="T63">
        <f t="shared" si="9"/>
        <v>90.9</v>
      </c>
      <c r="U63">
        <f t="shared" si="10"/>
        <v>91.4</v>
      </c>
      <c r="V63">
        <f t="shared" si="11"/>
        <v>84.4</v>
      </c>
      <c r="X63">
        <f t="shared" si="12"/>
        <v>87.4</v>
      </c>
      <c r="Y63">
        <f t="shared" si="13"/>
        <v>86.9</v>
      </c>
      <c r="Z63">
        <f t="shared" si="14"/>
        <v>89.4</v>
      </c>
      <c r="AA63">
        <f t="shared" si="15"/>
        <v>85.9</v>
      </c>
      <c r="AB63">
        <f t="shared" si="16"/>
        <v>85.4</v>
      </c>
      <c r="AC63">
        <f>IF(OR(A63=521400,A63=529519,A63=519378,A63=519382,A63=519380,A63=519357,A63=549727,A63=519373,A63=519370,A63=519371,A63=519377,A63=519387,A63=521176,A63=521177,A63=524588),IF(OR(D63="BIODIESEL",D63="BIODIESEL DYED",D63="DIESEL LS",D63="D LS DYED"),kdrk1,IF(OR(D63="ETHANOL REG",D63="REGULAR",D63="REG DYED",D63="ETH REG DYE"),krrk1,IF(OR(D63="UNBRAND DEF"),DEFBase1,kprk1))),IF(A63=519355,IF(OR(D63="BIODIESEL",D63="BIODIESEL DYED",D63="DIESEL LS",D63="D LS DYED"),vdrk1,IF(OR(D63="ETHANOL REG",D63="REGULAR",D63="REG DYED",D63="ETH REG DYE"),vrrk1,)),E63))</f>
        <v>80.900000000000006</v>
      </c>
      <c r="AD63">
        <f>IF(OR(A63=521400,A63=529519,A63=519378,A63=519382,A63=519380,A63=519357,A63=549727,A63=519373,A63=519370,A63=519371,A63=519377,A63=519387,A63=521176,A63=521177,A63=524588),
IF(OR(D63="BIODIESEL",D63="BIODIESEL DYED",D63="DIESEL LS",D63="D LS DYED"),kdrk1+_dslMERCR,IF(OR(D63="ETHANOL REG",D63="REGULAR",D63="REG DYED",D63="ETH REG DYE"),krrk1+_eregMERCR,IF(OR(D63="UNBRAND DEF"),
DEFBase1,kprk1+_punlMERCR))),IF(A63=519355,IF(OR(D63="BIODIESEL",D63="BIODIESEL DYED",D63="DIESEL LS",D63="D LS DYED"),vdrk1+_dslMERCR,IF(OR(D63="ETHANOL REG",D63="REGULAR",D63="REG DYED",D63="ETH REG DYE"),vrrk1+_eregMERCR,)),E63))</f>
        <v>80.900000000000006</v>
      </c>
      <c r="AE63">
        <f t="shared" si="17"/>
        <v>0</v>
      </c>
      <c r="AF63">
        <f t="shared" si="18"/>
        <v>0.05</v>
      </c>
      <c r="AG63">
        <f t="shared" si="19"/>
        <v>0</v>
      </c>
      <c r="AH63" t="str">
        <f t="shared" si="20"/>
        <v>5225 106 AVE SE</v>
      </c>
    </row>
    <row r="64" spans="1:34" x14ac:dyDescent="0.25">
      <c r="A64">
        <v>524551</v>
      </c>
      <c r="B64" t="s">
        <v>67</v>
      </c>
      <c r="C64" t="s">
        <v>57</v>
      </c>
      <c r="D64" t="s">
        <v>645</v>
      </c>
      <c r="E64">
        <v>123.7</v>
      </c>
      <c r="F64">
        <v>0</v>
      </c>
      <c r="G64">
        <v>0</v>
      </c>
      <c r="H64">
        <v>0</v>
      </c>
      <c r="I64">
        <v>0</v>
      </c>
      <c r="J64">
        <v>123.7</v>
      </c>
      <c r="K64" s="28">
        <f t="shared" si="0"/>
        <v>6.1850000000000005</v>
      </c>
      <c r="L64" s="28">
        <f t="shared" si="1"/>
        <v>0</v>
      </c>
      <c r="M64" s="28">
        <f t="shared" si="2"/>
        <v>129.88499999999999</v>
      </c>
      <c r="N64">
        <f t="shared" si="3"/>
        <v>123.7</v>
      </c>
      <c r="O64">
        <f t="shared" si="4"/>
        <v>127.2</v>
      </c>
      <c r="P64">
        <f t="shared" si="5"/>
        <v>127.2</v>
      </c>
      <c r="Q64">
        <f t="shared" si="6"/>
        <v>127.2</v>
      </c>
      <c r="R64">
        <f t="shared" si="7"/>
        <v>127.2</v>
      </c>
      <c r="S64">
        <f t="shared" si="8"/>
        <v>127.2</v>
      </c>
      <c r="T64">
        <f t="shared" si="9"/>
        <v>127.2</v>
      </c>
      <c r="U64">
        <f t="shared" si="10"/>
        <v>127.2</v>
      </c>
      <c r="V64">
        <f t="shared" si="11"/>
        <v>127.2</v>
      </c>
      <c r="X64">
        <f t="shared" si="12"/>
        <v>127.2</v>
      </c>
      <c r="Y64">
        <f t="shared" si="13"/>
        <v>127.2</v>
      </c>
      <c r="Z64">
        <f t="shared" si="14"/>
        <v>127.2</v>
      </c>
      <c r="AA64">
        <f t="shared" si="15"/>
        <v>127.2</v>
      </c>
      <c r="AB64">
        <f t="shared" si="16"/>
        <v>127.2</v>
      </c>
      <c r="AC64">
        <f>IF(OR(A64=521400,A64=529519,A64=519378,A64=519382,A64=519380,A64=519357,A64=549727,A64=519373,A64=519370,A64=519371,A64=519377,A64=519387,A64=521176,A64=521177,A64=524588),IF(OR(D64="BIODIESEL",D64="BIODIESEL DYED",D64="DIESEL LS",D64="D LS DYED"),kdrk1,IF(OR(D64="ETHANOL REG",D64="REGULAR",D64="REG DYED",D64="ETH REG DYE"),krrk1,IF(OR(D64="UNBRAND DEF"),DEFBase1,kprk1))),IF(A64=519355,IF(OR(D64="BIODIESEL",D64="BIODIESEL DYED",D64="DIESEL LS",D64="D LS DYED"),vdrk1,IF(OR(D64="ETHANOL REG",D64="REGULAR",D64="REG DYED",D64="ETH REG DYE"),vrrk1,)),E64))</f>
        <v>123.7</v>
      </c>
      <c r="AD64">
        <f>IF(OR(A64=521400,A64=529519,A64=519378,A64=519382,A64=519380,A64=519357,A64=549727,A64=519373,A64=519370,A64=519371,A64=519377,A64=519387,A64=521176,A64=521177,A64=524588),
IF(OR(D64="BIODIESEL",D64="BIODIESEL DYED",D64="DIESEL LS",D64="D LS DYED"),kdrk1+_dslMERCR,IF(OR(D64="ETHANOL REG",D64="REGULAR",D64="REG DYED",D64="ETH REG DYE"),krrk1+_eregMERCR,IF(OR(D64="UNBRAND DEF"),
DEFBase1,kprk1+_punlMERCR))),IF(A64=519355,IF(OR(D64="BIODIESEL",D64="BIODIESEL DYED",D64="DIESEL LS",D64="D LS DYED"),vdrk1+_dslMERCR,IF(OR(D64="ETHANOL REG",D64="REGULAR",D64="REG DYED",D64="ETH REG DYE"),vrrk1+_eregMERCR,)),E64))</f>
        <v>123.7</v>
      </c>
      <c r="AE64">
        <f t="shared" si="17"/>
        <v>0</v>
      </c>
      <c r="AF64">
        <f t="shared" si="18"/>
        <v>0.05</v>
      </c>
      <c r="AG64">
        <f t="shared" si="19"/>
        <v>0</v>
      </c>
      <c r="AH64" t="str">
        <f t="shared" si="20"/>
        <v>5225 106 AVE SE</v>
      </c>
    </row>
    <row r="65" spans="1:34" x14ac:dyDescent="0.25">
      <c r="A65">
        <v>524552</v>
      </c>
      <c r="B65" t="s">
        <v>67</v>
      </c>
      <c r="C65" t="s">
        <v>57</v>
      </c>
      <c r="D65" t="s">
        <v>646</v>
      </c>
      <c r="E65">
        <v>99.8</v>
      </c>
      <c r="F65">
        <v>4</v>
      </c>
      <c r="G65">
        <v>4</v>
      </c>
      <c r="H65">
        <v>0</v>
      </c>
      <c r="I65">
        <v>0</v>
      </c>
      <c r="J65">
        <v>107.8</v>
      </c>
      <c r="K65" s="28">
        <f t="shared" si="0"/>
        <v>5.3900000000000006</v>
      </c>
      <c r="L65" s="28">
        <f t="shared" si="1"/>
        <v>0</v>
      </c>
      <c r="M65" s="28">
        <f t="shared" si="2"/>
        <v>113.19</v>
      </c>
      <c r="N65">
        <f t="shared" si="3"/>
        <v>99.8</v>
      </c>
      <c r="O65">
        <f t="shared" si="4"/>
        <v>105.3</v>
      </c>
      <c r="P65">
        <f t="shared" si="5"/>
        <v>106.3</v>
      </c>
      <c r="Q65">
        <f t="shared" si="6"/>
        <v>106.8</v>
      </c>
      <c r="R65">
        <f t="shared" si="7"/>
        <v>107.8</v>
      </c>
      <c r="S65">
        <f t="shared" si="8"/>
        <v>108.3</v>
      </c>
      <c r="T65">
        <f t="shared" si="9"/>
        <v>108.8</v>
      </c>
      <c r="U65">
        <f t="shared" si="10"/>
        <v>109.3</v>
      </c>
      <c r="V65">
        <f t="shared" si="11"/>
        <v>103.3</v>
      </c>
      <c r="X65">
        <f t="shared" si="12"/>
        <v>104.3</v>
      </c>
      <c r="Y65">
        <f t="shared" si="13"/>
        <v>104.8</v>
      </c>
      <c r="Z65">
        <f t="shared" si="14"/>
        <v>104.8</v>
      </c>
      <c r="AA65">
        <f t="shared" si="15"/>
        <v>105.8</v>
      </c>
      <c r="AB65">
        <f t="shared" si="16"/>
        <v>100.8</v>
      </c>
      <c r="AC65">
        <f>IF(OR(A65=521400,A65=529519,A65=519378,A65=519382,A65=519380,A65=519357,A65=549727,A65=519373,A65=519370,A65=519371,A65=519377,A65=519387,A65=521176,A65=521177,A65=524588),IF(OR(D65="BIODIESEL",D65="BIODIESEL DYED",D65="DIESEL LS",D65="D LS DYED"),kdrk1,IF(OR(D65="ETHANOL REG",D65="REGULAR",D65="REG DYED",D65="ETH REG DYE"),krrk1,IF(OR(D65="UNBRAND DEF"),DEFBase1,kprk1))),IF(A65=519355,IF(OR(D65="BIODIESEL",D65="BIODIESEL DYED",D65="DIESEL LS",D65="D LS DYED"),vdrk1,IF(OR(D65="ETHANOL REG",D65="REGULAR",D65="REG DYED",D65="ETH REG DYE"),vrrk1,)),E65))</f>
        <v>99.8</v>
      </c>
      <c r="AD65">
        <f>IF(OR(A65=521400,A65=529519,A65=519378,A65=519382,A65=519380,A65=519357,A65=549727,A65=519373,A65=519370,A65=519371,A65=519377,A65=519387,A65=521176,A65=521177,A65=524588),
IF(OR(D65="BIODIESEL",D65="BIODIESEL DYED",D65="DIESEL LS",D65="D LS DYED"),kdrk1+_dslMERCR,IF(OR(D65="ETHANOL REG",D65="REGULAR",D65="REG DYED",D65="ETH REG DYE"),krrk1+_eregMERCR,IF(OR(D65="UNBRAND DEF"),
DEFBase1,kprk1+_punlMERCR))),IF(A65=519355,IF(OR(D65="BIODIESEL",D65="BIODIESEL DYED",D65="DIESEL LS",D65="D LS DYED"),vdrk1+_dslMERCR,IF(OR(D65="ETHANOL REG",D65="REGULAR",D65="REG DYED",D65="ETH REG DYE"),vrrk1+_eregMERCR,)),E65))</f>
        <v>99.8</v>
      </c>
      <c r="AE65">
        <f t="shared" si="17"/>
        <v>0</v>
      </c>
      <c r="AF65">
        <f t="shared" si="18"/>
        <v>0.05</v>
      </c>
      <c r="AG65">
        <f t="shared" si="19"/>
        <v>0</v>
      </c>
      <c r="AH65" t="str">
        <f t="shared" si="20"/>
        <v>234090 WRANGLER RD</v>
      </c>
    </row>
    <row r="66" spans="1:34" x14ac:dyDescent="0.25">
      <c r="A66">
        <v>524552</v>
      </c>
      <c r="B66" t="s">
        <v>67</v>
      </c>
      <c r="C66" t="s">
        <v>57</v>
      </c>
      <c r="D66" t="s">
        <v>37</v>
      </c>
      <c r="E66">
        <v>99.8</v>
      </c>
      <c r="F66">
        <v>4</v>
      </c>
      <c r="G66">
        <v>13</v>
      </c>
      <c r="H66">
        <v>0</v>
      </c>
      <c r="I66">
        <v>0</v>
      </c>
      <c r="J66">
        <v>116.8</v>
      </c>
      <c r="K66" s="28">
        <f t="shared" si="0"/>
        <v>5.84</v>
      </c>
      <c r="L66" s="28">
        <f t="shared" si="1"/>
        <v>0</v>
      </c>
      <c r="M66" s="28">
        <f t="shared" si="2"/>
        <v>122.64</v>
      </c>
      <c r="N66">
        <f t="shared" si="3"/>
        <v>99.8</v>
      </c>
      <c r="O66">
        <f t="shared" si="4"/>
        <v>105.3</v>
      </c>
      <c r="P66">
        <f t="shared" si="5"/>
        <v>106.3</v>
      </c>
      <c r="Q66">
        <f t="shared" si="6"/>
        <v>106.8</v>
      </c>
      <c r="R66">
        <f t="shared" si="7"/>
        <v>107.8</v>
      </c>
      <c r="S66">
        <f t="shared" si="8"/>
        <v>108.3</v>
      </c>
      <c r="T66">
        <f t="shared" si="9"/>
        <v>108.8</v>
      </c>
      <c r="U66">
        <f t="shared" si="10"/>
        <v>109.3</v>
      </c>
      <c r="V66">
        <f t="shared" si="11"/>
        <v>103.3</v>
      </c>
      <c r="X66">
        <f t="shared" si="12"/>
        <v>104.3</v>
      </c>
      <c r="Y66">
        <f t="shared" si="13"/>
        <v>104.8</v>
      </c>
      <c r="Z66">
        <f t="shared" si="14"/>
        <v>104.8</v>
      </c>
      <c r="AA66">
        <f t="shared" si="15"/>
        <v>105.8</v>
      </c>
      <c r="AB66">
        <f t="shared" si="16"/>
        <v>100.8</v>
      </c>
      <c r="AC66">
        <f>IF(OR(A66=521400,A66=529519,A66=519378,A66=519382,A66=519380,A66=519357,A66=549727,A66=519373,A66=519370,A66=519371,A66=519377,A66=519387,A66=521176,A66=521177,A66=524588),IF(OR(D66="BIODIESEL",D66="BIODIESEL DYED",D66="DIESEL LS",D66="D LS DYED"),kdrk1,IF(OR(D66="ETHANOL REG",D66="REGULAR",D66="REG DYED",D66="ETH REG DYE"),krrk1,IF(OR(D66="UNBRAND DEF"),DEFBase1,kprk1))),IF(A66=519355,IF(OR(D66="BIODIESEL",D66="BIODIESEL DYED",D66="DIESEL LS",D66="D LS DYED"),vdrk1,IF(OR(D66="ETHANOL REG",D66="REGULAR",D66="REG DYED",D66="ETH REG DYE"),vrrk1,)),E66))</f>
        <v>99.8</v>
      </c>
      <c r="AD66">
        <f>IF(OR(A66=521400,A66=529519,A66=519378,A66=519382,A66=519380,A66=519357,A66=549727,A66=519373,A66=519370,A66=519371,A66=519377,A66=519387,A66=521176,A66=521177,A66=524588),
IF(OR(D66="BIODIESEL",D66="BIODIESEL DYED",D66="DIESEL LS",D66="D LS DYED"),kdrk1+_dslMERCR,IF(OR(D66="ETHANOL REG",D66="REGULAR",D66="REG DYED",D66="ETH REG DYE"),krrk1+_eregMERCR,IF(OR(D66="UNBRAND DEF"),
DEFBase1,kprk1+_punlMERCR))),IF(A66=519355,IF(OR(D66="BIODIESEL",D66="BIODIESEL DYED",D66="DIESEL LS",D66="D LS DYED"),vdrk1+_dslMERCR,IF(OR(D66="ETHANOL REG",D66="REGULAR",D66="REG DYED",D66="ETH REG DYE"),vrrk1+_eregMERCR,)),E66))</f>
        <v>99.8</v>
      </c>
      <c r="AE66">
        <f t="shared" si="17"/>
        <v>0</v>
      </c>
      <c r="AF66">
        <f t="shared" si="18"/>
        <v>0.05</v>
      </c>
      <c r="AG66">
        <f t="shared" si="19"/>
        <v>0</v>
      </c>
      <c r="AH66" t="str">
        <f t="shared" si="20"/>
        <v>234090 WRANGLER RD</v>
      </c>
    </row>
    <row r="67" spans="1:34" x14ac:dyDescent="0.25">
      <c r="A67">
        <v>524552</v>
      </c>
      <c r="B67" t="s">
        <v>67</v>
      </c>
      <c r="C67" t="s">
        <v>57</v>
      </c>
      <c r="D67" t="s">
        <v>644</v>
      </c>
      <c r="E67">
        <v>86.6</v>
      </c>
      <c r="F67">
        <v>10</v>
      </c>
      <c r="G67">
        <v>13</v>
      </c>
      <c r="H67">
        <v>0</v>
      </c>
      <c r="I67">
        <v>0</v>
      </c>
      <c r="J67">
        <v>109.6</v>
      </c>
      <c r="K67" s="28">
        <f t="shared" si="0"/>
        <v>5.48</v>
      </c>
      <c r="L67" s="28">
        <f t="shared" si="1"/>
        <v>0</v>
      </c>
      <c r="M67" s="28">
        <f t="shared" si="2"/>
        <v>115.08</v>
      </c>
      <c r="N67">
        <f t="shared" si="3"/>
        <v>86.6</v>
      </c>
      <c r="O67">
        <f t="shared" si="4"/>
        <v>94.1</v>
      </c>
      <c r="P67">
        <f t="shared" si="5"/>
        <v>94.1</v>
      </c>
      <c r="Q67">
        <f t="shared" si="6"/>
        <v>94.6</v>
      </c>
      <c r="R67">
        <f t="shared" si="7"/>
        <v>95.6</v>
      </c>
      <c r="S67">
        <f t="shared" si="8"/>
        <v>96.1</v>
      </c>
      <c r="T67">
        <f t="shared" si="9"/>
        <v>96.6</v>
      </c>
      <c r="U67">
        <f t="shared" si="10"/>
        <v>97.1</v>
      </c>
      <c r="V67">
        <f t="shared" si="11"/>
        <v>90.1</v>
      </c>
      <c r="X67">
        <f t="shared" si="12"/>
        <v>93.1</v>
      </c>
      <c r="Y67">
        <f t="shared" si="13"/>
        <v>92.6</v>
      </c>
      <c r="Z67">
        <f t="shared" si="14"/>
        <v>95.1</v>
      </c>
      <c r="AA67">
        <f t="shared" si="15"/>
        <v>91.6</v>
      </c>
      <c r="AB67">
        <f t="shared" si="16"/>
        <v>91.1</v>
      </c>
      <c r="AC67">
        <f>IF(OR(A67=521400,A67=529519,A67=519378,A67=519382,A67=519380,A67=519357,A67=549727,A67=519373,A67=519370,A67=519371,A67=519377,A67=519387,A67=521176,A67=521177,A67=524588),IF(OR(D67="BIODIESEL",D67="BIODIESEL DYED",D67="DIESEL LS",D67="D LS DYED"),kdrk1,IF(OR(D67="ETHANOL REG",D67="REGULAR",D67="REG DYED",D67="ETH REG DYE"),krrk1,IF(OR(D67="UNBRAND DEF"),DEFBase1,kprk1))),IF(A67=519355,IF(OR(D67="BIODIESEL",D67="BIODIESEL DYED",D67="DIESEL LS",D67="D LS DYED"),vdrk1,IF(OR(D67="ETHANOL REG",D67="REGULAR",D67="REG DYED",D67="ETH REG DYE"),vrrk1,)),E67))</f>
        <v>86.6</v>
      </c>
      <c r="AD67">
        <f>IF(OR(A67=521400,A67=529519,A67=519378,A67=519382,A67=519380,A67=519357,A67=549727,A67=519373,A67=519370,A67=519371,A67=519377,A67=519387,A67=521176,A67=521177,A67=524588),
IF(OR(D67="BIODIESEL",D67="BIODIESEL DYED",D67="DIESEL LS",D67="D LS DYED"),kdrk1+_dslMERCR,IF(OR(D67="ETHANOL REG",D67="REGULAR",D67="REG DYED",D67="ETH REG DYE"),krrk1+_eregMERCR,IF(OR(D67="UNBRAND DEF"),
DEFBase1,kprk1+_punlMERCR))),IF(A67=519355,IF(OR(D67="BIODIESEL",D67="BIODIESEL DYED",D67="DIESEL LS",D67="D LS DYED"),vdrk1+_dslMERCR,IF(OR(D67="ETHANOL REG",D67="REGULAR",D67="REG DYED",D67="ETH REG DYE"),vrrk1+_eregMERCR,)),E67))</f>
        <v>86.6</v>
      </c>
      <c r="AE67">
        <f t="shared" si="17"/>
        <v>0</v>
      </c>
      <c r="AF67">
        <f t="shared" si="18"/>
        <v>0.05</v>
      </c>
      <c r="AG67">
        <f t="shared" si="19"/>
        <v>0</v>
      </c>
      <c r="AH67" t="str">
        <f t="shared" si="20"/>
        <v>234090 WRANGLER RD</v>
      </c>
    </row>
    <row r="68" spans="1:34" x14ac:dyDescent="0.25">
      <c r="A68">
        <v>524552</v>
      </c>
      <c r="B68" t="s">
        <v>67</v>
      </c>
      <c r="C68" t="s">
        <v>57</v>
      </c>
      <c r="D68" t="s">
        <v>651</v>
      </c>
      <c r="E68">
        <v>80.2</v>
      </c>
      <c r="F68">
        <v>10</v>
      </c>
      <c r="G68">
        <v>13</v>
      </c>
      <c r="H68">
        <v>0</v>
      </c>
      <c r="I68">
        <v>0</v>
      </c>
      <c r="J68">
        <v>103.2</v>
      </c>
      <c r="K68" s="28">
        <f t="shared" si="0"/>
        <v>5.16</v>
      </c>
      <c r="L68" s="28">
        <f t="shared" si="1"/>
        <v>0</v>
      </c>
      <c r="M68" s="28">
        <f t="shared" si="2"/>
        <v>108.36</v>
      </c>
      <c r="N68">
        <f t="shared" si="3"/>
        <v>80.2</v>
      </c>
      <c r="O68">
        <f t="shared" si="4"/>
        <v>87.7</v>
      </c>
      <c r="P68">
        <f t="shared" si="5"/>
        <v>87.7</v>
      </c>
      <c r="Q68">
        <f t="shared" si="6"/>
        <v>88.2</v>
      </c>
      <c r="R68">
        <f t="shared" si="7"/>
        <v>89.2</v>
      </c>
      <c r="S68">
        <f t="shared" si="8"/>
        <v>89.7</v>
      </c>
      <c r="T68">
        <f t="shared" si="9"/>
        <v>90.2</v>
      </c>
      <c r="U68">
        <f t="shared" si="10"/>
        <v>90.7</v>
      </c>
      <c r="V68">
        <f t="shared" si="11"/>
        <v>83.7</v>
      </c>
      <c r="X68">
        <f t="shared" si="12"/>
        <v>86.7</v>
      </c>
      <c r="Y68">
        <f t="shared" si="13"/>
        <v>86.2</v>
      </c>
      <c r="Z68">
        <f t="shared" si="14"/>
        <v>88.7</v>
      </c>
      <c r="AA68">
        <f t="shared" si="15"/>
        <v>85.2</v>
      </c>
      <c r="AB68">
        <f t="shared" si="16"/>
        <v>84.7</v>
      </c>
      <c r="AC68">
        <f>IF(OR(A68=521400,A68=529519,A68=519378,A68=519382,A68=519380,A68=519357,A68=549727,A68=519373,A68=519370,A68=519371,A68=519377,A68=519387,A68=521176,A68=521177,A68=524588),IF(OR(D68="BIODIESEL",D68="BIODIESEL DYED",D68="DIESEL LS",D68="D LS DYED"),kdrk1,IF(OR(D68="ETHANOL REG",D68="REGULAR",D68="REG DYED",D68="ETH REG DYE"),krrk1,IF(OR(D68="UNBRAND DEF"),DEFBase1,kprk1))),IF(A68=519355,IF(OR(D68="BIODIESEL",D68="BIODIESEL DYED",D68="DIESEL LS",D68="D LS DYED"),vdrk1,IF(OR(D68="ETHANOL REG",D68="REGULAR",D68="REG DYED",D68="ETH REG DYE"),vrrk1,)),E68))</f>
        <v>80.2</v>
      </c>
      <c r="AD68">
        <f>IF(OR(A68=521400,A68=529519,A68=519378,A68=519382,A68=519380,A68=519357,A68=549727,A68=519373,A68=519370,A68=519371,A68=519377,A68=519387,A68=521176,A68=521177,A68=524588),
IF(OR(D68="BIODIESEL",D68="BIODIESEL DYED",D68="DIESEL LS",D68="D LS DYED"),kdrk1+_dslMERCR,IF(OR(D68="ETHANOL REG",D68="REGULAR",D68="REG DYED",D68="ETH REG DYE"),krrk1+_eregMERCR,IF(OR(D68="UNBRAND DEF"),
DEFBase1,kprk1+_punlMERCR))),IF(A68=519355,IF(OR(D68="BIODIESEL",D68="BIODIESEL DYED",D68="DIESEL LS",D68="D LS DYED"),vdrk1+_dslMERCR,IF(OR(D68="ETHANOL REG",D68="REGULAR",D68="REG DYED",D68="ETH REG DYE"),vrrk1+_eregMERCR,)),E68))</f>
        <v>80.2</v>
      </c>
      <c r="AE68">
        <f t="shared" si="17"/>
        <v>0</v>
      </c>
      <c r="AF68">
        <f t="shared" si="18"/>
        <v>0.05</v>
      </c>
      <c r="AG68">
        <f t="shared" si="19"/>
        <v>0</v>
      </c>
      <c r="AH68" t="str">
        <f t="shared" si="20"/>
        <v>234090 WRANGLER RD</v>
      </c>
    </row>
    <row r="69" spans="1:34" x14ac:dyDescent="0.25">
      <c r="A69">
        <v>524552</v>
      </c>
      <c r="B69" t="s">
        <v>67</v>
      </c>
      <c r="C69" t="s">
        <v>57</v>
      </c>
      <c r="D69" t="s">
        <v>645</v>
      </c>
      <c r="E69">
        <v>95.1</v>
      </c>
      <c r="F69">
        <v>0</v>
      </c>
      <c r="G69">
        <v>0</v>
      </c>
      <c r="H69">
        <v>0</v>
      </c>
      <c r="I69">
        <v>0</v>
      </c>
      <c r="J69">
        <v>95.1</v>
      </c>
      <c r="K69" s="28">
        <f t="shared" si="0"/>
        <v>4.7549999999999999</v>
      </c>
      <c r="L69" s="28">
        <f t="shared" si="1"/>
        <v>0</v>
      </c>
      <c r="M69" s="28">
        <f t="shared" si="2"/>
        <v>99.85499999999999</v>
      </c>
      <c r="N69">
        <f t="shared" si="3"/>
        <v>95.1</v>
      </c>
      <c r="O69">
        <f t="shared" si="4"/>
        <v>98.6</v>
      </c>
      <c r="P69">
        <f t="shared" si="5"/>
        <v>98.6</v>
      </c>
      <c r="Q69">
        <f t="shared" si="6"/>
        <v>98.6</v>
      </c>
      <c r="R69">
        <f t="shared" si="7"/>
        <v>98.6</v>
      </c>
      <c r="S69">
        <f t="shared" si="8"/>
        <v>98.6</v>
      </c>
      <c r="T69">
        <f t="shared" si="9"/>
        <v>98.6</v>
      </c>
      <c r="U69">
        <f t="shared" si="10"/>
        <v>98.6</v>
      </c>
      <c r="V69">
        <f t="shared" si="11"/>
        <v>98.6</v>
      </c>
      <c r="X69">
        <f t="shared" si="12"/>
        <v>98.6</v>
      </c>
      <c r="Y69">
        <f t="shared" si="13"/>
        <v>98.6</v>
      </c>
      <c r="Z69">
        <f t="shared" si="14"/>
        <v>98.6</v>
      </c>
      <c r="AA69">
        <f t="shared" si="15"/>
        <v>98.6</v>
      </c>
      <c r="AB69">
        <f t="shared" si="16"/>
        <v>98.6</v>
      </c>
      <c r="AC69">
        <f>IF(OR(A69=521400,A69=529519,A69=519378,A69=519382,A69=519380,A69=519357,A69=549727,A69=519373,A69=519370,A69=519371,A69=519377,A69=519387,A69=521176,A69=521177,A69=524588),IF(OR(D69="BIODIESEL",D69="BIODIESEL DYED",D69="DIESEL LS",D69="D LS DYED"),kdrk1,IF(OR(D69="ETHANOL REG",D69="REGULAR",D69="REG DYED",D69="ETH REG DYE"),krrk1,IF(OR(D69="UNBRAND DEF"),DEFBase1,kprk1))),IF(A69=519355,IF(OR(D69="BIODIESEL",D69="BIODIESEL DYED",D69="DIESEL LS",D69="D LS DYED"),vdrk1,IF(OR(D69="ETHANOL REG",D69="REGULAR",D69="REG DYED",D69="ETH REG DYE"),vrrk1,)),E69))</f>
        <v>95.1</v>
      </c>
      <c r="AD69">
        <f>IF(OR(A69=521400,A69=529519,A69=519378,A69=519382,A69=519380,A69=519357,A69=549727,A69=519373,A69=519370,A69=519371,A69=519377,A69=519387,A69=521176,A69=521177,A69=524588),
IF(OR(D69="BIODIESEL",D69="BIODIESEL DYED",D69="DIESEL LS",D69="D LS DYED"),kdrk1+_dslMERCR,IF(OR(D69="ETHANOL REG",D69="REGULAR",D69="REG DYED",D69="ETH REG DYE"),krrk1+_eregMERCR,IF(OR(D69="UNBRAND DEF"),
DEFBase1,kprk1+_punlMERCR))),IF(A69=519355,IF(OR(D69="BIODIESEL",D69="BIODIESEL DYED",D69="DIESEL LS",D69="D LS DYED"),vdrk1+_dslMERCR,IF(OR(D69="ETHANOL REG",D69="REGULAR",D69="REG DYED",D69="ETH REG DYE"),vrrk1+_eregMERCR,)),E69))</f>
        <v>95.1</v>
      </c>
      <c r="AE69">
        <f t="shared" si="17"/>
        <v>0</v>
      </c>
      <c r="AF69">
        <f t="shared" si="18"/>
        <v>0.05</v>
      </c>
      <c r="AG69">
        <f t="shared" si="19"/>
        <v>0</v>
      </c>
      <c r="AH69" t="str">
        <f t="shared" si="20"/>
        <v>234090 WRANGLER RD</v>
      </c>
    </row>
    <row r="70" spans="1:34" x14ac:dyDescent="0.25">
      <c r="A70">
        <v>524553</v>
      </c>
      <c r="B70" t="s">
        <v>67</v>
      </c>
      <c r="C70" t="s">
        <v>57</v>
      </c>
      <c r="D70" t="s">
        <v>646</v>
      </c>
      <c r="E70">
        <v>99.5</v>
      </c>
      <c r="F70">
        <v>4</v>
      </c>
      <c r="G70">
        <v>4</v>
      </c>
      <c r="H70">
        <v>0</v>
      </c>
      <c r="I70">
        <v>0</v>
      </c>
      <c r="J70">
        <v>107.5</v>
      </c>
      <c r="K70" s="28">
        <f t="shared" si="0"/>
        <v>5.375</v>
      </c>
      <c r="L70" s="28">
        <f t="shared" si="1"/>
        <v>0</v>
      </c>
      <c r="M70" s="28">
        <f t="shared" si="2"/>
        <v>112.875</v>
      </c>
      <c r="N70">
        <f t="shared" si="3"/>
        <v>99.5</v>
      </c>
      <c r="O70">
        <f t="shared" si="4"/>
        <v>105</v>
      </c>
      <c r="P70">
        <f t="shared" si="5"/>
        <v>106</v>
      </c>
      <c r="Q70">
        <f t="shared" si="6"/>
        <v>106.5</v>
      </c>
      <c r="R70">
        <f t="shared" si="7"/>
        <v>107.5</v>
      </c>
      <c r="S70">
        <f t="shared" si="8"/>
        <v>108</v>
      </c>
      <c r="T70">
        <f t="shared" si="9"/>
        <v>108.5</v>
      </c>
      <c r="U70">
        <f t="shared" si="10"/>
        <v>109</v>
      </c>
      <c r="V70">
        <f t="shared" si="11"/>
        <v>103</v>
      </c>
      <c r="X70">
        <f t="shared" si="12"/>
        <v>104</v>
      </c>
      <c r="Y70">
        <f t="shared" si="13"/>
        <v>104.5</v>
      </c>
      <c r="Z70">
        <f t="shared" si="14"/>
        <v>104.5</v>
      </c>
      <c r="AA70">
        <f t="shared" si="15"/>
        <v>105.5</v>
      </c>
      <c r="AB70">
        <f t="shared" si="16"/>
        <v>100.5</v>
      </c>
      <c r="AC70">
        <f>IF(OR(A70=521400,A70=529519,A70=519378,A70=519382,A70=519380,A70=519357,A70=549727,A70=519373,A70=519370,A70=519371,A70=519377,A70=519387,A70=521176,A70=521177,A70=524588),IF(OR(D70="BIODIESEL",D70="BIODIESEL DYED",D70="DIESEL LS",D70="D LS DYED"),kdrk1,IF(OR(D70="ETHANOL REG",D70="REGULAR",D70="REG DYED",D70="ETH REG DYE"),krrk1,IF(OR(D70="UNBRAND DEF"),DEFBase1,kprk1))),IF(A70=519355,IF(OR(D70="BIODIESEL",D70="BIODIESEL DYED",D70="DIESEL LS",D70="D LS DYED"),vdrk1,IF(OR(D70="ETHANOL REG",D70="REGULAR",D70="REG DYED",D70="ETH REG DYE"),vrrk1,)),E70))</f>
        <v>99.5</v>
      </c>
      <c r="AD70">
        <f>IF(OR(A70=521400,A70=529519,A70=519378,A70=519382,A70=519380,A70=519357,A70=549727,A70=519373,A70=519370,A70=519371,A70=519377,A70=519387,A70=521176,A70=521177,A70=524588),
IF(OR(D70="BIODIESEL",D70="BIODIESEL DYED",D70="DIESEL LS",D70="D LS DYED"),kdrk1+_dslMERCR,IF(OR(D70="ETHANOL REG",D70="REGULAR",D70="REG DYED",D70="ETH REG DYE"),krrk1+_eregMERCR,IF(OR(D70="UNBRAND DEF"),
DEFBase1,kprk1+_punlMERCR))),IF(A70=519355,IF(OR(D70="BIODIESEL",D70="BIODIESEL DYED",D70="DIESEL LS",D70="D LS DYED"),vdrk1+_dslMERCR,IF(OR(D70="ETHANOL REG",D70="REGULAR",D70="REG DYED",D70="ETH REG DYE"),vrrk1+_eregMERCR,)),E70))</f>
        <v>99.5</v>
      </c>
      <c r="AE70">
        <f t="shared" si="17"/>
        <v>0</v>
      </c>
      <c r="AF70">
        <f t="shared" si="18"/>
        <v>0.05</v>
      </c>
      <c r="AG70">
        <f t="shared" si="19"/>
        <v>0</v>
      </c>
      <c r="AH70" t="str">
        <f t="shared" si="20"/>
        <v>6811 52 ST SE</v>
      </c>
    </row>
    <row r="71" spans="1:34" x14ac:dyDescent="0.25">
      <c r="A71">
        <v>524553</v>
      </c>
      <c r="B71" t="s">
        <v>67</v>
      </c>
      <c r="C71" t="s">
        <v>57</v>
      </c>
      <c r="D71" t="s">
        <v>37</v>
      </c>
      <c r="E71">
        <v>99.5</v>
      </c>
      <c r="F71">
        <v>4</v>
      </c>
      <c r="G71">
        <v>13</v>
      </c>
      <c r="H71">
        <v>0</v>
      </c>
      <c r="I71">
        <v>0</v>
      </c>
      <c r="J71">
        <v>116.5</v>
      </c>
      <c r="K71" s="28">
        <f t="shared" si="0"/>
        <v>5.8250000000000002</v>
      </c>
      <c r="L71" s="28">
        <f t="shared" si="1"/>
        <v>0</v>
      </c>
      <c r="M71" s="28">
        <f t="shared" si="2"/>
        <v>122.325</v>
      </c>
      <c r="N71">
        <f t="shared" si="3"/>
        <v>99.5</v>
      </c>
      <c r="O71">
        <f t="shared" si="4"/>
        <v>105</v>
      </c>
      <c r="P71">
        <f t="shared" si="5"/>
        <v>106</v>
      </c>
      <c r="Q71">
        <f t="shared" si="6"/>
        <v>106.5</v>
      </c>
      <c r="R71">
        <f t="shared" si="7"/>
        <v>107.5</v>
      </c>
      <c r="S71">
        <f t="shared" si="8"/>
        <v>108</v>
      </c>
      <c r="T71">
        <f t="shared" si="9"/>
        <v>108.5</v>
      </c>
      <c r="U71">
        <f t="shared" si="10"/>
        <v>109</v>
      </c>
      <c r="V71">
        <f t="shared" si="11"/>
        <v>103</v>
      </c>
      <c r="X71">
        <f t="shared" si="12"/>
        <v>104</v>
      </c>
      <c r="Y71">
        <f t="shared" si="13"/>
        <v>104.5</v>
      </c>
      <c r="Z71">
        <f t="shared" si="14"/>
        <v>104.5</v>
      </c>
      <c r="AA71">
        <f t="shared" si="15"/>
        <v>105.5</v>
      </c>
      <c r="AB71">
        <f t="shared" si="16"/>
        <v>100.5</v>
      </c>
      <c r="AC71">
        <f>IF(OR(A71=521400,A71=529519,A71=519378,A71=519382,A71=519380,A71=519357,A71=549727,A71=519373,A71=519370,A71=519371,A71=519377,A71=519387,A71=521176,A71=521177,A71=524588),IF(OR(D71="BIODIESEL",D71="BIODIESEL DYED",D71="DIESEL LS",D71="D LS DYED"),kdrk1,IF(OR(D71="ETHANOL REG",D71="REGULAR",D71="REG DYED",D71="ETH REG DYE"),krrk1,IF(OR(D71="UNBRAND DEF"),DEFBase1,kprk1))),IF(A71=519355,IF(OR(D71="BIODIESEL",D71="BIODIESEL DYED",D71="DIESEL LS",D71="D LS DYED"),vdrk1,IF(OR(D71="ETHANOL REG",D71="REGULAR",D71="REG DYED",D71="ETH REG DYE"),vrrk1,)),E71))</f>
        <v>99.5</v>
      </c>
      <c r="AD71">
        <f>IF(OR(A71=521400,A71=529519,A71=519378,A71=519382,A71=519380,A71=519357,A71=549727,A71=519373,A71=519370,A71=519371,A71=519377,A71=519387,A71=521176,A71=521177,A71=524588),
IF(OR(D71="BIODIESEL",D71="BIODIESEL DYED",D71="DIESEL LS",D71="D LS DYED"),kdrk1+_dslMERCR,IF(OR(D71="ETHANOL REG",D71="REGULAR",D71="REG DYED",D71="ETH REG DYE"),krrk1+_eregMERCR,IF(OR(D71="UNBRAND DEF"),
DEFBase1,kprk1+_punlMERCR))),IF(A71=519355,IF(OR(D71="BIODIESEL",D71="BIODIESEL DYED",D71="DIESEL LS",D71="D LS DYED"),vdrk1+_dslMERCR,IF(OR(D71="ETHANOL REG",D71="REGULAR",D71="REG DYED",D71="ETH REG DYE"),vrrk1+_eregMERCR,)),E71))</f>
        <v>99.5</v>
      </c>
      <c r="AE71">
        <f t="shared" si="17"/>
        <v>0</v>
      </c>
      <c r="AF71">
        <f t="shared" si="18"/>
        <v>0.05</v>
      </c>
      <c r="AG71">
        <f t="shared" si="19"/>
        <v>0</v>
      </c>
      <c r="AH71" t="str">
        <f t="shared" si="20"/>
        <v>6811 52 ST SE</v>
      </c>
    </row>
    <row r="72" spans="1:34" x14ac:dyDescent="0.25">
      <c r="A72">
        <v>524553</v>
      </c>
      <c r="B72" t="s">
        <v>67</v>
      </c>
      <c r="C72" t="s">
        <v>57</v>
      </c>
      <c r="D72" t="s">
        <v>132</v>
      </c>
      <c r="E72">
        <v>98</v>
      </c>
      <c r="F72">
        <v>10</v>
      </c>
      <c r="G72">
        <v>13</v>
      </c>
      <c r="H72">
        <v>0</v>
      </c>
      <c r="I72">
        <v>0</v>
      </c>
      <c r="J72">
        <v>121</v>
      </c>
      <c r="K72" s="28">
        <f t="shared" si="0"/>
        <v>6.0500000000000007</v>
      </c>
      <c r="L72" s="28">
        <f t="shared" si="1"/>
        <v>0</v>
      </c>
      <c r="M72" s="28">
        <f t="shared" si="2"/>
        <v>127.05</v>
      </c>
      <c r="N72">
        <f t="shared" si="3"/>
        <v>98</v>
      </c>
      <c r="O72">
        <f t="shared" si="4"/>
        <v>106</v>
      </c>
      <c r="P72">
        <f t="shared" si="5"/>
        <v>106</v>
      </c>
      <c r="Q72">
        <f t="shared" si="6"/>
        <v>106.5</v>
      </c>
      <c r="R72">
        <f t="shared" si="7"/>
        <v>107.5</v>
      </c>
      <c r="S72">
        <f t="shared" si="8"/>
        <v>108</v>
      </c>
      <c r="T72">
        <f t="shared" si="9"/>
        <v>108.5</v>
      </c>
      <c r="U72">
        <f t="shared" si="10"/>
        <v>109</v>
      </c>
      <c r="V72">
        <f t="shared" si="11"/>
        <v>101.5</v>
      </c>
      <c r="X72">
        <f t="shared" si="12"/>
        <v>105</v>
      </c>
      <c r="Y72">
        <f t="shared" si="13"/>
        <v>104.5</v>
      </c>
      <c r="Z72">
        <f t="shared" si="14"/>
        <v>106.5</v>
      </c>
      <c r="AA72">
        <f t="shared" si="15"/>
        <v>103</v>
      </c>
      <c r="AB72">
        <f t="shared" si="16"/>
        <v>102.5</v>
      </c>
      <c r="AC72">
        <f>IF(OR(A72=521400,A72=529519,A72=519378,A72=519382,A72=519380,A72=519357,A72=549727,A72=519373,A72=519370,A72=519371,A72=519377,A72=519387,A72=521176,A72=521177,A72=524588),IF(OR(D72="BIODIESEL",D72="BIODIESEL DYED",D72="DIESEL LS",D72="D LS DYED"),kdrk1,IF(OR(D72="ETHANOL REG",D72="REGULAR",D72="REG DYED",D72="ETH REG DYE"),krrk1,IF(OR(D72="UNBRAND DEF"),DEFBase1,kprk1))),IF(A72=519355,IF(OR(D72="BIODIESEL",D72="BIODIESEL DYED",D72="DIESEL LS",D72="D LS DYED"),vdrk1,IF(OR(D72="ETHANOL REG",D72="REGULAR",D72="REG DYED",D72="ETH REG DYE"),vrrk1,)),E72))</f>
        <v>98</v>
      </c>
      <c r="AD72">
        <f>IF(OR(A72=521400,A72=529519,A72=519378,A72=519382,A72=519380,A72=519357,A72=549727,A72=519373,A72=519370,A72=519371,A72=519377,A72=519387,A72=521176,A72=521177,A72=524588),
IF(OR(D72="BIODIESEL",D72="BIODIESEL DYED",D72="DIESEL LS",D72="D LS DYED"),kdrk1+_dslMERCR,IF(OR(D72="ETHANOL REG",D72="REGULAR",D72="REG DYED",D72="ETH REG DYE"),krrk1+_eregMERCR,IF(OR(D72="UNBRAND DEF"),
DEFBase1,kprk1+_punlMERCR))),IF(A72=519355,IF(OR(D72="BIODIESEL",D72="BIODIESEL DYED",D72="DIESEL LS",D72="D LS DYED"),vdrk1+_dslMERCR,IF(OR(D72="ETHANOL REG",D72="REGULAR",D72="REG DYED",D72="ETH REG DYE"),vrrk1+_eregMERCR,)),E72))</f>
        <v>98</v>
      </c>
      <c r="AE72">
        <f t="shared" si="17"/>
        <v>0</v>
      </c>
      <c r="AF72">
        <f t="shared" si="18"/>
        <v>0.05</v>
      </c>
      <c r="AG72">
        <f t="shared" si="19"/>
        <v>0</v>
      </c>
      <c r="AH72" t="str">
        <f t="shared" si="20"/>
        <v>6811 52 ST SE</v>
      </c>
    </row>
    <row r="73" spans="1:34" x14ac:dyDescent="0.25">
      <c r="A73">
        <v>524553</v>
      </c>
      <c r="B73" t="s">
        <v>67</v>
      </c>
      <c r="C73" t="s">
        <v>57</v>
      </c>
      <c r="D73" t="s">
        <v>647</v>
      </c>
      <c r="E73">
        <v>86.3</v>
      </c>
      <c r="F73">
        <v>10</v>
      </c>
      <c r="G73">
        <v>4</v>
      </c>
      <c r="H73">
        <v>0</v>
      </c>
      <c r="I73">
        <v>0</v>
      </c>
      <c r="J73">
        <v>100.3</v>
      </c>
      <c r="K73" s="28">
        <f t="shared" si="0"/>
        <v>5.0150000000000006</v>
      </c>
      <c r="L73" s="28">
        <f t="shared" si="1"/>
        <v>0</v>
      </c>
      <c r="M73" s="28">
        <f t="shared" si="2"/>
        <v>105.315</v>
      </c>
      <c r="N73">
        <f t="shared" si="3"/>
        <v>86.3</v>
      </c>
      <c r="O73">
        <f t="shared" si="4"/>
        <v>93.8</v>
      </c>
      <c r="P73">
        <f t="shared" si="5"/>
        <v>93.8</v>
      </c>
      <c r="Q73">
        <f t="shared" si="6"/>
        <v>94.3</v>
      </c>
      <c r="R73">
        <f t="shared" si="7"/>
        <v>95.3</v>
      </c>
      <c r="S73">
        <f t="shared" si="8"/>
        <v>95.8</v>
      </c>
      <c r="T73">
        <f t="shared" si="9"/>
        <v>96.3</v>
      </c>
      <c r="U73">
        <f t="shared" si="10"/>
        <v>96.8</v>
      </c>
      <c r="V73">
        <f t="shared" si="11"/>
        <v>89.8</v>
      </c>
      <c r="X73">
        <f t="shared" si="12"/>
        <v>92.8</v>
      </c>
      <c r="Y73">
        <f t="shared" si="13"/>
        <v>93.8</v>
      </c>
      <c r="Z73">
        <f t="shared" si="14"/>
        <v>94.8</v>
      </c>
      <c r="AA73">
        <f t="shared" si="15"/>
        <v>91.3</v>
      </c>
      <c r="AB73">
        <f t="shared" si="16"/>
        <v>90.8</v>
      </c>
      <c r="AC73">
        <f>IF(OR(A73=521400,A73=529519,A73=519378,A73=519382,A73=519380,A73=519357,A73=549727,A73=519373,A73=519370,A73=519371,A73=519377,A73=519387,A73=521176,A73=521177,A73=524588),IF(OR(D73="BIODIESEL",D73="BIODIESEL DYED",D73="DIESEL LS",D73="D LS DYED"),kdrk1,IF(OR(D73="ETHANOL REG",D73="REGULAR",D73="REG DYED",D73="ETH REG DYE"),krrk1,IF(OR(D73="UNBRAND DEF"),DEFBase1,kprk1))),IF(A73=519355,IF(OR(D73="BIODIESEL",D73="BIODIESEL DYED",D73="DIESEL LS",D73="D LS DYED"),vdrk1,IF(OR(D73="ETHANOL REG",D73="REGULAR",D73="REG DYED",D73="ETH REG DYE"),vrrk1,)),E73))</f>
        <v>86.3</v>
      </c>
      <c r="AD73">
        <f>IF(OR(A73=521400,A73=529519,A73=519378,A73=519382,A73=519380,A73=519357,A73=549727,A73=519373,A73=519370,A73=519371,A73=519377,A73=519387,A73=521176,A73=521177,A73=524588),
IF(OR(D73="BIODIESEL",D73="BIODIESEL DYED",D73="DIESEL LS",D73="D LS DYED"),kdrk1+_dslMERCR,IF(OR(D73="ETHANOL REG",D73="REGULAR",D73="REG DYED",D73="ETH REG DYE"),krrk1+_eregMERCR,IF(OR(D73="UNBRAND DEF"),
DEFBase1,kprk1+_punlMERCR))),IF(A73=519355,IF(OR(D73="BIODIESEL",D73="BIODIESEL DYED",D73="DIESEL LS",D73="D LS DYED"),vdrk1+_dslMERCR,IF(OR(D73="ETHANOL REG",D73="REGULAR",D73="REG DYED",D73="ETH REG DYE"),vrrk1+_eregMERCR,)),E73))</f>
        <v>86.3</v>
      </c>
      <c r="AE73">
        <f t="shared" si="17"/>
        <v>0</v>
      </c>
      <c r="AF73">
        <f t="shared" si="18"/>
        <v>0.05</v>
      </c>
      <c r="AG73">
        <f t="shared" si="19"/>
        <v>0</v>
      </c>
      <c r="AH73" t="str">
        <f t="shared" si="20"/>
        <v>6811 52 ST SE</v>
      </c>
    </row>
    <row r="74" spans="1:34" x14ac:dyDescent="0.25">
      <c r="A74">
        <v>524553</v>
      </c>
      <c r="B74" t="s">
        <v>67</v>
      </c>
      <c r="C74" t="s">
        <v>57</v>
      </c>
      <c r="D74" t="s">
        <v>644</v>
      </c>
      <c r="E74">
        <v>86.3</v>
      </c>
      <c r="F74">
        <v>10</v>
      </c>
      <c r="G74">
        <v>13</v>
      </c>
      <c r="H74">
        <v>0</v>
      </c>
      <c r="I74">
        <v>0</v>
      </c>
      <c r="J74">
        <v>109.3</v>
      </c>
      <c r="K74" s="28">
        <f t="shared" si="0"/>
        <v>5.4649999999999999</v>
      </c>
      <c r="L74" s="28">
        <f t="shared" si="1"/>
        <v>0</v>
      </c>
      <c r="M74" s="28">
        <f t="shared" si="2"/>
        <v>114.765</v>
      </c>
      <c r="N74">
        <f t="shared" si="3"/>
        <v>86.3</v>
      </c>
      <c r="O74">
        <f t="shared" si="4"/>
        <v>93.8</v>
      </c>
      <c r="P74">
        <f t="shared" si="5"/>
        <v>93.8</v>
      </c>
      <c r="Q74">
        <f t="shared" si="6"/>
        <v>94.3</v>
      </c>
      <c r="R74">
        <f t="shared" si="7"/>
        <v>95.3</v>
      </c>
      <c r="S74">
        <f t="shared" si="8"/>
        <v>95.8</v>
      </c>
      <c r="T74">
        <f t="shared" si="9"/>
        <v>96.3</v>
      </c>
      <c r="U74">
        <f t="shared" si="10"/>
        <v>96.8</v>
      </c>
      <c r="V74">
        <f t="shared" si="11"/>
        <v>89.8</v>
      </c>
      <c r="X74">
        <f t="shared" si="12"/>
        <v>92.8</v>
      </c>
      <c r="Y74">
        <f t="shared" si="13"/>
        <v>92.3</v>
      </c>
      <c r="Z74">
        <f t="shared" si="14"/>
        <v>94.8</v>
      </c>
      <c r="AA74">
        <f t="shared" si="15"/>
        <v>91.3</v>
      </c>
      <c r="AB74">
        <f t="shared" si="16"/>
        <v>90.8</v>
      </c>
      <c r="AC74">
        <f>IF(OR(A74=521400,A74=529519,A74=519378,A74=519382,A74=519380,A74=519357,A74=549727,A74=519373,A74=519370,A74=519371,A74=519377,A74=519387,A74=521176,A74=521177,A74=524588),IF(OR(D74="BIODIESEL",D74="BIODIESEL DYED",D74="DIESEL LS",D74="D LS DYED"),kdrk1,IF(OR(D74="ETHANOL REG",D74="REGULAR",D74="REG DYED",D74="ETH REG DYE"),krrk1,IF(OR(D74="UNBRAND DEF"),DEFBase1,kprk1))),IF(A74=519355,IF(OR(D74="BIODIESEL",D74="BIODIESEL DYED",D74="DIESEL LS",D74="D LS DYED"),vdrk1,IF(OR(D74="ETHANOL REG",D74="REGULAR",D74="REG DYED",D74="ETH REG DYE"),vrrk1,)),E74))</f>
        <v>86.3</v>
      </c>
      <c r="AD74">
        <f>IF(OR(A74=521400,A74=529519,A74=519378,A74=519382,A74=519380,A74=519357,A74=549727,A74=519373,A74=519370,A74=519371,A74=519377,A74=519387,A74=521176,A74=521177,A74=524588),
IF(OR(D74="BIODIESEL",D74="BIODIESEL DYED",D74="DIESEL LS",D74="D LS DYED"),kdrk1+_dslMERCR,IF(OR(D74="ETHANOL REG",D74="REGULAR",D74="REG DYED",D74="ETH REG DYE"),krrk1+_eregMERCR,IF(OR(D74="UNBRAND DEF"),
DEFBase1,kprk1+_punlMERCR))),IF(A74=519355,IF(OR(D74="BIODIESEL",D74="BIODIESEL DYED",D74="DIESEL LS",D74="D LS DYED"),vdrk1+_dslMERCR,IF(OR(D74="ETHANOL REG",D74="REGULAR",D74="REG DYED",D74="ETH REG DYE"),vrrk1+_eregMERCR,)),E74))</f>
        <v>86.3</v>
      </c>
      <c r="AE74">
        <f t="shared" si="17"/>
        <v>0</v>
      </c>
      <c r="AF74">
        <f t="shared" si="18"/>
        <v>0.05</v>
      </c>
      <c r="AG74">
        <f t="shared" si="19"/>
        <v>0</v>
      </c>
      <c r="AH74" t="str">
        <f t="shared" si="20"/>
        <v>6811 52 ST SE</v>
      </c>
    </row>
    <row r="75" spans="1:34" x14ac:dyDescent="0.25">
      <c r="A75">
        <v>524553</v>
      </c>
      <c r="B75" t="s">
        <v>67</v>
      </c>
      <c r="C75" t="s">
        <v>57</v>
      </c>
      <c r="D75" t="s">
        <v>649</v>
      </c>
      <c r="E75">
        <v>107</v>
      </c>
      <c r="F75">
        <v>10</v>
      </c>
      <c r="G75">
        <v>13</v>
      </c>
      <c r="H75">
        <v>0</v>
      </c>
      <c r="I75">
        <v>0</v>
      </c>
      <c r="J75">
        <v>130</v>
      </c>
      <c r="K75" s="28">
        <f t="shared" si="0"/>
        <v>6.5</v>
      </c>
      <c r="L75" s="28">
        <f t="shared" si="1"/>
        <v>0</v>
      </c>
      <c r="M75" s="28">
        <f t="shared" si="2"/>
        <v>136.5</v>
      </c>
      <c r="N75">
        <f t="shared" si="3"/>
        <v>107</v>
      </c>
      <c r="O75">
        <f t="shared" si="4"/>
        <v>115</v>
      </c>
      <c r="P75">
        <f t="shared" si="5"/>
        <v>115</v>
      </c>
      <c r="Q75">
        <f t="shared" si="6"/>
        <v>115.5</v>
      </c>
      <c r="R75">
        <f t="shared" si="7"/>
        <v>116.5</v>
      </c>
      <c r="S75">
        <f t="shared" si="8"/>
        <v>117</v>
      </c>
      <c r="T75">
        <f t="shared" si="9"/>
        <v>117.5</v>
      </c>
      <c r="U75">
        <f t="shared" si="10"/>
        <v>118</v>
      </c>
      <c r="V75">
        <f t="shared" si="11"/>
        <v>110.5</v>
      </c>
      <c r="X75">
        <f t="shared" si="12"/>
        <v>114</v>
      </c>
      <c r="Y75">
        <f t="shared" si="13"/>
        <v>113.5</v>
      </c>
      <c r="Z75">
        <f t="shared" si="14"/>
        <v>115.5</v>
      </c>
      <c r="AA75">
        <f t="shared" si="15"/>
        <v>112</v>
      </c>
      <c r="AB75">
        <f t="shared" si="16"/>
        <v>111.5</v>
      </c>
      <c r="AC75">
        <f>IF(OR(A75=521400,A75=529519,A75=519378,A75=519382,A75=519380,A75=519357,A75=549727,A75=519373,A75=519370,A75=519371,A75=519377,A75=519387,A75=521176,A75=521177,A75=524588),IF(OR(D75="BIODIESEL",D75="BIODIESEL DYED",D75="DIESEL LS",D75="D LS DYED"),kdrk1,IF(OR(D75="ETHANOL REG",D75="REGULAR",D75="REG DYED",D75="ETH REG DYE"),krrk1,IF(OR(D75="UNBRAND DEF"),DEFBase1,kprk1))),IF(A75=519355,IF(OR(D75="BIODIESEL",D75="BIODIESEL DYED",D75="DIESEL LS",D75="D LS DYED"),vdrk1,IF(OR(D75="ETHANOL REG",D75="REGULAR",D75="REG DYED",D75="ETH REG DYE"),vrrk1,)),E75))</f>
        <v>107</v>
      </c>
      <c r="AD75">
        <f>IF(OR(A75=521400,A75=529519,A75=519378,A75=519382,A75=519380,A75=519357,A75=549727,A75=519373,A75=519370,A75=519371,A75=519377,A75=519387,A75=521176,A75=521177,A75=524588),
IF(OR(D75="BIODIESEL",D75="BIODIESEL DYED",D75="DIESEL LS",D75="D LS DYED"),kdrk1+_dslMERCR,IF(OR(D75="ETHANOL REG",D75="REGULAR",D75="REG DYED",D75="ETH REG DYE"),krrk1+_eregMERCR,IF(OR(D75="UNBRAND DEF"),
DEFBase1,kprk1+_punlMERCR))),IF(A75=519355,IF(OR(D75="BIODIESEL",D75="BIODIESEL DYED",D75="DIESEL LS",D75="D LS DYED"),vdrk1+_dslMERCR,IF(OR(D75="ETHANOL REG",D75="REGULAR",D75="REG DYED",D75="ETH REG DYE"),vrrk1+_eregMERCR,)),E75))</f>
        <v>107</v>
      </c>
      <c r="AE75">
        <f t="shared" si="17"/>
        <v>0</v>
      </c>
      <c r="AF75">
        <f t="shared" si="18"/>
        <v>0.05</v>
      </c>
      <c r="AG75">
        <f t="shared" si="19"/>
        <v>0</v>
      </c>
      <c r="AH75" t="str">
        <f t="shared" si="20"/>
        <v>6811 52 ST SE</v>
      </c>
    </row>
    <row r="76" spans="1:34" x14ac:dyDescent="0.25">
      <c r="A76">
        <v>524553</v>
      </c>
      <c r="B76" t="s">
        <v>67</v>
      </c>
      <c r="C76" t="s">
        <v>57</v>
      </c>
      <c r="D76" t="s">
        <v>648</v>
      </c>
      <c r="E76">
        <v>105.3</v>
      </c>
      <c r="F76">
        <v>10</v>
      </c>
      <c r="G76">
        <v>4</v>
      </c>
      <c r="H76">
        <v>0</v>
      </c>
      <c r="I76">
        <v>0</v>
      </c>
      <c r="J76">
        <v>119.3</v>
      </c>
      <c r="K76" s="28">
        <f t="shared" si="0"/>
        <v>5.9649999999999999</v>
      </c>
      <c r="L76" s="28">
        <f t="shared" si="1"/>
        <v>0</v>
      </c>
      <c r="M76" s="28">
        <f t="shared" si="2"/>
        <v>125.265</v>
      </c>
      <c r="N76">
        <f t="shared" si="3"/>
        <v>105.3</v>
      </c>
      <c r="O76">
        <f t="shared" si="4"/>
        <v>113.8</v>
      </c>
      <c r="P76">
        <f t="shared" si="5"/>
        <v>113.8</v>
      </c>
      <c r="Q76">
        <f t="shared" si="6"/>
        <v>114.3</v>
      </c>
      <c r="R76">
        <f t="shared" si="7"/>
        <v>115.3</v>
      </c>
      <c r="S76">
        <f t="shared" si="8"/>
        <v>115.8</v>
      </c>
      <c r="T76">
        <f t="shared" si="9"/>
        <v>116.3</v>
      </c>
      <c r="U76">
        <f t="shared" si="10"/>
        <v>116.8</v>
      </c>
      <c r="V76">
        <f t="shared" si="11"/>
        <v>108.8</v>
      </c>
      <c r="X76">
        <f t="shared" si="12"/>
        <v>112.8</v>
      </c>
      <c r="Y76">
        <f t="shared" si="13"/>
        <v>112.8</v>
      </c>
      <c r="Z76">
        <f t="shared" si="14"/>
        <v>113.8</v>
      </c>
      <c r="AA76">
        <f t="shared" si="15"/>
        <v>110.3</v>
      </c>
      <c r="AB76">
        <f t="shared" si="16"/>
        <v>109.8</v>
      </c>
      <c r="AC76">
        <f>IF(OR(A76=521400,A76=529519,A76=519378,A76=519382,A76=519380,A76=519357,A76=549727,A76=519373,A76=519370,A76=519371,A76=519377,A76=519387,A76=521176,A76=521177,A76=524588),IF(OR(D76="BIODIESEL",D76="BIODIESEL DYED",D76="DIESEL LS",D76="D LS DYED"),kdrk1,IF(OR(D76="ETHANOL REG",D76="REGULAR",D76="REG DYED",D76="ETH REG DYE"),krrk1,IF(OR(D76="UNBRAND DEF"),DEFBase1,kprk1))),IF(A76=519355,IF(OR(D76="BIODIESEL",D76="BIODIESEL DYED",D76="DIESEL LS",D76="D LS DYED"),vdrk1,IF(OR(D76="ETHANOL REG",D76="REGULAR",D76="REG DYED",D76="ETH REG DYE"),vrrk1,)),E76))</f>
        <v>105.3</v>
      </c>
      <c r="AD76">
        <f>IF(OR(A76=521400,A76=529519,A76=519378,A76=519382,A76=519380,A76=519357,A76=549727,A76=519373,A76=519370,A76=519371,A76=519377,A76=519387,A76=521176,A76=521177,A76=524588),
IF(OR(D76="BIODIESEL",D76="BIODIESEL DYED",D76="DIESEL LS",D76="D LS DYED"),kdrk1+_dslMERCR,IF(OR(D76="ETHANOL REG",D76="REGULAR",D76="REG DYED",D76="ETH REG DYE"),krrk1+_eregMERCR,IF(OR(D76="UNBRAND DEF"),
DEFBase1,kprk1+_punlMERCR))),IF(A76=519355,IF(OR(D76="BIODIESEL",D76="BIODIESEL DYED",D76="DIESEL LS",D76="D LS DYED"),vdrk1+_dslMERCR,IF(OR(D76="ETHANOL REG",D76="REGULAR",D76="REG DYED",D76="ETH REG DYE"),vrrk1+_eregMERCR,)),E76))</f>
        <v>105.3</v>
      </c>
      <c r="AE76">
        <f t="shared" si="17"/>
        <v>0</v>
      </c>
      <c r="AF76">
        <f t="shared" si="18"/>
        <v>0.05</v>
      </c>
      <c r="AG76">
        <f t="shared" si="19"/>
        <v>0</v>
      </c>
      <c r="AH76" t="str">
        <f t="shared" si="20"/>
        <v>6811 52 ST SE</v>
      </c>
    </row>
    <row r="77" spans="1:34" x14ac:dyDescent="0.25">
      <c r="A77">
        <v>524553</v>
      </c>
      <c r="B77" t="s">
        <v>67</v>
      </c>
      <c r="C77" t="s">
        <v>57</v>
      </c>
      <c r="D77" t="s">
        <v>49</v>
      </c>
      <c r="E77">
        <v>105.3</v>
      </c>
      <c r="F77">
        <v>10</v>
      </c>
      <c r="G77">
        <v>13</v>
      </c>
      <c r="H77">
        <v>0</v>
      </c>
      <c r="I77">
        <v>0</v>
      </c>
      <c r="J77">
        <v>128.30000000000001</v>
      </c>
      <c r="K77" s="28">
        <f t="shared" si="0"/>
        <v>6.4150000000000009</v>
      </c>
      <c r="L77" s="28">
        <f t="shared" si="1"/>
        <v>0</v>
      </c>
      <c r="M77" s="28">
        <f t="shared" si="2"/>
        <v>134.715</v>
      </c>
      <c r="N77">
        <f t="shared" si="3"/>
        <v>105.3</v>
      </c>
      <c r="O77">
        <f t="shared" si="4"/>
        <v>113.8</v>
      </c>
      <c r="P77">
        <f t="shared" si="5"/>
        <v>113.8</v>
      </c>
      <c r="Q77">
        <f t="shared" si="6"/>
        <v>114.3</v>
      </c>
      <c r="R77">
        <f t="shared" si="7"/>
        <v>115.3</v>
      </c>
      <c r="S77">
        <f t="shared" si="8"/>
        <v>115.8</v>
      </c>
      <c r="T77">
        <f t="shared" si="9"/>
        <v>116.3</v>
      </c>
      <c r="U77">
        <f t="shared" si="10"/>
        <v>116.8</v>
      </c>
      <c r="V77">
        <f t="shared" si="11"/>
        <v>108.8</v>
      </c>
      <c r="X77">
        <f t="shared" si="12"/>
        <v>112.8</v>
      </c>
      <c r="Y77">
        <f t="shared" si="13"/>
        <v>111.3</v>
      </c>
      <c r="Z77">
        <f t="shared" si="14"/>
        <v>113.8</v>
      </c>
      <c r="AA77">
        <f t="shared" si="15"/>
        <v>110.3</v>
      </c>
      <c r="AB77">
        <f t="shared" si="16"/>
        <v>109.8</v>
      </c>
      <c r="AC77">
        <f>IF(OR(A77=521400,A77=529519,A77=519378,A77=519382,A77=519380,A77=519357,A77=549727,A77=519373,A77=519370,A77=519371,A77=519377,A77=519387,A77=521176,A77=521177,A77=524588),IF(OR(D77="BIODIESEL",D77="BIODIESEL DYED",D77="DIESEL LS",D77="D LS DYED"),kdrk1,IF(OR(D77="ETHANOL REG",D77="REGULAR",D77="REG DYED",D77="ETH REG DYE"),krrk1,IF(OR(D77="UNBRAND DEF"),DEFBase1,kprk1))),IF(A77=519355,IF(OR(D77="BIODIESEL",D77="BIODIESEL DYED",D77="DIESEL LS",D77="D LS DYED"),vdrk1,IF(OR(D77="ETHANOL REG",D77="REGULAR",D77="REG DYED",D77="ETH REG DYE"),vrrk1,)),E77))</f>
        <v>105.3</v>
      </c>
      <c r="AD77">
        <f>IF(OR(A77=521400,A77=529519,A77=519378,A77=519382,A77=519380,A77=519357,A77=549727,A77=519373,A77=519370,A77=519371,A77=519377,A77=519387,A77=521176,A77=521177,A77=524588),
IF(OR(D77="BIODIESEL",D77="BIODIESEL DYED",D77="DIESEL LS",D77="D LS DYED"),kdrk1+_dslMERCR,IF(OR(D77="ETHANOL REG",D77="REGULAR",D77="REG DYED",D77="ETH REG DYE"),krrk1+_eregMERCR,IF(OR(D77="UNBRAND DEF"),
DEFBase1,kprk1+_punlMERCR))),IF(A77=519355,IF(OR(D77="BIODIESEL",D77="BIODIESEL DYED",D77="DIESEL LS",D77="D LS DYED"),vdrk1+_dslMERCR,IF(OR(D77="ETHANOL REG",D77="REGULAR",D77="REG DYED",D77="ETH REG DYE"),vrrk1+_eregMERCR,)),E77))</f>
        <v>105.3</v>
      </c>
      <c r="AE77">
        <f t="shared" si="17"/>
        <v>0</v>
      </c>
      <c r="AF77">
        <f t="shared" si="18"/>
        <v>0.05</v>
      </c>
      <c r="AG77">
        <f t="shared" si="19"/>
        <v>0</v>
      </c>
      <c r="AH77" t="str">
        <f t="shared" si="20"/>
        <v>6811 52 ST SE</v>
      </c>
    </row>
    <row r="78" spans="1:34" x14ac:dyDescent="0.25">
      <c r="A78">
        <v>524553</v>
      </c>
      <c r="B78" t="s">
        <v>67</v>
      </c>
      <c r="C78" t="s">
        <v>57</v>
      </c>
      <c r="D78" t="s">
        <v>650</v>
      </c>
      <c r="E78">
        <v>90</v>
      </c>
      <c r="F78">
        <v>10</v>
      </c>
      <c r="G78">
        <v>4</v>
      </c>
      <c r="H78">
        <v>0</v>
      </c>
      <c r="I78">
        <v>0</v>
      </c>
      <c r="J78">
        <v>104</v>
      </c>
      <c r="K78" s="28">
        <f t="shared" si="0"/>
        <v>5.2</v>
      </c>
      <c r="L78" s="28">
        <f t="shared" si="1"/>
        <v>0</v>
      </c>
      <c r="M78" s="28">
        <f t="shared" si="2"/>
        <v>109.2</v>
      </c>
      <c r="N78">
        <f t="shared" si="3"/>
        <v>90</v>
      </c>
      <c r="O78">
        <f t="shared" si="4"/>
        <v>97.5</v>
      </c>
      <c r="P78">
        <f t="shared" si="5"/>
        <v>97.5</v>
      </c>
      <c r="Q78">
        <f t="shared" si="6"/>
        <v>98</v>
      </c>
      <c r="R78">
        <f t="shared" si="7"/>
        <v>99</v>
      </c>
      <c r="S78">
        <f t="shared" si="8"/>
        <v>99.5</v>
      </c>
      <c r="T78">
        <f t="shared" si="9"/>
        <v>100</v>
      </c>
      <c r="U78">
        <f t="shared" si="10"/>
        <v>100.5</v>
      </c>
      <c r="V78">
        <f t="shared" si="11"/>
        <v>93.5</v>
      </c>
      <c r="X78">
        <f t="shared" si="12"/>
        <v>96.5</v>
      </c>
      <c r="Y78">
        <f t="shared" si="13"/>
        <v>97.5</v>
      </c>
      <c r="Z78">
        <f t="shared" si="14"/>
        <v>98.5</v>
      </c>
      <c r="AA78">
        <f t="shared" si="15"/>
        <v>95</v>
      </c>
      <c r="AB78">
        <f t="shared" si="16"/>
        <v>94.5</v>
      </c>
      <c r="AC78">
        <f>IF(OR(A78=521400,A78=529519,A78=519378,A78=519382,A78=519380,A78=519357,A78=549727,A78=519373,A78=519370,A78=519371,A78=519377,A78=519387,A78=521176,A78=521177,A78=524588),IF(OR(D78="BIODIESEL",D78="BIODIESEL DYED",D78="DIESEL LS",D78="D LS DYED"),kdrk1,IF(OR(D78="ETHANOL REG",D78="REGULAR",D78="REG DYED",D78="ETH REG DYE"),krrk1,IF(OR(D78="UNBRAND DEF"),DEFBase1,kprk1))),IF(A78=519355,IF(OR(D78="BIODIESEL",D78="BIODIESEL DYED",D78="DIESEL LS",D78="D LS DYED"),vdrk1,IF(OR(D78="ETHANOL REG",D78="REGULAR",D78="REG DYED",D78="ETH REG DYE"),vrrk1,)),E78))</f>
        <v>90</v>
      </c>
      <c r="AD78">
        <f>IF(OR(A78=521400,A78=529519,A78=519378,A78=519382,A78=519380,A78=519357,A78=549727,A78=519373,A78=519370,A78=519371,A78=519377,A78=519387,A78=521176,A78=521177,A78=524588),
IF(OR(D78="BIODIESEL",D78="BIODIESEL DYED",D78="DIESEL LS",D78="D LS DYED"),kdrk1+_dslMERCR,IF(OR(D78="ETHANOL REG",D78="REGULAR",D78="REG DYED",D78="ETH REG DYE"),krrk1+_eregMERCR,IF(OR(D78="UNBRAND DEF"),
DEFBase1,kprk1+_punlMERCR))),IF(A78=519355,IF(OR(D78="BIODIESEL",D78="BIODIESEL DYED",D78="DIESEL LS",D78="D LS DYED"),vdrk1+_dslMERCR,IF(OR(D78="ETHANOL REG",D78="REGULAR",D78="REG DYED",D78="ETH REG DYE"),vrrk1+_eregMERCR,)),E78))</f>
        <v>90</v>
      </c>
      <c r="AE78">
        <f t="shared" si="17"/>
        <v>0</v>
      </c>
      <c r="AF78">
        <f t="shared" si="18"/>
        <v>0.05</v>
      </c>
      <c r="AG78">
        <f t="shared" si="19"/>
        <v>0</v>
      </c>
      <c r="AH78" t="str">
        <f t="shared" si="20"/>
        <v>6811 52 ST SE</v>
      </c>
    </row>
    <row r="79" spans="1:34" x14ac:dyDescent="0.25">
      <c r="A79">
        <v>524553</v>
      </c>
      <c r="B79" t="s">
        <v>67</v>
      </c>
      <c r="C79" t="s">
        <v>57</v>
      </c>
      <c r="D79" t="s">
        <v>651</v>
      </c>
      <c r="E79">
        <v>90</v>
      </c>
      <c r="F79">
        <v>10</v>
      </c>
      <c r="G79">
        <v>13</v>
      </c>
      <c r="H79">
        <v>0</v>
      </c>
      <c r="I79">
        <v>0</v>
      </c>
      <c r="J79">
        <v>113</v>
      </c>
      <c r="K79" s="28">
        <f t="shared" si="0"/>
        <v>5.65</v>
      </c>
      <c r="L79" s="28">
        <f t="shared" si="1"/>
        <v>0</v>
      </c>
      <c r="M79" s="28">
        <f t="shared" si="2"/>
        <v>118.65</v>
      </c>
      <c r="N79">
        <f t="shared" si="3"/>
        <v>90</v>
      </c>
      <c r="O79">
        <f t="shared" si="4"/>
        <v>97.5</v>
      </c>
      <c r="P79">
        <f t="shared" si="5"/>
        <v>97.5</v>
      </c>
      <c r="Q79">
        <f t="shared" si="6"/>
        <v>98</v>
      </c>
      <c r="R79">
        <f t="shared" si="7"/>
        <v>99</v>
      </c>
      <c r="S79">
        <f t="shared" si="8"/>
        <v>99.5</v>
      </c>
      <c r="T79">
        <f t="shared" si="9"/>
        <v>100</v>
      </c>
      <c r="U79">
        <f t="shared" si="10"/>
        <v>100.5</v>
      </c>
      <c r="V79">
        <f t="shared" si="11"/>
        <v>93.5</v>
      </c>
      <c r="X79">
        <f t="shared" si="12"/>
        <v>96.5</v>
      </c>
      <c r="Y79">
        <f t="shared" si="13"/>
        <v>96</v>
      </c>
      <c r="Z79">
        <f t="shared" si="14"/>
        <v>98.5</v>
      </c>
      <c r="AA79">
        <f t="shared" si="15"/>
        <v>95</v>
      </c>
      <c r="AB79">
        <f t="shared" si="16"/>
        <v>94.5</v>
      </c>
      <c r="AC79">
        <f>IF(OR(A79=521400,A79=529519,A79=519378,A79=519382,A79=519380,A79=519357,A79=549727,A79=519373,A79=519370,A79=519371,A79=519377,A79=519387,A79=521176,A79=521177,A79=524588),IF(OR(D79="BIODIESEL",D79="BIODIESEL DYED",D79="DIESEL LS",D79="D LS DYED"),kdrk1,IF(OR(D79="ETHANOL REG",D79="REGULAR",D79="REG DYED",D79="ETH REG DYE"),krrk1,IF(OR(D79="UNBRAND DEF"),DEFBase1,kprk1))),IF(A79=519355,IF(OR(D79="BIODIESEL",D79="BIODIESEL DYED",D79="DIESEL LS",D79="D LS DYED"),vdrk1,IF(OR(D79="ETHANOL REG",D79="REGULAR",D79="REG DYED",D79="ETH REG DYE"),vrrk1,)),E79))</f>
        <v>90</v>
      </c>
      <c r="AD79">
        <f>IF(OR(A79=521400,A79=529519,A79=519378,A79=519382,A79=519380,A79=519357,A79=549727,A79=519373,A79=519370,A79=519371,A79=519377,A79=519387,A79=521176,A79=521177,A79=524588),
IF(OR(D79="BIODIESEL",D79="BIODIESEL DYED",D79="DIESEL LS",D79="D LS DYED"),kdrk1+_dslMERCR,IF(OR(D79="ETHANOL REG",D79="REGULAR",D79="REG DYED",D79="ETH REG DYE"),krrk1+_eregMERCR,IF(OR(D79="UNBRAND DEF"),
DEFBase1,kprk1+_punlMERCR))),IF(A79=519355,IF(OR(D79="BIODIESEL",D79="BIODIESEL DYED",D79="DIESEL LS",D79="D LS DYED"),vdrk1+_dslMERCR,IF(OR(D79="ETHANOL REG",D79="REGULAR",D79="REG DYED",D79="ETH REG DYE"),vrrk1+_eregMERCR,)),E79))</f>
        <v>90</v>
      </c>
      <c r="AE79">
        <f t="shared" si="17"/>
        <v>0</v>
      </c>
      <c r="AF79">
        <f t="shared" si="18"/>
        <v>0.05</v>
      </c>
      <c r="AG79">
        <f t="shared" si="19"/>
        <v>0</v>
      </c>
      <c r="AH79" t="str">
        <f t="shared" si="20"/>
        <v>6811 52 ST SE</v>
      </c>
    </row>
    <row r="80" spans="1:34" x14ac:dyDescent="0.25">
      <c r="A80">
        <v>524553</v>
      </c>
      <c r="B80" t="s">
        <v>67</v>
      </c>
      <c r="C80" t="s">
        <v>57</v>
      </c>
      <c r="D80" t="s">
        <v>645</v>
      </c>
      <c r="E80">
        <v>95.1</v>
      </c>
      <c r="F80">
        <v>0</v>
      </c>
      <c r="G80">
        <v>0</v>
      </c>
      <c r="H80">
        <v>0</v>
      </c>
      <c r="I80">
        <v>0</v>
      </c>
      <c r="J80">
        <v>95.1</v>
      </c>
      <c r="K80" s="28">
        <f t="shared" si="0"/>
        <v>4.7549999999999999</v>
      </c>
      <c r="L80" s="28">
        <f t="shared" si="1"/>
        <v>0</v>
      </c>
      <c r="M80" s="28">
        <f t="shared" si="2"/>
        <v>99.85499999999999</v>
      </c>
      <c r="N80">
        <f t="shared" si="3"/>
        <v>95.1</v>
      </c>
      <c r="O80">
        <f t="shared" si="4"/>
        <v>98.6</v>
      </c>
      <c r="P80">
        <f t="shared" si="5"/>
        <v>98.6</v>
      </c>
      <c r="Q80">
        <f t="shared" si="6"/>
        <v>98.6</v>
      </c>
      <c r="R80">
        <f t="shared" si="7"/>
        <v>98.6</v>
      </c>
      <c r="S80">
        <f t="shared" si="8"/>
        <v>98.6</v>
      </c>
      <c r="T80">
        <f t="shared" si="9"/>
        <v>98.6</v>
      </c>
      <c r="U80">
        <f t="shared" si="10"/>
        <v>98.6</v>
      </c>
      <c r="V80">
        <f t="shared" si="11"/>
        <v>98.6</v>
      </c>
      <c r="X80">
        <f t="shared" si="12"/>
        <v>98.6</v>
      </c>
      <c r="Y80">
        <f t="shared" si="13"/>
        <v>98.6</v>
      </c>
      <c r="Z80">
        <f t="shared" si="14"/>
        <v>98.6</v>
      </c>
      <c r="AA80">
        <f t="shared" si="15"/>
        <v>98.6</v>
      </c>
      <c r="AB80">
        <f t="shared" si="16"/>
        <v>98.6</v>
      </c>
      <c r="AC80">
        <f>IF(OR(A80=521400,A80=529519,A80=519378,A80=519382,A80=519380,A80=519357,A80=549727,A80=519373,A80=519370,A80=519371,A80=519377,A80=519387,A80=521176,A80=521177,A80=524588),IF(OR(D80="BIODIESEL",D80="BIODIESEL DYED",D80="DIESEL LS",D80="D LS DYED"),kdrk1,IF(OR(D80="ETHANOL REG",D80="REGULAR",D80="REG DYED",D80="ETH REG DYE"),krrk1,IF(OR(D80="UNBRAND DEF"),DEFBase1,kprk1))),IF(A80=519355,IF(OR(D80="BIODIESEL",D80="BIODIESEL DYED",D80="DIESEL LS",D80="D LS DYED"),vdrk1,IF(OR(D80="ETHANOL REG",D80="REGULAR",D80="REG DYED",D80="ETH REG DYE"),vrrk1,)),E80))</f>
        <v>95.1</v>
      </c>
      <c r="AD80">
        <f>IF(OR(A80=521400,A80=529519,A80=519378,A80=519382,A80=519380,A80=519357,A80=549727,A80=519373,A80=519370,A80=519371,A80=519377,A80=519387,A80=521176,A80=521177,A80=524588),
IF(OR(D80="BIODIESEL",D80="BIODIESEL DYED",D80="DIESEL LS",D80="D LS DYED"),kdrk1+_dslMERCR,IF(OR(D80="ETHANOL REG",D80="REGULAR",D80="REG DYED",D80="ETH REG DYE"),krrk1+_eregMERCR,IF(OR(D80="UNBRAND DEF"),
DEFBase1,kprk1+_punlMERCR))),IF(A80=519355,IF(OR(D80="BIODIESEL",D80="BIODIESEL DYED",D80="DIESEL LS",D80="D LS DYED"),vdrk1+_dslMERCR,IF(OR(D80="ETHANOL REG",D80="REGULAR",D80="REG DYED",D80="ETH REG DYE"),vrrk1+_eregMERCR,)),E80))</f>
        <v>95.1</v>
      </c>
      <c r="AE80">
        <f t="shared" si="17"/>
        <v>0</v>
      </c>
      <c r="AF80">
        <f t="shared" si="18"/>
        <v>0.05</v>
      </c>
      <c r="AG80">
        <f t="shared" si="19"/>
        <v>0</v>
      </c>
      <c r="AH80" t="str">
        <f t="shared" si="20"/>
        <v>6811 52 ST SE</v>
      </c>
    </row>
    <row r="81" spans="1:34" x14ac:dyDescent="0.25">
      <c r="A81">
        <v>524554</v>
      </c>
      <c r="B81" t="s">
        <v>67</v>
      </c>
      <c r="C81" t="s">
        <v>57</v>
      </c>
      <c r="D81" t="s">
        <v>646</v>
      </c>
      <c r="E81">
        <v>99.1</v>
      </c>
      <c r="F81">
        <v>4</v>
      </c>
      <c r="G81">
        <v>4</v>
      </c>
      <c r="H81">
        <v>0</v>
      </c>
      <c r="I81">
        <v>0</v>
      </c>
      <c r="J81">
        <v>107.1</v>
      </c>
      <c r="K81" s="28">
        <f t="shared" si="0"/>
        <v>5.3550000000000004</v>
      </c>
      <c r="L81" s="28">
        <f t="shared" si="1"/>
        <v>0</v>
      </c>
      <c r="M81" s="28">
        <f t="shared" si="2"/>
        <v>112.455</v>
      </c>
      <c r="N81">
        <f t="shared" si="3"/>
        <v>99.1</v>
      </c>
      <c r="O81">
        <f t="shared" si="4"/>
        <v>104.6</v>
      </c>
      <c r="P81">
        <f t="shared" si="5"/>
        <v>105.6</v>
      </c>
      <c r="Q81">
        <f t="shared" si="6"/>
        <v>106.1</v>
      </c>
      <c r="R81">
        <f t="shared" si="7"/>
        <v>107.1</v>
      </c>
      <c r="S81">
        <f t="shared" si="8"/>
        <v>107.6</v>
      </c>
      <c r="T81">
        <f t="shared" si="9"/>
        <v>108.1</v>
      </c>
      <c r="U81">
        <f t="shared" si="10"/>
        <v>108.6</v>
      </c>
      <c r="V81">
        <f t="shared" si="11"/>
        <v>102.6</v>
      </c>
      <c r="X81">
        <f t="shared" si="12"/>
        <v>103.6</v>
      </c>
      <c r="Y81">
        <f t="shared" si="13"/>
        <v>104.1</v>
      </c>
      <c r="Z81">
        <f t="shared" si="14"/>
        <v>104.1</v>
      </c>
      <c r="AA81">
        <f t="shared" si="15"/>
        <v>105.1</v>
      </c>
      <c r="AB81">
        <f t="shared" si="16"/>
        <v>100.1</v>
      </c>
      <c r="AC81">
        <f>IF(OR(A81=521400,A81=529519,A81=519378,A81=519382,A81=519380,A81=519357,A81=549727,A81=519373,A81=519370,A81=519371,A81=519377,A81=519387,A81=521176,A81=521177,A81=524588),IF(OR(D81="BIODIESEL",D81="BIODIESEL DYED",D81="DIESEL LS",D81="D LS DYED"),kdrk1,IF(OR(D81="ETHANOL REG",D81="REGULAR",D81="REG DYED",D81="ETH REG DYE"),krrk1,IF(OR(D81="UNBRAND DEF"),DEFBase1,kprk1))),IF(A81=519355,IF(OR(D81="BIODIESEL",D81="BIODIESEL DYED",D81="DIESEL LS",D81="D LS DYED"),vdrk1,IF(OR(D81="ETHANOL REG",D81="REGULAR",D81="REG DYED",D81="ETH REG DYE"),vrrk1,)),E81))</f>
        <v>99.1</v>
      </c>
      <c r="AD81">
        <f>IF(OR(A81=521400,A81=529519,A81=519378,A81=519382,A81=519380,A81=519357,A81=549727,A81=519373,A81=519370,A81=519371,A81=519377,A81=519387,A81=521176,A81=521177,A81=524588),
IF(OR(D81="BIODIESEL",D81="BIODIESEL DYED",D81="DIESEL LS",D81="D LS DYED"),kdrk1+_dslMERCR,IF(OR(D81="ETHANOL REG",D81="REGULAR",D81="REG DYED",D81="ETH REG DYE"),krrk1+_eregMERCR,IF(OR(D81="UNBRAND DEF"),
DEFBase1,kprk1+_punlMERCR))),IF(A81=519355,IF(OR(D81="BIODIESEL",D81="BIODIESEL DYED",D81="DIESEL LS",D81="D LS DYED"),vdrk1+_dslMERCR,IF(OR(D81="ETHANOL REG",D81="REGULAR",D81="REG DYED",D81="ETH REG DYE"),vrrk1+_eregMERCR,)),E81))</f>
        <v>99.1</v>
      </c>
      <c r="AE81">
        <f t="shared" si="17"/>
        <v>0</v>
      </c>
      <c r="AF81">
        <f t="shared" si="18"/>
        <v>0.05</v>
      </c>
      <c r="AG81">
        <f t="shared" si="19"/>
        <v>0</v>
      </c>
      <c r="AH81" t="str">
        <f t="shared" si="20"/>
        <v>2504 7 AVE NE</v>
      </c>
    </row>
    <row r="82" spans="1:34" x14ac:dyDescent="0.25">
      <c r="A82">
        <v>524554</v>
      </c>
      <c r="B82" t="s">
        <v>67</v>
      </c>
      <c r="C82" t="s">
        <v>57</v>
      </c>
      <c r="D82" t="s">
        <v>37</v>
      </c>
      <c r="E82">
        <v>99.1</v>
      </c>
      <c r="F82">
        <v>4</v>
      </c>
      <c r="G82">
        <v>13</v>
      </c>
      <c r="H82">
        <v>0</v>
      </c>
      <c r="I82">
        <v>0</v>
      </c>
      <c r="J82">
        <v>116.1</v>
      </c>
      <c r="K82" s="28">
        <f t="shared" si="0"/>
        <v>5.8049999999999997</v>
      </c>
      <c r="L82" s="28">
        <f t="shared" si="1"/>
        <v>0</v>
      </c>
      <c r="M82" s="28">
        <f t="shared" si="2"/>
        <v>121.905</v>
      </c>
      <c r="N82">
        <f t="shared" si="3"/>
        <v>99.1</v>
      </c>
      <c r="O82">
        <f t="shared" si="4"/>
        <v>104.6</v>
      </c>
      <c r="P82">
        <f t="shared" si="5"/>
        <v>105.6</v>
      </c>
      <c r="Q82">
        <f t="shared" si="6"/>
        <v>106.1</v>
      </c>
      <c r="R82">
        <f t="shared" si="7"/>
        <v>107.1</v>
      </c>
      <c r="S82">
        <f t="shared" si="8"/>
        <v>107.6</v>
      </c>
      <c r="T82">
        <f t="shared" si="9"/>
        <v>108.1</v>
      </c>
      <c r="U82">
        <f t="shared" si="10"/>
        <v>108.6</v>
      </c>
      <c r="V82">
        <f t="shared" si="11"/>
        <v>102.6</v>
      </c>
      <c r="X82">
        <f t="shared" si="12"/>
        <v>103.6</v>
      </c>
      <c r="Y82">
        <f t="shared" si="13"/>
        <v>104.1</v>
      </c>
      <c r="Z82">
        <f t="shared" si="14"/>
        <v>104.1</v>
      </c>
      <c r="AA82">
        <f t="shared" si="15"/>
        <v>105.1</v>
      </c>
      <c r="AB82">
        <f t="shared" si="16"/>
        <v>100.1</v>
      </c>
      <c r="AC82">
        <f>IF(OR(A82=521400,A82=529519,A82=519378,A82=519382,A82=519380,A82=519357,A82=549727,A82=519373,A82=519370,A82=519371,A82=519377,A82=519387,A82=521176,A82=521177,A82=524588),IF(OR(D82="BIODIESEL",D82="BIODIESEL DYED",D82="DIESEL LS",D82="D LS DYED"),kdrk1,IF(OR(D82="ETHANOL REG",D82="REGULAR",D82="REG DYED",D82="ETH REG DYE"),krrk1,IF(OR(D82="UNBRAND DEF"),DEFBase1,kprk1))),IF(A82=519355,IF(OR(D82="BIODIESEL",D82="BIODIESEL DYED",D82="DIESEL LS",D82="D LS DYED"),vdrk1,IF(OR(D82="ETHANOL REG",D82="REGULAR",D82="REG DYED",D82="ETH REG DYE"),vrrk1,)),E82))</f>
        <v>99.1</v>
      </c>
      <c r="AD82">
        <f>IF(OR(A82=521400,A82=529519,A82=519378,A82=519382,A82=519380,A82=519357,A82=549727,A82=519373,A82=519370,A82=519371,A82=519377,A82=519387,A82=521176,A82=521177,A82=524588),
IF(OR(D82="BIODIESEL",D82="BIODIESEL DYED",D82="DIESEL LS",D82="D LS DYED"),kdrk1+_dslMERCR,IF(OR(D82="ETHANOL REG",D82="REGULAR",D82="REG DYED",D82="ETH REG DYE"),krrk1+_eregMERCR,IF(OR(D82="UNBRAND DEF"),
DEFBase1,kprk1+_punlMERCR))),IF(A82=519355,IF(OR(D82="BIODIESEL",D82="BIODIESEL DYED",D82="DIESEL LS",D82="D LS DYED"),vdrk1+_dslMERCR,IF(OR(D82="ETHANOL REG",D82="REGULAR",D82="REG DYED",D82="ETH REG DYE"),vrrk1+_eregMERCR,)),E82))</f>
        <v>99.1</v>
      </c>
      <c r="AE82">
        <f t="shared" si="17"/>
        <v>0</v>
      </c>
      <c r="AF82">
        <f t="shared" si="18"/>
        <v>0.05</v>
      </c>
      <c r="AG82">
        <f t="shared" si="19"/>
        <v>0</v>
      </c>
      <c r="AH82" t="str">
        <f t="shared" si="20"/>
        <v>2504 7 AVE NE</v>
      </c>
    </row>
    <row r="83" spans="1:34" x14ac:dyDescent="0.25">
      <c r="A83">
        <v>524554</v>
      </c>
      <c r="B83" t="s">
        <v>67</v>
      </c>
      <c r="C83" t="s">
        <v>57</v>
      </c>
      <c r="D83" t="s">
        <v>132</v>
      </c>
      <c r="E83">
        <v>93.5</v>
      </c>
      <c r="F83">
        <v>10</v>
      </c>
      <c r="G83">
        <v>13</v>
      </c>
      <c r="H83">
        <v>0</v>
      </c>
      <c r="I83">
        <v>0</v>
      </c>
      <c r="J83">
        <v>116.5</v>
      </c>
      <c r="K83" s="28">
        <f t="shared" si="0"/>
        <v>5.8250000000000002</v>
      </c>
      <c r="L83" s="28">
        <f t="shared" si="1"/>
        <v>0</v>
      </c>
      <c r="M83" s="28">
        <f t="shared" si="2"/>
        <v>122.325</v>
      </c>
      <c r="N83">
        <f t="shared" si="3"/>
        <v>93.5</v>
      </c>
      <c r="O83">
        <f t="shared" si="4"/>
        <v>101.5</v>
      </c>
      <c r="P83">
        <f t="shared" si="5"/>
        <v>101.5</v>
      </c>
      <c r="Q83">
        <f t="shared" si="6"/>
        <v>102</v>
      </c>
      <c r="R83">
        <f t="shared" si="7"/>
        <v>103</v>
      </c>
      <c r="S83">
        <f t="shared" si="8"/>
        <v>103.5</v>
      </c>
      <c r="T83">
        <f t="shared" si="9"/>
        <v>104</v>
      </c>
      <c r="U83">
        <f t="shared" si="10"/>
        <v>104.5</v>
      </c>
      <c r="V83">
        <f t="shared" si="11"/>
        <v>97</v>
      </c>
      <c r="X83">
        <f t="shared" si="12"/>
        <v>100.5</v>
      </c>
      <c r="Y83">
        <f t="shared" si="13"/>
        <v>100</v>
      </c>
      <c r="Z83">
        <f t="shared" si="14"/>
        <v>102</v>
      </c>
      <c r="AA83">
        <f t="shared" si="15"/>
        <v>98.5</v>
      </c>
      <c r="AB83">
        <f t="shared" si="16"/>
        <v>98</v>
      </c>
      <c r="AC83">
        <f>IF(OR(A83=521400,A83=529519,A83=519378,A83=519382,A83=519380,A83=519357,A83=549727,A83=519373,A83=519370,A83=519371,A83=519377,A83=519387,A83=521176,A83=521177,A83=524588),IF(OR(D83="BIODIESEL",D83="BIODIESEL DYED",D83="DIESEL LS",D83="D LS DYED"),kdrk1,IF(OR(D83="ETHANOL REG",D83="REGULAR",D83="REG DYED",D83="ETH REG DYE"),krrk1,IF(OR(D83="UNBRAND DEF"),DEFBase1,kprk1))),IF(A83=519355,IF(OR(D83="BIODIESEL",D83="BIODIESEL DYED",D83="DIESEL LS",D83="D LS DYED"),vdrk1,IF(OR(D83="ETHANOL REG",D83="REGULAR",D83="REG DYED",D83="ETH REG DYE"),vrrk1,)),E83))</f>
        <v>93.5</v>
      </c>
      <c r="AD83">
        <f>IF(OR(A83=521400,A83=529519,A83=519378,A83=519382,A83=519380,A83=519357,A83=549727,A83=519373,A83=519370,A83=519371,A83=519377,A83=519387,A83=521176,A83=521177,A83=524588),
IF(OR(D83="BIODIESEL",D83="BIODIESEL DYED",D83="DIESEL LS",D83="D LS DYED"),kdrk1+_dslMERCR,IF(OR(D83="ETHANOL REG",D83="REGULAR",D83="REG DYED",D83="ETH REG DYE"),krrk1+_eregMERCR,IF(OR(D83="UNBRAND DEF"),
DEFBase1,kprk1+_punlMERCR))),IF(A83=519355,IF(OR(D83="BIODIESEL",D83="BIODIESEL DYED",D83="DIESEL LS",D83="D LS DYED"),vdrk1+_dslMERCR,IF(OR(D83="ETHANOL REG",D83="REGULAR",D83="REG DYED",D83="ETH REG DYE"),vrrk1+_eregMERCR,)),E83))</f>
        <v>93.5</v>
      </c>
      <c r="AE83">
        <f t="shared" si="17"/>
        <v>0</v>
      </c>
      <c r="AF83">
        <f t="shared" si="18"/>
        <v>0.05</v>
      </c>
      <c r="AG83">
        <f t="shared" si="19"/>
        <v>0</v>
      </c>
      <c r="AH83" t="str">
        <f t="shared" si="20"/>
        <v>2504 7 AVE NE</v>
      </c>
    </row>
    <row r="84" spans="1:34" x14ac:dyDescent="0.25">
      <c r="A84">
        <v>524554</v>
      </c>
      <c r="B84" t="s">
        <v>67</v>
      </c>
      <c r="C84" t="s">
        <v>57</v>
      </c>
      <c r="D84" t="s">
        <v>647</v>
      </c>
      <c r="E84">
        <v>85.8</v>
      </c>
      <c r="F84">
        <v>10</v>
      </c>
      <c r="G84">
        <v>4</v>
      </c>
      <c r="H84">
        <v>0</v>
      </c>
      <c r="I84">
        <v>0</v>
      </c>
      <c r="J84">
        <v>99.8</v>
      </c>
      <c r="K84" s="28">
        <f t="shared" si="0"/>
        <v>4.99</v>
      </c>
      <c r="L84" s="28">
        <f t="shared" si="1"/>
        <v>0</v>
      </c>
      <c r="M84" s="28">
        <f t="shared" si="2"/>
        <v>104.78999999999999</v>
      </c>
      <c r="N84">
        <f t="shared" si="3"/>
        <v>85.8</v>
      </c>
      <c r="O84">
        <f t="shared" si="4"/>
        <v>93.3</v>
      </c>
      <c r="P84">
        <f t="shared" si="5"/>
        <v>93.3</v>
      </c>
      <c r="Q84">
        <f t="shared" si="6"/>
        <v>93.8</v>
      </c>
      <c r="R84">
        <f t="shared" si="7"/>
        <v>94.8</v>
      </c>
      <c r="S84">
        <f t="shared" si="8"/>
        <v>95.3</v>
      </c>
      <c r="T84">
        <f t="shared" si="9"/>
        <v>95.8</v>
      </c>
      <c r="U84">
        <f t="shared" si="10"/>
        <v>96.3</v>
      </c>
      <c r="V84">
        <f t="shared" si="11"/>
        <v>89.3</v>
      </c>
      <c r="X84">
        <f t="shared" si="12"/>
        <v>92.3</v>
      </c>
      <c r="Y84">
        <f t="shared" si="13"/>
        <v>93.3</v>
      </c>
      <c r="Z84">
        <f t="shared" si="14"/>
        <v>94.3</v>
      </c>
      <c r="AA84">
        <f t="shared" si="15"/>
        <v>90.8</v>
      </c>
      <c r="AB84">
        <f t="shared" si="16"/>
        <v>90.3</v>
      </c>
      <c r="AC84">
        <f>IF(OR(A84=521400,A84=529519,A84=519378,A84=519382,A84=519380,A84=519357,A84=549727,A84=519373,A84=519370,A84=519371,A84=519377,A84=519387,A84=521176,A84=521177,A84=524588),IF(OR(D84="BIODIESEL",D84="BIODIESEL DYED",D84="DIESEL LS",D84="D LS DYED"),kdrk1,IF(OR(D84="ETHANOL REG",D84="REGULAR",D84="REG DYED",D84="ETH REG DYE"),krrk1,IF(OR(D84="UNBRAND DEF"),DEFBase1,kprk1))),IF(A84=519355,IF(OR(D84="BIODIESEL",D84="BIODIESEL DYED",D84="DIESEL LS",D84="D LS DYED"),vdrk1,IF(OR(D84="ETHANOL REG",D84="REGULAR",D84="REG DYED",D84="ETH REG DYE"),vrrk1,)),E84))</f>
        <v>85.8</v>
      </c>
      <c r="AD84">
        <f>IF(OR(A84=521400,A84=529519,A84=519378,A84=519382,A84=519380,A84=519357,A84=549727,A84=519373,A84=519370,A84=519371,A84=519377,A84=519387,A84=521176,A84=521177,A84=524588),
IF(OR(D84="BIODIESEL",D84="BIODIESEL DYED",D84="DIESEL LS",D84="D LS DYED"),kdrk1+_dslMERCR,IF(OR(D84="ETHANOL REG",D84="REGULAR",D84="REG DYED",D84="ETH REG DYE"),krrk1+_eregMERCR,IF(OR(D84="UNBRAND DEF"),
DEFBase1,kprk1+_punlMERCR))),IF(A84=519355,IF(OR(D84="BIODIESEL",D84="BIODIESEL DYED",D84="DIESEL LS",D84="D LS DYED"),vdrk1+_dslMERCR,IF(OR(D84="ETHANOL REG",D84="REGULAR",D84="REG DYED",D84="ETH REG DYE"),vrrk1+_eregMERCR,)),E84))</f>
        <v>85.8</v>
      </c>
      <c r="AE84">
        <f t="shared" si="17"/>
        <v>0</v>
      </c>
      <c r="AF84">
        <f t="shared" si="18"/>
        <v>0.05</v>
      </c>
      <c r="AG84">
        <f t="shared" si="19"/>
        <v>0</v>
      </c>
      <c r="AH84" t="str">
        <f t="shared" si="20"/>
        <v>2504 7 AVE NE</v>
      </c>
    </row>
    <row r="85" spans="1:34" x14ac:dyDescent="0.25">
      <c r="A85">
        <v>524554</v>
      </c>
      <c r="B85" t="s">
        <v>67</v>
      </c>
      <c r="C85" t="s">
        <v>57</v>
      </c>
      <c r="D85" t="s">
        <v>644</v>
      </c>
      <c r="E85">
        <v>85.8</v>
      </c>
      <c r="F85">
        <v>10</v>
      </c>
      <c r="G85">
        <v>13</v>
      </c>
      <c r="H85">
        <v>0</v>
      </c>
      <c r="I85">
        <v>0</v>
      </c>
      <c r="J85">
        <v>108.8</v>
      </c>
      <c r="K85" s="28">
        <f t="shared" si="0"/>
        <v>5.44</v>
      </c>
      <c r="L85" s="28">
        <f t="shared" si="1"/>
        <v>0</v>
      </c>
      <c r="M85" s="28">
        <f t="shared" si="2"/>
        <v>114.24</v>
      </c>
      <c r="N85">
        <f t="shared" si="3"/>
        <v>85.8</v>
      </c>
      <c r="O85">
        <f t="shared" si="4"/>
        <v>93.3</v>
      </c>
      <c r="P85">
        <f t="shared" si="5"/>
        <v>93.3</v>
      </c>
      <c r="Q85">
        <f t="shared" si="6"/>
        <v>93.8</v>
      </c>
      <c r="R85">
        <f t="shared" si="7"/>
        <v>94.8</v>
      </c>
      <c r="S85">
        <f t="shared" si="8"/>
        <v>95.3</v>
      </c>
      <c r="T85">
        <f t="shared" si="9"/>
        <v>95.8</v>
      </c>
      <c r="U85">
        <f t="shared" si="10"/>
        <v>96.3</v>
      </c>
      <c r="V85">
        <f t="shared" si="11"/>
        <v>89.3</v>
      </c>
      <c r="X85">
        <f t="shared" si="12"/>
        <v>92.3</v>
      </c>
      <c r="Y85">
        <f t="shared" si="13"/>
        <v>91.8</v>
      </c>
      <c r="Z85">
        <f t="shared" si="14"/>
        <v>94.3</v>
      </c>
      <c r="AA85">
        <f t="shared" si="15"/>
        <v>90.8</v>
      </c>
      <c r="AB85">
        <f t="shared" si="16"/>
        <v>90.3</v>
      </c>
      <c r="AC85">
        <f>IF(OR(A85=521400,A85=529519,A85=519378,A85=519382,A85=519380,A85=519357,A85=549727,A85=519373,A85=519370,A85=519371,A85=519377,A85=519387,A85=521176,A85=521177,A85=524588),IF(OR(D85="BIODIESEL",D85="BIODIESEL DYED",D85="DIESEL LS",D85="D LS DYED"),kdrk1,IF(OR(D85="ETHANOL REG",D85="REGULAR",D85="REG DYED",D85="ETH REG DYE"),krrk1,IF(OR(D85="UNBRAND DEF"),DEFBase1,kprk1))),IF(A85=519355,IF(OR(D85="BIODIESEL",D85="BIODIESEL DYED",D85="DIESEL LS",D85="D LS DYED"),vdrk1,IF(OR(D85="ETHANOL REG",D85="REGULAR",D85="REG DYED",D85="ETH REG DYE"),vrrk1,)),E85))</f>
        <v>85.8</v>
      </c>
      <c r="AD85">
        <f>IF(OR(A85=521400,A85=529519,A85=519378,A85=519382,A85=519380,A85=519357,A85=549727,A85=519373,A85=519370,A85=519371,A85=519377,A85=519387,A85=521176,A85=521177,A85=524588),
IF(OR(D85="BIODIESEL",D85="BIODIESEL DYED",D85="DIESEL LS",D85="D LS DYED"),kdrk1+_dslMERCR,IF(OR(D85="ETHANOL REG",D85="REGULAR",D85="REG DYED",D85="ETH REG DYE"),krrk1+_eregMERCR,IF(OR(D85="UNBRAND DEF"),
DEFBase1,kprk1+_punlMERCR))),IF(A85=519355,IF(OR(D85="BIODIESEL",D85="BIODIESEL DYED",D85="DIESEL LS",D85="D LS DYED"),vdrk1+_dslMERCR,IF(OR(D85="ETHANOL REG",D85="REGULAR",D85="REG DYED",D85="ETH REG DYE"),vrrk1+_eregMERCR,)),E85))</f>
        <v>85.8</v>
      </c>
      <c r="AE85">
        <f t="shared" si="17"/>
        <v>0</v>
      </c>
      <c r="AF85">
        <f t="shared" si="18"/>
        <v>0.05</v>
      </c>
      <c r="AG85">
        <f t="shared" si="19"/>
        <v>0</v>
      </c>
      <c r="AH85" t="str">
        <f t="shared" si="20"/>
        <v>2504 7 AVE NE</v>
      </c>
    </row>
    <row r="86" spans="1:34" x14ac:dyDescent="0.25">
      <c r="A86">
        <v>524554</v>
      </c>
      <c r="B86" t="s">
        <v>67</v>
      </c>
      <c r="C86" t="s">
        <v>57</v>
      </c>
      <c r="D86" t="s">
        <v>649</v>
      </c>
      <c r="E86">
        <v>98.7</v>
      </c>
      <c r="F86">
        <v>10</v>
      </c>
      <c r="G86">
        <v>13</v>
      </c>
      <c r="H86">
        <v>0</v>
      </c>
      <c r="I86">
        <v>0</v>
      </c>
      <c r="J86">
        <v>121.7</v>
      </c>
      <c r="K86" s="28">
        <f t="shared" si="0"/>
        <v>6.0850000000000009</v>
      </c>
      <c r="L86" s="28">
        <f t="shared" si="1"/>
        <v>0</v>
      </c>
      <c r="M86" s="28">
        <f t="shared" si="2"/>
        <v>127.785</v>
      </c>
      <c r="N86">
        <f t="shared" si="3"/>
        <v>98.7</v>
      </c>
      <c r="O86">
        <f t="shared" si="4"/>
        <v>106.7</v>
      </c>
      <c r="P86">
        <f t="shared" si="5"/>
        <v>106.7</v>
      </c>
      <c r="Q86">
        <f t="shared" si="6"/>
        <v>107.2</v>
      </c>
      <c r="R86">
        <f t="shared" si="7"/>
        <v>108.2</v>
      </c>
      <c r="S86">
        <f t="shared" si="8"/>
        <v>108.7</v>
      </c>
      <c r="T86">
        <f t="shared" si="9"/>
        <v>109.2</v>
      </c>
      <c r="U86">
        <f t="shared" si="10"/>
        <v>109.7</v>
      </c>
      <c r="V86">
        <f t="shared" si="11"/>
        <v>102.2</v>
      </c>
      <c r="X86">
        <f t="shared" si="12"/>
        <v>105.7</v>
      </c>
      <c r="Y86">
        <f t="shared" si="13"/>
        <v>105.2</v>
      </c>
      <c r="Z86">
        <f t="shared" si="14"/>
        <v>107.2</v>
      </c>
      <c r="AA86">
        <f t="shared" si="15"/>
        <v>103.7</v>
      </c>
      <c r="AB86">
        <f t="shared" si="16"/>
        <v>103.2</v>
      </c>
      <c r="AC86">
        <f>IF(OR(A86=521400,A86=529519,A86=519378,A86=519382,A86=519380,A86=519357,A86=549727,A86=519373,A86=519370,A86=519371,A86=519377,A86=519387,A86=521176,A86=521177,A86=524588),IF(OR(D86="BIODIESEL",D86="BIODIESEL DYED",D86="DIESEL LS",D86="D LS DYED"),kdrk1,IF(OR(D86="ETHANOL REG",D86="REGULAR",D86="REG DYED",D86="ETH REG DYE"),krrk1,IF(OR(D86="UNBRAND DEF"),DEFBase1,kprk1))),IF(A86=519355,IF(OR(D86="BIODIESEL",D86="BIODIESEL DYED",D86="DIESEL LS",D86="D LS DYED"),vdrk1,IF(OR(D86="ETHANOL REG",D86="REGULAR",D86="REG DYED",D86="ETH REG DYE"),vrrk1,)),E86))</f>
        <v>98.7</v>
      </c>
      <c r="AD86">
        <f>IF(OR(A86=521400,A86=529519,A86=519378,A86=519382,A86=519380,A86=519357,A86=549727,A86=519373,A86=519370,A86=519371,A86=519377,A86=519387,A86=521176,A86=521177,A86=524588),
IF(OR(D86="BIODIESEL",D86="BIODIESEL DYED",D86="DIESEL LS",D86="D LS DYED"),kdrk1+_dslMERCR,IF(OR(D86="ETHANOL REG",D86="REGULAR",D86="REG DYED",D86="ETH REG DYE"),krrk1+_eregMERCR,IF(OR(D86="UNBRAND DEF"),
DEFBase1,kprk1+_punlMERCR))),IF(A86=519355,IF(OR(D86="BIODIESEL",D86="BIODIESEL DYED",D86="DIESEL LS",D86="D LS DYED"),vdrk1+_dslMERCR,IF(OR(D86="ETHANOL REG",D86="REGULAR",D86="REG DYED",D86="ETH REG DYE"),vrrk1+_eregMERCR,)),E86))</f>
        <v>98.7</v>
      </c>
      <c r="AE86">
        <f t="shared" si="17"/>
        <v>0</v>
      </c>
      <c r="AF86">
        <f t="shared" si="18"/>
        <v>0.05</v>
      </c>
      <c r="AG86">
        <f t="shared" si="19"/>
        <v>0</v>
      </c>
      <c r="AH86" t="str">
        <f t="shared" si="20"/>
        <v>2504 7 AVE NE</v>
      </c>
    </row>
    <row r="87" spans="1:34" x14ac:dyDescent="0.25">
      <c r="A87">
        <v>524554</v>
      </c>
      <c r="B87" t="s">
        <v>67</v>
      </c>
      <c r="C87" t="s">
        <v>57</v>
      </c>
      <c r="D87" t="s">
        <v>49</v>
      </c>
      <c r="E87">
        <v>96.7</v>
      </c>
      <c r="F87">
        <v>10</v>
      </c>
      <c r="G87">
        <v>13</v>
      </c>
      <c r="H87">
        <v>0</v>
      </c>
      <c r="I87">
        <v>0</v>
      </c>
      <c r="J87">
        <v>119.7</v>
      </c>
      <c r="K87" s="28">
        <f t="shared" si="0"/>
        <v>5.9850000000000003</v>
      </c>
      <c r="L87" s="28">
        <f t="shared" si="1"/>
        <v>0</v>
      </c>
      <c r="M87" s="28">
        <f t="shared" si="2"/>
        <v>125.685</v>
      </c>
      <c r="N87">
        <f t="shared" si="3"/>
        <v>96.7</v>
      </c>
      <c r="O87">
        <f t="shared" si="4"/>
        <v>105.2</v>
      </c>
      <c r="P87">
        <f t="shared" si="5"/>
        <v>105.2</v>
      </c>
      <c r="Q87">
        <f t="shared" si="6"/>
        <v>105.7</v>
      </c>
      <c r="R87">
        <f t="shared" si="7"/>
        <v>106.7</v>
      </c>
      <c r="S87">
        <f t="shared" si="8"/>
        <v>107.2</v>
      </c>
      <c r="T87">
        <f t="shared" si="9"/>
        <v>107.7</v>
      </c>
      <c r="U87">
        <f t="shared" si="10"/>
        <v>108.2</v>
      </c>
      <c r="V87">
        <f t="shared" si="11"/>
        <v>100.2</v>
      </c>
      <c r="X87">
        <f t="shared" si="12"/>
        <v>104.2</v>
      </c>
      <c r="Y87">
        <f t="shared" si="13"/>
        <v>102.7</v>
      </c>
      <c r="Z87">
        <f t="shared" si="14"/>
        <v>105.2</v>
      </c>
      <c r="AA87">
        <f t="shared" si="15"/>
        <v>101.7</v>
      </c>
      <c r="AB87">
        <f t="shared" si="16"/>
        <v>101.2</v>
      </c>
      <c r="AC87">
        <f>IF(OR(A87=521400,A87=529519,A87=519378,A87=519382,A87=519380,A87=519357,A87=549727,A87=519373,A87=519370,A87=519371,A87=519377,A87=519387,A87=521176,A87=521177,A87=524588),IF(OR(D87="BIODIESEL",D87="BIODIESEL DYED",D87="DIESEL LS",D87="D LS DYED"),kdrk1,IF(OR(D87="ETHANOL REG",D87="REGULAR",D87="REG DYED",D87="ETH REG DYE"),krrk1,IF(OR(D87="UNBRAND DEF"),DEFBase1,kprk1))),IF(A87=519355,IF(OR(D87="BIODIESEL",D87="BIODIESEL DYED",D87="DIESEL LS",D87="D LS DYED"),vdrk1,IF(OR(D87="ETHANOL REG",D87="REGULAR",D87="REG DYED",D87="ETH REG DYE"),vrrk1,)),E87))</f>
        <v>96.7</v>
      </c>
      <c r="AD87">
        <f>IF(OR(A87=521400,A87=529519,A87=519378,A87=519382,A87=519380,A87=519357,A87=549727,A87=519373,A87=519370,A87=519371,A87=519377,A87=519387,A87=521176,A87=521177,A87=524588),
IF(OR(D87="BIODIESEL",D87="BIODIESEL DYED",D87="DIESEL LS",D87="D LS DYED"),kdrk1+_dslMERCR,IF(OR(D87="ETHANOL REG",D87="REGULAR",D87="REG DYED",D87="ETH REG DYE"),krrk1+_eregMERCR,IF(OR(D87="UNBRAND DEF"),
DEFBase1,kprk1+_punlMERCR))),IF(A87=519355,IF(OR(D87="BIODIESEL",D87="BIODIESEL DYED",D87="DIESEL LS",D87="D LS DYED"),vdrk1+_dslMERCR,IF(OR(D87="ETHANOL REG",D87="REGULAR",D87="REG DYED",D87="ETH REG DYE"),vrrk1+_eregMERCR,)),E87))</f>
        <v>96.7</v>
      </c>
      <c r="AE87">
        <f t="shared" si="17"/>
        <v>0</v>
      </c>
      <c r="AF87">
        <f t="shared" si="18"/>
        <v>0.05</v>
      </c>
      <c r="AG87">
        <f t="shared" si="19"/>
        <v>0</v>
      </c>
      <c r="AH87" t="str">
        <f t="shared" si="20"/>
        <v>2504 7 AVE NE</v>
      </c>
    </row>
    <row r="88" spans="1:34" x14ac:dyDescent="0.25">
      <c r="A88">
        <v>524554</v>
      </c>
      <c r="B88" t="s">
        <v>67</v>
      </c>
      <c r="C88" t="s">
        <v>57</v>
      </c>
      <c r="D88" t="s">
        <v>650</v>
      </c>
      <c r="E88">
        <v>85.7</v>
      </c>
      <c r="F88">
        <v>10</v>
      </c>
      <c r="G88">
        <v>4</v>
      </c>
      <c r="H88">
        <v>0</v>
      </c>
      <c r="I88">
        <v>0</v>
      </c>
      <c r="J88">
        <v>99.7</v>
      </c>
      <c r="K88" s="28">
        <f t="shared" si="0"/>
        <v>4.9850000000000003</v>
      </c>
      <c r="L88" s="28">
        <f t="shared" si="1"/>
        <v>0</v>
      </c>
      <c r="M88" s="28">
        <f t="shared" si="2"/>
        <v>104.685</v>
      </c>
      <c r="N88">
        <f t="shared" si="3"/>
        <v>85.7</v>
      </c>
      <c r="O88">
        <f t="shared" si="4"/>
        <v>93.2</v>
      </c>
      <c r="P88">
        <f t="shared" si="5"/>
        <v>93.2</v>
      </c>
      <c r="Q88">
        <f t="shared" si="6"/>
        <v>93.7</v>
      </c>
      <c r="R88">
        <f t="shared" si="7"/>
        <v>94.7</v>
      </c>
      <c r="S88">
        <f t="shared" si="8"/>
        <v>95.2</v>
      </c>
      <c r="T88">
        <f t="shared" si="9"/>
        <v>95.7</v>
      </c>
      <c r="U88">
        <f t="shared" si="10"/>
        <v>96.2</v>
      </c>
      <c r="V88">
        <f t="shared" si="11"/>
        <v>89.2</v>
      </c>
      <c r="X88">
        <f t="shared" si="12"/>
        <v>92.2</v>
      </c>
      <c r="Y88">
        <f t="shared" si="13"/>
        <v>93.2</v>
      </c>
      <c r="Z88">
        <f t="shared" si="14"/>
        <v>94.2</v>
      </c>
      <c r="AA88">
        <f t="shared" si="15"/>
        <v>90.7</v>
      </c>
      <c r="AB88">
        <f t="shared" si="16"/>
        <v>90.2</v>
      </c>
      <c r="AC88">
        <f>IF(OR(A88=521400,A88=529519,A88=519378,A88=519382,A88=519380,A88=519357,A88=549727,A88=519373,A88=519370,A88=519371,A88=519377,A88=519387,A88=521176,A88=521177,A88=524588),IF(OR(D88="BIODIESEL",D88="BIODIESEL DYED",D88="DIESEL LS",D88="D LS DYED"),kdrk1,IF(OR(D88="ETHANOL REG",D88="REGULAR",D88="REG DYED",D88="ETH REG DYE"),krrk1,IF(OR(D88="UNBRAND DEF"),DEFBase1,kprk1))),IF(A88=519355,IF(OR(D88="BIODIESEL",D88="BIODIESEL DYED",D88="DIESEL LS",D88="D LS DYED"),vdrk1,IF(OR(D88="ETHANOL REG",D88="REGULAR",D88="REG DYED",D88="ETH REG DYE"),vrrk1,)),E88))</f>
        <v>85.7</v>
      </c>
      <c r="AD88">
        <f>IF(OR(A88=521400,A88=529519,A88=519378,A88=519382,A88=519380,A88=519357,A88=549727,A88=519373,A88=519370,A88=519371,A88=519377,A88=519387,A88=521176,A88=521177,A88=524588),
IF(OR(D88="BIODIESEL",D88="BIODIESEL DYED",D88="DIESEL LS",D88="D LS DYED"),kdrk1+_dslMERCR,IF(OR(D88="ETHANOL REG",D88="REGULAR",D88="REG DYED",D88="ETH REG DYE"),krrk1+_eregMERCR,IF(OR(D88="UNBRAND DEF"),
DEFBase1,kprk1+_punlMERCR))),IF(A88=519355,IF(OR(D88="BIODIESEL",D88="BIODIESEL DYED",D88="DIESEL LS",D88="D LS DYED"),vdrk1+_dslMERCR,IF(OR(D88="ETHANOL REG",D88="REGULAR",D88="REG DYED",D88="ETH REG DYE"),vrrk1+_eregMERCR,)),E88))</f>
        <v>85.7</v>
      </c>
      <c r="AE88">
        <f t="shared" si="17"/>
        <v>0</v>
      </c>
      <c r="AF88">
        <f t="shared" si="18"/>
        <v>0.05</v>
      </c>
      <c r="AG88">
        <f t="shared" si="19"/>
        <v>0</v>
      </c>
      <c r="AH88" t="str">
        <f t="shared" si="20"/>
        <v>2504 7 AVE NE</v>
      </c>
    </row>
    <row r="89" spans="1:34" x14ac:dyDescent="0.25">
      <c r="A89">
        <v>524554</v>
      </c>
      <c r="B89" t="s">
        <v>67</v>
      </c>
      <c r="C89" t="s">
        <v>57</v>
      </c>
      <c r="D89" t="s">
        <v>651</v>
      </c>
      <c r="E89">
        <v>85.7</v>
      </c>
      <c r="F89">
        <v>10</v>
      </c>
      <c r="G89">
        <v>13</v>
      </c>
      <c r="H89">
        <v>0</v>
      </c>
      <c r="I89">
        <v>0</v>
      </c>
      <c r="J89">
        <v>108.7</v>
      </c>
      <c r="K89" s="28">
        <f t="shared" si="0"/>
        <v>5.4350000000000005</v>
      </c>
      <c r="L89" s="28">
        <f t="shared" si="1"/>
        <v>0</v>
      </c>
      <c r="M89" s="28">
        <f t="shared" si="2"/>
        <v>114.13500000000001</v>
      </c>
      <c r="N89">
        <f t="shared" si="3"/>
        <v>85.7</v>
      </c>
      <c r="O89">
        <f t="shared" si="4"/>
        <v>93.2</v>
      </c>
      <c r="P89">
        <f t="shared" si="5"/>
        <v>93.2</v>
      </c>
      <c r="Q89">
        <f t="shared" si="6"/>
        <v>93.7</v>
      </c>
      <c r="R89">
        <f t="shared" si="7"/>
        <v>94.7</v>
      </c>
      <c r="S89">
        <f t="shared" si="8"/>
        <v>95.2</v>
      </c>
      <c r="T89">
        <f t="shared" si="9"/>
        <v>95.7</v>
      </c>
      <c r="U89">
        <f t="shared" si="10"/>
        <v>96.2</v>
      </c>
      <c r="V89">
        <f t="shared" si="11"/>
        <v>89.2</v>
      </c>
      <c r="X89">
        <f t="shared" si="12"/>
        <v>92.2</v>
      </c>
      <c r="Y89">
        <f t="shared" si="13"/>
        <v>91.7</v>
      </c>
      <c r="Z89">
        <f t="shared" si="14"/>
        <v>94.2</v>
      </c>
      <c r="AA89">
        <f t="shared" si="15"/>
        <v>90.7</v>
      </c>
      <c r="AB89">
        <f t="shared" si="16"/>
        <v>90.2</v>
      </c>
      <c r="AC89">
        <f>IF(OR(A89=521400,A89=529519,A89=519378,A89=519382,A89=519380,A89=519357,A89=549727,A89=519373,A89=519370,A89=519371,A89=519377,A89=519387,A89=521176,A89=521177,A89=524588),IF(OR(D89="BIODIESEL",D89="BIODIESEL DYED",D89="DIESEL LS",D89="D LS DYED"),kdrk1,IF(OR(D89="ETHANOL REG",D89="REGULAR",D89="REG DYED",D89="ETH REG DYE"),krrk1,IF(OR(D89="UNBRAND DEF"),DEFBase1,kprk1))),IF(A89=519355,IF(OR(D89="BIODIESEL",D89="BIODIESEL DYED",D89="DIESEL LS",D89="D LS DYED"),vdrk1,IF(OR(D89="ETHANOL REG",D89="REGULAR",D89="REG DYED",D89="ETH REG DYE"),vrrk1,)),E89))</f>
        <v>85.7</v>
      </c>
      <c r="AD89">
        <f>IF(OR(A89=521400,A89=529519,A89=519378,A89=519382,A89=519380,A89=519357,A89=549727,A89=519373,A89=519370,A89=519371,A89=519377,A89=519387,A89=521176,A89=521177,A89=524588),
IF(OR(D89="BIODIESEL",D89="BIODIESEL DYED",D89="DIESEL LS",D89="D LS DYED"),kdrk1+_dslMERCR,IF(OR(D89="ETHANOL REG",D89="REGULAR",D89="REG DYED",D89="ETH REG DYE"),krrk1+_eregMERCR,IF(OR(D89="UNBRAND DEF"),
DEFBase1,kprk1+_punlMERCR))),IF(A89=519355,IF(OR(D89="BIODIESEL",D89="BIODIESEL DYED",D89="DIESEL LS",D89="D LS DYED"),vdrk1+_dslMERCR,IF(OR(D89="ETHANOL REG",D89="REGULAR",D89="REG DYED",D89="ETH REG DYE"),vrrk1+_eregMERCR,)),E89))</f>
        <v>85.7</v>
      </c>
      <c r="AE89">
        <f t="shared" si="17"/>
        <v>0</v>
      </c>
      <c r="AF89">
        <f t="shared" si="18"/>
        <v>0.05</v>
      </c>
      <c r="AG89">
        <f t="shared" si="19"/>
        <v>0</v>
      </c>
      <c r="AH89" t="str">
        <f t="shared" si="20"/>
        <v>2504 7 AVE NE</v>
      </c>
    </row>
    <row r="90" spans="1:34" x14ac:dyDescent="0.25">
      <c r="A90">
        <v>524884</v>
      </c>
      <c r="B90" t="s">
        <v>67</v>
      </c>
      <c r="C90" t="s">
        <v>57</v>
      </c>
      <c r="D90" t="s">
        <v>646</v>
      </c>
      <c r="E90">
        <v>99.8</v>
      </c>
      <c r="F90">
        <v>4</v>
      </c>
      <c r="G90">
        <v>4</v>
      </c>
      <c r="H90">
        <v>0</v>
      </c>
      <c r="I90">
        <v>0</v>
      </c>
      <c r="J90">
        <v>107.8</v>
      </c>
      <c r="K90" s="28">
        <f t="shared" si="0"/>
        <v>5.3900000000000006</v>
      </c>
      <c r="L90" s="28">
        <f t="shared" si="1"/>
        <v>0</v>
      </c>
      <c r="M90" s="28">
        <f t="shared" si="2"/>
        <v>113.19</v>
      </c>
      <c r="N90">
        <f t="shared" si="3"/>
        <v>99.8</v>
      </c>
      <c r="O90">
        <f t="shared" si="4"/>
        <v>105.3</v>
      </c>
      <c r="P90">
        <f t="shared" si="5"/>
        <v>106.3</v>
      </c>
      <c r="Q90">
        <f t="shared" si="6"/>
        <v>106.8</v>
      </c>
      <c r="R90">
        <f t="shared" si="7"/>
        <v>107.8</v>
      </c>
      <c r="S90">
        <f t="shared" si="8"/>
        <v>108.3</v>
      </c>
      <c r="T90">
        <f t="shared" si="9"/>
        <v>108.8</v>
      </c>
      <c r="U90">
        <f t="shared" si="10"/>
        <v>109.3</v>
      </c>
      <c r="V90">
        <f t="shared" si="11"/>
        <v>103.3</v>
      </c>
      <c r="X90">
        <f t="shared" si="12"/>
        <v>104.3</v>
      </c>
      <c r="Y90">
        <f t="shared" si="13"/>
        <v>104.8</v>
      </c>
      <c r="Z90">
        <f t="shared" si="14"/>
        <v>104.8</v>
      </c>
      <c r="AA90">
        <f t="shared" si="15"/>
        <v>105.8</v>
      </c>
      <c r="AB90">
        <f t="shared" si="16"/>
        <v>100.8</v>
      </c>
      <c r="AC90">
        <f>IF(OR(A90=521400,A90=529519,A90=519378,A90=519382,A90=519380,A90=519357,A90=549727,A90=519373,A90=519370,A90=519371,A90=519377,A90=519387,A90=521176,A90=521177,A90=524588),IF(OR(D90="BIODIESEL",D90="BIODIESEL DYED",D90="DIESEL LS",D90="D LS DYED"),kdrk1,IF(OR(D90="ETHANOL REG",D90="REGULAR",D90="REG DYED",D90="ETH REG DYE"),krrk1,IF(OR(D90="UNBRAND DEF"),DEFBase1,kprk1))),IF(A90=519355,IF(OR(D90="BIODIESEL",D90="BIODIESEL DYED",D90="DIESEL LS",D90="D LS DYED"),vdrk1,IF(OR(D90="ETHANOL REG",D90="REGULAR",D90="REG DYED",D90="ETH REG DYE"),vrrk1,)),E90))</f>
        <v>99.8</v>
      </c>
      <c r="AD90">
        <f>IF(OR(A90=521400,A90=529519,A90=519378,A90=519382,A90=519380,A90=519357,A90=549727,A90=519373,A90=519370,A90=519371,A90=519377,A90=519387,A90=521176,A90=521177,A90=524588),
IF(OR(D90="BIODIESEL",D90="BIODIESEL DYED",D90="DIESEL LS",D90="D LS DYED"),kdrk1+_dslMERCR,IF(OR(D90="ETHANOL REG",D90="REGULAR",D90="REG DYED",D90="ETH REG DYE"),krrk1+_eregMERCR,IF(OR(D90="UNBRAND DEF"),
DEFBase1,kprk1+_punlMERCR))),IF(A90=519355,IF(OR(D90="BIODIESEL",D90="BIODIESEL DYED",D90="DIESEL LS",D90="D LS DYED"),vdrk1+_dslMERCR,IF(OR(D90="ETHANOL REG",D90="REGULAR",D90="REG DYED",D90="ETH REG DYE"),vrrk1+_eregMERCR,)),E90))</f>
        <v>99.8</v>
      </c>
      <c r="AE90">
        <f t="shared" si="17"/>
        <v>0</v>
      </c>
      <c r="AF90">
        <f t="shared" si="18"/>
        <v>0.05</v>
      </c>
      <c r="AG90">
        <f t="shared" si="19"/>
        <v>0</v>
      </c>
      <c r="AH90" t="e">
        <f t="shared" si="20"/>
        <v>#N/A</v>
      </c>
    </row>
    <row r="91" spans="1:34" x14ac:dyDescent="0.25">
      <c r="A91">
        <v>524884</v>
      </c>
      <c r="B91" t="s">
        <v>67</v>
      </c>
      <c r="C91" t="s">
        <v>57</v>
      </c>
      <c r="D91" t="s">
        <v>37</v>
      </c>
      <c r="E91">
        <v>99.8</v>
      </c>
      <c r="F91">
        <v>4</v>
      </c>
      <c r="G91">
        <v>13</v>
      </c>
      <c r="H91">
        <v>0</v>
      </c>
      <c r="I91">
        <v>0</v>
      </c>
      <c r="J91">
        <v>116.8</v>
      </c>
      <c r="K91" s="28">
        <f t="shared" si="0"/>
        <v>5.84</v>
      </c>
      <c r="L91" s="28">
        <f t="shared" si="1"/>
        <v>0</v>
      </c>
      <c r="M91" s="28">
        <f t="shared" si="2"/>
        <v>122.64</v>
      </c>
      <c r="N91">
        <f t="shared" si="3"/>
        <v>99.8</v>
      </c>
      <c r="O91">
        <f t="shared" si="4"/>
        <v>105.3</v>
      </c>
      <c r="P91">
        <f t="shared" si="5"/>
        <v>106.3</v>
      </c>
      <c r="Q91">
        <f t="shared" si="6"/>
        <v>106.8</v>
      </c>
      <c r="R91">
        <f t="shared" si="7"/>
        <v>107.8</v>
      </c>
      <c r="S91">
        <f t="shared" si="8"/>
        <v>108.3</v>
      </c>
      <c r="T91">
        <f t="shared" si="9"/>
        <v>108.8</v>
      </c>
      <c r="U91">
        <f t="shared" si="10"/>
        <v>109.3</v>
      </c>
      <c r="V91">
        <f t="shared" si="11"/>
        <v>103.3</v>
      </c>
      <c r="X91">
        <f t="shared" si="12"/>
        <v>104.3</v>
      </c>
      <c r="Y91">
        <f t="shared" si="13"/>
        <v>104.8</v>
      </c>
      <c r="Z91">
        <f t="shared" si="14"/>
        <v>104.8</v>
      </c>
      <c r="AA91">
        <f t="shared" si="15"/>
        <v>105.8</v>
      </c>
      <c r="AB91">
        <f t="shared" si="16"/>
        <v>100.8</v>
      </c>
      <c r="AC91">
        <f>IF(OR(A91=521400,A91=529519,A91=519378,A91=519382,A91=519380,A91=519357,A91=549727,A91=519373,A91=519370,A91=519371,A91=519377,A91=519387,A91=521176,A91=521177,A91=524588),IF(OR(D91="BIODIESEL",D91="BIODIESEL DYED",D91="DIESEL LS",D91="D LS DYED"),kdrk1,IF(OR(D91="ETHANOL REG",D91="REGULAR",D91="REG DYED",D91="ETH REG DYE"),krrk1,IF(OR(D91="UNBRAND DEF"),DEFBase1,kprk1))),IF(A91=519355,IF(OR(D91="BIODIESEL",D91="BIODIESEL DYED",D91="DIESEL LS",D91="D LS DYED"),vdrk1,IF(OR(D91="ETHANOL REG",D91="REGULAR",D91="REG DYED",D91="ETH REG DYE"),vrrk1,)),E91))</f>
        <v>99.8</v>
      </c>
      <c r="AD91">
        <f>IF(OR(A91=521400,A91=529519,A91=519378,A91=519382,A91=519380,A91=519357,A91=549727,A91=519373,A91=519370,A91=519371,A91=519377,A91=519387,A91=521176,A91=521177,A91=524588),
IF(OR(D91="BIODIESEL",D91="BIODIESEL DYED",D91="DIESEL LS",D91="D LS DYED"),kdrk1+_dslMERCR,IF(OR(D91="ETHANOL REG",D91="REGULAR",D91="REG DYED",D91="ETH REG DYE"),krrk1+_eregMERCR,IF(OR(D91="UNBRAND DEF"),
DEFBase1,kprk1+_punlMERCR))),IF(A91=519355,IF(OR(D91="BIODIESEL",D91="BIODIESEL DYED",D91="DIESEL LS",D91="D LS DYED"),vdrk1+_dslMERCR,IF(OR(D91="ETHANOL REG",D91="REGULAR",D91="REG DYED",D91="ETH REG DYE"),vrrk1+_eregMERCR,)),E91))</f>
        <v>99.8</v>
      </c>
      <c r="AE91">
        <f t="shared" si="17"/>
        <v>0</v>
      </c>
      <c r="AF91">
        <f t="shared" si="18"/>
        <v>0.05</v>
      </c>
      <c r="AG91">
        <f t="shared" si="19"/>
        <v>0</v>
      </c>
      <c r="AH91" t="e">
        <f t="shared" si="20"/>
        <v>#N/A</v>
      </c>
    </row>
    <row r="92" spans="1:34" x14ac:dyDescent="0.25">
      <c r="A92">
        <v>524607</v>
      </c>
      <c r="B92" t="s">
        <v>135</v>
      </c>
      <c r="C92" t="s">
        <v>57</v>
      </c>
      <c r="D92" t="s">
        <v>37</v>
      </c>
      <c r="E92">
        <v>99.4</v>
      </c>
      <c r="F92">
        <v>4</v>
      </c>
      <c r="G92">
        <v>13</v>
      </c>
      <c r="H92">
        <v>0</v>
      </c>
      <c r="I92">
        <v>0</v>
      </c>
      <c r="J92">
        <v>116.4</v>
      </c>
      <c r="K92" s="28">
        <f t="shared" ref="K92:K155" si="21">J92*AF92</f>
        <v>5.82</v>
      </c>
      <c r="L92" s="28">
        <f t="shared" ref="L92:L155" si="22">J92*AG92</f>
        <v>0</v>
      </c>
      <c r="M92" s="28">
        <f t="shared" ref="M92:M155" si="23">SUM(J92:L92)</f>
        <v>122.22</v>
      </c>
      <c r="N92">
        <f t="shared" ref="N92:N155" si="24">IF(OR(A92=521400,A92=529519,A92=519378,A92=519382,A92=519380,A92=519357,A92=549727,A92=519373,A92=519370,A92=519371,A92=519377,A92=519387,A92=521176,A92=521177,A92=524588),IF(OR(D92="BIODIESEL",D92="BIODIESEL DYED",D92="DIESEL LS",D92="D LS DYED"),kdrk,IF(OR(D92="ETHANOL REG",D92="REGULAR",D92="REG DYED",D92="ETH REG DYE"),krrk,IF(OR(D92="UNBRAND DEF"),DEFbase,kprk))),IF(A92=519355,IF(OR(D92="BIODIESEL",D92="BIODIESEL DYED",D92="DIESEL LS",D92="D LS DYED"),vdrk,IF(OR(D92="ETHANOL REG",D92="REGULAR",D92="REG DYED",D92="ETH REG DYE"),vrrk,)),E92))</f>
        <v>99.4</v>
      </c>
      <c r="O92">
        <f t="shared" ref="O92:O155" si="25">IF(OR(D92="BIODIESEL",D92="BIODIESEL DYED",D92="DIESEL LS",D92="D LS DYED"),dsl0+N92,IF(D92="ETHANOL REG",ereg0+N92,IF(D92="REGULAR",reg0+N92,IF(D92="PREM DYED",puld0+N92,IF(D92="PREMIUM",punl0+N92,IF(D92="REG DYED",unld0+N92,IF(D92="ETH REG DYE",unld0+N92,IF(D92="ETH MID",mid0+N92,IF(D92="MID",mid0+N92,IF(D92="UNBRAND DEF",def0+N92))))))))))+IF(OR(A92=521400,A92=529519,A92=519378,A92=519382,A92=519380,A92=519357,A92=549727,A92=519373,A92=519370,A92=519371,A92=519377,A92=519387,A92=521176,A92=521177,A92=524588),AE92,IOL)</f>
        <v>104.9</v>
      </c>
      <c r="P92">
        <f t="shared" ref="P92:P155" si="26">IF(OR(D92="BIODIESEL",D92="BIODIESEL DYED",D92="DIESEL LS",D92="D LS DYED"),_dsl1+N92,IF(D92="ETHANOL REG",_ereg1+N92,IF(D92="REGULAR",_reg1+N92,IF(D92="PREM DYED",_puld1+N92,IF(D92="PREMIUM",_punl1+N92,IF(D92="REG DYED",_unld1+N92,IF(D92="ETH REG DYE",_unld1+N92,IF(D92="ETH MID",_mid1+N92,IF(D92="MID",_mid1+N92,IF(D92="UNBRAND DEF",_def1+N92))))))))))+IF(OR(A92=521400,A92=529519,A92=519378,A92=519382,A92=519380,A92=519357,A92=549727,A92=519373,A92=519370,A92=519371,A92=519377,A92=519387,A92=521176,A92=521177,A92=524588),AE92,IOL)</f>
        <v>105.9</v>
      </c>
      <c r="Q92">
        <f t="shared" ref="Q92:Q155" si="27">IF(OR(D92="BIODIESEL",D92="BIODIESEL DYED",D92="DIESEL LS",D92="D LS DYED"),_dsl2+N92,IF(D92="ETHANOL REG",_ereg2+N92,IF(D92="REGULAR",_reg2+N92,IF(D92="PREM DYED",_puld2+N92,IF(D92="PREMIUM",_punl2+N92,IF(D92="REG DYED",_unld2+N92,IF(D92="ETH REG DYE",_unld2+N92,IF(D92="ETH MID",_mid2+N92,IF(D92="MID",_mid2+N92,IF(D92="UNBRAND DEF",_def2+N92))))))))))+IF(OR(A92=521400,A92=520519,A92=519378,A92=519382,A92=519380,A92=519357,A92=549727,A92=519373,A92=519370,A92=519371,A92=519377,A92=519387,A92=521176,A92=521177,A92=524588),AE92,IOL)</f>
        <v>106.4</v>
      </c>
      <c r="R92">
        <f t="shared" ref="R92:R155" si="28">IF(OR(D92="BIODIESEL",D92="BIODIESEL DYED",D92="DIESEL LS",D92="D LS DYED"),_dsl3+N92,IF(D92="ETHANOL REG",_ereg3+N92,IF(D92="REGULAR",_reg3+N92,IF(D92="PREM DYED",_puld3+N92,IF(D92="PREMIUM",_punl3+N92,IF(D92="REG DYED",_unld3+N92,IF(D92="ETH REG DYE",_unld3+N92,IF(D92="ETH MID",_mid3+N92,IF(D92="MID",_mid3+N92,IF(D92="UNBRAND DEF",_def3+N92))))))))))+IF(OR(A92=521400,A92=529519,A92=519378,A92=519382,A92=519380,A92=519357,A92=549727,A92=519373,A92=519370,A92=519371,A92=519377,A92=519387,A92=521176,A92=521177,A92=524588),AE92,IOL)</f>
        <v>107.4</v>
      </c>
      <c r="S92">
        <f t="shared" ref="S92:S155" si="29">IF(OR(D92="BIODIESEL",D92="BIODIESEL DYED",D92="DIESEL LS",D92="D LS DYED"),_dsl4+N92,IF(D92="ETHANOL REG",_ereg4+N92,IF(D92="REGULAR",_reg4+N92,IF(D92="PREM DYED",_puld4+N92,IF(D92="PREMIUM",_punl4+N92,IF(D92="REG DYED",_unld4+N92,IF(D92="ETH REG DYE",_unld4+N92,IF(D92="ETH MID",_mid4+N92,IF(D92="MID",_mid4+N92,IF(D92="UNBRAND DEF",_def4+N92))))))))))+IF(OR(A92=521400,A92=529519,A92=519378,A92=519382,A92=519380,A92=519357,A92=549727,A92=519373,A92=519370,A92=519371,A92=519377,A92=519387,A92=521176,A92=521177,A92=524588),AE92,IOL)</f>
        <v>107.9</v>
      </c>
      <c r="T92">
        <f t="shared" ref="T92:T155" si="30">IF(OR(D92="BIODIESEL",D92="BIODIESEL DYED",D92="DIESEL LS",D92="D LS DYED"),_dsl5+N92,IF(D92="ETHANOL REG",_ereg5+N92,IF(D92="REGULAR",_reg5+N92,IF(D92="PREM DYED",_puld5+N92,IF(D92="PREMIUM",_punl5+N92,IF(D92="REG DYED",_unld5+N92,IF(D92="ETH REG DYE",_unld5+N92,IF(D92="ETH MID",_mid5+N92,IF(D92="MID",_mid5+N92,IF(D92="UNBRAND DEF",_def5+N92))))))))))+IF(OR(A92=521400,A92=529519,A92=519378,A92=519382,A92=519380,A92=519357,A92=549727,A92=519373,A92=519370,A92=519371,A92=519377,A92=519387,A92=521176,A92=521177,A92=524588),AE92,IOL)</f>
        <v>108.4</v>
      </c>
      <c r="U92">
        <f t="shared" ref="U92:U155" si="31">IF(OR(D92="BIODIESEL",D92="BIODIESEL DYED",D92="DIESEL LS",D92="D LS DYED"),_dsl6+N92,IF(D92="ETHANOL REG",_ereg6+N92,IF(D92="REGULAR",_reg6+N92,IF(D92="PREM DYED",_puld6+N92,IF(D92="PREMIUM",_punl6+N92,IF(D92="REG DYED",_unld6+N92,IF(D92="ETH REG DYE",_unld6+N92,IF(D92="ETH MID",_mid6+N92,IF(D92="MID",_mid6+N92,IF(D92="UNBRAND DEF",_def6+N92))))))))))+IF(OR(A92=521400,A92=529519,A92=519378,A92=519382,A92=519380,A92=519357,A92=549727,A92=519373,A92=519370,A92=519371,A92=519377,A92=519387,A92=521176,A92=521177,A92=524588),AE92,IOL)</f>
        <v>108.9</v>
      </c>
      <c r="V92">
        <f t="shared" ref="V92:V155" si="32">IF(OR(D92="BIODIESEL",D92="BIODIESEL DYED",D92="DIESEL LS",D92="D LS DYED"),_dsl7+N92,IF(D92="ETHANOL REG",_ereg7+N92,IF(D92="REGULAR",_reg7+N92,IF(D92="PREM DYED",_puld7+N92,IF(D92="PREMIUM",_punl7+N92,IF(D92="REG DYED",_unld7+N92,IF(D92="ETH REG DYE",_unld7+N92,IF(D92="ETH MID",_mid7+N92,IF(D92="MID",_mid7+N92,IF(D92="UNBRAND DEF",_def7+N92))))))))))+IF(OR(A92=999999,A92=999998),AE92,IOL)</f>
        <v>102.9</v>
      </c>
      <c r="X92">
        <f t="shared" ref="X92:X155" si="33">IF(OR(D92="BIODIESEL",D92="BIODIESEL DYED",D92="DIESEL LS",D92="D LS DYED"),_dsl9+N92,IF(D92="ETHANOL REG",_ereg9+N92,IF(D92="REGULAR",_reg9+N92,IF(D92="PREM DYED",_puld9+N92,IF(D92="PREMIUM",_punl9+N92,IF(D92="REG DYED",_unld9+N92,IF(D92="ETH REG DYE",_unld9+N92,IF(D92="ETH MID",_mid9+N92,IF(D92="MID",_mid9+N92,IF(D92="UNBRAND DEF",_def9+N92))))))))))+IF(OR(A92=521400,A92=520519,A92=519378,A92=519382,A92=519380,A92=519357,A92=549727,A92=519373,A92=519370,A92=519371,A92=519377,A92=519387,A92=521176,A92=521177,A92=524588),AE92,IOL)</f>
        <v>103.9</v>
      </c>
      <c r="Y92">
        <f t="shared" ref="Y92:Y155" si="34">IF(OR(D92="BIODIESEL",D92="BIODIESEL DYED",D92="DIESEL LS",D92="D LS DYED"),_dsl100+N92,IF(D92="ETHANOL REG",_ereg100+N92,IF(D92="REGULAR",_reg100+N92,IF(D92="PREM DYED",_puld100+N92,IF(D92="PREMIUM",_punl100+N92,IF(D92="REG DYED",_unld100+N92,IF(D92="ETH REG DYE",_unld100+N92,IF(D92="ETH MID",_mid100+N92,IF(D92="MID",_mid100+N92,IF(D92="UNBRAND DEF",_def100+N92))))))))))+IF(OR(A92=521400,A92=529519,A92=519378,A92=519382,A92=519380,A92=519357,A92=549727,A92=519373,A92=519370,A92=519371,A92=519377,A92=519387,A92=521176,A92=521177,A92=524588),AE92,IOL)</f>
        <v>104.4</v>
      </c>
      <c r="Z92">
        <f t="shared" ref="Z92:Z155" si="35">IF(OR(D92="BIODIESEL",D92="BIODIESEL DYED",D92="DIESEL LS",D92="D LS DYED"),_dsls08+N92,IF(D92="ETHANOL REG",_eregs08+N92,IF(D92="REGULAR",_regs08+N92,IF(D92="PREM DYED",_pulds08+N92,IF(D92="PREMIUM",_punls08+N92,IF(D92="REG DYED",_unlds08+N92,IF(D92="ETH REG DYE",_unlds08+N92,IF(D92="ETH MID",_mids08+N92,IF(D92="MID",_mids08+N92,IF(D92="UNBRAND DEF",_defs08+N92))))))))))+IF(OR(A92=521400,A92=529519,A92=519378,A92=519382,A92=519380,A92=519357,A92=549727,A92=519373,A92=519370,A92=519371,A92=519377,A92=519387,A92=521176,A92=521177,A92=524588),AE92,IOL)</f>
        <v>104.4</v>
      </c>
      <c r="AA92">
        <f t="shared" ref="AA92:AA155" si="36">IF(OR(D92="BIODIESEL",D92="BIODIESEL DYED",D92="DIESEL LS",D92="D LS DYED"),_dsls09+N92,IF(D92="ETHANOL REG",_eregs09+N92,IF(D92="REGULAR",_regs09+N92,IF(D92="PREM DYED",_pulds09+N92,IF(D92="PREMIUM",_punls09+N92,IF(D92="REG DYED",_unlds09+N92,IF(D92="ETH REG DYE",_unlds09+N92,IF(D92="ETH MID",_mids09+N92,IF(D92="MID",_mids09+N92,IF(D92="UNBRAND DEF",_defs09+N92))))))))))+IF(OR(A92=521400,A92=529519,A92=519378,A92=519382,A92=519380,A92=519357,A92=549727,A92=519373,A92=519370,A92=519371,A92=519377,A92=519387,A92=521176,A92=521177,A92=524588),AE92,IOL)</f>
        <v>105.4</v>
      </c>
      <c r="AB92">
        <f t="shared" ref="AB92:AB155" si="37">IF(OR(D92="BIODIESEL",D92="BIODIESEL DYED",D92="DIESEL LS",D92="D LS DYED"),_dslR25+N92,IF(D92="ETHANOL REG",_eregR25+N92,IF(D92="REGULAR",_regR25+N92,IF(D92="PREM DYED",_puldR25+N92,IF(D92="PREMIUM",_punlR25+N92,IF(D92="REG DYED",_unldR25+N92,IF(D92="ETH REG DYE",_unldR25+N92,IF(D92="ETH MID",_midR25+N92,IF(D92="MID",_midR25+N92,IF(D92="UNBRAND DEF",_defR25+N92))))))))))+IF(OR(A92=521400,A92=529519,A92=519378,A92=519382,A92=519380,A92=519357,A92=549727,A92=519373,A92=519370,A92=519371,A92=519377,A92=519387,A92=521176,A92=521177,A92=524588),AE92,IOL)</f>
        <v>100.4</v>
      </c>
      <c r="AC92">
        <f>IF(OR(A92=521400,A92=529519,A92=519378,A92=519382,A92=519380,A92=519357,A92=549727,A92=519373,A92=519370,A92=519371,A92=519377,A92=519387,A92=521176,A92=521177,A92=524588),IF(OR(D92="BIODIESEL",D92="BIODIESEL DYED",D92="DIESEL LS",D92="D LS DYED"),kdrk1,IF(OR(D92="ETHANOL REG",D92="REGULAR",D92="REG DYED",D92="ETH REG DYE"),krrk1,IF(OR(D92="UNBRAND DEF"),DEFBase1,kprk1))),IF(A92=519355,IF(OR(D92="BIODIESEL",D92="BIODIESEL DYED",D92="DIESEL LS",D92="D LS DYED"),vdrk1,IF(OR(D92="ETHANOL REG",D92="REGULAR",D92="REG DYED",D92="ETH REG DYE"),vrrk1,)),E92))</f>
        <v>99.4</v>
      </c>
      <c r="AD92">
        <f>IF(OR(A92=521400,A92=529519,A92=519378,A92=519382,A92=519380,A92=519357,A92=549727,A92=519373,A92=519370,A92=519371,A92=519377,A92=519387,A92=521176,A92=521177,A92=524588),
IF(OR(D92="BIODIESEL",D92="BIODIESEL DYED",D92="DIESEL LS",D92="D LS DYED"),kdrk1+_dslMERCR,IF(OR(D92="ETHANOL REG",D92="REGULAR",D92="REG DYED",D92="ETH REG DYE"),krrk1+_eregMERCR,IF(OR(D92="UNBRAND DEF"),
DEFBase1,kprk1+_punlMERCR))),IF(A92=519355,IF(OR(D92="BIODIESEL",D92="BIODIESEL DYED",D92="DIESEL LS",D92="D LS DYED"),vdrk1+_dslMERCR,IF(OR(D92="ETHANOL REG",D92="REGULAR",D92="REG DYED",D92="ETH REG DYE"),vrrk1+_eregMERCR,)),E92))</f>
        <v>99.4</v>
      </c>
      <c r="AE92">
        <f t="shared" ref="AE92:AE155" si="38">IF(AND(A92&lt;&gt;521400,A92&lt;&gt;529519,A92&lt;&gt;519378,A92&lt;&gt;519382,A92&lt;&gt;519380,A92&lt;&gt;519357,A92&lt;&gt;521399,A92&lt;&gt;519373,A92&lt;&gt;519370,A92&lt;&gt;519371,A92&lt;&gt;519377,A92&lt;&gt;519387,A92&lt;&gt;521176,A92&lt;&gt;521177,A92&lt;&gt;519355,A92&lt;&gt;524588),0,IF(D92="UNBRAND DEF",0,HLOOKUP(A92,FrtFac,2,FALSE)))</f>
        <v>0</v>
      </c>
      <c r="AF92">
        <f t="shared" ref="AF92:AF155" si="39">IF(AND(C92="BC",D92="unbrand def"),0.12,IF(AND(C92="SK",D92="unbrand def"),0.11,IF(AND(C92="MB",D92="unbrand def"),0.13,VLOOKUP(C92,TAXTABLE,2,FALSE))))</f>
        <v>0.05</v>
      </c>
      <c r="AG92">
        <f t="shared" ref="AG92:AG155" si="40">VLOOKUP(C92,TAXTABLE,3,FALSE)</f>
        <v>0</v>
      </c>
      <c r="AH92" t="str">
        <f t="shared" ref="AH92:AH155" si="41">VLOOKUP(A92,EFS_SITE,4,FALSE)</f>
        <v>7201 99 ST</v>
      </c>
    </row>
    <row r="93" spans="1:34" x14ac:dyDescent="0.25">
      <c r="A93">
        <v>524607</v>
      </c>
      <c r="B93" t="s">
        <v>135</v>
      </c>
      <c r="C93" t="s">
        <v>57</v>
      </c>
      <c r="D93" t="s">
        <v>132</v>
      </c>
      <c r="E93">
        <v>90.5</v>
      </c>
      <c r="F93">
        <v>10</v>
      </c>
      <c r="G93">
        <v>13</v>
      </c>
      <c r="H93">
        <v>0</v>
      </c>
      <c r="I93">
        <v>0</v>
      </c>
      <c r="J93">
        <v>113.5</v>
      </c>
      <c r="K93" s="28">
        <f t="shared" si="21"/>
        <v>5.6750000000000007</v>
      </c>
      <c r="L93" s="28">
        <f t="shared" si="22"/>
        <v>0</v>
      </c>
      <c r="M93" s="28">
        <f t="shared" si="23"/>
        <v>119.175</v>
      </c>
      <c r="N93">
        <f t="shared" si="24"/>
        <v>90.5</v>
      </c>
      <c r="O93">
        <f t="shared" si="25"/>
        <v>98.5</v>
      </c>
      <c r="P93">
        <f t="shared" si="26"/>
        <v>98.5</v>
      </c>
      <c r="Q93">
        <f t="shared" si="27"/>
        <v>99</v>
      </c>
      <c r="R93">
        <f t="shared" si="28"/>
        <v>100</v>
      </c>
      <c r="S93">
        <f t="shared" si="29"/>
        <v>100.5</v>
      </c>
      <c r="T93">
        <f t="shared" si="30"/>
        <v>101</v>
      </c>
      <c r="U93">
        <f t="shared" si="31"/>
        <v>101.5</v>
      </c>
      <c r="V93">
        <f t="shared" si="32"/>
        <v>94</v>
      </c>
      <c r="X93">
        <f t="shared" si="33"/>
        <v>97.5</v>
      </c>
      <c r="Y93">
        <f t="shared" si="34"/>
        <v>97</v>
      </c>
      <c r="Z93">
        <f t="shared" si="35"/>
        <v>99</v>
      </c>
      <c r="AA93">
        <f t="shared" si="36"/>
        <v>95.5</v>
      </c>
      <c r="AB93">
        <f t="shared" si="37"/>
        <v>95</v>
      </c>
      <c r="AC93">
        <f>IF(OR(A93=521400,A93=529519,A93=519378,A93=519382,A93=519380,A93=519357,A93=549727,A93=519373,A93=519370,A93=519371,A93=519377,A93=519387,A93=521176,A93=521177,A93=524588),IF(OR(D93="BIODIESEL",D93="BIODIESEL DYED",D93="DIESEL LS",D93="D LS DYED"),kdrk1,IF(OR(D93="ETHANOL REG",D93="REGULAR",D93="REG DYED",D93="ETH REG DYE"),krrk1,IF(OR(D93="UNBRAND DEF"),DEFBase1,kprk1))),IF(A93=519355,IF(OR(D93="BIODIESEL",D93="BIODIESEL DYED",D93="DIESEL LS",D93="D LS DYED"),vdrk1,IF(OR(D93="ETHANOL REG",D93="REGULAR",D93="REG DYED",D93="ETH REG DYE"),vrrk1,)),E93))</f>
        <v>90.5</v>
      </c>
      <c r="AD93">
        <f>IF(OR(A93=521400,A93=529519,A93=519378,A93=519382,A93=519380,A93=519357,A93=549727,A93=519373,A93=519370,A93=519371,A93=519377,A93=519387,A93=521176,A93=521177,A93=524588),
IF(OR(D93="BIODIESEL",D93="BIODIESEL DYED",D93="DIESEL LS",D93="D LS DYED"),kdrk1+_dslMERCR,IF(OR(D93="ETHANOL REG",D93="REGULAR",D93="REG DYED",D93="ETH REG DYE"),krrk1+_eregMERCR,IF(OR(D93="UNBRAND DEF"),
DEFBase1,kprk1+_punlMERCR))),IF(A93=519355,IF(OR(D93="BIODIESEL",D93="BIODIESEL DYED",D93="DIESEL LS",D93="D LS DYED"),vdrk1+_dslMERCR,IF(OR(D93="ETHANOL REG",D93="REGULAR",D93="REG DYED",D93="ETH REG DYE"),vrrk1+_eregMERCR,)),E93))</f>
        <v>90.5</v>
      </c>
      <c r="AE93">
        <f t="shared" si="38"/>
        <v>0</v>
      </c>
      <c r="AF93">
        <f t="shared" si="39"/>
        <v>0.05</v>
      </c>
      <c r="AG93">
        <f t="shared" si="40"/>
        <v>0</v>
      </c>
      <c r="AH93" t="str">
        <f t="shared" si="41"/>
        <v>7201 99 ST</v>
      </c>
    </row>
    <row r="94" spans="1:34" x14ac:dyDescent="0.25">
      <c r="A94">
        <v>524607</v>
      </c>
      <c r="B94" t="s">
        <v>135</v>
      </c>
      <c r="C94" t="s">
        <v>57</v>
      </c>
      <c r="D94" t="s">
        <v>644</v>
      </c>
      <c r="E94">
        <v>86.5</v>
      </c>
      <c r="F94">
        <v>10</v>
      </c>
      <c r="G94">
        <v>13</v>
      </c>
      <c r="H94">
        <v>0</v>
      </c>
      <c r="I94">
        <v>0</v>
      </c>
      <c r="J94">
        <v>109.5</v>
      </c>
      <c r="K94" s="28">
        <f t="shared" si="21"/>
        <v>5.4750000000000005</v>
      </c>
      <c r="L94" s="28">
        <f t="shared" si="22"/>
        <v>0</v>
      </c>
      <c r="M94" s="28">
        <f t="shared" si="23"/>
        <v>114.97499999999999</v>
      </c>
      <c r="N94">
        <f t="shared" si="24"/>
        <v>86.5</v>
      </c>
      <c r="O94">
        <f t="shared" si="25"/>
        <v>94</v>
      </c>
      <c r="P94">
        <f t="shared" si="26"/>
        <v>94</v>
      </c>
      <c r="Q94">
        <f t="shared" si="27"/>
        <v>94.5</v>
      </c>
      <c r="R94">
        <f t="shared" si="28"/>
        <v>95.5</v>
      </c>
      <c r="S94">
        <f t="shared" si="29"/>
        <v>96</v>
      </c>
      <c r="T94">
        <f t="shared" si="30"/>
        <v>96.5</v>
      </c>
      <c r="U94">
        <f t="shared" si="31"/>
        <v>97</v>
      </c>
      <c r="V94">
        <f t="shared" si="32"/>
        <v>90</v>
      </c>
      <c r="X94">
        <f t="shared" si="33"/>
        <v>93</v>
      </c>
      <c r="Y94">
        <f t="shared" si="34"/>
        <v>92.5</v>
      </c>
      <c r="Z94">
        <f t="shared" si="35"/>
        <v>95</v>
      </c>
      <c r="AA94">
        <f t="shared" si="36"/>
        <v>91.5</v>
      </c>
      <c r="AB94">
        <f t="shared" si="37"/>
        <v>91</v>
      </c>
      <c r="AC94">
        <f>IF(OR(A94=521400,A94=529519,A94=519378,A94=519382,A94=519380,A94=519357,A94=549727,A94=519373,A94=519370,A94=519371,A94=519377,A94=519387,A94=521176,A94=521177,A94=524588),IF(OR(D94="BIODIESEL",D94="BIODIESEL DYED",D94="DIESEL LS",D94="D LS DYED"),kdrk1,IF(OR(D94="ETHANOL REG",D94="REGULAR",D94="REG DYED",D94="ETH REG DYE"),krrk1,IF(OR(D94="UNBRAND DEF"),DEFBase1,kprk1))),IF(A94=519355,IF(OR(D94="BIODIESEL",D94="BIODIESEL DYED",D94="DIESEL LS",D94="D LS DYED"),vdrk1,IF(OR(D94="ETHANOL REG",D94="REGULAR",D94="REG DYED",D94="ETH REG DYE"),vrrk1,)),E94))</f>
        <v>86.5</v>
      </c>
      <c r="AD94">
        <f>IF(OR(A94=521400,A94=529519,A94=519378,A94=519382,A94=519380,A94=519357,A94=549727,A94=519373,A94=519370,A94=519371,A94=519377,A94=519387,A94=521176,A94=521177,A94=524588),
IF(OR(D94="BIODIESEL",D94="BIODIESEL DYED",D94="DIESEL LS",D94="D LS DYED"),kdrk1+_dslMERCR,IF(OR(D94="ETHANOL REG",D94="REGULAR",D94="REG DYED",D94="ETH REG DYE"),krrk1+_eregMERCR,IF(OR(D94="UNBRAND DEF"),
DEFBase1,kprk1+_punlMERCR))),IF(A94=519355,IF(OR(D94="BIODIESEL",D94="BIODIESEL DYED",D94="DIESEL LS",D94="D LS DYED"),vdrk1+_dslMERCR,IF(OR(D94="ETHANOL REG",D94="REGULAR",D94="REG DYED",D94="ETH REG DYE"),vrrk1+_eregMERCR,)),E94))</f>
        <v>86.5</v>
      </c>
      <c r="AE94">
        <f t="shared" si="38"/>
        <v>0</v>
      </c>
      <c r="AF94">
        <f t="shared" si="39"/>
        <v>0.05</v>
      </c>
      <c r="AG94">
        <f t="shared" si="40"/>
        <v>0</v>
      </c>
      <c r="AH94" t="str">
        <f t="shared" si="41"/>
        <v>7201 99 ST</v>
      </c>
    </row>
    <row r="95" spans="1:34" x14ac:dyDescent="0.25">
      <c r="A95">
        <v>524607</v>
      </c>
      <c r="B95" t="s">
        <v>135</v>
      </c>
      <c r="C95" t="s">
        <v>57</v>
      </c>
      <c r="D95" t="s">
        <v>49</v>
      </c>
      <c r="E95">
        <v>105.5</v>
      </c>
      <c r="F95">
        <v>10</v>
      </c>
      <c r="G95">
        <v>13</v>
      </c>
      <c r="H95">
        <v>0</v>
      </c>
      <c r="I95">
        <v>0</v>
      </c>
      <c r="J95">
        <v>128.5</v>
      </c>
      <c r="K95" s="28">
        <f t="shared" si="21"/>
        <v>6.4250000000000007</v>
      </c>
      <c r="L95" s="28">
        <f t="shared" si="22"/>
        <v>0</v>
      </c>
      <c r="M95" s="28">
        <f t="shared" si="23"/>
        <v>134.92500000000001</v>
      </c>
      <c r="N95">
        <f t="shared" si="24"/>
        <v>105.5</v>
      </c>
      <c r="O95">
        <f t="shared" si="25"/>
        <v>114</v>
      </c>
      <c r="P95">
        <f t="shared" si="26"/>
        <v>114</v>
      </c>
      <c r="Q95">
        <f t="shared" si="27"/>
        <v>114.5</v>
      </c>
      <c r="R95">
        <f t="shared" si="28"/>
        <v>115.5</v>
      </c>
      <c r="S95">
        <f t="shared" si="29"/>
        <v>116</v>
      </c>
      <c r="T95">
        <f t="shared" si="30"/>
        <v>116.5</v>
      </c>
      <c r="U95">
        <f t="shared" si="31"/>
        <v>117</v>
      </c>
      <c r="V95">
        <f t="shared" si="32"/>
        <v>109</v>
      </c>
      <c r="X95">
        <f t="shared" si="33"/>
        <v>113</v>
      </c>
      <c r="Y95">
        <f t="shared" si="34"/>
        <v>111.5</v>
      </c>
      <c r="Z95">
        <f t="shared" si="35"/>
        <v>114</v>
      </c>
      <c r="AA95">
        <f t="shared" si="36"/>
        <v>110.5</v>
      </c>
      <c r="AB95">
        <f t="shared" si="37"/>
        <v>110</v>
      </c>
      <c r="AC95">
        <f>IF(OR(A95=521400,A95=529519,A95=519378,A95=519382,A95=519380,A95=519357,A95=549727,A95=519373,A95=519370,A95=519371,A95=519377,A95=519387,A95=521176,A95=521177,A95=524588),IF(OR(D95="BIODIESEL",D95="BIODIESEL DYED",D95="DIESEL LS",D95="D LS DYED"),kdrk1,IF(OR(D95="ETHANOL REG",D95="REGULAR",D95="REG DYED",D95="ETH REG DYE"),krrk1,IF(OR(D95="UNBRAND DEF"),DEFBase1,kprk1))),IF(A95=519355,IF(OR(D95="BIODIESEL",D95="BIODIESEL DYED",D95="DIESEL LS",D95="D LS DYED"),vdrk1,IF(OR(D95="ETHANOL REG",D95="REGULAR",D95="REG DYED",D95="ETH REG DYE"),vrrk1,)),E95))</f>
        <v>105.5</v>
      </c>
      <c r="AD95">
        <f>IF(OR(A95=521400,A95=529519,A95=519378,A95=519382,A95=519380,A95=519357,A95=549727,A95=519373,A95=519370,A95=519371,A95=519377,A95=519387,A95=521176,A95=521177,A95=524588),
IF(OR(D95="BIODIESEL",D95="BIODIESEL DYED",D95="DIESEL LS",D95="D LS DYED"),kdrk1+_dslMERCR,IF(OR(D95="ETHANOL REG",D95="REGULAR",D95="REG DYED",D95="ETH REG DYE"),krrk1+_eregMERCR,IF(OR(D95="UNBRAND DEF"),
DEFBase1,kprk1+_punlMERCR))),IF(A95=519355,IF(OR(D95="BIODIESEL",D95="BIODIESEL DYED",D95="DIESEL LS",D95="D LS DYED"),vdrk1+_dslMERCR,IF(OR(D95="ETHANOL REG",D95="REGULAR",D95="REG DYED",D95="ETH REG DYE"),vrrk1+_eregMERCR,)),E95))</f>
        <v>105.5</v>
      </c>
      <c r="AE95">
        <f t="shared" si="38"/>
        <v>0</v>
      </c>
      <c r="AF95">
        <f t="shared" si="39"/>
        <v>0.05</v>
      </c>
      <c r="AG95">
        <f t="shared" si="40"/>
        <v>0</v>
      </c>
      <c r="AH95" t="str">
        <f t="shared" si="41"/>
        <v>7201 99 ST</v>
      </c>
    </row>
    <row r="96" spans="1:34" x14ac:dyDescent="0.25">
      <c r="A96">
        <v>519343</v>
      </c>
      <c r="B96" t="s">
        <v>56</v>
      </c>
      <c r="C96" t="s">
        <v>57</v>
      </c>
      <c r="D96" t="s">
        <v>37</v>
      </c>
      <c r="E96">
        <v>102.6</v>
      </c>
      <c r="F96">
        <v>4</v>
      </c>
      <c r="G96">
        <v>13</v>
      </c>
      <c r="H96">
        <v>0</v>
      </c>
      <c r="I96">
        <v>0</v>
      </c>
      <c r="J96">
        <v>119.6</v>
      </c>
      <c r="K96" s="28">
        <f t="shared" si="21"/>
        <v>5.98</v>
      </c>
      <c r="L96" s="28">
        <f t="shared" si="22"/>
        <v>0</v>
      </c>
      <c r="M96" s="28">
        <f t="shared" si="23"/>
        <v>125.58</v>
      </c>
      <c r="N96">
        <f t="shared" si="24"/>
        <v>102.6</v>
      </c>
      <c r="O96">
        <f t="shared" si="25"/>
        <v>108.1</v>
      </c>
      <c r="P96">
        <f t="shared" si="26"/>
        <v>109.1</v>
      </c>
      <c r="Q96">
        <f t="shared" si="27"/>
        <v>109.6</v>
      </c>
      <c r="R96">
        <f t="shared" si="28"/>
        <v>110.6</v>
      </c>
      <c r="S96">
        <f t="shared" si="29"/>
        <v>111.1</v>
      </c>
      <c r="T96">
        <f t="shared" si="30"/>
        <v>111.6</v>
      </c>
      <c r="U96">
        <f t="shared" si="31"/>
        <v>112.1</v>
      </c>
      <c r="V96">
        <f t="shared" si="32"/>
        <v>106.1</v>
      </c>
      <c r="X96">
        <f t="shared" si="33"/>
        <v>107.1</v>
      </c>
      <c r="Y96">
        <f t="shared" si="34"/>
        <v>107.6</v>
      </c>
      <c r="Z96">
        <f t="shared" si="35"/>
        <v>107.6</v>
      </c>
      <c r="AA96">
        <f t="shared" si="36"/>
        <v>108.6</v>
      </c>
      <c r="AB96">
        <f t="shared" si="37"/>
        <v>103.6</v>
      </c>
      <c r="AC96">
        <f>IF(OR(A96=521400,A96=529519,A96=519378,A96=519382,A96=519380,A96=519357,A96=549727,A96=519373,A96=519370,A96=519371,A96=519377,A96=519387,A96=521176,A96=521177,A96=524588),IF(OR(D96="BIODIESEL",D96="BIODIESEL DYED",D96="DIESEL LS",D96="D LS DYED"),kdrk1,IF(OR(D96="ETHANOL REG",D96="REGULAR",D96="REG DYED",D96="ETH REG DYE"),krrk1,IF(OR(D96="UNBRAND DEF"),DEFBase1,kprk1))),IF(A96=519355,IF(OR(D96="BIODIESEL",D96="BIODIESEL DYED",D96="DIESEL LS",D96="D LS DYED"),vdrk1,IF(OR(D96="ETHANOL REG",D96="REGULAR",D96="REG DYED",D96="ETH REG DYE"),vrrk1,)),E96))</f>
        <v>102.6</v>
      </c>
      <c r="AD96">
        <f>IF(OR(A96=521400,A96=529519,A96=519378,A96=519382,A96=519380,A96=519357,A96=549727,A96=519373,A96=519370,A96=519371,A96=519377,A96=519387,A96=521176,A96=521177,A96=524588),
IF(OR(D96="BIODIESEL",D96="BIODIESEL DYED",D96="DIESEL LS",D96="D LS DYED"),kdrk1+_dslMERCR,IF(OR(D96="ETHANOL REG",D96="REGULAR",D96="REG DYED",D96="ETH REG DYE"),krrk1+_eregMERCR,IF(OR(D96="UNBRAND DEF"),
DEFBase1,kprk1+_punlMERCR))),IF(A96=519355,IF(OR(D96="BIODIESEL",D96="BIODIESEL DYED",D96="DIESEL LS",D96="D LS DYED"),vdrk1+_dslMERCR,IF(OR(D96="ETHANOL REG",D96="REGULAR",D96="REG DYED",D96="ETH REG DYE"),vrrk1+_eregMERCR,)),E96))</f>
        <v>102.6</v>
      </c>
      <c r="AE96">
        <f t="shared" si="38"/>
        <v>0</v>
      </c>
      <c r="AF96">
        <f t="shared" si="39"/>
        <v>0.05</v>
      </c>
      <c r="AG96">
        <f t="shared" si="40"/>
        <v>0</v>
      </c>
      <c r="AH96" t="e">
        <f t="shared" si="41"/>
        <v>#N/A</v>
      </c>
    </row>
    <row r="97" spans="1:34" x14ac:dyDescent="0.25">
      <c r="A97">
        <v>519343</v>
      </c>
      <c r="B97" t="s">
        <v>56</v>
      </c>
      <c r="C97" t="s">
        <v>57</v>
      </c>
      <c r="D97" t="s">
        <v>644</v>
      </c>
      <c r="E97">
        <v>90.2</v>
      </c>
      <c r="F97">
        <v>10</v>
      </c>
      <c r="G97">
        <v>13</v>
      </c>
      <c r="H97">
        <v>0</v>
      </c>
      <c r="I97">
        <v>0</v>
      </c>
      <c r="J97">
        <v>113.2</v>
      </c>
      <c r="K97" s="28">
        <f t="shared" si="21"/>
        <v>5.66</v>
      </c>
      <c r="L97" s="28">
        <f t="shared" si="22"/>
        <v>0</v>
      </c>
      <c r="M97" s="28">
        <f t="shared" si="23"/>
        <v>118.86</v>
      </c>
      <c r="N97">
        <f t="shared" si="24"/>
        <v>90.2</v>
      </c>
      <c r="O97">
        <f t="shared" si="25"/>
        <v>97.7</v>
      </c>
      <c r="P97">
        <f t="shared" si="26"/>
        <v>97.7</v>
      </c>
      <c r="Q97">
        <f t="shared" si="27"/>
        <v>98.2</v>
      </c>
      <c r="R97">
        <f t="shared" si="28"/>
        <v>99.2</v>
      </c>
      <c r="S97">
        <f t="shared" si="29"/>
        <v>99.7</v>
      </c>
      <c r="T97">
        <f t="shared" si="30"/>
        <v>100.2</v>
      </c>
      <c r="U97">
        <f t="shared" si="31"/>
        <v>100.7</v>
      </c>
      <c r="V97">
        <f t="shared" si="32"/>
        <v>93.7</v>
      </c>
      <c r="X97">
        <f t="shared" si="33"/>
        <v>96.7</v>
      </c>
      <c r="Y97">
        <f t="shared" si="34"/>
        <v>96.2</v>
      </c>
      <c r="Z97">
        <f t="shared" si="35"/>
        <v>98.7</v>
      </c>
      <c r="AA97">
        <f t="shared" si="36"/>
        <v>95.2</v>
      </c>
      <c r="AB97">
        <f t="shared" si="37"/>
        <v>94.7</v>
      </c>
      <c r="AC97">
        <f>IF(OR(A97=521400,A97=529519,A97=519378,A97=519382,A97=519380,A97=519357,A97=549727,A97=519373,A97=519370,A97=519371,A97=519377,A97=519387,A97=521176,A97=521177,A97=524588),IF(OR(D97="BIODIESEL",D97="BIODIESEL DYED",D97="DIESEL LS",D97="D LS DYED"),kdrk1,IF(OR(D97="ETHANOL REG",D97="REGULAR",D97="REG DYED",D97="ETH REG DYE"),krrk1,IF(OR(D97="UNBRAND DEF"),DEFBase1,kprk1))),IF(A97=519355,IF(OR(D97="BIODIESEL",D97="BIODIESEL DYED",D97="DIESEL LS",D97="D LS DYED"),vdrk1,IF(OR(D97="ETHANOL REG",D97="REGULAR",D97="REG DYED",D97="ETH REG DYE"),vrrk1,)),E97))</f>
        <v>90.2</v>
      </c>
      <c r="AD97">
        <f>IF(OR(A97=521400,A97=529519,A97=519378,A97=519382,A97=519380,A97=519357,A97=549727,A97=519373,A97=519370,A97=519371,A97=519377,A97=519387,A97=521176,A97=521177,A97=524588),
IF(OR(D97="BIODIESEL",D97="BIODIESEL DYED",D97="DIESEL LS",D97="D LS DYED"),kdrk1+_dslMERCR,IF(OR(D97="ETHANOL REG",D97="REGULAR",D97="REG DYED",D97="ETH REG DYE"),krrk1+_eregMERCR,IF(OR(D97="UNBRAND DEF"),
DEFBase1,kprk1+_punlMERCR))),IF(A97=519355,IF(OR(D97="BIODIESEL",D97="BIODIESEL DYED",D97="DIESEL LS",D97="D LS DYED"),vdrk1+_dslMERCR,IF(OR(D97="ETHANOL REG",D97="REGULAR",D97="REG DYED",D97="ETH REG DYE"),vrrk1+_eregMERCR,)),E97))</f>
        <v>90.2</v>
      </c>
      <c r="AE97">
        <f t="shared" si="38"/>
        <v>0</v>
      </c>
      <c r="AF97">
        <f t="shared" si="39"/>
        <v>0.05</v>
      </c>
      <c r="AG97">
        <f t="shared" si="40"/>
        <v>0</v>
      </c>
      <c r="AH97" t="e">
        <f t="shared" si="41"/>
        <v>#N/A</v>
      </c>
    </row>
    <row r="98" spans="1:34" x14ac:dyDescent="0.25">
      <c r="A98">
        <v>524609</v>
      </c>
      <c r="B98" t="s">
        <v>1072</v>
      </c>
      <c r="C98" t="s">
        <v>57</v>
      </c>
      <c r="D98" t="s">
        <v>37</v>
      </c>
      <c r="E98">
        <v>100.2</v>
      </c>
      <c r="F98">
        <v>4</v>
      </c>
      <c r="G98">
        <v>13</v>
      </c>
      <c r="H98">
        <v>0</v>
      </c>
      <c r="I98">
        <v>0</v>
      </c>
      <c r="J98">
        <v>117.2</v>
      </c>
      <c r="K98" s="28">
        <f t="shared" si="21"/>
        <v>5.86</v>
      </c>
      <c r="L98" s="28">
        <f t="shared" si="22"/>
        <v>0</v>
      </c>
      <c r="M98" s="28">
        <f t="shared" si="23"/>
        <v>123.06</v>
      </c>
      <c r="N98">
        <f t="shared" si="24"/>
        <v>100.2</v>
      </c>
      <c r="O98">
        <f t="shared" si="25"/>
        <v>105.7</v>
      </c>
      <c r="P98">
        <f t="shared" si="26"/>
        <v>106.7</v>
      </c>
      <c r="Q98">
        <f t="shared" si="27"/>
        <v>107.2</v>
      </c>
      <c r="R98">
        <f t="shared" si="28"/>
        <v>108.2</v>
      </c>
      <c r="S98">
        <f t="shared" si="29"/>
        <v>108.7</v>
      </c>
      <c r="T98">
        <f t="shared" si="30"/>
        <v>109.2</v>
      </c>
      <c r="U98">
        <f t="shared" si="31"/>
        <v>109.7</v>
      </c>
      <c r="V98">
        <f t="shared" si="32"/>
        <v>103.7</v>
      </c>
      <c r="X98">
        <f t="shared" si="33"/>
        <v>104.7</v>
      </c>
      <c r="Y98">
        <f t="shared" si="34"/>
        <v>105.2</v>
      </c>
      <c r="Z98">
        <f t="shared" si="35"/>
        <v>105.2</v>
      </c>
      <c r="AA98">
        <f t="shared" si="36"/>
        <v>106.2</v>
      </c>
      <c r="AB98">
        <f t="shared" si="37"/>
        <v>101.2</v>
      </c>
      <c r="AC98">
        <f>IF(OR(A98=521400,A98=529519,A98=519378,A98=519382,A98=519380,A98=519357,A98=549727,A98=519373,A98=519370,A98=519371,A98=519377,A98=519387,A98=521176,A98=521177,A98=524588),IF(OR(D98="BIODIESEL",D98="BIODIESEL DYED",D98="DIESEL LS",D98="D LS DYED"),kdrk1,IF(OR(D98="ETHANOL REG",D98="REGULAR",D98="REG DYED",D98="ETH REG DYE"),krrk1,IF(OR(D98="UNBRAND DEF"),DEFBase1,kprk1))),IF(A98=519355,IF(OR(D98="BIODIESEL",D98="BIODIESEL DYED",D98="DIESEL LS",D98="D LS DYED"),vdrk1,IF(OR(D98="ETHANOL REG",D98="REGULAR",D98="REG DYED",D98="ETH REG DYE"),vrrk1,)),E98))</f>
        <v>100.2</v>
      </c>
      <c r="AD98">
        <f>IF(OR(A98=521400,A98=529519,A98=519378,A98=519382,A98=519380,A98=519357,A98=549727,A98=519373,A98=519370,A98=519371,A98=519377,A98=519387,A98=521176,A98=521177,A98=524588),
IF(OR(D98="BIODIESEL",D98="BIODIESEL DYED",D98="DIESEL LS",D98="D LS DYED"),kdrk1+_dslMERCR,IF(OR(D98="ETHANOL REG",D98="REGULAR",D98="REG DYED",D98="ETH REG DYE"),krrk1+_eregMERCR,IF(OR(D98="UNBRAND DEF"),
DEFBase1,kprk1+_punlMERCR))),IF(A98=519355,IF(OR(D98="BIODIESEL",D98="BIODIESEL DYED",D98="DIESEL LS",D98="D LS DYED"),vdrk1+_dslMERCR,IF(OR(D98="ETHANOL REG",D98="REGULAR",D98="REG DYED",D98="ETH REG DYE"),vrrk1+_eregMERCR,)),E98))</f>
        <v>100.2</v>
      </c>
      <c r="AE98">
        <f t="shared" si="38"/>
        <v>0</v>
      </c>
      <c r="AF98">
        <f t="shared" si="39"/>
        <v>0.05</v>
      </c>
      <c r="AG98">
        <f t="shared" si="40"/>
        <v>0</v>
      </c>
      <c r="AH98" t="e">
        <f t="shared" si="41"/>
        <v>#N/A</v>
      </c>
    </row>
    <row r="99" spans="1:34" x14ac:dyDescent="0.25">
      <c r="A99">
        <v>524609</v>
      </c>
      <c r="B99" t="s">
        <v>1072</v>
      </c>
      <c r="C99" t="s">
        <v>57</v>
      </c>
      <c r="D99" t="s">
        <v>132</v>
      </c>
      <c r="E99">
        <v>94.4</v>
      </c>
      <c r="F99">
        <v>10</v>
      </c>
      <c r="G99">
        <v>13</v>
      </c>
      <c r="H99">
        <v>0</v>
      </c>
      <c r="I99">
        <v>0</v>
      </c>
      <c r="J99">
        <v>117.4</v>
      </c>
      <c r="K99" s="28">
        <f t="shared" si="21"/>
        <v>5.870000000000001</v>
      </c>
      <c r="L99" s="28">
        <f t="shared" si="22"/>
        <v>0</v>
      </c>
      <c r="M99" s="28">
        <f t="shared" si="23"/>
        <v>123.27000000000001</v>
      </c>
      <c r="N99">
        <f t="shared" si="24"/>
        <v>94.4</v>
      </c>
      <c r="O99">
        <f t="shared" si="25"/>
        <v>102.4</v>
      </c>
      <c r="P99">
        <f t="shared" si="26"/>
        <v>102.4</v>
      </c>
      <c r="Q99">
        <f t="shared" si="27"/>
        <v>102.9</v>
      </c>
      <c r="R99">
        <f t="shared" si="28"/>
        <v>103.9</v>
      </c>
      <c r="S99">
        <f t="shared" si="29"/>
        <v>104.4</v>
      </c>
      <c r="T99">
        <f t="shared" si="30"/>
        <v>104.9</v>
      </c>
      <c r="U99">
        <f t="shared" si="31"/>
        <v>105.4</v>
      </c>
      <c r="V99">
        <f t="shared" si="32"/>
        <v>97.9</v>
      </c>
      <c r="X99">
        <f t="shared" si="33"/>
        <v>101.4</v>
      </c>
      <c r="Y99">
        <f t="shared" si="34"/>
        <v>100.9</v>
      </c>
      <c r="Z99">
        <f t="shared" si="35"/>
        <v>102.9</v>
      </c>
      <c r="AA99">
        <f t="shared" si="36"/>
        <v>99.4</v>
      </c>
      <c r="AB99">
        <f t="shared" si="37"/>
        <v>98.9</v>
      </c>
      <c r="AC99">
        <f>IF(OR(A99=521400,A99=529519,A99=519378,A99=519382,A99=519380,A99=519357,A99=549727,A99=519373,A99=519370,A99=519371,A99=519377,A99=519387,A99=521176,A99=521177,A99=524588),IF(OR(D99="BIODIESEL",D99="BIODIESEL DYED",D99="DIESEL LS",D99="D LS DYED"),kdrk1,IF(OR(D99="ETHANOL REG",D99="REGULAR",D99="REG DYED",D99="ETH REG DYE"),krrk1,IF(OR(D99="UNBRAND DEF"),DEFBase1,kprk1))),IF(A99=519355,IF(OR(D99="BIODIESEL",D99="BIODIESEL DYED",D99="DIESEL LS",D99="D LS DYED"),vdrk1,IF(OR(D99="ETHANOL REG",D99="REGULAR",D99="REG DYED",D99="ETH REG DYE"),vrrk1,)),E99))</f>
        <v>94.4</v>
      </c>
      <c r="AD99">
        <f>IF(OR(A99=521400,A99=529519,A99=519378,A99=519382,A99=519380,A99=519357,A99=549727,A99=519373,A99=519370,A99=519371,A99=519377,A99=519387,A99=521176,A99=521177,A99=524588),
IF(OR(D99="BIODIESEL",D99="BIODIESEL DYED",D99="DIESEL LS",D99="D LS DYED"),kdrk1+_dslMERCR,IF(OR(D99="ETHANOL REG",D99="REGULAR",D99="REG DYED",D99="ETH REG DYE"),krrk1+_eregMERCR,IF(OR(D99="UNBRAND DEF"),
DEFBase1,kprk1+_punlMERCR))),IF(A99=519355,IF(OR(D99="BIODIESEL",D99="BIODIESEL DYED",D99="DIESEL LS",D99="D LS DYED"),vdrk1+_dslMERCR,IF(OR(D99="ETHANOL REG",D99="REGULAR",D99="REG DYED",D99="ETH REG DYE"),vrrk1+_eregMERCR,)),E99))</f>
        <v>94.4</v>
      </c>
      <c r="AE99">
        <f t="shared" si="38"/>
        <v>0</v>
      </c>
      <c r="AF99">
        <f t="shared" si="39"/>
        <v>0.05</v>
      </c>
      <c r="AG99">
        <f t="shared" si="40"/>
        <v>0</v>
      </c>
      <c r="AH99" t="e">
        <f t="shared" si="41"/>
        <v>#N/A</v>
      </c>
    </row>
    <row r="100" spans="1:34" x14ac:dyDescent="0.25">
      <c r="A100">
        <v>524609</v>
      </c>
      <c r="B100" t="s">
        <v>1072</v>
      </c>
      <c r="C100" t="s">
        <v>57</v>
      </c>
      <c r="D100" t="s">
        <v>644</v>
      </c>
      <c r="E100">
        <v>86.7</v>
      </c>
      <c r="F100">
        <v>10</v>
      </c>
      <c r="G100">
        <v>13</v>
      </c>
      <c r="H100">
        <v>0</v>
      </c>
      <c r="I100">
        <v>0</v>
      </c>
      <c r="J100">
        <v>109.7</v>
      </c>
      <c r="K100" s="28">
        <f t="shared" si="21"/>
        <v>5.4850000000000003</v>
      </c>
      <c r="L100" s="28">
        <f t="shared" si="22"/>
        <v>0</v>
      </c>
      <c r="M100" s="28">
        <f t="shared" si="23"/>
        <v>115.185</v>
      </c>
      <c r="N100">
        <f t="shared" si="24"/>
        <v>86.7</v>
      </c>
      <c r="O100">
        <f t="shared" si="25"/>
        <v>94.2</v>
      </c>
      <c r="P100">
        <f t="shared" si="26"/>
        <v>94.2</v>
      </c>
      <c r="Q100">
        <f t="shared" si="27"/>
        <v>94.7</v>
      </c>
      <c r="R100">
        <f t="shared" si="28"/>
        <v>95.7</v>
      </c>
      <c r="S100">
        <f t="shared" si="29"/>
        <v>96.2</v>
      </c>
      <c r="T100">
        <f t="shared" si="30"/>
        <v>96.7</v>
      </c>
      <c r="U100">
        <f t="shared" si="31"/>
        <v>97.2</v>
      </c>
      <c r="V100">
        <f t="shared" si="32"/>
        <v>90.2</v>
      </c>
      <c r="X100">
        <f t="shared" si="33"/>
        <v>93.2</v>
      </c>
      <c r="Y100">
        <f t="shared" si="34"/>
        <v>92.7</v>
      </c>
      <c r="Z100">
        <f t="shared" si="35"/>
        <v>95.2</v>
      </c>
      <c r="AA100">
        <f t="shared" si="36"/>
        <v>91.7</v>
      </c>
      <c r="AB100">
        <f t="shared" si="37"/>
        <v>91.2</v>
      </c>
      <c r="AC100">
        <f>IF(OR(A100=521400,A100=529519,A100=519378,A100=519382,A100=519380,A100=519357,A100=549727,A100=519373,A100=519370,A100=519371,A100=519377,A100=519387,A100=521176,A100=521177,A100=524588),IF(OR(D100="BIODIESEL",D100="BIODIESEL DYED",D100="DIESEL LS",D100="D LS DYED"),kdrk1,IF(OR(D100="ETHANOL REG",D100="REGULAR",D100="REG DYED",D100="ETH REG DYE"),krrk1,IF(OR(D100="UNBRAND DEF"),DEFBase1,kprk1))),IF(A100=519355,IF(OR(D100="BIODIESEL",D100="BIODIESEL DYED",D100="DIESEL LS",D100="D LS DYED"),vdrk1,IF(OR(D100="ETHANOL REG",D100="REGULAR",D100="REG DYED",D100="ETH REG DYE"),vrrk1,)),E100))</f>
        <v>86.7</v>
      </c>
      <c r="AD100">
        <f>IF(OR(A100=521400,A100=529519,A100=519378,A100=519382,A100=519380,A100=519357,A100=549727,A100=519373,A100=519370,A100=519371,A100=519377,A100=519387,A100=521176,A100=521177,A100=524588),
IF(OR(D100="BIODIESEL",D100="BIODIESEL DYED",D100="DIESEL LS",D100="D LS DYED"),kdrk1+_dslMERCR,IF(OR(D100="ETHANOL REG",D100="REGULAR",D100="REG DYED",D100="ETH REG DYE"),krrk1+_eregMERCR,IF(OR(D100="UNBRAND DEF"),
DEFBase1,kprk1+_punlMERCR))),IF(A100=519355,IF(OR(D100="BIODIESEL",D100="BIODIESEL DYED",D100="DIESEL LS",D100="D LS DYED"),vdrk1+_dslMERCR,IF(OR(D100="ETHANOL REG",D100="REGULAR",D100="REG DYED",D100="ETH REG DYE"),vrrk1+_eregMERCR,)),E100))</f>
        <v>86.7</v>
      </c>
      <c r="AE100">
        <f t="shared" si="38"/>
        <v>0</v>
      </c>
      <c r="AF100">
        <f t="shared" si="39"/>
        <v>0.05</v>
      </c>
      <c r="AG100">
        <f t="shared" si="40"/>
        <v>0</v>
      </c>
      <c r="AH100" t="e">
        <f t="shared" si="41"/>
        <v>#N/A</v>
      </c>
    </row>
    <row r="101" spans="1:34" x14ac:dyDescent="0.25">
      <c r="A101">
        <v>524602</v>
      </c>
      <c r="B101" t="s">
        <v>136</v>
      </c>
      <c r="C101" t="s">
        <v>57</v>
      </c>
      <c r="D101" t="s">
        <v>646</v>
      </c>
      <c r="E101">
        <v>97.2</v>
      </c>
      <c r="F101">
        <v>4</v>
      </c>
      <c r="G101">
        <v>4</v>
      </c>
      <c r="H101">
        <v>0</v>
      </c>
      <c r="I101">
        <v>0</v>
      </c>
      <c r="J101">
        <v>105.2</v>
      </c>
      <c r="K101" s="28">
        <f t="shared" si="21"/>
        <v>5.2600000000000007</v>
      </c>
      <c r="L101" s="28">
        <f t="shared" si="22"/>
        <v>0</v>
      </c>
      <c r="M101" s="28">
        <f t="shared" si="23"/>
        <v>110.46000000000001</v>
      </c>
      <c r="N101">
        <f t="shared" si="24"/>
        <v>97.2</v>
      </c>
      <c r="O101">
        <f t="shared" si="25"/>
        <v>102.7</v>
      </c>
      <c r="P101">
        <f t="shared" si="26"/>
        <v>103.7</v>
      </c>
      <c r="Q101">
        <f t="shared" si="27"/>
        <v>104.2</v>
      </c>
      <c r="R101">
        <f t="shared" si="28"/>
        <v>105.2</v>
      </c>
      <c r="S101">
        <f t="shared" si="29"/>
        <v>105.7</v>
      </c>
      <c r="T101">
        <f t="shared" si="30"/>
        <v>106.2</v>
      </c>
      <c r="U101">
        <f t="shared" si="31"/>
        <v>106.7</v>
      </c>
      <c r="V101">
        <f t="shared" si="32"/>
        <v>100.7</v>
      </c>
      <c r="X101">
        <f t="shared" si="33"/>
        <v>101.7</v>
      </c>
      <c r="Y101">
        <f t="shared" si="34"/>
        <v>102.2</v>
      </c>
      <c r="Z101">
        <f t="shared" si="35"/>
        <v>102.2</v>
      </c>
      <c r="AA101">
        <f t="shared" si="36"/>
        <v>103.2</v>
      </c>
      <c r="AB101">
        <f t="shared" si="37"/>
        <v>98.2</v>
      </c>
      <c r="AC101">
        <f>IF(OR(A101=521400,A101=529519,A101=519378,A101=519382,A101=519380,A101=519357,A101=549727,A101=519373,A101=519370,A101=519371,A101=519377,A101=519387,A101=521176,A101=521177,A101=524588),IF(OR(D101="BIODIESEL",D101="BIODIESEL DYED",D101="DIESEL LS",D101="D LS DYED"),kdrk1,IF(OR(D101="ETHANOL REG",D101="REGULAR",D101="REG DYED",D101="ETH REG DYE"),krrk1,IF(OR(D101="UNBRAND DEF"),DEFBase1,kprk1))),IF(A101=519355,IF(OR(D101="BIODIESEL",D101="BIODIESEL DYED",D101="DIESEL LS",D101="D LS DYED"),vdrk1,IF(OR(D101="ETHANOL REG",D101="REGULAR",D101="REG DYED",D101="ETH REG DYE"),vrrk1,)),E101))</f>
        <v>97.2</v>
      </c>
      <c r="AD101">
        <f>IF(OR(A101=521400,A101=529519,A101=519378,A101=519382,A101=519380,A101=519357,A101=549727,A101=519373,A101=519370,A101=519371,A101=519377,A101=519387,A101=521176,A101=521177,A101=524588),
IF(OR(D101="BIODIESEL",D101="BIODIESEL DYED",D101="DIESEL LS",D101="D LS DYED"),kdrk1+_dslMERCR,IF(OR(D101="ETHANOL REG",D101="REGULAR",D101="REG DYED",D101="ETH REG DYE"),krrk1+_eregMERCR,IF(OR(D101="UNBRAND DEF"),
DEFBase1,kprk1+_punlMERCR))),IF(A101=519355,IF(OR(D101="BIODIESEL",D101="BIODIESEL DYED",D101="DIESEL LS",D101="D LS DYED"),vdrk1+_dslMERCR,IF(OR(D101="ETHANOL REG",D101="REGULAR",D101="REG DYED",D101="ETH REG DYE"),vrrk1+_eregMERCR,)),E101))</f>
        <v>97.2</v>
      </c>
      <c r="AE101">
        <f t="shared" si="38"/>
        <v>0</v>
      </c>
      <c r="AF101">
        <f t="shared" si="39"/>
        <v>0.05</v>
      </c>
      <c r="AG101">
        <f t="shared" si="40"/>
        <v>0</v>
      </c>
      <c r="AH101" t="str">
        <f t="shared" si="41"/>
        <v>5201 62 ST</v>
      </c>
    </row>
    <row r="102" spans="1:34" x14ac:dyDescent="0.25">
      <c r="A102">
        <v>524602</v>
      </c>
      <c r="B102" t="s">
        <v>136</v>
      </c>
      <c r="C102" t="s">
        <v>57</v>
      </c>
      <c r="D102" t="s">
        <v>37</v>
      </c>
      <c r="E102">
        <v>97.2</v>
      </c>
      <c r="F102">
        <v>4</v>
      </c>
      <c r="G102">
        <v>13</v>
      </c>
      <c r="H102">
        <v>0</v>
      </c>
      <c r="I102">
        <v>0</v>
      </c>
      <c r="J102">
        <v>114.2</v>
      </c>
      <c r="K102" s="28">
        <f t="shared" si="21"/>
        <v>5.7100000000000009</v>
      </c>
      <c r="L102" s="28">
        <f t="shared" si="22"/>
        <v>0</v>
      </c>
      <c r="M102" s="28">
        <f t="shared" si="23"/>
        <v>119.91</v>
      </c>
      <c r="N102">
        <f t="shared" si="24"/>
        <v>97.2</v>
      </c>
      <c r="O102">
        <f t="shared" si="25"/>
        <v>102.7</v>
      </c>
      <c r="P102">
        <f t="shared" si="26"/>
        <v>103.7</v>
      </c>
      <c r="Q102">
        <f t="shared" si="27"/>
        <v>104.2</v>
      </c>
      <c r="R102">
        <f t="shared" si="28"/>
        <v>105.2</v>
      </c>
      <c r="S102">
        <f t="shared" si="29"/>
        <v>105.7</v>
      </c>
      <c r="T102">
        <f t="shared" si="30"/>
        <v>106.2</v>
      </c>
      <c r="U102">
        <f t="shared" si="31"/>
        <v>106.7</v>
      </c>
      <c r="V102">
        <f t="shared" si="32"/>
        <v>100.7</v>
      </c>
      <c r="X102">
        <f t="shared" si="33"/>
        <v>101.7</v>
      </c>
      <c r="Y102">
        <f t="shared" si="34"/>
        <v>102.2</v>
      </c>
      <c r="Z102">
        <f t="shared" si="35"/>
        <v>102.2</v>
      </c>
      <c r="AA102">
        <f t="shared" si="36"/>
        <v>103.2</v>
      </c>
      <c r="AB102">
        <f t="shared" si="37"/>
        <v>98.2</v>
      </c>
      <c r="AC102">
        <f>IF(OR(A102=521400,A102=529519,A102=519378,A102=519382,A102=519380,A102=519357,A102=549727,A102=519373,A102=519370,A102=519371,A102=519377,A102=519387,A102=521176,A102=521177,A102=524588),IF(OR(D102="BIODIESEL",D102="BIODIESEL DYED",D102="DIESEL LS",D102="D LS DYED"),kdrk1,IF(OR(D102="ETHANOL REG",D102="REGULAR",D102="REG DYED",D102="ETH REG DYE"),krrk1,IF(OR(D102="UNBRAND DEF"),DEFBase1,kprk1))),IF(A102=519355,IF(OR(D102="BIODIESEL",D102="BIODIESEL DYED",D102="DIESEL LS",D102="D LS DYED"),vdrk1,IF(OR(D102="ETHANOL REG",D102="REGULAR",D102="REG DYED",D102="ETH REG DYE"),vrrk1,)),E102))</f>
        <v>97.2</v>
      </c>
      <c r="AD102">
        <f>IF(OR(A102=521400,A102=529519,A102=519378,A102=519382,A102=519380,A102=519357,A102=549727,A102=519373,A102=519370,A102=519371,A102=519377,A102=519387,A102=521176,A102=521177,A102=524588),
IF(OR(D102="BIODIESEL",D102="BIODIESEL DYED",D102="DIESEL LS",D102="D LS DYED"),kdrk1+_dslMERCR,IF(OR(D102="ETHANOL REG",D102="REGULAR",D102="REG DYED",D102="ETH REG DYE"),krrk1+_eregMERCR,IF(OR(D102="UNBRAND DEF"),
DEFBase1,kprk1+_punlMERCR))),IF(A102=519355,IF(OR(D102="BIODIESEL",D102="BIODIESEL DYED",D102="DIESEL LS",D102="D LS DYED"),vdrk1+_dslMERCR,IF(OR(D102="ETHANOL REG",D102="REGULAR",D102="REG DYED",D102="ETH REG DYE"),vrrk1+_eregMERCR,)),E102))</f>
        <v>97.2</v>
      </c>
      <c r="AE102">
        <f t="shared" si="38"/>
        <v>0</v>
      </c>
      <c r="AF102">
        <f t="shared" si="39"/>
        <v>0.05</v>
      </c>
      <c r="AG102">
        <f t="shared" si="40"/>
        <v>0</v>
      </c>
      <c r="AH102" t="str">
        <f t="shared" si="41"/>
        <v>5201 62 ST</v>
      </c>
    </row>
    <row r="103" spans="1:34" x14ac:dyDescent="0.25">
      <c r="A103">
        <v>524602</v>
      </c>
      <c r="B103" t="s">
        <v>136</v>
      </c>
      <c r="C103" t="s">
        <v>57</v>
      </c>
      <c r="D103" t="s">
        <v>644</v>
      </c>
      <c r="E103">
        <v>84.8</v>
      </c>
      <c r="F103">
        <v>10</v>
      </c>
      <c r="G103">
        <v>13</v>
      </c>
      <c r="H103">
        <v>0</v>
      </c>
      <c r="I103">
        <v>0</v>
      </c>
      <c r="J103">
        <v>107.8</v>
      </c>
      <c r="K103" s="28">
        <f t="shared" si="21"/>
        <v>5.3900000000000006</v>
      </c>
      <c r="L103" s="28">
        <f t="shared" si="22"/>
        <v>0</v>
      </c>
      <c r="M103" s="28">
        <f t="shared" si="23"/>
        <v>113.19</v>
      </c>
      <c r="N103">
        <f t="shared" si="24"/>
        <v>84.8</v>
      </c>
      <c r="O103">
        <f t="shared" si="25"/>
        <v>92.3</v>
      </c>
      <c r="P103">
        <f t="shared" si="26"/>
        <v>92.3</v>
      </c>
      <c r="Q103">
        <f t="shared" si="27"/>
        <v>92.8</v>
      </c>
      <c r="R103">
        <f t="shared" si="28"/>
        <v>93.8</v>
      </c>
      <c r="S103">
        <f t="shared" si="29"/>
        <v>94.3</v>
      </c>
      <c r="T103">
        <f t="shared" si="30"/>
        <v>94.8</v>
      </c>
      <c r="U103">
        <f t="shared" si="31"/>
        <v>95.3</v>
      </c>
      <c r="V103">
        <f t="shared" si="32"/>
        <v>88.3</v>
      </c>
      <c r="X103">
        <f t="shared" si="33"/>
        <v>91.3</v>
      </c>
      <c r="Y103">
        <f t="shared" si="34"/>
        <v>90.8</v>
      </c>
      <c r="Z103">
        <f t="shared" si="35"/>
        <v>93.3</v>
      </c>
      <c r="AA103">
        <f t="shared" si="36"/>
        <v>89.8</v>
      </c>
      <c r="AB103">
        <f t="shared" si="37"/>
        <v>89.3</v>
      </c>
      <c r="AC103">
        <f>IF(OR(A103=521400,A103=529519,A103=519378,A103=519382,A103=519380,A103=519357,A103=549727,A103=519373,A103=519370,A103=519371,A103=519377,A103=519387,A103=521176,A103=521177,A103=524588),IF(OR(D103="BIODIESEL",D103="BIODIESEL DYED",D103="DIESEL LS",D103="D LS DYED"),kdrk1,IF(OR(D103="ETHANOL REG",D103="REGULAR",D103="REG DYED",D103="ETH REG DYE"),krrk1,IF(OR(D103="UNBRAND DEF"),DEFBase1,kprk1))),IF(A103=519355,IF(OR(D103="BIODIESEL",D103="BIODIESEL DYED",D103="DIESEL LS",D103="D LS DYED"),vdrk1,IF(OR(D103="ETHANOL REG",D103="REGULAR",D103="REG DYED",D103="ETH REG DYE"),vrrk1,)),E103))</f>
        <v>84.8</v>
      </c>
      <c r="AD103">
        <f>IF(OR(A103=521400,A103=529519,A103=519378,A103=519382,A103=519380,A103=519357,A103=549727,A103=519373,A103=519370,A103=519371,A103=519377,A103=519387,A103=521176,A103=521177,A103=524588),
IF(OR(D103="BIODIESEL",D103="BIODIESEL DYED",D103="DIESEL LS",D103="D LS DYED"),kdrk1+_dslMERCR,IF(OR(D103="ETHANOL REG",D103="REGULAR",D103="REG DYED",D103="ETH REG DYE"),krrk1+_eregMERCR,IF(OR(D103="UNBRAND DEF"),
DEFBase1,kprk1+_punlMERCR))),IF(A103=519355,IF(OR(D103="BIODIESEL",D103="BIODIESEL DYED",D103="DIESEL LS",D103="D LS DYED"),vdrk1+_dslMERCR,IF(OR(D103="ETHANOL REG",D103="REGULAR",D103="REG DYED",D103="ETH REG DYE"),vrrk1+_eregMERCR,)),E103))</f>
        <v>84.8</v>
      </c>
      <c r="AE103">
        <f t="shared" si="38"/>
        <v>0</v>
      </c>
      <c r="AF103">
        <f t="shared" si="39"/>
        <v>0.05</v>
      </c>
      <c r="AG103">
        <f t="shared" si="40"/>
        <v>0</v>
      </c>
      <c r="AH103" t="str">
        <f t="shared" si="41"/>
        <v>5201 62 ST</v>
      </c>
    </row>
    <row r="104" spans="1:34" x14ac:dyDescent="0.25">
      <c r="A104">
        <v>524602</v>
      </c>
      <c r="B104" t="s">
        <v>136</v>
      </c>
      <c r="C104" t="s">
        <v>57</v>
      </c>
      <c r="D104" t="s">
        <v>651</v>
      </c>
      <c r="E104">
        <v>72.3</v>
      </c>
      <c r="F104">
        <v>10</v>
      </c>
      <c r="G104">
        <v>13</v>
      </c>
      <c r="H104">
        <v>0</v>
      </c>
      <c r="I104">
        <v>0</v>
      </c>
      <c r="J104">
        <v>95.3</v>
      </c>
      <c r="K104" s="28">
        <f t="shared" si="21"/>
        <v>4.7649999999999997</v>
      </c>
      <c r="L104" s="28">
        <f t="shared" si="22"/>
        <v>0</v>
      </c>
      <c r="M104" s="28">
        <f t="shared" si="23"/>
        <v>100.065</v>
      </c>
      <c r="N104">
        <f t="shared" si="24"/>
        <v>72.3</v>
      </c>
      <c r="O104">
        <f t="shared" si="25"/>
        <v>79.8</v>
      </c>
      <c r="P104">
        <f t="shared" si="26"/>
        <v>79.8</v>
      </c>
      <c r="Q104">
        <f t="shared" si="27"/>
        <v>80.3</v>
      </c>
      <c r="R104">
        <f t="shared" si="28"/>
        <v>81.3</v>
      </c>
      <c r="S104">
        <f t="shared" si="29"/>
        <v>81.8</v>
      </c>
      <c r="T104">
        <f t="shared" si="30"/>
        <v>82.3</v>
      </c>
      <c r="U104">
        <f t="shared" si="31"/>
        <v>82.8</v>
      </c>
      <c r="V104">
        <f t="shared" si="32"/>
        <v>75.8</v>
      </c>
      <c r="X104">
        <f t="shared" si="33"/>
        <v>78.8</v>
      </c>
      <c r="Y104">
        <f t="shared" si="34"/>
        <v>78.3</v>
      </c>
      <c r="Z104">
        <f t="shared" si="35"/>
        <v>80.8</v>
      </c>
      <c r="AA104">
        <f t="shared" si="36"/>
        <v>77.3</v>
      </c>
      <c r="AB104">
        <f t="shared" si="37"/>
        <v>76.8</v>
      </c>
      <c r="AC104">
        <f>IF(OR(A104=521400,A104=529519,A104=519378,A104=519382,A104=519380,A104=519357,A104=549727,A104=519373,A104=519370,A104=519371,A104=519377,A104=519387,A104=521176,A104=521177,A104=524588),IF(OR(D104="BIODIESEL",D104="BIODIESEL DYED",D104="DIESEL LS",D104="D LS DYED"),kdrk1,IF(OR(D104="ETHANOL REG",D104="REGULAR",D104="REG DYED",D104="ETH REG DYE"),krrk1,IF(OR(D104="UNBRAND DEF"),DEFBase1,kprk1))),IF(A104=519355,IF(OR(D104="BIODIESEL",D104="BIODIESEL DYED",D104="DIESEL LS",D104="D LS DYED"),vdrk1,IF(OR(D104="ETHANOL REG",D104="REGULAR",D104="REG DYED",D104="ETH REG DYE"),vrrk1,)),E104))</f>
        <v>72.3</v>
      </c>
      <c r="AD104">
        <f>IF(OR(A104=521400,A104=529519,A104=519378,A104=519382,A104=519380,A104=519357,A104=549727,A104=519373,A104=519370,A104=519371,A104=519377,A104=519387,A104=521176,A104=521177,A104=524588),
IF(OR(D104="BIODIESEL",D104="BIODIESEL DYED",D104="DIESEL LS",D104="D LS DYED"),kdrk1+_dslMERCR,IF(OR(D104="ETHANOL REG",D104="REGULAR",D104="REG DYED",D104="ETH REG DYE"),krrk1+_eregMERCR,IF(OR(D104="UNBRAND DEF"),
DEFBase1,kprk1+_punlMERCR))),IF(A104=519355,IF(OR(D104="BIODIESEL",D104="BIODIESEL DYED",D104="DIESEL LS",D104="D LS DYED"),vdrk1+_dslMERCR,IF(OR(D104="ETHANOL REG",D104="REGULAR",D104="REG DYED",D104="ETH REG DYE"),vrrk1+_eregMERCR,)),E104))</f>
        <v>72.3</v>
      </c>
      <c r="AE104">
        <f t="shared" si="38"/>
        <v>0</v>
      </c>
      <c r="AF104">
        <f t="shared" si="39"/>
        <v>0.05</v>
      </c>
      <c r="AG104">
        <f t="shared" si="40"/>
        <v>0</v>
      </c>
      <c r="AH104" t="str">
        <f t="shared" si="41"/>
        <v>5201 62 ST</v>
      </c>
    </row>
    <row r="105" spans="1:34" x14ac:dyDescent="0.25">
      <c r="A105">
        <v>519352</v>
      </c>
      <c r="B105" t="s">
        <v>58</v>
      </c>
      <c r="C105" t="s">
        <v>57</v>
      </c>
      <c r="D105" t="s">
        <v>37</v>
      </c>
      <c r="E105">
        <v>96</v>
      </c>
      <c r="F105">
        <v>4</v>
      </c>
      <c r="G105">
        <v>13</v>
      </c>
      <c r="H105">
        <v>0</v>
      </c>
      <c r="I105">
        <v>0</v>
      </c>
      <c r="J105">
        <v>113</v>
      </c>
      <c r="K105" s="28">
        <f t="shared" si="21"/>
        <v>5.65</v>
      </c>
      <c r="L105" s="28">
        <f t="shared" si="22"/>
        <v>0</v>
      </c>
      <c r="M105" s="28">
        <f t="shared" si="23"/>
        <v>118.65</v>
      </c>
      <c r="N105">
        <f t="shared" si="24"/>
        <v>96</v>
      </c>
      <c r="O105">
        <f t="shared" si="25"/>
        <v>101.5</v>
      </c>
      <c r="P105">
        <f t="shared" si="26"/>
        <v>102.5</v>
      </c>
      <c r="Q105">
        <f t="shared" si="27"/>
        <v>103</v>
      </c>
      <c r="R105">
        <f t="shared" si="28"/>
        <v>104</v>
      </c>
      <c r="S105">
        <f t="shared" si="29"/>
        <v>104.5</v>
      </c>
      <c r="T105">
        <f t="shared" si="30"/>
        <v>105</v>
      </c>
      <c r="U105">
        <f t="shared" si="31"/>
        <v>105.5</v>
      </c>
      <c r="V105">
        <f t="shared" si="32"/>
        <v>99.5</v>
      </c>
      <c r="X105">
        <f t="shared" si="33"/>
        <v>100.5</v>
      </c>
      <c r="Y105">
        <f t="shared" si="34"/>
        <v>101</v>
      </c>
      <c r="Z105">
        <f t="shared" si="35"/>
        <v>101</v>
      </c>
      <c r="AA105">
        <f t="shared" si="36"/>
        <v>102</v>
      </c>
      <c r="AB105">
        <f t="shared" si="37"/>
        <v>97</v>
      </c>
      <c r="AC105">
        <f>IF(OR(A105=521400,A105=529519,A105=519378,A105=519382,A105=519380,A105=519357,A105=549727,A105=519373,A105=519370,A105=519371,A105=519377,A105=519387,A105=521176,A105=521177,A105=524588),IF(OR(D105="BIODIESEL",D105="BIODIESEL DYED",D105="DIESEL LS",D105="D LS DYED"),kdrk1,IF(OR(D105="ETHANOL REG",D105="REGULAR",D105="REG DYED",D105="ETH REG DYE"),krrk1,IF(OR(D105="UNBRAND DEF"),DEFBase1,kprk1))),IF(A105=519355,IF(OR(D105="BIODIESEL",D105="BIODIESEL DYED",D105="DIESEL LS",D105="D LS DYED"),vdrk1,IF(OR(D105="ETHANOL REG",D105="REGULAR",D105="REG DYED",D105="ETH REG DYE"),vrrk1,)),E105))</f>
        <v>96</v>
      </c>
      <c r="AD105">
        <f>IF(OR(A105=521400,A105=529519,A105=519378,A105=519382,A105=519380,A105=519357,A105=549727,A105=519373,A105=519370,A105=519371,A105=519377,A105=519387,A105=521176,A105=521177,A105=524588),
IF(OR(D105="BIODIESEL",D105="BIODIESEL DYED",D105="DIESEL LS",D105="D LS DYED"),kdrk1+_dslMERCR,IF(OR(D105="ETHANOL REG",D105="REGULAR",D105="REG DYED",D105="ETH REG DYE"),krrk1+_eregMERCR,IF(OR(D105="UNBRAND DEF"),
DEFBase1,kprk1+_punlMERCR))),IF(A105=519355,IF(OR(D105="BIODIESEL",D105="BIODIESEL DYED",D105="DIESEL LS",D105="D LS DYED"),vdrk1+_dslMERCR,IF(OR(D105="ETHANOL REG",D105="REGULAR",D105="REG DYED",D105="ETH REG DYE"),vrrk1+_eregMERCR,)),E105))</f>
        <v>96</v>
      </c>
      <c r="AE105">
        <f t="shared" si="38"/>
        <v>0</v>
      </c>
      <c r="AF105">
        <f t="shared" si="39"/>
        <v>0.05</v>
      </c>
      <c r="AG105">
        <f t="shared" si="40"/>
        <v>0</v>
      </c>
      <c r="AH105" t="str">
        <f t="shared" si="41"/>
        <v>11760 167 ST NW</v>
      </c>
    </row>
    <row r="106" spans="1:34" x14ac:dyDescent="0.25">
      <c r="A106">
        <v>519352</v>
      </c>
      <c r="B106" t="s">
        <v>58</v>
      </c>
      <c r="C106" t="s">
        <v>57</v>
      </c>
      <c r="D106" t="s">
        <v>132</v>
      </c>
      <c r="E106">
        <v>91.6</v>
      </c>
      <c r="F106">
        <v>10</v>
      </c>
      <c r="G106">
        <v>13</v>
      </c>
      <c r="H106">
        <v>0</v>
      </c>
      <c r="I106">
        <v>0</v>
      </c>
      <c r="J106">
        <v>114.6</v>
      </c>
      <c r="K106" s="28">
        <f t="shared" si="21"/>
        <v>5.73</v>
      </c>
      <c r="L106" s="28">
        <f t="shared" si="22"/>
        <v>0</v>
      </c>
      <c r="M106" s="28">
        <f t="shared" si="23"/>
        <v>120.33</v>
      </c>
      <c r="N106">
        <f t="shared" si="24"/>
        <v>91.6</v>
      </c>
      <c r="O106">
        <f t="shared" si="25"/>
        <v>99.6</v>
      </c>
      <c r="P106">
        <f t="shared" si="26"/>
        <v>99.6</v>
      </c>
      <c r="Q106">
        <f t="shared" si="27"/>
        <v>100.1</v>
      </c>
      <c r="R106">
        <f t="shared" si="28"/>
        <v>101.1</v>
      </c>
      <c r="S106">
        <f t="shared" si="29"/>
        <v>101.6</v>
      </c>
      <c r="T106">
        <f t="shared" si="30"/>
        <v>102.1</v>
      </c>
      <c r="U106">
        <f t="shared" si="31"/>
        <v>102.6</v>
      </c>
      <c r="V106">
        <f t="shared" si="32"/>
        <v>95.1</v>
      </c>
      <c r="X106">
        <f t="shared" si="33"/>
        <v>98.6</v>
      </c>
      <c r="Y106">
        <f t="shared" si="34"/>
        <v>98.1</v>
      </c>
      <c r="Z106">
        <f t="shared" si="35"/>
        <v>100.1</v>
      </c>
      <c r="AA106">
        <f t="shared" si="36"/>
        <v>96.6</v>
      </c>
      <c r="AB106">
        <f t="shared" si="37"/>
        <v>96.1</v>
      </c>
      <c r="AC106">
        <f>IF(OR(A106=521400,A106=529519,A106=519378,A106=519382,A106=519380,A106=519357,A106=549727,A106=519373,A106=519370,A106=519371,A106=519377,A106=519387,A106=521176,A106=521177,A106=524588),IF(OR(D106="BIODIESEL",D106="BIODIESEL DYED",D106="DIESEL LS",D106="D LS DYED"),kdrk1,IF(OR(D106="ETHANOL REG",D106="REGULAR",D106="REG DYED",D106="ETH REG DYE"),krrk1,IF(OR(D106="UNBRAND DEF"),DEFBase1,kprk1))),IF(A106=519355,IF(OR(D106="BIODIESEL",D106="BIODIESEL DYED",D106="DIESEL LS",D106="D LS DYED"),vdrk1,IF(OR(D106="ETHANOL REG",D106="REGULAR",D106="REG DYED",D106="ETH REG DYE"),vrrk1,)),E106))</f>
        <v>91.6</v>
      </c>
      <c r="AD106">
        <f>IF(OR(A106=521400,A106=529519,A106=519378,A106=519382,A106=519380,A106=519357,A106=549727,A106=519373,A106=519370,A106=519371,A106=519377,A106=519387,A106=521176,A106=521177,A106=524588),
IF(OR(D106="BIODIESEL",D106="BIODIESEL DYED",D106="DIESEL LS",D106="D LS DYED"),kdrk1+_dslMERCR,IF(OR(D106="ETHANOL REG",D106="REGULAR",D106="REG DYED",D106="ETH REG DYE"),krrk1+_eregMERCR,IF(OR(D106="UNBRAND DEF"),
DEFBase1,kprk1+_punlMERCR))),IF(A106=519355,IF(OR(D106="BIODIESEL",D106="BIODIESEL DYED",D106="DIESEL LS",D106="D LS DYED"),vdrk1+_dslMERCR,IF(OR(D106="ETHANOL REG",D106="REGULAR",D106="REG DYED",D106="ETH REG DYE"),vrrk1+_eregMERCR,)),E106))</f>
        <v>91.6</v>
      </c>
      <c r="AE106">
        <f t="shared" si="38"/>
        <v>0</v>
      </c>
      <c r="AF106">
        <f t="shared" si="39"/>
        <v>0.05</v>
      </c>
      <c r="AG106">
        <f t="shared" si="40"/>
        <v>0</v>
      </c>
      <c r="AH106" t="str">
        <f t="shared" si="41"/>
        <v>11760 167 ST NW</v>
      </c>
    </row>
    <row r="107" spans="1:34" x14ac:dyDescent="0.25">
      <c r="A107">
        <v>519352</v>
      </c>
      <c r="B107" t="s">
        <v>58</v>
      </c>
      <c r="C107" t="s">
        <v>57</v>
      </c>
      <c r="D107" t="s">
        <v>644</v>
      </c>
      <c r="E107">
        <v>83.6</v>
      </c>
      <c r="F107">
        <v>10</v>
      </c>
      <c r="G107">
        <v>13</v>
      </c>
      <c r="H107">
        <v>0</v>
      </c>
      <c r="I107">
        <v>0</v>
      </c>
      <c r="J107">
        <v>106.6</v>
      </c>
      <c r="K107" s="28">
        <f t="shared" si="21"/>
        <v>5.33</v>
      </c>
      <c r="L107" s="28">
        <f t="shared" si="22"/>
        <v>0</v>
      </c>
      <c r="M107" s="28">
        <f t="shared" si="23"/>
        <v>111.92999999999999</v>
      </c>
      <c r="N107">
        <f t="shared" si="24"/>
        <v>83.6</v>
      </c>
      <c r="O107">
        <f t="shared" si="25"/>
        <v>91.1</v>
      </c>
      <c r="P107">
        <f t="shared" si="26"/>
        <v>91.1</v>
      </c>
      <c r="Q107">
        <f t="shared" si="27"/>
        <v>91.6</v>
      </c>
      <c r="R107">
        <f t="shared" si="28"/>
        <v>92.6</v>
      </c>
      <c r="S107">
        <f t="shared" si="29"/>
        <v>93.1</v>
      </c>
      <c r="T107">
        <f t="shared" si="30"/>
        <v>93.6</v>
      </c>
      <c r="U107">
        <f t="shared" si="31"/>
        <v>94.1</v>
      </c>
      <c r="V107">
        <f t="shared" si="32"/>
        <v>87.1</v>
      </c>
      <c r="X107">
        <f t="shared" si="33"/>
        <v>90.1</v>
      </c>
      <c r="Y107">
        <f t="shared" si="34"/>
        <v>89.6</v>
      </c>
      <c r="Z107">
        <f t="shared" si="35"/>
        <v>92.1</v>
      </c>
      <c r="AA107">
        <f t="shared" si="36"/>
        <v>88.6</v>
      </c>
      <c r="AB107">
        <f t="shared" si="37"/>
        <v>88.1</v>
      </c>
      <c r="AC107">
        <f>IF(OR(A107=521400,A107=529519,A107=519378,A107=519382,A107=519380,A107=519357,A107=549727,A107=519373,A107=519370,A107=519371,A107=519377,A107=519387,A107=521176,A107=521177,A107=524588),IF(OR(D107="BIODIESEL",D107="BIODIESEL DYED",D107="DIESEL LS",D107="D LS DYED"),kdrk1,IF(OR(D107="ETHANOL REG",D107="REGULAR",D107="REG DYED",D107="ETH REG DYE"),krrk1,IF(OR(D107="UNBRAND DEF"),DEFBase1,kprk1))),IF(A107=519355,IF(OR(D107="BIODIESEL",D107="BIODIESEL DYED",D107="DIESEL LS",D107="D LS DYED"),vdrk1,IF(OR(D107="ETHANOL REG",D107="REGULAR",D107="REG DYED",D107="ETH REG DYE"),vrrk1,)),E107))</f>
        <v>83.6</v>
      </c>
      <c r="AD107">
        <f>IF(OR(A107=521400,A107=529519,A107=519378,A107=519382,A107=519380,A107=519357,A107=549727,A107=519373,A107=519370,A107=519371,A107=519377,A107=519387,A107=521176,A107=521177,A107=524588),
IF(OR(D107="BIODIESEL",D107="BIODIESEL DYED",D107="DIESEL LS",D107="D LS DYED"),kdrk1+_dslMERCR,IF(OR(D107="ETHANOL REG",D107="REGULAR",D107="REG DYED",D107="ETH REG DYE"),krrk1+_eregMERCR,IF(OR(D107="UNBRAND DEF"),
DEFBase1,kprk1+_punlMERCR))),IF(A107=519355,IF(OR(D107="BIODIESEL",D107="BIODIESEL DYED",D107="DIESEL LS",D107="D LS DYED"),vdrk1+_dslMERCR,IF(OR(D107="ETHANOL REG",D107="REGULAR",D107="REG DYED",D107="ETH REG DYE"),vrrk1+_eregMERCR,)),E107))</f>
        <v>83.6</v>
      </c>
      <c r="AE107">
        <f t="shared" si="38"/>
        <v>0</v>
      </c>
      <c r="AF107">
        <f t="shared" si="39"/>
        <v>0.05</v>
      </c>
      <c r="AG107">
        <f t="shared" si="40"/>
        <v>0</v>
      </c>
      <c r="AH107" t="str">
        <f t="shared" si="41"/>
        <v>11760 167 ST NW</v>
      </c>
    </row>
    <row r="108" spans="1:34" x14ac:dyDescent="0.25">
      <c r="A108">
        <v>519352</v>
      </c>
      <c r="B108" t="s">
        <v>58</v>
      </c>
      <c r="C108" t="s">
        <v>57</v>
      </c>
      <c r="D108" t="s">
        <v>645</v>
      </c>
      <c r="E108">
        <v>80.900000000000006</v>
      </c>
      <c r="F108">
        <v>0</v>
      </c>
      <c r="G108">
        <v>0</v>
      </c>
      <c r="H108">
        <v>0</v>
      </c>
      <c r="I108">
        <v>0</v>
      </c>
      <c r="J108">
        <v>80.900000000000006</v>
      </c>
      <c r="K108" s="28">
        <f t="shared" si="21"/>
        <v>4.0450000000000008</v>
      </c>
      <c r="L108" s="28">
        <f t="shared" si="22"/>
        <v>0</v>
      </c>
      <c r="M108" s="28">
        <f t="shared" si="23"/>
        <v>84.945000000000007</v>
      </c>
      <c r="N108">
        <f t="shared" si="24"/>
        <v>80.900000000000006</v>
      </c>
      <c r="O108">
        <f t="shared" si="25"/>
        <v>84.4</v>
      </c>
      <c r="P108">
        <f t="shared" si="26"/>
        <v>84.4</v>
      </c>
      <c r="Q108">
        <f t="shared" si="27"/>
        <v>84.4</v>
      </c>
      <c r="R108">
        <f t="shared" si="28"/>
        <v>84.4</v>
      </c>
      <c r="S108">
        <f t="shared" si="29"/>
        <v>84.4</v>
      </c>
      <c r="T108">
        <f t="shared" si="30"/>
        <v>84.4</v>
      </c>
      <c r="U108">
        <f t="shared" si="31"/>
        <v>84.4</v>
      </c>
      <c r="V108">
        <f t="shared" si="32"/>
        <v>84.4</v>
      </c>
      <c r="X108">
        <f t="shared" si="33"/>
        <v>84.4</v>
      </c>
      <c r="Y108">
        <f t="shared" si="34"/>
        <v>84.4</v>
      </c>
      <c r="Z108">
        <f t="shared" si="35"/>
        <v>84.4</v>
      </c>
      <c r="AA108">
        <f t="shared" si="36"/>
        <v>84.4</v>
      </c>
      <c r="AB108">
        <f t="shared" si="37"/>
        <v>84.4</v>
      </c>
      <c r="AC108">
        <f>IF(OR(A108=521400,A108=529519,A108=519378,A108=519382,A108=519380,A108=519357,A108=549727,A108=519373,A108=519370,A108=519371,A108=519377,A108=519387,A108=521176,A108=521177,A108=524588),IF(OR(D108="BIODIESEL",D108="BIODIESEL DYED",D108="DIESEL LS",D108="D LS DYED"),kdrk1,IF(OR(D108="ETHANOL REG",D108="REGULAR",D108="REG DYED",D108="ETH REG DYE"),krrk1,IF(OR(D108="UNBRAND DEF"),DEFBase1,kprk1))),IF(A108=519355,IF(OR(D108="BIODIESEL",D108="BIODIESEL DYED",D108="DIESEL LS",D108="D LS DYED"),vdrk1,IF(OR(D108="ETHANOL REG",D108="REGULAR",D108="REG DYED",D108="ETH REG DYE"),vrrk1,)),E108))</f>
        <v>80.900000000000006</v>
      </c>
      <c r="AD108">
        <f>IF(OR(A108=521400,A108=529519,A108=519378,A108=519382,A108=519380,A108=519357,A108=549727,A108=519373,A108=519370,A108=519371,A108=519377,A108=519387,A108=521176,A108=521177,A108=524588),
IF(OR(D108="BIODIESEL",D108="BIODIESEL DYED",D108="DIESEL LS",D108="D LS DYED"),kdrk1+_dslMERCR,IF(OR(D108="ETHANOL REG",D108="REGULAR",D108="REG DYED",D108="ETH REG DYE"),krrk1+_eregMERCR,IF(OR(D108="UNBRAND DEF"),
DEFBase1,kprk1+_punlMERCR))),IF(A108=519355,IF(OR(D108="BIODIESEL",D108="BIODIESEL DYED",D108="DIESEL LS",D108="D LS DYED"),vdrk1+_dslMERCR,IF(OR(D108="ETHANOL REG",D108="REGULAR",D108="REG DYED",D108="ETH REG DYE"),vrrk1+_eregMERCR,)),E108))</f>
        <v>80.900000000000006</v>
      </c>
      <c r="AE108">
        <f t="shared" si="38"/>
        <v>0</v>
      </c>
      <c r="AF108">
        <f t="shared" si="39"/>
        <v>0.05</v>
      </c>
      <c r="AG108">
        <f t="shared" si="40"/>
        <v>0</v>
      </c>
      <c r="AH108" t="str">
        <f t="shared" si="41"/>
        <v>11760 167 ST NW</v>
      </c>
    </row>
    <row r="109" spans="1:34" x14ac:dyDescent="0.25">
      <c r="A109">
        <v>524590</v>
      </c>
      <c r="B109" t="s">
        <v>58</v>
      </c>
      <c r="C109" t="s">
        <v>57</v>
      </c>
      <c r="D109" t="s">
        <v>37</v>
      </c>
      <c r="E109">
        <v>96</v>
      </c>
      <c r="F109">
        <v>4</v>
      </c>
      <c r="G109">
        <v>13</v>
      </c>
      <c r="H109">
        <v>0</v>
      </c>
      <c r="I109">
        <v>0</v>
      </c>
      <c r="J109">
        <v>113</v>
      </c>
      <c r="K109" s="28">
        <f t="shared" si="21"/>
        <v>5.65</v>
      </c>
      <c r="L109" s="28">
        <f t="shared" si="22"/>
        <v>0</v>
      </c>
      <c r="M109" s="28">
        <f t="shared" si="23"/>
        <v>118.65</v>
      </c>
      <c r="N109">
        <f t="shared" si="24"/>
        <v>96</v>
      </c>
      <c r="O109">
        <f t="shared" si="25"/>
        <v>101.5</v>
      </c>
      <c r="P109">
        <f t="shared" si="26"/>
        <v>102.5</v>
      </c>
      <c r="Q109">
        <f t="shared" si="27"/>
        <v>103</v>
      </c>
      <c r="R109">
        <f t="shared" si="28"/>
        <v>104</v>
      </c>
      <c r="S109">
        <f t="shared" si="29"/>
        <v>104.5</v>
      </c>
      <c r="T109">
        <f t="shared" si="30"/>
        <v>105</v>
      </c>
      <c r="U109">
        <f t="shared" si="31"/>
        <v>105.5</v>
      </c>
      <c r="V109">
        <f t="shared" si="32"/>
        <v>99.5</v>
      </c>
      <c r="X109">
        <f t="shared" si="33"/>
        <v>100.5</v>
      </c>
      <c r="Y109">
        <f t="shared" si="34"/>
        <v>101</v>
      </c>
      <c r="Z109">
        <f t="shared" si="35"/>
        <v>101</v>
      </c>
      <c r="AA109">
        <f t="shared" si="36"/>
        <v>102</v>
      </c>
      <c r="AB109">
        <f t="shared" si="37"/>
        <v>97</v>
      </c>
      <c r="AC109">
        <f>IF(OR(A109=521400,A109=529519,A109=519378,A109=519382,A109=519380,A109=519357,A109=549727,A109=519373,A109=519370,A109=519371,A109=519377,A109=519387,A109=521176,A109=521177,A109=524588),IF(OR(D109="BIODIESEL",D109="BIODIESEL DYED",D109="DIESEL LS",D109="D LS DYED"),kdrk1,IF(OR(D109="ETHANOL REG",D109="REGULAR",D109="REG DYED",D109="ETH REG DYE"),krrk1,IF(OR(D109="UNBRAND DEF"),DEFBase1,kprk1))),IF(A109=519355,IF(OR(D109="BIODIESEL",D109="BIODIESEL DYED",D109="DIESEL LS",D109="D LS DYED"),vdrk1,IF(OR(D109="ETHANOL REG",D109="REGULAR",D109="REG DYED",D109="ETH REG DYE"),vrrk1,)),E109))</f>
        <v>96</v>
      </c>
      <c r="AD109">
        <f>IF(OR(A109=521400,A109=529519,A109=519378,A109=519382,A109=519380,A109=519357,A109=549727,A109=519373,A109=519370,A109=519371,A109=519377,A109=519387,A109=521176,A109=521177,A109=524588),
IF(OR(D109="BIODIESEL",D109="BIODIESEL DYED",D109="DIESEL LS",D109="D LS DYED"),kdrk1+_dslMERCR,IF(OR(D109="ETHANOL REG",D109="REGULAR",D109="REG DYED",D109="ETH REG DYE"),krrk1+_eregMERCR,IF(OR(D109="UNBRAND DEF"),
DEFBase1,kprk1+_punlMERCR))),IF(A109=519355,IF(OR(D109="BIODIESEL",D109="BIODIESEL DYED",D109="DIESEL LS",D109="D LS DYED"),vdrk1+_dslMERCR,IF(OR(D109="ETHANOL REG",D109="REGULAR",D109="REG DYED",D109="ETH REG DYE"),vrrk1+_eregMERCR,)),E109))</f>
        <v>96</v>
      </c>
      <c r="AE109">
        <f t="shared" si="38"/>
        <v>0</v>
      </c>
      <c r="AF109">
        <f t="shared" si="39"/>
        <v>0.05</v>
      </c>
      <c r="AG109">
        <f t="shared" si="40"/>
        <v>0</v>
      </c>
      <c r="AH109" t="str">
        <f t="shared" si="41"/>
        <v>16002 114 AVE</v>
      </c>
    </row>
    <row r="110" spans="1:34" x14ac:dyDescent="0.25">
      <c r="A110">
        <v>524590</v>
      </c>
      <c r="B110" t="s">
        <v>58</v>
      </c>
      <c r="C110" t="s">
        <v>57</v>
      </c>
      <c r="D110" t="s">
        <v>132</v>
      </c>
      <c r="E110">
        <v>89.2</v>
      </c>
      <c r="F110">
        <v>10</v>
      </c>
      <c r="G110">
        <v>13</v>
      </c>
      <c r="H110">
        <v>0</v>
      </c>
      <c r="I110">
        <v>0</v>
      </c>
      <c r="J110">
        <v>112.2</v>
      </c>
      <c r="K110" s="28">
        <f t="shared" si="21"/>
        <v>5.61</v>
      </c>
      <c r="L110" s="28">
        <f t="shared" si="22"/>
        <v>0</v>
      </c>
      <c r="M110" s="28">
        <f t="shared" si="23"/>
        <v>117.81</v>
      </c>
      <c r="N110">
        <f t="shared" si="24"/>
        <v>89.2</v>
      </c>
      <c r="O110">
        <f t="shared" si="25"/>
        <v>97.2</v>
      </c>
      <c r="P110">
        <f t="shared" si="26"/>
        <v>97.2</v>
      </c>
      <c r="Q110">
        <f t="shared" si="27"/>
        <v>97.7</v>
      </c>
      <c r="R110">
        <f t="shared" si="28"/>
        <v>98.7</v>
      </c>
      <c r="S110">
        <f t="shared" si="29"/>
        <v>99.2</v>
      </c>
      <c r="T110">
        <f t="shared" si="30"/>
        <v>99.7</v>
      </c>
      <c r="U110">
        <f t="shared" si="31"/>
        <v>100.2</v>
      </c>
      <c r="V110">
        <f t="shared" si="32"/>
        <v>92.7</v>
      </c>
      <c r="X110">
        <f t="shared" si="33"/>
        <v>96.2</v>
      </c>
      <c r="Y110">
        <f t="shared" si="34"/>
        <v>95.7</v>
      </c>
      <c r="Z110">
        <f t="shared" si="35"/>
        <v>97.7</v>
      </c>
      <c r="AA110">
        <f t="shared" si="36"/>
        <v>94.2</v>
      </c>
      <c r="AB110">
        <f t="shared" si="37"/>
        <v>93.7</v>
      </c>
      <c r="AC110">
        <f>IF(OR(A110=521400,A110=529519,A110=519378,A110=519382,A110=519380,A110=519357,A110=549727,A110=519373,A110=519370,A110=519371,A110=519377,A110=519387,A110=521176,A110=521177,A110=524588),IF(OR(D110="BIODIESEL",D110="BIODIESEL DYED",D110="DIESEL LS",D110="D LS DYED"),kdrk1,IF(OR(D110="ETHANOL REG",D110="REGULAR",D110="REG DYED",D110="ETH REG DYE"),krrk1,IF(OR(D110="UNBRAND DEF"),DEFBase1,kprk1))),IF(A110=519355,IF(OR(D110="BIODIESEL",D110="BIODIESEL DYED",D110="DIESEL LS",D110="D LS DYED"),vdrk1,IF(OR(D110="ETHANOL REG",D110="REGULAR",D110="REG DYED",D110="ETH REG DYE"),vrrk1,)),E110))</f>
        <v>89.2</v>
      </c>
      <c r="AD110">
        <f>IF(OR(A110=521400,A110=529519,A110=519378,A110=519382,A110=519380,A110=519357,A110=549727,A110=519373,A110=519370,A110=519371,A110=519377,A110=519387,A110=521176,A110=521177,A110=524588),
IF(OR(D110="BIODIESEL",D110="BIODIESEL DYED",D110="DIESEL LS",D110="D LS DYED"),kdrk1+_dslMERCR,IF(OR(D110="ETHANOL REG",D110="REGULAR",D110="REG DYED",D110="ETH REG DYE"),krrk1+_eregMERCR,IF(OR(D110="UNBRAND DEF"),
DEFBase1,kprk1+_punlMERCR))),IF(A110=519355,IF(OR(D110="BIODIESEL",D110="BIODIESEL DYED",D110="DIESEL LS",D110="D LS DYED"),vdrk1+_dslMERCR,IF(OR(D110="ETHANOL REG",D110="REGULAR",D110="REG DYED",D110="ETH REG DYE"),vrrk1+_eregMERCR,)),E110))</f>
        <v>89.2</v>
      </c>
      <c r="AE110">
        <f t="shared" si="38"/>
        <v>0</v>
      </c>
      <c r="AF110">
        <f t="shared" si="39"/>
        <v>0.05</v>
      </c>
      <c r="AG110">
        <f t="shared" si="40"/>
        <v>0</v>
      </c>
      <c r="AH110" t="str">
        <f t="shared" si="41"/>
        <v>16002 114 AVE</v>
      </c>
    </row>
    <row r="111" spans="1:34" x14ac:dyDescent="0.25">
      <c r="A111">
        <v>524590</v>
      </c>
      <c r="B111" t="s">
        <v>58</v>
      </c>
      <c r="C111" t="s">
        <v>57</v>
      </c>
      <c r="D111" t="s">
        <v>644</v>
      </c>
      <c r="E111">
        <v>85.2</v>
      </c>
      <c r="F111">
        <v>10</v>
      </c>
      <c r="G111">
        <v>13</v>
      </c>
      <c r="H111">
        <v>0</v>
      </c>
      <c r="I111">
        <v>0</v>
      </c>
      <c r="J111">
        <v>108.2</v>
      </c>
      <c r="K111" s="28">
        <f t="shared" si="21"/>
        <v>5.41</v>
      </c>
      <c r="L111" s="28">
        <f t="shared" si="22"/>
        <v>0</v>
      </c>
      <c r="M111" s="28">
        <f t="shared" si="23"/>
        <v>113.61</v>
      </c>
      <c r="N111">
        <f t="shared" si="24"/>
        <v>85.2</v>
      </c>
      <c r="O111">
        <f t="shared" si="25"/>
        <v>92.7</v>
      </c>
      <c r="P111">
        <f t="shared" si="26"/>
        <v>92.7</v>
      </c>
      <c r="Q111">
        <f t="shared" si="27"/>
        <v>93.2</v>
      </c>
      <c r="R111">
        <f t="shared" si="28"/>
        <v>94.2</v>
      </c>
      <c r="S111">
        <f t="shared" si="29"/>
        <v>94.7</v>
      </c>
      <c r="T111">
        <f t="shared" si="30"/>
        <v>95.2</v>
      </c>
      <c r="U111">
        <f t="shared" si="31"/>
        <v>95.7</v>
      </c>
      <c r="V111">
        <f t="shared" si="32"/>
        <v>88.7</v>
      </c>
      <c r="X111">
        <f t="shared" si="33"/>
        <v>91.7</v>
      </c>
      <c r="Y111">
        <f t="shared" si="34"/>
        <v>91.2</v>
      </c>
      <c r="Z111">
        <f t="shared" si="35"/>
        <v>93.7</v>
      </c>
      <c r="AA111">
        <f t="shared" si="36"/>
        <v>90.2</v>
      </c>
      <c r="AB111">
        <f t="shared" si="37"/>
        <v>89.7</v>
      </c>
      <c r="AC111">
        <f>IF(OR(A111=521400,A111=529519,A111=519378,A111=519382,A111=519380,A111=519357,A111=549727,A111=519373,A111=519370,A111=519371,A111=519377,A111=519387,A111=521176,A111=521177,A111=524588),IF(OR(D111="BIODIESEL",D111="BIODIESEL DYED",D111="DIESEL LS",D111="D LS DYED"),kdrk1,IF(OR(D111="ETHANOL REG",D111="REGULAR",D111="REG DYED",D111="ETH REG DYE"),krrk1,IF(OR(D111="UNBRAND DEF"),DEFBase1,kprk1))),IF(A111=519355,IF(OR(D111="BIODIESEL",D111="BIODIESEL DYED",D111="DIESEL LS",D111="D LS DYED"),vdrk1,IF(OR(D111="ETHANOL REG",D111="REGULAR",D111="REG DYED",D111="ETH REG DYE"),vrrk1,)),E111))</f>
        <v>85.2</v>
      </c>
      <c r="AD111">
        <f>IF(OR(A111=521400,A111=529519,A111=519378,A111=519382,A111=519380,A111=519357,A111=549727,A111=519373,A111=519370,A111=519371,A111=519377,A111=519387,A111=521176,A111=521177,A111=524588),
IF(OR(D111="BIODIESEL",D111="BIODIESEL DYED",D111="DIESEL LS",D111="D LS DYED"),kdrk1+_dslMERCR,IF(OR(D111="ETHANOL REG",D111="REGULAR",D111="REG DYED",D111="ETH REG DYE"),krrk1+_eregMERCR,IF(OR(D111="UNBRAND DEF"),
DEFBase1,kprk1+_punlMERCR))),IF(A111=519355,IF(OR(D111="BIODIESEL",D111="BIODIESEL DYED",D111="DIESEL LS",D111="D LS DYED"),vdrk1+_dslMERCR,IF(OR(D111="ETHANOL REG",D111="REGULAR",D111="REG DYED",D111="ETH REG DYE"),vrrk1+_eregMERCR,)),E111))</f>
        <v>85.2</v>
      </c>
      <c r="AE111">
        <f t="shared" si="38"/>
        <v>0</v>
      </c>
      <c r="AF111">
        <f t="shared" si="39"/>
        <v>0.05</v>
      </c>
      <c r="AG111">
        <f t="shared" si="40"/>
        <v>0</v>
      </c>
      <c r="AH111" t="str">
        <f t="shared" si="41"/>
        <v>16002 114 AVE</v>
      </c>
    </row>
    <row r="112" spans="1:34" x14ac:dyDescent="0.25">
      <c r="A112">
        <v>524590</v>
      </c>
      <c r="B112" t="s">
        <v>58</v>
      </c>
      <c r="C112" t="s">
        <v>57</v>
      </c>
      <c r="D112" t="s">
        <v>49</v>
      </c>
      <c r="E112">
        <v>105.8</v>
      </c>
      <c r="F112">
        <v>10</v>
      </c>
      <c r="G112">
        <v>13</v>
      </c>
      <c r="H112">
        <v>0</v>
      </c>
      <c r="I112">
        <v>0</v>
      </c>
      <c r="J112">
        <v>128.80000000000001</v>
      </c>
      <c r="K112" s="28">
        <f t="shared" si="21"/>
        <v>6.4400000000000013</v>
      </c>
      <c r="L112" s="28">
        <f t="shared" si="22"/>
        <v>0</v>
      </c>
      <c r="M112" s="28">
        <f t="shared" si="23"/>
        <v>135.24</v>
      </c>
      <c r="N112">
        <f t="shared" si="24"/>
        <v>105.8</v>
      </c>
      <c r="O112">
        <f t="shared" si="25"/>
        <v>114.3</v>
      </c>
      <c r="P112">
        <f t="shared" si="26"/>
        <v>114.3</v>
      </c>
      <c r="Q112">
        <f t="shared" si="27"/>
        <v>114.8</v>
      </c>
      <c r="R112">
        <f t="shared" si="28"/>
        <v>115.8</v>
      </c>
      <c r="S112">
        <f t="shared" si="29"/>
        <v>116.3</v>
      </c>
      <c r="T112">
        <f t="shared" si="30"/>
        <v>116.8</v>
      </c>
      <c r="U112">
        <f t="shared" si="31"/>
        <v>117.3</v>
      </c>
      <c r="V112">
        <f t="shared" si="32"/>
        <v>109.3</v>
      </c>
      <c r="X112">
        <f t="shared" si="33"/>
        <v>113.3</v>
      </c>
      <c r="Y112">
        <f t="shared" si="34"/>
        <v>111.8</v>
      </c>
      <c r="Z112">
        <f t="shared" si="35"/>
        <v>114.3</v>
      </c>
      <c r="AA112">
        <f t="shared" si="36"/>
        <v>110.8</v>
      </c>
      <c r="AB112">
        <f t="shared" si="37"/>
        <v>110.3</v>
      </c>
      <c r="AC112">
        <f>IF(OR(A112=521400,A112=529519,A112=519378,A112=519382,A112=519380,A112=519357,A112=549727,A112=519373,A112=519370,A112=519371,A112=519377,A112=519387,A112=521176,A112=521177,A112=524588),IF(OR(D112="BIODIESEL",D112="BIODIESEL DYED",D112="DIESEL LS",D112="D LS DYED"),kdrk1,IF(OR(D112="ETHANOL REG",D112="REGULAR",D112="REG DYED",D112="ETH REG DYE"),krrk1,IF(OR(D112="UNBRAND DEF"),DEFBase1,kprk1))),IF(A112=519355,IF(OR(D112="BIODIESEL",D112="BIODIESEL DYED",D112="DIESEL LS",D112="D LS DYED"),vdrk1,IF(OR(D112="ETHANOL REG",D112="REGULAR",D112="REG DYED",D112="ETH REG DYE"),vrrk1,)),E112))</f>
        <v>105.8</v>
      </c>
      <c r="AD112">
        <f>IF(OR(A112=521400,A112=529519,A112=519378,A112=519382,A112=519380,A112=519357,A112=549727,A112=519373,A112=519370,A112=519371,A112=519377,A112=519387,A112=521176,A112=521177,A112=524588),
IF(OR(D112="BIODIESEL",D112="BIODIESEL DYED",D112="DIESEL LS",D112="D LS DYED"),kdrk1+_dslMERCR,IF(OR(D112="ETHANOL REG",D112="REGULAR",D112="REG DYED",D112="ETH REG DYE"),krrk1+_eregMERCR,IF(OR(D112="UNBRAND DEF"),
DEFBase1,kprk1+_punlMERCR))),IF(A112=519355,IF(OR(D112="BIODIESEL",D112="BIODIESEL DYED",D112="DIESEL LS",D112="D LS DYED"),vdrk1+_dslMERCR,IF(OR(D112="ETHANOL REG",D112="REGULAR",D112="REG DYED",D112="ETH REG DYE"),vrrk1+_eregMERCR,)),E112))</f>
        <v>105.8</v>
      </c>
      <c r="AE112">
        <f t="shared" si="38"/>
        <v>0</v>
      </c>
      <c r="AF112">
        <f t="shared" si="39"/>
        <v>0.05</v>
      </c>
      <c r="AG112">
        <f t="shared" si="40"/>
        <v>0</v>
      </c>
      <c r="AH112" t="str">
        <f t="shared" si="41"/>
        <v>16002 114 AVE</v>
      </c>
    </row>
    <row r="113" spans="1:34" x14ac:dyDescent="0.25">
      <c r="A113">
        <v>524595</v>
      </c>
      <c r="B113" t="s">
        <v>58</v>
      </c>
      <c r="C113" t="s">
        <v>57</v>
      </c>
      <c r="D113" t="s">
        <v>646</v>
      </c>
      <c r="E113">
        <v>95.5</v>
      </c>
      <c r="F113">
        <v>4</v>
      </c>
      <c r="G113">
        <v>4</v>
      </c>
      <c r="H113">
        <v>0</v>
      </c>
      <c r="I113">
        <v>0</v>
      </c>
      <c r="J113">
        <v>103.5</v>
      </c>
      <c r="K113" s="28">
        <f t="shared" si="21"/>
        <v>5.1750000000000007</v>
      </c>
      <c r="L113" s="28">
        <f t="shared" si="22"/>
        <v>0</v>
      </c>
      <c r="M113" s="28">
        <f t="shared" si="23"/>
        <v>108.675</v>
      </c>
      <c r="N113">
        <f t="shared" si="24"/>
        <v>95.5</v>
      </c>
      <c r="O113">
        <f t="shared" si="25"/>
        <v>101</v>
      </c>
      <c r="P113">
        <f t="shared" si="26"/>
        <v>102</v>
      </c>
      <c r="Q113">
        <f t="shared" si="27"/>
        <v>102.5</v>
      </c>
      <c r="R113">
        <f t="shared" si="28"/>
        <v>103.5</v>
      </c>
      <c r="S113">
        <f t="shared" si="29"/>
        <v>104</v>
      </c>
      <c r="T113">
        <f t="shared" si="30"/>
        <v>104.5</v>
      </c>
      <c r="U113">
        <f t="shared" si="31"/>
        <v>105</v>
      </c>
      <c r="V113">
        <f t="shared" si="32"/>
        <v>99</v>
      </c>
      <c r="X113">
        <f t="shared" si="33"/>
        <v>100</v>
      </c>
      <c r="Y113">
        <f t="shared" si="34"/>
        <v>100.5</v>
      </c>
      <c r="Z113">
        <f t="shared" si="35"/>
        <v>100.5</v>
      </c>
      <c r="AA113">
        <f t="shared" si="36"/>
        <v>101.5</v>
      </c>
      <c r="AB113">
        <f t="shared" si="37"/>
        <v>96.5</v>
      </c>
      <c r="AC113">
        <f>IF(OR(A113=521400,A113=529519,A113=519378,A113=519382,A113=519380,A113=519357,A113=549727,A113=519373,A113=519370,A113=519371,A113=519377,A113=519387,A113=521176,A113=521177,A113=524588),IF(OR(D113="BIODIESEL",D113="BIODIESEL DYED",D113="DIESEL LS",D113="D LS DYED"),kdrk1,IF(OR(D113="ETHANOL REG",D113="REGULAR",D113="REG DYED",D113="ETH REG DYE"),krrk1,IF(OR(D113="UNBRAND DEF"),DEFBase1,kprk1))),IF(A113=519355,IF(OR(D113="BIODIESEL",D113="BIODIESEL DYED",D113="DIESEL LS",D113="D LS DYED"),vdrk1,IF(OR(D113="ETHANOL REG",D113="REGULAR",D113="REG DYED",D113="ETH REG DYE"),vrrk1,)),E113))</f>
        <v>95.5</v>
      </c>
      <c r="AD113">
        <f>IF(OR(A113=521400,A113=529519,A113=519378,A113=519382,A113=519380,A113=519357,A113=549727,A113=519373,A113=519370,A113=519371,A113=519377,A113=519387,A113=521176,A113=521177,A113=524588),
IF(OR(D113="BIODIESEL",D113="BIODIESEL DYED",D113="DIESEL LS",D113="D LS DYED"),kdrk1+_dslMERCR,IF(OR(D113="ETHANOL REG",D113="REGULAR",D113="REG DYED",D113="ETH REG DYE"),krrk1+_eregMERCR,IF(OR(D113="UNBRAND DEF"),
DEFBase1,kprk1+_punlMERCR))),IF(A113=519355,IF(OR(D113="BIODIESEL",D113="BIODIESEL DYED",D113="DIESEL LS",D113="D LS DYED"),vdrk1+_dslMERCR,IF(OR(D113="ETHANOL REG",D113="REGULAR",D113="REG DYED",D113="ETH REG DYE"),vrrk1+_eregMERCR,)),E113))</f>
        <v>95.5</v>
      </c>
      <c r="AE113">
        <f t="shared" si="38"/>
        <v>0</v>
      </c>
      <c r="AF113">
        <f t="shared" si="39"/>
        <v>0.05</v>
      </c>
      <c r="AG113">
        <f t="shared" si="40"/>
        <v>0</v>
      </c>
      <c r="AH113" t="str">
        <f t="shared" si="41"/>
        <v>3515 76 AVE</v>
      </c>
    </row>
    <row r="114" spans="1:34" x14ac:dyDescent="0.25">
      <c r="A114">
        <v>524595</v>
      </c>
      <c r="B114" t="s">
        <v>58</v>
      </c>
      <c r="C114" t="s">
        <v>57</v>
      </c>
      <c r="D114" t="s">
        <v>37</v>
      </c>
      <c r="E114">
        <v>95.5</v>
      </c>
      <c r="F114">
        <v>4</v>
      </c>
      <c r="G114">
        <v>13</v>
      </c>
      <c r="H114">
        <v>0</v>
      </c>
      <c r="I114">
        <v>0</v>
      </c>
      <c r="J114">
        <v>112.5</v>
      </c>
      <c r="K114" s="28">
        <f t="shared" si="21"/>
        <v>5.625</v>
      </c>
      <c r="L114" s="28">
        <f t="shared" si="22"/>
        <v>0</v>
      </c>
      <c r="M114" s="28">
        <f t="shared" si="23"/>
        <v>118.125</v>
      </c>
      <c r="N114">
        <f t="shared" si="24"/>
        <v>95.5</v>
      </c>
      <c r="O114">
        <f t="shared" si="25"/>
        <v>101</v>
      </c>
      <c r="P114">
        <f t="shared" si="26"/>
        <v>102</v>
      </c>
      <c r="Q114">
        <f t="shared" si="27"/>
        <v>102.5</v>
      </c>
      <c r="R114">
        <f t="shared" si="28"/>
        <v>103.5</v>
      </c>
      <c r="S114">
        <f t="shared" si="29"/>
        <v>104</v>
      </c>
      <c r="T114">
        <f t="shared" si="30"/>
        <v>104.5</v>
      </c>
      <c r="U114">
        <f t="shared" si="31"/>
        <v>105</v>
      </c>
      <c r="V114">
        <f t="shared" si="32"/>
        <v>99</v>
      </c>
      <c r="X114">
        <f t="shared" si="33"/>
        <v>100</v>
      </c>
      <c r="Y114">
        <f t="shared" si="34"/>
        <v>100.5</v>
      </c>
      <c r="Z114">
        <f t="shared" si="35"/>
        <v>100.5</v>
      </c>
      <c r="AA114">
        <f t="shared" si="36"/>
        <v>101.5</v>
      </c>
      <c r="AB114">
        <f t="shared" si="37"/>
        <v>96.5</v>
      </c>
      <c r="AC114">
        <f>IF(OR(A114=521400,A114=529519,A114=519378,A114=519382,A114=519380,A114=519357,A114=549727,A114=519373,A114=519370,A114=519371,A114=519377,A114=519387,A114=521176,A114=521177,A114=524588),IF(OR(D114="BIODIESEL",D114="BIODIESEL DYED",D114="DIESEL LS",D114="D LS DYED"),kdrk1,IF(OR(D114="ETHANOL REG",D114="REGULAR",D114="REG DYED",D114="ETH REG DYE"),krrk1,IF(OR(D114="UNBRAND DEF"),DEFBase1,kprk1))),IF(A114=519355,IF(OR(D114="BIODIESEL",D114="BIODIESEL DYED",D114="DIESEL LS",D114="D LS DYED"),vdrk1,IF(OR(D114="ETHANOL REG",D114="REGULAR",D114="REG DYED",D114="ETH REG DYE"),vrrk1,)),E114))</f>
        <v>95.5</v>
      </c>
      <c r="AD114">
        <f>IF(OR(A114=521400,A114=529519,A114=519378,A114=519382,A114=519380,A114=519357,A114=549727,A114=519373,A114=519370,A114=519371,A114=519377,A114=519387,A114=521176,A114=521177,A114=524588),
IF(OR(D114="BIODIESEL",D114="BIODIESEL DYED",D114="DIESEL LS",D114="D LS DYED"),kdrk1+_dslMERCR,IF(OR(D114="ETHANOL REG",D114="REGULAR",D114="REG DYED",D114="ETH REG DYE"),krrk1+_eregMERCR,IF(OR(D114="UNBRAND DEF"),
DEFBase1,kprk1+_punlMERCR))),IF(A114=519355,IF(OR(D114="BIODIESEL",D114="BIODIESEL DYED",D114="DIESEL LS",D114="D LS DYED"),vdrk1+_dslMERCR,IF(OR(D114="ETHANOL REG",D114="REGULAR",D114="REG DYED",D114="ETH REG DYE"),vrrk1+_eregMERCR,)),E114))</f>
        <v>95.5</v>
      </c>
      <c r="AE114">
        <f t="shared" si="38"/>
        <v>0</v>
      </c>
      <c r="AF114">
        <f t="shared" si="39"/>
        <v>0.05</v>
      </c>
      <c r="AG114">
        <f t="shared" si="40"/>
        <v>0</v>
      </c>
      <c r="AH114" t="str">
        <f t="shared" si="41"/>
        <v>3515 76 AVE</v>
      </c>
    </row>
    <row r="115" spans="1:34" x14ac:dyDescent="0.25">
      <c r="A115">
        <v>524595</v>
      </c>
      <c r="B115" t="s">
        <v>58</v>
      </c>
      <c r="C115" t="s">
        <v>57</v>
      </c>
      <c r="D115" t="s">
        <v>132</v>
      </c>
      <c r="E115">
        <v>91.1</v>
      </c>
      <c r="F115">
        <v>10</v>
      </c>
      <c r="G115">
        <v>13</v>
      </c>
      <c r="H115">
        <v>0</v>
      </c>
      <c r="I115">
        <v>0</v>
      </c>
      <c r="J115">
        <v>114.1</v>
      </c>
      <c r="K115" s="28">
        <f t="shared" si="21"/>
        <v>5.7050000000000001</v>
      </c>
      <c r="L115" s="28">
        <f t="shared" si="22"/>
        <v>0</v>
      </c>
      <c r="M115" s="28">
        <f t="shared" si="23"/>
        <v>119.80499999999999</v>
      </c>
      <c r="N115">
        <f t="shared" si="24"/>
        <v>91.1</v>
      </c>
      <c r="O115">
        <f t="shared" si="25"/>
        <v>99.1</v>
      </c>
      <c r="P115">
        <f t="shared" si="26"/>
        <v>99.1</v>
      </c>
      <c r="Q115">
        <f t="shared" si="27"/>
        <v>99.6</v>
      </c>
      <c r="R115">
        <f t="shared" si="28"/>
        <v>100.6</v>
      </c>
      <c r="S115">
        <f t="shared" si="29"/>
        <v>101.1</v>
      </c>
      <c r="T115">
        <f t="shared" si="30"/>
        <v>101.6</v>
      </c>
      <c r="U115">
        <f t="shared" si="31"/>
        <v>102.1</v>
      </c>
      <c r="V115">
        <f t="shared" si="32"/>
        <v>94.6</v>
      </c>
      <c r="X115">
        <f t="shared" si="33"/>
        <v>98.1</v>
      </c>
      <c r="Y115">
        <f t="shared" si="34"/>
        <v>97.6</v>
      </c>
      <c r="Z115">
        <f t="shared" si="35"/>
        <v>99.6</v>
      </c>
      <c r="AA115">
        <f t="shared" si="36"/>
        <v>96.1</v>
      </c>
      <c r="AB115">
        <f t="shared" si="37"/>
        <v>95.6</v>
      </c>
      <c r="AC115">
        <f>IF(OR(A115=521400,A115=529519,A115=519378,A115=519382,A115=519380,A115=519357,A115=549727,A115=519373,A115=519370,A115=519371,A115=519377,A115=519387,A115=521176,A115=521177,A115=524588),IF(OR(D115="BIODIESEL",D115="BIODIESEL DYED",D115="DIESEL LS",D115="D LS DYED"),kdrk1,IF(OR(D115="ETHANOL REG",D115="REGULAR",D115="REG DYED",D115="ETH REG DYE"),krrk1,IF(OR(D115="UNBRAND DEF"),DEFBase1,kprk1))),IF(A115=519355,IF(OR(D115="BIODIESEL",D115="BIODIESEL DYED",D115="DIESEL LS",D115="D LS DYED"),vdrk1,IF(OR(D115="ETHANOL REG",D115="REGULAR",D115="REG DYED",D115="ETH REG DYE"),vrrk1,)),E115))</f>
        <v>91.1</v>
      </c>
      <c r="AD115">
        <f>IF(OR(A115=521400,A115=529519,A115=519378,A115=519382,A115=519380,A115=519357,A115=549727,A115=519373,A115=519370,A115=519371,A115=519377,A115=519387,A115=521176,A115=521177,A115=524588),
IF(OR(D115="BIODIESEL",D115="BIODIESEL DYED",D115="DIESEL LS",D115="D LS DYED"),kdrk1+_dslMERCR,IF(OR(D115="ETHANOL REG",D115="REGULAR",D115="REG DYED",D115="ETH REG DYE"),krrk1+_eregMERCR,IF(OR(D115="UNBRAND DEF"),
DEFBase1,kprk1+_punlMERCR))),IF(A115=519355,IF(OR(D115="BIODIESEL",D115="BIODIESEL DYED",D115="DIESEL LS",D115="D LS DYED"),vdrk1+_dslMERCR,IF(OR(D115="ETHANOL REG",D115="REGULAR",D115="REG DYED",D115="ETH REG DYE"),vrrk1+_eregMERCR,)),E115))</f>
        <v>91.1</v>
      </c>
      <c r="AE115">
        <f t="shared" si="38"/>
        <v>0</v>
      </c>
      <c r="AF115">
        <f t="shared" si="39"/>
        <v>0.05</v>
      </c>
      <c r="AG115">
        <f t="shared" si="40"/>
        <v>0</v>
      </c>
      <c r="AH115" t="str">
        <f t="shared" si="41"/>
        <v>3515 76 AVE</v>
      </c>
    </row>
    <row r="116" spans="1:34" x14ac:dyDescent="0.25">
      <c r="A116">
        <v>524595</v>
      </c>
      <c r="B116" t="s">
        <v>58</v>
      </c>
      <c r="C116" t="s">
        <v>57</v>
      </c>
      <c r="D116" t="s">
        <v>647</v>
      </c>
      <c r="E116">
        <v>83.1</v>
      </c>
      <c r="F116">
        <v>10</v>
      </c>
      <c r="G116">
        <v>4</v>
      </c>
      <c r="H116">
        <v>0</v>
      </c>
      <c r="I116">
        <v>0</v>
      </c>
      <c r="J116">
        <v>97.1</v>
      </c>
      <c r="K116" s="28">
        <f t="shared" si="21"/>
        <v>4.8550000000000004</v>
      </c>
      <c r="L116" s="28">
        <f t="shared" si="22"/>
        <v>0</v>
      </c>
      <c r="M116" s="28">
        <f t="shared" si="23"/>
        <v>101.955</v>
      </c>
      <c r="N116">
        <f t="shared" si="24"/>
        <v>83.1</v>
      </c>
      <c r="O116">
        <f t="shared" si="25"/>
        <v>90.6</v>
      </c>
      <c r="P116">
        <f t="shared" si="26"/>
        <v>90.6</v>
      </c>
      <c r="Q116">
        <f t="shared" si="27"/>
        <v>91.1</v>
      </c>
      <c r="R116">
        <f t="shared" si="28"/>
        <v>92.1</v>
      </c>
      <c r="S116">
        <f t="shared" si="29"/>
        <v>92.6</v>
      </c>
      <c r="T116">
        <f t="shared" si="30"/>
        <v>93.1</v>
      </c>
      <c r="U116">
        <f t="shared" si="31"/>
        <v>93.6</v>
      </c>
      <c r="V116">
        <f t="shared" si="32"/>
        <v>86.6</v>
      </c>
      <c r="X116">
        <f t="shared" si="33"/>
        <v>89.6</v>
      </c>
      <c r="Y116">
        <f t="shared" si="34"/>
        <v>90.6</v>
      </c>
      <c r="Z116">
        <f t="shared" si="35"/>
        <v>91.6</v>
      </c>
      <c r="AA116">
        <f t="shared" si="36"/>
        <v>88.1</v>
      </c>
      <c r="AB116">
        <f t="shared" si="37"/>
        <v>87.6</v>
      </c>
      <c r="AC116">
        <f>IF(OR(A116=521400,A116=529519,A116=519378,A116=519382,A116=519380,A116=519357,A116=549727,A116=519373,A116=519370,A116=519371,A116=519377,A116=519387,A116=521176,A116=521177,A116=524588),IF(OR(D116="BIODIESEL",D116="BIODIESEL DYED",D116="DIESEL LS",D116="D LS DYED"),kdrk1,IF(OR(D116="ETHANOL REG",D116="REGULAR",D116="REG DYED",D116="ETH REG DYE"),krrk1,IF(OR(D116="UNBRAND DEF"),DEFBase1,kprk1))),IF(A116=519355,IF(OR(D116="BIODIESEL",D116="BIODIESEL DYED",D116="DIESEL LS",D116="D LS DYED"),vdrk1,IF(OR(D116="ETHANOL REG",D116="REGULAR",D116="REG DYED",D116="ETH REG DYE"),vrrk1,)),E116))</f>
        <v>83.1</v>
      </c>
      <c r="AD116">
        <f>IF(OR(A116=521400,A116=529519,A116=519378,A116=519382,A116=519380,A116=519357,A116=549727,A116=519373,A116=519370,A116=519371,A116=519377,A116=519387,A116=521176,A116=521177,A116=524588),
IF(OR(D116="BIODIESEL",D116="BIODIESEL DYED",D116="DIESEL LS",D116="D LS DYED"),kdrk1+_dslMERCR,IF(OR(D116="ETHANOL REG",D116="REGULAR",D116="REG DYED",D116="ETH REG DYE"),krrk1+_eregMERCR,IF(OR(D116="UNBRAND DEF"),
DEFBase1,kprk1+_punlMERCR))),IF(A116=519355,IF(OR(D116="BIODIESEL",D116="BIODIESEL DYED",D116="DIESEL LS",D116="D LS DYED"),vdrk1+_dslMERCR,IF(OR(D116="ETHANOL REG",D116="REGULAR",D116="REG DYED",D116="ETH REG DYE"),vrrk1+_eregMERCR,)),E116))</f>
        <v>83.1</v>
      </c>
      <c r="AE116">
        <f t="shared" si="38"/>
        <v>0</v>
      </c>
      <c r="AF116">
        <f t="shared" si="39"/>
        <v>0.05</v>
      </c>
      <c r="AG116">
        <f t="shared" si="40"/>
        <v>0</v>
      </c>
      <c r="AH116" t="str">
        <f t="shared" si="41"/>
        <v>3515 76 AVE</v>
      </c>
    </row>
    <row r="117" spans="1:34" x14ac:dyDescent="0.25">
      <c r="A117">
        <v>524595</v>
      </c>
      <c r="B117" t="s">
        <v>58</v>
      </c>
      <c r="C117" t="s">
        <v>57</v>
      </c>
      <c r="D117" t="s">
        <v>644</v>
      </c>
      <c r="E117">
        <v>83.1</v>
      </c>
      <c r="F117">
        <v>10</v>
      </c>
      <c r="G117">
        <v>13</v>
      </c>
      <c r="H117">
        <v>0</v>
      </c>
      <c r="I117">
        <v>0</v>
      </c>
      <c r="J117">
        <v>106.1</v>
      </c>
      <c r="K117" s="28">
        <f t="shared" si="21"/>
        <v>5.3049999999999997</v>
      </c>
      <c r="L117" s="28">
        <f t="shared" si="22"/>
        <v>0</v>
      </c>
      <c r="M117" s="28">
        <f t="shared" si="23"/>
        <v>111.405</v>
      </c>
      <c r="N117">
        <f t="shared" si="24"/>
        <v>83.1</v>
      </c>
      <c r="O117">
        <f t="shared" si="25"/>
        <v>90.6</v>
      </c>
      <c r="P117">
        <f t="shared" si="26"/>
        <v>90.6</v>
      </c>
      <c r="Q117">
        <f t="shared" si="27"/>
        <v>91.1</v>
      </c>
      <c r="R117">
        <f t="shared" si="28"/>
        <v>92.1</v>
      </c>
      <c r="S117">
        <f t="shared" si="29"/>
        <v>92.6</v>
      </c>
      <c r="T117">
        <f t="shared" si="30"/>
        <v>93.1</v>
      </c>
      <c r="U117">
        <f t="shared" si="31"/>
        <v>93.6</v>
      </c>
      <c r="V117">
        <f t="shared" si="32"/>
        <v>86.6</v>
      </c>
      <c r="X117">
        <f t="shared" si="33"/>
        <v>89.6</v>
      </c>
      <c r="Y117">
        <f t="shared" si="34"/>
        <v>89.1</v>
      </c>
      <c r="Z117">
        <f t="shared" si="35"/>
        <v>91.6</v>
      </c>
      <c r="AA117">
        <f t="shared" si="36"/>
        <v>88.1</v>
      </c>
      <c r="AB117">
        <f t="shared" si="37"/>
        <v>87.6</v>
      </c>
      <c r="AC117">
        <f>IF(OR(A117=521400,A117=529519,A117=519378,A117=519382,A117=519380,A117=519357,A117=549727,A117=519373,A117=519370,A117=519371,A117=519377,A117=519387,A117=521176,A117=521177,A117=524588),IF(OR(D117="BIODIESEL",D117="BIODIESEL DYED",D117="DIESEL LS",D117="D LS DYED"),kdrk1,IF(OR(D117="ETHANOL REG",D117="REGULAR",D117="REG DYED",D117="ETH REG DYE"),krrk1,IF(OR(D117="UNBRAND DEF"),DEFBase1,kprk1))),IF(A117=519355,IF(OR(D117="BIODIESEL",D117="BIODIESEL DYED",D117="DIESEL LS",D117="D LS DYED"),vdrk1,IF(OR(D117="ETHANOL REG",D117="REGULAR",D117="REG DYED",D117="ETH REG DYE"),vrrk1,)),E117))</f>
        <v>83.1</v>
      </c>
      <c r="AD117">
        <f>IF(OR(A117=521400,A117=529519,A117=519378,A117=519382,A117=519380,A117=519357,A117=549727,A117=519373,A117=519370,A117=519371,A117=519377,A117=519387,A117=521176,A117=521177,A117=524588),
IF(OR(D117="BIODIESEL",D117="BIODIESEL DYED",D117="DIESEL LS",D117="D LS DYED"),kdrk1+_dslMERCR,IF(OR(D117="ETHANOL REG",D117="REGULAR",D117="REG DYED",D117="ETH REG DYE"),krrk1+_eregMERCR,IF(OR(D117="UNBRAND DEF"),
DEFBase1,kprk1+_punlMERCR))),IF(A117=519355,IF(OR(D117="BIODIESEL",D117="BIODIESEL DYED",D117="DIESEL LS",D117="D LS DYED"),vdrk1+_dslMERCR,IF(OR(D117="ETHANOL REG",D117="REGULAR",D117="REG DYED",D117="ETH REG DYE"),vrrk1+_eregMERCR,)),E117))</f>
        <v>83.1</v>
      </c>
      <c r="AE117">
        <f t="shared" si="38"/>
        <v>0</v>
      </c>
      <c r="AF117">
        <f t="shared" si="39"/>
        <v>0.05</v>
      </c>
      <c r="AG117">
        <f t="shared" si="40"/>
        <v>0</v>
      </c>
      <c r="AH117" t="str">
        <f t="shared" si="41"/>
        <v>3515 76 AVE</v>
      </c>
    </row>
    <row r="118" spans="1:34" x14ac:dyDescent="0.25">
      <c r="A118">
        <v>524595</v>
      </c>
      <c r="B118" t="s">
        <v>58</v>
      </c>
      <c r="C118" t="s">
        <v>57</v>
      </c>
      <c r="D118" t="s">
        <v>649</v>
      </c>
      <c r="E118">
        <v>97.3</v>
      </c>
      <c r="F118">
        <v>10</v>
      </c>
      <c r="G118">
        <v>13</v>
      </c>
      <c r="H118">
        <v>0</v>
      </c>
      <c r="I118">
        <v>0</v>
      </c>
      <c r="J118">
        <v>120.3</v>
      </c>
      <c r="K118" s="28">
        <f t="shared" si="21"/>
        <v>6.0150000000000006</v>
      </c>
      <c r="L118" s="28">
        <f t="shared" si="22"/>
        <v>0</v>
      </c>
      <c r="M118" s="28">
        <f t="shared" si="23"/>
        <v>126.315</v>
      </c>
      <c r="N118">
        <f t="shared" si="24"/>
        <v>97.3</v>
      </c>
      <c r="O118">
        <f t="shared" si="25"/>
        <v>105.3</v>
      </c>
      <c r="P118">
        <f t="shared" si="26"/>
        <v>105.3</v>
      </c>
      <c r="Q118">
        <f t="shared" si="27"/>
        <v>105.8</v>
      </c>
      <c r="R118">
        <f t="shared" si="28"/>
        <v>106.8</v>
      </c>
      <c r="S118">
        <f t="shared" si="29"/>
        <v>107.3</v>
      </c>
      <c r="T118">
        <f t="shared" si="30"/>
        <v>107.8</v>
      </c>
      <c r="U118">
        <f t="shared" si="31"/>
        <v>108.3</v>
      </c>
      <c r="V118">
        <f t="shared" si="32"/>
        <v>100.8</v>
      </c>
      <c r="X118">
        <f t="shared" si="33"/>
        <v>104.3</v>
      </c>
      <c r="Y118">
        <f t="shared" si="34"/>
        <v>103.8</v>
      </c>
      <c r="Z118">
        <f t="shared" si="35"/>
        <v>105.8</v>
      </c>
      <c r="AA118">
        <f t="shared" si="36"/>
        <v>102.3</v>
      </c>
      <c r="AB118">
        <f t="shared" si="37"/>
        <v>101.8</v>
      </c>
      <c r="AC118">
        <f>IF(OR(A118=521400,A118=529519,A118=519378,A118=519382,A118=519380,A118=519357,A118=549727,A118=519373,A118=519370,A118=519371,A118=519377,A118=519387,A118=521176,A118=521177,A118=524588),IF(OR(D118="BIODIESEL",D118="BIODIESEL DYED",D118="DIESEL LS",D118="D LS DYED"),kdrk1,IF(OR(D118="ETHANOL REG",D118="REGULAR",D118="REG DYED",D118="ETH REG DYE"),krrk1,IF(OR(D118="UNBRAND DEF"),DEFBase1,kprk1))),IF(A118=519355,IF(OR(D118="BIODIESEL",D118="BIODIESEL DYED",D118="DIESEL LS",D118="D LS DYED"),vdrk1,IF(OR(D118="ETHANOL REG",D118="REGULAR",D118="REG DYED",D118="ETH REG DYE"),vrrk1,)),E118))</f>
        <v>97.3</v>
      </c>
      <c r="AD118">
        <f>IF(OR(A118=521400,A118=529519,A118=519378,A118=519382,A118=519380,A118=519357,A118=549727,A118=519373,A118=519370,A118=519371,A118=519377,A118=519387,A118=521176,A118=521177,A118=524588),
IF(OR(D118="BIODIESEL",D118="BIODIESEL DYED",D118="DIESEL LS",D118="D LS DYED"),kdrk1+_dslMERCR,IF(OR(D118="ETHANOL REG",D118="REGULAR",D118="REG DYED",D118="ETH REG DYE"),krrk1+_eregMERCR,IF(OR(D118="UNBRAND DEF"),
DEFBase1,kprk1+_punlMERCR))),IF(A118=519355,IF(OR(D118="BIODIESEL",D118="BIODIESEL DYED",D118="DIESEL LS",D118="D LS DYED"),vdrk1+_dslMERCR,IF(OR(D118="ETHANOL REG",D118="REGULAR",D118="REG DYED",D118="ETH REG DYE"),vrrk1+_eregMERCR,)),E118))</f>
        <v>97.3</v>
      </c>
      <c r="AE118">
        <f t="shared" si="38"/>
        <v>0</v>
      </c>
      <c r="AF118">
        <f t="shared" si="39"/>
        <v>0.05</v>
      </c>
      <c r="AG118">
        <f t="shared" si="40"/>
        <v>0</v>
      </c>
      <c r="AH118" t="str">
        <f t="shared" si="41"/>
        <v>3515 76 AVE</v>
      </c>
    </row>
    <row r="119" spans="1:34" x14ac:dyDescent="0.25">
      <c r="A119">
        <v>524595</v>
      </c>
      <c r="B119" t="s">
        <v>58</v>
      </c>
      <c r="C119" t="s">
        <v>57</v>
      </c>
      <c r="D119" t="s">
        <v>49</v>
      </c>
      <c r="E119">
        <v>102.1</v>
      </c>
      <c r="F119">
        <v>10</v>
      </c>
      <c r="G119">
        <v>13</v>
      </c>
      <c r="H119">
        <v>0</v>
      </c>
      <c r="I119">
        <v>0</v>
      </c>
      <c r="J119">
        <v>125.1</v>
      </c>
      <c r="K119" s="28">
        <f t="shared" si="21"/>
        <v>6.2549999999999999</v>
      </c>
      <c r="L119" s="28">
        <f t="shared" si="22"/>
        <v>0</v>
      </c>
      <c r="M119" s="28">
        <f t="shared" si="23"/>
        <v>131.35499999999999</v>
      </c>
      <c r="N119">
        <f t="shared" si="24"/>
        <v>102.1</v>
      </c>
      <c r="O119">
        <f t="shared" si="25"/>
        <v>110.6</v>
      </c>
      <c r="P119">
        <f t="shared" si="26"/>
        <v>110.6</v>
      </c>
      <c r="Q119">
        <f t="shared" si="27"/>
        <v>111.1</v>
      </c>
      <c r="R119">
        <f t="shared" si="28"/>
        <v>112.1</v>
      </c>
      <c r="S119">
        <f t="shared" si="29"/>
        <v>112.6</v>
      </c>
      <c r="T119">
        <f t="shared" si="30"/>
        <v>113.1</v>
      </c>
      <c r="U119">
        <f t="shared" si="31"/>
        <v>113.6</v>
      </c>
      <c r="V119">
        <f t="shared" si="32"/>
        <v>105.6</v>
      </c>
      <c r="X119">
        <f t="shared" si="33"/>
        <v>109.6</v>
      </c>
      <c r="Y119">
        <f t="shared" si="34"/>
        <v>108.1</v>
      </c>
      <c r="Z119">
        <f t="shared" si="35"/>
        <v>110.6</v>
      </c>
      <c r="AA119">
        <f t="shared" si="36"/>
        <v>107.1</v>
      </c>
      <c r="AB119">
        <f t="shared" si="37"/>
        <v>106.6</v>
      </c>
      <c r="AC119">
        <f>IF(OR(A119=521400,A119=529519,A119=519378,A119=519382,A119=519380,A119=519357,A119=549727,A119=519373,A119=519370,A119=519371,A119=519377,A119=519387,A119=521176,A119=521177,A119=524588),IF(OR(D119="BIODIESEL",D119="BIODIESEL DYED",D119="DIESEL LS",D119="D LS DYED"),kdrk1,IF(OR(D119="ETHANOL REG",D119="REGULAR",D119="REG DYED",D119="ETH REG DYE"),krrk1,IF(OR(D119="UNBRAND DEF"),DEFBase1,kprk1))),IF(A119=519355,IF(OR(D119="BIODIESEL",D119="BIODIESEL DYED",D119="DIESEL LS",D119="D LS DYED"),vdrk1,IF(OR(D119="ETHANOL REG",D119="REGULAR",D119="REG DYED",D119="ETH REG DYE"),vrrk1,)),E119))</f>
        <v>102.1</v>
      </c>
      <c r="AD119">
        <f>IF(OR(A119=521400,A119=529519,A119=519378,A119=519382,A119=519380,A119=519357,A119=549727,A119=519373,A119=519370,A119=519371,A119=519377,A119=519387,A119=521176,A119=521177,A119=524588),
IF(OR(D119="BIODIESEL",D119="BIODIESEL DYED",D119="DIESEL LS",D119="D LS DYED"),kdrk1+_dslMERCR,IF(OR(D119="ETHANOL REG",D119="REGULAR",D119="REG DYED",D119="ETH REG DYE"),krrk1+_eregMERCR,IF(OR(D119="UNBRAND DEF"),
DEFBase1,kprk1+_punlMERCR))),IF(A119=519355,IF(OR(D119="BIODIESEL",D119="BIODIESEL DYED",D119="DIESEL LS",D119="D LS DYED"),vdrk1+_dslMERCR,IF(OR(D119="ETHANOL REG",D119="REGULAR",D119="REG DYED",D119="ETH REG DYE"),vrrk1+_eregMERCR,)),E119))</f>
        <v>102.1</v>
      </c>
      <c r="AE119">
        <f t="shared" si="38"/>
        <v>0</v>
      </c>
      <c r="AF119">
        <f t="shared" si="39"/>
        <v>0.05</v>
      </c>
      <c r="AG119">
        <f t="shared" si="40"/>
        <v>0</v>
      </c>
      <c r="AH119" t="str">
        <f t="shared" si="41"/>
        <v>3515 76 AVE</v>
      </c>
    </row>
    <row r="120" spans="1:34" x14ac:dyDescent="0.25">
      <c r="A120">
        <v>524595</v>
      </c>
      <c r="B120" t="s">
        <v>58</v>
      </c>
      <c r="C120" t="s">
        <v>57</v>
      </c>
      <c r="D120" t="s">
        <v>650</v>
      </c>
      <c r="E120">
        <v>86.8</v>
      </c>
      <c r="F120">
        <v>10</v>
      </c>
      <c r="G120">
        <v>4</v>
      </c>
      <c r="H120">
        <v>0</v>
      </c>
      <c r="I120">
        <v>0</v>
      </c>
      <c r="J120">
        <v>100.8</v>
      </c>
      <c r="K120" s="28">
        <f t="shared" si="21"/>
        <v>5.04</v>
      </c>
      <c r="L120" s="28">
        <f t="shared" si="22"/>
        <v>0</v>
      </c>
      <c r="M120" s="28">
        <f t="shared" si="23"/>
        <v>105.84</v>
      </c>
      <c r="N120">
        <f t="shared" si="24"/>
        <v>86.8</v>
      </c>
      <c r="O120">
        <f t="shared" si="25"/>
        <v>94.3</v>
      </c>
      <c r="P120">
        <f t="shared" si="26"/>
        <v>94.3</v>
      </c>
      <c r="Q120">
        <f t="shared" si="27"/>
        <v>94.8</v>
      </c>
      <c r="R120">
        <f t="shared" si="28"/>
        <v>95.8</v>
      </c>
      <c r="S120">
        <f t="shared" si="29"/>
        <v>96.3</v>
      </c>
      <c r="T120">
        <f t="shared" si="30"/>
        <v>96.8</v>
      </c>
      <c r="U120">
        <f t="shared" si="31"/>
        <v>97.3</v>
      </c>
      <c r="V120">
        <f t="shared" si="32"/>
        <v>90.3</v>
      </c>
      <c r="X120">
        <f t="shared" si="33"/>
        <v>93.3</v>
      </c>
      <c r="Y120">
        <f t="shared" si="34"/>
        <v>94.3</v>
      </c>
      <c r="Z120">
        <f t="shared" si="35"/>
        <v>95.3</v>
      </c>
      <c r="AA120">
        <f t="shared" si="36"/>
        <v>91.8</v>
      </c>
      <c r="AB120">
        <f t="shared" si="37"/>
        <v>91.3</v>
      </c>
      <c r="AC120">
        <f>IF(OR(A120=521400,A120=529519,A120=519378,A120=519382,A120=519380,A120=519357,A120=549727,A120=519373,A120=519370,A120=519371,A120=519377,A120=519387,A120=521176,A120=521177,A120=524588),IF(OR(D120="BIODIESEL",D120="BIODIESEL DYED",D120="DIESEL LS",D120="D LS DYED"),kdrk1,IF(OR(D120="ETHANOL REG",D120="REGULAR",D120="REG DYED",D120="ETH REG DYE"),krrk1,IF(OR(D120="UNBRAND DEF"),DEFBase1,kprk1))),IF(A120=519355,IF(OR(D120="BIODIESEL",D120="BIODIESEL DYED",D120="DIESEL LS",D120="D LS DYED"),vdrk1,IF(OR(D120="ETHANOL REG",D120="REGULAR",D120="REG DYED",D120="ETH REG DYE"),vrrk1,)),E120))</f>
        <v>86.8</v>
      </c>
      <c r="AD120">
        <f>IF(OR(A120=521400,A120=529519,A120=519378,A120=519382,A120=519380,A120=519357,A120=549727,A120=519373,A120=519370,A120=519371,A120=519377,A120=519387,A120=521176,A120=521177,A120=524588),
IF(OR(D120="BIODIESEL",D120="BIODIESEL DYED",D120="DIESEL LS",D120="D LS DYED"),kdrk1+_dslMERCR,IF(OR(D120="ETHANOL REG",D120="REGULAR",D120="REG DYED",D120="ETH REG DYE"),krrk1+_eregMERCR,IF(OR(D120="UNBRAND DEF"),
DEFBase1,kprk1+_punlMERCR))),IF(A120=519355,IF(OR(D120="BIODIESEL",D120="BIODIESEL DYED",D120="DIESEL LS",D120="D LS DYED"),vdrk1+_dslMERCR,IF(OR(D120="ETHANOL REG",D120="REGULAR",D120="REG DYED",D120="ETH REG DYE"),vrrk1+_eregMERCR,)),E120))</f>
        <v>86.8</v>
      </c>
      <c r="AE120">
        <f t="shared" si="38"/>
        <v>0</v>
      </c>
      <c r="AF120">
        <f t="shared" si="39"/>
        <v>0.05</v>
      </c>
      <c r="AG120">
        <f t="shared" si="40"/>
        <v>0</v>
      </c>
      <c r="AH120" t="str">
        <f t="shared" si="41"/>
        <v>3515 76 AVE</v>
      </c>
    </row>
    <row r="121" spans="1:34" x14ac:dyDescent="0.25">
      <c r="A121">
        <v>524595</v>
      </c>
      <c r="B121" t="s">
        <v>58</v>
      </c>
      <c r="C121" t="s">
        <v>57</v>
      </c>
      <c r="D121" t="s">
        <v>651</v>
      </c>
      <c r="E121">
        <v>86.8</v>
      </c>
      <c r="F121">
        <v>10</v>
      </c>
      <c r="G121">
        <v>13</v>
      </c>
      <c r="H121">
        <v>0</v>
      </c>
      <c r="I121">
        <v>0</v>
      </c>
      <c r="J121">
        <v>109.8</v>
      </c>
      <c r="K121" s="28">
        <f t="shared" si="21"/>
        <v>5.49</v>
      </c>
      <c r="L121" s="28">
        <f t="shared" si="22"/>
        <v>0</v>
      </c>
      <c r="M121" s="28">
        <f t="shared" si="23"/>
        <v>115.28999999999999</v>
      </c>
      <c r="N121">
        <f t="shared" si="24"/>
        <v>86.8</v>
      </c>
      <c r="O121">
        <f t="shared" si="25"/>
        <v>94.3</v>
      </c>
      <c r="P121">
        <f t="shared" si="26"/>
        <v>94.3</v>
      </c>
      <c r="Q121">
        <f t="shared" si="27"/>
        <v>94.8</v>
      </c>
      <c r="R121">
        <f t="shared" si="28"/>
        <v>95.8</v>
      </c>
      <c r="S121">
        <f t="shared" si="29"/>
        <v>96.3</v>
      </c>
      <c r="T121">
        <f t="shared" si="30"/>
        <v>96.8</v>
      </c>
      <c r="U121">
        <f t="shared" si="31"/>
        <v>97.3</v>
      </c>
      <c r="V121">
        <f t="shared" si="32"/>
        <v>90.3</v>
      </c>
      <c r="X121">
        <f t="shared" si="33"/>
        <v>93.3</v>
      </c>
      <c r="Y121">
        <f t="shared" si="34"/>
        <v>92.8</v>
      </c>
      <c r="Z121">
        <f t="shared" si="35"/>
        <v>95.3</v>
      </c>
      <c r="AA121">
        <f t="shared" si="36"/>
        <v>91.8</v>
      </c>
      <c r="AB121">
        <f t="shared" si="37"/>
        <v>91.3</v>
      </c>
      <c r="AC121">
        <f>IF(OR(A121=521400,A121=529519,A121=519378,A121=519382,A121=519380,A121=519357,A121=549727,A121=519373,A121=519370,A121=519371,A121=519377,A121=519387,A121=521176,A121=521177,A121=524588),IF(OR(D121="BIODIESEL",D121="BIODIESEL DYED",D121="DIESEL LS",D121="D LS DYED"),kdrk1,IF(OR(D121="ETHANOL REG",D121="REGULAR",D121="REG DYED",D121="ETH REG DYE"),krrk1,IF(OR(D121="UNBRAND DEF"),DEFBase1,kprk1))),IF(A121=519355,IF(OR(D121="BIODIESEL",D121="BIODIESEL DYED",D121="DIESEL LS",D121="D LS DYED"),vdrk1,IF(OR(D121="ETHANOL REG",D121="REGULAR",D121="REG DYED",D121="ETH REG DYE"),vrrk1,)),E121))</f>
        <v>86.8</v>
      </c>
      <c r="AD121">
        <f>IF(OR(A121=521400,A121=529519,A121=519378,A121=519382,A121=519380,A121=519357,A121=549727,A121=519373,A121=519370,A121=519371,A121=519377,A121=519387,A121=521176,A121=521177,A121=524588),
IF(OR(D121="BIODIESEL",D121="BIODIESEL DYED",D121="DIESEL LS",D121="D LS DYED"),kdrk1+_dslMERCR,IF(OR(D121="ETHANOL REG",D121="REGULAR",D121="REG DYED",D121="ETH REG DYE"),krrk1+_eregMERCR,IF(OR(D121="UNBRAND DEF"),
DEFBase1,kprk1+_punlMERCR))),IF(A121=519355,IF(OR(D121="BIODIESEL",D121="BIODIESEL DYED",D121="DIESEL LS",D121="D LS DYED"),vdrk1+_dslMERCR,IF(OR(D121="ETHANOL REG",D121="REGULAR",D121="REG DYED",D121="ETH REG DYE"),vrrk1+_eregMERCR,)),E121))</f>
        <v>86.8</v>
      </c>
      <c r="AE121">
        <f t="shared" si="38"/>
        <v>0</v>
      </c>
      <c r="AF121">
        <f t="shared" si="39"/>
        <v>0.05</v>
      </c>
      <c r="AG121">
        <f t="shared" si="40"/>
        <v>0</v>
      </c>
      <c r="AH121" t="str">
        <f t="shared" si="41"/>
        <v>3515 76 AVE</v>
      </c>
    </row>
    <row r="122" spans="1:34" x14ac:dyDescent="0.25">
      <c r="A122">
        <v>524595</v>
      </c>
      <c r="B122" t="s">
        <v>58</v>
      </c>
      <c r="C122" t="s">
        <v>57</v>
      </c>
      <c r="D122" t="s">
        <v>645</v>
      </c>
      <c r="E122">
        <v>114.2</v>
      </c>
      <c r="F122">
        <v>0</v>
      </c>
      <c r="G122">
        <v>0</v>
      </c>
      <c r="H122">
        <v>0</v>
      </c>
      <c r="I122">
        <v>0</v>
      </c>
      <c r="J122">
        <v>114.2</v>
      </c>
      <c r="K122" s="28">
        <f t="shared" si="21"/>
        <v>5.7100000000000009</v>
      </c>
      <c r="L122" s="28">
        <f t="shared" si="22"/>
        <v>0</v>
      </c>
      <c r="M122" s="28">
        <f t="shared" si="23"/>
        <v>119.91</v>
      </c>
      <c r="N122">
        <f t="shared" si="24"/>
        <v>114.2</v>
      </c>
      <c r="O122">
        <f t="shared" si="25"/>
        <v>117.7</v>
      </c>
      <c r="P122">
        <f t="shared" si="26"/>
        <v>117.7</v>
      </c>
      <c r="Q122">
        <f t="shared" si="27"/>
        <v>117.7</v>
      </c>
      <c r="R122">
        <f t="shared" si="28"/>
        <v>117.7</v>
      </c>
      <c r="S122">
        <f t="shared" si="29"/>
        <v>117.7</v>
      </c>
      <c r="T122">
        <f t="shared" si="30"/>
        <v>117.7</v>
      </c>
      <c r="U122">
        <f t="shared" si="31"/>
        <v>117.7</v>
      </c>
      <c r="V122">
        <f t="shared" si="32"/>
        <v>117.7</v>
      </c>
      <c r="X122">
        <f t="shared" si="33"/>
        <v>117.7</v>
      </c>
      <c r="Y122">
        <f t="shared" si="34"/>
        <v>117.7</v>
      </c>
      <c r="Z122">
        <f t="shared" si="35"/>
        <v>117.7</v>
      </c>
      <c r="AA122">
        <f t="shared" si="36"/>
        <v>117.7</v>
      </c>
      <c r="AB122">
        <f t="shared" si="37"/>
        <v>117.7</v>
      </c>
      <c r="AC122">
        <f>IF(OR(A122=521400,A122=529519,A122=519378,A122=519382,A122=519380,A122=519357,A122=549727,A122=519373,A122=519370,A122=519371,A122=519377,A122=519387,A122=521176,A122=521177,A122=524588),IF(OR(D122="BIODIESEL",D122="BIODIESEL DYED",D122="DIESEL LS",D122="D LS DYED"),kdrk1,IF(OR(D122="ETHANOL REG",D122="REGULAR",D122="REG DYED",D122="ETH REG DYE"),krrk1,IF(OR(D122="UNBRAND DEF"),DEFBase1,kprk1))),IF(A122=519355,IF(OR(D122="BIODIESEL",D122="BIODIESEL DYED",D122="DIESEL LS",D122="D LS DYED"),vdrk1,IF(OR(D122="ETHANOL REG",D122="REGULAR",D122="REG DYED",D122="ETH REG DYE"),vrrk1,)),E122))</f>
        <v>114.2</v>
      </c>
      <c r="AD122">
        <f>IF(OR(A122=521400,A122=529519,A122=519378,A122=519382,A122=519380,A122=519357,A122=549727,A122=519373,A122=519370,A122=519371,A122=519377,A122=519387,A122=521176,A122=521177,A122=524588),
IF(OR(D122="BIODIESEL",D122="BIODIESEL DYED",D122="DIESEL LS",D122="D LS DYED"),kdrk1+_dslMERCR,IF(OR(D122="ETHANOL REG",D122="REGULAR",D122="REG DYED",D122="ETH REG DYE"),krrk1+_eregMERCR,IF(OR(D122="UNBRAND DEF"),
DEFBase1,kprk1+_punlMERCR))),IF(A122=519355,IF(OR(D122="BIODIESEL",D122="BIODIESEL DYED",D122="DIESEL LS",D122="D LS DYED"),vdrk1+_dslMERCR,IF(OR(D122="ETHANOL REG",D122="REGULAR",D122="REG DYED",D122="ETH REG DYE"),vrrk1+_eregMERCR,)),E122))</f>
        <v>114.2</v>
      </c>
      <c r="AE122">
        <f t="shared" si="38"/>
        <v>0</v>
      </c>
      <c r="AF122">
        <f t="shared" si="39"/>
        <v>0.05</v>
      </c>
      <c r="AG122">
        <f t="shared" si="40"/>
        <v>0</v>
      </c>
      <c r="AH122" t="str">
        <f t="shared" si="41"/>
        <v>3515 76 AVE</v>
      </c>
    </row>
    <row r="123" spans="1:34" x14ac:dyDescent="0.25">
      <c r="A123">
        <v>524610</v>
      </c>
      <c r="B123" t="s">
        <v>137</v>
      </c>
      <c r="C123" t="s">
        <v>57</v>
      </c>
      <c r="D123" t="s">
        <v>646</v>
      </c>
      <c r="E123">
        <v>97.8</v>
      </c>
      <c r="F123">
        <v>4</v>
      </c>
      <c r="G123">
        <v>4</v>
      </c>
      <c r="H123">
        <v>0</v>
      </c>
      <c r="I123">
        <v>0</v>
      </c>
      <c r="J123">
        <v>105.8</v>
      </c>
      <c r="K123" s="28">
        <f t="shared" si="21"/>
        <v>5.29</v>
      </c>
      <c r="L123" s="28">
        <f t="shared" si="22"/>
        <v>0</v>
      </c>
      <c r="M123" s="28">
        <f t="shared" si="23"/>
        <v>111.09</v>
      </c>
      <c r="N123">
        <f t="shared" si="24"/>
        <v>97.8</v>
      </c>
      <c r="O123">
        <f t="shared" si="25"/>
        <v>103.3</v>
      </c>
      <c r="P123">
        <f t="shared" si="26"/>
        <v>104.3</v>
      </c>
      <c r="Q123">
        <f t="shared" si="27"/>
        <v>104.8</v>
      </c>
      <c r="R123">
        <f t="shared" si="28"/>
        <v>105.8</v>
      </c>
      <c r="S123">
        <f t="shared" si="29"/>
        <v>106.3</v>
      </c>
      <c r="T123">
        <f t="shared" si="30"/>
        <v>106.8</v>
      </c>
      <c r="U123">
        <f t="shared" si="31"/>
        <v>107.3</v>
      </c>
      <c r="V123">
        <f t="shared" si="32"/>
        <v>101.3</v>
      </c>
      <c r="X123">
        <f t="shared" si="33"/>
        <v>102.3</v>
      </c>
      <c r="Y123">
        <f t="shared" si="34"/>
        <v>102.8</v>
      </c>
      <c r="Z123">
        <f t="shared" si="35"/>
        <v>102.8</v>
      </c>
      <c r="AA123">
        <f t="shared" si="36"/>
        <v>103.8</v>
      </c>
      <c r="AB123">
        <f t="shared" si="37"/>
        <v>98.8</v>
      </c>
      <c r="AC123">
        <f>IF(OR(A123=521400,A123=529519,A123=519378,A123=519382,A123=519380,A123=519357,A123=549727,A123=519373,A123=519370,A123=519371,A123=519377,A123=519387,A123=521176,A123=521177,A123=524588),IF(OR(D123="BIODIESEL",D123="BIODIESEL DYED",D123="DIESEL LS",D123="D LS DYED"),kdrk1,IF(OR(D123="ETHANOL REG",D123="REGULAR",D123="REG DYED",D123="ETH REG DYE"),krrk1,IF(OR(D123="UNBRAND DEF"),DEFBase1,kprk1))),IF(A123=519355,IF(OR(D123="BIODIESEL",D123="BIODIESEL DYED",D123="DIESEL LS",D123="D LS DYED"),vdrk1,IF(OR(D123="ETHANOL REG",D123="REGULAR",D123="REG DYED",D123="ETH REG DYE"),vrrk1,)),E123))</f>
        <v>97.8</v>
      </c>
      <c r="AD123">
        <f>IF(OR(A123=521400,A123=529519,A123=519378,A123=519382,A123=519380,A123=519357,A123=549727,A123=519373,A123=519370,A123=519371,A123=519377,A123=519387,A123=521176,A123=521177,A123=524588),
IF(OR(D123="BIODIESEL",D123="BIODIESEL DYED",D123="DIESEL LS",D123="D LS DYED"),kdrk1+_dslMERCR,IF(OR(D123="ETHANOL REG",D123="REGULAR",D123="REG DYED",D123="ETH REG DYE"),krrk1+_eregMERCR,IF(OR(D123="UNBRAND DEF"),
DEFBase1,kprk1+_punlMERCR))),IF(A123=519355,IF(OR(D123="BIODIESEL",D123="BIODIESEL DYED",D123="DIESEL LS",D123="D LS DYED"),vdrk1+_dslMERCR,IF(OR(D123="ETHANOL REG",D123="REGULAR",D123="REG DYED",D123="ETH REG DYE"),vrrk1+_eregMERCR,)),E123))</f>
        <v>97.8</v>
      </c>
      <c r="AE123">
        <f t="shared" si="38"/>
        <v>0</v>
      </c>
      <c r="AF123">
        <f t="shared" si="39"/>
        <v>0.05</v>
      </c>
      <c r="AG123">
        <f t="shared" si="40"/>
        <v>0</v>
      </c>
      <c r="AH123" t="str">
        <f t="shared" si="41"/>
        <v>HWY 16</v>
      </c>
    </row>
    <row r="124" spans="1:34" x14ac:dyDescent="0.25">
      <c r="A124">
        <v>524610</v>
      </c>
      <c r="B124" t="s">
        <v>137</v>
      </c>
      <c r="C124" t="s">
        <v>57</v>
      </c>
      <c r="D124" t="s">
        <v>37</v>
      </c>
      <c r="E124">
        <v>97.8</v>
      </c>
      <c r="F124">
        <v>4</v>
      </c>
      <c r="G124">
        <v>13</v>
      </c>
      <c r="H124">
        <v>0</v>
      </c>
      <c r="I124">
        <v>0</v>
      </c>
      <c r="J124">
        <v>114.8</v>
      </c>
      <c r="K124" s="28">
        <f t="shared" si="21"/>
        <v>5.74</v>
      </c>
      <c r="L124" s="28">
        <f t="shared" si="22"/>
        <v>0</v>
      </c>
      <c r="M124" s="28">
        <f t="shared" si="23"/>
        <v>120.53999999999999</v>
      </c>
      <c r="N124">
        <f t="shared" si="24"/>
        <v>97.8</v>
      </c>
      <c r="O124">
        <f t="shared" si="25"/>
        <v>103.3</v>
      </c>
      <c r="P124">
        <f t="shared" si="26"/>
        <v>104.3</v>
      </c>
      <c r="Q124">
        <f t="shared" si="27"/>
        <v>104.8</v>
      </c>
      <c r="R124">
        <f t="shared" si="28"/>
        <v>105.8</v>
      </c>
      <c r="S124">
        <f t="shared" si="29"/>
        <v>106.3</v>
      </c>
      <c r="T124">
        <f t="shared" si="30"/>
        <v>106.8</v>
      </c>
      <c r="U124">
        <f t="shared" si="31"/>
        <v>107.3</v>
      </c>
      <c r="V124">
        <f t="shared" si="32"/>
        <v>101.3</v>
      </c>
      <c r="X124">
        <f t="shared" si="33"/>
        <v>102.3</v>
      </c>
      <c r="Y124">
        <f t="shared" si="34"/>
        <v>102.8</v>
      </c>
      <c r="Z124">
        <f t="shared" si="35"/>
        <v>102.8</v>
      </c>
      <c r="AA124">
        <f t="shared" si="36"/>
        <v>103.8</v>
      </c>
      <c r="AB124">
        <f t="shared" si="37"/>
        <v>98.8</v>
      </c>
      <c r="AC124">
        <f>IF(OR(A124=521400,A124=529519,A124=519378,A124=519382,A124=519380,A124=519357,A124=549727,A124=519373,A124=519370,A124=519371,A124=519377,A124=519387,A124=521176,A124=521177,A124=524588),IF(OR(D124="BIODIESEL",D124="BIODIESEL DYED",D124="DIESEL LS",D124="D LS DYED"),kdrk1,IF(OR(D124="ETHANOL REG",D124="REGULAR",D124="REG DYED",D124="ETH REG DYE"),krrk1,IF(OR(D124="UNBRAND DEF"),DEFBase1,kprk1))),IF(A124=519355,IF(OR(D124="BIODIESEL",D124="BIODIESEL DYED",D124="DIESEL LS",D124="D LS DYED"),vdrk1,IF(OR(D124="ETHANOL REG",D124="REGULAR",D124="REG DYED",D124="ETH REG DYE"),vrrk1,)),E124))</f>
        <v>97.8</v>
      </c>
      <c r="AD124">
        <f>IF(OR(A124=521400,A124=529519,A124=519378,A124=519382,A124=519380,A124=519357,A124=549727,A124=519373,A124=519370,A124=519371,A124=519377,A124=519387,A124=521176,A124=521177,A124=524588),
IF(OR(D124="BIODIESEL",D124="BIODIESEL DYED",D124="DIESEL LS",D124="D LS DYED"),kdrk1+_dslMERCR,IF(OR(D124="ETHANOL REG",D124="REGULAR",D124="REG DYED",D124="ETH REG DYE"),krrk1+_eregMERCR,IF(OR(D124="UNBRAND DEF"),
DEFBase1,kprk1+_punlMERCR))),IF(A124=519355,IF(OR(D124="BIODIESEL",D124="BIODIESEL DYED",D124="DIESEL LS",D124="D LS DYED"),vdrk1+_dslMERCR,IF(OR(D124="ETHANOL REG",D124="REGULAR",D124="REG DYED",D124="ETH REG DYE"),vrrk1+_eregMERCR,)),E124))</f>
        <v>97.8</v>
      </c>
      <c r="AE124">
        <f t="shared" si="38"/>
        <v>0</v>
      </c>
      <c r="AF124">
        <f t="shared" si="39"/>
        <v>0.05</v>
      </c>
      <c r="AG124">
        <f t="shared" si="40"/>
        <v>0</v>
      </c>
      <c r="AH124" t="str">
        <f t="shared" si="41"/>
        <v>HWY 16</v>
      </c>
    </row>
    <row r="125" spans="1:34" x14ac:dyDescent="0.25">
      <c r="A125">
        <v>524610</v>
      </c>
      <c r="B125" t="s">
        <v>137</v>
      </c>
      <c r="C125" t="s">
        <v>57</v>
      </c>
      <c r="D125" t="s">
        <v>132</v>
      </c>
      <c r="E125">
        <v>83.9</v>
      </c>
      <c r="F125">
        <v>10</v>
      </c>
      <c r="G125">
        <v>13</v>
      </c>
      <c r="H125">
        <v>0</v>
      </c>
      <c r="I125">
        <v>0</v>
      </c>
      <c r="J125">
        <v>106.9</v>
      </c>
      <c r="K125" s="28">
        <f t="shared" si="21"/>
        <v>5.3450000000000006</v>
      </c>
      <c r="L125" s="28">
        <f t="shared" si="22"/>
        <v>0</v>
      </c>
      <c r="M125" s="28">
        <f t="shared" si="23"/>
        <v>112.245</v>
      </c>
      <c r="N125">
        <f t="shared" si="24"/>
        <v>83.9</v>
      </c>
      <c r="O125">
        <f t="shared" si="25"/>
        <v>91.9</v>
      </c>
      <c r="P125">
        <f t="shared" si="26"/>
        <v>91.9</v>
      </c>
      <c r="Q125">
        <f t="shared" si="27"/>
        <v>92.4</v>
      </c>
      <c r="R125">
        <f t="shared" si="28"/>
        <v>93.4</v>
      </c>
      <c r="S125">
        <f t="shared" si="29"/>
        <v>93.9</v>
      </c>
      <c r="T125">
        <f t="shared" si="30"/>
        <v>94.4</v>
      </c>
      <c r="U125">
        <f t="shared" si="31"/>
        <v>94.9</v>
      </c>
      <c r="V125">
        <f t="shared" si="32"/>
        <v>87.4</v>
      </c>
      <c r="X125">
        <f t="shared" si="33"/>
        <v>90.9</v>
      </c>
      <c r="Y125">
        <f t="shared" si="34"/>
        <v>90.4</v>
      </c>
      <c r="Z125">
        <f t="shared" si="35"/>
        <v>92.4</v>
      </c>
      <c r="AA125">
        <f t="shared" si="36"/>
        <v>88.9</v>
      </c>
      <c r="AB125">
        <f t="shared" si="37"/>
        <v>88.4</v>
      </c>
      <c r="AC125">
        <f>IF(OR(A125=521400,A125=529519,A125=519378,A125=519382,A125=519380,A125=519357,A125=549727,A125=519373,A125=519370,A125=519371,A125=519377,A125=519387,A125=521176,A125=521177,A125=524588),IF(OR(D125="BIODIESEL",D125="BIODIESEL DYED",D125="DIESEL LS",D125="D LS DYED"),kdrk1,IF(OR(D125="ETHANOL REG",D125="REGULAR",D125="REG DYED",D125="ETH REG DYE"),krrk1,IF(OR(D125="UNBRAND DEF"),DEFBase1,kprk1))),IF(A125=519355,IF(OR(D125="BIODIESEL",D125="BIODIESEL DYED",D125="DIESEL LS",D125="D LS DYED"),vdrk1,IF(OR(D125="ETHANOL REG",D125="REGULAR",D125="REG DYED",D125="ETH REG DYE"),vrrk1,)),E125))</f>
        <v>83.9</v>
      </c>
      <c r="AD125">
        <f>IF(OR(A125=521400,A125=529519,A125=519378,A125=519382,A125=519380,A125=519357,A125=549727,A125=519373,A125=519370,A125=519371,A125=519377,A125=519387,A125=521176,A125=521177,A125=524588),
IF(OR(D125="BIODIESEL",D125="BIODIESEL DYED",D125="DIESEL LS",D125="D LS DYED"),kdrk1+_dslMERCR,IF(OR(D125="ETHANOL REG",D125="REGULAR",D125="REG DYED",D125="ETH REG DYE"),krrk1+_eregMERCR,IF(OR(D125="UNBRAND DEF"),
DEFBase1,kprk1+_punlMERCR))),IF(A125=519355,IF(OR(D125="BIODIESEL",D125="BIODIESEL DYED",D125="DIESEL LS",D125="D LS DYED"),vdrk1+_dslMERCR,IF(OR(D125="ETHANOL REG",D125="REGULAR",D125="REG DYED",D125="ETH REG DYE"),vrrk1+_eregMERCR,)),E125))</f>
        <v>83.9</v>
      </c>
      <c r="AE125">
        <f t="shared" si="38"/>
        <v>0</v>
      </c>
      <c r="AF125">
        <f t="shared" si="39"/>
        <v>0.05</v>
      </c>
      <c r="AG125">
        <f t="shared" si="40"/>
        <v>0</v>
      </c>
      <c r="AH125" t="str">
        <f t="shared" si="41"/>
        <v>HWY 16</v>
      </c>
    </row>
    <row r="126" spans="1:34" x14ac:dyDescent="0.25">
      <c r="A126">
        <v>524610</v>
      </c>
      <c r="B126" t="s">
        <v>137</v>
      </c>
      <c r="C126" t="s">
        <v>57</v>
      </c>
      <c r="D126" t="s">
        <v>647</v>
      </c>
      <c r="E126">
        <v>85</v>
      </c>
      <c r="F126">
        <v>10</v>
      </c>
      <c r="G126">
        <v>4</v>
      </c>
      <c r="H126">
        <v>0</v>
      </c>
      <c r="I126">
        <v>0</v>
      </c>
      <c r="J126">
        <v>99</v>
      </c>
      <c r="K126" s="28">
        <f t="shared" si="21"/>
        <v>4.95</v>
      </c>
      <c r="L126" s="28">
        <f t="shared" si="22"/>
        <v>0</v>
      </c>
      <c r="M126" s="28">
        <f t="shared" si="23"/>
        <v>103.95</v>
      </c>
      <c r="N126">
        <f t="shared" si="24"/>
        <v>85</v>
      </c>
      <c r="O126">
        <f t="shared" si="25"/>
        <v>92.5</v>
      </c>
      <c r="P126">
        <f t="shared" si="26"/>
        <v>92.5</v>
      </c>
      <c r="Q126">
        <f t="shared" si="27"/>
        <v>93</v>
      </c>
      <c r="R126">
        <f t="shared" si="28"/>
        <v>94</v>
      </c>
      <c r="S126">
        <f t="shared" si="29"/>
        <v>94.5</v>
      </c>
      <c r="T126">
        <f t="shared" si="30"/>
        <v>95</v>
      </c>
      <c r="U126">
        <f t="shared" si="31"/>
        <v>95.5</v>
      </c>
      <c r="V126">
        <f t="shared" si="32"/>
        <v>88.5</v>
      </c>
      <c r="X126">
        <f t="shared" si="33"/>
        <v>91.5</v>
      </c>
      <c r="Y126">
        <f t="shared" si="34"/>
        <v>92.5</v>
      </c>
      <c r="Z126">
        <f t="shared" si="35"/>
        <v>93.5</v>
      </c>
      <c r="AA126">
        <f t="shared" si="36"/>
        <v>90</v>
      </c>
      <c r="AB126">
        <f t="shared" si="37"/>
        <v>89.5</v>
      </c>
      <c r="AC126">
        <f>IF(OR(A126=521400,A126=529519,A126=519378,A126=519382,A126=519380,A126=519357,A126=549727,A126=519373,A126=519370,A126=519371,A126=519377,A126=519387,A126=521176,A126=521177,A126=524588),IF(OR(D126="BIODIESEL",D126="BIODIESEL DYED",D126="DIESEL LS",D126="D LS DYED"),kdrk1,IF(OR(D126="ETHANOL REG",D126="REGULAR",D126="REG DYED",D126="ETH REG DYE"),krrk1,IF(OR(D126="UNBRAND DEF"),DEFBase1,kprk1))),IF(A126=519355,IF(OR(D126="BIODIESEL",D126="BIODIESEL DYED",D126="DIESEL LS",D126="D LS DYED"),vdrk1,IF(OR(D126="ETHANOL REG",D126="REGULAR",D126="REG DYED",D126="ETH REG DYE"),vrrk1,)),E126))</f>
        <v>85</v>
      </c>
      <c r="AD126">
        <f>IF(OR(A126=521400,A126=529519,A126=519378,A126=519382,A126=519380,A126=519357,A126=549727,A126=519373,A126=519370,A126=519371,A126=519377,A126=519387,A126=521176,A126=521177,A126=524588),
IF(OR(D126="BIODIESEL",D126="BIODIESEL DYED",D126="DIESEL LS",D126="D LS DYED"),kdrk1+_dslMERCR,IF(OR(D126="ETHANOL REG",D126="REGULAR",D126="REG DYED",D126="ETH REG DYE"),krrk1+_eregMERCR,IF(OR(D126="UNBRAND DEF"),
DEFBase1,kprk1+_punlMERCR))),IF(A126=519355,IF(OR(D126="BIODIESEL",D126="BIODIESEL DYED",D126="DIESEL LS",D126="D LS DYED"),vdrk1+_dslMERCR,IF(OR(D126="ETHANOL REG",D126="REGULAR",D126="REG DYED",D126="ETH REG DYE"),vrrk1+_eregMERCR,)),E126))</f>
        <v>85</v>
      </c>
      <c r="AE126">
        <f t="shared" si="38"/>
        <v>0</v>
      </c>
      <c r="AF126">
        <f t="shared" si="39"/>
        <v>0.05</v>
      </c>
      <c r="AG126">
        <f t="shared" si="40"/>
        <v>0</v>
      </c>
      <c r="AH126" t="str">
        <f t="shared" si="41"/>
        <v>HWY 16</v>
      </c>
    </row>
    <row r="127" spans="1:34" x14ac:dyDescent="0.25">
      <c r="A127">
        <v>524610</v>
      </c>
      <c r="B127" t="s">
        <v>137</v>
      </c>
      <c r="C127" t="s">
        <v>57</v>
      </c>
      <c r="D127" t="s">
        <v>644</v>
      </c>
      <c r="E127">
        <v>85</v>
      </c>
      <c r="F127">
        <v>10</v>
      </c>
      <c r="G127">
        <v>13</v>
      </c>
      <c r="H127">
        <v>0</v>
      </c>
      <c r="I127">
        <v>0</v>
      </c>
      <c r="J127">
        <v>108</v>
      </c>
      <c r="K127" s="28">
        <f t="shared" si="21"/>
        <v>5.4</v>
      </c>
      <c r="L127" s="28">
        <f t="shared" si="22"/>
        <v>0</v>
      </c>
      <c r="M127" s="28">
        <f t="shared" si="23"/>
        <v>113.4</v>
      </c>
      <c r="N127">
        <f t="shared" si="24"/>
        <v>85</v>
      </c>
      <c r="O127">
        <f t="shared" si="25"/>
        <v>92.5</v>
      </c>
      <c r="P127">
        <f t="shared" si="26"/>
        <v>92.5</v>
      </c>
      <c r="Q127">
        <f t="shared" si="27"/>
        <v>93</v>
      </c>
      <c r="R127">
        <f t="shared" si="28"/>
        <v>94</v>
      </c>
      <c r="S127">
        <f t="shared" si="29"/>
        <v>94.5</v>
      </c>
      <c r="T127">
        <f t="shared" si="30"/>
        <v>95</v>
      </c>
      <c r="U127">
        <f t="shared" si="31"/>
        <v>95.5</v>
      </c>
      <c r="V127">
        <f t="shared" si="32"/>
        <v>88.5</v>
      </c>
      <c r="X127">
        <f t="shared" si="33"/>
        <v>91.5</v>
      </c>
      <c r="Y127">
        <f t="shared" si="34"/>
        <v>91</v>
      </c>
      <c r="Z127">
        <f t="shared" si="35"/>
        <v>93.5</v>
      </c>
      <c r="AA127">
        <f t="shared" si="36"/>
        <v>90</v>
      </c>
      <c r="AB127">
        <f t="shared" si="37"/>
        <v>89.5</v>
      </c>
      <c r="AC127">
        <f>IF(OR(A127=521400,A127=529519,A127=519378,A127=519382,A127=519380,A127=519357,A127=549727,A127=519373,A127=519370,A127=519371,A127=519377,A127=519387,A127=521176,A127=521177,A127=524588),IF(OR(D127="BIODIESEL",D127="BIODIESEL DYED",D127="DIESEL LS",D127="D LS DYED"),kdrk1,IF(OR(D127="ETHANOL REG",D127="REGULAR",D127="REG DYED",D127="ETH REG DYE"),krrk1,IF(OR(D127="UNBRAND DEF"),DEFBase1,kprk1))),IF(A127=519355,IF(OR(D127="BIODIESEL",D127="BIODIESEL DYED",D127="DIESEL LS",D127="D LS DYED"),vdrk1,IF(OR(D127="ETHANOL REG",D127="REGULAR",D127="REG DYED",D127="ETH REG DYE"),vrrk1,)),E127))</f>
        <v>85</v>
      </c>
      <c r="AD127">
        <f>IF(OR(A127=521400,A127=529519,A127=519378,A127=519382,A127=519380,A127=519357,A127=549727,A127=519373,A127=519370,A127=519371,A127=519377,A127=519387,A127=521176,A127=521177,A127=524588),
IF(OR(D127="BIODIESEL",D127="BIODIESEL DYED",D127="DIESEL LS",D127="D LS DYED"),kdrk1+_dslMERCR,IF(OR(D127="ETHANOL REG",D127="REGULAR",D127="REG DYED",D127="ETH REG DYE"),krrk1+_eregMERCR,IF(OR(D127="UNBRAND DEF"),
DEFBase1,kprk1+_punlMERCR))),IF(A127=519355,IF(OR(D127="BIODIESEL",D127="BIODIESEL DYED",D127="DIESEL LS",D127="D LS DYED"),vdrk1+_dslMERCR,IF(OR(D127="ETHANOL REG",D127="REGULAR",D127="REG DYED",D127="ETH REG DYE"),vrrk1+_eregMERCR,)),E127))</f>
        <v>85</v>
      </c>
      <c r="AE127">
        <f t="shared" si="38"/>
        <v>0</v>
      </c>
      <c r="AF127">
        <f t="shared" si="39"/>
        <v>0.05</v>
      </c>
      <c r="AG127">
        <f t="shared" si="40"/>
        <v>0</v>
      </c>
      <c r="AH127" t="str">
        <f t="shared" si="41"/>
        <v>HWY 16</v>
      </c>
    </row>
    <row r="128" spans="1:34" x14ac:dyDescent="0.25">
      <c r="A128">
        <v>524610</v>
      </c>
      <c r="B128" t="s">
        <v>137</v>
      </c>
      <c r="C128" t="s">
        <v>57</v>
      </c>
      <c r="D128" t="s">
        <v>649</v>
      </c>
      <c r="E128">
        <v>92.9</v>
      </c>
      <c r="F128">
        <v>10</v>
      </c>
      <c r="G128">
        <v>13</v>
      </c>
      <c r="H128">
        <v>0</v>
      </c>
      <c r="I128">
        <v>0</v>
      </c>
      <c r="J128">
        <v>115.9</v>
      </c>
      <c r="K128" s="28">
        <f t="shared" si="21"/>
        <v>5.7950000000000008</v>
      </c>
      <c r="L128" s="28">
        <f t="shared" si="22"/>
        <v>0</v>
      </c>
      <c r="M128" s="28">
        <f t="shared" si="23"/>
        <v>121.69500000000001</v>
      </c>
      <c r="N128">
        <f t="shared" si="24"/>
        <v>92.9</v>
      </c>
      <c r="O128">
        <f t="shared" si="25"/>
        <v>100.9</v>
      </c>
      <c r="P128">
        <f t="shared" si="26"/>
        <v>100.9</v>
      </c>
      <c r="Q128">
        <f t="shared" si="27"/>
        <v>101.4</v>
      </c>
      <c r="R128">
        <f t="shared" si="28"/>
        <v>102.4</v>
      </c>
      <c r="S128">
        <f t="shared" si="29"/>
        <v>102.9</v>
      </c>
      <c r="T128">
        <f t="shared" si="30"/>
        <v>103.4</v>
      </c>
      <c r="U128">
        <f t="shared" si="31"/>
        <v>103.9</v>
      </c>
      <c r="V128">
        <f t="shared" si="32"/>
        <v>96.4</v>
      </c>
      <c r="X128">
        <f t="shared" si="33"/>
        <v>99.9</v>
      </c>
      <c r="Y128">
        <f t="shared" si="34"/>
        <v>99.4</v>
      </c>
      <c r="Z128">
        <f t="shared" si="35"/>
        <v>101.4</v>
      </c>
      <c r="AA128">
        <f t="shared" si="36"/>
        <v>97.9</v>
      </c>
      <c r="AB128">
        <f t="shared" si="37"/>
        <v>97.4</v>
      </c>
      <c r="AC128">
        <f>IF(OR(A128=521400,A128=529519,A128=519378,A128=519382,A128=519380,A128=519357,A128=549727,A128=519373,A128=519370,A128=519371,A128=519377,A128=519387,A128=521176,A128=521177,A128=524588),IF(OR(D128="BIODIESEL",D128="BIODIESEL DYED",D128="DIESEL LS",D128="D LS DYED"),kdrk1,IF(OR(D128="ETHANOL REG",D128="REGULAR",D128="REG DYED",D128="ETH REG DYE"),krrk1,IF(OR(D128="UNBRAND DEF"),DEFBase1,kprk1))),IF(A128=519355,IF(OR(D128="BIODIESEL",D128="BIODIESEL DYED",D128="DIESEL LS",D128="D LS DYED"),vdrk1,IF(OR(D128="ETHANOL REG",D128="REGULAR",D128="REG DYED",D128="ETH REG DYE"),vrrk1,)),E128))</f>
        <v>92.9</v>
      </c>
      <c r="AD128">
        <f>IF(OR(A128=521400,A128=529519,A128=519378,A128=519382,A128=519380,A128=519357,A128=549727,A128=519373,A128=519370,A128=519371,A128=519377,A128=519387,A128=521176,A128=521177,A128=524588),
IF(OR(D128="BIODIESEL",D128="BIODIESEL DYED",D128="DIESEL LS",D128="D LS DYED"),kdrk1+_dslMERCR,IF(OR(D128="ETHANOL REG",D128="REGULAR",D128="REG DYED",D128="ETH REG DYE"),krrk1+_eregMERCR,IF(OR(D128="UNBRAND DEF"),
DEFBase1,kprk1+_punlMERCR))),IF(A128=519355,IF(OR(D128="BIODIESEL",D128="BIODIESEL DYED",D128="DIESEL LS",D128="D LS DYED"),vdrk1+_dslMERCR,IF(OR(D128="ETHANOL REG",D128="REGULAR",D128="REG DYED",D128="ETH REG DYE"),vrrk1+_eregMERCR,)),E128))</f>
        <v>92.9</v>
      </c>
      <c r="AE128">
        <f t="shared" si="38"/>
        <v>0</v>
      </c>
      <c r="AF128">
        <f t="shared" si="39"/>
        <v>0.05</v>
      </c>
      <c r="AG128">
        <f t="shared" si="40"/>
        <v>0</v>
      </c>
      <c r="AH128" t="str">
        <f t="shared" si="41"/>
        <v>HWY 16</v>
      </c>
    </row>
    <row r="129" spans="1:34" x14ac:dyDescent="0.25">
      <c r="A129">
        <v>524610</v>
      </c>
      <c r="B129" t="s">
        <v>137</v>
      </c>
      <c r="C129" t="s">
        <v>57</v>
      </c>
      <c r="D129" t="s">
        <v>49</v>
      </c>
      <c r="E129">
        <v>90.9</v>
      </c>
      <c r="F129">
        <v>10</v>
      </c>
      <c r="G129">
        <v>13</v>
      </c>
      <c r="H129">
        <v>0</v>
      </c>
      <c r="I129">
        <v>0</v>
      </c>
      <c r="J129">
        <v>113.9</v>
      </c>
      <c r="K129" s="28">
        <f t="shared" si="21"/>
        <v>5.6950000000000003</v>
      </c>
      <c r="L129" s="28">
        <f t="shared" si="22"/>
        <v>0</v>
      </c>
      <c r="M129" s="28">
        <f t="shared" si="23"/>
        <v>119.595</v>
      </c>
      <c r="N129">
        <f t="shared" si="24"/>
        <v>90.9</v>
      </c>
      <c r="O129">
        <f t="shared" si="25"/>
        <v>99.4</v>
      </c>
      <c r="P129">
        <f t="shared" si="26"/>
        <v>99.4</v>
      </c>
      <c r="Q129">
        <f t="shared" si="27"/>
        <v>99.9</v>
      </c>
      <c r="R129">
        <f t="shared" si="28"/>
        <v>100.9</v>
      </c>
      <c r="S129">
        <f t="shared" si="29"/>
        <v>101.4</v>
      </c>
      <c r="T129">
        <f t="shared" si="30"/>
        <v>101.9</v>
      </c>
      <c r="U129">
        <f t="shared" si="31"/>
        <v>102.4</v>
      </c>
      <c r="V129">
        <f t="shared" si="32"/>
        <v>94.4</v>
      </c>
      <c r="X129">
        <f t="shared" si="33"/>
        <v>98.4</v>
      </c>
      <c r="Y129">
        <f t="shared" si="34"/>
        <v>96.9</v>
      </c>
      <c r="Z129">
        <f t="shared" si="35"/>
        <v>99.4</v>
      </c>
      <c r="AA129">
        <f t="shared" si="36"/>
        <v>95.9</v>
      </c>
      <c r="AB129">
        <f t="shared" si="37"/>
        <v>95.4</v>
      </c>
      <c r="AC129">
        <f>IF(OR(A129=521400,A129=529519,A129=519378,A129=519382,A129=519380,A129=519357,A129=549727,A129=519373,A129=519370,A129=519371,A129=519377,A129=519387,A129=521176,A129=521177,A129=524588),IF(OR(D129="BIODIESEL",D129="BIODIESEL DYED",D129="DIESEL LS",D129="D LS DYED"),kdrk1,IF(OR(D129="ETHANOL REG",D129="REGULAR",D129="REG DYED",D129="ETH REG DYE"),krrk1,IF(OR(D129="UNBRAND DEF"),DEFBase1,kprk1))),IF(A129=519355,IF(OR(D129="BIODIESEL",D129="BIODIESEL DYED",D129="DIESEL LS",D129="D LS DYED"),vdrk1,IF(OR(D129="ETHANOL REG",D129="REGULAR",D129="REG DYED",D129="ETH REG DYE"),vrrk1,)),E129))</f>
        <v>90.9</v>
      </c>
      <c r="AD129">
        <f>IF(OR(A129=521400,A129=529519,A129=519378,A129=519382,A129=519380,A129=519357,A129=549727,A129=519373,A129=519370,A129=519371,A129=519377,A129=519387,A129=521176,A129=521177,A129=524588),
IF(OR(D129="BIODIESEL",D129="BIODIESEL DYED",D129="DIESEL LS",D129="D LS DYED"),kdrk1+_dslMERCR,IF(OR(D129="ETHANOL REG",D129="REGULAR",D129="REG DYED",D129="ETH REG DYE"),krrk1+_eregMERCR,IF(OR(D129="UNBRAND DEF"),
DEFBase1,kprk1+_punlMERCR))),IF(A129=519355,IF(OR(D129="BIODIESEL",D129="BIODIESEL DYED",D129="DIESEL LS",D129="D LS DYED"),vdrk1+_dslMERCR,IF(OR(D129="ETHANOL REG",D129="REGULAR",D129="REG DYED",D129="ETH REG DYE"),vrrk1+_eregMERCR,)),E129))</f>
        <v>90.9</v>
      </c>
      <c r="AE129">
        <f t="shared" si="38"/>
        <v>0</v>
      </c>
      <c r="AF129">
        <f t="shared" si="39"/>
        <v>0.05</v>
      </c>
      <c r="AG129">
        <f t="shared" si="40"/>
        <v>0</v>
      </c>
      <c r="AH129" t="str">
        <f t="shared" si="41"/>
        <v>HWY 16</v>
      </c>
    </row>
    <row r="130" spans="1:34" x14ac:dyDescent="0.25">
      <c r="A130">
        <v>524610</v>
      </c>
      <c r="B130" t="s">
        <v>137</v>
      </c>
      <c r="C130" t="s">
        <v>57</v>
      </c>
      <c r="D130" t="s">
        <v>650</v>
      </c>
      <c r="E130">
        <v>88.7</v>
      </c>
      <c r="F130">
        <v>10</v>
      </c>
      <c r="G130">
        <v>4</v>
      </c>
      <c r="H130">
        <v>0</v>
      </c>
      <c r="I130">
        <v>0</v>
      </c>
      <c r="J130">
        <v>102.7</v>
      </c>
      <c r="K130" s="28">
        <f t="shared" si="21"/>
        <v>5.1350000000000007</v>
      </c>
      <c r="L130" s="28">
        <f t="shared" si="22"/>
        <v>0</v>
      </c>
      <c r="M130" s="28">
        <f t="shared" si="23"/>
        <v>107.83500000000001</v>
      </c>
      <c r="N130">
        <f t="shared" si="24"/>
        <v>88.7</v>
      </c>
      <c r="O130">
        <f t="shared" si="25"/>
        <v>96.2</v>
      </c>
      <c r="P130">
        <f t="shared" si="26"/>
        <v>96.2</v>
      </c>
      <c r="Q130">
        <f t="shared" si="27"/>
        <v>96.7</v>
      </c>
      <c r="R130">
        <f t="shared" si="28"/>
        <v>97.7</v>
      </c>
      <c r="S130">
        <f t="shared" si="29"/>
        <v>98.2</v>
      </c>
      <c r="T130">
        <f t="shared" si="30"/>
        <v>98.7</v>
      </c>
      <c r="U130">
        <f t="shared" si="31"/>
        <v>99.2</v>
      </c>
      <c r="V130">
        <f t="shared" si="32"/>
        <v>92.2</v>
      </c>
      <c r="X130">
        <f t="shared" si="33"/>
        <v>95.2</v>
      </c>
      <c r="Y130">
        <f t="shared" si="34"/>
        <v>96.2</v>
      </c>
      <c r="Z130">
        <f t="shared" si="35"/>
        <v>97.2</v>
      </c>
      <c r="AA130">
        <f t="shared" si="36"/>
        <v>93.7</v>
      </c>
      <c r="AB130">
        <f t="shared" si="37"/>
        <v>93.2</v>
      </c>
      <c r="AC130">
        <f>IF(OR(A130=521400,A130=529519,A130=519378,A130=519382,A130=519380,A130=519357,A130=549727,A130=519373,A130=519370,A130=519371,A130=519377,A130=519387,A130=521176,A130=521177,A130=524588),IF(OR(D130="BIODIESEL",D130="BIODIESEL DYED",D130="DIESEL LS",D130="D LS DYED"),kdrk1,IF(OR(D130="ETHANOL REG",D130="REGULAR",D130="REG DYED",D130="ETH REG DYE"),krrk1,IF(OR(D130="UNBRAND DEF"),DEFBase1,kprk1))),IF(A130=519355,IF(OR(D130="BIODIESEL",D130="BIODIESEL DYED",D130="DIESEL LS",D130="D LS DYED"),vdrk1,IF(OR(D130="ETHANOL REG",D130="REGULAR",D130="REG DYED",D130="ETH REG DYE"),vrrk1,)),E130))</f>
        <v>88.7</v>
      </c>
      <c r="AD130">
        <f>IF(OR(A130=521400,A130=529519,A130=519378,A130=519382,A130=519380,A130=519357,A130=549727,A130=519373,A130=519370,A130=519371,A130=519377,A130=519387,A130=521176,A130=521177,A130=524588),
IF(OR(D130="BIODIESEL",D130="BIODIESEL DYED",D130="DIESEL LS",D130="D LS DYED"),kdrk1+_dslMERCR,IF(OR(D130="ETHANOL REG",D130="REGULAR",D130="REG DYED",D130="ETH REG DYE"),krrk1+_eregMERCR,IF(OR(D130="UNBRAND DEF"),
DEFBase1,kprk1+_punlMERCR))),IF(A130=519355,IF(OR(D130="BIODIESEL",D130="BIODIESEL DYED",D130="DIESEL LS",D130="D LS DYED"),vdrk1+_dslMERCR,IF(OR(D130="ETHANOL REG",D130="REGULAR",D130="REG DYED",D130="ETH REG DYE"),vrrk1+_eregMERCR,)),E130))</f>
        <v>88.7</v>
      </c>
      <c r="AE130">
        <f t="shared" si="38"/>
        <v>0</v>
      </c>
      <c r="AF130">
        <f t="shared" si="39"/>
        <v>0.05</v>
      </c>
      <c r="AG130">
        <f t="shared" si="40"/>
        <v>0</v>
      </c>
      <c r="AH130" t="str">
        <f t="shared" si="41"/>
        <v>HWY 16</v>
      </c>
    </row>
    <row r="131" spans="1:34" x14ac:dyDescent="0.25">
      <c r="A131">
        <v>524610</v>
      </c>
      <c r="B131" t="s">
        <v>137</v>
      </c>
      <c r="C131" t="s">
        <v>57</v>
      </c>
      <c r="D131" t="s">
        <v>651</v>
      </c>
      <c r="E131">
        <v>88.7</v>
      </c>
      <c r="F131">
        <v>10</v>
      </c>
      <c r="G131">
        <v>13</v>
      </c>
      <c r="H131">
        <v>0</v>
      </c>
      <c r="I131">
        <v>0</v>
      </c>
      <c r="J131">
        <v>111.7</v>
      </c>
      <c r="K131" s="28">
        <f t="shared" si="21"/>
        <v>5.5850000000000009</v>
      </c>
      <c r="L131" s="28">
        <f t="shared" si="22"/>
        <v>0</v>
      </c>
      <c r="M131" s="28">
        <f t="shared" si="23"/>
        <v>117.285</v>
      </c>
      <c r="N131">
        <f t="shared" si="24"/>
        <v>88.7</v>
      </c>
      <c r="O131">
        <f t="shared" si="25"/>
        <v>96.2</v>
      </c>
      <c r="P131">
        <f t="shared" si="26"/>
        <v>96.2</v>
      </c>
      <c r="Q131">
        <f t="shared" si="27"/>
        <v>96.7</v>
      </c>
      <c r="R131">
        <f t="shared" si="28"/>
        <v>97.7</v>
      </c>
      <c r="S131">
        <f t="shared" si="29"/>
        <v>98.2</v>
      </c>
      <c r="T131">
        <f t="shared" si="30"/>
        <v>98.7</v>
      </c>
      <c r="U131">
        <f t="shared" si="31"/>
        <v>99.2</v>
      </c>
      <c r="V131">
        <f t="shared" si="32"/>
        <v>92.2</v>
      </c>
      <c r="X131">
        <f t="shared" si="33"/>
        <v>95.2</v>
      </c>
      <c r="Y131">
        <f t="shared" si="34"/>
        <v>94.7</v>
      </c>
      <c r="Z131">
        <f t="shared" si="35"/>
        <v>97.2</v>
      </c>
      <c r="AA131">
        <f t="shared" si="36"/>
        <v>93.7</v>
      </c>
      <c r="AB131">
        <f t="shared" si="37"/>
        <v>93.2</v>
      </c>
      <c r="AC131">
        <f>IF(OR(A131=521400,A131=529519,A131=519378,A131=519382,A131=519380,A131=519357,A131=549727,A131=519373,A131=519370,A131=519371,A131=519377,A131=519387,A131=521176,A131=521177,A131=524588),IF(OR(D131="BIODIESEL",D131="BIODIESEL DYED",D131="DIESEL LS",D131="D LS DYED"),kdrk1,IF(OR(D131="ETHANOL REG",D131="REGULAR",D131="REG DYED",D131="ETH REG DYE"),krrk1,IF(OR(D131="UNBRAND DEF"),DEFBase1,kprk1))),IF(A131=519355,IF(OR(D131="BIODIESEL",D131="BIODIESEL DYED",D131="DIESEL LS",D131="D LS DYED"),vdrk1,IF(OR(D131="ETHANOL REG",D131="REGULAR",D131="REG DYED",D131="ETH REG DYE"),vrrk1,)),E131))</f>
        <v>88.7</v>
      </c>
      <c r="AD131">
        <f>IF(OR(A131=521400,A131=529519,A131=519378,A131=519382,A131=519380,A131=519357,A131=549727,A131=519373,A131=519370,A131=519371,A131=519377,A131=519387,A131=521176,A131=521177,A131=524588),
IF(OR(D131="BIODIESEL",D131="BIODIESEL DYED",D131="DIESEL LS",D131="D LS DYED"),kdrk1+_dslMERCR,IF(OR(D131="ETHANOL REG",D131="REGULAR",D131="REG DYED",D131="ETH REG DYE"),krrk1+_eregMERCR,IF(OR(D131="UNBRAND DEF"),
DEFBase1,kprk1+_punlMERCR))),IF(A131=519355,IF(OR(D131="BIODIESEL",D131="BIODIESEL DYED",D131="DIESEL LS",D131="D LS DYED"),vdrk1+_dslMERCR,IF(OR(D131="ETHANOL REG",D131="REGULAR",D131="REG DYED",D131="ETH REG DYE"),vrrk1+_eregMERCR,)),E131))</f>
        <v>88.7</v>
      </c>
      <c r="AE131">
        <f t="shared" si="38"/>
        <v>0</v>
      </c>
      <c r="AF131">
        <f t="shared" si="39"/>
        <v>0.05</v>
      </c>
      <c r="AG131">
        <f t="shared" si="40"/>
        <v>0</v>
      </c>
      <c r="AH131" t="str">
        <f t="shared" si="41"/>
        <v>HWY 16</v>
      </c>
    </row>
    <row r="132" spans="1:34" x14ac:dyDescent="0.25">
      <c r="A132">
        <v>519354</v>
      </c>
      <c r="B132" t="s">
        <v>59</v>
      </c>
      <c r="C132" t="s">
        <v>57</v>
      </c>
      <c r="D132" t="s">
        <v>646</v>
      </c>
      <c r="E132">
        <v>98.1</v>
      </c>
      <c r="F132">
        <v>4</v>
      </c>
      <c r="G132">
        <v>4</v>
      </c>
      <c r="H132">
        <v>0</v>
      </c>
      <c r="I132">
        <v>0</v>
      </c>
      <c r="J132">
        <v>106.1</v>
      </c>
      <c r="K132" s="28">
        <f t="shared" si="21"/>
        <v>5.3049999999999997</v>
      </c>
      <c r="L132" s="28">
        <f t="shared" si="22"/>
        <v>0</v>
      </c>
      <c r="M132" s="28">
        <f t="shared" si="23"/>
        <v>111.405</v>
      </c>
      <c r="N132">
        <f t="shared" si="24"/>
        <v>98.1</v>
      </c>
      <c r="O132">
        <f t="shared" si="25"/>
        <v>103.6</v>
      </c>
      <c r="P132">
        <f t="shared" si="26"/>
        <v>104.6</v>
      </c>
      <c r="Q132">
        <f t="shared" si="27"/>
        <v>105.1</v>
      </c>
      <c r="R132">
        <f t="shared" si="28"/>
        <v>106.1</v>
      </c>
      <c r="S132">
        <f t="shared" si="29"/>
        <v>106.6</v>
      </c>
      <c r="T132">
        <f t="shared" si="30"/>
        <v>107.1</v>
      </c>
      <c r="U132">
        <f t="shared" si="31"/>
        <v>107.6</v>
      </c>
      <c r="V132">
        <f t="shared" si="32"/>
        <v>101.6</v>
      </c>
      <c r="X132">
        <f t="shared" si="33"/>
        <v>102.6</v>
      </c>
      <c r="Y132">
        <f t="shared" si="34"/>
        <v>103.1</v>
      </c>
      <c r="Z132">
        <f t="shared" si="35"/>
        <v>103.1</v>
      </c>
      <c r="AA132">
        <f t="shared" si="36"/>
        <v>104.1</v>
      </c>
      <c r="AB132">
        <f t="shared" si="37"/>
        <v>99.1</v>
      </c>
      <c r="AC132">
        <f>IF(OR(A132=521400,A132=529519,A132=519378,A132=519382,A132=519380,A132=519357,A132=549727,A132=519373,A132=519370,A132=519371,A132=519377,A132=519387,A132=521176,A132=521177,A132=524588),IF(OR(D132="BIODIESEL",D132="BIODIESEL DYED",D132="DIESEL LS",D132="D LS DYED"),kdrk1,IF(OR(D132="ETHANOL REG",D132="REGULAR",D132="REG DYED",D132="ETH REG DYE"),krrk1,IF(OR(D132="UNBRAND DEF"),DEFBase1,kprk1))),IF(A132=519355,IF(OR(D132="BIODIESEL",D132="BIODIESEL DYED",D132="DIESEL LS",D132="D LS DYED"),vdrk1,IF(OR(D132="ETHANOL REG",D132="REGULAR",D132="REG DYED",D132="ETH REG DYE"),vrrk1,)),E132))</f>
        <v>98.1</v>
      </c>
      <c r="AD132">
        <f>IF(OR(A132=521400,A132=529519,A132=519378,A132=519382,A132=519380,A132=519357,A132=549727,A132=519373,A132=519370,A132=519371,A132=519377,A132=519387,A132=521176,A132=521177,A132=524588),
IF(OR(D132="BIODIESEL",D132="BIODIESEL DYED",D132="DIESEL LS",D132="D LS DYED"),kdrk1+_dslMERCR,IF(OR(D132="ETHANOL REG",D132="REGULAR",D132="REG DYED",D132="ETH REG DYE"),krrk1+_eregMERCR,IF(OR(D132="UNBRAND DEF"),
DEFBase1,kprk1+_punlMERCR))),IF(A132=519355,IF(OR(D132="BIODIESEL",D132="BIODIESEL DYED",D132="DIESEL LS",D132="D LS DYED"),vdrk1+_dslMERCR,IF(OR(D132="ETHANOL REG",D132="REGULAR",D132="REG DYED",D132="ETH REG DYE"),vrrk1+_eregMERCR,)),E132))</f>
        <v>98.1</v>
      </c>
      <c r="AE132">
        <f t="shared" si="38"/>
        <v>0</v>
      </c>
      <c r="AF132">
        <f t="shared" si="39"/>
        <v>0.05</v>
      </c>
      <c r="AG132">
        <f t="shared" si="40"/>
        <v>0</v>
      </c>
      <c r="AH132" t="str">
        <f t="shared" si="41"/>
        <v>160 MACKAY CRES</v>
      </c>
    </row>
    <row r="133" spans="1:34" x14ac:dyDescent="0.25">
      <c r="A133">
        <v>519354</v>
      </c>
      <c r="B133" t="s">
        <v>59</v>
      </c>
      <c r="C133" t="s">
        <v>57</v>
      </c>
      <c r="D133" t="s">
        <v>37</v>
      </c>
      <c r="E133">
        <v>98.1</v>
      </c>
      <c r="F133">
        <v>4</v>
      </c>
      <c r="G133">
        <v>13</v>
      </c>
      <c r="H133">
        <v>0</v>
      </c>
      <c r="I133">
        <v>0</v>
      </c>
      <c r="J133">
        <v>115.1</v>
      </c>
      <c r="K133" s="28">
        <f t="shared" si="21"/>
        <v>5.7549999999999999</v>
      </c>
      <c r="L133" s="28">
        <f t="shared" si="22"/>
        <v>0</v>
      </c>
      <c r="M133" s="28">
        <f t="shared" si="23"/>
        <v>120.85499999999999</v>
      </c>
      <c r="N133">
        <f t="shared" si="24"/>
        <v>98.1</v>
      </c>
      <c r="O133">
        <f t="shared" si="25"/>
        <v>103.6</v>
      </c>
      <c r="P133">
        <f t="shared" si="26"/>
        <v>104.6</v>
      </c>
      <c r="Q133">
        <f t="shared" si="27"/>
        <v>105.1</v>
      </c>
      <c r="R133">
        <f t="shared" si="28"/>
        <v>106.1</v>
      </c>
      <c r="S133">
        <f t="shared" si="29"/>
        <v>106.6</v>
      </c>
      <c r="T133">
        <f t="shared" si="30"/>
        <v>107.1</v>
      </c>
      <c r="U133">
        <f t="shared" si="31"/>
        <v>107.6</v>
      </c>
      <c r="V133">
        <f t="shared" si="32"/>
        <v>101.6</v>
      </c>
      <c r="X133">
        <f t="shared" si="33"/>
        <v>102.6</v>
      </c>
      <c r="Y133">
        <f t="shared" si="34"/>
        <v>103.1</v>
      </c>
      <c r="Z133">
        <f t="shared" si="35"/>
        <v>103.1</v>
      </c>
      <c r="AA133">
        <f t="shared" si="36"/>
        <v>104.1</v>
      </c>
      <c r="AB133">
        <f t="shared" si="37"/>
        <v>99.1</v>
      </c>
      <c r="AC133">
        <f>IF(OR(A133=521400,A133=529519,A133=519378,A133=519382,A133=519380,A133=519357,A133=549727,A133=519373,A133=519370,A133=519371,A133=519377,A133=519387,A133=521176,A133=521177,A133=524588),IF(OR(D133="BIODIESEL",D133="BIODIESEL DYED",D133="DIESEL LS",D133="D LS DYED"),kdrk1,IF(OR(D133="ETHANOL REG",D133="REGULAR",D133="REG DYED",D133="ETH REG DYE"),krrk1,IF(OR(D133="UNBRAND DEF"),DEFBase1,kprk1))),IF(A133=519355,IF(OR(D133="BIODIESEL",D133="BIODIESEL DYED",D133="DIESEL LS",D133="D LS DYED"),vdrk1,IF(OR(D133="ETHANOL REG",D133="REGULAR",D133="REG DYED",D133="ETH REG DYE"),vrrk1,)),E133))</f>
        <v>98.1</v>
      </c>
      <c r="AD133">
        <f>IF(OR(A133=521400,A133=529519,A133=519378,A133=519382,A133=519380,A133=519357,A133=549727,A133=519373,A133=519370,A133=519371,A133=519377,A133=519387,A133=521176,A133=521177,A133=524588),
IF(OR(D133="BIODIESEL",D133="BIODIESEL DYED",D133="DIESEL LS",D133="D LS DYED"),kdrk1+_dslMERCR,IF(OR(D133="ETHANOL REG",D133="REGULAR",D133="REG DYED",D133="ETH REG DYE"),krrk1+_eregMERCR,IF(OR(D133="UNBRAND DEF"),
DEFBase1,kprk1+_punlMERCR))),IF(A133=519355,IF(OR(D133="BIODIESEL",D133="BIODIESEL DYED",D133="DIESEL LS",D133="D LS DYED"),vdrk1+_dslMERCR,IF(OR(D133="ETHANOL REG",D133="REGULAR",D133="REG DYED",D133="ETH REG DYE"),vrrk1+_eregMERCR,)),E133))</f>
        <v>98.1</v>
      </c>
      <c r="AE133">
        <f t="shared" si="38"/>
        <v>0</v>
      </c>
      <c r="AF133">
        <f t="shared" si="39"/>
        <v>0.05</v>
      </c>
      <c r="AG133">
        <f t="shared" si="40"/>
        <v>0</v>
      </c>
      <c r="AH133" t="str">
        <f t="shared" si="41"/>
        <v>160 MACKAY CRES</v>
      </c>
    </row>
    <row r="134" spans="1:34" x14ac:dyDescent="0.25">
      <c r="A134">
        <v>519354</v>
      </c>
      <c r="B134" t="s">
        <v>59</v>
      </c>
      <c r="C134" t="s">
        <v>57</v>
      </c>
      <c r="D134" t="s">
        <v>644</v>
      </c>
      <c r="E134">
        <v>85.7</v>
      </c>
      <c r="F134">
        <v>10</v>
      </c>
      <c r="G134">
        <v>13</v>
      </c>
      <c r="H134">
        <v>0</v>
      </c>
      <c r="I134">
        <v>0</v>
      </c>
      <c r="J134">
        <v>108.7</v>
      </c>
      <c r="K134" s="28">
        <f t="shared" si="21"/>
        <v>5.4350000000000005</v>
      </c>
      <c r="L134" s="28">
        <f t="shared" si="22"/>
        <v>0</v>
      </c>
      <c r="M134" s="28">
        <f t="shared" si="23"/>
        <v>114.13500000000001</v>
      </c>
      <c r="N134">
        <f t="shared" si="24"/>
        <v>85.7</v>
      </c>
      <c r="O134">
        <f t="shared" si="25"/>
        <v>93.2</v>
      </c>
      <c r="P134">
        <f t="shared" si="26"/>
        <v>93.2</v>
      </c>
      <c r="Q134">
        <f t="shared" si="27"/>
        <v>93.7</v>
      </c>
      <c r="R134">
        <f t="shared" si="28"/>
        <v>94.7</v>
      </c>
      <c r="S134">
        <f t="shared" si="29"/>
        <v>95.2</v>
      </c>
      <c r="T134">
        <f t="shared" si="30"/>
        <v>95.7</v>
      </c>
      <c r="U134">
        <f t="shared" si="31"/>
        <v>96.2</v>
      </c>
      <c r="V134">
        <f t="shared" si="32"/>
        <v>89.2</v>
      </c>
      <c r="X134">
        <f t="shared" si="33"/>
        <v>92.2</v>
      </c>
      <c r="Y134">
        <f t="shared" si="34"/>
        <v>91.7</v>
      </c>
      <c r="Z134">
        <f t="shared" si="35"/>
        <v>94.2</v>
      </c>
      <c r="AA134">
        <f t="shared" si="36"/>
        <v>90.7</v>
      </c>
      <c r="AB134">
        <f t="shared" si="37"/>
        <v>90.2</v>
      </c>
      <c r="AC134">
        <f>IF(OR(A134=521400,A134=529519,A134=519378,A134=519382,A134=519380,A134=519357,A134=549727,A134=519373,A134=519370,A134=519371,A134=519377,A134=519387,A134=521176,A134=521177,A134=524588),IF(OR(D134="BIODIESEL",D134="BIODIESEL DYED",D134="DIESEL LS",D134="D LS DYED"),kdrk1,IF(OR(D134="ETHANOL REG",D134="REGULAR",D134="REG DYED",D134="ETH REG DYE"),krrk1,IF(OR(D134="UNBRAND DEF"),DEFBase1,kprk1))),IF(A134=519355,IF(OR(D134="BIODIESEL",D134="BIODIESEL DYED",D134="DIESEL LS",D134="D LS DYED"),vdrk1,IF(OR(D134="ETHANOL REG",D134="REGULAR",D134="REG DYED",D134="ETH REG DYE"),vrrk1,)),E134))</f>
        <v>85.7</v>
      </c>
      <c r="AD134">
        <f>IF(OR(A134=521400,A134=529519,A134=519378,A134=519382,A134=519380,A134=519357,A134=549727,A134=519373,A134=519370,A134=519371,A134=519377,A134=519387,A134=521176,A134=521177,A134=524588),
IF(OR(D134="BIODIESEL",D134="BIODIESEL DYED",D134="DIESEL LS",D134="D LS DYED"),kdrk1+_dslMERCR,IF(OR(D134="ETHANOL REG",D134="REGULAR",D134="REG DYED",D134="ETH REG DYE"),krrk1+_eregMERCR,IF(OR(D134="UNBRAND DEF"),
DEFBase1,kprk1+_punlMERCR))),IF(A134=519355,IF(OR(D134="BIODIESEL",D134="BIODIESEL DYED",D134="DIESEL LS",D134="D LS DYED"),vdrk1+_dslMERCR,IF(OR(D134="ETHANOL REG",D134="REGULAR",D134="REG DYED",D134="ETH REG DYE"),vrrk1+_eregMERCR,)),E134))</f>
        <v>85.7</v>
      </c>
      <c r="AE134">
        <f t="shared" si="38"/>
        <v>0</v>
      </c>
      <c r="AF134">
        <f t="shared" si="39"/>
        <v>0.05</v>
      </c>
      <c r="AG134">
        <f t="shared" si="40"/>
        <v>0</v>
      </c>
      <c r="AH134" t="str">
        <f t="shared" si="41"/>
        <v>160 MACKAY CRES</v>
      </c>
    </row>
    <row r="135" spans="1:34" x14ac:dyDescent="0.25">
      <c r="A135">
        <v>551007</v>
      </c>
      <c r="B135" t="s">
        <v>1075</v>
      </c>
      <c r="C135" t="s">
        <v>57</v>
      </c>
      <c r="D135" t="s">
        <v>646</v>
      </c>
      <c r="E135">
        <v>99.7</v>
      </c>
      <c r="F135">
        <v>4</v>
      </c>
      <c r="G135">
        <v>4</v>
      </c>
      <c r="H135">
        <v>0</v>
      </c>
      <c r="I135">
        <v>0</v>
      </c>
      <c r="J135">
        <v>107.7</v>
      </c>
      <c r="K135" s="28">
        <f t="shared" si="21"/>
        <v>5.3850000000000007</v>
      </c>
      <c r="L135" s="28">
        <f t="shared" si="22"/>
        <v>0</v>
      </c>
      <c r="M135" s="28">
        <f t="shared" si="23"/>
        <v>113.08500000000001</v>
      </c>
      <c r="N135">
        <f t="shared" si="24"/>
        <v>99.7</v>
      </c>
      <c r="O135">
        <f t="shared" si="25"/>
        <v>105.2</v>
      </c>
      <c r="P135">
        <f t="shared" si="26"/>
        <v>106.2</v>
      </c>
      <c r="Q135">
        <f t="shared" si="27"/>
        <v>106.7</v>
      </c>
      <c r="R135">
        <f t="shared" si="28"/>
        <v>107.7</v>
      </c>
      <c r="S135">
        <f t="shared" si="29"/>
        <v>108.2</v>
      </c>
      <c r="T135">
        <f t="shared" si="30"/>
        <v>108.7</v>
      </c>
      <c r="U135">
        <f t="shared" si="31"/>
        <v>109.2</v>
      </c>
      <c r="V135">
        <f t="shared" si="32"/>
        <v>103.2</v>
      </c>
      <c r="X135">
        <f t="shared" si="33"/>
        <v>104.2</v>
      </c>
      <c r="Y135">
        <f t="shared" si="34"/>
        <v>104.7</v>
      </c>
      <c r="Z135">
        <f t="shared" si="35"/>
        <v>104.7</v>
      </c>
      <c r="AA135">
        <f t="shared" si="36"/>
        <v>105.7</v>
      </c>
      <c r="AB135">
        <f t="shared" si="37"/>
        <v>100.7</v>
      </c>
      <c r="AC135">
        <f>IF(OR(A135=521400,A135=529519,A135=519378,A135=519382,A135=519380,A135=519357,A135=549727,A135=519373,A135=519370,A135=519371,A135=519377,A135=519387,A135=521176,A135=521177,A135=524588),IF(OR(D135="BIODIESEL",D135="BIODIESEL DYED",D135="DIESEL LS",D135="D LS DYED"),kdrk1,IF(OR(D135="ETHANOL REG",D135="REGULAR",D135="REG DYED",D135="ETH REG DYE"),krrk1,IF(OR(D135="UNBRAND DEF"),DEFBase1,kprk1))),IF(A135=519355,IF(OR(D135="BIODIESEL",D135="BIODIESEL DYED",D135="DIESEL LS",D135="D LS DYED"),vdrk1,IF(OR(D135="ETHANOL REG",D135="REGULAR",D135="REG DYED",D135="ETH REG DYE"),vrrk1,)),E135))</f>
        <v>99.7</v>
      </c>
      <c r="AD135">
        <f>IF(OR(A135=521400,A135=529519,A135=519378,A135=519382,A135=519380,A135=519357,A135=549727,A135=519373,A135=519370,A135=519371,A135=519377,A135=519387,A135=521176,A135=521177,A135=524588),
IF(OR(D135="BIODIESEL",D135="BIODIESEL DYED",D135="DIESEL LS",D135="D LS DYED"),kdrk1+_dslMERCR,IF(OR(D135="ETHANOL REG",D135="REGULAR",D135="REG DYED",D135="ETH REG DYE"),krrk1+_eregMERCR,IF(OR(D135="UNBRAND DEF"),
DEFBase1,kprk1+_punlMERCR))),IF(A135=519355,IF(OR(D135="BIODIESEL",D135="BIODIESEL DYED",D135="DIESEL LS",D135="D LS DYED"),vdrk1+_dslMERCR,IF(OR(D135="ETHANOL REG",D135="REGULAR",D135="REG DYED",D135="ETH REG DYE"),vrrk1+_eregMERCR,)),E135))</f>
        <v>99.7</v>
      </c>
      <c r="AE135">
        <f t="shared" si="38"/>
        <v>0</v>
      </c>
      <c r="AF135">
        <f t="shared" si="39"/>
        <v>0.05</v>
      </c>
      <c r="AG135">
        <f t="shared" si="40"/>
        <v>0</v>
      </c>
      <c r="AH135" t="e">
        <f t="shared" si="41"/>
        <v>#N/A</v>
      </c>
    </row>
    <row r="136" spans="1:34" x14ac:dyDescent="0.25">
      <c r="A136">
        <v>551007</v>
      </c>
      <c r="B136" t="s">
        <v>1075</v>
      </c>
      <c r="C136" t="s">
        <v>57</v>
      </c>
      <c r="D136" t="s">
        <v>37</v>
      </c>
      <c r="E136">
        <v>99.7</v>
      </c>
      <c r="F136">
        <v>4</v>
      </c>
      <c r="G136">
        <v>13</v>
      </c>
      <c r="H136">
        <v>0</v>
      </c>
      <c r="I136">
        <v>0</v>
      </c>
      <c r="J136">
        <v>116.7</v>
      </c>
      <c r="K136" s="28">
        <f t="shared" si="21"/>
        <v>5.8350000000000009</v>
      </c>
      <c r="L136" s="28">
        <f t="shared" si="22"/>
        <v>0</v>
      </c>
      <c r="M136" s="28">
        <f t="shared" si="23"/>
        <v>122.535</v>
      </c>
      <c r="N136">
        <f t="shared" si="24"/>
        <v>99.7</v>
      </c>
      <c r="O136">
        <f t="shared" si="25"/>
        <v>105.2</v>
      </c>
      <c r="P136">
        <f t="shared" si="26"/>
        <v>106.2</v>
      </c>
      <c r="Q136">
        <f t="shared" si="27"/>
        <v>106.7</v>
      </c>
      <c r="R136">
        <f t="shared" si="28"/>
        <v>107.7</v>
      </c>
      <c r="S136">
        <f t="shared" si="29"/>
        <v>108.2</v>
      </c>
      <c r="T136">
        <f t="shared" si="30"/>
        <v>108.7</v>
      </c>
      <c r="U136">
        <f t="shared" si="31"/>
        <v>109.2</v>
      </c>
      <c r="V136">
        <f t="shared" si="32"/>
        <v>103.2</v>
      </c>
      <c r="X136">
        <f t="shared" si="33"/>
        <v>104.2</v>
      </c>
      <c r="Y136">
        <f t="shared" si="34"/>
        <v>104.7</v>
      </c>
      <c r="Z136">
        <f t="shared" si="35"/>
        <v>104.7</v>
      </c>
      <c r="AA136">
        <f t="shared" si="36"/>
        <v>105.7</v>
      </c>
      <c r="AB136">
        <f t="shared" si="37"/>
        <v>100.7</v>
      </c>
      <c r="AC136">
        <f>IF(OR(A136=521400,A136=529519,A136=519378,A136=519382,A136=519380,A136=519357,A136=549727,A136=519373,A136=519370,A136=519371,A136=519377,A136=519387,A136=521176,A136=521177,A136=524588),IF(OR(D136="BIODIESEL",D136="BIODIESEL DYED",D136="DIESEL LS",D136="D LS DYED"),kdrk1,IF(OR(D136="ETHANOL REG",D136="REGULAR",D136="REG DYED",D136="ETH REG DYE"),krrk1,IF(OR(D136="UNBRAND DEF"),DEFBase1,kprk1))),IF(A136=519355,IF(OR(D136="BIODIESEL",D136="BIODIESEL DYED",D136="DIESEL LS",D136="D LS DYED"),vdrk1,IF(OR(D136="ETHANOL REG",D136="REGULAR",D136="REG DYED",D136="ETH REG DYE"),vrrk1,)),E136))</f>
        <v>99.7</v>
      </c>
      <c r="AD136">
        <f>IF(OR(A136=521400,A136=529519,A136=519378,A136=519382,A136=519380,A136=519357,A136=549727,A136=519373,A136=519370,A136=519371,A136=519377,A136=519387,A136=521176,A136=521177,A136=524588),
IF(OR(D136="BIODIESEL",D136="BIODIESEL DYED",D136="DIESEL LS",D136="D LS DYED"),kdrk1+_dslMERCR,IF(OR(D136="ETHANOL REG",D136="REGULAR",D136="REG DYED",D136="ETH REG DYE"),krrk1+_eregMERCR,IF(OR(D136="UNBRAND DEF"),
DEFBase1,kprk1+_punlMERCR))),IF(A136=519355,IF(OR(D136="BIODIESEL",D136="BIODIESEL DYED",D136="DIESEL LS",D136="D LS DYED"),vdrk1+_dslMERCR,IF(OR(D136="ETHANOL REG",D136="REGULAR",D136="REG DYED",D136="ETH REG DYE"),vrrk1+_eregMERCR,)),E136))</f>
        <v>99.7</v>
      </c>
      <c r="AE136">
        <f t="shared" si="38"/>
        <v>0</v>
      </c>
      <c r="AF136">
        <f t="shared" si="39"/>
        <v>0.05</v>
      </c>
      <c r="AG136">
        <f t="shared" si="40"/>
        <v>0</v>
      </c>
      <c r="AH136" t="e">
        <f t="shared" si="41"/>
        <v>#N/A</v>
      </c>
    </row>
    <row r="137" spans="1:34" x14ac:dyDescent="0.25">
      <c r="A137">
        <v>551007</v>
      </c>
      <c r="B137" t="s">
        <v>1075</v>
      </c>
      <c r="C137" t="s">
        <v>57</v>
      </c>
      <c r="D137" t="s">
        <v>644</v>
      </c>
      <c r="E137">
        <v>88.3</v>
      </c>
      <c r="F137">
        <v>10</v>
      </c>
      <c r="G137">
        <v>13</v>
      </c>
      <c r="H137">
        <v>0</v>
      </c>
      <c r="I137">
        <v>0</v>
      </c>
      <c r="J137">
        <v>111.3</v>
      </c>
      <c r="K137" s="28">
        <f t="shared" si="21"/>
        <v>5.5650000000000004</v>
      </c>
      <c r="L137" s="28">
        <f t="shared" si="22"/>
        <v>0</v>
      </c>
      <c r="M137" s="28">
        <f t="shared" si="23"/>
        <v>116.86499999999999</v>
      </c>
      <c r="N137">
        <f t="shared" si="24"/>
        <v>88.3</v>
      </c>
      <c r="O137">
        <f t="shared" si="25"/>
        <v>95.8</v>
      </c>
      <c r="P137">
        <f t="shared" si="26"/>
        <v>95.8</v>
      </c>
      <c r="Q137">
        <f t="shared" si="27"/>
        <v>96.3</v>
      </c>
      <c r="R137">
        <f t="shared" si="28"/>
        <v>97.3</v>
      </c>
      <c r="S137">
        <f t="shared" si="29"/>
        <v>97.8</v>
      </c>
      <c r="T137">
        <f t="shared" si="30"/>
        <v>98.3</v>
      </c>
      <c r="U137">
        <f t="shared" si="31"/>
        <v>98.8</v>
      </c>
      <c r="V137">
        <f t="shared" si="32"/>
        <v>91.8</v>
      </c>
      <c r="X137">
        <f t="shared" si="33"/>
        <v>94.8</v>
      </c>
      <c r="Y137">
        <f t="shared" si="34"/>
        <v>94.3</v>
      </c>
      <c r="Z137">
        <f t="shared" si="35"/>
        <v>96.8</v>
      </c>
      <c r="AA137">
        <f t="shared" si="36"/>
        <v>93.3</v>
      </c>
      <c r="AB137">
        <f t="shared" si="37"/>
        <v>92.8</v>
      </c>
      <c r="AC137">
        <f>IF(OR(A137=521400,A137=529519,A137=519378,A137=519382,A137=519380,A137=519357,A137=549727,A137=519373,A137=519370,A137=519371,A137=519377,A137=519387,A137=521176,A137=521177,A137=524588),IF(OR(D137="BIODIESEL",D137="BIODIESEL DYED",D137="DIESEL LS",D137="D LS DYED"),kdrk1,IF(OR(D137="ETHANOL REG",D137="REGULAR",D137="REG DYED",D137="ETH REG DYE"),krrk1,IF(OR(D137="UNBRAND DEF"),DEFBase1,kprk1))),IF(A137=519355,IF(OR(D137="BIODIESEL",D137="BIODIESEL DYED",D137="DIESEL LS",D137="D LS DYED"),vdrk1,IF(OR(D137="ETHANOL REG",D137="REGULAR",D137="REG DYED",D137="ETH REG DYE"),vrrk1,)),E137))</f>
        <v>88.3</v>
      </c>
      <c r="AD137">
        <f>IF(OR(A137=521400,A137=529519,A137=519378,A137=519382,A137=519380,A137=519357,A137=549727,A137=519373,A137=519370,A137=519371,A137=519377,A137=519387,A137=521176,A137=521177,A137=524588),
IF(OR(D137="BIODIESEL",D137="BIODIESEL DYED",D137="DIESEL LS",D137="D LS DYED"),kdrk1+_dslMERCR,IF(OR(D137="ETHANOL REG",D137="REGULAR",D137="REG DYED",D137="ETH REG DYE"),krrk1+_eregMERCR,IF(OR(D137="UNBRAND DEF"),
DEFBase1,kprk1+_punlMERCR))),IF(A137=519355,IF(OR(D137="BIODIESEL",D137="BIODIESEL DYED",D137="DIESEL LS",D137="D LS DYED"),vdrk1+_dslMERCR,IF(OR(D137="ETHANOL REG",D137="REGULAR",D137="REG DYED",D137="ETH REG DYE"),vrrk1+_eregMERCR,)),E137))</f>
        <v>88.3</v>
      </c>
      <c r="AE137">
        <f t="shared" si="38"/>
        <v>0</v>
      </c>
      <c r="AF137">
        <f t="shared" si="39"/>
        <v>0.05</v>
      </c>
      <c r="AG137">
        <f t="shared" si="40"/>
        <v>0</v>
      </c>
      <c r="AH137" t="e">
        <f t="shared" si="41"/>
        <v>#N/A</v>
      </c>
    </row>
    <row r="138" spans="1:34" x14ac:dyDescent="0.25">
      <c r="A138">
        <v>524550</v>
      </c>
      <c r="B138" t="s">
        <v>138</v>
      </c>
      <c r="C138" t="s">
        <v>57</v>
      </c>
      <c r="D138" t="s">
        <v>646</v>
      </c>
      <c r="E138">
        <v>96.9</v>
      </c>
      <c r="F138">
        <v>4</v>
      </c>
      <c r="G138">
        <v>4</v>
      </c>
      <c r="H138">
        <v>0</v>
      </c>
      <c r="I138">
        <v>0</v>
      </c>
      <c r="J138">
        <v>104.9</v>
      </c>
      <c r="K138" s="28">
        <f t="shared" si="21"/>
        <v>5.245000000000001</v>
      </c>
      <c r="L138" s="28">
        <f t="shared" si="22"/>
        <v>0</v>
      </c>
      <c r="M138" s="28">
        <f t="shared" si="23"/>
        <v>110.14500000000001</v>
      </c>
      <c r="N138">
        <f t="shared" si="24"/>
        <v>96.9</v>
      </c>
      <c r="O138">
        <f t="shared" si="25"/>
        <v>102.4</v>
      </c>
      <c r="P138">
        <f t="shared" si="26"/>
        <v>103.4</v>
      </c>
      <c r="Q138">
        <f t="shared" si="27"/>
        <v>103.9</v>
      </c>
      <c r="R138">
        <f t="shared" si="28"/>
        <v>104.9</v>
      </c>
      <c r="S138">
        <f t="shared" si="29"/>
        <v>105.4</v>
      </c>
      <c r="T138">
        <f t="shared" si="30"/>
        <v>105.9</v>
      </c>
      <c r="U138">
        <f t="shared" si="31"/>
        <v>106.4</v>
      </c>
      <c r="V138">
        <f t="shared" si="32"/>
        <v>100.4</v>
      </c>
      <c r="X138">
        <f t="shared" si="33"/>
        <v>101.4</v>
      </c>
      <c r="Y138">
        <f t="shared" si="34"/>
        <v>101.9</v>
      </c>
      <c r="Z138">
        <f t="shared" si="35"/>
        <v>101.9</v>
      </c>
      <c r="AA138">
        <f t="shared" si="36"/>
        <v>102.9</v>
      </c>
      <c r="AB138">
        <f t="shared" si="37"/>
        <v>97.9</v>
      </c>
      <c r="AC138">
        <f>IF(OR(A138=521400,A138=529519,A138=519378,A138=519382,A138=519380,A138=519357,A138=549727,A138=519373,A138=519370,A138=519371,A138=519377,A138=519387,A138=521176,A138=521177,A138=524588),IF(OR(D138="BIODIESEL",D138="BIODIESEL DYED",D138="DIESEL LS",D138="D LS DYED"),kdrk1,IF(OR(D138="ETHANOL REG",D138="REGULAR",D138="REG DYED",D138="ETH REG DYE"),krrk1,IF(OR(D138="UNBRAND DEF"),DEFBase1,kprk1))),IF(A138=519355,IF(OR(D138="BIODIESEL",D138="BIODIESEL DYED",D138="DIESEL LS",D138="D LS DYED"),vdrk1,IF(OR(D138="ETHANOL REG",D138="REGULAR",D138="REG DYED",D138="ETH REG DYE"),vrrk1,)),E138))</f>
        <v>96.9</v>
      </c>
      <c r="AD138">
        <f>IF(OR(A138=521400,A138=529519,A138=519378,A138=519382,A138=519380,A138=519357,A138=549727,A138=519373,A138=519370,A138=519371,A138=519377,A138=519387,A138=521176,A138=521177,A138=524588),
IF(OR(D138="BIODIESEL",D138="BIODIESEL DYED",D138="DIESEL LS",D138="D LS DYED"),kdrk1+_dslMERCR,IF(OR(D138="ETHANOL REG",D138="REGULAR",D138="REG DYED",D138="ETH REG DYE"),krrk1+_eregMERCR,IF(OR(D138="UNBRAND DEF"),
DEFBase1,kprk1+_punlMERCR))),IF(A138=519355,IF(OR(D138="BIODIESEL",D138="BIODIESEL DYED",D138="DIESEL LS",D138="D LS DYED"),vdrk1+_dslMERCR,IF(OR(D138="ETHANOL REG",D138="REGULAR",D138="REG DYED",D138="ETH REG DYE"),vrrk1+_eregMERCR,)),E138))</f>
        <v>96.9</v>
      </c>
      <c r="AE138">
        <f t="shared" si="38"/>
        <v>0</v>
      </c>
      <c r="AF138">
        <f t="shared" si="39"/>
        <v>0.05</v>
      </c>
      <c r="AG138">
        <f t="shared" si="40"/>
        <v>0</v>
      </c>
      <c r="AH138" t="str">
        <f t="shared" si="41"/>
        <v>5004 50TH AVE</v>
      </c>
    </row>
    <row r="139" spans="1:34" x14ac:dyDescent="0.25">
      <c r="A139">
        <v>524550</v>
      </c>
      <c r="B139" t="s">
        <v>138</v>
      </c>
      <c r="C139" t="s">
        <v>57</v>
      </c>
      <c r="D139" t="s">
        <v>37</v>
      </c>
      <c r="E139">
        <v>96.9</v>
      </c>
      <c r="F139">
        <v>4</v>
      </c>
      <c r="G139">
        <v>13</v>
      </c>
      <c r="H139">
        <v>0</v>
      </c>
      <c r="I139">
        <v>0</v>
      </c>
      <c r="J139">
        <v>113.9</v>
      </c>
      <c r="K139" s="28">
        <f t="shared" si="21"/>
        <v>5.6950000000000003</v>
      </c>
      <c r="L139" s="28">
        <f t="shared" si="22"/>
        <v>0</v>
      </c>
      <c r="M139" s="28">
        <f t="shared" si="23"/>
        <v>119.595</v>
      </c>
      <c r="N139">
        <f t="shared" si="24"/>
        <v>96.9</v>
      </c>
      <c r="O139">
        <f t="shared" si="25"/>
        <v>102.4</v>
      </c>
      <c r="P139">
        <f t="shared" si="26"/>
        <v>103.4</v>
      </c>
      <c r="Q139">
        <f t="shared" si="27"/>
        <v>103.9</v>
      </c>
      <c r="R139">
        <f t="shared" si="28"/>
        <v>104.9</v>
      </c>
      <c r="S139">
        <f t="shared" si="29"/>
        <v>105.4</v>
      </c>
      <c r="T139">
        <f t="shared" si="30"/>
        <v>105.9</v>
      </c>
      <c r="U139">
        <f t="shared" si="31"/>
        <v>106.4</v>
      </c>
      <c r="V139">
        <f t="shared" si="32"/>
        <v>100.4</v>
      </c>
      <c r="X139">
        <f t="shared" si="33"/>
        <v>101.4</v>
      </c>
      <c r="Y139">
        <f t="shared" si="34"/>
        <v>101.9</v>
      </c>
      <c r="Z139">
        <f t="shared" si="35"/>
        <v>101.9</v>
      </c>
      <c r="AA139">
        <f t="shared" si="36"/>
        <v>102.9</v>
      </c>
      <c r="AB139">
        <f t="shared" si="37"/>
        <v>97.9</v>
      </c>
      <c r="AC139">
        <f>IF(OR(A139=521400,A139=529519,A139=519378,A139=519382,A139=519380,A139=519357,A139=549727,A139=519373,A139=519370,A139=519371,A139=519377,A139=519387,A139=521176,A139=521177,A139=524588),IF(OR(D139="BIODIESEL",D139="BIODIESEL DYED",D139="DIESEL LS",D139="D LS DYED"),kdrk1,IF(OR(D139="ETHANOL REG",D139="REGULAR",D139="REG DYED",D139="ETH REG DYE"),krrk1,IF(OR(D139="UNBRAND DEF"),DEFBase1,kprk1))),IF(A139=519355,IF(OR(D139="BIODIESEL",D139="BIODIESEL DYED",D139="DIESEL LS",D139="D LS DYED"),vdrk1,IF(OR(D139="ETHANOL REG",D139="REGULAR",D139="REG DYED",D139="ETH REG DYE"),vrrk1,)),E139))</f>
        <v>96.9</v>
      </c>
      <c r="AD139">
        <f>IF(OR(A139=521400,A139=529519,A139=519378,A139=519382,A139=519380,A139=519357,A139=549727,A139=519373,A139=519370,A139=519371,A139=519377,A139=519387,A139=521176,A139=521177,A139=524588),
IF(OR(D139="BIODIESEL",D139="BIODIESEL DYED",D139="DIESEL LS",D139="D LS DYED"),kdrk1+_dslMERCR,IF(OR(D139="ETHANOL REG",D139="REGULAR",D139="REG DYED",D139="ETH REG DYE"),krrk1+_eregMERCR,IF(OR(D139="UNBRAND DEF"),
DEFBase1,kprk1+_punlMERCR))),IF(A139=519355,IF(OR(D139="BIODIESEL",D139="BIODIESEL DYED",D139="DIESEL LS",D139="D LS DYED"),vdrk1+_dslMERCR,IF(OR(D139="ETHANOL REG",D139="REGULAR",D139="REG DYED",D139="ETH REG DYE"),vrrk1+_eregMERCR,)),E139))</f>
        <v>96.9</v>
      </c>
      <c r="AE139">
        <f t="shared" si="38"/>
        <v>0</v>
      </c>
      <c r="AF139">
        <f t="shared" si="39"/>
        <v>0.05</v>
      </c>
      <c r="AG139">
        <f t="shared" si="40"/>
        <v>0</v>
      </c>
      <c r="AH139" t="str">
        <f t="shared" si="41"/>
        <v>5004 50TH AVE</v>
      </c>
    </row>
    <row r="140" spans="1:34" x14ac:dyDescent="0.25">
      <c r="A140">
        <v>524550</v>
      </c>
      <c r="B140" t="s">
        <v>138</v>
      </c>
      <c r="C140" t="s">
        <v>57</v>
      </c>
      <c r="D140" t="s">
        <v>132</v>
      </c>
      <c r="E140">
        <v>92.2</v>
      </c>
      <c r="F140">
        <v>10</v>
      </c>
      <c r="G140">
        <v>13</v>
      </c>
      <c r="H140">
        <v>0</v>
      </c>
      <c r="I140">
        <v>0</v>
      </c>
      <c r="J140">
        <v>115.2</v>
      </c>
      <c r="K140" s="28">
        <f t="shared" si="21"/>
        <v>5.7600000000000007</v>
      </c>
      <c r="L140" s="28">
        <f t="shared" si="22"/>
        <v>0</v>
      </c>
      <c r="M140" s="28">
        <f t="shared" si="23"/>
        <v>120.96000000000001</v>
      </c>
      <c r="N140">
        <f t="shared" si="24"/>
        <v>92.2</v>
      </c>
      <c r="O140">
        <f t="shared" si="25"/>
        <v>100.2</v>
      </c>
      <c r="P140">
        <f t="shared" si="26"/>
        <v>100.2</v>
      </c>
      <c r="Q140">
        <f t="shared" si="27"/>
        <v>100.7</v>
      </c>
      <c r="R140">
        <f t="shared" si="28"/>
        <v>101.7</v>
      </c>
      <c r="S140">
        <f t="shared" si="29"/>
        <v>102.2</v>
      </c>
      <c r="T140">
        <f t="shared" si="30"/>
        <v>102.7</v>
      </c>
      <c r="U140">
        <f t="shared" si="31"/>
        <v>103.2</v>
      </c>
      <c r="V140">
        <f t="shared" si="32"/>
        <v>95.7</v>
      </c>
      <c r="X140">
        <f t="shared" si="33"/>
        <v>99.2</v>
      </c>
      <c r="Y140">
        <f t="shared" si="34"/>
        <v>98.7</v>
      </c>
      <c r="Z140">
        <f t="shared" si="35"/>
        <v>100.7</v>
      </c>
      <c r="AA140">
        <f t="shared" si="36"/>
        <v>97.2</v>
      </c>
      <c r="AB140">
        <f t="shared" si="37"/>
        <v>96.7</v>
      </c>
      <c r="AC140">
        <f>IF(OR(A140=521400,A140=529519,A140=519378,A140=519382,A140=519380,A140=519357,A140=549727,A140=519373,A140=519370,A140=519371,A140=519377,A140=519387,A140=521176,A140=521177,A140=524588),IF(OR(D140="BIODIESEL",D140="BIODIESEL DYED",D140="DIESEL LS",D140="D LS DYED"),kdrk1,IF(OR(D140="ETHANOL REG",D140="REGULAR",D140="REG DYED",D140="ETH REG DYE"),krrk1,IF(OR(D140="UNBRAND DEF"),DEFBase1,kprk1))),IF(A140=519355,IF(OR(D140="BIODIESEL",D140="BIODIESEL DYED",D140="DIESEL LS",D140="D LS DYED"),vdrk1,IF(OR(D140="ETHANOL REG",D140="REGULAR",D140="REG DYED",D140="ETH REG DYE"),vrrk1,)),E140))</f>
        <v>92.2</v>
      </c>
      <c r="AD140">
        <f>IF(OR(A140=521400,A140=529519,A140=519378,A140=519382,A140=519380,A140=519357,A140=549727,A140=519373,A140=519370,A140=519371,A140=519377,A140=519387,A140=521176,A140=521177,A140=524588),
IF(OR(D140="BIODIESEL",D140="BIODIESEL DYED",D140="DIESEL LS",D140="D LS DYED"),kdrk1+_dslMERCR,IF(OR(D140="ETHANOL REG",D140="REGULAR",D140="REG DYED",D140="ETH REG DYE"),krrk1+_eregMERCR,IF(OR(D140="UNBRAND DEF"),
DEFBase1,kprk1+_punlMERCR))),IF(A140=519355,IF(OR(D140="BIODIESEL",D140="BIODIESEL DYED",D140="DIESEL LS",D140="D LS DYED"),vdrk1+_dslMERCR,IF(OR(D140="ETHANOL REG",D140="REGULAR",D140="REG DYED",D140="ETH REG DYE"),vrrk1+_eregMERCR,)),E140))</f>
        <v>92.2</v>
      </c>
      <c r="AE140">
        <f t="shared" si="38"/>
        <v>0</v>
      </c>
      <c r="AF140">
        <f t="shared" si="39"/>
        <v>0.05</v>
      </c>
      <c r="AG140">
        <f t="shared" si="40"/>
        <v>0</v>
      </c>
      <c r="AH140" t="str">
        <f t="shared" si="41"/>
        <v>5004 50TH AVE</v>
      </c>
    </row>
    <row r="141" spans="1:34" x14ac:dyDescent="0.25">
      <c r="A141">
        <v>524550</v>
      </c>
      <c r="B141" t="s">
        <v>138</v>
      </c>
      <c r="C141" t="s">
        <v>57</v>
      </c>
      <c r="D141" t="s">
        <v>644</v>
      </c>
      <c r="E141">
        <v>84.2</v>
      </c>
      <c r="F141">
        <v>10</v>
      </c>
      <c r="G141">
        <v>13</v>
      </c>
      <c r="H141">
        <v>0</v>
      </c>
      <c r="I141">
        <v>0</v>
      </c>
      <c r="J141">
        <v>107.2</v>
      </c>
      <c r="K141" s="28">
        <f t="shared" si="21"/>
        <v>5.36</v>
      </c>
      <c r="L141" s="28">
        <f t="shared" si="22"/>
        <v>0</v>
      </c>
      <c r="M141" s="28">
        <f t="shared" si="23"/>
        <v>112.56</v>
      </c>
      <c r="N141">
        <f t="shared" si="24"/>
        <v>84.2</v>
      </c>
      <c r="O141">
        <f t="shared" si="25"/>
        <v>91.7</v>
      </c>
      <c r="P141">
        <f t="shared" si="26"/>
        <v>91.7</v>
      </c>
      <c r="Q141">
        <f t="shared" si="27"/>
        <v>92.2</v>
      </c>
      <c r="R141">
        <f t="shared" si="28"/>
        <v>93.2</v>
      </c>
      <c r="S141">
        <f t="shared" si="29"/>
        <v>93.7</v>
      </c>
      <c r="T141">
        <f t="shared" si="30"/>
        <v>94.2</v>
      </c>
      <c r="U141">
        <f t="shared" si="31"/>
        <v>94.7</v>
      </c>
      <c r="V141">
        <f t="shared" si="32"/>
        <v>87.7</v>
      </c>
      <c r="X141">
        <f t="shared" si="33"/>
        <v>90.7</v>
      </c>
      <c r="Y141">
        <f t="shared" si="34"/>
        <v>90.2</v>
      </c>
      <c r="Z141">
        <f t="shared" si="35"/>
        <v>92.7</v>
      </c>
      <c r="AA141">
        <f t="shared" si="36"/>
        <v>89.2</v>
      </c>
      <c r="AB141">
        <f t="shared" si="37"/>
        <v>88.7</v>
      </c>
      <c r="AC141">
        <f>IF(OR(A141=521400,A141=529519,A141=519378,A141=519382,A141=519380,A141=519357,A141=549727,A141=519373,A141=519370,A141=519371,A141=519377,A141=519387,A141=521176,A141=521177,A141=524588),IF(OR(D141="BIODIESEL",D141="BIODIESEL DYED",D141="DIESEL LS",D141="D LS DYED"),kdrk1,IF(OR(D141="ETHANOL REG",D141="REGULAR",D141="REG DYED",D141="ETH REG DYE"),krrk1,IF(OR(D141="UNBRAND DEF"),DEFBase1,kprk1))),IF(A141=519355,IF(OR(D141="BIODIESEL",D141="BIODIESEL DYED",D141="DIESEL LS",D141="D LS DYED"),vdrk1,IF(OR(D141="ETHANOL REG",D141="REGULAR",D141="REG DYED",D141="ETH REG DYE"),vrrk1,)),E141))</f>
        <v>84.2</v>
      </c>
      <c r="AD141">
        <f>IF(OR(A141=521400,A141=529519,A141=519378,A141=519382,A141=519380,A141=519357,A141=549727,A141=519373,A141=519370,A141=519371,A141=519377,A141=519387,A141=521176,A141=521177,A141=524588),
IF(OR(D141="BIODIESEL",D141="BIODIESEL DYED",D141="DIESEL LS",D141="D LS DYED"),kdrk1+_dslMERCR,IF(OR(D141="ETHANOL REG",D141="REGULAR",D141="REG DYED",D141="ETH REG DYE"),krrk1+_eregMERCR,IF(OR(D141="UNBRAND DEF"),
DEFBase1,kprk1+_punlMERCR))),IF(A141=519355,IF(OR(D141="BIODIESEL",D141="BIODIESEL DYED",D141="DIESEL LS",D141="D LS DYED"),vdrk1+_dslMERCR,IF(OR(D141="ETHANOL REG",D141="REGULAR",D141="REG DYED",D141="ETH REG DYE"),vrrk1+_eregMERCR,)),E141))</f>
        <v>84.2</v>
      </c>
      <c r="AE141">
        <f t="shared" si="38"/>
        <v>0</v>
      </c>
      <c r="AF141">
        <f t="shared" si="39"/>
        <v>0.05</v>
      </c>
      <c r="AG141">
        <f t="shared" si="40"/>
        <v>0</v>
      </c>
      <c r="AH141" t="str">
        <f t="shared" si="41"/>
        <v>5004 50TH AVE</v>
      </c>
    </row>
    <row r="142" spans="1:34" x14ac:dyDescent="0.25">
      <c r="A142">
        <v>524550</v>
      </c>
      <c r="B142" t="s">
        <v>138</v>
      </c>
      <c r="C142" t="s">
        <v>57</v>
      </c>
      <c r="D142" t="s">
        <v>49</v>
      </c>
      <c r="E142">
        <v>128.6</v>
      </c>
      <c r="F142">
        <v>10</v>
      </c>
      <c r="G142">
        <v>13</v>
      </c>
      <c r="H142">
        <v>0</v>
      </c>
      <c r="I142">
        <v>0</v>
      </c>
      <c r="J142">
        <v>151.6</v>
      </c>
      <c r="K142" s="28">
        <f t="shared" si="21"/>
        <v>7.58</v>
      </c>
      <c r="L142" s="28">
        <f t="shared" si="22"/>
        <v>0</v>
      </c>
      <c r="M142" s="28">
        <f t="shared" si="23"/>
        <v>159.18</v>
      </c>
      <c r="N142">
        <f t="shared" si="24"/>
        <v>128.6</v>
      </c>
      <c r="O142">
        <f t="shared" si="25"/>
        <v>137.1</v>
      </c>
      <c r="P142">
        <f t="shared" si="26"/>
        <v>137.1</v>
      </c>
      <c r="Q142">
        <f t="shared" si="27"/>
        <v>137.6</v>
      </c>
      <c r="R142">
        <f t="shared" si="28"/>
        <v>138.6</v>
      </c>
      <c r="S142">
        <f t="shared" si="29"/>
        <v>139.1</v>
      </c>
      <c r="T142">
        <f t="shared" si="30"/>
        <v>139.6</v>
      </c>
      <c r="U142">
        <f t="shared" si="31"/>
        <v>140.1</v>
      </c>
      <c r="V142">
        <f t="shared" si="32"/>
        <v>132.1</v>
      </c>
      <c r="X142">
        <f t="shared" si="33"/>
        <v>136.1</v>
      </c>
      <c r="Y142">
        <f t="shared" si="34"/>
        <v>134.6</v>
      </c>
      <c r="Z142">
        <f t="shared" si="35"/>
        <v>137.1</v>
      </c>
      <c r="AA142">
        <f t="shared" si="36"/>
        <v>133.6</v>
      </c>
      <c r="AB142">
        <f t="shared" si="37"/>
        <v>133.1</v>
      </c>
      <c r="AC142">
        <f>IF(OR(A142=521400,A142=529519,A142=519378,A142=519382,A142=519380,A142=519357,A142=549727,A142=519373,A142=519370,A142=519371,A142=519377,A142=519387,A142=521176,A142=521177,A142=524588),IF(OR(D142="BIODIESEL",D142="BIODIESEL DYED",D142="DIESEL LS",D142="D LS DYED"),kdrk1,IF(OR(D142="ETHANOL REG",D142="REGULAR",D142="REG DYED",D142="ETH REG DYE"),krrk1,IF(OR(D142="UNBRAND DEF"),DEFBase1,kprk1))),IF(A142=519355,IF(OR(D142="BIODIESEL",D142="BIODIESEL DYED",D142="DIESEL LS",D142="D LS DYED"),vdrk1,IF(OR(D142="ETHANOL REG",D142="REGULAR",D142="REG DYED",D142="ETH REG DYE"),vrrk1,)),E142))</f>
        <v>128.6</v>
      </c>
      <c r="AD142">
        <f>IF(OR(A142=521400,A142=529519,A142=519378,A142=519382,A142=519380,A142=519357,A142=549727,A142=519373,A142=519370,A142=519371,A142=519377,A142=519387,A142=521176,A142=521177,A142=524588),
IF(OR(D142="BIODIESEL",D142="BIODIESEL DYED",D142="DIESEL LS",D142="D LS DYED"),kdrk1+_dslMERCR,IF(OR(D142="ETHANOL REG",D142="REGULAR",D142="REG DYED",D142="ETH REG DYE"),krrk1+_eregMERCR,IF(OR(D142="UNBRAND DEF"),
DEFBase1,kprk1+_punlMERCR))),IF(A142=519355,IF(OR(D142="BIODIESEL",D142="BIODIESEL DYED",D142="DIESEL LS",D142="D LS DYED"),vdrk1+_dslMERCR,IF(OR(D142="ETHANOL REG",D142="REGULAR",D142="REG DYED",D142="ETH REG DYE"),vrrk1+_eregMERCR,)),E142))</f>
        <v>128.6</v>
      </c>
      <c r="AE142">
        <f t="shared" si="38"/>
        <v>0</v>
      </c>
      <c r="AF142">
        <f t="shared" si="39"/>
        <v>0.05</v>
      </c>
      <c r="AG142">
        <f t="shared" si="40"/>
        <v>0</v>
      </c>
      <c r="AH142" t="str">
        <f t="shared" si="41"/>
        <v>5004 50TH AVE</v>
      </c>
    </row>
    <row r="143" spans="1:34" x14ac:dyDescent="0.25">
      <c r="A143">
        <v>524550</v>
      </c>
      <c r="B143" t="s">
        <v>138</v>
      </c>
      <c r="C143" t="s">
        <v>57</v>
      </c>
      <c r="D143" t="s">
        <v>645</v>
      </c>
      <c r="E143">
        <v>123.7</v>
      </c>
      <c r="F143">
        <v>0</v>
      </c>
      <c r="G143">
        <v>0</v>
      </c>
      <c r="H143">
        <v>0</v>
      </c>
      <c r="I143">
        <v>0</v>
      </c>
      <c r="J143">
        <v>123.7</v>
      </c>
      <c r="K143" s="28">
        <f t="shared" si="21"/>
        <v>6.1850000000000005</v>
      </c>
      <c r="L143" s="28">
        <f t="shared" si="22"/>
        <v>0</v>
      </c>
      <c r="M143" s="28">
        <f t="shared" si="23"/>
        <v>129.88499999999999</v>
      </c>
      <c r="N143">
        <f t="shared" si="24"/>
        <v>123.7</v>
      </c>
      <c r="O143">
        <f t="shared" si="25"/>
        <v>127.2</v>
      </c>
      <c r="P143">
        <f t="shared" si="26"/>
        <v>127.2</v>
      </c>
      <c r="Q143">
        <f t="shared" si="27"/>
        <v>127.2</v>
      </c>
      <c r="R143">
        <f t="shared" si="28"/>
        <v>127.2</v>
      </c>
      <c r="S143">
        <f t="shared" si="29"/>
        <v>127.2</v>
      </c>
      <c r="T143">
        <f t="shared" si="30"/>
        <v>127.2</v>
      </c>
      <c r="U143">
        <f t="shared" si="31"/>
        <v>127.2</v>
      </c>
      <c r="V143">
        <f t="shared" si="32"/>
        <v>127.2</v>
      </c>
      <c r="X143">
        <f t="shared" si="33"/>
        <v>127.2</v>
      </c>
      <c r="Y143">
        <f t="shared" si="34"/>
        <v>127.2</v>
      </c>
      <c r="Z143">
        <f t="shared" si="35"/>
        <v>127.2</v>
      </c>
      <c r="AA143">
        <f t="shared" si="36"/>
        <v>127.2</v>
      </c>
      <c r="AB143">
        <f t="shared" si="37"/>
        <v>127.2</v>
      </c>
      <c r="AC143">
        <f>IF(OR(A143=521400,A143=529519,A143=519378,A143=519382,A143=519380,A143=519357,A143=549727,A143=519373,A143=519370,A143=519371,A143=519377,A143=519387,A143=521176,A143=521177,A143=524588),IF(OR(D143="BIODIESEL",D143="BIODIESEL DYED",D143="DIESEL LS",D143="D LS DYED"),kdrk1,IF(OR(D143="ETHANOL REG",D143="REGULAR",D143="REG DYED",D143="ETH REG DYE"),krrk1,IF(OR(D143="UNBRAND DEF"),DEFBase1,kprk1))),IF(A143=519355,IF(OR(D143="BIODIESEL",D143="BIODIESEL DYED",D143="DIESEL LS",D143="D LS DYED"),vdrk1,IF(OR(D143="ETHANOL REG",D143="REGULAR",D143="REG DYED",D143="ETH REG DYE"),vrrk1,)),E143))</f>
        <v>123.7</v>
      </c>
      <c r="AD143">
        <f>IF(OR(A143=521400,A143=529519,A143=519378,A143=519382,A143=519380,A143=519357,A143=549727,A143=519373,A143=519370,A143=519371,A143=519377,A143=519387,A143=521176,A143=521177,A143=524588),
IF(OR(D143="BIODIESEL",D143="BIODIESEL DYED",D143="DIESEL LS",D143="D LS DYED"),kdrk1+_dslMERCR,IF(OR(D143="ETHANOL REG",D143="REGULAR",D143="REG DYED",D143="ETH REG DYE"),krrk1+_eregMERCR,IF(OR(D143="UNBRAND DEF"),
DEFBase1,kprk1+_punlMERCR))),IF(A143=519355,IF(OR(D143="BIODIESEL",D143="BIODIESEL DYED",D143="DIESEL LS",D143="D LS DYED"),vdrk1+_dslMERCR,IF(OR(D143="ETHANOL REG",D143="REGULAR",D143="REG DYED",D143="ETH REG DYE"),vrrk1+_eregMERCR,)),E143))</f>
        <v>123.7</v>
      </c>
      <c r="AE143">
        <f t="shared" si="38"/>
        <v>0</v>
      </c>
      <c r="AF143">
        <f t="shared" si="39"/>
        <v>0.05</v>
      </c>
      <c r="AG143">
        <f t="shared" si="40"/>
        <v>0</v>
      </c>
      <c r="AH143" t="str">
        <f t="shared" si="41"/>
        <v>5004 50TH AVE</v>
      </c>
    </row>
    <row r="144" spans="1:34" x14ac:dyDescent="0.25">
      <c r="A144">
        <v>519345</v>
      </c>
      <c r="B144" t="s">
        <v>60</v>
      </c>
      <c r="C144" t="s">
        <v>57</v>
      </c>
      <c r="D144" t="s">
        <v>646</v>
      </c>
      <c r="E144">
        <v>98.3</v>
      </c>
      <c r="F144">
        <v>4</v>
      </c>
      <c r="G144">
        <v>4</v>
      </c>
      <c r="H144">
        <v>0</v>
      </c>
      <c r="I144">
        <v>0</v>
      </c>
      <c r="J144">
        <v>106.3</v>
      </c>
      <c r="K144" s="28">
        <f t="shared" si="21"/>
        <v>5.3150000000000004</v>
      </c>
      <c r="L144" s="28">
        <f t="shared" si="22"/>
        <v>0</v>
      </c>
      <c r="M144" s="28">
        <f t="shared" si="23"/>
        <v>111.61499999999999</v>
      </c>
      <c r="N144">
        <f t="shared" si="24"/>
        <v>98.3</v>
      </c>
      <c r="O144">
        <f t="shared" si="25"/>
        <v>103.8</v>
      </c>
      <c r="P144">
        <f t="shared" si="26"/>
        <v>104.8</v>
      </c>
      <c r="Q144">
        <f t="shared" si="27"/>
        <v>105.3</v>
      </c>
      <c r="R144">
        <f t="shared" si="28"/>
        <v>106.3</v>
      </c>
      <c r="S144">
        <f t="shared" si="29"/>
        <v>106.8</v>
      </c>
      <c r="T144">
        <f t="shared" si="30"/>
        <v>107.3</v>
      </c>
      <c r="U144">
        <f t="shared" si="31"/>
        <v>107.8</v>
      </c>
      <c r="V144">
        <f t="shared" si="32"/>
        <v>101.8</v>
      </c>
      <c r="X144">
        <f t="shared" si="33"/>
        <v>102.8</v>
      </c>
      <c r="Y144">
        <f t="shared" si="34"/>
        <v>103.3</v>
      </c>
      <c r="Z144">
        <f t="shared" si="35"/>
        <v>103.3</v>
      </c>
      <c r="AA144">
        <f t="shared" si="36"/>
        <v>104.3</v>
      </c>
      <c r="AB144">
        <f t="shared" si="37"/>
        <v>99.3</v>
      </c>
      <c r="AC144">
        <f>IF(OR(A144=521400,A144=529519,A144=519378,A144=519382,A144=519380,A144=519357,A144=549727,A144=519373,A144=519370,A144=519371,A144=519377,A144=519387,A144=521176,A144=521177,A144=524588),IF(OR(D144="BIODIESEL",D144="BIODIESEL DYED",D144="DIESEL LS",D144="D LS DYED"),kdrk1,IF(OR(D144="ETHANOL REG",D144="REGULAR",D144="REG DYED",D144="ETH REG DYE"),krrk1,IF(OR(D144="UNBRAND DEF"),DEFBase1,kprk1))),IF(A144=519355,IF(OR(D144="BIODIESEL",D144="BIODIESEL DYED",D144="DIESEL LS",D144="D LS DYED"),vdrk1,IF(OR(D144="ETHANOL REG",D144="REGULAR",D144="REG DYED",D144="ETH REG DYE"),vrrk1,)),E144))</f>
        <v>98.3</v>
      </c>
      <c r="AD144">
        <f>IF(OR(A144=521400,A144=529519,A144=519378,A144=519382,A144=519380,A144=519357,A144=549727,A144=519373,A144=519370,A144=519371,A144=519377,A144=519387,A144=521176,A144=521177,A144=524588),
IF(OR(D144="BIODIESEL",D144="BIODIESEL DYED",D144="DIESEL LS",D144="D LS DYED"),kdrk1+_dslMERCR,IF(OR(D144="ETHANOL REG",D144="REGULAR",D144="REG DYED",D144="ETH REG DYE"),krrk1+_eregMERCR,IF(OR(D144="UNBRAND DEF"),
DEFBase1,kprk1+_punlMERCR))),IF(A144=519355,IF(OR(D144="BIODIESEL",D144="BIODIESEL DYED",D144="DIESEL LS",D144="D LS DYED"),vdrk1+_dslMERCR,IF(OR(D144="ETHANOL REG",D144="REGULAR",D144="REG DYED",D144="ETH REG DYE"),vrrk1+_eregMERCR,)),E144))</f>
        <v>98.3</v>
      </c>
      <c r="AE144">
        <f t="shared" si="38"/>
        <v>0</v>
      </c>
      <c r="AF144">
        <f t="shared" si="39"/>
        <v>0.05</v>
      </c>
      <c r="AG144">
        <f t="shared" si="40"/>
        <v>0</v>
      </c>
      <c r="AH144" t="str">
        <f t="shared" si="41"/>
        <v>438 SMITH AVE</v>
      </c>
    </row>
    <row r="145" spans="1:34" x14ac:dyDescent="0.25">
      <c r="A145">
        <v>519345</v>
      </c>
      <c r="B145" t="s">
        <v>60</v>
      </c>
      <c r="C145" t="s">
        <v>57</v>
      </c>
      <c r="D145" t="s">
        <v>37</v>
      </c>
      <c r="E145">
        <v>98.3</v>
      </c>
      <c r="F145">
        <v>4</v>
      </c>
      <c r="G145">
        <v>13</v>
      </c>
      <c r="H145">
        <v>0</v>
      </c>
      <c r="I145">
        <v>0</v>
      </c>
      <c r="J145">
        <v>115.3</v>
      </c>
      <c r="K145" s="28">
        <f t="shared" si="21"/>
        <v>5.7650000000000006</v>
      </c>
      <c r="L145" s="28">
        <f t="shared" si="22"/>
        <v>0</v>
      </c>
      <c r="M145" s="28">
        <f t="shared" si="23"/>
        <v>121.065</v>
      </c>
      <c r="N145">
        <f t="shared" si="24"/>
        <v>98.3</v>
      </c>
      <c r="O145">
        <f t="shared" si="25"/>
        <v>103.8</v>
      </c>
      <c r="P145">
        <f t="shared" si="26"/>
        <v>104.8</v>
      </c>
      <c r="Q145">
        <f t="shared" si="27"/>
        <v>105.3</v>
      </c>
      <c r="R145">
        <f t="shared" si="28"/>
        <v>106.3</v>
      </c>
      <c r="S145">
        <f t="shared" si="29"/>
        <v>106.8</v>
      </c>
      <c r="T145">
        <f t="shared" si="30"/>
        <v>107.3</v>
      </c>
      <c r="U145">
        <f t="shared" si="31"/>
        <v>107.8</v>
      </c>
      <c r="V145">
        <f t="shared" si="32"/>
        <v>101.8</v>
      </c>
      <c r="X145">
        <f t="shared" si="33"/>
        <v>102.8</v>
      </c>
      <c r="Y145">
        <f t="shared" si="34"/>
        <v>103.3</v>
      </c>
      <c r="Z145">
        <f t="shared" si="35"/>
        <v>103.3</v>
      </c>
      <c r="AA145">
        <f t="shared" si="36"/>
        <v>104.3</v>
      </c>
      <c r="AB145">
        <f t="shared" si="37"/>
        <v>99.3</v>
      </c>
      <c r="AC145">
        <f>IF(OR(A145=521400,A145=529519,A145=519378,A145=519382,A145=519380,A145=519357,A145=549727,A145=519373,A145=519370,A145=519371,A145=519377,A145=519387,A145=521176,A145=521177,A145=524588),IF(OR(D145="BIODIESEL",D145="BIODIESEL DYED",D145="DIESEL LS",D145="D LS DYED"),kdrk1,IF(OR(D145="ETHANOL REG",D145="REGULAR",D145="REG DYED",D145="ETH REG DYE"),krrk1,IF(OR(D145="UNBRAND DEF"),DEFBase1,kprk1))),IF(A145=519355,IF(OR(D145="BIODIESEL",D145="BIODIESEL DYED",D145="DIESEL LS",D145="D LS DYED"),vdrk1,IF(OR(D145="ETHANOL REG",D145="REGULAR",D145="REG DYED",D145="ETH REG DYE"),vrrk1,)),E145))</f>
        <v>98.3</v>
      </c>
      <c r="AD145">
        <f>IF(OR(A145=521400,A145=529519,A145=519378,A145=519382,A145=519380,A145=519357,A145=549727,A145=519373,A145=519370,A145=519371,A145=519377,A145=519387,A145=521176,A145=521177,A145=524588),
IF(OR(D145="BIODIESEL",D145="BIODIESEL DYED",D145="DIESEL LS",D145="D LS DYED"),kdrk1+_dslMERCR,IF(OR(D145="ETHANOL REG",D145="REGULAR",D145="REG DYED",D145="ETH REG DYE"),krrk1+_eregMERCR,IF(OR(D145="UNBRAND DEF"),
DEFBase1,kprk1+_punlMERCR))),IF(A145=519355,IF(OR(D145="BIODIESEL",D145="BIODIESEL DYED",D145="DIESEL LS",D145="D LS DYED"),vdrk1+_dslMERCR,IF(OR(D145="ETHANOL REG",D145="REGULAR",D145="REG DYED",D145="ETH REG DYE"),vrrk1+_eregMERCR,)),E145))</f>
        <v>98.3</v>
      </c>
      <c r="AE145">
        <f t="shared" si="38"/>
        <v>0</v>
      </c>
      <c r="AF145">
        <f t="shared" si="39"/>
        <v>0.05</v>
      </c>
      <c r="AG145">
        <f t="shared" si="40"/>
        <v>0</v>
      </c>
      <c r="AH145" t="str">
        <f t="shared" si="41"/>
        <v>438 SMITH AVE</v>
      </c>
    </row>
    <row r="146" spans="1:34" x14ac:dyDescent="0.25">
      <c r="A146">
        <v>519345</v>
      </c>
      <c r="B146" t="s">
        <v>60</v>
      </c>
      <c r="C146" t="s">
        <v>57</v>
      </c>
      <c r="D146" t="s">
        <v>644</v>
      </c>
      <c r="E146">
        <v>85.5</v>
      </c>
      <c r="F146">
        <v>10</v>
      </c>
      <c r="G146">
        <v>13</v>
      </c>
      <c r="H146">
        <v>0</v>
      </c>
      <c r="I146">
        <v>0</v>
      </c>
      <c r="J146">
        <v>108.5</v>
      </c>
      <c r="K146" s="28">
        <f t="shared" si="21"/>
        <v>5.4250000000000007</v>
      </c>
      <c r="L146" s="28">
        <f t="shared" si="22"/>
        <v>0</v>
      </c>
      <c r="M146" s="28">
        <f t="shared" si="23"/>
        <v>113.925</v>
      </c>
      <c r="N146">
        <f t="shared" si="24"/>
        <v>85.5</v>
      </c>
      <c r="O146">
        <f t="shared" si="25"/>
        <v>93</v>
      </c>
      <c r="P146">
        <f t="shared" si="26"/>
        <v>93</v>
      </c>
      <c r="Q146">
        <f t="shared" si="27"/>
        <v>93.5</v>
      </c>
      <c r="R146">
        <f t="shared" si="28"/>
        <v>94.5</v>
      </c>
      <c r="S146">
        <f t="shared" si="29"/>
        <v>95</v>
      </c>
      <c r="T146">
        <f t="shared" si="30"/>
        <v>95.5</v>
      </c>
      <c r="U146">
        <f t="shared" si="31"/>
        <v>96</v>
      </c>
      <c r="V146">
        <f t="shared" si="32"/>
        <v>89</v>
      </c>
      <c r="X146">
        <f t="shared" si="33"/>
        <v>92</v>
      </c>
      <c r="Y146">
        <f t="shared" si="34"/>
        <v>91.5</v>
      </c>
      <c r="Z146">
        <f t="shared" si="35"/>
        <v>94</v>
      </c>
      <c r="AA146">
        <f t="shared" si="36"/>
        <v>90.5</v>
      </c>
      <c r="AB146">
        <f t="shared" si="37"/>
        <v>90</v>
      </c>
      <c r="AC146">
        <f>IF(OR(A146=521400,A146=529519,A146=519378,A146=519382,A146=519380,A146=519357,A146=549727,A146=519373,A146=519370,A146=519371,A146=519377,A146=519387,A146=521176,A146=521177,A146=524588),IF(OR(D146="BIODIESEL",D146="BIODIESEL DYED",D146="DIESEL LS",D146="D LS DYED"),kdrk1,IF(OR(D146="ETHANOL REG",D146="REGULAR",D146="REG DYED",D146="ETH REG DYE"),krrk1,IF(OR(D146="UNBRAND DEF"),DEFBase1,kprk1))),IF(A146=519355,IF(OR(D146="BIODIESEL",D146="BIODIESEL DYED",D146="DIESEL LS",D146="D LS DYED"),vdrk1,IF(OR(D146="ETHANOL REG",D146="REGULAR",D146="REG DYED",D146="ETH REG DYE"),vrrk1,)),E146))</f>
        <v>85.5</v>
      </c>
      <c r="AD146">
        <f>IF(OR(A146=521400,A146=529519,A146=519378,A146=519382,A146=519380,A146=519357,A146=549727,A146=519373,A146=519370,A146=519371,A146=519377,A146=519387,A146=521176,A146=521177,A146=524588),
IF(OR(D146="BIODIESEL",D146="BIODIESEL DYED",D146="DIESEL LS",D146="D LS DYED"),kdrk1+_dslMERCR,IF(OR(D146="ETHANOL REG",D146="REGULAR",D146="REG DYED",D146="ETH REG DYE"),krrk1+_eregMERCR,IF(OR(D146="UNBRAND DEF"),
DEFBase1,kprk1+_punlMERCR))),IF(A146=519355,IF(OR(D146="BIODIESEL",D146="BIODIESEL DYED",D146="DIESEL LS",D146="D LS DYED"),vdrk1+_dslMERCR,IF(OR(D146="ETHANOL REG",D146="REGULAR",D146="REG DYED",D146="ETH REG DYE"),vrrk1+_eregMERCR,)),E146))</f>
        <v>85.5</v>
      </c>
      <c r="AE146">
        <f t="shared" si="38"/>
        <v>0</v>
      </c>
      <c r="AF146">
        <f t="shared" si="39"/>
        <v>0.05</v>
      </c>
      <c r="AG146">
        <f t="shared" si="40"/>
        <v>0</v>
      </c>
      <c r="AH146" t="str">
        <f t="shared" si="41"/>
        <v>438 SMITH AVE</v>
      </c>
    </row>
    <row r="147" spans="1:34" x14ac:dyDescent="0.25">
      <c r="A147">
        <v>524601</v>
      </c>
      <c r="B147" t="s">
        <v>60</v>
      </c>
      <c r="C147" t="s">
        <v>57</v>
      </c>
      <c r="D147" t="s">
        <v>37</v>
      </c>
      <c r="E147">
        <v>98</v>
      </c>
      <c r="F147">
        <v>4</v>
      </c>
      <c r="G147">
        <v>13</v>
      </c>
      <c r="H147">
        <v>0</v>
      </c>
      <c r="I147">
        <v>0</v>
      </c>
      <c r="J147">
        <v>115</v>
      </c>
      <c r="K147" s="28">
        <f t="shared" si="21"/>
        <v>5.75</v>
      </c>
      <c r="L147" s="28">
        <f t="shared" si="22"/>
        <v>0</v>
      </c>
      <c r="M147" s="28">
        <f t="shared" si="23"/>
        <v>120.75</v>
      </c>
      <c r="N147">
        <f t="shared" si="24"/>
        <v>98</v>
      </c>
      <c r="O147">
        <f t="shared" si="25"/>
        <v>103.5</v>
      </c>
      <c r="P147">
        <f t="shared" si="26"/>
        <v>104.5</v>
      </c>
      <c r="Q147">
        <f t="shared" si="27"/>
        <v>105</v>
      </c>
      <c r="R147">
        <f t="shared" si="28"/>
        <v>106</v>
      </c>
      <c r="S147">
        <f t="shared" si="29"/>
        <v>106.5</v>
      </c>
      <c r="T147">
        <f t="shared" si="30"/>
        <v>107</v>
      </c>
      <c r="U147">
        <f t="shared" si="31"/>
        <v>107.5</v>
      </c>
      <c r="V147">
        <f t="shared" si="32"/>
        <v>101.5</v>
      </c>
      <c r="X147">
        <f t="shared" si="33"/>
        <v>102.5</v>
      </c>
      <c r="Y147">
        <f t="shared" si="34"/>
        <v>103</v>
      </c>
      <c r="Z147">
        <f t="shared" si="35"/>
        <v>103</v>
      </c>
      <c r="AA147">
        <f t="shared" si="36"/>
        <v>104</v>
      </c>
      <c r="AB147">
        <f t="shared" si="37"/>
        <v>99</v>
      </c>
      <c r="AC147">
        <f>IF(OR(A147=521400,A147=529519,A147=519378,A147=519382,A147=519380,A147=519357,A147=549727,A147=519373,A147=519370,A147=519371,A147=519377,A147=519387,A147=521176,A147=521177,A147=524588),IF(OR(D147="BIODIESEL",D147="BIODIESEL DYED",D147="DIESEL LS",D147="D LS DYED"),kdrk1,IF(OR(D147="ETHANOL REG",D147="REGULAR",D147="REG DYED",D147="ETH REG DYE"),krrk1,IF(OR(D147="UNBRAND DEF"),DEFBase1,kprk1))),IF(A147=519355,IF(OR(D147="BIODIESEL",D147="BIODIESEL DYED",D147="DIESEL LS",D147="D LS DYED"),vdrk1,IF(OR(D147="ETHANOL REG",D147="REGULAR",D147="REG DYED",D147="ETH REG DYE"),vrrk1,)),E147))</f>
        <v>98</v>
      </c>
      <c r="AD147">
        <f>IF(OR(A147=521400,A147=529519,A147=519378,A147=519382,A147=519380,A147=519357,A147=549727,A147=519373,A147=519370,A147=519371,A147=519377,A147=519387,A147=521176,A147=521177,A147=524588),
IF(OR(D147="BIODIESEL",D147="BIODIESEL DYED",D147="DIESEL LS",D147="D LS DYED"),kdrk1+_dslMERCR,IF(OR(D147="ETHANOL REG",D147="REGULAR",D147="REG DYED",D147="ETH REG DYE"),krrk1+_eregMERCR,IF(OR(D147="UNBRAND DEF"),
DEFBase1,kprk1+_punlMERCR))),IF(A147=519355,IF(OR(D147="BIODIESEL",D147="BIODIESEL DYED",D147="DIESEL LS",D147="D LS DYED"),vdrk1+_dslMERCR,IF(OR(D147="ETHANOL REG",D147="REGULAR",D147="REG DYED",D147="ETH REG DYE"),vrrk1+_eregMERCR,)),E147))</f>
        <v>98</v>
      </c>
      <c r="AE147">
        <f t="shared" si="38"/>
        <v>0</v>
      </c>
      <c r="AF147">
        <f t="shared" si="39"/>
        <v>0.05</v>
      </c>
      <c r="AG147">
        <f t="shared" si="40"/>
        <v>0</v>
      </c>
      <c r="AH147" t="str">
        <f t="shared" si="41"/>
        <v>511 GREGG AVE</v>
      </c>
    </row>
    <row r="148" spans="1:34" x14ac:dyDescent="0.25">
      <c r="A148">
        <v>524601</v>
      </c>
      <c r="B148" t="s">
        <v>60</v>
      </c>
      <c r="C148" t="s">
        <v>57</v>
      </c>
      <c r="D148" t="s">
        <v>132</v>
      </c>
      <c r="E148">
        <v>89.5</v>
      </c>
      <c r="F148">
        <v>10</v>
      </c>
      <c r="G148">
        <v>13</v>
      </c>
      <c r="H148">
        <v>0</v>
      </c>
      <c r="I148">
        <v>0</v>
      </c>
      <c r="J148">
        <v>112.5</v>
      </c>
      <c r="K148" s="28">
        <f t="shared" si="21"/>
        <v>5.625</v>
      </c>
      <c r="L148" s="28">
        <f t="shared" si="22"/>
        <v>0</v>
      </c>
      <c r="M148" s="28">
        <f t="shared" si="23"/>
        <v>118.125</v>
      </c>
      <c r="N148">
        <f t="shared" si="24"/>
        <v>89.5</v>
      </c>
      <c r="O148">
        <f t="shared" si="25"/>
        <v>97.5</v>
      </c>
      <c r="P148">
        <f t="shared" si="26"/>
        <v>97.5</v>
      </c>
      <c r="Q148">
        <f t="shared" si="27"/>
        <v>98</v>
      </c>
      <c r="R148">
        <f t="shared" si="28"/>
        <v>99</v>
      </c>
      <c r="S148">
        <f t="shared" si="29"/>
        <v>99.5</v>
      </c>
      <c r="T148">
        <f t="shared" si="30"/>
        <v>100</v>
      </c>
      <c r="U148">
        <f t="shared" si="31"/>
        <v>100.5</v>
      </c>
      <c r="V148">
        <f t="shared" si="32"/>
        <v>93</v>
      </c>
      <c r="X148">
        <f t="shared" si="33"/>
        <v>96.5</v>
      </c>
      <c r="Y148">
        <f t="shared" si="34"/>
        <v>96</v>
      </c>
      <c r="Z148">
        <f t="shared" si="35"/>
        <v>98</v>
      </c>
      <c r="AA148">
        <f t="shared" si="36"/>
        <v>94.5</v>
      </c>
      <c r="AB148">
        <f t="shared" si="37"/>
        <v>94</v>
      </c>
      <c r="AC148">
        <f>IF(OR(A148=521400,A148=529519,A148=519378,A148=519382,A148=519380,A148=519357,A148=549727,A148=519373,A148=519370,A148=519371,A148=519377,A148=519387,A148=521176,A148=521177,A148=524588),IF(OR(D148="BIODIESEL",D148="BIODIESEL DYED",D148="DIESEL LS",D148="D LS DYED"),kdrk1,IF(OR(D148="ETHANOL REG",D148="REGULAR",D148="REG DYED",D148="ETH REG DYE"),krrk1,IF(OR(D148="UNBRAND DEF"),DEFBase1,kprk1))),IF(A148=519355,IF(OR(D148="BIODIESEL",D148="BIODIESEL DYED",D148="DIESEL LS",D148="D LS DYED"),vdrk1,IF(OR(D148="ETHANOL REG",D148="REGULAR",D148="REG DYED",D148="ETH REG DYE"),vrrk1,)),E148))</f>
        <v>89.5</v>
      </c>
      <c r="AD148">
        <f>IF(OR(A148=521400,A148=529519,A148=519378,A148=519382,A148=519380,A148=519357,A148=549727,A148=519373,A148=519370,A148=519371,A148=519377,A148=519387,A148=521176,A148=521177,A148=524588),
IF(OR(D148="BIODIESEL",D148="BIODIESEL DYED",D148="DIESEL LS",D148="D LS DYED"),kdrk1+_dslMERCR,IF(OR(D148="ETHANOL REG",D148="REGULAR",D148="REG DYED",D148="ETH REG DYE"),krrk1+_eregMERCR,IF(OR(D148="UNBRAND DEF"),
DEFBase1,kprk1+_punlMERCR))),IF(A148=519355,IF(OR(D148="BIODIESEL",D148="BIODIESEL DYED",D148="DIESEL LS",D148="D LS DYED"),vdrk1+_dslMERCR,IF(OR(D148="ETHANOL REG",D148="REGULAR",D148="REG DYED",D148="ETH REG DYE"),vrrk1+_eregMERCR,)),E148))</f>
        <v>89.5</v>
      </c>
      <c r="AE148">
        <f t="shared" si="38"/>
        <v>0</v>
      </c>
      <c r="AF148">
        <f t="shared" si="39"/>
        <v>0.05</v>
      </c>
      <c r="AG148">
        <f t="shared" si="40"/>
        <v>0</v>
      </c>
      <c r="AH148" t="str">
        <f t="shared" si="41"/>
        <v>511 GREGG AVE</v>
      </c>
    </row>
    <row r="149" spans="1:34" x14ac:dyDescent="0.25">
      <c r="A149">
        <v>524601</v>
      </c>
      <c r="B149" t="s">
        <v>60</v>
      </c>
      <c r="C149" t="s">
        <v>57</v>
      </c>
      <c r="D149" t="s">
        <v>644</v>
      </c>
      <c r="E149">
        <v>85.5</v>
      </c>
      <c r="F149">
        <v>10</v>
      </c>
      <c r="G149">
        <v>13</v>
      </c>
      <c r="H149">
        <v>0</v>
      </c>
      <c r="I149">
        <v>0</v>
      </c>
      <c r="J149">
        <v>108.5</v>
      </c>
      <c r="K149" s="28">
        <f t="shared" si="21"/>
        <v>5.4250000000000007</v>
      </c>
      <c r="L149" s="28">
        <f t="shared" si="22"/>
        <v>0</v>
      </c>
      <c r="M149" s="28">
        <f t="shared" si="23"/>
        <v>113.925</v>
      </c>
      <c r="N149">
        <f t="shared" si="24"/>
        <v>85.5</v>
      </c>
      <c r="O149">
        <f t="shared" si="25"/>
        <v>93</v>
      </c>
      <c r="P149">
        <f t="shared" si="26"/>
        <v>93</v>
      </c>
      <c r="Q149">
        <f t="shared" si="27"/>
        <v>93.5</v>
      </c>
      <c r="R149">
        <f t="shared" si="28"/>
        <v>94.5</v>
      </c>
      <c r="S149">
        <f t="shared" si="29"/>
        <v>95</v>
      </c>
      <c r="T149">
        <f t="shared" si="30"/>
        <v>95.5</v>
      </c>
      <c r="U149">
        <f t="shared" si="31"/>
        <v>96</v>
      </c>
      <c r="V149">
        <f t="shared" si="32"/>
        <v>89</v>
      </c>
      <c r="X149">
        <f t="shared" si="33"/>
        <v>92</v>
      </c>
      <c r="Y149">
        <f t="shared" si="34"/>
        <v>91.5</v>
      </c>
      <c r="Z149">
        <f t="shared" si="35"/>
        <v>94</v>
      </c>
      <c r="AA149">
        <f t="shared" si="36"/>
        <v>90.5</v>
      </c>
      <c r="AB149">
        <f t="shared" si="37"/>
        <v>90</v>
      </c>
      <c r="AC149">
        <f>IF(OR(A149=521400,A149=529519,A149=519378,A149=519382,A149=519380,A149=519357,A149=549727,A149=519373,A149=519370,A149=519371,A149=519377,A149=519387,A149=521176,A149=521177,A149=524588),IF(OR(D149="BIODIESEL",D149="BIODIESEL DYED",D149="DIESEL LS",D149="D LS DYED"),kdrk1,IF(OR(D149="ETHANOL REG",D149="REGULAR",D149="REG DYED",D149="ETH REG DYE"),krrk1,IF(OR(D149="UNBRAND DEF"),DEFBase1,kprk1))),IF(A149=519355,IF(OR(D149="BIODIESEL",D149="BIODIESEL DYED",D149="DIESEL LS",D149="D LS DYED"),vdrk1,IF(OR(D149="ETHANOL REG",D149="REGULAR",D149="REG DYED",D149="ETH REG DYE"),vrrk1,)),E149))</f>
        <v>85.5</v>
      </c>
      <c r="AD149">
        <f>IF(OR(A149=521400,A149=529519,A149=519378,A149=519382,A149=519380,A149=519357,A149=549727,A149=519373,A149=519370,A149=519371,A149=519377,A149=519387,A149=521176,A149=521177,A149=524588),
IF(OR(D149="BIODIESEL",D149="BIODIESEL DYED",D149="DIESEL LS",D149="D LS DYED"),kdrk1+_dslMERCR,IF(OR(D149="ETHANOL REG",D149="REGULAR",D149="REG DYED",D149="ETH REG DYE"),krrk1+_eregMERCR,IF(OR(D149="UNBRAND DEF"),
DEFBase1,kprk1+_punlMERCR))),IF(A149=519355,IF(OR(D149="BIODIESEL",D149="BIODIESEL DYED",D149="DIESEL LS",D149="D LS DYED"),vdrk1+_dslMERCR,IF(OR(D149="ETHANOL REG",D149="REGULAR",D149="REG DYED",D149="ETH REG DYE"),vrrk1+_eregMERCR,)),E149))</f>
        <v>85.5</v>
      </c>
      <c r="AE149">
        <f t="shared" si="38"/>
        <v>0</v>
      </c>
      <c r="AF149">
        <f t="shared" si="39"/>
        <v>0.05</v>
      </c>
      <c r="AG149">
        <f t="shared" si="40"/>
        <v>0</v>
      </c>
      <c r="AH149" t="str">
        <f t="shared" si="41"/>
        <v>511 GREGG AVE</v>
      </c>
    </row>
    <row r="150" spans="1:34" x14ac:dyDescent="0.25">
      <c r="A150">
        <v>524601</v>
      </c>
      <c r="B150" t="s">
        <v>60</v>
      </c>
      <c r="C150" t="s">
        <v>57</v>
      </c>
      <c r="D150" t="s">
        <v>49</v>
      </c>
      <c r="E150">
        <v>126.3</v>
      </c>
      <c r="F150">
        <v>10</v>
      </c>
      <c r="G150">
        <v>13</v>
      </c>
      <c r="H150">
        <v>0</v>
      </c>
      <c r="I150">
        <v>0</v>
      </c>
      <c r="J150">
        <v>149.30000000000001</v>
      </c>
      <c r="K150" s="28">
        <f t="shared" si="21"/>
        <v>7.4650000000000007</v>
      </c>
      <c r="L150" s="28">
        <f t="shared" si="22"/>
        <v>0</v>
      </c>
      <c r="M150" s="28">
        <f t="shared" si="23"/>
        <v>156.76500000000001</v>
      </c>
      <c r="N150">
        <f t="shared" si="24"/>
        <v>126.3</v>
      </c>
      <c r="O150">
        <f t="shared" si="25"/>
        <v>134.80000000000001</v>
      </c>
      <c r="P150">
        <f t="shared" si="26"/>
        <v>134.80000000000001</v>
      </c>
      <c r="Q150">
        <f t="shared" si="27"/>
        <v>135.30000000000001</v>
      </c>
      <c r="R150">
        <f t="shared" si="28"/>
        <v>136.30000000000001</v>
      </c>
      <c r="S150">
        <f t="shared" si="29"/>
        <v>136.80000000000001</v>
      </c>
      <c r="T150">
        <f t="shared" si="30"/>
        <v>137.30000000000001</v>
      </c>
      <c r="U150">
        <f t="shared" si="31"/>
        <v>137.80000000000001</v>
      </c>
      <c r="V150">
        <f t="shared" si="32"/>
        <v>129.80000000000001</v>
      </c>
      <c r="X150">
        <f t="shared" si="33"/>
        <v>133.80000000000001</v>
      </c>
      <c r="Y150">
        <f t="shared" si="34"/>
        <v>132.30000000000001</v>
      </c>
      <c r="Z150">
        <f t="shared" si="35"/>
        <v>134.80000000000001</v>
      </c>
      <c r="AA150">
        <f t="shared" si="36"/>
        <v>131.30000000000001</v>
      </c>
      <c r="AB150">
        <f t="shared" si="37"/>
        <v>130.80000000000001</v>
      </c>
      <c r="AC150">
        <f>IF(OR(A150=521400,A150=529519,A150=519378,A150=519382,A150=519380,A150=519357,A150=549727,A150=519373,A150=519370,A150=519371,A150=519377,A150=519387,A150=521176,A150=521177,A150=524588),IF(OR(D150="BIODIESEL",D150="BIODIESEL DYED",D150="DIESEL LS",D150="D LS DYED"),kdrk1,IF(OR(D150="ETHANOL REG",D150="REGULAR",D150="REG DYED",D150="ETH REG DYE"),krrk1,IF(OR(D150="UNBRAND DEF"),DEFBase1,kprk1))),IF(A150=519355,IF(OR(D150="BIODIESEL",D150="BIODIESEL DYED",D150="DIESEL LS",D150="D LS DYED"),vdrk1,IF(OR(D150="ETHANOL REG",D150="REGULAR",D150="REG DYED",D150="ETH REG DYE"),vrrk1,)),E150))</f>
        <v>126.3</v>
      </c>
      <c r="AD150">
        <f>IF(OR(A150=521400,A150=529519,A150=519378,A150=519382,A150=519380,A150=519357,A150=549727,A150=519373,A150=519370,A150=519371,A150=519377,A150=519387,A150=521176,A150=521177,A150=524588),
IF(OR(D150="BIODIESEL",D150="BIODIESEL DYED",D150="DIESEL LS",D150="D LS DYED"),kdrk1+_dslMERCR,IF(OR(D150="ETHANOL REG",D150="REGULAR",D150="REG DYED",D150="ETH REG DYE"),krrk1+_eregMERCR,IF(OR(D150="UNBRAND DEF"),
DEFBase1,kprk1+_punlMERCR))),IF(A150=519355,IF(OR(D150="BIODIESEL",D150="BIODIESEL DYED",D150="DIESEL LS",D150="D LS DYED"),vdrk1+_dslMERCR,IF(OR(D150="ETHANOL REG",D150="REGULAR",D150="REG DYED",D150="ETH REG DYE"),vrrk1+_eregMERCR,)),E150))</f>
        <v>126.3</v>
      </c>
      <c r="AE150">
        <f t="shared" si="38"/>
        <v>0</v>
      </c>
      <c r="AF150">
        <f t="shared" si="39"/>
        <v>0.05</v>
      </c>
      <c r="AG150">
        <f t="shared" si="40"/>
        <v>0</v>
      </c>
      <c r="AH150" t="str">
        <f t="shared" si="41"/>
        <v>511 GREGG AVE</v>
      </c>
    </row>
    <row r="151" spans="1:34" x14ac:dyDescent="0.25">
      <c r="A151">
        <v>519340</v>
      </c>
      <c r="B151" t="s">
        <v>61</v>
      </c>
      <c r="C151" t="s">
        <v>57</v>
      </c>
      <c r="D151" t="s">
        <v>646</v>
      </c>
      <c r="E151">
        <v>99.2</v>
      </c>
      <c r="F151">
        <v>4</v>
      </c>
      <c r="G151">
        <v>4</v>
      </c>
      <c r="H151">
        <v>0</v>
      </c>
      <c r="I151">
        <v>0</v>
      </c>
      <c r="J151">
        <v>107.2</v>
      </c>
      <c r="K151" s="28">
        <f t="shared" si="21"/>
        <v>5.36</v>
      </c>
      <c r="L151" s="28">
        <f t="shared" si="22"/>
        <v>0</v>
      </c>
      <c r="M151" s="28">
        <f t="shared" si="23"/>
        <v>112.56</v>
      </c>
      <c r="N151">
        <f t="shared" si="24"/>
        <v>99.2</v>
      </c>
      <c r="O151">
        <f t="shared" si="25"/>
        <v>104.7</v>
      </c>
      <c r="P151">
        <f t="shared" si="26"/>
        <v>105.7</v>
      </c>
      <c r="Q151">
        <f t="shared" si="27"/>
        <v>106.2</v>
      </c>
      <c r="R151">
        <f t="shared" si="28"/>
        <v>107.2</v>
      </c>
      <c r="S151">
        <f t="shared" si="29"/>
        <v>107.7</v>
      </c>
      <c r="T151">
        <f t="shared" si="30"/>
        <v>108.2</v>
      </c>
      <c r="U151">
        <f t="shared" si="31"/>
        <v>108.7</v>
      </c>
      <c r="V151">
        <f t="shared" si="32"/>
        <v>102.7</v>
      </c>
      <c r="X151">
        <f t="shared" si="33"/>
        <v>103.7</v>
      </c>
      <c r="Y151">
        <f t="shared" si="34"/>
        <v>104.2</v>
      </c>
      <c r="Z151">
        <f t="shared" si="35"/>
        <v>104.2</v>
      </c>
      <c r="AA151">
        <f t="shared" si="36"/>
        <v>105.2</v>
      </c>
      <c r="AB151">
        <f t="shared" si="37"/>
        <v>100.2</v>
      </c>
      <c r="AC151">
        <f>IF(OR(A151=521400,A151=529519,A151=519378,A151=519382,A151=519380,A151=519357,A151=549727,A151=519373,A151=519370,A151=519371,A151=519377,A151=519387,A151=521176,A151=521177,A151=524588),IF(OR(D151="BIODIESEL",D151="BIODIESEL DYED",D151="DIESEL LS",D151="D LS DYED"),kdrk1,IF(OR(D151="ETHANOL REG",D151="REGULAR",D151="REG DYED",D151="ETH REG DYE"),krrk1,IF(OR(D151="UNBRAND DEF"),DEFBase1,kprk1))),IF(A151=519355,IF(OR(D151="BIODIESEL",D151="BIODIESEL DYED",D151="DIESEL LS",D151="D LS DYED"),vdrk1,IF(OR(D151="ETHANOL REG",D151="REGULAR",D151="REG DYED",D151="ETH REG DYE"),vrrk1,)),E151))</f>
        <v>99.2</v>
      </c>
      <c r="AD151">
        <f>IF(OR(A151=521400,A151=529519,A151=519378,A151=519382,A151=519380,A151=519357,A151=549727,A151=519373,A151=519370,A151=519371,A151=519377,A151=519387,A151=521176,A151=521177,A151=524588),
IF(OR(D151="BIODIESEL",D151="BIODIESEL DYED",D151="DIESEL LS",D151="D LS DYED"),kdrk1+_dslMERCR,IF(OR(D151="ETHANOL REG",D151="REGULAR",D151="REG DYED",D151="ETH REG DYE"),krrk1+_eregMERCR,IF(OR(D151="UNBRAND DEF"),
DEFBase1,kprk1+_punlMERCR))),IF(A151=519355,IF(OR(D151="BIODIESEL",D151="BIODIESEL DYED",D151="DIESEL LS",D151="D LS DYED"),vdrk1+_dslMERCR,IF(OR(D151="ETHANOL REG",D151="REGULAR",D151="REG DYED",D151="ETH REG DYE"),vrrk1+_eregMERCR,)),E151))</f>
        <v>99.2</v>
      </c>
      <c r="AE151">
        <f t="shared" si="38"/>
        <v>0</v>
      </c>
      <c r="AF151">
        <f t="shared" si="39"/>
        <v>0.05</v>
      </c>
      <c r="AG151">
        <f t="shared" si="40"/>
        <v>0</v>
      </c>
      <c r="AH151" t="str">
        <f t="shared" si="41"/>
        <v>HWY 43 W</v>
      </c>
    </row>
    <row r="152" spans="1:34" x14ac:dyDescent="0.25">
      <c r="A152">
        <v>519340</v>
      </c>
      <c r="B152" t="s">
        <v>61</v>
      </c>
      <c r="C152" t="s">
        <v>57</v>
      </c>
      <c r="D152" t="s">
        <v>37</v>
      </c>
      <c r="E152">
        <v>99.2</v>
      </c>
      <c r="F152">
        <v>4</v>
      </c>
      <c r="G152">
        <v>13</v>
      </c>
      <c r="H152">
        <v>0</v>
      </c>
      <c r="I152">
        <v>0</v>
      </c>
      <c r="J152">
        <v>116.2</v>
      </c>
      <c r="K152" s="28">
        <f t="shared" si="21"/>
        <v>5.8100000000000005</v>
      </c>
      <c r="L152" s="28">
        <f t="shared" si="22"/>
        <v>0</v>
      </c>
      <c r="M152" s="28">
        <f t="shared" si="23"/>
        <v>122.01</v>
      </c>
      <c r="N152">
        <f t="shared" si="24"/>
        <v>99.2</v>
      </c>
      <c r="O152">
        <f t="shared" si="25"/>
        <v>104.7</v>
      </c>
      <c r="P152">
        <f t="shared" si="26"/>
        <v>105.7</v>
      </c>
      <c r="Q152">
        <f t="shared" si="27"/>
        <v>106.2</v>
      </c>
      <c r="R152">
        <f t="shared" si="28"/>
        <v>107.2</v>
      </c>
      <c r="S152">
        <f t="shared" si="29"/>
        <v>107.7</v>
      </c>
      <c r="T152">
        <f t="shared" si="30"/>
        <v>108.2</v>
      </c>
      <c r="U152">
        <f t="shared" si="31"/>
        <v>108.7</v>
      </c>
      <c r="V152">
        <f t="shared" si="32"/>
        <v>102.7</v>
      </c>
      <c r="X152">
        <f t="shared" si="33"/>
        <v>103.7</v>
      </c>
      <c r="Y152">
        <f t="shared" si="34"/>
        <v>104.2</v>
      </c>
      <c r="Z152">
        <f t="shared" si="35"/>
        <v>104.2</v>
      </c>
      <c r="AA152">
        <f t="shared" si="36"/>
        <v>105.2</v>
      </c>
      <c r="AB152">
        <f t="shared" si="37"/>
        <v>100.2</v>
      </c>
      <c r="AC152">
        <f>IF(OR(A152=521400,A152=529519,A152=519378,A152=519382,A152=519380,A152=519357,A152=549727,A152=519373,A152=519370,A152=519371,A152=519377,A152=519387,A152=521176,A152=521177,A152=524588),IF(OR(D152="BIODIESEL",D152="BIODIESEL DYED",D152="DIESEL LS",D152="D LS DYED"),kdrk1,IF(OR(D152="ETHANOL REG",D152="REGULAR",D152="REG DYED",D152="ETH REG DYE"),krrk1,IF(OR(D152="UNBRAND DEF"),DEFBase1,kprk1))),IF(A152=519355,IF(OR(D152="BIODIESEL",D152="BIODIESEL DYED",D152="DIESEL LS",D152="D LS DYED"),vdrk1,IF(OR(D152="ETHANOL REG",D152="REGULAR",D152="REG DYED",D152="ETH REG DYE"),vrrk1,)),E152))</f>
        <v>99.2</v>
      </c>
      <c r="AD152">
        <f>IF(OR(A152=521400,A152=529519,A152=519378,A152=519382,A152=519380,A152=519357,A152=549727,A152=519373,A152=519370,A152=519371,A152=519377,A152=519387,A152=521176,A152=521177,A152=524588),
IF(OR(D152="BIODIESEL",D152="BIODIESEL DYED",D152="DIESEL LS",D152="D LS DYED"),kdrk1+_dslMERCR,IF(OR(D152="ETHANOL REG",D152="REGULAR",D152="REG DYED",D152="ETH REG DYE"),krrk1+_eregMERCR,IF(OR(D152="UNBRAND DEF"),
DEFBase1,kprk1+_punlMERCR))),IF(A152=519355,IF(OR(D152="BIODIESEL",D152="BIODIESEL DYED",D152="DIESEL LS",D152="D LS DYED"),vdrk1+_dslMERCR,IF(OR(D152="ETHANOL REG",D152="REGULAR",D152="REG DYED",D152="ETH REG DYE"),vrrk1+_eregMERCR,)),E152))</f>
        <v>99.2</v>
      </c>
      <c r="AE152">
        <f t="shared" si="38"/>
        <v>0</v>
      </c>
      <c r="AF152">
        <f t="shared" si="39"/>
        <v>0.05</v>
      </c>
      <c r="AG152">
        <f t="shared" si="40"/>
        <v>0</v>
      </c>
      <c r="AH152" t="str">
        <f t="shared" si="41"/>
        <v>HWY 43 W</v>
      </c>
    </row>
    <row r="153" spans="1:34" x14ac:dyDescent="0.25">
      <c r="A153">
        <v>519340</v>
      </c>
      <c r="B153" t="s">
        <v>61</v>
      </c>
      <c r="C153" t="s">
        <v>57</v>
      </c>
      <c r="D153" t="s">
        <v>647</v>
      </c>
      <c r="E153">
        <v>86.8</v>
      </c>
      <c r="F153">
        <v>10</v>
      </c>
      <c r="G153">
        <v>4</v>
      </c>
      <c r="H153">
        <v>0</v>
      </c>
      <c r="I153">
        <v>0</v>
      </c>
      <c r="J153">
        <v>100.8</v>
      </c>
      <c r="K153" s="28">
        <f t="shared" si="21"/>
        <v>5.04</v>
      </c>
      <c r="L153" s="28">
        <f t="shared" si="22"/>
        <v>0</v>
      </c>
      <c r="M153" s="28">
        <f t="shared" si="23"/>
        <v>105.84</v>
      </c>
      <c r="N153">
        <f t="shared" si="24"/>
        <v>86.8</v>
      </c>
      <c r="O153">
        <f t="shared" si="25"/>
        <v>94.3</v>
      </c>
      <c r="P153">
        <f t="shared" si="26"/>
        <v>94.3</v>
      </c>
      <c r="Q153">
        <f t="shared" si="27"/>
        <v>94.8</v>
      </c>
      <c r="R153">
        <f t="shared" si="28"/>
        <v>95.8</v>
      </c>
      <c r="S153">
        <f t="shared" si="29"/>
        <v>96.3</v>
      </c>
      <c r="T153">
        <f t="shared" si="30"/>
        <v>96.8</v>
      </c>
      <c r="U153">
        <f t="shared" si="31"/>
        <v>97.3</v>
      </c>
      <c r="V153">
        <f t="shared" si="32"/>
        <v>90.3</v>
      </c>
      <c r="X153">
        <f t="shared" si="33"/>
        <v>93.3</v>
      </c>
      <c r="Y153">
        <f t="shared" si="34"/>
        <v>94.3</v>
      </c>
      <c r="Z153">
        <f t="shared" si="35"/>
        <v>95.3</v>
      </c>
      <c r="AA153">
        <f t="shared" si="36"/>
        <v>91.8</v>
      </c>
      <c r="AB153">
        <f t="shared" si="37"/>
        <v>91.3</v>
      </c>
      <c r="AC153">
        <f>IF(OR(A153=521400,A153=529519,A153=519378,A153=519382,A153=519380,A153=519357,A153=549727,A153=519373,A153=519370,A153=519371,A153=519377,A153=519387,A153=521176,A153=521177,A153=524588),IF(OR(D153="BIODIESEL",D153="BIODIESEL DYED",D153="DIESEL LS",D153="D LS DYED"),kdrk1,IF(OR(D153="ETHANOL REG",D153="REGULAR",D153="REG DYED",D153="ETH REG DYE"),krrk1,IF(OR(D153="UNBRAND DEF"),DEFBase1,kprk1))),IF(A153=519355,IF(OR(D153="BIODIESEL",D153="BIODIESEL DYED",D153="DIESEL LS",D153="D LS DYED"),vdrk1,IF(OR(D153="ETHANOL REG",D153="REGULAR",D153="REG DYED",D153="ETH REG DYE"),vrrk1,)),E153))</f>
        <v>86.8</v>
      </c>
      <c r="AD153">
        <f>IF(OR(A153=521400,A153=529519,A153=519378,A153=519382,A153=519380,A153=519357,A153=549727,A153=519373,A153=519370,A153=519371,A153=519377,A153=519387,A153=521176,A153=521177,A153=524588),
IF(OR(D153="BIODIESEL",D153="BIODIESEL DYED",D153="DIESEL LS",D153="D LS DYED"),kdrk1+_dslMERCR,IF(OR(D153="ETHANOL REG",D153="REGULAR",D153="REG DYED",D153="ETH REG DYE"),krrk1+_eregMERCR,IF(OR(D153="UNBRAND DEF"),
DEFBase1,kprk1+_punlMERCR))),IF(A153=519355,IF(OR(D153="BIODIESEL",D153="BIODIESEL DYED",D153="DIESEL LS",D153="D LS DYED"),vdrk1+_dslMERCR,IF(OR(D153="ETHANOL REG",D153="REGULAR",D153="REG DYED",D153="ETH REG DYE"),vrrk1+_eregMERCR,)),E153))</f>
        <v>86.8</v>
      </c>
      <c r="AE153">
        <f t="shared" si="38"/>
        <v>0</v>
      </c>
      <c r="AF153">
        <f t="shared" si="39"/>
        <v>0.05</v>
      </c>
      <c r="AG153">
        <f t="shared" si="40"/>
        <v>0</v>
      </c>
      <c r="AH153" t="str">
        <f t="shared" si="41"/>
        <v>HWY 43 W</v>
      </c>
    </row>
    <row r="154" spans="1:34" x14ac:dyDescent="0.25">
      <c r="A154">
        <v>519340</v>
      </c>
      <c r="B154" t="s">
        <v>61</v>
      </c>
      <c r="C154" t="s">
        <v>57</v>
      </c>
      <c r="D154" t="s">
        <v>644</v>
      </c>
      <c r="E154">
        <v>86.8</v>
      </c>
      <c r="F154">
        <v>10</v>
      </c>
      <c r="G154">
        <v>13</v>
      </c>
      <c r="H154">
        <v>0</v>
      </c>
      <c r="I154">
        <v>0</v>
      </c>
      <c r="J154">
        <v>109.8</v>
      </c>
      <c r="K154" s="28">
        <f t="shared" si="21"/>
        <v>5.49</v>
      </c>
      <c r="L154" s="28">
        <f t="shared" si="22"/>
        <v>0</v>
      </c>
      <c r="M154" s="28">
        <f t="shared" si="23"/>
        <v>115.28999999999999</v>
      </c>
      <c r="N154">
        <f t="shared" si="24"/>
        <v>86.8</v>
      </c>
      <c r="O154">
        <f t="shared" si="25"/>
        <v>94.3</v>
      </c>
      <c r="P154">
        <f t="shared" si="26"/>
        <v>94.3</v>
      </c>
      <c r="Q154">
        <f t="shared" si="27"/>
        <v>94.8</v>
      </c>
      <c r="R154">
        <f t="shared" si="28"/>
        <v>95.8</v>
      </c>
      <c r="S154">
        <f t="shared" si="29"/>
        <v>96.3</v>
      </c>
      <c r="T154">
        <f t="shared" si="30"/>
        <v>96.8</v>
      </c>
      <c r="U154">
        <f t="shared" si="31"/>
        <v>97.3</v>
      </c>
      <c r="V154">
        <f t="shared" si="32"/>
        <v>90.3</v>
      </c>
      <c r="X154">
        <f t="shared" si="33"/>
        <v>93.3</v>
      </c>
      <c r="Y154">
        <f t="shared" si="34"/>
        <v>92.8</v>
      </c>
      <c r="Z154">
        <f t="shared" si="35"/>
        <v>95.3</v>
      </c>
      <c r="AA154">
        <f t="shared" si="36"/>
        <v>91.8</v>
      </c>
      <c r="AB154">
        <f t="shared" si="37"/>
        <v>91.3</v>
      </c>
      <c r="AC154">
        <f>IF(OR(A154=521400,A154=529519,A154=519378,A154=519382,A154=519380,A154=519357,A154=549727,A154=519373,A154=519370,A154=519371,A154=519377,A154=519387,A154=521176,A154=521177,A154=524588),IF(OR(D154="BIODIESEL",D154="BIODIESEL DYED",D154="DIESEL LS",D154="D LS DYED"),kdrk1,IF(OR(D154="ETHANOL REG",D154="REGULAR",D154="REG DYED",D154="ETH REG DYE"),krrk1,IF(OR(D154="UNBRAND DEF"),DEFBase1,kprk1))),IF(A154=519355,IF(OR(D154="BIODIESEL",D154="BIODIESEL DYED",D154="DIESEL LS",D154="D LS DYED"),vdrk1,IF(OR(D154="ETHANOL REG",D154="REGULAR",D154="REG DYED",D154="ETH REG DYE"),vrrk1,)),E154))</f>
        <v>86.8</v>
      </c>
      <c r="AD154">
        <f>IF(OR(A154=521400,A154=529519,A154=519378,A154=519382,A154=519380,A154=519357,A154=549727,A154=519373,A154=519370,A154=519371,A154=519377,A154=519387,A154=521176,A154=521177,A154=524588),
IF(OR(D154="BIODIESEL",D154="BIODIESEL DYED",D154="DIESEL LS",D154="D LS DYED"),kdrk1+_dslMERCR,IF(OR(D154="ETHANOL REG",D154="REGULAR",D154="REG DYED",D154="ETH REG DYE"),krrk1+_eregMERCR,IF(OR(D154="UNBRAND DEF"),
DEFBase1,kprk1+_punlMERCR))),IF(A154=519355,IF(OR(D154="BIODIESEL",D154="BIODIESEL DYED",D154="DIESEL LS",D154="D LS DYED"),vdrk1+_dslMERCR,IF(OR(D154="ETHANOL REG",D154="REGULAR",D154="REG DYED",D154="ETH REG DYE"),vrrk1+_eregMERCR,)),E154))</f>
        <v>86.8</v>
      </c>
      <c r="AE154">
        <f t="shared" si="38"/>
        <v>0</v>
      </c>
      <c r="AF154">
        <f t="shared" si="39"/>
        <v>0.05</v>
      </c>
      <c r="AG154">
        <f t="shared" si="40"/>
        <v>0</v>
      </c>
      <c r="AH154" t="str">
        <f t="shared" si="41"/>
        <v>HWY 43 W</v>
      </c>
    </row>
    <row r="155" spans="1:34" x14ac:dyDescent="0.25">
      <c r="A155">
        <v>519340</v>
      </c>
      <c r="B155" t="s">
        <v>61</v>
      </c>
      <c r="C155" t="s">
        <v>57</v>
      </c>
      <c r="D155" t="s">
        <v>650</v>
      </c>
      <c r="E155">
        <v>90.5</v>
      </c>
      <c r="F155">
        <v>10</v>
      </c>
      <c r="G155">
        <v>4</v>
      </c>
      <c r="H155">
        <v>0</v>
      </c>
      <c r="I155">
        <v>0</v>
      </c>
      <c r="J155">
        <v>104.5</v>
      </c>
      <c r="K155" s="28">
        <f t="shared" si="21"/>
        <v>5.2250000000000005</v>
      </c>
      <c r="L155" s="28">
        <f t="shared" si="22"/>
        <v>0</v>
      </c>
      <c r="M155" s="28">
        <f t="shared" si="23"/>
        <v>109.72499999999999</v>
      </c>
      <c r="N155">
        <f t="shared" si="24"/>
        <v>90.5</v>
      </c>
      <c r="O155">
        <f t="shared" si="25"/>
        <v>98</v>
      </c>
      <c r="P155">
        <f t="shared" si="26"/>
        <v>98</v>
      </c>
      <c r="Q155">
        <f t="shared" si="27"/>
        <v>98.5</v>
      </c>
      <c r="R155">
        <f t="shared" si="28"/>
        <v>99.5</v>
      </c>
      <c r="S155">
        <f t="shared" si="29"/>
        <v>100</v>
      </c>
      <c r="T155">
        <f t="shared" si="30"/>
        <v>100.5</v>
      </c>
      <c r="U155">
        <f t="shared" si="31"/>
        <v>101</v>
      </c>
      <c r="V155">
        <f t="shared" si="32"/>
        <v>94</v>
      </c>
      <c r="X155">
        <f t="shared" si="33"/>
        <v>97</v>
      </c>
      <c r="Y155">
        <f t="shared" si="34"/>
        <v>98</v>
      </c>
      <c r="Z155">
        <f t="shared" si="35"/>
        <v>99</v>
      </c>
      <c r="AA155">
        <f t="shared" si="36"/>
        <v>95.5</v>
      </c>
      <c r="AB155">
        <f t="shared" si="37"/>
        <v>95</v>
      </c>
      <c r="AC155">
        <f>IF(OR(A155=521400,A155=529519,A155=519378,A155=519382,A155=519380,A155=519357,A155=549727,A155=519373,A155=519370,A155=519371,A155=519377,A155=519387,A155=521176,A155=521177,A155=524588),IF(OR(D155="BIODIESEL",D155="BIODIESEL DYED",D155="DIESEL LS",D155="D LS DYED"),kdrk1,IF(OR(D155="ETHANOL REG",D155="REGULAR",D155="REG DYED",D155="ETH REG DYE"),krrk1,IF(OR(D155="UNBRAND DEF"),DEFBase1,kprk1))),IF(A155=519355,IF(OR(D155="BIODIESEL",D155="BIODIESEL DYED",D155="DIESEL LS",D155="D LS DYED"),vdrk1,IF(OR(D155="ETHANOL REG",D155="REGULAR",D155="REG DYED",D155="ETH REG DYE"),vrrk1,)),E155))</f>
        <v>90.5</v>
      </c>
      <c r="AD155">
        <f>IF(OR(A155=521400,A155=529519,A155=519378,A155=519382,A155=519380,A155=519357,A155=549727,A155=519373,A155=519370,A155=519371,A155=519377,A155=519387,A155=521176,A155=521177,A155=524588),
IF(OR(D155="BIODIESEL",D155="BIODIESEL DYED",D155="DIESEL LS",D155="D LS DYED"),kdrk1+_dslMERCR,IF(OR(D155="ETHANOL REG",D155="REGULAR",D155="REG DYED",D155="ETH REG DYE"),krrk1+_eregMERCR,IF(OR(D155="UNBRAND DEF"),
DEFBase1,kprk1+_punlMERCR))),IF(A155=519355,IF(OR(D155="BIODIESEL",D155="BIODIESEL DYED",D155="DIESEL LS",D155="D LS DYED"),vdrk1+_dslMERCR,IF(OR(D155="ETHANOL REG",D155="REGULAR",D155="REG DYED",D155="ETH REG DYE"),vrrk1+_eregMERCR,)),E155))</f>
        <v>90.5</v>
      </c>
      <c r="AE155">
        <f t="shared" si="38"/>
        <v>0</v>
      </c>
      <c r="AF155">
        <f t="shared" si="39"/>
        <v>0.05</v>
      </c>
      <c r="AG155">
        <f t="shared" si="40"/>
        <v>0</v>
      </c>
      <c r="AH155" t="str">
        <f t="shared" si="41"/>
        <v>HWY 43 W</v>
      </c>
    </row>
    <row r="156" spans="1:34" x14ac:dyDescent="0.25">
      <c r="A156">
        <v>519340</v>
      </c>
      <c r="B156" t="s">
        <v>61</v>
      </c>
      <c r="C156" t="s">
        <v>57</v>
      </c>
      <c r="D156" t="s">
        <v>645</v>
      </c>
      <c r="E156">
        <v>125.6</v>
      </c>
      <c r="F156">
        <v>0</v>
      </c>
      <c r="G156">
        <v>0</v>
      </c>
      <c r="H156">
        <v>0</v>
      </c>
      <c r="I156">
        <v>0</v>
      </c>
      <c r="J156">
        <v>125.6</v>
      </c>
      <c r="K156" s="28">
        <f t="shared" ref="K156:K219" si="42">J156*AF156</f>
        <v>6.28</v>
      </c>
      <c r="L156" s="28">
        <f t="shared" ref="L156:L219" si="43">J156*AG156</f>
        <v>0</v>
      </c>
      <c r="M156" s="28">
        <f t="shared" ref="M156:M219" si="44">SUM(J156:L156)</f>
        <v>131.88</v>
      </c>
      <c r="N156">
        <f t="shared" ref="N156:N219" si="45">IF(OR(A156=521400,A156=529519,A156=519378,A156=519382,A156=519380,A156=519357,A156=549727,A156=519373,A156=519370,A156=519371,A156=519377,A156=519387,A156=521176,A156=521177,A156=524588),IF(OR(D156="BIODIESEL",D156="BIODIESEL DYED",D156="DIESEL LS",D156="D LS DYED"),kdrk,IF(OR(D156="ETHANOL REG",D156="REGULAR",D156="REG DYED",D156="ETH REG DYE"),krrk,IF(OR(D156="UNBRAND DEF"),DEFbase,kprk))),IF(A156=519355,IF(OR(D156="BIODIESEL",D156="BIODIESEL DYED",D156="DIESEL LS",D156="D LS DYED"),vdrk,IF(OR(D156="ETHANOL REG",D156="REGULAR",D156="REG DYED",D156="ETH REG DYE"),vrrk,)),E156))</f>
        <v>125.6</v>
      </c>
      <c r="O156">
        <f t="shared" ref="O156:O219" si="46">IF(OR(D156="BIODIESEL",D156="BIODIESEL DYED",D156="DIESEL LS",D156="D LS DYED"),dsl0+N156,IF(D156="ETHANOL REG",ereg0+N156,IF(D156="REGULAR",reg0+N156,IF(D156="PREM DYED",puld0+N156,IF(D156="PREMIUM",punl0+N156,IF(D156="REG DYED",unld0+N156,IF(D156="ETH REG DYE",unld0+N156,IF(D156="ETH MID",mid0+N156,IF(D156="MID",mid0+N156,IF(D156="UNBRAND DEF",def0+N156))))))))))+IF(OR(A156=521400,A156=529519,A156=519378,A156=519382,A156=519380,A156=519357,A156=549727,A156=519373,A156=519370,A156=519371,A156=519377,A156=519387,A156=521176,A156=521177,A156=524588),AE156,IOL)</f>
        <v>129.1</v>
      </c>
      <c r="P156">
        <f t="shared" ref="P156:P219" si="47">IF(OR(D156="BIODIESEL",D156="BIODIESEL DYED",D156="DIESEL LS",D156="D LS DYED"),_dsl1+N156,IF(D156="ETHANOL REG",_ereg1+N156,IF(D156="REGULAR",_reg1+N156,IF(D156="PREM DYED",_puld1+N156,IF(D156="PREMIUM",_punl1+N156,IF(D156="REG DYED",_unld1+N156,IF(D156="ETH REG DYE",_unld1+N156,IF(D156="ETH MID",_mid1+N156,IF(D156="MID",_mid1+N156,IF(D156="UNBRAND DEF",_def1+N156))))))))))+IF(OR(A156=521400,A156=529519,A156=519378,A156=519382,A156=519380,A156=519357,A156=549727,A156=519373,A156=519370,A156=519371,A156=519377,A156=519387,A156=521176,A156=521177,A156=524588),AE156,IOL)</f>
        <v>129.1</v>
      </c>
      <c r="Q156">
        <f t="shared" ref="Q156:Q219" si="48">IF(OR(D156="BIODIESEL",D156="BIODIESEL DYED",D156="DIESEL LS",D156="D LS DYED"),_dsl2+N156,IF(D156="ETHANOL REG",_ereg2+N156,IF(D156="REGULAR",_reg2+N156,IF(D156="PREM DYED",_puld2+N156,IF(D156="PREMIUM",_punl2+N156,IF(D156="REG DYED",_unld2+N156,IF(D156="ETH REG DYE",_unld2+N156,IF(D156="ETH MID",_mid2+N156,IF(D156="MID",_mid2+N156,IF(D156="UNBRAND DEF",_def2+N156))))))))))+IF(OR(A156=521400,A156=520519,A156=519378,A156=519382,A156=519380,A156=519357,A156=549727,A156=519373,A156=519370,A156=519371,A156=519377,A156=519387,A156=521176,A156=521177,A156=524588),AE156,IOL)</f>
        <v>129.1</v>
      </c>
      <c r="R156">
        <f t="shared" ref="R156:R219" si="49">IF(OR(D156="BIODIESEL",D156="BIODIESEL DYED",D156="DIESEL LS",D156="D LS DYED"),_dsl3+N156,IF(D156="ETHANOL REG",_ereg3+N156,IF(D156="REGULAR",_reg3+N156,IF(D156="PREM DYED",_puld3+N156,IF(D156="PREMIUM",_punl3+N156,IF(D156="REG DYED",_unld3+N156,IF(D156="ETH REG DYE",_unld3+N156,IF(D156="ETH MID",_mid3+N156,IF(D156="MID",_mid3+N156,IF(D156="UNBRAND DEF",_def3+N156))))))))))+IF(OR(A156=521400,A156=529519,A156=519378,A156=519382,A156=519380,A156=519357,A156=549727,A156=519373,A156=519370,A156=519371,A156=519377,A156=519387,A156=521176,A156=521177,A156=524588),AE156,IOL)</f>
        <v>129.1</v>
      </c>
      <c r="S156">
        <f t="shared" ref="S156:S219" si="50">IF(OR(D156="BIODIESEL",D156="BIODIESEL DYED",D156="DIESEL LS",D156="D LS DYED"),_dsl4+N156,IF(D156="ETHANOL REG",_ereg4+N156,IF(D156="REGULAR",_reg4+N156,IF(D156="PREM DYED",_puld4+N156,IF(D156="PREMIUM",_punl4+N156,IF(D156="REG DYED",_unld4+N156,IF(D156="ETH REG DYE",_unld4+N156,IF(D156="ETH MID",_mid4+N156,IF(D156="MID",_mid4+N156,IF(D156="UNBRAND DEF",_def4+N156))))))))))+IF(OR(A156=521400,A156=529519,A156=519378,A156=519382,A156=519380,A156=519357,A156=549727,A156=519373,A156=519370,A156=519371,A156=519377,A156=519387,A156=521176,A156=521177,A156=524588),AE156,IOL)</f>
        <v>129.1</v>
      </c>
      <c r="T156">
        <f t="shared" ref="T156:T219" si="51">IF(OR(D156="BIODIESEL",D156="BIODIESEL DYED",D156="DIESEL LS",D156="D LS DYED"),_dsl5+N156,IF(D156="ETHANOL REG",_ereg5+N156,IF(D156="REGULAR",_reg5+N156,IF(D156="PREM DYED",_puld5+N156,IF(D156="PREMIUM",_punl5+N156,IF(D156="REG DYED",_unld5+N156,IF(D156="ETH REG DYE",_unld5+N156,IF(D156="ETH MID",_mid5+N156,IF(D156="MID",_mid5+N156,IF(D156="UNBRAND DEF",_def5+N156))))))))))+IF(OR(A156=521400,A156=529519,A156=519378,A156=519382,A156=519380,A156=519357,A156=549727,A156=519373,A156=519370,A156=519371,A156=519377,A156=519387,A156=521176,A156=521177,A156=524588),AE156,IOL)</f>
        <v>129.1</v>
      </c>
      <c r="U156">
        <f t="shared" ref="U156:U219" si="52">IF(OR(D156="BIODIESEL",D156="BIODIESEL DYED",D156="DIESEL LS",D156="D LS DYED"),_dsl6+N156,IF(D156="ETHANOL REG",_ereg6+N156,IF(D156="REGULAR",_reg6+N156,IF(D156="PREM DYED",_puld6+N156,IF(D156="PREMIUM",_punl6+N156,IF(D156="REG DYED",_unld6+N156,IF(D156="ETH REG DYE",_unld6+N156,IF(D156="ETH MID",_mid6+N156,IF(D156="MID",_mid6+N156,IF(D156="UNBRAND DEF",_def6+N156))))))))))+IF(OR(A156=521400,A156=529519,A156=519378,A156=519382,A156=519380,A156=519357,A156=549727,A156=519373,A156=519370,A156=519371,A156=519377,A156=519387,A156=521176,A156=521177,A156=524588),AE156,IOL)</f>
        <v>129.1</v>
      </c>
      <c r="V156">
        <f t="shared" ref="V156:V219" si="53">IF(OR(D156="BIODIESEL",D156="BIODIESEL DYED",D156="DIESEL LS",D156="D LS DYED"),_dsl7+N156,IF(D156="ETHANOL REG",_ereg7+N156,IF(D156="REGULAR",_reg7+N156,IF(D156="PREM DYED",_puld7+N156,IF(D156="PREMIUM",_punl7+N156,IF(D156="REG DYED",_unld7+N156,IF(D156="ETH REG DYE",_unld7+N156,IF(D156="ETH MID",_mid7+N156,IF(D156="MID",_mid7+N156,IF(D156="UNBRAND DEF",_def7+N156))))))))))+IF(OR(A156=999999,A156=999998),AE156,IOL)</f>
        <v>129.1</v>
      </c>
      <c r="X156">
        <f t="shared" ref="X156:X219" si="54">IF(OR(D156="BIODIESEL",D156="BIODIESEL DYED",D156="DIESEL LS",D156="D LS DYED"),_dsl9+N156,IF(D156="ETHANOL REG",_ereg9+N156,IF(D156="REGULAR",_reg9+N156,IF(D156="PREM DYED",_puld9+N156,IF(D156="PREMIUM",_punl9+N156,IF(D156="REG DYED",_unld9+N156,IF(D156="ETH REG DYE",_unld9+N156,IF(D156="ETH MID",_mid9+N156,IF(D156="MID",_mid9+N156,IF(D156="UNBRAND DEF",_def9+N156))))))))))+IF(OR(A156=521400,A156=520519,A156=519378,A156=519382,A156=519380,A156=519357,A156=549727,A156=519373,A156=519370,A156=519371,A156=519377,A156=519387,A156=521176,A156=521177,A156=524588),AE156,IOL)</f>
        <v>129.1</v>
      </c>
      <c r="Y156">
        <f t="shared" ref="Y156:Y219" si="55">IF(OR(D156="BIODIESEL",D156="BIODIESEL DYED",D156="DIESEL LS",D156="D LS DYED"),_dsl100+N156,IF(D156="ETHANOL REG",_ereg100+N156,IF(D156="REGULAR",_reg100+N156,IF(D156="PREM DYED",_puld100+N156,IF(D156="PREMIUM",_punl100+N156,IF(D156="REG DYED",_unld100+N156,IF(D156="ETH REG DYE",_unld100+N156,IF(D156="ETH MID",_mid100+N156,IF(D156="MID",_mid100+N156,IF(D156="UNBRAND DEF",_def100+N156))))))))))+IF(OR(A156=521400,A156=529519,A156=519378,A156=519382,A156=519380,A156=519357,A156=549727,A156=519373,A156=519370,A156=519371,A156=519377,A156=519387,A156=521176,A156=521177,A156=524588),AE156,IOL)</f>
        <v>129.1</v>
      </c>
      <c r="Z156">
        <f t="shared" ref="Z156:Z219" si="56">IF(OR(D156="BIODIESEL",D156="BIODIESEL DYED",D156="DIESEL LS",D156="D LS DYED"),_dsls08+N156,IF(D156="ETHANOL REG",_eregs08+N156,IF(D156="REGULAR",_regs08+N156,IF(D156="PREM DYED",_pulds08+N156,IF(D156="PREMIUM",_punls08+N156,IF(D156="REG DYED",_unlds08+N156,IF(D156="ETH REG DYE",_unlds08+N156,IF(D156="ETH MID",_mids08+N156,IF(D156="MID",_mids08+N156,IF(D156="UNBRAND DEF",_defs08+N156))))))))))+IF(OR(A156=521400,A156=529519,A156=519378,A156=519382,A156=519380,A156=519357,A156=549727,A156=519373,A156=519370,A156=519371,A156=519377,A156=519387,A156=521176,A156=521177,A156=524588),AE156,IOL)</f>
        <v>129.1</v>
      </c>
      <c r="AA156">
        <f t="shared" ref="AA156:AA219" si="57">IF(OR(D156="BIODIESEL",D156="BIODIESEL DYED",D156="DIESEL LS",D156="D LS DYED"),_dsls09+N156,IF(D156="ETHANOL REG",_eregs09+N156,IF(D156="REGULAR",_regs09+N156,IF(D156="PREM DYED",_pulds09+N156,IF(D156="PREMIUM",_punls09+N156,IF(D156="REG DYED",_unlds09+N156,IF(D156="ETH REG DYE",_unlds09+N156,IF(D156="ETH MID",_mids09+N156,IF(D156="MID",_mids09+N156,IF(D156="UNBRAND DEF",_defs09+N156))))))))))+IF(OR(A156=521400,A156=529519,A156=519378,A156=519382,A156=519380,A156=519357,A156=549727,A156=519373,A156=519370,A156=519371,A156=519377,A156=519387,A156=521176,A156=521177,A156=524588),AE156,IOL)</f>
        <v>129.1</v>
      </c>
      <c r="AB156">
        <f t="shared" ref="AB156:AB219" si="58">IF(OR(D156="BIODIESEL",D156="BIODIESEL DYED",D156="DIESEL LS",D156="D LS DYED"),_dslR25+N156,IF(D156="ETHANOL REG",_eregR25+N156,IF(D156="REGULAR",_regR25+N156,IF(D156="PREM DYED",_puldR25+N156,IF(D156="PREMIUM",_punlR25+N156,IF(D156="REG DYED",_unldR25+N156,IF(D156="ETH REG DYE",_unldR25+N156,IF(D156="ETH MID",_midR25+N156,IF(D156="MID",_midR25+N156,IF(D156="UNBRAND DEF",_defR25+N156))))))))))+IF(OR(A156=521400,A156=529519,A156=519378,A156=519382,A156=519380,A156=519357,A156=549727,A156=519373,A156=519370,A156=519371,A156=519377,A156=519387,A156=521176,A156=521177,A156=524588),AE156,IOL)</f>
        <v>129.1</v>
      </c>
      <c r="AC156">
        <f>IF(OR(A156=521400,A156=529519,A156=519378,A156=519382,A156=519380,A156=519357,A156=549727,A156=519373,A156=519370,A156=519371,A156=519377,A156=519387,A156=521176,A156=521177,A156=524588),IF(OR(D156="BIODIESEL",D156="BIODIESEL DYED",D156="DIESEL LS",D156="D LS DYED"),kdrk1,IF(OR(D156="ETHANOL REG",D156="REGULAR",D156="REG DYED",D156="ETH REG DYE"),krrk1,IF(OR(D156="UNBRAND DEF"),DEFBase1,kprk1))),IF(A156=519355,IF(OR(D156="BIODIESEL",D156="BIODIESEL DYED",D156="DIESEL LS",D156="D LS DYED"),vdrk1,IF(OR(D156="ETHANOL REG",D156="REGULAR",D156="REG DYED",D156="ETH REG DYE"),vrrk1,)),E156))</f>
        <v>125.6</v>
      </c>
      <c r="AD156">
        <f>IF(OR(A156=521400,A156=529519,A156=519378,A156=519382,A156=519380,A156=519357,A156=549727,A156=519373,A156=519370,A156=519371,A156=519377,A156=519387,A156=521176,A156=521177,A156=524588),
IF(OR(D156="BIODIESEL",D156="BIODIESEL DYED",D156="DIESEL LS",D156="D LS DYED"),kdrk1+_dslMERCR,IF(OR(D156="ETHANOL REG",D156="REGULAR",D156="REG DYED",D156="ETH REG DYE"),krrk1+_eregMERCR,IF(OR(D156="UNBRAND DEF"),
DEFBase1,kprk1+_punlMERCR))),IF(A156=519355,IF(OR(D156="BIODIESEL",D156="BIODIESEL DYED",D156="DIESEL LS",D156="D LS DYED"),vdrk1+_dslMERCR,IF(OR(D156="ETHANOL REG",D156="REGULAR",D156="REG DYED",D156="ETH REG DYE"),vrrk1+_eregMERCR,)),E156))</f>
        <v>125.6</v>
      </c>
      <c r="AE156">
        <f t="shared" ref="AE156:AE219" si="59">IF(AND(A156&lt;&gt;521400,A156&lt;&gt;529519,A156&lt;&gt;519378,A156&lt;&gt;519382,A156&lt;&gt;519380,A156&lt;&gt;519357,A156&lt;&gt;521399,A156&lt;&gt;519373,A156&lt;&gt;519370,A156&lt;&gt;519371,A156&lt;&gt;519377,A156&lt;&gt;519387,A156&lt;&gt;521176,A156&lt;&gt;521177,A156&lt;&gt;519355,A156&lt;&gt;524588),0,IF(D156="UNBRAND DEF",0,HLOOKUP(A156,FrtFac,2,FALSE)))</f>
        <v>0</v>
      </c>
      <c r="AF156">
        <f t="shared" ref="AF156:AF219" si="60">IF(AND(C156="BC",D156="unbrand def"),0.12,IF(AND(C156="SK",D156="unbrand def"),0.11,IF(AND(C156="MB",D156="unbrand def"),0.13,VLOOKUP(C156,TAXTABLE,2,FALSE))))</f>
        <v>0.05</v>
      </c>
      <c r="AG156">
        <f t="shared" ref="AG156:AG219" si="61">VLOOKUP(C156,TAXTABLE,3,FALSE)</f>
        <v>0</v>
      </c>
      <c r="AH156" t="str">
        <f t="shared" ref="AH156:AH219" si="62">VLOOKUP(A156,EFS_SITE,4,FALSE)</f>
        <v>HWY 43 W</v>
      </c>
    </row>
    <row r="157" spans="1:34" x14ac:dyDescent="0.25">
      <c r="A157">
        <v>528508</v>
      </c>
      <c r="B157" t="s">
        <v>628</v>
      </c>
      <c r="C157" t="s">
        <v>57</v>
      </c>
      <c r="D157" t="s">
        <v>37</v>
      </c>
      <c r="E157">
        <v>99.6</v>
      </c>
      <c r="F157">
        <v>4</v>
      </c>
      <c r="G157">
        <v>13</v>
      </c>
      <c r="H157">
        <v>0</v>
      </c>
      <c r="I157">
        <v>0</v>
      </c>
      <c r="J157">
        <v>116.6</v>
      </c>
      <c r="K157" s="28">
        <f t="shared" si="42"/>
        <v>5.83</v>
      </c>
      <c r="L157" s="28">
        <f t="shared" si="43"/>
        <v>0</v>
      </c>
      <c r="M157" s="28">
        <f t="shared" si="44"/>
        <v>122.42999999999999</v>
      </c>
      <c r="N157">
        <f t="shared" si="45"/>
        <v>99.6</v>
      </c>
      <c r="O157">
        <f t="shared" si="46"/>
        <v>105.1</v>
      </c>
      <c r="P157">
        <f t="shared" si="47"/>
        <v>106.1</v>
      </c>
      <c r="Q157">
        <f t="shared" si="48"/>
        <v>106.6</v>
      </c>
      <c r="R157">
        <f t="shared" si="49"/>
        <v>107.6</v>
      </c>
      <c r="S157">
        <f t="shared" si="50"/>
        <v>108.1</v>
      </c>
      <c r="T157">
        <f t="shared" si="51"/>
        <v>108.6</v>
      </c>
      <c r="U157">
        <f t="shared" si="52"/>
        <v>109.1</v>
      </c>
      <c r="V157">
        <f t="shared" si="53"/>
        <v>103.1</v>
      </c>
      <c r="X157">
        <f t="shared" si="54"/>
        <v>104.1</v>
      </c>
      <c r="Y157">
        <f t="shared" si="55"/>
        <v>104.6</v>
      </c>
      <c r="Z157">
        <f t="shared" si="56"/>
        <v>104.6</v>
      </c>
      <c r="AA157">
        <f t="shared" si="57"/>
        <v>105.6</v>
      </c>
      <c r="AB157">
        <f t="shared" si="58"/>
        <v>100.6</v>
      </c>
      <c r="AC157">
        <f>IF(OR(A157=521400,A157=529519,A157=519378,A157=519382,A157=519380,A157=519357,A157=549727,A157=519373,A157=519370,A157=519371,A157=519377,A157=519387,A157=521176,A157=521177,A157=524588),IF(OR(D157="BIODIESEL",D157="BIODIESEL DYED",D157="DIESEL LS",D157="D LS DYED"),kdrk1,IF(OR(D157="ETHANOL REG",D157="REGULAR",D157="REG DYED",D157="ETH REG DYE"),krrk1,IF(OR(D157="UNBRAND DEF"),DEFBase1,kprk1))),IF(A157=519355,IF(OR(D157="BIODIESEL",D157="BIODIESEL DYED",D157="DIESEL LS",D157="D LS DYED"),vdrk1,IF(OR(D157="ETHANOL REG",D157="REGULAR",D157="REG DYED",D157="ETH REG DYE"),vrrk1,)),E157))</f>
        <v>99.6</v>
      </c>
      <c r="AD157">
        <f>IF(OR(A157=521400,A157=529519,A157=519378,A157=519382,A157=519380,A157=519357,A157=549727,A157=519373,A157=519370,A157=519371,A157=519377,A157=519387,A157=521176,A157=521177,A157=524588),
IF(OR(D157="BIODIESEL",D157="BIODIESEL DYED",D157="DIESEL LS",D157="D LS DYED"),kdrk1+_dslMERCR,IF(OR(D157="ETHANOL REG",D157="REGULAR",D157="REG DYED",D157="ETH REG DYE"),krrk1+_eregMERCR,IF(OR(D157="UNBRAND DEF"),
DEFBase1,kprk1+_punlMERCR))),IF(A157=519355,IF(OR(D157="BIODIESEL",D157="BIODIESEL DYED",D157="DIESEL LS",D157="D LS DYED"),vdrk1+_dslMERCR,IF(OR(D157="ETHANOL REG",D157="REGULAR",D157="REG DYED",D157="ETH REG DYE"),vrrk1+_eregMERCR,)),E157))</f>
        <v>99.6</v>
      </c>
      <c r="AE157">
        <f t="shared" si="59"/>
        <v>0</v>
      </c>
      <c r="AF157">
        <f t="shared" si="60"/>
        <v>0.05</v>
      </c>
      <c r="AG157">
        <f t="shared" si="61"/>
        <v>0</v>
      </c>
      <c r="AH157" t="str">
        <f t="shared" si="62"/>
        <v>100 NAKODA WAY</v>
      </c>
    </row>
    <row r="158" spans="1:34" x14ac:dyDescent="0.25">
      <c r="A158">
        <v>528508</v>
      </c>
      <c r="B158" t="s">
        <v>628</v>
      </c>
      <c r="C158" t="s">
        <v>57</v>
      </c>
      <c r="D158" t="s">
        <v>645</v>
      </c>
      <c r="E158">
        <v>110.4</v>
      </c>
      <c r="F158">
        <v>0</v>
      </c>
      <c r="G158">
        <v>0</v>
      </c>
      <c r="H158">
        <v>0</v>
      </c>
      <c r="I158">
        <v>0</v>
      </c>
      <c r="J158">
        <v>110.4</v>
      </c>
      <c r="K158" s="28">
        <f t="shared" si="42"/>
        <v>5.5200000000000005</v>
      </c>
      <c r="L158" s="28">
        <f t="shared" si="43"/>
        <v>0</v>
      </c>
      <c r="M158" s="28">
        <f t="shared" si="44"/>
        <v>115.92</v>
      </c>
      <c r="N158">
        <f t="shared" si="45"/>
        <v>110.4</v>
      </c>
      <c r="O158">
        <f t="shared" si="46"/>
        <v>113.9</v>
      </c>
      <c r="P158">
        <f t="shared" si="47"/>
        <v>113.9</v>
      </c>
      <c r="Q158">
        <f t="shared" si="48"/>
        <v>113.9</v>
      </c>
      <c r="R158">
        <f t="shared" si="49"/>
        <v>113.9</v>
      </c>
      <c r="S158">
        <f t="shared" si="50"/>
        <v>113.9</v>
      </c>
      <c r="T158">
        <f t="shared" si="51"/>
        <v>113.9</v>
      </c>
      <c r="U158">
        <f t="shared" si="52"/>
        <v>113.9</v>
      </c>
      <c r="V158">
        <f t="shared" si="53"/>
        <v>113.9</v>
      </c>
      <c r="X158">
        <f t="shared" si="54"/>
        <v>113.9</v>
      </c>
      <c r="Y158">
        <f t="shared" si="55"/>
        <v>113.9</v>
      </c>
      <c r="Z158">
        <f t="shared" si="56"/>
        <v>113.9</v>
      </c>
      <c r="AA158">
        <f t="shared" si="57"/>
        <v>113.9</v>
      </c>
      <c r="AB158">
        <f t="shared" si="58"/>
        <v>113.9</v>
      </c>
      <c r="AC158">
        <f>IF(OR(A158=521400,A158=529519,A158=519378,A158=519382,A158=519380,A158=519357,A158=549727,A158=519373,A158=519370,A158=519371,A158=519377,A158=519387,A158=521176,A158=521177,A158=524588),IF(OR(D158="BIODIESEL",D158="BIODIESEL DYED",D158="DIESEL LS",D158="D LS DYED"),kdrk1,IF(OR(D158="ETHANOL REG",D158="REGULAR",D158="REG DYED",D158="ETH REG DYE"),krrk1,IF(OR(D158="UNBRAND DEF"),DEFBase1,kprk1))),IF(A158=519355,IF(OR(D158="BIODIESEL",D158="BIODIESEL DYED",D158="DIESEL LS",D158="D LS DYED"),vdrk1,IF(OR(D158="ETHANOL REG",D158="REGULAR",D158="REG DYED",D158="ETH REG DYE"),vrrk1,)),E158))</f>
        <v>110.4</v>
      </c>
      <c r="AD158">
        <f>IF(OR(A158=521400,A158=529519,A158=519378,A158=519382,A158=519380,A158=519357,A158=549727,A158=519373,A158=519370,A158=519371,A158=519377,A158=519387,A158=521176,A158=521177,A158=524588),
IF(OR(D158="BIODIESEL",D158="BIODIESEL DYED",D158="DIESEL LS",D158="D LS DYED"),kdrk1+_dslMERCR,IF(OR(D158="ETHANOL REG",D158="REGULAR",D158="REG DYED",D158="ETH REG DYE"),krrk1+_eregMERCR,IF(OR(D158="UNBRAND DEF"),
DEFBase1,kprk1+_punlMERCR))),IF(A158=519355,IF(OR(D158="BIODIESEL",D158="BIODIESEL DYED",D158="DIESEL LS",D158="D LS DYED"),vdrk1+_dslMERCR,IF(OR(D158="ETHANOL REG",D158="REGULAR",D158="REG DYED",D158="ETH REG DYE"),vrrk1+_eregMERCR,)),E158))</f>
        <v>110.4</v>
      </c>
      <c r="AE158">
        <f t="shared" si="59"/>
        <v>0</v>
      </c>
      <c r="AF158">
        <f t="shared" si="60"/>
        <v>0.05</v>
      </c>
      <c r="AG158">
        <f t="shared" si="61"/>
        <v>0</v>
      </c>
      <c r="AH158" t="str">
        <f t="shared" si="62"/>
        <v>100 NAKODA WAY</v>
      </c>
    </row>
    <row r="159" spans="1:34" x14ac:dyDescent="0.25">
      <c r="A159">
        <v>519346</v>
      </c>
      <c r="B159" t="s">
        <v>62</v>
      </c>
      <c r="C159" t="s">
        <v>57</v>
      </c>
      <c r="D159" t="s">
        <v>646</v>
      </c>
      <c r="E159">
        <v>98.3</v>
      </c>
      <c r="F159">
        <v>4</v>
      </c>
      <c r="G159">
        <v>4</v>
      </c>
      <c r="H159">
        <v>0</v>
      </c>
      <c r="I159">
        <v>0</v>
      </c>
      <c r="J159">
        <v>106.3</v>
      </c>
      <c r="K159" s="28">
        <f t="shared" si="42"/>
        <v>5.3150000000000004</v>
      </c>
      <c r="L159" s="28">
        <f t="shared" si="43"/>
        <v>0</v>
      </c>
      <c r="M159" s="28">
        <f t="shared" si="44"/>
        <v>111.61499999999999</v>
      </c>
      <c r="N159">
        <f t="shared" si="45"/>
        <v>98.3</v>
      </c>
      <c r="O159">
        <f t="shared" si="46"/>
        <v>103.8</v>
      </c>
      <c r="P159">
        <f t="shared" si="47"/>
        <v>104.8</v>
      </c>
      <c r="Q159">
        <f t="shared" si="48"/>
        <v>105.3</v>
      </c>
      <c r="R159">
        <f t="shared" si="49"/>
        <v>106.3</v>
      </c>
      <c r="S159">
        <f t="shared" si="50"/>
        <v>106.8</v>
      </c>
      <c r="T159">
        <f t="shared" si="51"/>
        <v>107.3</v>
      </c>
      <c r="U159">
        <f t="shared" si="52"/>
        <v>107.8</v>
      </c>
      <c r="V159">
        <f t="shared" si="53"/>
        <v>101.8</v>
      </c>
      <c r="X159">
        <f t="shared" si="54"/>
        <v>102.8</v>
      </c>
      <c r="Y159">
        <f t="shared" si="55"/>
        <v>103.3</v>
      </c>
      <c r="Z159">
        <f t="shared" si="56"/>
        <v>103.3</v>
      </c>
      <c r="AA159">
        <f t="shared" si="57"/>
        <v>104.3</v>
      </c>
      <c r="AB159">
        <f t="shared" si="58"/>
        <v>99.3</v>
      </c>
      <c r="AC159">
        <f>IF(OR(A159=521400,A159=529519,A159=519378,A159=519382,A159=519380,A159=519357,A159=549727,A159=519373,A159=519370,A159=519371,A159=519377,A159=519387,A159=521176,A159=521177,A159=524588),IF(OR(D159="BIODIESEL",D159="BIODIESEL DYED",D159="DIESEL LS",D159="D LS DYED"),kdrk1,IF(OR(D159="ETHANOL REG",D159="REGULAR",D159="REG DYED",D159="ETH REG DYE"),krrk1,IF(OR(D159="UNBRAND DEF"),DEFBase1,kprk1))),IF(A159=519355,IF(OR(D159="BIODIESEL",D159="BIODIESEL DYED",D159="DIESEL LS",D159="D LS DYED"),vdrk1,IF(OR(D159="ETHANOL REG",D159="REGULAR",D159="REG DYED",D159="ETH REG DYE"),vrrk1,)),E159))</f>
        <v>98.3</v>
      </c>
      <c r="AD159">
        <f>IF(OR(A159=521400,A159=529519,A159=519378,A159=519382,A159=519380,A159=519357,A159=549727,A159=519373,A159=519370,A159=519371,A159=519377,A159=519387,A159=521176,A159=521177,A159=524588),
IF(OR(D159="BIODIESEL",D159="BIODIESEL DYED",D159="DIESEL LS",D159="D LS DYED"),kdrk1+_dslMERCR,IF(OR(D159="ETHANOL REG",D159="REGULAR",D159="REG DYED",D159="ETH REG DYE"),krrk1+_eregMERCR,IF(OR(D159="UNBRAND DEF"),
DEFBase1,kprk1+_punlMERCR))),IF(A159=519355,IF(OR(D159="BIODIESEL",D159="BIODIESEL DYED",D159="DIESEL LS",D159="D LS DYED"),vdrk1+_dslMERCR,IF(OR(D159="ETHANOL REG",D159="REGULAR",D159="REG DYED",D159="ETH REG DYE"),vrrk1+_eregMERCR,)),E159))</f>
        <v>98.3</v>
      </c>
      <c r="AE159">
        <f t="shared" si="59"/>
        <v>0</v>
      </c>
      <c r="AF159">
        <f t="shared" si="60"/>
        <v>0.05</v>
      </c>
      <c r="AG159">
        <f t="shared" si="61"/>
        <v>0</v>
      </c>
      <c r="AH159" t="str">
        <f t="shared" si="62"/>
        <v>HWY 55 &amp; MISSION RD</v>
      </c>
    </row>
    <row r="160" spans="1:34" x14ac:dyDescent="0.25">
      <c r="A160">
        <v>519346</v>
      </c>
      <c r="B160" t="s">
        <v>62</v>
      </c>
      <c r="C160" t="s">
        <v>57</v>
      </c>
      <c r="D160" t="s">
        <v>37</v>
      </c>
      <c r="E160">
        <v>98.3</v>
      </c>
      <c r="F160">
        <v>4</v>
      </c>
      <c r="G160">
        <v>13</v>
      </c>
      <c r="H160">
        <v>0</v>
      </c>
      <c r="I160">
        <v>0</v>
      </c>
      <c r="J160">
        <v>115.3</v>
      </c>
      <c r="K160" s="28">
        <f t="shared" si="42"/>
        <v>5.7650000000000006</v>
      </c>
      <c r="L160" s="28">
        <f t="shared" si="43"/>
        <v>0</v>
      </c>
      <c r="M160" s="28">
        <f t="shared" si="44"/>
        <v>121.065</v>
      </c>
      <c r="N160">
        <f t="shared" si="45"/>
        <v>98.3</v>
      </c>
      <c r="O160">
        <f t="shared" si="46"/>
        <v>103.8</v>
      </c>
      <c r="P160">
        <f t="shared" si="47"/>
        <v>104.8</v>
      </c>
      <c r="Q160">
        <f t="shared" si="48"/>
        <v>105.3</v>
      </c>
      <c r="R160">
        <f t="shared" si="49"/>
        <v>106.3</v>
      </c>
      <c r="S160">
        <f t="shared" si="50"/>
        <v>106.8</v>
      </c>
      <c r="T160">
        <f t="shared" si="51"/>
        <v>107.3</v>
      </c>
      <c r="U160">
        <f t="shared" si="52"/>
        <v>107.8</v>
      </c>
      <c r="V160">
        <f t="shared" si="53"/>
        <v>101.8</v>
      </c>
      <c r="X160">
        <f t="shared" si="54"/>
        <v>102.8</v>
      </c>
      <c r="Y160">
        <f t="shared" si="55"/>
        <v>103.3</v>
      </c>
      <c r="Z160">
        <f t="shared" si="56"/>
        <v>103.3</v>
      </c>
      <c r="AA160">
        <f t="shared" si="57"/>
        <v>104.3</v>
      </c>
      <c r="AB160">
        <f t="shared" si="58"/>
        <v>99.3</v>
      </c>
      <c r="AC160">
        <f>IF(OR(A160=521400,A160=529519,A160=519378,A160=519382,A160=519380,A160=519357,A160=549727,A160=519373,A160=519370,A160=519371,A160=519377,A160=519387,A160=521176,A160=521177,A160=524588),IF(OR(D160="BIODIESEL",D160="BIODIESEL DYED",D160="DIESEL LS",D160="D LS DYED"),kdrk1,IF(OR(D160="ETHANOL REG",D160="REGULAR",D160="REG DYED",D160="ETH REG DYE"),krrk1,IF(OR(D160="UNBRAND DEF"),DEFBase1,kprk1))),IF(A160=519355,IF(OR(D160="BIODIESEL",D160="BIODIESEL DYED",D160="DIESEL LS",D160="D LS DYED"),vdrk1,IF(OR(D160="ETHANOL REG",D160="REGULAR",D160="REG DYED",D160="ETH REG DYE"),vrrk1,)),E160))</f>
        <v>98.3</v>
      </c>
      <c r="AD160">
        <f>IF(OR(A160=521400,A160=529519,A160=519378,A160=519382,A160=519380,A160=519357,A160=549727,A160=519373,A160=519370,A160=519371,A160=519377,A160=519387,A160=521176,A160=521177,A160=524588),
IF(OR(D160="BIODIESEL",D160="BIODIESEL DYED",D160="DIESEL LS",D160="D LS DYED"),kdrk1+_dslMERCR,IF(OR(D160="ETHANOL REG",D160="REGULAR",D160="REG DYED",D160="ETH REG DYE"),krrk1+_eregMERCR,IF(OR(D160="UNBRAND DEF"),
DEFBase1,kprk1+_punlMERCR))),IF(A160=519355,IF(OR(D160="BIODIESEL",D160="BIODIESEL DYED",D160="DIESEL LS",D160="D LS DYED"),vdrk1+_dslMERCR,IF(OR(D160="ETHANOL REG",D160="REGULAR",D160="REG DYED",D160="ETH REG DYE"),vrrk1+_eregMERCR,)),E160))</f>
        <v>98.3</v>
      </c>
      <c r="AE160">
        <f t="shared" si="59"/>
        <v>0</v>
      </c>
      <c r="AF160">
        <f t="shared" si="60"/>
        <v>0.05</v>
      </c>
      <c r="AG160">
        <f t="shared" si="61"/>
        <v>0</v>
      </c>
      <c r="AH160" t="str">
        <f t="shared" si="62"/>
        <v>HWY 55 &amp; MISSION RD</v>
      </c>
    </row>
    <row r="161" spans="1:34" x14ac:dyDescent="0.25">
      <c r="A161">
        <v>519346</v>
      </c>
      <c r="B161" t="s">
        <v>62</v>
      </c>
      <c r="C161" t="s">
        <v>57</v>
      </c>
      <c r="D161" t="s">
        <v>647</v>
      </c>
      <c r="E161">
        <v>84.9</v>
      </c>
      <c r="F161">
        <v>10</v>
      </c>
      <c r="G161">
        <v>4</v>
      </c>
      <c r="H161">
        <v>0</v>
      </c>
      <c r="I161">
        <v>0</v>
      </c>
      <c r="J161">
        <v>98.9</v>
      </c>
      <c r="K161" s="28">
        <f t="shared" si="42"/>
        <v>4.9450000000000003</v>
      </c>
      <c r="L161" s="28">
        <f t="shared" si="43"/>
        <v>0</v>
      </c>
      <c r="M161" s="28">
        <f t="shared" si="44"/>
        <v>103.845</v>
      </c>
      <c r="N161">
        <f t="shared" si="45"/>
        <v>84.9</v>
      </c>
      <c r="O161">
        <f t="shared" si="46"/>
        <v>92.4</v>
      </c>
      <c r="P161">
        <f t="shared" si="47"/>
        <v>92.4</v>
      </c>
      <c r="Q161">
        <f t="shared" si="48"/>
        <v>92.9</v>
      </c>
      <c r="R161">
        <f t="shared" si="49"/>
        <v>93.9</v>
      </c>
      <c r="S161">
        <f t="shared" si="50"/>
        <v>94.4</v>
      </c>
      <c r="T161">
        <f t="shared" si="51"/>
        <v>94.9</v>
      </c>
      <c r="U161">
        <f t="shared" si="52"/>
        <v>95.4</v>
      </c>
      <c r="V161">
        <f t="shared" si="53"/>
        <v>88.4</v>
      </c>
      <c r="X161">
        <f t="shared" si="54"/>
        <v>91.4</v>
      </c>
      <c r="Y161">
        <f t="shared" si="55"/>
        <v>92.4</v>
      </c>
      <c r="Z161">
        <f t="shared" si="56"/>
        <v>93.4</v>
      </c>
      <c r="AA161">
        <f t="shared" si="57"/>
        <v>89.9</v>
      </c>
      <c r="AB161">
        <f t="shared" si="58"/>
        <v>89.4</v>
      </c>
      <c r="AC161">
        <f>IF(OR(A161=521400,A161=529519,A161=519378,A161=519382,A161=519380,A161=519357,A161=549727,A161=519373,A161=519370,A161=519371,A161=519377,A161=519387,A161=521176,A161=521177,A161=524588),IF(OR(D161="BIODIESEL",D161="BIODIESEL DYED",D161="DIESEL LS",D161="D LS DYED"),kdrk1,IF(OR(D161="ETHANOL REG",D161="REGULAR",D161="REG DYED",D161="ETH REG DYE"),krrk1,IF(OR(D161="UNBRAND DEF"),DEFBase1,kprk1))),IF(A161=519355,IF(OR(D161="BIODIESEL",D161="BIODIESEL DYED",D161="DIESEL LS",D161="D LS DYED"),vdrk1,IF(OR(D161="ETHANOL REG",D161="REGULAR",D161="REG DYED",D161="ETH REG DYE"),vrrk1,)),E161))</f>
        <v>84.9</v>
      </c>
      <c r="AD161">
        <f>IF(OR(A161=521400,A161=529519,A161=519378,A161=519382,A161=519380,A161=519357,A161=549727,A161=519373,A161=519370,A161=519371,A161=519377,A161=519387,A161=521176,A161=521177,A161=524588),
IF(OR(D161="BIODIESEL",D161="BIODIESEL DYED",D161="DIESEL LS",D161="D LS DYED"),kdrk1+_dslMERCR,IF(OR(D161="ETHANOL REG",D161="REGULAR",D161="REG DYED",D161="ETH REG DYE"),krrk1+_eregMERCR,IF(OR(D161="UNBRAND DEF"),
DEFBase1,kprk1+_punlMERCR))),IF(A161=519355,IF(OR(D161="BIODIESEL",D161="BIODIESEL DYED",D161="DIESEL LS",D161="D LS DYED"),vdrk1+_dslMERCR,IF(OR(D161="ETHANOL REG",D161="REGULAR",D161="REG DYED",D161="ETH REG DYE"),vrrk1+_eregMERCR,)),E161))</f>
        <v>84.9</v>
      </c>
      <c r="AE161">
        <f t="shared" si="59"/>
        <v>0</v>
      </c>
      <c r="AF161">
        <f t="shared" si="60"/>
        <v>0.05</v>
      </c>
      <c r="AG161">
        <f t="shared" si="61"/>
        <v>0</v>
      </c>
      <c r="AH161" t="str">
        <f t="shared" si="62"/>
        <v>HWY 55 &amp; MISSION RD</v>
      </c>
    </row>
    <row r="162" spans="1:34" x14ac:dyDescent="0.25">
      <c r="A162">
        <v>519346</v>
      </c>
      <c r="B162" t="s">
        <v>62</v>
      </c>
      <c r="C162" t="s">
        <v>57</v>
      </c>
      <c r="D162" t="s">
        <v>644</v>
      </c>
      <c r="E162">
        <v>84.9</v>
      </c>
      <c r="F162">
        <v>10</v>
      </c>
      <c r="G162">
        <v>13</v>
      </c>
      <c r="H162">
        <v>0</v>
      </c>
      <c r="I162">
        <v>0</v>
      </c>
      <c r="J162">
        <v>107.9</v>
      </c>
      <c r="K162" s="28">
        <f t="shared" si="42"/>
        <v>5.3950000000000005</v>
      </c>
      <c r="L162" s="28">
        <f t="shared" si="43"/>
        <v>0</v>
      </c>
      <c r="M162" s="28">
        <f t="shared" si="44"/>
        <v>113.295</v>
      </c>
      <c r="N162">
        <f t="shared" si="45"/>
        <v>84.9</v>
      </c>
      <c r="O162">
        <f t="shared" si="46"/>
        <v>92.4</v>
      </c>
      <c r="P162">
        <f t="shared" si="47"/>
        <v>92.4</v>
      </c>
      <c r="Q162">
        <f t="shared" si="48"/>
        <v>92.9</v>
      </c>
      <c r="R162">
        <f t="shared" si="49"/>
        <v>93.9</v>
      </c>
      <c r="S162">
        <f t="shared" si="50"/>
        <v>94.4</v>
      </c>
      <c r="T162">
        <f t="shared" si="51"/>
        <v>94.9</v>
      </c>
      <c r="U162">
        <f t="shared" si="52"/>
        <v>95.4</v>
      </c>
      <c r="V162">
        <f t="shared" si="53"/>
        <v>88.4</v>
      </c>
      <c r="X162">
        <f t="shared" si="54"/>
        <v>91.4</v>
      </c>
      <c r="Y162">
        <f t="shared" si="55"/>
        <v>90.9</v>
      </c>
      <c r="Z162">
        <f t="shared" si="56"/>
        <v>93.4</v>
      </c>
      <c r="AA162">
        <f t="shared" si="57"/>
        <v>89.9</v>
      </c>
      <c r="AB162">
        <f t="shared" si="58"/>
        <v>89.4</v>
      </c>
      <c r="AC162">
        <f>IF(OR(A162=521400,A162=529519,A162=519378,A162=519382,A162=519380,A162=519357,A162=549727,A162=519373,A162=519370,A162=519371,A162=519377,A162=519387,A162=521176,A162=521177,A162=524588),IF(OR(D162="BIODIESEL",D162="BIODIESEL DYED",D162="DIESEL LS",D162="D LS DYED"),kdrk1,IF(OR(D162="ETHANOL REG",D162="REGULAR",D162="REG DYED",D162="ETH REG DYE"),krrk1,IF(OR(D162="UNBRAND DEF"),DEFBase1,kprk1))),IF(A162=519355,IF(OR(D162="BIODIESEL",D162="BIODIESEL DYED",D162="DIESEL LS",D162="D LS DYED"),vdrk1,IF(OR(D162="ETHANOL REG",D162="REGULAR",D162="REG DYED",D162="ETH REG DYE"),vrrk1,)),E162))</f>
        <v>84.9</v>
      </c>
      <c r="AD162">
        <f>IF(OR(A162=521400,A162=529519,A162=519378,A162=519382,A162=519380,A162=519357,A162=549727,A162=519373,A162=519370,A162=519371,A162=519377,A162=519387,A162=521176,A162=521177,A162=524588),
IF(OR(D162="BIODIESEL",D162="BIODIESEL DYED",D162="DIESEL LS",D162="D LS DYED"),kdrk1+_dslMERCR,IF(OR(D162="ETHANOL REG",D162="REGULAR",D162="REG DYED",D162="ETH REG DYE"),krrk1+_eregMERCR,IF(OR(D162="UNBRAND DEF"),
DEFBase1,kprk1+_punlMERCR))),IF(A162=519355,IF(OR(D162="BIODIESEL",D162="BIODIESEL DYED",D162="DIESEL LS",D162="D LS DYED"),vdrk1+_dslMERCR,IF(OR(D162="ETHANOL REG",D162="REGULAR",D162="REG DYED",D162="ETH REG DYE"),vrrk1+_eregMERCR,)),E162))</f>
        <v>84.9</v>
      </c>
      <c r="AE162">
        <f t="shared" si="59"/>
        <v>0</v>
      </c>
      <c r="AF162">
        <f t="shared" si="60"/>
        <v>0.05</v>
      </c>
      <c r="AG162">
        <f t="shared" si="61"/>
        <v>0</v>
      </c>
      <c r="AH162" t="str">
        <f t="shared" si="62"/>
        <v>HWY 55 &amp; MISSION RD</v>
      </c>
    </row>
    <row r="163" spans="1:34" x14ac:dyDescent="0.25">
      <c r="A163">
        <v>519346</v>
      </c>
      <c r="B163" t="s">
        <v>62</v>
      </c>
      <c r="C163" t="s">
        <v>57</v>
      </c>
      <c r="D163" t="s">
        <v>645</v>
      </c>
      <c r="E163">
        <v>110.4</v>
      </c>
      <c r="F163">
        <v>0</v>
      </c>
      <c r="G163">
        <v>0</v>
      </c>
      <c r="H163">
        <v>0</v>
      </c>
      <c r="I163">
        <v>0</v>
      </c>
      <c r="J163">
        <v>110.4</v>
      </c>
      <c r="K163" s="28">
        <f t="shared" si="42"/>
        <v>5.5200000000000005</v>
      </c>
      <c r="L163" s="28">
        <f t="shared" si="43"/>
        <v>0</v>
      </c>
      <c r="M163" s="28">
        <f t="shared" si="44"/>
        <v>115.92</v>
      </c>
      <c r="N163">
        <f t="shared" si="45"/>
        <v>110.4</v>
      </c>
      <c r="O163">
        <f t="shared" si="46"/>
        <v>113.9</v>
      </c>
      <c r="P163">
        <f t="shared" si="47"/>
        <v>113.9</v>
      </c>
      <c r="Q163">
        <f t="shared" si="48"/>
        <v>113.9</v>
      </c>
      <c r="R163">
        <f t="shared" si="49"/>
        <v>113.9</v>
      </c>
      <c r="S163">
        <f t="shared" si="50"/>
        <v>113.9</v>
      </c>
      <c r="T163">
        <f t="shared" si="51"/>
        <v>113.9</v>
      </c>
      <c r="U163">
        <f t="shared" si="52"/>
        <v>113.9</v>
      </c>
      <c r="V163">
        <f t="shared" si="53"/>
        <v>113.9</v>
      </c>
      <c r="X163">
        <f t="shared" si="54"/>
        <v>113.9</v>
      </c>
      <c r="Y163">
        <f t="shared" si="55"/>
        <v>113.9</v>
      </c>
      <c r="Z163">
        <f t="shared" si="56"/>
        <v>113.9</v>
      </c>
      <c r="AA163">
        <f t="shared" si="57"/>
        <v>113.9</v>
      </c>
      <c r="AB163">
        <f t="shared" si="58"/>
        <v>113.9</v>
      </c>
      <c r="AC163">
        <f>IF(OR(A163=521400,A163=529519,A163=519378,A163=519382,A163=519380,A163=519357,A163=549727,A163=519373,A163=519370,A163=519371,A163=519377,A163=519387,A163=521176,A163=521177,A163=524588),IF(OR(D163="BIODIESEL",D163="BIODIESEL DYED",D163="DIESEL LS",D163="D LS DYED"),kdrk1,IF(OR(D163="ETHANOL REG",D163="REGULAR",D163="REG DYED",D163="ETH REG DYE"),krrk1,IF(OR(D163="UNBRAND DEF"),DEFBase1,kprk1))),IF(A163=519355,IF(OR(D163="BIODIESEL",D163="BIODIESEL DYED",D163="DIESEL LS",D163="D LS DYED"),vdrk1,IF(OR(D163="ETHANOL REG",D163="REGULAR",D163="REG DYED",D163="ETH REG DYE"),vrrk1,)),E163))</f>
        <v>110.4</v>
      </c>
      <c r="AD163">
        <f>IF(OR(A163=521400,A163=529519,A163=519378,A163=519382,A163=519380,A163=519357,A163=549727,A163=519373,A163=519370,A163=519371,A163=519377,A163=519387,A163=521176,A163=521177,A163=524588),
IF(OR(D163="BIODIESEL",D163="BIODIESEL DYED",D163="DIESEL LS",D163="D LS DYED"),kdrk1+_dslMERCR,IF(OR(D163="ETHANOL REG",D163="REGULAR",D163="REG DYED",D163="ETH REG DYE"),krrk1+_eregMERCR,IF(OR(D163="UNBRAND DEF"),
DEFBase1,kprk1+_punlMERCR))),IF(A163=519355,IF(OR(D163="BIODIESEL",D163="BIODIESEL DYED",D163="DIESEL LS",D163="D LS DYED"),vdrk1+_dslMERCR,IF(OR(D163="ETHANOL REG",D163="REGULAR",D163="REG DYED",D163="ETH REG DYE"),vrrk1+_eregMERCR,)),E163))</f>
        <v>110.4</v>
      </c>
      <c r="AE163">
        <f t="shared" si="59"/>
        <v>0</v>
      </c>
      <c r="AF163">
        <f t="shared" si="60"/>
        <v>0.05</v>
      </c>
      <c r="AG163">
        <f t="shared" si="61"/>
        <v>0</v>
      </c>
      <c r="AH163" t="str">
        <f t="shared" si="62"/>
        <v>HWY 55 &amp; MISSION RD</v>
      </c>
    </row>
    <row r="164" spans="1:34" x14ac:dyDescent="0.25">
      <c r="A164">
        <v>524596</v>
      </c>
      <c r="B164" t="s">
        <v>140</v>
      </c>
      <c r="C164" t="s">
        <v>57</v>
      </c>
      <c r="D164" t="s">
        <v>646</v>
      </c>
      <c r="E164">
        <v>101.6</v>
      </c>
      <c r="F164">
        <v>4</v>
      </c>
      <c r="G164">
        <v>4</v>
      </c>
      <c r="H164">
        <v>0</v>
      </c>
      <c r="I164">
        <v>0</v>
      </c>
      <c r="J164">
        <v>109.6</v>
      </c>
      <c r="K164" s="28">
        <f t="shared" si="42"/>
        <v>5.48</v>
      </c>
      <c r="L164" s="28">
        <f t="shared" si="43"/>
        <v>0</v>
      </c>
      <c r="M164" s="28">
        <f t="shared" si="44"/>
        <v>115.08</v>
      </c>
      <c r="N164">
        <f t="shared" si="45"/>
        <v>101.6</v>
      </c>
      <c r="O164">
        <f t="shared" si="46"/>
        <v>107.1</v>
      </c>
      <c r="P164">
        <f t="shared" si="47"/>
        <v>108.1</v>
      </c>
      <c r="Q164">
        <f t="shared" si="48"/>
        <v>108.6</v>
      </c>
      <c r="R164">
        <f t="shared" si="49"/>
        <v>109.6</v>
      </c>
      <c r="S164">
        <f t="shared" si="50"/>
        <v>110.1</v>
      </c>
      <c r="T164">
        <f t="shared" si="51"/>
        <v>110.6</v>
      </c>
      <c r="U164">
        <f t="shared" si="52"/>
        <v>111.1</v>
      </c>
      <c r="V164">
        <f t="shared" si="53"/>
        <v>105.1</v>
      </c>
      <c r="X164">
        <f t="shared" si="54"/>
        <v>106.1</v>
      </c>
      <c r="Y164">
        <f t="shared" si="55"/>
        <v>106.6</v>
      </c>
      <c r="Z164">
        <f t="shared" si="56"/>
        <v>106.6</v>
      </c>
      <c r="AA164">
        <f t="shared" si="57"/>
        <v>107.6</v>
      </c>
      <c r="AB164">
        <f t="shared" si="58"/>
        <v>102.6</v>
      </c>
      <c r="AC164">
        <f>IF(OR(A164=521400,A164=529519,A164=519378,A164=519382,A164=519380,A164=519357,A164=549727,A164=519373,A164=519370,A164=519371,A164=519377,A164=519387,A164=521176,A164=521177,A164=524588),IF(OR(D164="BIODIESEL",D164="BIODIESEL DYED",D164="DIESEL LS",D164="D LS DYED"),kdrk1,IF(OR(D164="ETHANOL REG",D164="REGULAR",D164="REG DYED",D164="ETH REG DYE"),krrk1,IF(OR(D164="UNBRAND DEF"),DEFBase1,kprk1))),IF(A164=519355,IF(OR(D164="BIODIESEL",D164="BIODIESEL DYED",D164="DIESEL LS",D164="D LS DYED"),vdrk1,IF(OR(D164="ETHANOL REG",D164="REGULAR",D164="REG DYED",D164="ETH REG DYE"),vrrk1,)),E164))</f>
        <v>101.6</v>
      </c>
      <c r="AD164">
        <f>IF(OR(A164=521400,A164=529519,A164=519378,A164=519382,A164=519380,A164=519357,A164=549727,A164=519373,A164=519370,A164=519371,A164=519377,A164=519387,A164=521176,A164=521177,A164=524588),
IF(OR(D164="BIODIESEL",D164="BIODIESEL DYED",D164="DIESEL LS",D164="D LS DYED"),kdrk1+_dslMERCR,IF(OR(D164="ETHANOL REG",D164="REGULAR",D164="REG DYED",D164="ETH REG DYE"),krrk1+_eregMERCR,IF(OR(D164="UNBRAND DEF"),
DEFBase1,kprk1+_punlMERCR))),IF(A164=519355,IF(OR(D164="BIODIESEL",D164="BIODIESEL DYED",D164="DIESEL LS",D164="D LS DYED"),vdrk1+_dslMERCR,IF(OR(D164="ETHANOL REG",D164="REGULAR",D164="REG DYED",D164="ETH REG DYE"),vrrk1+_eregMERCR,)),E164))</f>
        <v>101.6</v>
      </c>
      <c r="AE164">
        <f t="shared" si="59"/>
        <v>0</v>
      </c>
      <c r="AF164">
        <f t="shared" si="60"/>
        <v>0.05</v>
      </c>
      <c r="AG164">
        <f t="shared" si="61"/>
        <v>0</v>
      </c>
      <c r="AH164" t="str">
        <f t="shared" si="62"/>
        <v>4201 2 AVE</v>
      </c>
    </row>
    <row r="165" spans="1:34" x14ac:dyDescent="0.25">
      <c r="A165">
        <v>524596</v>
      </c>
      <c r="B165" t="s">
        <v>140</v>
      </c>
      <c r="C165" t="s">
        <v>57</v>
      </c>
      <c r="D165" t="s">
        <v>37</v>
      </c>
      <c r="E165">
        <v>101.6</v>
      </c>
      <c r="F165">
        <v>4</v>
      </c>
      <c r="G165">
        <v>13</v>
      </c>
      <c r="H165">
        <v>0</v>
      </c>
      <c r="I165">
        <v>0</v>
      </c>
      <c r="J165">
        <v>118.6</v>
      </c>
      <c r="K165" s="28">
        <f t="shared" si="42"/>
        <v>5.93</v>
      </c>
      <c r="L165" s="28">
        <f t="shared" si="43"/>
        <v>0</v>
      </c>
      <c r="M165" s="28">
        <f t="shared" si="44"/>
        <v>124.53</v>
      </c>
      <c r="N165">
        <f t="shared" si="45"/>
        <v>101.6</v>
      </c>
      <c r="O165">
        <f t="shared" si="46"/>
        <v>107.1</v>
      </c>
      <c r="P165">
        <f t="shared" si="47"/>
        <v>108.1</v>
      </c>
      <c r="Q165">
        <f t="shared" si="48"/>
        <v>108.6</v>
      </c>
      <c r="R165">
        <f t="shared" si="49"/>
        <v>109.6</v>
      </c>
      <c r="S165">
        <f t="shared" si="50"/>
        <v>110.1</v>
      </c>
      <c r="T165">
        <f t="shared" si="51"/>
        <v>110.6</v>
      </c>
      <c r="U165">
        <f t="shared" si="52"/>
        <v>111.1</v>
      </c>
      <c r="V165">
        <f t="shared" si="53"/>
        <v>105.1</v>
      </c>
      <c r="X165">
        <f t="shared" si="54"/>
        <v>106.1</v>
      </c>
      <c r="Y165">
        <f t="shared" si="55"/>
        <v>106.6</v>
      </c>
      <c r="Z165">
        <f t="shared" si="56"/>
        <v>106.6</v>
      </c>
      <c r="AA165">
        <f t="shared" si="57"/>
        <v>107.6</v>
      </c>
      <c r="AB165">
        <f t="shared" si="58"/>
        <v>102.6</v>
      </c>
      <c r="AC165">
        <f>IF(OR(A165=521400,A165=529519,A165=519378,A165=519382,A165=519380,A165=519357,A165=549727,A165=519373,A165=519370,A165=519371,A165=519377,A165=519387,A165=521176,A165=521177,A165=524588),IF(OR(D165="BIODIESEL",D165="BIODIESEL DYED",D165="DIESEL LS",D165="D LS DYED"),kdrk1,IF(OR(D165="ETHANOL REG",D165="REGULAR",D165="REG DYED",D165="ETH REG DYE"),krrk1,IF(OR(D165="UNBRAND DEF"),DEFBase1,kprk1))),IF(A165=519355,IF(OR(D165="BIODIESEL",D165="BIODIESEL DYED",D165="DIESEL LS",D165="D LS DYED"),vdrk1,IF(OR(D165="ETHANOL REG",D165="REGULAR",D165="REG DYED",D165="ETH REG DYE"),vrrk1,)),E165))</f>
        <v>101.6</v>
      </c>
      <c r="AD165">
        <f>IF(OR(A165=521400,A165=529519,A165=519378,A165=519382,A165=519380,A165=519357,A165=549727,A165=519373,A165=519370,A165=519371,A165=519377,A165=519387,A165=521176,A165=521177,A165=524588),
IF(OR(D165="BIODIESEL",D165="BIODIESEL DYED",D165="DIESEL LS",D165="D LS DYED"),kdrk1+_dslMERCR,IF(OR(D165="ETHANOL REG",D165="REGULAR",D165="REG DYED",D165="ETH REG DYE"),krrk1+_eregMERCR,IF(OR(D165="UNBRAND DEF"),
DEFBase1,kprk1+_punlMERCR))),IF(A165=519355,IF(OR(D165="BIODIESEL",D165="BIODIESEL DYED",D165="DIESEL LS",D165="D LS DYED"),vdrk1+_dslMERCR,IF(OR(D165="ETHANOL REG",D165="REGULAR",D165="REG DYED",D165="ETH REG DYE"),vrrk1+_eregMERCR,)),E165))</f>
        <v>101.6</v>
      </c>
      <c r="AE165">
        <f t="shared" si="59"/>
        <v>0</v>
      </c>
      <c r="AF165">
        <f t="shared" si="60"/>
        <v>0.05</v>
      </c>
      <c r="AG165">
        <f t="shared" si="61"/>
        <v>0</v>
      </c>
      <c r="AH165" t="str">
        <f t="shared" si="62"/>
        <v>4201 2 AVE</v>
      </c>
    </row>
    <row r="166" spans="1:34" x14ac:dyDescent="0.25">
      <c r="A166">
        <v>524596</v>
      </c>
      <c r="B166" t="s">
        <v>140</v>
      </c>
      <c r="C166" t="s">
        <v>57</v>
      </c>
      <c r="D166" t="s">
        <v>644</v>
      </c>
      <c r="E166">
        <v>88.4</v>
      </c>
      <c r="F166">
        <v>10</v>
      </c>
      <c r="G166">
        <v>13</v>
      </c>
      <c r="H166">
        <v>0</v>
      </c>
      <c r="I166">
        <v>0</v>
      </c>
      <c r="J166">
        <v>111.4</v>
      </c>
      <c r="K166" s="28">
        <f t="shared" si="42"/>
        <v>5.57</v>
      </c>
      <c r="L166" s="28">
        <f t="shared" si="43"/>
        <v>0</v>
      </c>
      <c r="M166" s="28">
        <f t="shared" si="44"/>
        <v>116.97</v>
      </c>
      <c r="N166">
        <f t="shared" si="45"/>
        <v>88.4</v>
      </c>
      <c r="O166">
        <f t="shared" si="46"/>
        <v>95.9</v>
      </c>
      <c r="P166">
        <f t="shared" si="47"/>
        <v>95.9</v>
      </c>
      <c r="Q166">
        <f t="shared" si="48"/>
        <v>96.4</v>
      </c>
      <c r="R166">
        <f t="shared" si="49"/>
        <v>97.4</v>
      </c>
      <c r="S166">
        <f t="shared" si="50"/>
        <v>97.9</v>
      </c>
      <c r="T166">
        <f t="shared" si="51"/>
        <v>98.4</v>
      </c>
      <c r="U166">
        <f t="shared" si="52"/>
        <v>98.9</v>
      </c>
      <c r="V166">
        <f t="shared" si="53"/>
        <v>91.9</v>
      </c>
      <c r="X166">
        <f t="shared" si="54"/>
        <v>94.9</v>
      </c>
      <c r="Y166">
        <f t="shared" si="55"/>
        <v>94.4</v>
      </c>
      <c r="Z166">
        <f t="shared" si="56"/>
        <v>96.9</v>
      </c>
      <c r="AA166">
        <f t="shared" si="57"/>
        <v>93.4</v>
      </c>
      <c r="AB166">
        <f t="shared" si="58"/>
        <v>92.9</v>
      </c>
      <c r="AC166">
        <f>IF(OR(A166=521400,A166=529519,A166=519378,A166=519382,A166=519380,A166=519357,A166=549727,A166=519373,A166=519370,A166=519371,A166=519377,A166=519387,A166=521176,A166=521177,A166=524588),IF(OR(D166="BIODIESEL",D166="BIODIESEL DYED",D166="DIESEL LS",D166="D LS DYED"),kdrk1,IF(OR(D166="ETHANOL REG",D166="REGULAR",D166="REG DYED",D166="ETH REG DYE"),krrk1,IF(OR(D166="UNBRAND DEF"),DEFBase1,kprk1))),IF(A166=519355,IF(OR(D166="BIODIESEL",D166="BIODIESEL DYED",D166="DIESEL LS",D166="D LS DYED"),vdrk1,IF(OR(D166="ETHANOL REG",D166="REGULAR",D166="REG DYED",D166="ETH REG DYE"),vrrk1,)),E166))</f>
        <v>88.4</v>
      </c>
      <c r="AD166">
        <f>IF(OR(A166=521400,A166=529519,A166=519378,A166=519382,A166=519380,A166=519357,A166=549727,A166=519373,A166=519370,A166=519371,A166=519377,A166=519387,A166=521176,A166=521177,A166=524588),
IF(OR(D166="BIODIESEL",D166="BIODIESEL DYED",D166="DIESEL LS",D166="D LS DYED"),kdrk1+_dslMERCR,IF(OR(D166="ETHANOL REG",D166="REGULAR",D166="REG DYED",D166="ETH REG DYE"),krrk1+_eregMERCR,IF(OR(D166="UNBRAND DEF"),
DEFBase1,kprk1+_punlMERCR))),IF(A166=519355,IF(OR(D166="BIODIESEL",D166="BIODIESEL DYED",D166="DIESEL LS",D166="D LS DYED"),vdrk1+_dslMERCR,IF(OR(D166="ETHANOL REG",D166="REGULAR",D166="REG DYED",D166="ETH REG DYE"),vrrk1+_eregMERCR,)),E166))</f>
        <v>88.4</v>
      </c>
      <c r="AE166">
        <f t="shared" si="59"/>
        <v>0</v>
      </c>
      <c r="AF166">
        <f t="shared" si="60"/>
        <v>0.05</v>
      </c>
      <c r="AG166">
        <f t="shared" si="61"/>
        <v>0</v>
      </c>
      <c r="AH166" t="str">
        <f t="shared" si="62"/>
        <v>4201 2 AVE</v>
      </c>
    </row>
    <row r="167" spans="1:34" x14ac:dyDescent="0.25">
      <c r="A167">
        <v>524596</v>
      </c>
      <c r="B167" t="s">
        <v>140</v>
      </c>
      <c r="C167" t="s">
        <v>57</v>
      </c>
      <c r="D167" t="s">
        <v>651</v>
      </c>
      <c r="E167">
        <v>81.7</v>
      </c>
      <c r="F167">
        <v>10</v>
      </c>
      <c r="G167">
        <v>13</v>
      </c>
      <c r="H167">
        <v>0</v>
      </c>
      <c r="I167">
        <v>0</v>
      </c>
      <c r="J167">
        <v>104.7</v>
      </c>
      <c r="K167" s="28">
        <f t="shared" si="42"/>
        <v>5.2350000000000003</v>
      </c>
      <c r="L167" s="28">
        <f t="shared" si="43"/>
        <v>0</v>
      </c>
      <c r="M167" s="28">
        <f t="shared" si="44"/>
        <v>109.935</v>
      </c>
      <c r="N167">
        <f t="shared" si="45"/>
        <v>81.7</v>
      </c>
      <c r="O167">
        <f t="shared" si="46"/>
        <v>89.2</v>
      </c>
      <c r="P167">
        <f t="shared" si="47"/>
        <v>89.2</v>
      </c>
      <c r="Q167">
        <f t="shared" si="48"/>
        <v>89.7</v>
      </c>
      <c r="R167">
        <f t="shared" si="49"/>
        <v>90.7</v>
      </c>
      <c r="S167">
        <f t="shared" si="50"/>
        <v>91.2</v>
      </c>
      <c r="T167">
        <f t="shared" si="51"/>
        <v>91.7</v>
      </c>
      <c r="U167">
        <f t="shared" si="52"/>
        <v>92.2</v>
      </c>
      <c r="V167">
        <f t="shared" si="53"/>
        <v>85.2</v>
      </c>
      <c r="X167">
        <f t="shared" si="54"/>
        <v>88.2</v>
      </c>
      <c r="Y167">
        <f t="shared" si="55"/>
        <v>87.7</v>
      </c>
      <c r="Z167">
        <f t="shared" si="56"/>
        <v>90.2</v>
      </c>
      <c r="AA167">
        <f t="shared" si="57"/>
        <v>86.7</v>
      </c>
      <c r="AB167">
        <f t="shared" si="58"/>
        <v>86.2</v>
      </c>
      <c r="AC167">
        <f>IF(OR(A167=521400,A167=529519,A167=519378,A167=519382,A167=519380,A167=519357,A167=549727,A167=519373,A167=519370,A167=519371,A167=519377,A167=519387,A167=521176,A167=521177,A167=524588),IF(OR(D167="BIODIESEL",D167="BIODIESEL DYED",D167="DIESEL LS",D167="D LS DYED"),kdrk1,IF(OR(D167="ETHANOL REG",D167="REGULAR",D167="REG DYED",D167="ETH REG DYE"),krrk1,IF(OR(D167="UNBRAND DEF"),DEFBase1,kprk1))),IF(A167=519355,IF(OR(D167="BIODIESEL",D167="BIODIESEL DYED",D167="DIESEL LS",D167="D LS DYED"),vdrk1,IF(OR(D167="ETHANOL REG",D167="REGULAR",D167="REG DYED",D167="ETH REG DYE"),vrrk1,)),E167))</f>
        <v>81.7</v>
      </c>
      <c r="AD167">
        <f>IF(OR(A167=521400,A167=529519,A167=519378,A167=519382,A167=519380,A167=519357,A167=549727,A167=519373,A167=519370,A167=519371,A167=519377,A167=519387,A167=521176,A167=521177,A167=524588),
IF(OR(D167="BIODIESEL",D167="BIODIESEL DYED",D167="DIESEL LS",D167="D LS DYED"),kdrk1+_dslMERCR,IF(OR(D167="ETHANOL REG",D167="REGULAR",D167="REG DYED",D167="ETH REG DYE"),krrk1+_eregMERCR,IF(OR(D167="UNBRAND DEF"),
DEFBase1,kprk1+_punlMERCR))),IF(A167=519355,IF(OR(D167="BIODIESEL",D167="BIODIESEL DYED",D167="DIESEL LS",D167="D LS DYED"),vdrk1+_dslMERCR,IF(OR(D167="ETHANOL REG",D167="REGULAR",D167="REG DYED",D167="ETH REG DYE"),vrrk1+_eregMERCR,)),E167))</f>
        <v>81.7</v>
      </c>
      <c r="AE167">
        <f t="shared" si="59"/>
        <v>0</v>
      </c>
      <c r="AF167">
        <f t="shared" si="60"/>
        <v>0.05</v>
      </c>
      <c r="AG167">
        <f t="shared" si="61"/>
        <v>0</v>
      </c>
      <c r="AH167" t="str">
        <f t="shared" si="62"/>
        <v>4201 2 AVE</v>
      </c>
    </row>
    <row r="168" spans="1:34" x14ac:dyDescent="0.25">
      <c r="A168">
        <v>524542</v>
      </c>
      <c r="B168" t="s">
        <v>141</v>
      </c>
      <c r="C168" t="s">
        <v>57</v>
      </c>
      <c r="D168" t="s">
        <v>646</v>
      </c>
      <c r="E168">
        <v>96</v>
      </c>
      <c r="F168">
        <v>4</v>
      </c>
      <c r="G168">
        <v>4</v>
      </c>
      <c r="H168">
        <v>0</v>
      </c>
      <c r="I168">
        <v>0</v>
      </c>
      <c r="J168">
        <v>104</v>
      </c>
      <c r="K168" s="28">
        <f t="shared" si="42"/>
        <v>5.2</v>
      </c>
      <c r="L168" s="28">
        <f t="shared" si="43"/>
        <v>0</v>
      </c>
      <c r="M168" s="28">
        <f t="shared" si="44"/>
        <v>109.2</v>
      </c>
      <c r="N168">
        <f t="shared" si="45"/>
        <v>96</v>
      </c>
      <c r="O168">
        <f t="shared" si="46"/>
        <v>101.5</v>
      </c>
      <c r="P168">
        <f t="shared" si="47"/>
        <v>102.5</v>
      </c>
      <c r="Q168">
        <f t="shared" si="48"/>
        <v>103</v>
      </c>
      <c r="R168">
        <f t="shared" si="49"/>
        <v>104</v>
      </c>
      <c r="S168">
        <f t="shared" si="50"/>
        <v>104.5</v>
      </c>
      <c r="T168">
        <f t="shared" si="51"/>
        <v>105</v>
      </c>
      <c r="U168">
        <f t="shared" si="52"/>
        <v>105.5</v>
      </c>
      <c r="V168">
        <f t="shared" si="53"/>
        <v>99.5</v>
      </c>
      <c r="X168">
        <f t="shared" si="54"/>
        <v>100.5</v>
      </c>
      <c r="Y168">
        <f t="shared" si="55"/>
        <v>101</v>
      </c>
      <c r="Z168">
        <f t="shared" si="56"/>
        <v>101</v>
      </c>
      <c r="AA168">
        <f t="shared" si="57"/>
        <v>102</v>
      </c>
      <c r="AB168">
        <f t="shared" si="58"/>
        <v>97</v>
      </c>
      <c r="AC168">
        <f>IF(OR(A168=521400,A168=529519,A168=519378,A168=519382,A168=519380,A168=519357,A168=549727,A168=519373,A168=519370,A168=519371,A168=519377,A168=519387,A168=521176,A168=521177,A168=524588),IF(OR(D168="BIODIESEL",D168="BIODIESEL DYED",D168="DIESEL LS",D168="D LS DYED"),kdrk1,IF(OR(D168="ETHANOL REG",D168="REGULAR",D168="REG DYED",D168="ETH REG DYE"),krrk1,IF(OR(D168="UNBRAND DEF"),DEFBase1,kprk1))),IF(A168=519355,IF(OR(D168="BIODIESEL",D168="BIODIESEL DYED",D168="DIESEL LS",D168="D LS DYED"),vdrk1,IF(OR(D168="ETHANOL REG",D168="REGULAR",D168="REG DYED",D168="ETH REG DYE"),vrrk1,)),E168))</f>
        <v>96</v>
      </c>
      <c r="AD168">
        <f>IF(OR(A168=521400,A168=529519,A168=519378,A168=519382,A168=519380,A168=519357,A168=549727,A168=519373,A168=519370,A168=519371,A168=519377,A168=519387,A168=521176,A168=521177,A168=524588),
IF(OR(D168="BIODIESEL",D168="BIODIESEL DYED",D168="DIESEL LS",D168="D LS DYED"),kdrk1+_dslMERCR,IF(OR(D168="ETHANOL REG",D168="REGULAR",D168="REG DYED",D168="ETH REG DYE"),krrk1+_eregMERCR,IF(OR(D168="UNBRAND DEF"),
DEFBase1,kprk1+_punlMERCR))),IF(A168=519355,IF(OR(D168="BIODIESEL",D168="BIODIESEL DYED",D168="DIESEL LS",D168="D LS DYED"),vdrk1+_dslMERCR,IF(OR(D168="ETHANOL REG",D168="REGULAR",D168="REG DYED",D168="ETH REG DYE"),vrrk1+_eregMERCR,)),E168))</f>
        <v>96</v>
      </c>
      <c r="AE168">
        <f t="shared" si="59"/>
        <v>0</v>
      </c>
      <c r="AF168">
        <f t="shared" si="60"/>
        <v>0.05</v>
      </c>
      <c r="AG168">
        <f t="shared" si="61"/>
        <v>0</v>
      </c>
      <c r="AH168" t="str">
        <f t="shared" si="62"/>
        <v>5310 52 ST</v>
      </c>
    </row>
    <row r="169" spans="1:34" x14ac:dyDescent="0.25">
      <c r="A169">
        <v>524542</v>
      </c>
      <c r="B169" t="s">
        <v>141</v>
      </c>
      <c r="C169" t="s">
        <v>57</v>
      </c>
      <c r="D169" t="s">
        <v>37</v>
      </c>
      <c r="E169">
        <v>96</v>
      </c>
      <c r="F169">
        <v>4</v>
      </c>
      <c r="G169">
        <v>13</v>
      </c>
      <c r="H169">
        <v>0</v>
      </c>
      <c r="I169">
        <v>0</v>
      </c>
      <c r="J169">
        <v>113</v>
      </c>
      <c r="K169" s="28">
        <f t="shared" si="42"/>
        <v>5.65</v>
      </c>
      <c r="L169" s="28">
        <f t="shared" si="43"/>
        <v>0</v>
      </c>
      <c r="M169" s="28">
        <f t="shared" si="44"/>
        <v>118.65</v>
      </c>
      <c r="N169">
        <f t="shared" si="45"/>
        <v>96</v>
      </c>
      <c r="O169">
        <f t="shared" si="46"/>
        <v>101.5</v>
      </c>
      <c r="P169">
        <f t="shared" si="47"/>
        <v>102.5</v>
      </c>
      <c r="Q169">
        <f t="shared" si="48"/>
        <v>103</v>
      </c>
      <c r="R169">
        <f t="shared" si="49"/>
        <v>104</v>
      </c>
      <c r="S169">
        <f t="shared" si="50"/>
        <v>104.5</v>
      </c>
      <c r="T169">
        <f t="shared" si="51"/>
        <v>105</v>
      </c>
      <c r="U169">
        <f t="shared" si="52"/>
        <v>105.5</v>
      </c>
      <c r="V169">
        <f t="shared" si="53"/>
        <v>99.5</v>
      </c>
      <c r="X169">
        <f t="shared" si="54"/>
        <v>100.5</v>
      </c>
      <c r="Y169">
        <f t="shared" si="55"/>
        <v>101</v>
      </c>
      <c r="Z169">
        <f t="shared" si="56"/>
        <v>101</v>
      </c>
      <c r="AA169">
        <f t="shared" si="57"/>
        <v>102</v>
      </c>
      <c r="AB169">
        <f t="shared" si="58"/>
        <v>97</v>
      </c>
      <c r="AC169">
        <f>IF(OR(A169=521400,A169=529519,A169=519378,A169=519382,A169=519380,A169=519357,A169=549727,A169=519373,A169=519370,A169=519371,A169=519377,A169=519387,A169=521176,A169=521177,A169=524588),IF(OR(D169="BIODIESEL",D169="BIODIESEL DYED",D169="DIESEL LS",D169="D LS DYED"),kdrk1,IF(OR(D169="ETHANOL REG",D169="REGULAR",D169="REG DYED",D169="ETH REG DYE"),krrk1,IF(OR(D169="UNBRAND DEF"),DEFBase1,kprk1))),IF(A169=519355,IF(OR(D169="BIODIESEL",D169="BIODIESEL DYED",D169="DIESEL LS",D169="D LS DYED"),vdrk1,IF(OR(D169="ETHANOL REG",D169="REGULAR",D169="REG DYED",D169="ETH REG DYE"),vrrk1,)),E169))</f>
        <v>96</v>
      </c>
      <c r="AD169">
        <f>IF(OR(A169=521400,A169=529519,A169=519378,A169=519382,A169=519380,A169=519357,A169=549727,A169=519373,A169=519370,A169=519371,A169=519377,A169=519387,A169=521176,A169=521177,A169=524588),
IF(OR(D169="BIODIESEL",D169="BIODIESEL DYED",D169="DIESEL LS",D169="D LS DYED"),kdrk1+_dslMERCR,IF(OR(D169="ETHANOL REG",D169="REGULAR",D169="REG DYED",D169="ETH REG DYE"),krrk1+_eregMERCR,IF(OR(D169="UNBRAND DEF"),
DEFBase1,kprk1+_punlMERCR))),IF(A169=519355,IF(OR(D169="BIODIESEL",D169="BIODIESEL DYED",D169="DIESEL LS",D169="D LS DYED"),vdrk1+_dslMERCR,IF(OR(D169="ETHANOL REG",D169="REGULAR",D169="REG DYED",D169="ETH REG DYE"),vrrk1+_eregMERCR,)),E169))</f>
        <v>96</v>
      </c>
      <c r="AE169">
        <f t="shared" si="59"/>
        <v>0</v>
      </c>
      <c r="AF169">
        <f t="shared" si="60"/>
        <v>0.05</v>
      </c>
      <c r="AG169">
        <f t="shared" si="61"/>
        <v>0</v>
      </c>
      <c r="AH169" t="str">
        <f t="shared" si="62"/>
        <v>5310 52 ST</v>
      </c>
    </row>
    <row r="170" spans="1:34" x14ac:dyDescent="0.25">
      <c r="A170">
        <v>524542</v>
      </c>
      <c r="B170" t="s">
        <v>141</v>
      </c>
      <c r="C170" t="s">
        <v>57</v>
      </c>
      <c r="D170" t="s">
        <v>132</v>
      </c>
      <c r="E170">
        <v>92.5</v>
      </c>
      <c r="F170">
        <v>10</v>
      </c>
      <c r="G170">
        <v>13</v>
      </c>
      <c r="H170">
        <v>0</v>
      </c>
      <c r="I170">
        <v>0</v>
      </c>
      <c r="J170">
        <v>115.5</v>
      </c>
      <c r="K170" s="28">
        <f t="shared" si="42"/>
        <v>5.7750000000000004</v>
      </c>
      <c r="L170" s="28">
        <f t="shared" si="43"/>
        <v>0</v>
      </c>
      <c r="M170" s="28">
        <f t="shared" si="44"/>
        <v>121.27500000000001</v>
      </c>
      <c r="N170">
        <f t="shared" si="45"/>
        <v>92.5</v>
      </c>
      <c r="O170">
        <f t="shared" si="46"/>
        <v>100.5</v>
      </c>
      <c r="P170">
        <f t="shared" si="47"/>
        <v>100.5</v>
      </c>
      <c r="Q170">
        <f t="shared" si="48"/>
        <v>101</v>
      </c>
      <c r="R170">
        <f t="shared" si="49"/>
        <v>102</v>
      </c>
      <c r="S170">
        <f t="shared" si="50"/>
        <v>102.5</v>
      </c>
      <c r="T170">
        <f t="shared" si="51"/>
        <v>103</v>
      </c>
      <c r="U170">
        <f t="shared" si="52"/>
        <v>103.5</v>
      </c>
      <c r="V170">
        <f t="shared" si="53"/>
        <v>96</v>
      </c>
      <c r="X170">
        <f t="shared" si="54"/>
        <v>99.5</v>
      </c>
      <c r="Y170">
        <f t="shared" si="55"/>
        <v>99</v>
      </c>
      <c r="Z170">
        <f t="shared" si="56"/>
        <v>101</v>
      </c>
      <c r="AA170">
        <f t="shared" si="57"/>
        <v>97.5</v>
      </c>
      <c r="AB170">
        <f t="shared" si="58"/>
        <v>97</v>
      </c>
      <c r="AC170">
        <f>IF(OR(A170=521400,A170=529519,A170=519378,A170=519382,A170=519380,A170=519357,A170=549727,A170=519373,A170=519370,A170=519371,A170=519377,A170=519387,A170=521176,A170=521177,A170=524588),IF(OR(D170="BIODIESEL",D170="BIODIESEL DYED",D170="DIESEL LS",D170="D LS DYED"),kdrk1,IF(OR(D170="ETHANOL REG",D170="REGULAR",D170="REG DYED",D170="ETH REG DYE"),krrk1,IF(OR(D170="UNBRAND DEF"),DEFBase1,kprk1))),IF(A170=519355,IF(OR(D170="BIODIESEL",D170="BIODIESEL DYED",D170="DIESEL LS",D170="D LS DYED"),vdrk1,IF(OR(D170="ETHANOL REG",D170="REGULAR",D170="REG DYED",D170="ETH REG DYE"),vrrk1,)),E170))</f>
        <v>92.5</v>
      </c>
      <c r="AD170">
        <f>IF(OR(A170=521400,A170=529519,A170=519378,A170=519382,A170=519380,A170=519357,A170=549727,A170=519373,A170=519370,A170=519371,A170=519377,A170=519387,A170=521176,A170=521177,A170=524588),
IF(OR(D170="BIODIESEL",D170="BIODIESEL DYED",D170="DIESEL LS",D170="D LS DYED"),kdrk1+_dslMERCR,IF(OR(D170="ETHANOL REG",D170="REGULAR",D170="REG DYED",D170="ETH REG DYE"),krrk1+_eregMERCR,IF(OR(D170="UNBRAND DEF"),
DEFBase1,kprk1+_punlMERCR))),IF(A170=519355,IF(OR(D170="BIODIESEL",D170="BIODIESEL DYED",D170="DIESEL LS",D170="D LS DYED"),vdrk1+_dslMERCR,IF(OR(D170="ETHANOL REG",D170="REGULAR",D170="REG DYED",D170="ETH REG DYE"),vrrk1+_eregMERCR,)),E170))</f>
        <v>92.5</v>
      </c>
      <c r="AE170">
        <f t="shared" si="59"/>
        <v>0</v>
      </c>
      <c r="AF170">
        <f t="shared" si="60"/>
        <v>0.05</v>
      </c>
      <c r="AG170">
        <f t="shared" si="61"/>
        <v>0</v>
      </c>
      <c r="AH170" t="str">
        <f t="shared" si="62"/>
        <v>5310 52 ST</v>
      </c>
    </row>
    <row r="171" spans="1:34" x14ac:dyDescent="0.25">
      <c r="A171">
        <v>524542</v>
      </c>
      <c r="B171" t="s">
        <v>141</v>
      </c>
      <c r="C171" t="s">
        <v>57</v>
      </c>
      <c r="D171" t="s">
        <v>647</v>
      </c>
      <c r="E171">
        <v>84.5</v>
      </c>
      <c r="F171">
        <v>10</v>
      </c>
      <c r="G171">
        <v>4</v>
      </c>
      <c r="H171">
        <v>0</v>
      </c>
      <c r="I171">
        <v>0</v>
      </c>
      <c r="J171">
        <v>98.5</v>
      </c>
      <c r="K171" s="28">
        <f t="shared" si="42"/>
        <v>4.9250000000000007</v>
      </c>
      <c r="L171" s="28">
        <f t="shared" si="43"/>
        <v>0</v>
      </c>
      <c r="M171" s="28">
        <f t="shared" si="44"/>
        <v>103.425</v>
      </c>
      <c r="N171">
        <f t="shared" si="45"/>
        <v>84.5</v>
      </c>
      <c r="O171">
        <f t="shared" si="46"/>
        <v>92</v>
      </c>
      <c r="P171">
        <f t="shared" si="47"/>
        <v>92</v>
      </c>
      <c r="Q171">
        <f t="shared" si="48"/>
        <v>92.5</v>
      </c>
      <c r="R171">
        <f t="shared" si="49"/>
        <v>93.5</v>
      </c>
      <c r="S171">
        <f t="shared" si="50"/>
        <v>94</v>
      </c>
      <c r="T171">
        <f t="shared" si="51"/>
        <v>94.5</v>
      </c>
      <c r="U171">
        <f t="shared" si="52"/>
        <v>95</v>
      </c>
      <c r="V171">
        <f t="shared" si="53"/>
        <v>88</v>
      </c>
      <c r="X171">
        <f t="shared" si="54"/>
        <v>91</v>
      </c>
      <c r="Y171">
        <f t="shared" si="55"/>
        <v>92</v>
      </c>
      <c r="Z171">
        <f t="shared" si="56"/>
        <v>93</v>
      </c>
      <c r="AA171">
        <f t="shared" si="57"/>
        <v>89.5</v>
      </c>
      <c r="AB171">
        <f t="shared" si="58"/>
        <v>89</v>
      </c>
      <c r="AC171">
        <f>IF(OR(A171=521400,A171=529519,A171=519378,A171=519382,A171=519380,A171=519357,A171=549727,A171=519373,A171=519370,A171=519371,A171=519377,A171=519387,A171=521176,A171=521177,A171=524588),IF(OR(D171="BIODIESEL",D171="BIODIESEL DYED",D171="DIESEL LS",D171="D LS DYED"),kdrk1,IF(OR(D171="ETHANOL REG",D171="REGULAR",D171="REG DYED",D171="ETH REG DYE"),krrk1,IF(OR(D171="UNBRAND DEF"),DEFBase1,kprk1))),IF(A171=519355,IF(OR(D171="BIODIESEL",D171="BIODIESEL DYED",D171="DIESEL LS",D171="D LS DYED"),vdrk1,IF(OR(D171="ETHANOL REG",D171="REGULAR",D171="REG DYED",D171="ETH REG DYE"),vrrk1,)),E171))</f>
        <v>84.5</v>
      </c>
      <c r="AD171">
        <f>IF(OR(A171=521400,A171=529519,A171=519378,A171=519382,A171=519380,A171=519357,A171=549727,A171=519373,A171=519370,A171=519371,A171=519377,A171=519387,A171=521176,A171=521177,A171=524588),
IF(OR(D171="BIODIESEL",D171="BIODIESEL DYED",D171="DIESEL LS",D171="D LS DYED"),kdrk1+_dslMERCR,IF(OR(D171="ETHANOL REG",D171="REGULAR",D171="REG DYED",D171="ETH REG DYE"),krrk1+_eregMERCR,IF(OR(D171="UNBRAND DEF"),
DEFBase1,kprk1+_punlMERCR))),IF(A171=519355,IF(OR(D171="BIODIESEL",D171="BIODIESEL DYED",D171="DIESEL LS",D171="D LS DYED"),vdrk1+_dslMERCR,IF(OR(D171="ETHANOL REG",D171="REGULAR",D171="REG DYED",D171="ETH REG DYE"),vrrk1+_eregMERCR,)),E171))</f>
        <v>84.5</v>
      </c>
      <c r="AE171">
        <f t="shared" si="59"/>
        <v>0</v>
      </c>
      <c r="AF171">
        <f t="shared" si="60"/>
        <v>0.05</v>
      </c>
      <c r="AG171">
        <f t="shared" si="61"/>
        <v>0</v>
      </c>
      <c r="AH171" t="str">
        <f t="shared" si="62"/>
        <v>5310 52 ST</v>
      </c>
    </row>
    <row r="172" spans="1:34" x14ac:dyDescent="0.25">
      <c r="A172">
        <v>524542</v>
      </c>
      <c r="B172" t="s">
        <v>141</v>
      </c>
      <c r="C172" t="s">
        <v>57</v>
      </c>
      <c r="D172" t="s">
        <v>644</v>
      </c>
      <c r="E172">
        <v>84.5</v>
      </c>
      <c r="F172">
        <v>10</v>
      </c>
      <c r="G172">
        <v>13</v>
      </c>
      <c r="H172">
        <v>0</v>
      </c>
      <c r="I172">
        <v>0</v>
      </c>
      <c r="J172">
        <v>107.5</v>
      </c>
      <c r="K172" s="28">
        <f t="shared" si="42"/>
        <v>5.375</v>
      </c>
      <c r="L172" s="28">
        <f t="shared" si="43"/>
        <v>0</v>
      </c>
      <c r="M172" s="28">
        <f t="shared" si="44"/>
        <v>112.875</v>
      </c>
      <c r="N172">
        <f t="shared" si="45"/>
        <v>84.5</v>
      </c>
      <c r="O172">
        <f t="shared" si="46"/>
        <v>92</v>
      </c>
      <c r="P172">
        <f t="shared" si="47"/>
        <v>92</v>
      </c>
      <c r="Q172">
        <f t="shared" si="48"/>
        <v>92.5</v>
      </c>
      <c r="R172">
        <f t="shared" si="49"/>
        <v>93.5</v>
      </c>
      <c r="S172">
        <f t="shared" si="50"/>
        <v>94</v>
      </c>
      <c r="T172">
        <f t="shared" si="51"/>
        <v>94.5</v>
      </c>
      <c r="U172">
        <f t="shared" si="52"/>
        <v>95</v>
      </c>
      <c r="V172">
        <f t="shared" si="53"/>
        <v>88</v>
      </c>
      <c r="X172">
        <f t="shared" si="54"/>
        <v>91</v>
      </c>
      <c r="Y172">
        <f t="shared" si="55"/>
        <v>90.5</v>
      </c>
      <c r="Z172">
        <f t="shared" si="56"/>
        <v>93</v>
      </c>
      <c r="AA172">
        <f t="shared" si="57"/>
        <v>89.5</v>
      </c>
      <c r="AB172">
        <f t="shared" si="58"/>
        <v>89</v>
      </c>
      <c r="AC172">
        <f>IF(OR(A172=521400,A172=529519,A172=519378,A172=519382,A172=519380,A172=519357,A172=549727,A172=519373,A172=519370,A172=519371,A172=519377,A172=519387,A172=521176,A172=521177,A172=524588),IF(OR(D172="BIODIESEL",D172="BIODIESEL DYED",D172="DIESEL LS",D172="D LS DYED"),kdrk1,IF(OR(D172="ETHANOL REG",D172="REGULAR",D172="REG DYED",D172="ETH REG DYE"),krrk1,IF(OR(D172="UNBRAND DEF"),DEFBase1,kprk1))),IF(A172=519355,IF(OR(D172="BIODIESEL",D172="BIODIESEL DYED",D172="DIESEL LS",D172="D LS DYED"),vdrk1,IF(OR(D172="ETHANOL REG",D172="REGULAR",D172="REG DYED",D172="ETH REG DYE"),vrrk1,)),E172))</f>
        <v>84.5</v>
      </c>
      <c r="AD172">
        <f>IF(OR(A172=521400,A172=529519,A172=519378,A172=519382,A172=519380,A172=519357,A172=549727,A172=519373,A172=519370,A172=519371,A172=519377,A172=519387,A172=521176,A172=521177,A172=524588),
IF(OR(D172="BIODIESEL",D172="BIODIESEL DYED",D172="DIESEL LS",D172="D LS DYED"),kdrk1+_dslMERCR,IF(OR(D172="ETHANOL REG",D172="REGULAR",D172="REG DYED",D172="ETH REG DYE"),krrk1+_eregMERCR,IF(OR(D172="UNBRAND DEF"),
DEFBase1,kprk1+_punlMERCR))),IF(A172=519355,IF(OR(D172="BIODIESEL",D172="BIODIESEL DYED",D172="DIESEL LS",D172="D LS DYED"),vdrk1+_dslMERCR,IF(OR(D172="ETHANOL REG",D172="REGULAR",D172="REG DYED",D172="ETH REG DYE"),vrrk1+_eregMERCR,)),E172))</f>
        <v>84.5</v>
      </c>
      <c r="AE172">
        <f t="shared" si="59"/>
        <v>0</v>
      </c>
      <c r="AF172">
        <f t="shared" si="60"/>
        <v>0.05</v>
      </c>
      <c r="AG172">
        <f t="shared" si="61"/>
        <v>0</v>
      </c>
      <c r="AH172" t="str">
        <f t="shared" si="62"/>
        <v>5310 52 ST</v>
      </c>
    </row>
    <row r="173" spans="1:34" x14ac:dyDescent="0.25">
      <c r="A173">
        <v>524542</v>
      </c>
      <c r="B173" t="s">
        <v>141</v>
      </c>
      <c r="C173" t="s">
        <v>57</v>
      </c>
      <c r="D173" t="s">
        <v>648</v>
      </c>
      <c r="E173">
        <v>103.5</v>
      </c>
      <c r="F173">
        <v>10</v>
      </c>
      <c r="G173">
        <v>4</v>
      </c>
      <c r="H173">
        <v>0</v>
      </c>
      <c r="I173">
        <v>0</v>
      </c>
      <c r="J173">
        <v>117.5</v>
      </c>
      <c r="K173" s="28">
        <f t="shared" si="42"/>
        <v>5.875</v>
      </c>
      <c r="L173" s="28">
        <f t="shared" si="43"/>
        <v>0</v>
      </c>
      <c r="M173" s="28">
        <f t="shared" si="44"/>
        <v>123.375</v>
      </c>
      <c r="N173">
        <f t="shared" si="45"/>
        <v>103.5</v>
      </c>
      <c r="O173">
        <f t="shared" si="46"/>
        <v>112</v>
      </c>
      <c r="P173">
        <f t="shared" si="47"/>
        <v>112</v>
      </c>
      <c r="Q173">
        <f t="shared" si="48"/>
        <v>112.5</v>
      </c>
      <c r="R173">
        <f t="shared" si="49"/>
        <v>113.5</v>
      </c>
      <c r="S173">
        <f t="shared" si="50"/>
        <v>114</v>
      </c>
      <c r="T173">
        <f t="shared" si="51"/>
        <v>114.5</v>
      </c>
      <c r="U173">
        <f t="shared" si="52"/>
        <v>115</v>
      </c>
      <c r="V173">
        <f t="shared" si="53"/>
        <v>107</v>
      </c>
      <c r="X173">
        <f t="shared" si="54"/>
        <v>111</v>
      </c>
      <c r="Y173">
        <f t="shared" si="55"/>
        <v>111</v>
      </c>
      <c r="Z173">
        <f t="shared" si="56"/>
        <v>112</v>
      </c>
      <c r="AA173">
        <f t="shared" si="57"/>
        <v>108.5</v>
      </c>
      <c r="AB173">
        <f t="shared" si="58"/>
        <v>108</v>
      </c>
      <c r="AC173">
        <f>IF(OR(A173=521400,A173=529519,A173=519378,A173=519382,A173=519380,A173=519357,A173=549727,A173=519373,A173=519370,A173=519371,A173=519377,A173=519387,A173=521176,A173=521177,A173=524588),IF(OR(D173="BIODIESEL",D173="BIODIESEL DYED",D173="DIESEL LS",D173="D LS DYED"),kdrk1,IF(OR(D173="ETHANOL REG",D173="REGULAR",D173="REG DYED",D173="ETH REG DYE"),krrk1,IF(OR(D173="UNBRAND DEF"),DEFBase1,kprk1))),IF(A173=519355,IF(OR(D173="BIODIESEL",D173="BIODIESEL DYED",D173="DIESEL LS",D173="D LS DYED"),vdrk1,IF(OR(D173="ETHANOL REG",D173="REGULAR",D173="REG DYED",D173="ETH REG DYE"),vrrk1,)),E173))</f>
        <v>103.5</v>
      </c>
      <c r="AD173">
        <f>IF(OR(A173=521400,A173=529519,A173=519378,A173=519382,A173=519380,A173=519357,A173=549727,A173=519373,A173=519370,A173=519371,A173=519377,A173=519387,A173=521176,A173=521177,A173=524588),
IF(OR(D173="BIODIESEL",D173="BIODIESEL DYED",D173="DIESEL LS",D173="D LS DYED"),kdrk1+_dslMERCR,IF(OR(D173="ETHANOL REG",D173="REGULAR",D173="REG DYED",D173="ETH REG DYE"),krrk1+_eregMERCR,IF(OR(D173="UNBRAND DEF"),
DEFBase1,kprk1+_punlMERCR))),IF(A173=519355,IF(OR(D173="BIODIESEL",D173="BIODIESEL DYED",D173="DIESEL LS",D173="D LS DYED"),vdrk1+_dslMERCR,IF(OR(D173="ETHANOL REG",D173="REGULAR",D173="REG DYED",D173="ETH REG DYE"),vrrk1+_eregMERCR,)),E173))</f>
        <v>103.5</v>
      </c>
      <c r="AE173">
        <f t="shared" si="59"/>
        <v>0</v>
      </c>
      <c r="AF173">
        <f t="shared" si="60"/>
        <v>0.05</v>
      </c>
      <c r="AG173">
        <f t="shared" si="61"/>
        <v>0</v>
      </c>
      <c r="AH173" t="str">
        <f t="shared" si="62"/>
        <v>5310 52 ST</v>
      </c>
    </row>
    <row r="174" spans="1:34" x14ac:dyDescent="0.25">
      <c r="A174">
        <v>524542</v>
      </c>
      <c r="B174" t="s">
        <v>141</v>
      </c>
      <c r="C174" t="s">
        <v>57</v>
      </c>
      <c r="D174" t="s">
        <v>49</v>
      </c>
      <c r="E174">
        <v>103.5</v>
      </c>
      <c r="F174">
        <v>10</v>
      </c>
      <c r="G174">
        <v>13</v>
      </c>
      <c r="H174">
        <v>0</v>
      </c>
      <c r="I174">
        <v>0</v>
      </c>
      <c r="J174">
        <v>126.5</v>
      </c>
      <c r="K174" s="28">
        <f t="shared" si="42"/>
        <v>6.3250000000000002</v>
      </c>
      <c r="L174" s="28">
        <f t="shared" si="43"/>
        <v>0</v>
      </c>
      <c r="M174" s="28">
        <f t="shared" si="44"/>
        <v>132.82499999999999</v>
      </c>
      <c r="N174">
        <f t="shared" si="45"/>
        <v>103.5</v>
      </c>
      <c r="O174">
        <f t="shared" si="46"/>
        <v>112</v>
      </c>
      <c r="P174">
        <f t="shared" si="47"/>
        <v>112</v>
      </c>
      <c r="Q174">
        <f t="shared" si="48"/>
        <v>112.5</v>
      </c>
      <c r="R174">
        <f t="shared" si="49"/>
        <v>113.5</v>
      </c>
      <c r="S174">
        <f t="shared" si="50"/>
        <v>114</v>
      </c>
      <c r="T174">
        <f t="shared" si="51"/>
        <v>114.5</v>
      </c>
      <c r="U174">
        <f t="shared" si="52"/>
        <v>115</v>
      </c>
      <c r="V174">
        <f t="shared" si="53"/>
        <v>107</v>
      </c>
      <c r="X174">
        <f t="shared" si="54"/>
        <v>111</v>
      </c>
      <c r="Y174">
        <f t="shared" si="55"/>
        <v>109.5</v>
      </c>
      <c r="Z174">
        <f t="shared" si="56"/>
        <v>112</v>
      </c>
      <c r="AA174">
        <f t="shared" si="57"/>
        <v>108.5</v>
      </c>
      <c r="AB174">
        <f t="shared" si="58"/>
        <v>108</v>
      </c>
      <c r="AC174">
        <f>IF(OR(A174=521400,A174=529519,A174=519378,A174=519382,A174=519380,A174=519357,A174=549727,A174=519373,A174=519370,A174=519371,A174=519377,A174=519387,A174=521176,A174=521177,A174=524588),IF(OR(D174="BIODIESEL",D174="BIODIESEL DYED",D174="DIESEL LS",D174="D LS DYED"),kdrk1,IF(OR(D174="ETHANOL REG",D174="REGULAR",D174="REG DYED",D174="ETH REG DYE"),krrk1,IF(OR(D174="UNBRAND DEF"),DEFBase1,kprk1))),IF(A174=519355,IF(OR(D174="BIODIESEL",D174="BIODIESEL DYED",D174="DIESEL LS",D174="D LS DYED"),vdrk1,IF(OR(D174="ETHANOL REG",D174="REGULAR",D174="REG DYED",D174="ETH REG DYE"),vrrk1,)),E174))</f>
        <v>103.5</v>
      </c>
      <c r="AD174">
        <f>IF(OR(A174=521400,A174=529519,A174=519378,A174=519382,A174=519380,A174=519357,A174=549727,A174=519373,A174=519370,A174=519371,A174=519377,A174=519387,A174=521176,A174=521177,A174=524588),
IF(OR(D174="BIODIESEL",D174="BIODIESEL DYED",D174="DIESEL LS",D174="D LS DYED"),kdrk1+_dslMERCR,IF(OR(D174="ETHANOL REG",D174="REGULAR",D174="REG DYED",D174="ETH REG DYE"),krrk1+_eregMERCR,IF(OR(D174="UNBRAND DEF"),
DEFBase1,kprk1+_punlMERCR))),IF(A174=519355,IF(OR(D174="BIODIESEL",D174="BIODIESEL DYED",D174="DIESEL LS",D174="D LS DYED"),vdrk1+_dslMERCR,IF(OR(D174="ETHANOL REG",D174="REGULAR",D174="REG DYED",D174="ETH REG DYE"),vrrk1+_eregMERCR,)),E174))</f>
        <v>103.5</v>
      </c>
      <c r="AE174">
        <f t="shared" si="59"/>
        <v>0</v>
      </c>
      <c r="AF174">
        <f t="shared" si="60"/>
        <v>0.05</v>
      </c>
      <c r="AG174">
        <f t="shared" si="61"/>
        <v>0</v>
      </c>
      <c r="AH174" t="str">
        <f t="shared" si="62"/>
        <v>5310 52 ST</v>
      </c>
    </row>
    <row r="175" spans="1:34" x14ac:dyDescent="0.25">
      <c r="A175">
        <v>524542</v>
      </c>
      <c r="B175" t="s">
        <v>141</v>
      </c>
      <c r="C175" t="s">
        <v>57</v>
      </c>
      <c r="D175" t="s">
        <v>645</v>
      </c>
      <c r="E175">
        <v>189.5</v>
      </c>
      <c r="F175">
        <v>0</v>
      </c>
      <c r="G175">
        <v>0</v>
      </c>
      <c r="H175">
        <v>0</v>
      </c>
      <c r="I175">
        <v>0</v>
      </c>
      <c r="J175">
        <v>189.5</v>
      </c>
      <c r="K175" s="28">
        <f t="shared" si="42"/>
        <v>9.4749999999999996</v>
      </c>
      <c r="L175" s="28">
        <f t="shared" si="43"/>
        <v>0</v>
      </c>
      <c r="M175" s="28">
        <f t="shared" si="44"/>
        <v>198.97499999999999</v>
      </c>
      <c r="N175">
        <f t="shared" si="45"/>
        <v>189.5</v>
      </c>
      <c r="O175">
        <f t="shared" si="46"/>
        <v>193</v>
      </c>
      <c r="P175">
        <f t="shared" si="47"/>
        <v>193</v>
      </c>
      <c r="Q175">
        <f t="shared" si="48"/>
        <v>193</v>
      </c>
      <c r="R175">
        <f t="shared" si="49"/>
        <v>193</v>
      </c>
      <c r="S175">
        <f t="shared" si="50"/>
        <v>193</v>
      </c>
      <c r="T175">
        <f t="shared" si="51"/>
        <v>193</v>
      </c>
      <c r="U175">
        <f t="shared" si="52"/>
        <v>193</v>
      </c>
      <c r="V175">
        <f t="shared" si="53"/>
        <v>193</v>
      </c>
      <c r="X175">
        <f t="shared" si="54"/>
        <v>193</v>
      </c>
      <c r="Y175">
        <f t="shared" si="55"/>
        <v>193</v>
      </c>
      <c r="Z175">
        <f t="shared" si="56"/>
        <v>193</v>
      </c>
      <c r="AA175">
        <f t="shared" si="57"/>
        <v>193</v>
      </c>
      <c r="AB175">
        <f t="shared" si="58"/>
        <v>193</v>
      </c>
      <c r="AC175">
        <f>IF(OR(A175=521400,A175=529519,A175=519378,A175=519382,A175=519380,A175=519357,A175=549727,A175=519373,A175=519370,A175=519371,A175=519377,A175=519387,A175=521176,A175=521177,A175=524588),IF(OR(D175="BIODIESEL",D175="BIODIESEL DYED",D175="DIESEL LS",D175="D LS DYED"),kdrk1,IF(OR(D175="ETHANOL REG",D175="REGULAR",D175="REG DYED",D175="ETH REG DYE"),krrk1,IF(OR(D175="UNBRAND DEF"),DEFBase1,kprk1))),IF(A175=519355,IF(OR(D175="BIODIESEL",D175="BIODIESEL DYED",D175="DIESEL LS",D175="D LS DYED"),vdrk1,IF(OR(D175="ETHANOL REG",D175="REGULAR",D175="REG DYED",D175="ETH REG DYE"),vrrk1,)),E175))</f>
        <v>189.5</v>
      </c>
      <c r="AD175">
        <f>IF(OR(A175=521400,A175=529519,A175=519378,A175=519382,A175=519380,A175=519357,A175=549727,A175=519373,A175=519370,A175=519371,A175=519377,A175=519387,A175=521176,A175=521177,A175=524588),
IF(OR(D175="BIODIESEL",D175="BIODIESEL DYED",D175="DIESEL LS",D175="D LS DYED"),kdrk1+_dslMERCR,IF(OR(D175="ETHANOL REG",D175="REGULAR",D175="REG DYED",D175="ETH REG DYE"),krrk1+_eregMERCR,IF(OR(D175="UNBRAND DEF"),
DEFBase1,kprk1+_punlMERCR))),IF(A175=519355,IF(OR(D175="BIODIESEL",D175="BIODIESEL DYED",D175="DIESEL LS",D175="D LS DYED"),vdrk1+_dslMERCR,IF(OR(D175="ETHANOL REG",D175="REGULAR",D175="REG DYED",D175="ETH REG DYE"),vrrk1+_eregMERCR,)),E175))</f>
        <v>189.5</v>
      </c>
      <c r="AE175">
        <f t="shared" si="59"/>
        <v>0</v>
      </c>
      <c r="AF175">
        <f t="shared" si="60"/>
        <v>0.05</v>
      </c>
      <c r="AG175">
        <f t="shared" si="61"/>
        <v>0</v>
      </c>
      <c r="AH175" t="str">
        <f t="shared" si="62"/>
        <v>5310 52 ST</v>
      </c>
    </row>
    <row r="176" spans="1:34" x14ac:dyDescent="0.25">
      <c r="A176">
        <v>524604</v>
      </c>
      <c r="B176" t="s">
        <v>141</v>
      </c>
      <c r="C176" t="s">
        <v>57</v>
      </c>
      <c r="D176" t="s">
        <v>37</v>
      </c>
      <c r="E176">
        <v>97.5</v>
      </c>
      <c r="F176">
        <v>4</v>
      </c>
      <c r="G176">
        <v>13</v>
      </c>
      <c r="H176">
        <v>0</v>
      </c>
      <c r="I176">
        <v>0</v>
      </c>
      <c r="J176">
        <v>114.5</v>
      </c>
      <c r="K176" s="28">
        <f t="shared" si="42"/>
        <v>5.7250000000000005</v>
      </c>
      <c r="L176" s="28">
        <f t="shared" si="43"/>
        <v>0</v>
      </c>
      <c r="M176" s="28">
        <f t="shared" si="44"/>
        <v>120.22499999999999</v>
      </c>
      <c r="N176">
        <f t="shared" si="45"/>
        <v>97.5</v>
      </c>
      <c r="O176">
        <f t="shared" si="46"/>
        <v>103</v>
      </c>
      <c r="P176">
        <f t="shared" si="47"/>
        <v>104</v>
      </c>
      <c r="Q176">
        <f t="shared" si="48"/>
        <v>104.5</v>
      </c>
      <c r="R176">
        <f t="shared" si="49"/>
        <v>105.5</v>
      </c>
      <c r="S176">
        <f t="shared" si="50"/>
        <v>106</v>
      </c>
      <c r="T176">
        <f t="shared" si="51"/>
        <v>106.5</v>
      </c>
      <c r="U176">
        <f t="shared" si="52"/>
        <v>107</v>
      </c>
      <c r="V176">
        <f t="shared" si="53"/>
        <v>101</v>
      </c>
      <c r="X176">
        <f t="shared" si="54"/>
        <v>102</v>
      </c>
      <c r="Y176">
        <f t="shared" si="55"/>
        <v>102.5</v>
      </c>
      <c r="Z176">
        <f t="shared" si="56"/>
        <v>102.5</v>
      </c>
      <c r="AA176">
        <f t="shared" si="57"/>
        <v>103.5</v>
      </c>
      <c r="AB176">
        <f t="shared" si="58"/>
        <v>98.5</v>
      </c>
      <c r="AC176">
        <f>IF(OR(A176=521400,A176=529519,A176=519378,A176=519382,A176=519380,A176=519357,A176=549727,A176=519373,A176=519370,A176=519371,A176=519377,A176=519387,A176=521176,A176=521177,A176=524588),IF(OR(D176="BIODIESEL",D176="BIODIESEL DYED",D176="DIESEL LS",D176="D LS DYED"),kdrk1,IF(OR(D176="ETHANOL REG",D176="REGULAR",D176="REG DYED",D176="ETH REG DYE"),krrk1,IF(OR(D176="UNBRAND DEF"),DEFBase1,kprk1))),IF(A176=519355,IF(OR(D176="BIODIESEL",D176="BIODIESEL DYED",D176="DIESEL LS",D176="D LS DYED"),vdrk1,IF(OR(D176="ETHANOL REG",D176="REGULAR",D176="REG DYED",D176="ETH REG DYE"),vrrk1,)),E176))</f>
        <v>97.5</v>
      </c>
      <c r="AD176">
        <f>IF(OR(A176=521400,A176=529519,A176=519378,A176=519382,A176=519380,A176=519357,A176=549727,A176=519373,A176=519370,A176=519371,A176=519377,A176=519387,A176=521176,A176=521177,A176=524588),
IF(OR(D176="BIODIESEL",D176="BIODIESEL DYED",D176="DIESEL LS",D176="D LS DYED"),kdrk1+_dslMERCR,IF(OR(D176="ETHANOL REG",D176="REGULAR",D176="REG DYED",D176="ETH REG DYE"),krrk1+_eregMERCR,IF(OR(D176="UNBRAND DEF"),
DEFBase1,kprk1+_punlMERCR))),IF(A176=519355,IF(OR(D176="BIODIESEL",D176="BIODIESEL DYED",D176="DIESEL LS",D176="D LS DYED"),vdrk1+_dslMERCR,IF(OR(D176="ETHANOL REG",D176="REGULAR",D176="REG DYED",D176="ETH REG DYE"),vrrk1+_eregMERCR,)),E176))</f>
        <v>97.5</v>
      </c>
      <c r="AE176">
        <f t="shared" si="59"/>
        <v>0</v>
      </c>
      <c r="AF176">
        <f t="shared" si="60"/>
        <v>0.05</v>
      </c>
      <c r="AG176">
        <f t="shared" si="61"/>
        <v>0</v>
      </c>
      <c r="AH176" t="str">
        <f t="shared" si="62"/>
        <v>5721 44 ST</v>
      </c>
    </row>
    <row r="177" spans="1:34" x14ac:dyDescent="0.25">
      <c r="A177">
        <v>524604</v>
      </c>
      <c r="B177" t="s">
        <v>141</v>
      </c>
      <c r="C177" t="s">
        <v>57</v>
      </c>
      <c r="D177" t="s">
        <v>132</v>
      </c>
      <c r="E177">
        <v>88.8</v>
      </c>
      <c r="F177">
        <v>10</v>
      </c>
      <c r="G177">
        <v>13</v>
      </c>
      <c r="H177">
        <v>0</v>
      </c>
      <c r="I177">
        <v>0</v>
      </c>
      <c r="J177">
        <v>111.8</v>
      </c>
      <c r="K177" s="28">
        <f t="shared" si="42"/>
        <v>5.59</v>
      </c>
      <c r="L177" s="28">
        <f t="shared" si="43"/>
        <v>0</v>
      </c>
      <c r="M177" s="28">
        <f t="shared" si="44"/>
        <v>117.39</v>
      </c>
      <c r="N177">
        <f t="shared" si="45"/>
        <v>88.8</v>
      </c>
      <c r="O177">
        <f t="shared" si="46"/>
        <v>96.8</v>
      </c>
      <c r="P177">
        <f t="shared" si="47"/>
        <v>96.8</v>
      </c>
      <c r="Q177">
        <f t="shared" si="48"/>
        <v>97.3</v>
      </c>
      <c r="R177">
        <f t="shared" si="49"/>
        <v>98.3</v>
      </c>
      <c r="S177">
        <f t="shared" si="50"/>
        <v>98.8</v>
      </c>
      <c r="T177">
        <f t="shared" si="51"/>
        <v>99.3</v>
      </c>
      <c r="U177">
        <f t="shared" si="52"/>
        <v>99.8</v>
      </c>
      <c r="V177">
        <f t="shared" si="53"/>
        <v>92.3</v>
      </c>
      <c r="X177">
        <f t="shared" si="54"/>
        <v>95.8</v>
      </c>
      <c r="Y177">
        <f t="shared" si="55"/>
        <v>95.3</v>
      </c>
      <c r="Z177">
        <f t="shared" si="56"/>
        <v>97.3</v>
      </c>
      <c r="AA177">
        <f t="shared" si="57"/>
        <v>93.8</v>
      </c>
      <c r="AB177">
        <f t="shared" si="58"/>
        <v>93.3</v>
      </c>
      <c r="AC177">
        <f>IF(OR(A177=521400,A177=529519,A177=519378,A177=519382,A177=519380,A177=519357,A177=549727,A177=519373,A177=519370,A177=519371,A177=519377,A177=519387,A177=521176,A177=521177,A177=524588),IF(OR(D177="BIODIESEL",D177="BIODIESEL DYED",D177="DIESEL LS",D177="D LS DYED"),kdrk1,IF(OR(D177="ETHANOL REG",D177="REGULAR",D177="REG DYED",D177="ETH REG DYE"),krrk1,IF(OR(D177="UNBRAND DEF"),DEFBase1,kprk1))),IF(A177=519355,IF(OR(D177="BIODIESEL",D177="BIODIESEL DYED",D177="DIESEL LS",D177="D LS DYED"),vdrk1,IF(OR(D177="ETHANOL REG",D177="REGULAR",D177="REG DYED",D177="ETH REG DYE"),vrrk1,)),E177))</f>
        <v>88.8</v>
      </c>
      <c r="AD177">
        <f>IF(OR(A177=521400,A177=529519,A177=519378,A177=519382,A177=519380,A177=519357,A177=549727,A177=519373,A177=519370,A177=519371,A177=519377,A177=519387,A177=521176,A177=521177,A177=524588),
IF(OR(D177="BIODIESEL",D177="BIODIESEL DYED",D177="DIESEL LS",D177="D LS DYED"),kdrk1+_dslMERCR,IF(OR(D177="ETHANOL REG",D177="REGULAR",D177="REG DYED",D177="ETH REG DYE"),krrk1+_eregMERCR,IF(OR(D177="UNBRAND DEF"),
DEFBase1,kprk1+_punlMERCR))),IF(A177=519355,IF(OR(D177="BIODIESEL",D177="BIODIESEL DYED",D177="DIESEL LS",D177="D LS DYED"),vdrk1+_dslMERCR,IF(OR(D177="ETHANOL REG",D177="REGULAR",D177="REG DYED",D177="ETH REG DYE"),vrrk1+_eregMERCR,)),E177))</f>
        <v>88.8</v>
      </c>
      <c r="AE177">
        <f t="shared" si="59"/>
        <v>0</v>
      </c>
      <c r="AF177">
        <f t="shared" si="60"/>
        <v>0.05</v>
      </c>
      <c r="AG177">
        <f t="shared" si="61"/>
        <v>0</v>
      </c>
      <c r="AH177" t="str">
        <f t="shared" si="62"/>
        <v>5721 44 ST</v>
      </c>
    </row>
    <row r="178" spans="1:34" x14ac:dyDescent="0.25">
      <c r="A178">
        <v>524604</v>
      </c>
      <c r="B178" t="s">
        <v>141</v>
      </c>
      <c r="C178" t="s">
        <v>57</v>
      </c>
      <c r="D178" t="s">
        <v>644</v>
      </c>
      <c r="E178">
        <v>84.8</v>
      </c>
      <c r="F178">
        <v>10</v>
      </c>
      <c r="G178">
        <v>13</v>
      </c>
      <c r="H178">
        <v>0</v>
      </c>
      <c r="I178">
        <v>0</v>
      </c>
      <c r="J178">
        <v>107.8</v>
      </c>
      <c r="K178" s="28">
        <f t="shared" si="42"/>
        <v>5.3900000000000006</v>
      </c>
      <c r="L178" s="28">
        <f t="shared" si="43"/>
        <v>0</v>
      </c>
      <c r="M178" s="28">
        <f t="shared" si="44"/>
        <v>113.19</v>
      </c>
      <c r="N178">
        <f t="shared" si="45"/>
        <v>84.8</v>
      </c>
      <c r="O178">
        <f t="shared" si="46"/>
        <v>92.3</v>
      </c>
      <c r="P178">
        <f t="shared" si="47"/>
        <v>92.3</v>
      </c>
      <c r="Q178">
        <f t="shared" si="48"/>
        <v>92.8</v>
      </c>
      <c r="R178">
        <f t="shared" si="49"/>
        <v>93.8</v>
      </c>
      <c r="S178">
        <f t="shared" si="50"/>
        <v>94.3</v>
      </c>
      <c r="T178">
        <f t="shared" si="51"/>
        <v>94.8</v>
      </c>
      <c r="U178">
        <f t="shared" si="52"/>
        <v>95.3</v>
      </c>
      <c r="V178">
        <f t="shared" si="53"/>
        <v>88.3</v>
      </c>
      <c r="X178">
        <f t="shared" si="54"/>
        <v>91.3</v>
      </c>
      <c r="Y178">
        <f t="shared" si="55"/>
        <v>90.8</v>
      </c>
      <c r="Z178">
        <f t="shared" si="56"/>
        <v>93.3</v>
      </c>
      <c r="AA178">
        <f t="shared" si="57"/>
        <v>89.8</v>
      </c>
      <c r="AB178">
        <f t="shared" si="58"/>
        <v>89.3</v>
      </c>
      <c r="AC178">
        <f>IF(OR(A178=521400,A178=529519,A178=519378,A178=519382,A178=519380,A178=519357,A178=549727,A178=519373,A178=519370,A178=519371,A178=519377,A178=519387,A178=521176,A178=521177,A178=524588),IF(OR(D178="BIODIESEL",D178="BIODIESEL DYED",D178="DIESEL LS",D178="D LS DYED"),kdrk1,IF(OR(D178="ETHANOL REG",D178="REGULAR",D178="REG DYED",D178="ETH REG DYE"),krrk1,IF(OR(D178="UNBRAND DEF"),DEFBase1,kprk1))),IF(A178=519355,IF(OR(D178="BIODIESEL",D178="BIODIESEL DYED",D178="DIESEL LS",D178="D LS DYED"),vdrk1,IF(OR(D178="ETHANOL REG",D178="REGULAR",D178="REG DYED",D178="ETH REG DYE"),vrrk1,)),E178))</f>
        <v>84.8</v>
      </c>
      <c r="AD178">
        <f>IF(OR(A178=521400,A178=529519,A178=519378,A178=519382,A178=519380,A178=519357,A178=549727,A178=519373,A178=519370,A178=519371,A178=519377,A178=519387,A178=521176,A178=521177,A178=524588),
IF(OR(D178="BIODIESEL",D178="BIODIESEL DYED",D178="DIESEL LS",D178="D LS DYED"),kdrk1+_dslMERCR,IF(OR(D178="ETHANOL REG",D178="REGULAR",D178="REG DYED",D178="ETH REG DYE"),krrk1+_eregMERCR,IF(OR(D178="UNBRAND DEF"),
DEFBase1,kprk1+_punlMERCR))),IF(A178=519355,IF(OR(D178="BIODIESEL",D178="BIODIESEL DYED",D178="DIESEL LS",D178="D LS DYED"),vdrk1+_dslMERCR,IF(OR(D178="ETHANOL REG",D178="REGULAR",D178="REG DYED",D178="ETH REG DYE"),vrrk1+_eregMERCR,)),E178))</f>
        <v>84.8</v>
      </c>
      <c r="AE178">
        <f t="shared" si="59"/>
        <v>0</v>
      </c>
      <c r="AF178">
        <f t="shared" si="60"/>
        <v>0.05</v>
      </c>
      <c r="AG178">
        <f t="shared" si="61"/>
        <v>0</v>
      </c>
      <c r="AH178" t="str">
        <f t="shared" si="62"/>
        <v>5721 44 ST</v>
      </c>
    </row>
    <row r="179" spans="1:34" x14ac:dyDescent="0.25">
      <c r="A179">
        <v>524604</v>
      </c>
      <c r="B179" t="s">
        <v>141</v>
      </c>
      <c r="C179" t="s">
        <v>57</v>
      </c>
      <c r="D179" t="s">
        <v>49</v>
      </c>
      <c r="E179">
        <v>91.5</v>
      </c>
      <c r="F179">
        <v>10</v>
      </c>
      <c r="G179">
        <v>13</v>
      </c>
      <c r="H179">
        <v>0</v>
      </c>
      <c r="I179">
        <v>0</v>
      </c>
      <c r="J179">
        <v>114.5</v>
      </c>
      <c r="K179" s="28">
        <f t="shared" si="42"/>
        <v>5.7250000000000005</v>
      </c>
      <c r="L179" s="28">
        <f t="shared" si="43"/>
        <v>0</v>
      </c>
      <c r="M179" s="28">
        <f t="shared" si="44"/>
        <v>120.22499999999999</v>
      </c>
      <c r="N179">
        <f t="shared" si="45"/>
        <v>91.5</v>
      </c>
      <c r="O179">
        <f t="shared" si="46"/>
        <v>100</v>
      </c>
      <c r="P179">
        <f t="shared" si="47"/>
        <v>100</v>
      </c>
      <c r="Q179">
        <f t="shared" si="48"/>
        <v>100.5</v>
      </c>
      <c r="R179">
        <f t="shared" si="49"/>
        <v>101.5</v>
      </c>
      <c r="S179">
        <f t="shared" si="50"/>
        <v>102</v>
      </c>
      <c r="T179">
        <f t="shared" si="51"/>
        <v>102.5</v>
      </c>
      <c r="U179">
        <f t="shared" si="52"/>
        <v>103</v>
      </c>
      <c r="V179">
        <f t="shared" si="53"/>
        <v>95</v>
      </c>
      <c r="X179">
        <f t="shared" si="54"/>
        <v>99</v>
      </c>
      <c r="Y179">
        <f t="shared" si="55"/>
        <v>97.5</v>
      </c>
      <c r="Z179">
        <f t="shared" si="56"/>
        <v>100</v>
      </c>
      <c r="AA179">
        <f t="shared" si="57"/>
        <v>96.5</v>
      </c>
      <c r="AB179">
        <f t="shared" si="58"/>
        <v>96</v>
      </c>
      <c r="AC179">
        <f>IF(OR(A179=521400,A179=529519,A179=519378,A179=519382,A179=519380,A179=519357,A179=549727,A179=519373,A179=519370,A179=519371,A179=519377,A179=519387,A179=521176,A179=521177,A179=524588),IF(OR(D179="BIODIESEL",D179="BIODIESEL DYED",D179="DIESEL LS",D179="D LS DYED"),kdrk1,IF(OR(D179="ETHANOL REG",D179="REGULAR",D179="REG DYED",D179="ETH REG DYE"),krrk1,IF(OR(D179="UNBRAND DEF"),DEFBase1,kprk1))),IF(A179=519355,IF(OR(D179="BIODIESEL",D179="BIODIESEL DYED",D179="DIESEL LS",D179="D LS DYED"),vdrk1,IF(OR(D179="ETHANOL REG",D179="REGULAR",D179="REG DYED",D179="ETH REG DYE"),vrrk1,)),E179))</f>
        <v>91.5</v>
      </c>
      <c r="AD179">
        <f>IF(OR(A179=521400,A179=529519,A179=519378,A179=519382,A179=519380,A179=519357,A179=549727,A179=519373,A179=519370,A179=519371,A179=519377,A179=519387,A179=521176,A179=521177,A179=524588),
IF(OR(D179="BIODIESEL",D179="BIODIESEL DYED",D179="DIESEL LS",D179="D LS DYED"),kdrk1+_dslMERCR,IF(OR(D179="ETHANOL REG",D179="REGULAR",D179="REG DYED",D179="ETH REG DYE"),krrk1+_eregMERCR,IF(OR(D179="UNBRAND DEF"),
DEFBase1,kprk1+_punlMERCR))),IF(A179=519355,IF(OR(D179="BIODIESEL",D179="BIODIESEL DYED",D179="DIESEL LS",D179="D LS DYED"),vdrk1+_dslMERCR,IF(OR(D179="ETHANOL REG",D179="REGULAR",D179="REG DYED",D179="ETH REG DYE"),vrrk1+_eregMERCR,)),E179))</f>
        <v>91.5</v>
      </c>
      <c r="AE179">
        <f t="shared" si="59"/>
        <v>0</v>
      </c>
      <c r="AF179">
        <f t="shared" si="60"/>
        <v>0.05</v>
      </c>
      <c r="AG179">
        <f t="shared" si="61"/>
        <v>0</v>
      </c>
      <c r="AH179" t="str">
        <f t="shared" si="62"/>
        <v>5721 44 ST</v>
      </c>
    </row>
    <row r="180" spans="1:34" x14ac:dyDescent="0.25">
      <c r="A180">
        <v>524604</v>
      </c>
      <c r="B180" t="s">
        <v>141</v>
      </c>
      <c r="C180" t="s">
        <v>57</v>
      </c>
      <c r="D180" t="s">
        <v>645</v>
      </c>
      <c r="E180">
        <v>123.7</v>
      </c>
      <c r="F180">
        <v>0</v>
      </c>
      <c r="G180">
        <v>0</v>
      </c>
      <c r="H180">
        <v>0</v>
      </c>
      <c r="I180">
        <v>0</v>
      </c>
      <c r="J180">
        <v>123.7</v>
      </c>
      <c r="K180" s="28">
        <f t="shared" si="42"/>
        <v>6.1850000000000005</v>
      </c>
      <c r="L180" s="28">
        <f t="shared" si="43"/>
        <v>0</v>
      </c>
      <c r="M180" s="28">
        <f t="shared" si="44"/>
        <v>129.88499999999999</v>
      </c>
      <c r="N180">
        <f t="shared" si="45"/>
        <v>123.7</v>
      </c>
      <c r="O180">
        <f t="shared" si="46"/>
        <v>127.2</v>
      </c>
      <c r="P180">
        <f t="shared" si="47"/>
        <v>127.2</v>
      </c>
      <c r="Q180">
        <f t="shared" si="48"/>
        <v>127.2</v>
      </c>
      <c r="R180">
        <f t="shared" si="49"/>
        <v>127.2</v>
      </c>
      <c r="S180">
        <f t="shared" si="50"/>
        <v>127.2</v>
      </c>
      <c r="T180">
        <f t="shared" si="51"/>
        <v>127.2</v>
      </c>
      <c r="U180">
        <f t="shared" si="52"/>
        <v>127.2</v>
      </c>
      <c r="V180">
        <f t="shared" si="53"/>
        <v>127.2</v>
      </c>
      <c r="X180">
        <f t="shared" si="54"/>
        <v>127.2</v>
      </c>
      <c r="Y180">
        <f t="shared" si="55"/>
        <v>127.2</v>
      </c>
      <c r="Z180">
        <f t="shared" si="56"/>
        <v>127.2</v>
      </c>
      <c r="AA180">
        <f t="shared" si="57"/>
        <v>127.2</v>
      </c>
      <c r="AB180">
        <f t="shared" si="58"/>
        <v>127.2</v>
      </c>
      <c r="AC180">
        <f>IF(OR(A180=521400,A180=529519,A180=519378,A180=519382,A180=519380,A180=519357,A180=549727,A180=519373,A180=519370,A180=519371,A180=519377,A180=519387,A180=521176,A180=521177,A180=524588),IF(OR(D180="BIODIESEL",D180="BIODIESEL DYED",D180="DIESEL LS",D180="D LS DYED"),kdrk1,IF(OR(D180="ETHANOL REG",D180="REGULAR",D180="REG DYED",D180="ETH REG DYE"),krrk1,IF(OR(D180="UNBRAND DEF"),DEFBase1,kprk1))),IF(A180=519355,IF(OR(D180="BIODIESEL",D180="BIODIESEL DYED",D180="DIESEL LS",D180="D LS DYED"),vdrk1,IF(OR(D180="ETHANOL REG",D180="REGULAR",D180="REG DYED",D180="ETH REG DYE"),vrrk1,)),E180))</f>
        <v>123.7</v>
      </c>
      <c r="AD180">
        <f>IF(OR(A180=521400,A180=529519,A180=519378,A180=519382,A180=519380,A180=519357,A180=549727,A180=519373,A180=519370,A180=519371,A180=519377,A180=519387,A180=521176,A180=521177,A180=524588),
IF(OR(D180="BIODIESEL",D180="BIODIESEL DYED",D180="DIESEL LS",D180="D LS DYED"),kdrk1+_dslMERCR,IF(OR(D180="ETHANOL REG",D180="REGULAR",D180="REG DYED",D180="ETH REG DYE"),krrk1+_eregMERCR,IF(OR(D180="UNBRAND DEF"),
DEFBase1,kprk1+_punlMERCR))),IF(A180=519355,IF(OR(D180="BIODIESEL",D180="BIODIESEL DYED",D180="DIESEL LS",D180="D LS DYED"),vdrk1+_dslMERCR,IF(OR(D180="ETHANOL REG",D180="REGULAR",D180="REG DYED",D180="ETH REG DYE"),vrrk1+_eregMERCR,)),E180))</f>
        <v>123.7</v>
      </c>
      <c r="AE180">
        <f t="shared" si="59"/>
        <v>0</v>
      </c>
      <c r="AF180">
        <f t="shared" si="60"/>
        <v>0.05</v>
      </c>
      <c r="AG180">
        <f t="shared" si="61"/>
        <v>0</v>
      </c>
      <c r="AH180" t="str">
        <f t="shared" si="62"/>
        <v>5721 44 ST</v>
      </c>
    </row>
    <row r="181" spans="1:34" x14ac:dyDescent="0.25">
      <c r="A181">
        <v>524603</v>
      </c>
      <c r="B181" t="s">
        <v>142</v>
      </c>
      <c r="C181" t="s">
        <v>57</v>
      </c>
      <c r="D181" t="s">
        <v>37</v>
      </c>
      <c r="E181">
        <v>101.5</v>
      </c>
      <c r="F181">
        <v>4</v>
      </c>
      <c r="G181">
        <v>13</v>
      </c>
      <c r="H181">
        <v>0</v>
      </c>
      <c r="I181">
        <v>0</v>
      </c>
      <c r="J181">
        <v>118.5</v>
      </c>
      <c r="K181" s="28">
        <f t="shared" si="42"/>
        <v>5.9250000000000007</v>
      </c>
      <c r="L181" s="28">
        <f t="shared" si="43"/>
        <v>0</v>
      </c>
      <c r="M181" s="28">
        <f t="shared" si="44"/>
        <v>124.425</v>
      </c>
      <c r="N181">
        <f t="shared" si="45"/>
        <v>101.5</v>
      </c>
      <c r="O181">
        <f t="shared" si="46"/>
        <v>107</v>
      </c>
      <c r="P181">
        <f t="shared" si="47"/>
        <v>108</v>
      </c>
      <c r="Q181">
        <f t="shared" si="48"/>
        <v>108.5</v>
      </c>
      <c r="R181">
        <f t="shared" si="49"/>
        <v>109.5</v>
      </c>
      <c r="S181">
        <f t="shared" si="50"/>
        <v>110</v>
      </c>
      <c r="T181">
        <f t="shared" si="51"/>
        <v>110.5</v>
      </c>
      <c r="U181">
        <f t="shared" si="52"/>
        <v>111</v>
      </c>
      <c r="V181">
        <f t="shared" si="53"/>
        <v>105</v>
      </c>
      <c r="X181">
        <f t="shared" si="54"/>
        <v>106</v>
      </c>
      <c r="Y181">
        <f t="shared" si="55"/>
        <v>106.5</v>
      </c>
      <c r="Z181">
        <f t="shared" si="56"/>
        <v>106.5</v>
      </c>
      <c r="AA181">
        <f t="shared" si="57"/>
        <v>107.5</v>
      </c>
      <c r="AB181">
        <f t="shared" si="58"/>
        <v>102.5</v>
      </c>
      <c r="AC181">
        <f>IF(OR(A181=521400,A181=529519,A181=519378,A181=519382,A181=519380,A181=519357,A181=549727,A181=519373,A181=519370,A181=519371,A181=519377,A181=519387,A181=521176,A181=521177,A181=524588),IF(OR(D181="BIODIESEL",D181="BIODIESEL DYED",D181="DIESEL LS",D181="D LS DYED"),kdrk1,IF(OR(D181="ETHANOL REG",D181="REGULAR",D181="REG DYED",D181="ETH REG DYE"),krrk1,IF(OR(D181="UNBRAND DEF"),DEFBase1,kprk1))),IF(A181=519355,IF(OR(D181="BIODIESEL",D181="BIODIESEL DYED",D181="DIESEL LS",D181="D LS DYED"),vdrk1,IF(OR(D181="ETHANOL REG",D181="REGULAR",D181="REG DYED",D181="ETH REG DYE"),vrrk1,)),E181))</f>
        <v>101.5</v>
      </c>
      <c r="AD181">
        <f>IF(OR(A181=521400,A181=529519,A181=519378,A181=519382,A181=519380,A181=519357,A181=549727,A181=519373,A181=519370,A181=519371,A181=519377,A181=519387,A181=521176,A181=521177,A181=524588),
IF(OR(D181="BIODIESEL",D181="BIODIESEL DYED",D181="DIESEL LS",D181="D LS DYED"),kdrk1+_dslMERCR,IF(OR(D181="ETHANOL REG",D181="REGULAR",D181="REG DYED",D181="ETH REG DYE"),krrk1+_eregMERCR,IF(OR(D181="UNBRAND DEF"),
DEFBase1,kprk1+_punlMERCR))),IF(A181=519355,IF(OR(D181="BIODIESEL",D181="BIODIESEL DYED",D181="DIESEL LS",D181="D LS DYED"),vdrk1+_dslMERCR,IF(OR(D181="ETHANOL REG",D181="REGULAR",D181="REG DYED",D181="ETH REG DYE"),vrrk1+_eregMERCR,)),E181))</f>
        <v>101.5</v>
      </c>
      <c r="AE181">
        <f t="shared" si="59"/>
        <v>0</v>
      </c>
      <c r="AF181">
        <f t="shared" si="60"/>
        <v>0.05</v>
      </c>
      <c r="AG181">
        <f t="shared" si="61"/>
        <v>0</v>
      </c>
      <c r="AH181" t="str">
        <f t="shared" si="62"/>
        <v>561 15 ST SW</v>
      </c>
    </row>
    <row r="182" spans="1:34" x14ac:dyDescent="0.25">
      <c r="A182">
        <v>524603</v>
      </c>
      <c r="B182" t="s">
        <v>142</v>
      </c>
      <c r="C182" t="s">
        <v>57</v>
      </c>
      <c r="D182" t="s">
        <v>132</v>
      </c>
      <c r="E182">
        <v>95.5</v>
      </c>
      <c r="F182">
        <v>10</v>
      </c>
      <c r="G182">
        <v>13</v>
      </c>
      <c r="H182">
        <v>0</v>
      </c>
      <c r="I182">
        <v>0</v>
      </c>
      <c r="J182">
        <v>118.5</v>
      </c>
      <c r="K182" s="28">
        <f t="shared" si="42"/>
        <v>5.9250000000000007</v>
      </c>
      <c r="L182" s="28">
        <f t="shared" si="43"/>
        <v>0</v>
      </c>
      <c r="M182" s="28">
        <f t="shared" si="44"/>
        <v>124.425</v>
      </c>
      <c r="N182">
        <f t="shared" si="45"/>
        <v>95.5</v>
      </c>
      <c r="O182">
        <f t="shared" si="46"/>
        <v>103.5</v>
      </c>
      <c r="P182">
        <f t="shared" si="47"/>
        <v>103.5</v>
      </c>
      <c r="Q182">
        <f t="shared" si="48"/>
        <v>104</v>
      </c>
      <c r="R182">
        <f t="shared" si="49"/>
        <v>105</v>
      </c>
      <c r="S182">
        <f t="shared" si="50"/>
        <v>105.5</v>
      </c>
      <c r="T182">
        <f t="shared" si="51"/>
        <v>106</v>
      </c>
      <c r="U182">
        <f t="shared" si="52"/>
        <v>106.5</v>
      </c>
      <c r="V182">
        <f t="shared" si="53"/>
        <v>99</v>
      </c>
      <c r="X182">
        <f t="shared" si="54"/>
        <v>102.5</v>
      </c>
      <c r="Y182">
        <f t="shared" si="55"/>
        <v>102</v>
      </c>
      <c r="Z182">
        <f t="shared" si="56"/>
        <v>104</v>
      </c>
      <c r="AA182">
        <f t="shared" si="57"/>
        <v>100.5</v>
      </c>
      <c r="AB182">
        <f t="shared" si="58"/>
        <v>100</v>
      </c>
      <c r="AC182">
        <f>IF(OR(A182=521400,A182=529519,A182=519378,A182=519382,A182=519380,A182=519357,A182=549727,A182=519373,A182=519370,A182=519371,A182=519377,A182=519387,A182=521176,A182=521177,A182=524588),IF(OR(D182="BIODIESEL",D182="BIODIESEL DYED",D182="DIESEL LS",D182="D LS DYED"),kdrk1,IF(OR(D182="ETHANOL REG",D182="REGULAR",D182="REG DYED",D182="ETH REG DYE"),krrk1,IF(OR(D182="UNBRAND DEF"),DEFBase1,kprk1))),IF(A182=519355,IF(OR(D182="BIODIESEL",D182="BIODIESEL DYED",D182="DIESEL LS",D182="D LS DYED"),vdrk1,IF(OR(D182="ETHANOL REG",D182="REGULAR",D182="REG DYED",D182="ETH REG DYE"),vrrk1,)),E182))</f>
        <v>95.5</v>
      </c>
      <c r="AD182">
        <f>IF(OR(A182=521400,A182=529519,A182=519378,A182=519382,A182=519380,A182=519357,A182=549727,A182=519373,A182=519370,A182=519371,A182=519377,A182=519387,A182=521176,A182=521177,A182=524588),
IF(OR(D182="BIODIESEL",D182="BIODIESEL DYED",D182="DIESEL LS",D182="D LS DYED"),kdrk1+_dslMERCR,IF(OR(D182="ETHANOL REG",D182="REGULAR",D182="REG DYED",D182="ETH REG DYE"),krrk1+_eregMERCR,IF(OR(D182="UNBRAND DEF"),
DEFBase1,kprk1+_punlMERCR))),IF(A182=519355,IF(OR(D182="BIODIESEL",D182="BIODIESEL DYED",D182="DIESEL LS",D182="D LS DYED"),vdrk1+_dslMERCR,IF(OR(D182="ETHANOL REG",D182="REGULAR",D182="REG DYED",D182="ETH REG DYE"),vrrk1+_eregMERCR,)),E182))</f>
        <v>95.5</v>
      </c>
      <c r="AE182">
        <f t="shared" si="59"/>
        <v>0</v>
      </c>
      <c r="AF182">
        <f t="shared" si="60"/>
        <v>0.05</v>
      </c>
      <c r="AG182">
        <f t="shared" si="61"/>
        <v>0</v>
      </c>
      <c r="AH182" t="str">
        <f t="shared" si="62"/>
        <v>561 15 ST SW</v>
      </c>
    </row>
    <row r="183" spans="1:34" x14ac:dyDescent="0.25">
      <c r="A183">
        <v>524603</v>
      </c>
      <c r="B183" t="s">
        <v>142</v>
      </c>
      <c r="C183" t="s">
        <v>57</v>
      </c>
      <c r="D183" t="s">
        <v>644</v>
      </c>
      <c r="E183">
        <v>87.8</v>
      </c>
      <c r="F183">
        <v>10</v>
      </c>
      <c r="G183">
        <v>13</v>
      </c>
      <c r="H183">
        <v>0</v>
      </c>
      <c r="I183">
        <v>0</v>
      </c>
      <c r="J183">
        <v>110.8</v>
      </c>
      <c r="K183" s="28">
        <f t="shared" si="42"/>
        <v>5.54</v>
      </c>
      <c r="L183" s="28">
        <f t="shared" si="43"/>
        <v>0</v>
      </c>
      <c r="M183" s="28">
        <f t="shared" si="44"/>
        <v>116.34</v>
      </c>
      <c r="N183">
        <f t="shared" si="45"/>
        <v>87.8</v>
      </c>
      <c r="O183">
        <f t="shared" si="46"/>
        <v>95.3</v>
      </c>
      <c r="P183">
        <f t="shared" si="47"/>
        <v>95.3</v>
      </c>
      <c r="Q183">
        <f t="shared" si="48"/>
        <v>95.8</v>
      </c>
      <c r="R183">
        <f t="shared" si="49"/>
        <v>96.8</v>
      </c>
      <c r="S183">
        <f t="shared" si="50"/>
        <v>97.3</v>
      </c>
      <c r="T183">
        <f t="shared" si="51"/>
        <v>97.8</v>
      </c>
      <c r="U183">
        <f t="shared" si="52"/>
        <v>98.3</v>
      </c>
      <c r="V183">
        <f t="shared" si="53"/>
        <v>91.3</v>
      </c>
      <c r="X183">
        <f t="shared" si="54"/>
        <v>94.3</v>
      </c>
      <c r="Y183">
        <f t="shared" si="55"/>
        <v>93.8</v>
      </c>
      <c r="Z183">
        <f t="shared" si="56"/>
        <v>96.3</v>
      </c>
      <c r="AA183">
        <f t="shared" si="57"/>
        <v>92.8</v>
      </c>
      <c r="AB183">
        <f t="shared" si="58"/>
        <v>92.3</v>
      </c>
      <c r="AC183">
        <f>IF(OR(A183=521400,A183=529519,A183=519378,A183=519382,A183=519380,A183=519357,A183=549727,A183=519373,A183=519370,A183=519371,A183=519377,A183=519387,A183=521176,A183=521177,A183=524588),IF(OR(D183="BIODIESEL",D183="BIODIESEL DYED",D183="DIESEL LS",D183="D LS DYED"),kdrk1,IF(OR(D183="ETHANOL REG",D183="REGULAR",D183="REG DYED",D183="ETH REG DYE"),krrk1,IF(OR(D183="UNBRAND DEF"),DEFBase1,kprk1))),IF(A183=519355,IF(OR(D183="BIODIESEL",D183="BIODIESEL DYED",D183="DIESEL LS",D183="D LS DYED"),vdrk1,IF(OR(D183="ETHANOL REG",D183="REGULAR",D183="REG DYED",D183="ETH REG DYE"),vrrk1,)),E183))</f>
        <v>87.8</v>
      </c>
      <c r="AD183">
        <f>IF(OR(A183=521400,A183=529519,A183=519378,A183=519382,A183=519380,A183=519357,A183=549727,A183=519373,A183=519370,A183=519371,A183=519377,A183=519387,A183=521176,A183=521177,A183=524588),
IF(OR(D183="BIODIESEL",D183="BIODIESEL DYED",D183="DIESEL LS",D183="D LS DYED"),kdrk1+_dslMERCR,IF(OR(D183="ETHANOL REG",D183="REGULAR",D183="REG DYED",D183="ETH REG DYE"),krrk1+_eregMERCR,IF(OR(D183="UNBRAND DEF"),
DEFBase1,kprk1+_punlMERCR))),IF(A183=519355,IF(OR(D183="BIODIESEL",D183="BIODIESEL DYED",D183="DIESEL LS",D183="D LS DYED"),vdrk1+_dslMERCR,IF(OR(D183="ETHANOL REG",D183="REGULAR",D183="REG DYED",D183="ETH REG DYE"),vrrk1+_eregMERCR,)),E183))</f>
        <v>87.8</v>
      </c>
      <c r="AE183">
        <f t="shared" si="59"/>
        <v>0</v>
      </c>
      <c r="AF183">
        <f t="shared" si="60"/>
        <v>0.05</v>
      </c>
      <c r="AG183">
        <f t="shared" si="61"/>
        <v>0</v>
      </c>
      <c r="AH183" t="str">
        <f t="shared" si="62"/>
        <v>561 15 ST SW</v>
      </c>
    </row>
    <row r="184" spans="1:34" x14ac:dyDescent="0.25">
      <c r="A184">
        <v>524603</v>
      </c>
      <c r="B184" t="s">
        <v>142</v>
      </c>
      <c r="C184" t="s">
        <v>57</v>
      </c>
      <c r="D184" t="s">
        <v>649</v>
      </c>
      <c r="E184">
        <v>109.1</v>
      </c>
      <c r="F184">
        <v>10</v>
      </c>
      <c r="G184">
        <v>13</v>
      </c>
      <c r="H184">
        <v>0</v>
      </c>
      <c r="I184">
        <v>0</v>
      </c>
      <c r="J184">
        <v>132.1</v>
      </c>
      <c r="K184" s="28">
        <f t="shared" si="42"/>
        <v>6.6050000000000004</v>
      </c>
      <c r="L184" s="28">
        <f t="shared" si="43"/>
        <v>0</v>
      </c>
      <c r="M184" s="28">
        <f t="shared" si="44"/>
        <v>138.70499999999998</v>
      </c>
      <c r="N184">
        <f t="shared" si="45"/>
        <v>109.1</v>
      </c>
      <c r="O184">
        <f t="shared" si="46"/>
        <v>117.1</v>
      </c>
      <c r="P184">
        <f t="shared" si="47"/>
        <v>117.1</v>
      </c>
      <c r="Q184">
        <f t="shared" si="48"/>
        <v>117.6</v>
      </c>
      <c r="R184">
        <f t="shared" si="49"/>
        <v>118.6</v>
      </c>
      <c r="S184">
        <f t="shared" si="50"/>
        <v>119.1</v>
      </c>
      <c r="T184">
        <f t="shared" si="51"/>
        <v>119.6</v>
      </c>
      <c r="U184">
        <f t="shared" si="52"/>
        <v>120.1</v>
      </c>
      <c r="V184">
        <f t="shared" si="53"/>
        <v>112.6</v>
      </c>
      <c r="X184">
        <f t="shared" si="54"/>
        <v>116.1</v>
      </c>
      <c r="Y184">
        <f t="shared" si="55"/>
        <v>115.6</v>
      </c>
      <c r="Z184">
        <f t="shared" si="56"/>
        <v>117.6</v>
      </c>
      <c r="AA184">
        <f t="shared" si="57"/>
        <v>114.1</v>
      </c>
      <c r="AB184">
        <f t="shared" si="58"/>
        <v>113.6</v>
      </c>
      <c r="AC184">
        <f>IF(OR(A184=521400,A184=529519,A184=519378,A184=519382,A184=519380,A184=519357,A184=549727,A184=519373,A184=519370,A184=519371,A184=519377,A184=519387,A184=521176,A184=521177,A184=524588),IF(OR(D184="BIODIESEL",D184="BIODIESEL DYED",D184="DIESEL LS",D184="D LS DYED"),kdrk1,IF(OR(D184="ETHANOL REG",D184="REGULAR",D184="REG DYED",D184="ETH REG DYE"),krrk1,IF(OR(D184="UNBRAND DEF"),DEFBase1,kprk1))),IF(A184=519355,IF(OR(D184="BIODIESEL",D184="BIODIESEL DYED",D184="DIESEL LS",D184="D LS DYED"),vdrk1,IF(OR(D184="ETHANOL REG",D184="REGULAR",D184="REG DYED",D184="ETH REG DYE"),vrrk1,)),E184))</f>
        <v>109.1</v>
      </c>
      <c r="AD184">
        <f>IF(OR(A184=521400,A184=529519,A184=519378,A184=519382,A184=519380,A184=519357,A184=549727,A184=519373,A184=519370,A184=519371,A184=519377,A184=519387,A184=521176,A184=521177,A184=524588),
IF(OR(D184="BIODIESEL",D184="BIODIESEL DYED",D184="DIESEL LS",D184="D LS DYED"),kdrk1+_dslMERCR,IF(OR(D184="ETHANOL REG",D184="REGULAR",D184="REG DYED",D184="ETH REG DYE"),krrk1+_eregMERCR,IF(OR(D184="UNBRAND DEF"),
DEFBase1,kprk1+_punlMERCR))),IF(A184=519355,IF(OR(D184="BIODIESEL",D184="BIODIESEL DYED",D184="DIESEL LS",D184="D LS DYED"),vdrk1+_dslMERCR,IF(OR(D184="ETHANOL REG",D184="REGULAR",D184="REG DYED",D184="ETH REG DYE"),vrrk1+_eregMERCR,)),E184))</f>
        <v>109.1</v>
      </c>
      <c r="AE184">
        <f t="shared" si="59"/>
        <v>0</v>
      </c>
      <c r="AF184">
        <f t="shared" si="60"/>
        <v>0.05</v>
      </c>
      <c r="AG184">
        <f t="shared" si="61"/>
        <v>0</v>
      </c>
      <c r="AH184" t="str">
        <f t="shared" si="62"/>
        <v>561 15 ST SW</v>
      </c>
    </row>
    <row r="185" spans="1:34" x14ac:dyDescent="0.25">
      <c r="A185">
        <v>524603</v>
      </c>
      <c r="B185" t="s">
        <v>142</v>
      </c>
      <c r="C185" t="s">
        <v>57</v>
      </c>
      <c r="D185" t="s">
        <v>49</v>
      </c>
      <c r="E185">
        <v>111.1</v>
      </c>
      <c r="F185">
        <v>10</v>
      </c>
      <c r="G185">
        <v>13</v>
      </c>
      <c r="H185">
        <v>0</v>
      </c>
      <c r="I185">
        <v>0</v>
      </c>
      <c r="J185">
        <v>134.1</v>
      </c>
      <c r="K185" s="28">
        <f t="shared" si="42"/>
        <v>6.7050000000000001</v>
      </c>
      <c r="L185" s="28">
        <f t="shared" si="43"/>
        <v>0</v>
      </c>
      <c r="M185" s="28">
        <f t="shared" si="44"/>
        <v>140.80500000000001</v>
      </c>
      <c r="N185">
        <f t="shared" si="45"/>
        <v>111.1</v>
      </c>
      <c r="O185">
        <f t="shared" si="46"/>
        <v>119.6</v>
      </c>
      <c r="P185">
        <f t="shared" si="47"/>
        <v>119.6</v>
      </c>
      <c r="Q185">
        <f t="shared" si="48"/>
        <v>120.1</v>
      </c>
      <c r="R185">
        <f t="shared" si="49"/>
        <v>121.1</v>
      </c>
      <c r="S185">
        <f t="shared" si="50"/>
        <v>121.6</v>
      </c>
      <c r="T185">
        <f t="shared" si="51"/>
        <v>122.1</v>
      </c>
      <c r="U185">
        <f t="shared" si="52"/>
        <v>122.6</v>
      </c>
      <c r="V185">
        <f t="shared" si="53"/>
        <v>114.6</v>
      </c>
      <c r="X185">
        <f t="shared" si="54"/>
        <v>118.6</v>
      </c>
      <c r="Y185">
        <f t="shared" si="55"/>
        <v>117.1</v>
      </c>
      <c r="Z185">
        <f t="shared" si="56"/>
        <v>119.6</v>
      </c>
      <c r="AA185">
        <f t="shared" si="57"/>
        <v>116.1</v>
      </c>
      <c r="AB185">
        <f t="shared" si="58"/>
        <v>115.6</v>
      </c>
      <c r="AC185">
        <f>IF(OR(A185=521400,A185=529519,A185=519378,A185=519382,A185=519380,A185=519357,A185=549727,A185=519373,A185=519370,A185=519371,A185=519377,A185=519387,A185=521176,A185=521177,A185=524588),IF(OR(D185="BIODIESEL",D185="BIODIESEL DYED",D185="DIESEL LS",D185="D LS DYED"),kdrk1,IF(OR(D185="ETHANOL REG",D185="REGULAR",D185="REG DYED",D185="ETH REG DYE"),krrk1,IF(OR(D185="UNBRAND DEF"),DEFBase1,kprk1))),IF(A185=519355,IF(OR(D185="BIODIESEL",D185="BIODIESEL DYED",D185="DIESEL LS",D185="D LS DYED"),vdrk1,IF(OR(D185="ETHANOL REG",D185="REGULAR",D185="REG DYED",D185="ETH REG DYE"),vrrk1,)),E185))</f>
        <v>111.1</v>
      </c>
      <c r="AD185">
        <f>IF(OR(A185=521400,A185=529519,A185=519378,A185=519382,A185=519380,A185=519357,A185=549727,A185=519373,A185=519370,A185=519371,A185=519377,A185=519387,A185=521176,A185=521177,A185=524588),
IF(OR(D185="BIODIESEL",D185="BIODIESEL DYED",D185="DIESEL LS",D185="D LS DYED"),kdrk1+_dslMERCR,IF(OR(D185="ETHANOL REG",D185="REGULAR",D185="REG DYED",D185="ETH REG DYE"),krrk1+_eregMERCR,IF(OR(D185="UNBRAND DEF"),
DEFBase1,kprk1+_punlMERCR))),IF(A185=519355,IF(OR(D185="BIODIESEL",D185="BIODIESEL DYED",D185="DIESEL LS",D185="D LS DYED"),vdrk1+_dslMERCR,IF(OR(D185="ETHANOL REG",D185="REGULAR",D185="REG DYED",D185="ETH REG DYE"),vrrk1+_eregMERCR,)),E185))</f>
        <v>111.1</v>
      </c>
      <c r="AE185">
        <f t="shared" si="59"/>
        <v>0</v>
      </c>
      <c r="AF185">
        <f t="shared" si="60"/>
        <v>0.05</v>
      </c>
      <c r="AG185">
        <f t="shared" si="61"/>
        <v>0</v>
      </c>
      <c r="AH185" t="str">
        <f t="shared" si="62"/>
        <v>561 15 ST SW</v>
      </c>
    </row>
    <row r="186" spans="1:34" x14ac:dyDescent="0.25">
      <c r="A186">
        <v>524603</v>
      </c>
      <c r="B186" t="s">
        <v>142</v>
      </c>
      <c r="C186" t="s">
        <v>57</v>
      </c>
      <c r="D186" t="s">
        <v>651</v>
      </c>
      <c r="E186">
        <v>96.1</v>
      </c>
      <c r="F186">
        <v>10</v>
      </c>
      <c r="G186">
        <v>13</v>
      </c>
      <c r="H186">
        <v>0</v>
      </c>
      <c r="I186">
        <v>0</v>
      </c>
      <c r="J186">
        <v>119.1</v>
      </c>
      <c r="K186" s="28">
        <f t="shared" si="42"/>
        <v>5.9550000000000001</v>
      </c>
      <c r="L186" s="28">
        <f t="shared" si="43"/>
        <v>0</v>
      </c>
      <c r="M186" s="28">
        <f t="shared" si="44"/>
        <v>125.05499999999999</v>
      </c>
      <c r="N186">
        <f t="shared" si="45"/>
        <v>96.1</v>
      </c>
      <c r="O186">
        <f t="shared" si="46"/>
        <v>103.6</v>
      </c>
      <c r="P186">
        <f t="shared" si="47"/>
        <v>103.6</v>
      </c>
      <c r="Q186">
        <f t="shared" si="48"/>
        <v>104.1</v>
      </c>
      <c r="R186">
        <f t="shared" si="49"/>
        <v>105.1</v>
      </c>
      <c r="S186">
        <f t="shared" si="50"/>
        <v>105.6</v>
      </c>
      <c r="T186">
        <f t="shared" si="51"/>
        <v>106.1</v>
      </c>
      <c r="U186">
        <f t="shared" si="52"/>
        <v>106.6</v>
      </c>
      <c r="V186">
        <f t="shared" si="53"/>
        <v>99.6</v>
      </c>
      <c r="X186">
        <f t="shared" si="54"/>
        <v>102.6</v>
      </c>
      <c r="Y186">
        <f t="shared" si="55"/>
        <v>102.1</v>
      </c>
      <c r="Z186">
        <f t="shared" si="56"/>
        <v>104.6</v>
      </c>
      <c r="AA186">
        <f t="shared" si="57"/>
        <v>101.1</v>
      </c>
      <c r="AB186">
        <f t="shared" si="58"/>
        <v>100.6</v>
      </c>
      <c r="AC186">
        <f>IF(OR(A186=521400,A186=529519,A186=519378,A186=519382,A186=519380,A186=519357,A186=549727,A186=519373,A186=519370,A186=519371,A186=519377,A186=519387,A186=521176,A186=521177,A186=524588),IF(OR(D186="BIODIESEL",D186="BIODIESEL DYED",D186="DIESEL LS",D186="D LS DYED"),kdrk1,IF(OR(D186="ETHANOL REG",D186="REGULAR",D186="REG DYED",D186="ETH REG DYE"),krrk1,IF(OR(D186="UNBRAND DEF"),DEFBase1,kprk1))),IF(A186=519355,IF(OR(D186="BIODIESEL",D186="BIODIESEL DYED",D186="DIESEL LS",D186="D LS DYED"),vdrk1,IF(OR(D186="ETHANOL REG",D186="REGULAR",D186="REG DYED",D186="ETH REG DYE"),vrrk1,)),E186))</f>
        <v>96.1</v>
      </c>
      <c r="AD186">
        <f>IF(OR(A186=521400,A186=529519,A186=519378,A186=519382,A186=519380,A186=519357,A186=549727,A186=519373,A186=519370,A186=519371,A186=519377,A186=519387,A186=521176,A186=521177,A186=524588),
IF(OR(D186="BIODIESEL",D186="BIODIESEL DYED",D186="DIESEL LS",D186="D LS DYED"),kdrk1+_dslMERCR,IF(OR(D186="ETHANOL REG",D186="REGULAR",D186="REG DYED",D186="ETH REG DYE"),krrk1+_eregMERCR,IF(OR(D186="UNBRAND DEF"),
DEFBase1,kprk1+_punlMERCR))),IF(A186=519355,IF(OR(D186="BIODIESEL",D186="BIODIESEL DYED",D186="DIESEL LS",D186="D LS DYED"),vdrk1+_dslMERCR,IF(OR(D186="ETHANOL REG",D186="REGULAR",D186="REG DYED",D186="ETH REG DYE"),vrrk1+_eregMERCR,)),E186))</f>
        <v>96.1</v>
      </c>
      <c r="AE186">
        <f t="shared" si="59"/>
        <v>0</v>
      </c>
      <c r="AF186">
        <f t="shared" si="60"/>
        <v>0.05</v>
      </c>
      <c r="AG186">
        <f t="shared" si="61"/>
        <v>0</v>
      </c>
      <c r="AH186" t="str">
        <f t="shared" si="62"/>
        <v>561 15 ST SW</v>
      </c>
    </row>
    <row r="187" spans="1:34" x14ac:dyDescent="0.25">
      <c r="A187">
        <v>524591</v>
      </c>
      <c r="B187" t="s">
        <v>652</v>
      </c>
      <c r="C187" t="s">
        <v>57</v>
      </c>
      <c r="D187" t="s">
        <v>37</v>
      </c>
      <c r="E187">
        <v>96.3</v>
      </c>
      <c r="F187">
        <v>4</v>
      </c>
      <c r="G187">
        <v>13</v>
      </c>
      <c r="H187">
        <v>0</v>
      </c>
      <c r="I187">
        <v>0</v>
      </c>
      <c r="J187">
        <v>113.3</v>
      </c>
      <c r="K187" s="28">
        <f t="shared" si="42"/>
        <v>5.665</v>
      </c>
      <c r="L187" s="28">
        <f t="shared" si="43"/>
        <v>0</v>
      </c>
      <c r="M187" s="28">
        <f t="shared" si="44"/>
        <v>118.965</v>
      </c>
      <c r="N187">
        <f t="shared" si="45"/>
        <v>96.3</v>
      </c>
      <c r="O187">
        <f t="shared" si="46"/>
        <v>101.8</v>
      </c>
      <c r="P187">
        <f t="shared" si="47"/>
        <v>102.8</v>
      </c>
      <c r="Q187">
        <f t="shared" si="48"/>
        <v>103.3</v>
      </c>
      <c r="R187">
        <f t="shared" si="49"/>
        <v>104.3</v>
      </c>
      <c r="S187">
        <f t="shared" si="50"/>
        <v>104.8</v>
      </c>
      <c r="T187">
        <f t="shared" si="51"/>
        <v>105.3</v>
      </c>
      <c r="U187">
        <f t="shared" si="52"/>
        <v>105.8</v>
      </c>
      <c r="V187">
        <f t="shared" si="53"/>
        <v>99.8</v>
      </c>
      <c r="X187">
        <f t="shared" si="54"/>
        <v>100.8</v>
      </c>
      <c r="Y187">
        <f t="shared" si="55"/>
        <v>101.3</v>
      </c>
      <c r="Z187">
        <f t="shared" si="56"/>
        <v>101.3</v>
      </c>
      <c r="AA187">
        <f t="shared" si="57"/>
        <v>102.3</v>
      </c>
      <c r="AB187">
        <f t="shared" si="58"/>
        <v>97.3</v>
      </c>
      <c r="AC187">
        <f>IF(OR(A187=521400,A187=529519,A187=519378,A187=519382,A187=519380,A187=519357,A187=549727,A187=519373,A187=519370,A187=519371,A187=519377,A187=519387,A187=521176,A187=521177,A187=524588),IF(OR(D187="BIODIESEL",D187="BIODIESEL DYED",D187="DIESEL LS",D187="D LS DYED"),kdrk1,IF(OR(D187="ETHANOL REG",D187="REGULAR",D187="REG DYED",D187="ETH REG DYE"),krrk1,IF(OR(D187="UNBRAND DEF"),DEFBase1,kprk1))),IF(A187=519355,IF(OR(D187="BIODIESEL",D187="BIODIESEL DYED",D187="DIESEL LS",D187="D LS DYED"),vdrk1,IF(OR(D187="ETHANOL REG",D187="REGULAR",D187="REG DYED",D187="ETH REG DYE"),vrrk1,)),E187))</f>
        <v>96.3</v>
      </c>
      <c r="AD187">
        <f>IF(OR(A187=521400,A187=529519,A187=519378,A187=519382,A187=519380,A187=519357,A187=549727,A187=519373,A187=519370,A187=519371,A187=519377,A187=519387,A187=521176,A187=521177,A187=524588),
IF(OR(D187="BIODIESEL",D187="BIODIESEL DYED",D187="DIESEL LS",D187="D LS DYED"),kdrk1+_dslMERCR,IF(OR(D187="ETHANOL REG",D187="REGULAR",D187="REG DYED",D187="ETH REG DYE"),krrk1+_eregMERCR,IF(OR(D187="UNBRAND DEF"),
DEFBase1,kprk1+_punlMERCR))),IF(A187=519355,IF(OR(D187="BIODIESEL",D187="BIODIESEL DYED",D187="DIESEL LS",D187="D LS DYED"),vdrk1+_dslMERCR,IF(OR(D187="ETHANOL REG",D187="REGULAR",D187="REG DYED",D187="ETH REG DYE"),vrrk1+_eregMERCR,)),E187))</f>
        <v>96.3</v>
      </c>
      <c r="AE187">
        <f t="shared" si="59"/>
        <v>0</v>
      </c>
      <c r="AF187">
        <f t="shared" si="60"/>
        <v>0.05</v>
      </c>
      <c r="AG187">
        <f t="shared" si="61"/>
        <v>0</v>
      </c>
      <c r="AH187" t="str">
        <f t="shared" si="62"/>
        <v>201 8020 SPARROW DR</v>
      </c>
    </row>
    <row r="188" spans="1:34" x14ac:dyDescent="0.25">
      <c r="A188">
        <v>524591</v>
      </c>
      <c r="B188" t="s">
        <v>652</v>
      </c>
      <c r="C188" t="s">
        <v>57</v>
      </c>
      <c r="D188" t="s">
        <v>132</v>
      </c>
      <c r="E188">
        <v>91.7</v>
      </c>
      <c r="F188">
        <v>10</v>
      </c>
      <c r="G188">
        <v>13</v>
      </c>
      <c r="H188">
        <v>0</v>
      </c>
      <c r="I188">
        <v>0</v>
      </c>
      <c r="J188">
        <v>114.7</v>
      </c>
      <c r="K188" s="28">
        <f t="shared" si="42"/>
        <v>5.7350000000000003</v>
      </c>
      <c r="L188" s="28">
        <f t="shared" si="43"/>
        <v>0</v>
      </c>
      <c r="M188" s="28">
        <f t="shared" si="44"/>
        <v>120.435</v>
      </c>
      <c r="N188">
        <f t="shared" si="45"/>
        <v>91.7</v>
      </c>
      <c r="O188">
        <f t="shared" si="46"/>
        <v>99.7</v>
      </c>
      <c r="P188">
        <f t="shared" si="47"/>
        <v>99.7</v>
      </c>
      <c r="Q188">
        <f t="shared" si="48"/>
        <v>100.2</v>
      </c>
      <c r="R188">
        <f t="shared" si="49"/>
        <v>101.2</v>
      </c>
      <c r="S188">
        <f t="shared" si="50"/>
        <v>101.7</v>
      </c>
      <c r="T188">
        <f t="shared" si="51"/>
        <v>102.2</v>
      </c>
      <c r="U188">
        <f t="shared" si="52"/>
        <v>102.7</v>
      </c>
      <c r="V188">
        <f t="shared" si="53"/>
        <v>95.2</v>
      </c>
      <c r="X188">
        <f t="shared" si="54"/>
        <v>98.7</v>
      </c>
      <c r="Y188">
        <f t="shared" si="55"/>
        <v>98.2</v>
      </c>
      <c r="Z188">
        <f t="shared" si="56"/>
        <v>100.2</v>
      </c>
      <c r="AA188">
        <f t="shared" si="57"/>
        <v>96.7</v>
      </c>
      <c r="AB188">
        <f t="shared" si="58"/>
        <v>96.2</v>
      </c>
      <c r="AC188">
        <f>IF(OR(A188=521400,A188=529519,A188=519378,A188=519382,A188=519380,A188=519357,A188=549727,A188=519373,A188=519370,A188=519371,A188=519377,A188=519387,A188=521176,A188=521177,A188=524588),IF(OR(D188="BIODIESEL",D188="BIODIESEL DYED",D188="DIESEL LS",D188="D LS DYED"),kdrk1,IF(OR(D188="ETHANOL REG",D188="REGULAR",D188="REG DYED",D188="ETH REG DYE"),krrk1,IF(OR(D188="UNBRAND DEF"),DEFBase1,kprk1))),IF(A188=519355,IF(OR(D188="BIODIESEL",D188="BIODIESEL DYED",D188="DIESEL LS",D188="D LS DYED"),vdrk1,IF(OR(D188="ETHANOL REG",D188="REGULAR",D188="REG DYED",D188="ETH REG DYE"),vrrk1,)),E188))</f>
        <v>91.7</v>
      </c>
      <c r="AD188">
        <f>IF(OR(A188=521400,A188=529519,A188=519378,A188=519382,A188=519380,A188=519357,A188=549727,A188=519373,A188=519370,A188=519371,A188=519377,A188=519387,A188=521176,A188=521177,A188=524588),
IF(OR(D188="BIODIESEL",D188="BIODIESEL DYED",D188="DIESEL LS",D188="D LS DYED"),kdrk1+_dslMERCR,IF(OR(D188="ETHANOL REG",D188="REGULAR",D188="REG DYED",D188="ETH REG DYE"),krrk1+_eregMERCR,IF(OR(D188="UNBRAND DEF"),
DEFBase1,kprk1+_punlMERCR))),IF(A188=519355,IF(OR(D188="BIODIESEL",D188="BIODIESEL DYED",D188="DIESEL LS",D188="D LS DYED"),vdrk1+_dslMERCR,IF(OR(D188="ETHANOL REG",D188="REGULAR",D188="REG DYED",D188="ETH REG DYE"),vrrk1+_eregMERCR,)),E188))</f>
        <v>91.7</v>
      </c>
      <c r="AE188">
        <f t="shared" si="59"/>
        <v>0</v>
      </c>
      <c r="AF188">
        <f t="shared" si="60"/>
        <v>0.05</v>
      </c>
      <c r="AG188">
        <f t="shared" si="61"/>
        <v>0</v>
      </c>
      <c r="AH188" t="str">
        <f t="shared" si="62"/>
        <v>201 8020 SPARROW DR</v>
      </c>
    </row>
    <row r="189" spans="1:34" x14ac:dyDescent="0.25">
      <c r="A189">
        <v>524591</v>
      </c>
      <c r="B189" t="s">
        <v>652</v>
      </c>
      <c r="C189" t="s">
        <v>57</v>
      </c>
      <c r="D189" t="s">
        <v>644</v>
      </c>
      <c r="E189">
        <v>83.7</v>
      </c>
      <c r="F189">
        <v>10</v>
      </c>
      <c r="G189">
        <v>13</v>
      </c>
      <c r="H189">
        <v>0</v>
      </c>
      <c r="I189">
        <v>0</v>
      </c>
      <c r="J189">
        <v>106.7</v>
      </c>
      <c r="K189" s="28">
        <f t="shared" si="42"/>
        <v>5.3350000000000009</v>
      </c>
      <c r="L189" s="28">
        <f t="shared" si="43"/>
        <v>0</v>
      </c>
      <c r="M189" s="28">
        <f t="shared" si="44"/>
        <v>112.035</v>
      </c>
      <c r="N189">
        <f t="shared" si="45"/>
        <v>83.7</v>
      </c>
      <c r="O189">
        <f t="shared" si="46"/>
        <v>91.2</v>
      </c>
      <c r="P189">
        <f t="shared" si="47"/>
        <v>91.2</v>
      </c>
      <c r="Q189">
        <f t="shared" si="48"/>
        <v>91.7</v>
      </c>
      <c r="R189">
        <f t="shared" si="49"/>
        <v>92.7</v>
      </c>
      <c r="S189">
        <f t="shared" si="50"/>
        <v>93.2</v>
      </c>
      <c r="T189">
        <f t="shared" si="51"/>
        <v>93.7</v>
      </c>
      <c r="U189">
        <f t="shared" si="52"/>
        <v>94.2</v>
      </c>
      <c r="V189">
        <f t="shared" si="53"/>
        <v>87.2</v>
      </c>
      <c r="X189">
        <f t="shared" si="54"/>
        <v>90.2</v>
      </c>
      <c r="Y189">
        <f t="shared" si="55"/>
        <v>89.7</v>
      </c>
      <c r="Z189">
        <f t="shared" si="56"/>
        <v>92.2</v>
      </c>
      <c r="AA189">
        <f t="shared" si="57"/>
        <v>88.7</v>
      </c>
      <c r="AB189">
        <f t="shared" si="58"/>
        <v>88.2</v>
      </c>
      <c r="AC189">
        <f>IF(OR(A189=521400,A189=529519,A189=519378,A189=519382,A189=519380,A189=519357,A189=549727,A189=519373,A189=519370,A189=519371,A189=519377,A189=519387,A189=521176,A189=521177,A189=524588),IF(OR(D189="BIODIESEL",D189="BIODIESEL DYED",D189="DIESEL LS",D189="D LS DYED"),kdrk1,IF(OR(D189="ETHANOL REG",D189="REGULAR",D189="REG DYED",D189="ETH REG DYE"),krrk1,IF(OR(D189="UNBRAND DEF"),DEFBase1,kprk1))),IF(A189=519355,IF(OR(D189="BIODIESEL",D189="BIODIESEL DYED",D189="DIESEL LS",D189="D LS DYED"),vdrk1,IF(OR(D189="ETHANOL REG",D189="REGULAR",D189="REG DYED",D189="ETH REG DYE"),vrrk1,)),E189))</f>
        <v>83.7</v>
      </c>
      <c r="AD189">
        <f>IF(OR(A189=521400,A189=529519,A189=519378,A189=519382,A189=519380,A189=519357,A189=549727,A189=519373,A189=519370,A189=519371,A189=519377,A189=519387,A189=521176,A189=521177,A189=524588),
IF(OR(D189="BIODIESEL",D189="BIODIESEL DYED",D189="DIESEL LS",D189="D LS DYED"),kdrk1+_dslMERCR,IF(OR(D189="ETHANOL REG",D189="REGULAR",D189="REG DYED",D189="ETH REG DYE"),krrk1+_eregMERCR,IF(OR(D189="UNBRAND DEF"),
DEFBase1,kprk1+_punlMERCR))),IF(A189=519355,IF(OR(D189="BIODIESEL",D189="BIODIESEL DYED",D189="DIESEL LS",D189="D LS DYED"),vdrk1+_dslMERCR,IF(OR(D189="ETHANOL REG",D189="REGULAR",D189="REG DYED",D189="ETH REG DYE"),vrrk1+_eregMERCR,)),E189))</f>
        <v>83.7</v>
      </c>
      <c r="AE189">
        <f t="shared" si="59"/>
        <v>0</v>
      </c>
      <c r="AF189">
        <f t="shared" si="60"/>
        <v>0.05</v>
      </c>
      <c r="AG189">
        <f t="shared" si="61"/>
        <v>0</v>
      </c>
      <c r="AH189" t="str">
        <f t="shared" si="62"/>
        <v>201 8020 SPARROW DR</v>
      </c>
    </row>
    <row r="190" spans="1:34" x14ac:dyDescent="0.25">
      <c r="A190">
        <v>524591</v>
      </c>
      <c r="B190" t="s">
        <v>652</v>
      </c>
      <c r="C190" t="s">
        <v>57</v>
      </c>
      <c r="D190" t="s">
        <v>49</v>
      </c>
      <c r="E190">
        <v>102.7</v>
      </c>
      <c r="F190">
        <v>10</v>
      </c>
      <c r="G190">
        <v>13</v>
      </c>
      <c r="H190">
        <v>0</v>
      </c>
      <c r="I190">
        <v>0</v>
      </c>
      <c r="J190">
        <v>125.7</v>
      </c>
      <c r="K190" s="28">
        <f t="shared" si="42"/>
        <v>6.2850000000000001</v>
      </c>
      <c r="L190" s="28">
        <f t="shared" si="43"/>
        <v>0</v>
      </c>
      <c r="M190" s="28">
        <f t="shared" si="44"/>
        <v>131.98500000000001</v>
      </c>
      <c r="N190">
        <f t="shared" si="45"/>
        <v>102.7</v>
      </c>
      <c r="O190">
        <f t="shared" si="46"/>
        <v>111.2</v>
      </c>
      <c r="P190">
        <f t="shared" si="47"/>
        <v>111.2</v>
      </c>
      <c r="Q190">
        <f t="shared" si="48"/>
        <v>111.7</v>
      </c>
      <c r="R190">
        <f t="shared" si="49"/>
        <v>112.7</v>
      </c>
      <c r="S190">
        <f t="shared" si="50"/>
        <v>113.2</v>
      </c>
      <c r="T190">
        <f t="shared" si="51"/>
        <v>113.7</v>
      </c>
      <c r="U190">
        <f t="shared" si="52"/>
        <v>114.2</v>
      </c>
      <c r="V190">
        <f t="shared" si="53"/>
        <v>106.2</v>
      </c>
      <c r="X190">
        <f t="shared" si="54"/>
        <v>110.2</v>
      </c>
      <c r="Y190">
        <f t="shared" si="55"/>
        <v>108.7</v>
      </c>
      <c r="Z190">
        <f t="shared" si="56"/>
        <v>111.2</v>
      </c>
      <c r="AA190">
        <f t="shared" si="57"/>
        <v>107.7</v>
      </c>
      <c r="AB190">
        <f t="shared" si="58"/>
        <v>107.2</v>
      </c>
      <c r="AC190">
        <f>IF(OR(A190=521400,A190=529519,A190=519378,A190=519382,A190=519380,A190=519357,A190=549727,A190=519373,A190=519370,A190=519371,A190=519377,A190=519387,A190=521176,A190=521177,A190=524588),IF(OR(D190="BIODIESEL",D190="BIODIESEL DYED",D190="DIESEL LS",D190="D LS DYED"),kdrk1,IF(OR(D190="ETHANOL REG",D190="REGULAR",D190="REG DYED",D190="ETH REG DYE"),krrk1,IF(OR(D190="UNBRAND DEF"),DEFBase1,kprk1))),IF(A190=519355,IF(OR(D190="BIODIESEL",D190="BIODIESEL DYED",D190="DIESEL LS",D190="D LS DYED"),vdrk1,IF(OR(D190="ETHANOL REG",D190="REGULAR",D190="REG DYED",D190="ETH REG DYE"),vrrk1,)),E190))</f>
        <v>102.7</v>
      </c>
      <c r="AD190">
        <f>IF(OR(A190=521400,A190=529519,A190=519378,A190=519382,A190=519380,A190=519357,A190=549727,A190=519373,A190=519370,A190=519371,A190=519377,A190=519387,A190=521176,A190=521177,A190=524588),
IF(OR(D190="BIODIESEL",D190="BIODIESEL DYED",D190="DIESEL LS",D190="D LS DYED"),kdrk1+_dslMERCR,IF(OR(D190="ETHANOL REG",D190="REGULAR",D190="REG DYED",D190="ETH REG DYE"),krrk1+_eregMERCR,IF(OR(D190="UNBRAND DEF"),
DEFBase1,kprk1+_punlMERCR))),IF(A190=519355,IF(OR(D190="BIODIESEL",D190="BIODIESEL DYED",D190="DIESEL LS",D190="D LS DYED"),vdrk1+_dslMERCR,IF(OR(D190="ETHANOL REG",D190="REGULAR",D190="REG DYED",D190="ETH REG DYE"),vrrk1+_eregMERCR,)),E190))</f>
        <v>102.7</v>
      </c>
      <c r="AE190">
        <f t="shared" si="59"/>
        <v>0</v>
      </c>
      <c r="AF190">
        <f t="shared" si="60"/>
        <v>0.05</v>
      </c>
      <c r="AG190">
        <f t="shared" si="61"/>
        <v>0</v>
      </c>
      <c r="AH190" t="str">
        <f t="shared" si="62"/>
        <v>201 8020 SPARROW DR</v>
      </c>
    </row>
    <row r="191" spans="1:34" x14ac:dyDescent="0.25">
      <c r="A191">
        <v>524591</v>
      </c>
      <c r="B191" t="s">
        <v>652</v>
      </c>
      <c r="C191" t="s">
        <v>57</v>
      </c>
      <c r="D191" t="s">
        <v>645</v>
      </c>
      <c r="E191">
        <v>123.7</v>
      </c>
      <c r="F191">
        <v>0</v>
      </c>
      <c r="G191">
        <v>0</v>
      </c>
      <c r="H191">
        <v>0</v>
      </c>
      <c r="I191">
        <v>0</v>
      </c>
      <c r="J191">
        <v>123.7</v>
      </c>
      <c r="K191" s="28">
        <f t="shared" si="42"/>
        <v>6.1850000000000005</v>
      </c>
      <c r="L191" s="28">
        <f t="shared" si="43"/>
        <v>0</v>
      </c>
      <c r="M191" s="28">
        <f t="shared" si="44"/>
        <v>129.88499999999999</v>
      </c>
      <c r="N191">
        <f t="shared" si="45"/>
        <v>123.7</v>
      </c>
      <c r="O191">
        <f t="shared" si="46"/>
        <v>127.2</v>
      </c>
      <c r="P191">
        <f t="shared" si="47"/>
        <v>127.2</v>
      </c>
      <c r="Q191">
        <f t="shared" si="48"/>
        <v>127.2</v>
      </c>
      <c r="R191">
        <f t="shared" si="49"/>
        <v>127.2</v>
      </c>
      <c r="S191">
        <f t="shared" si="50"/>
        <v>127.2</v>
      </c>
      <c r="T191">
        <f t="shared" si="51"/>
        <v>127.2</v>
      </c>
      <c r="U191">
        <f t="shared" si="52"/>
        <v>127.2</v>
      </c>
      <c r="V191">
        <f t="shared" si="53"/>
        <v>127.2</v>
      </c>
      <c r="X191">
        <f t="shared" si="54"/>
        <v>127.2</v>
      </c>
      <c r="Y191">
        <f t="shared" si="55"/>
        <v>127.2</v>
      </c>
      <c r="Z191">
        <f t="shared" si="56"/>
        <v>127.2</v>
      </c>
      <c r="AA191">
        <f t="shared" si="57"/>
        <v>127.2</v>
      </c>
      <c r="AB191">
        <f t="shared" si="58"/>
        <v>127.2</v>
      </c>
      <c r="AC191">
        <f>IF(OR(A191=521400,A191=529519,A191=519378,A191=519382,A191=519380,A191=519357,A191=549727,A191=519373,A191=519370,A191=519371,A191=519377,A191=519387,A191=521176,A191=521177,A191=524588),IF(OR(D191="BIODIESEL",D191="BIODIESEL DYED",D191="DIESEL LS",D191="D LS DYED"),kdrk1,IF(OR(D191="ETHANOL REG",D191="REGULAR",D191="REG DYED",D191="ETH REG DYE"),krrk1,IF(OR(D191="UNBRAND DEF"),DEFBase1,kprk1))),IF(A191=519355,IF(OR(D191="BIODIESEL",D191="BIODIESEL DYED",D191="DIESEL LS",D191="D LS DYED"),vdrk1,IF(OR(D191="ETHANOL REG",D191="REGULAR",D191="REG DYED",D191="ETH REG DYE"),vrrk1,)),E191))</f>
        <v>123.7</v>
      </c>
      <c r="AD191">
        <f>IF(OR(A191=521400,A191=529519,A191=519378,A191=519382,A191=519380,A191=519357,A191=549727,A191=519373,A191=519370,A191=519371,A191=519377,A191=519387,A191=521176,A191=521177,A191=524588),
IF(OR(D191="BIODIESEL",D191="BIODIESEL DYED",D191="DIESEL LS",D191="D LS DYED"),kdrk1+_dslMERCR,IF(OR(D191="ETHANOL REG",D191="REGULAR",D191="REG DYED",D191="ETH REG DYE"),krrk1+_eregMERCR,IF(OR(D191="UNBRAND DEF"),
DEFBase1,kprk1+_punlMERCR))),IF(A191=519355,IF(OR(D191="BIODIESEL",D191="BIODIESEL DYED",D191="DIESEL LS",D191="D LS DYED"),vdrk1+_dslMERCR,IF(OR(D191="ETHANOL REG",D191="REGULAR",D191="REG DYED",D191="ETH REG DYE"),vrrk1+_eregMERCR,)),E191))</f>
        <v>123.7</v>
      </c>
      <c r="AE191">
        <f t="shared" si="59"/>
        <v>0</v>
      </c>
      <c r="AF191">
        <f t="shared" si="60"/>
        <v>0.05</v>
      </c>
      <c r="AG191">
        <f t="shared" si="61"/>
        <v>0</v>
      </c>
      <c r="AH191" t="str">
        <f t="shared" si="62"/>
        <v>201 8020 SPARROW DR</v>
      </c>
    </row>
    <row r="192" spans="1:34" x14ac:dyDescent="0.25">
      <c r="A192">
        <v>547008</v>
      </c>
      <c r="B192" t="s">
        <v>652</v>
      </c>
      <c r="C192" t="s">
        <v>57</v>
      </c>
      <c r="D192" t="s">
        <v>646</v>
      </c>
      <c r="E192">
        <v>100.2</v>
      </c>
      <c r="F192">
        <v>4</v>
      </c>
      <c r="G192">
        <v>4</v>
      </c>
      <c r="H192">
        <v>0</v>
      </c>
      <c r="I192">
        <v>0</v>
      </c>
      <c r="J192">
        <v>108.2</v>
      </c>
      <c r="K192" s="28">
        <f t="shared" si="42"/>
        <v>5.41</v>
      </c>
      <c r="L192" s="28">
        <f t="shared" si="43"/>
        <v>0</v>
      </c>
      <c r="M192" s="28">
        <f t="shared" si="44"/>
        <v>113.61</v>
      </c>
      <c r="N192">
        <f t="shared" si="45"/>
        <v>100.2</v>
      </c>
      <c r="O192">
        <f t="shared" si="46"/>
        <v>105.7</v>
      </c>
      <c r="P192">
        <f t="shared" si="47"/>
        <v>106.7</v>
      </c>
      <c r="Q192">
        <f t="shared" si="48"/>
        <v>107.2</v>
      </c>
      <c r="R192">
        <f t="shared" si="49"/>
        <v>108.2</v>
      </c>
      <c r="S192">
        <f t="shared" si="50"/>
        <v>108.7</v>
      </c>
      <c r="T192">
        <f t="shared" si="51"/>
        <v>109.2</v>
      </c>
      <c r="U192">
        <f t="shared" si="52"/>
        <v>109.7</v>
      </c>
      <c r="V192">
        <f t="shared" si="53"/>
        <v>103.7</v>
      </c>
      <c r="X192">
        <f t="shared" si="54"/>
        <v>104.7</v>
      </c>
      <c r="Y192">
        <f t="shared" si="55"/>
        <v>105.2</v>
      </c>
      <c r="Z192">
        <f t="shared" si="56"/>
        <v>105.2</v>
      </c>
      <c r="AA192">
        <f t="shared" si="57"/>
        <v>106.2</v>
      </c>
      <c r="AB192">
        <f t="shared" si="58"/>
        <v>101.2</v>
      </c>
      <c r="AC192">
        <f>IF(OR(A192=521400,A192=529519,A192=519378,A192=519382,A192=519380,A192=519357,A192=549727,A192=519373,A192=519370,A192=519371,A192=519377,A192=519387,A192=521176,A192=521177,A192=524588),IF(OR(D192="BIODIESEL",D192="BIODIESEL DYED",D192="DIESEL LS",D192="D LS DYED"),kdrk1,IF(OR(D192="ETHANOL REG",D192="REGULAR",D192="REG DYED",D192="ETH REG DYE"),krrk1,IF(OR(D192="UNBRAND DEF"),DEFBase1,kprk1))),IF(A192=519355,IF(OR(D192="BIODIESEL",D192="BIODIESEL DYED",D192="DIESEL LS",D192="D LS DYED"),vdrk1,IF(OR(D192="ETHANOL REG",D192="REGULAR",D192="REG DYED",D192="ETH REG DYE"),vrrk1,)),E192))</f>
        <v>100.2</v>
      </c>
      <c r="AD192">
        <f>IF(OR(A192=521400,A192=529519,A192=519378,A192=519382,A192=519380,A192=519357,A192=549727,A192=519373,A192=519370,A192=519371,A192=519377,A192=519387,A192=521176,A192=521177,A192=524588),
IF(OR(D192="BIODIESEL",D192="BIODIESEL DYED",D192="DIESEL LS",D192="D LS DYED"),kdrk1+_dslMERCR,IF(OR(D192="ETHANOL REG",D192="REGULAR",D192="REG DYED",D192="ETH REG DYE"),krrk1+_eregMERCR,IF(OR(D192="UNBRAND DEF"),
DEFBase1,kprk1+_punlMERCR))),IF(A192=519355,IF(OR(D192="BIODIESEL",D192="BIODIESEL DYED",D192="DIESEL LS",D192="D LS DYED"),vdrk1+_dslMERCR,IF(OR(D192="ETHANOL REG",D192="REGULAR",D192="REG DYED",D192="ETH REG DYE"),vrrk1+_eregMERCR,)),E192))</f>
        <v>100.2</v>
      </c>
      <c r="AE192">
        <f t="shared" si="59"/>
        <v>0</v>
      </c>
      <c r="AF192">
        <f t="shared" si="60"/>
        <v>0.05</v>
      </c>
      <c r="AG192">
        <f t="shared" si="61"/>
        <v>0</v>
      </c>
      <c r="AH192" t="str">
        <f t="shared" si="62"/>
        <v>2010 Sparrow Drive</v>
      </c>
    </row>
    <row r="193" spans="1:34" x14ac:dyDescent="0.25">
      <c r="A193">
        <v>547008</v>
      </c>
      <c r="B193" t="s">
        <v>652</v>
      </c>
      <c r="C193" t="s">
        <v>57</v>
      </c>
      <c r="D193" t="s">
        <v>37</v>
      </c>
      <c r="E193">
        <v>97</v>
      </c>
      <c r="F193">
        <v>4</v>
      </c>
      <c r="G193">
        <v>13</v>
      </c>
      <c r="H193">
        <v>0</v>
      </c>
      <c r="I193">
        <v>0</v>
      </c>
      <c r="J193">
        <v>114</v>
      </c>
      <c r="K193" s="28">
        <f t="shared" si="42"/>
        <v>5.7</v>
      </c>
      <c r="L193" s="28">
        <f t="shared" si="43"/>
        <v>0</v>
      </c>
      <c r="M193" s="28">
        <f t="shared" si="44"/>
        <v>119.7</v>
      </c>
      <c r="N193">
        <f t="shared" si="45"/>
        <v>97</v>
      </c>
      <c r="O193">
        <f t="shared" si="46"/>
        <v>102.5</v>
      </c>
      <c r="P193">
        <f t="shared" si="47"/>
        <v>103.5</v>
      </c>
      <c r="Q193">
        <f t="shared" si="48"/>
        <v>104</v>
      </c>
      <c r="R193">
        <f t="shared" si="49"/>
        <v>105</v>
      </c>
      <c r="S193">
        <f t="shared" si="50"/>
        <v>105.5</v>
      </c>
      <c r="T193">
        <f t="shared" si="51"/>
        <v>106</v>
      </c>
      <c r="U193">
        <f t="shared" si="52"/>
        <v>106.5</v>
      </c>
      <c r="V193">
        <f t="shared" si="53"/>
        <v>100.5</v>
      </c>
      <c r="X193">
        <f t="shared" si="54"/>
        <v>101.5</v>
      </c>
      <c r="Y193">
        <f t="shared" si="55"/>
        <v>102</v>
      </c>
      <c r="Z193">
        <f t="shared" si="56"/>
        <v>102</v>
      </c>
      <c r="AA193">
        <f t="shared" si="57"/>
        <v>103</v>
      </c>
      <c r="AB193">
        <f t="shared" si="58"/>
        <v>98</v>
      </c>
      <c r="AC193">
        <f>IF(OR(A193=521400,A193=529519,A193=519378,A193=519382,A193=519380,A193=519357,A193=549727,A193=519373,A193=519370,A193=519371,A193=519377,A193=519387,A193=521176,A193=521177,A193=524588),IF(OR(D193="BIODIESEL",D193="BIODIESEL DYED",D193="DIESEL LS",D193="D LS DYED"),kdrk1,IF(OR(D193="ETHANOL REG",D193="REGULAR",D193="REG DYED",D193="ETH REG DYE"),krrk1,IF(OR(D193="UNBRAND DEF"),DEFBase1,kprk1))),IF(A193=519355,IF(OR(D193="BIODIESEL",D193="BIODIESEL DYED",D193="DIESEL LS",D193="D LS DYED"),vdrk1,IF(OR(D193="ETHANOL REG",D193="REGULAR",D193="REG DYED",D193="ETH REG DYE"),vrrk1,)),E193))</f>
        <v>97</v>
      </c>
      <c r="AD193">
        <f>IF(OR(A193=521400,A193=529519,A193=519378,A193=519382,A193=519380,A193=519357,A193=549727,A193=519373,A193=519370,A193=519371,A193=519377,A193=519387,A193=521176,A193=521177,A193=524588),
IF(OR(D193="BIODIESEL",D193="BIODIESEL DYED",D193="DIESEL LS",D193="D LS DYED"),kdrk1+_dslMERCR,IF(OR(D193="ETHANOL REG",D193="REGULAR",D193="REG DYED",D193="ETH REG DYE"),krrk1+_eregMERCR,IF(OR(D193="UNBRAND DEF"),
DEFBase1,kprk1+_punlMERCR))),IF(A193=519355,IF(OR(D193="BIODIESEL",D193="BIODIESEL DYED",D193="DIESEL LS",D193="D LS DYED"),vdrk1+_dslMERCR,IF(OR(D193="ETHANOL REG",D193="REGULAR",D193="REG DYED",D193="ETH REG DYE"),vrrk1+_eregMERCR,)),E193))</f>
        <v>97</v>
      </c>
      <c r="AE193">
        <f t="shared" si="59"/>
        <v>0</v>
      </c>
      <c r="AF193">
        <f t="shared" si="60"/>
        <v>0.05</v>
      </c>
      <c r="AG193">
        <f t="shared" si="61"/>
        <v>0</v>
      </c>
      <c r="AH193" t="str">
        <f t="shared" si="62"/>
        <v>2010 Sparrow Drive</v>
      </c>
    </row>
    <row r="194" spans="1:34" x14ac:dyDescent="0.25">
      <c r="A194">
        <v>547008</v>
      </c>
      <c r="B194" t="s">
        <v>652</v>
      </c>
      <c r="C194" t="s">
        <v>57</v>
      </c>
      <c r="D194" t="s">
        <v>645</v>
      </c>
      <c r="E194">
        <v>129</v>
      </c>
      <c r="F194">
        <v>0</v>
      </c>
      <c r="G194">
        <v>0</v>
      </c>
      <c r="H194">
        <v>0</v>
      </c>
      <c r="I194">
        <v>0</v>
      </c>
      <c r="J194">
        <v>129</v>
      </c>
      <c r="K194" s="28">
        <f t="shared" si="42"/>
        <v>6.45</v>
      </c>
      <c r="L194" s="28">
        <f t="shared" si="43"/>
        <v>0</v>
      </c>
      <c r="M194" s="28">
        <f t="shared" si="44"/>
        <v>135.44999999999999</v>
      </c>
      <c r="N194">
        <f t="shared" si="45"/>
        <v>129</v>
      </c>
      <c r="O194">
        <f t="shared" si="46"/>
        <v>132.5</v>
      </c>
      <c r="P194">
        <f t="shared" si="47"/>
        <v>132.5</v>
      </c>
      <c r="Q194">
        <f t="shared" si="48"/>
        <v>132.5</v>
      </c>
      <c r="R194">
        <f t="shared" si="49"/>
        <v>132.5</v>
      </c>
      <c r="S194">
        <f t="shared" si="50"/>
        <v>132.5</v>
      </c>
      <c r="T194">
        <f t="shared" si="51"/>
        <v>132.5</v>
      </c>
      <c r="U194">
        <f t="shared" si="52"/>
        <v>132.5</v>
      </c>
      <c r="V194">
        <f t="shared" si="53"/>
        <v>132.5</v>
      </c>
      <c r="X194">
        <f t="shared" si="54"/>
        <v>132.5</v>
      </c>
      <c r="Y194">
        <f t="shared" si="55"/>
        <v>132.5</v>
      </c>
      <c r="Z194">
        <f t="shared" si="56"/>
        <v>132.5</v>
      </c>
      <c r="AA194">
        <f t="shared" si="57"/>
        <v>132.5</v>
      </c>
      <c r="AB194">
        <f t="shared" si="58"/>
        <v>132.5</v>
      </c>
      <c r="AC194">
        <f>IF(OR(A194=521400,A194=529519,A194=519378,A194=519382,A194=519380,A194=519357,A194=549727,A194=519373,A194=519370,A194=519371,A194=519377,A194=519387,A194=521176,A194=521177,A194=524588),IF(OR(D194="BIODIESEL",D194="BIODIESEL DYED",D194="DIESEL LS",D194="D LS DYED"),kdrk1,IF(OR(D194="ETHANOL REG",D194="REGULAR",D194="REG DYED",D194="ETH REG DYE"),krrk1,IF(OR(D194="UNBRAND DEF"),DEFBase1,kprk1))),IF(A194=519355,IF(OR(D194="BIODIESEL",D194="BIODIESEL DYED",D194="DIESEL LS",D194="D LS DYED"),vdrk1,IF(OR(D194="ETHANOL REG",D194="REGULAR",D194="REG DYED",D194="ETH REG DYE"),vrrk1,)),E194))</f>
        <v>129</v>
      </c>
      <c r="AD194">
        <f>IF(OR(A194=521400,A194=529519,A194=519378,A194=519382,A194=519380,A194=519357,A194=549727,A194=519373,A194=519370,A194=519371,A194=519377,A194=519387,A194=521176,A194=521177,A194=524588),
IF(OR(D194="BIODIESEL",D194="BIODIESEL DYED",D194="DIESEL LS",D194="D LS DYED"),kdrk1+_dslMERCR,IF(OR(D194="ETHANOL REG",D194="REGULAR",D194="REG DYED",D194="ETH REG DYE"),krrk1+_eregMERCR,IF(OR(D194="UNBRAND DEF"),
DEFBase1,kprk1+_punlMERCR))),IF(A194=519355,IF(OR(D194="BIODIESEL",D194="BIODIESEL DYED",D194="DIESEL LS",D194="D LS DYED"),vdrk1+_dslMERCR,IF(OR(D194="ETHANOL REG",D194="REGULAR",D194="REG DYED",D194="ETH REG DYE"),vrrk1+_eregMERCR,)),E194))</f>
        <v>129</v>
      </c>
      <c r="AE194">
        <f t="shared" si="59"/>
        <v>0</v>
      </c>
      <c r="AF194">
        <f t="shared" si="60"/>
        <v>0.05</v>
      </c>
      <c r="AG194">
        <f t="shared" si="61"/>
        <v>0</v>
      </c>
      <c r="AH194" t="str">
        <f t="shared" si="62"/>
        <v>2010 Sparrow Drive</v>
      </c>
    </row>
    <row r="195" spans="1:34" x14ac:dyDescent="0.25">
      <c r="A195">
        <v>519347</v>
      </c>
      <c r="B195" t="s">
        <v>68</v>
      </c>
      <c r="C195" t="s">
        <v>57</v>
      </c>
      <c r="D195" t="s">
        <v>646</v>
      </c>
      <c r="E195">
        <v>99.3</v>
      </c>
      <c r="F195">
        <v>4</v>
      </c>
      <c r="G195">
        <v>4</v>
      </c>
      <c r="H195">
        <v>0</v>
      </c>
      <c r="I195">
        <v>0</v>
      </c>
      <c r="J195">
        <v>107.3</v>
      </c>
      <c r="K195" s="28">
        <f t="shared" si="42"/>
        <v>5.3650000000000002</v>
      </c>
      <c r="L195" s="28">
        <f t="shared" si="43"/>
        <v>0</v>
      </c>
      <c r="M195" s="28">
        <f t="shared" si="44"/>
        <v>112.66499999999999</v>
      </c>
      <c r="N195">
        <f t="shared" si="45"/>
        <v>99.3</v>
      </c>
      <c r="O195">
        <f t="shared" si="46"/>
        <v>104.8</v>
      </c>
      <c r="P195">
        <f t="shared" si="47"/>
        <v>105.8</v>
      </c>
      <c r="Q195">
        <f t="shared" si="48"/>
        <v>106.3</v>
      </c>
      <c r="R195">
        <f t="shared" si="49"/>
        <v>107.3</v>
      </c>
      <c r="S195">
        <f t="shared" si="50"/>
        <v>107.8</v>
      </c>
      <c r="T195">
        <f t="shared" si="51"/>
        <v>108.3</v>
      </c>
      <c r="U195">
        <f t="shared" si="52"/>
        <v>108.8</v>
      </c>
      <c r="V195">
        <f t="shared" si="53"/>
        <v>102.8</v>
      </c>
      <c r="X195">
        <f t="shared" si="54"/>
        <v>103.8</v>
      </c>
      <c r="Y195">
        <f t="shared" si="55"/>
        <v>104.3</v>
      </c>
      <c r="Z195">
        <f t="shared" si="56"/>
        <v>104.3</v>
      </c>
      <c r="AA195">
        <f t="shared" si="57"/>
        <v>105.3</v>
      </c>
      <c r="AB195">
        <f t="shared" si="58"/>
        <v>100.3</v>
      </c>
      <c r="AC195">
        <f>IF(OR(A195=521400,A195=529519,A195=519378,A195=519382,A195=519380,A195=519357,A195=549727,A195=519373,A195=519370,A195=519371,A195=519377,A195=519387,A195=521176,A195=521177,A195=524588),IF(OR(D195="BIODIESEL",D195="BIODIESEL DYED",D195="DIESEL LS",D195="D LS DYED"),kdrk1,IF(OR(D195="ETHANOL REG",D195="REGULAR",D195="REG DYED",D195="ETH REG DYE"),krrk1,IF(OR(D195="UNBRAND DEF"),DEFBase1,kprk1))),IF(A195=519355,IF(OR(D195="BIODIESEL",D195="BIODIESEL DYED",D195="DIESEL LS",D195="D LS DYED"),vdrk1,IF(OR(D195="ETHANOL REG",D195="REGULAR",D195="REG DYED",D195="ETH REG DYE"),vrrk1,)),E195))</f>
        <v>99.3</v>
      </c>
      <c r="AD195">
        <f>IF(OR(A195=521400,A195=529519,A195=519378,A195=519382,A195=519380,A195=519357,A195=549727,A195=519373,A195=519370,A195=519371,A195=519377,A195=519387,A195=521176,A195=521177,A195=524588),
IF(OR(D195="BIODIESEL",D195="BIODIESEL DYED",D195="DIESEL LS",D195="D LS DYED"),kdrk1+_dslMERCR,IF(OR(D195="ETHANOL REG",D195="REGULAR",D195="REG DYED",D195="ETH REG DYE"),krrk1+_eregMERCR,IF(OR(D195="UNBRAND DEF"),
DEFBase1,kprk1+_punlMERCR))),IF(A195=519355,IF(OR(D195="BIODIESEL",D195="BIODIESEL DYED",D195="DIESEL LS",D195="D LS DYED"),vdrk1+_dslMERCR,IF(OR(D195="ETHANOL REG",D195="REGULAR",D195="REG DYED",D195="ETH REG DYE"),vrrk1+_eregMERCR,)),E195))</f>
        <v>99.3</v>
      </c>
      <c r="AE195">
        <f t="shared" si="59"/>
        <v>0</v>
      </c>
      <c r="AF195">
        <f t="shared" si="60"/>
        <v>0.05</v>
      </c>
      <c r="AG195">
        <f t="shared" si="61"/>
        <v>0</v>
      </c>
      <c r="AH195" t="str">
        <f t="shared" si="62"/>
        <v>48223 338 AVE E</v>
      </c>
    </row>
    <row r="196" spans="1:34" x14ac:dyDescent="0.25">
      <c r="A196">
        <v>519347</v>
      </c>
      <c r="B196" t="s">
        <v>68</v>
      </c>
      <c r="C196" t="s">
        <v>57</v>
      </c>
      <c r="D196" t="s">
        <v>37</v>
      </c>
      <c r="E196">
        <v>99.3</v>
      </c>
      <c r="F196">
        <v>4</v>
      </c>
      <c r="G196">
        <v>13</v>
      </c>
      <c r="H196">
        <v>0</v>
      </c>
      <c r="I196">
        <v>0</v>
      </c>
      <c r="J196">
        <v>116.3</v>
      </c>
      <c r="K196" s="28">
        <f t="shared" si="42"/>
        <v>5.8150000000000004</v>
      </c>
      <c r="L196" s="28">
        <f t="shared" si="43"/>
        <v>0</v>
      </c>
      <c r="M196" s="28">
        <f t="shared" si="44"/>
        <v>122.11499999999999</v>
      </c>
      <c r="N196">
        <f t="shared" si="45"/>
        <v>99.3</v>
      </c>
      <c r="O196">
        <f t="shared" si="46"/>
        <v>104.8</v>
      </c>
      <c r="P196">
        <f t="shared" si="47"/>
        <v>105.8</v>
      </c>
      <c r="Q196">
        <f t="shared" si="48"/>
        <v>106.3</v>
      </c>
      <c r="R196">
        <f t="shared" si="49"/>
        <v>107.3</v>
      </c>
      <c r="S196">
        <f t="shared" si="50"/>
        <v>107.8</v>
      </c>
      <c r="T196">
        <f t="shared" si="51"/>
        <v>108.3</v>
      </c>
      <c r="U196">
        <f t="shared" si="52"/>
        <v>108.8</v>
      </c>
      <c r="V196">
        <f t="shared" si="53"/>
        <v>102.8</v>
      </c>
      <c r="X196">
        <f t="shared" si="54"/>
        <v>103.8</v>
      </c>
      <c r="Y196">
        <f t="shared" si="55"/>
        <v>104.3</v>
      </c>
      <c r="Z196">
        <f t="shared" si="56"/>
        <v>104.3</v>
      </c>
      <c r="AA196">
        <f t="shared" si="57"/>
        <v>105.3</v>
      </c>
      <c r="AB196">
        <f t="shared" si="58"/>
        <v>100.3</v>
      </c>
      <c r="AC196">
        <f>IF(OR(A196=521400,A196=529519,A196=519378,A196=519382,A196=519380,A196=519357,A196=549727,A196=519373,A196=519370,A196=519371,A196=519377,A196=519387,A196=521176,A196=521177,A196=524588),IF(OR(D196="BIODIESEL",D196="BIODIESEL DYED",D196="DIESEL LS",D196="D LS DYED"),kdrk1,IF(OR(D196="ETHANOL REG",D196="REGULAR",D196="REG DYED",D196="ETH REG DYE"),krrk1,IF(OR(D196="UNBRAND DEF"),DEFBase1,kprk1))),IF(A196=519355,IF(OR(D196="BIODIESEL",D196="BIODIESEL DYED",D196="DIESEL LS",D196="D LS DYED"),vdrk1,IF(OR(D196="ETHANOL REG",D196="REGULAR",D196="REG DYED",D196="ETH REG DYE"),vrrk1,)),E196))</f>
        <v>99.3</v>
      </c>
      <c r="AD196">
        <f>IF(OR(A196=521400,A196=529519,A196=519378,A196=519382,A196=519380,A196=519357,A196=549727,A196=519373,A196=519370,A196=519371,A196=519377,A196=519387,A196=521176,A196=521177,A196=524588),
IF(OR(D196="BIODIESEL",D196="BIODIESEL DYED",D196="DIESEL LS",D196="D LS DYED"),kdrk1+_dslMERCR,IF(OR(D196="ETHANOL REG",D196="REGULAR",D196="REG DYED",D196="ETH REG DYE"),krrk1+_eregMERCR,IF(OR(D196="UNBRAND DEF"),
DEFBase1,kprk1+_punlMERCR))),IF(A196=519355,IF(OR(D196="BIODIESEL",D196="BIODIESEL DYED",D196="DIESEL LS",D196="D LS DYED"),vdrk1+_dslMERCR,IF(OR(D196="ETHANOL REG",D196="REGULAR",D196="REG DYED",D196="ETH REG DYE"),vrrk1+_eregMERCR,)),E196))</f>
        <v>99.3</v>
      </c>
      <c r="AE196">
        <f t="shared" si="59"/>
        <v>0</v>
      </c>
      <c r="AF196">
        <f t="shared" si="60"/>
        <v>0.05</v>
      </c>
      <c r="AG196">
        <f t="shared" si="61"/>
        <v>0</v>
      </c>
      <c r="AH196" t="str">
        <f t="shared" si="62"/>
        <v>48223 338 AVE E</v>
      </c>
    </row>
    <row r="197" spans="1:34" x14ac:dyDescent="0.25">
      <c r="A197">
        <v>519347</v>
      </c>
      <c r="B197" t="s">
        <v>68</v>
      </c>
      <c r="C197" t="s">
        <v>57</v>
      </c>
      <c r="D197" t="s">
        <v>644</v>
      </c>
      <c r="E197">
        <v>86.3</v>
      </c>
      <c r="F197">
        <v>10</v>
      </c>
      <c r="G197">
        <v>13</v>
      </c>
      <c r="H197">
        <v>0</v>
      </c>
      <c r="I197">
        <v>0</v>
      </c>
      <c r="J197">
        <v>109.3</v>
      </c>
      <c r="K197" s="28">
        <f t="shared" si="42"/>
        <v>5.4649999999999999</v>
      </c>
      <c r="L197" s="28">
        <f t="shared" si="43"/>
        <v>0</v>
      </c>
      <c r="M197" s="28">
        <f t="shared" si="44"/>
        <v>114.765</v>
      </c>
      <c r="N197">
        <f t="shared" si="45"/>
        <v>86.3</v>
      </c>
      <c r="O197">
        <f t="shared" si="46"/>
        <v>93.8</v>
      </c>
      <c r="P197">
        <f t="shared" si="47"/>
        <v>93.8</v>
      </c>
      <c r="Q197">
        <f t="shared" si="48"/>
        <v>94.3</v>
      </c>
      <c r="R197">
        <f t="shared" si="49"/>
        <v>95.3</v>
      </c>
      <c r="S197">
        <f t="shared" si="50"/>
        <v>95.8</v>
      </c>
      <c r="T197">
        <f t="shared" si="51"/>
        <v>96.3</v>
      </c>
      <c r="U197">
        <f t="shared" si="52"/>
        <v>96.8</v>
      </c>
      <c r="V197">
        <f t="shared" si="53"/>
        <v>89.8</v>
      </c>
      <c r="X197">
        <f t="shared" si="54"/>
        <v>92.8</v>
      </c>
      <c r="Y197">
        <f t="shared" si="55"/>
        <v>92.3</v>
      </c>
      <c r="Z197">
        <f t="shared" si="56"/>
        <v>94.8</v>
      </c>
      <c r="AA197">
        <f t="shared" si="57"/>
        <v>91.3</v>
      </c>
      <c r="AB197">
        <f t="shared" si="58"/>
        <v>90.8</v>
      </c>
      <c r="AC197">
        <f>IF(OR(A197=521400,A197=529519,A197=519378,A197=519382,A197=519380,A197=519357,A197=549727,A197=519373,A197=519370,A197=519371,A197=519377,A197=519387,A197=521176,A197=521177,A197=524588),IF(OR(D197="BIODIESEL",D197="BIODIESEL DYED",D197="DIESEL LS",D197="D LS DYED"),kdrk1,IF(OR(D197="ETHANOL REG",D197="REGULAR",D197="REG DYED",D197="ETH REG DYE"),krrk1,IF(OR(D197="UNBRAND DEF"),DEFBase1,kprk1))),IF(A197=519355,IF(OR(D197="BIODIESEL",D197="BIODIESEL DYED",D197="DIESEL LS",D197="D LS DYED"),vdrk1,IF(OR(D197="ETHANOL REG",D197="REGULAR",D197="REG DYED",D197="ETH REG DYE"),vrrk1,)),E197))</f>
        <v>86.3</v>
      </c>
      <c r="AD197">
        <f>IF(OR(A197=521400,A197=529519,A197=519378,A197=519382,A197=519380,A197=519357,A197=549727,A197=519373,A197=519370,A197=519371,A197=519377,A197=519387,A197=521176,A197=521177,A197=524588),
IF(OR(D197="BIODIESEL",D197="BIODIESEL DYED",D197="DIESEL LS",D197="D LS DYED"),kdrk1+_dslMERCR,IF(OR(D197="ETHANOL REG",D197="REGULAR",D197="REG DYED",D197="ETH REG DYE"),krrk1+_eregMERCR,IF(OR(D197="UNBRAND DEF"),
DEFBase1,kprk1+_punlMERCR))),IF(A197=519355,IF(OR(D197="BIODIESEL",D197="BIODIESEL DYED",D197="DIESEL LS",D197="D LS DYED"),vdrk1+_dslMERCR,IF(OR(D197="ETHANOL REG",D197="REGULAR",D197="REG DYED",D197="ETH REG DYE"),vrrk1+_eregMERCR,)),E197))</f>
        <v>86.3</v>
      </c>
      <c r="AE197">
        <f t="shared" si="59"/>
        <v>0</v>
      </c>
      <c r="AF197">
        <f t="shared" si="60"/>
        <v>0.05</v>
      </c>
      <c r="AG197">
        <f t="shared" si="61"/>
        <v>0</v>
      </c>
      <c r="AH197" t="str">
        <f t="shared" si="62"/>
        <v>48223 338 AVE E</v>
      </c>
    </row>
    <row r="198" spans="1:34" x14ac:dyDescent="0.25">
      <c r="A198">
        <v>519347</v>
      </c>
      <c r="B198" t="s">
        <v>68</v>
      </c>
      <c r="C198" t="s">
        <v>57</v>
      </c>
      <c r="D198" t="s">
        <v>651</v>
      </c>
      <c r="E198">
        <v>86.3</v>
      </c>
      <c r="F198">
        <v>10</v>
      </c>
      <c r="G198">
        <v>13</v>
      </c>
      <c r="H198">
        <v>0</v>
      </c>
      <c r="I198">
        <v>0</v>
      </c>
      <c r="J198">
        <v>109.3</v>
      </c>
      <c r="K198" s="28">
        <f t="shared" si="42"/>
        <v>5.4649999999999999</v>
      </c>
      <c r="L198" s="28">
        <f t="shared" si="43"/>
        <v>0</v>
      </c>
      <c r="M198" s="28">
        <f t="shared" si="44"/>
        <v>114.765</v>
      </c>
      <c r="N198">
        <f t="shared" si="45"/>
        <v>86.3</v>
      </c>
      <c r="O198">
        <f t="shared" si="46"/>
        <v>93.8</v>
      </c>
      <c r="P198">
        <f t="shared" si="47"/>
        <v>93.8</v>
      </c>
      <c r="Q198">
        <f t="shared" si="48"/>
        <v>94.3</v>
      </c>
      <c r="R198">
        <f t="shared" si="49"/>
        <v>95.3</v>
      </c>
      <c r="S198">
        <f t="shared" si="50"/>
        <v>95.8</v>
      </c>
      <c r="T198">
        <f t="shared" si="51"/>
        <v>96.3</v>
      </c>
      <c r="U198">
        <f t="shared" si="52"/>
        <v>96.8</v>
      </c>
      <c r="V198">
        <f t="shared" si="53"/>
        <v>89.8</v>
      </c>
      <c r="X198">
        <f t="shared" si="54"/>
        <v>92.8</v>
      </c>
      <c r="Y198">
        <f t="shared" si="55"/>
        <v>92.3</v>
      </c>
      <c r="Z198">
        <f t="shared" si="56"/>
        <v>94.8</v>
      </c>
      <c r="AA198">
        <f t="shared" si="57"/>
        <v>91.3</v>
      </c>
      <c r="AB198">
        <f t="shared" si="58"/>
        <v>90.8</v>
      </c>
      <c r="AC198">
        <f>IF(OR(A198=521400,A198=529519,A198=519378,A198=519382,A198=519380,A198=519357,A198=549727,A198=519373,A198=519370,A198=519371,A198=519377,A198=519387,A198=521176,A198=521177,A198=524588),IF(OR(D198="BIODIESEL",D198="BIODIESEL DYED",D198="DIESEL LS",D198="D LS DYED"),kdrk1,IF(OR(D198="ETHANOL REG",D198="REGULAR",D198="REG DYED",D198="ETH REG DYE"),krrk1,IF(OR(D198="UNBRAND DEF"),DEFBase1,kprk1))),IF(A198=519355,IF(OR(D198="BIODIESEL",D198="BIODIESEL DYED",D198="DIESEL LS",D198="D LS DYED"),vdrk1,IF(OR(D198="ETHANOL REG",D198="REGULAR",D198="REG DYED",D198="ETH REG DYE"),vrrk1,)),E198))</f>
        <v>86.3</v>
      </c>
      <c r="AD198">
        <f>IF(OR(A198=521400,A198=529519,A198=519378,A198=519382,A198=519380,A198=519357,A198=549727,A198=519373,A198=519370,A198=519371,A198=519377,A198=519387,A198=521176,A198=521177,A198=524588),
IF(OR(D198="BIODIESEL",D198="BIODIESEL DYED",D198="DIESEL LS",D198="D LS DYED"),kdrk1+_dslMERCR,IF(OR(D198="ETHANOL REG",D198="REGULAR",D198="REG DYED",D198="ETH REG DYE"),krrk1+_eregMERCR,IF(OR(D198="UNBRAND DEF"),
DEFBase1,kprk1+_punlMERCR))),IF(A198=519355,IF(OR(D198="BIODIESEL",D198="BIODIESEL DYED",D198="DIESEL LS",D198="D LS DYED"),vdrk1+_dslMERCR,IF(OR(D198="ETHANOL REG",D198="REGULAR",D198="REG DYED",D198="ETH REG DYE"),vrrk1+_eregMERCR,)),E198))</f>
        <v>86.3</v>
      </c>
      <c r="AE198">
        <f t="shared" si="59"/>
        <v>0</v>
      </c>
      <c r="AF198">
        <f t="shared" si="60"/>
        <v>0.05</v>
      </c>
      <c r="AG198">
        <f t="shared" si="61"/>
        <v>0</v>
      </c>
      <c r="AH198" t="str">
        <f t="shared" si="62"/>
        <v>48223 338 AVE E</v>
      </c>
    </row>
    <row r="199" spans="1:34" x14ac:dyDescent="0.25">
      <c r="A199">
        <v>519347</v>
      </c>
      <c r="B199" t="s">
        <v>68</v>
      </c>
      <c r="C199" t="s">
        <v>57</v>
      </c>
      <c r="D199" t="s">
        <v>645</v>
      </c>
      <c r="E199">
        <v>104.8</v>
      </c>
      <c r="F199">
        <v>0</v>
      </c>
      <c r="G199">
        <v>0</v>
      </c>
      <c r="H199">
        <v>0</v>
      </c>
      <c r="I199">
        <v>0</v>
      </c>
      <c r="J199">
        <v>104.8</v>
      </c>
      <c r="K199" s="28">
        <f t="shared" si="42"/>
        <v>5.24</v>
      </c>
      <c r="L199" s="28">
        <f t="shared" si="43"/>
        <v>0</v>
      </c>
      <c r="M199" s="28">
        <f t="shared" si="44"/>
        <v>110.03999999999999</v>
      </c>
      <c r="N199">
        <f t="shared" si="45"/>
        <v>104.8</v>
      </c>
      <c r="O199">
        <f t="shared" si="46"/>
        <v>108.3</v>
      </c>
      <c r="P199">
        <f t="shared" si="47"/>
        <v>108.3</v>
      </c>
      <c r="Q199">
        <f t="shared" si="48"/>
        <v>108.3</v>
      </c>
      <c r="R199">
        <f t="shared" si="49"/>
        <v>108.3</v>
      </c>
      <c r="S199">
        <f t="shared" si="50"/>
        <v>108.3</v>
      </c>
      <c r="T199">
        <f t="shared" si="51"/>
        <v>108.3</v>
      </c>
      <c r="U199">
        <f t="shared" si="52"/>
        <v>108.3</v>
      </c>
      <c r="V199">
        <f t="shared" si="53"/>
        <v>108.3</v>
      </c>
      <c r="X199">
        <f t="shared" si="54"/>
        <v>108.3</v>
      </c>
      <c r="Y199">
        <f t="shared" si="55"/>
        <v>108.3</v>
      </c>
      <c r="Z199">
        <f t="shared" si="56"/>
        <v>108.3</v>
      </c>
      <c r="AA199">
        <f t="shared" si="57"/>
        <v>108.3</v>
      </c>
      <c r="AB199">
        <f t="shared" si="58"/>
        <v>108.3</v>
      </c>
      <c r="AC199">
        <f>IF(OR(A199=521400,A199=529519,A199=519378,A199=519382,A199=519380,A199=519357,A199=549727,A199=519373,A199=519370,A199=519371,A199=519377,A199=519387,A199=521176,A199=521177,A199=524588),IF(OR(D199="BIODIESEL",D199="BIODIESEL DYED",D199="DIESEL LS",D199="D LS DYED"),kdrk1,IF(OR(D199="ETHANOL REG",D199="REGULAR",D199="REG DYED",D199="ETH REG DYE"),krrk1,IF(OR(D199="UNBRAND DEF"),DEFBase1,kprk1))),IF(A199=519355,IF(OR(D199="BIODIESEL",D199="BIODIESEL DYED",D199="DIESEL LS",D199="D LS DYED"),vdrk1,IF(OR(D199="ETHANOL REG",D199="REGULAR",D199="REG DYED",D199="ETH REG DYE"),vrrk1,)),E199))</f>
        <v>104.8</v>
      </c>
      <c r="AD199">
        <f>IF(OR(A199=521400,A199=529519,A199=519378,A199=519382,A199=519380,A199=519357,A199=549727,A199=519373,A199=519370,A199=519371,A199=519377,A199=519387,A199=521176,A199=521177,A199=524588),
IF(OR(D199="BIODIESEL",D199="BIODIESEL DYED",D199="DIESEL LS",D199="D LS DYED"),kdrk1+_dslMERCR,IF(OR(D199="ETHANOL REG",D199="REGULAR",D199="REG DYED",D199="ETH REG DYE"),krrk1+_eregMERCR,IF(OR(D199="UNBRAND DEF"),
DEFBase1,kprk1+_punlMERCR))),IF(A199=519355,IF(OR(D199="BIODIESEL",D199="BIODIESEL DYED",D199="DIESEL LS",D199="D LS DYED"),vdrk1+_dslMERCR,IF(OR(D199="ETHANOL REG",D199="REGULAR",D199="REG DYED",D199="ETH REG DYE"),vrrk1+_eregMERCR,)),E199))</f>
        <v>104.8</v>
      </c>
      <c r="AE199">
        <f t="shared" si="59"/>
        <v>0</v>
      </c>
      <c r="AF199">
        <f t="shared" si="60"/>
        <v>0.05</v>
      </c>
      <c r="AG199">
        <f t="shared" si="61"/>
        <v>0</v>
      </c>
      <c r="AH199" t="str">
        <f t="shared" si="62"/>
        <v>48223 338 AVE E</v>
      </c>
    </row>
    <row r="200" spans="1:34" x14ac:dyDescent="0.25">
      <c r="A200">
        <v>524592</v>
      </c>
      <c r="B200" t="s">
        <v>143</v>
      </c>
      <c r="C200" t="s">
        <v>57</v>
      </c>
      <c r="D200" t="s">
        <v>646</v>
      </c>
      <c r="E200">
        <v>105.2</v>
      </c>
      <c r="F200">
        <v>4</v>
      </c>
      <c r="G200">
        <v>4</v>
      </c>
      <c r="H200">
        <v>0</v>
      </c>
      <c r="I200">
        <v>0</v>
      </c>
      <c r="J200">
        <v>113.2</v>
      </c>
      <c r="K200" s="28">
        <f t="shared" si="42"/>
        <v>5.66</v>
      </c>
      <c r="L200" s="28">
        <f t="shared" si="43"/>
        <v>0</v>
      </c>
      <c r="M200" s="28">
        <f t="shared" si="44"/>
        <v>118.86</v>
      </c>
      <c r="N200">
        <f t="shared" si="45"/>
        <v>105.2</v>
      </c>
      <c r="O200">
        <f t="shared" si="46"/>
        <v>110.7</v>
      </c>
      <c r="P200">
        <f t="shared" si="47"/>
        <v>111.7</v>
      </c>
      <c r="Q200">
        <f t="shared" si="48"/>
        <v>112.2</v>
      </c>
      <c r="R200">
        <f t="shared" si="49"/>
        <v>113.2</v>
      </c>
      <c r="S200">
        <f t="shared" si="50"/>
        <v>113.7</v>
      </c>
      <c r="T200">
        <f t="shared" si="51"/>
        <v>114.2</v>
      </c>
      <c r="U200">
        <f t="shared" si="52"/>
        <v>114.7</v>
      </c>
      <c r="V200">
        <f t="shared" si="53"/>
        <v>108.7</v>
      </c>
      <c r="X200">
        <f t="shared" si="54"/>
        <v>109.7</v>
      </c>
      <c r="Y200">
        <f t="shared" si="55"/>
        <v>110.2</v>
      </c>
      <c r="Z200">
        <f t="shared" si="56"/>
        <v>110.2</v>
      </c>
      <c r="AA200">
        <f t="shared" si="57"/>
        <v>111.2</v>
      </c>
      <c r="AB200">
        <f t="shared" si="58"/>
        <v>106.2</v>
      </c>
      <c r="AC200">
        <f>IF(OR(A200=521400,A200=529519,A200=519378,A200=519382,A200=519380,A200=519357,A200=549727,A200=519373,A200=519370,A200=519371,A200=519377,A200=519387,A200=521176,A200=521177,A200=524588),IF(OR(D200="BIODIESEL",D200="BIODIESEL DYED",D200="DIESEL LS",D200="D LS DYED"),kdrk1,IF(OR(D200="ETHANOL REG",D200="REGULAR",D200="REG DYED",D200="ETH REG DYE"),krrk1,IF(OR(D200="UNBRAND DEF"),DEFBase1,kprk1))),IF(A200=519355,IF(OR(D200="BIODIESEL",D200="BIODIESEL DYED",D200="DIESEL LS",D200="D LS DYED"),vdrk1,IF(OR(D200="ETHANOL REG",D200="REGULAR",D200="REG DYED",D200="ETH REG DYE"),vrrk1,)),E200))</f>
        <v>105.2</v>
      </c>
      <c r="AD200">
        <f>IF(OR(A200=521400,A200=529519,A200=519378,A200=519382,A200=519380,A200=519357,A200=549727,A200=519373,A200=519370,A200=519371,A200=519377,A200=519387,A200=521176,A200=521177,A200=524588),
IF(OR(D200="BIODIESEL",D200="BIODIESEL DYED",D200="DIESEL LS",D200="D LS DYED"),kdrk1+_dslMERCR,IF(OR(D200="ETHANOL REG",D200="REGULAR",D200="REG DYED",D200="ETH REG DYE"),krrk1+_eregMERCR,IF(OR(D200="UNBRAND DEF"),
DEFBase1,kprk1+_punlMERCR))),IF(A200=519355,IF(OR(D200="BIODIESEL",D200="BIODIESEL DYED",D200="DIESEL LS",D200="D LS DYED"),vdrk1+_dslMERCR,IF(OR(D200="ETHANOL REG",D200="REGULAR",D200="REG DYED",D200="ETH REG DYE"),vrrk1+_eregMERCR,)),E200))</f>
        <v>105.2</v>
      </c>
      <c r="AE200">
        <f t="shared" si="59"/>
        <v>0</v>
      </c>
      <c r="AF200">
        <f t="shared" si="60"/>
        <v>0.05</v>
      </c>
      <c r="AG200">
        <f t="shared" si="61"/>
        <v>0</v>
      </c>
      <c r="AH200" t="str">
        <f t="shared" si="62"/>
        <v>25 MOBIL AVE</v>
      </c>
    </row>
    <row r="201" spans="1:34" x14ac:dyDescent="0.25">
      <c r="A201">
        <v>524592</v>
      </c>
      <c r="B201" t="s">
        <v>143</v>
      </c>
      <c r="C201" t="s">
        <v>57</v>
      </c>
      <c r="D201" t="s">
        <v>37</v>
      </c>
      <c r="E201">
        <v>105.2</v>
      </c>
      <c r="F201">
        <v>4</v>
      </c>
      <c r="G201">
        <v>13</v>
      </c>
      <c r="H201">
        <v>0</v>
      </c>
      <c r="I201">
        <v>0</v>
      </c>
      <c r="J201">
        <v>122.2</v>
      </c>
      <c r="K201" s="28">
        <f t="shared" si="42"/>
        <v>6.11</v>
      </c>
      <c r="L201" s="28">
        <f t="shared" si="43"/>
        <v>0</v>
      </c>
      <c r="M201" s="28">
        <f t="shared" si="44"/>
        <v>128.31</v>
      </c>
      <c r="N201">
        <f t="shared" si="45"/>
        <v>105.2</v>
      </c>
      <c r="O201">
        <f t="shared" si="46"/>
        <v>110.7</v>
      </c>
      <c r="P201">
        <f t="shared" si="47"/>
        <v>111.7</v>
      </c>
      <c r="Q201">
        <f t="shared" si="48"/>
        <v>112.2</v>
      </c>
      <c r="R201">
        <f t="shared" si="49"/>
        <v>113.2</v>
      </c>
      <c r="S201">
        <f t="shared" si="50"/>
        <v>113.7</v>
      </c>
      <c r="T201">
        <f t="shared" si="51"/>
        <v>114.2</v>
      </c>
      <c r="U201">
        <f t="shared" si="52"/>
        <v>114.7</v>
      </c>
      <c r="V201">
        <f t="shared" si="53"/>
        <v>108.7</v>
      </c>
      <c r="X201">
        <f t="shared" si="54"/>
        <v>109.7</v>
      </c>
      <c r="Y201">
        <f t="shared" si="55"/>
        <v>110.2</v>
      </c>
      <c r="Z201">
        <f t="shared" si="56"/>
        <v>110.2</v>
      </c>
      <c r="AA201">
        <f t="shared" si="57"/>
        <v>111.2</v>
      </c>
      <c r="AB201">
        <f t="shared" si="58"/>
        <v>106.2</v>
      </c>
      <c r="AC201">
        <f>IF(OR(A201=521400,A201=529519,A201=519378,A201=519382,A201=519380,A201=519357,A201=549727,A201=519373,A201=519370,A201=519371,A201=519377,A201=519387,A201=521176,A201=521177,A201=524588),IF(OR(D201="BIODIESEL",D201="BIODIESEL DYED",D201="DIESEL LS",D201="D LS DYED"),kdrk1,IF(OR(D201="ETHANOL REG",D201="REGULAR",D201="REG DYED",D201="ETH REG DYE"),krrk1,IF(OR(D201="UNBRAND DEF"),DEFBase1,kprk1))),IF(A201=519355,IF(OR(D201="BIODIESEL",D201="BIODIESEL DYED",D201="DIESEL LS",D201="D LS DYED"),vdrk1,IF(OR(D201="ETHANOL REG",D201="REGULAR",D201="REG DYED",D201="ETH REG DYE"),vrrk1,)),E201))</f>
        <v>105.2</v>
      </c>
      <c r="AD201">
        <f>IF(OR(A201=521400,A201=529519,A201=519378,A201=519382,A201=519380,A201=519357,A201=549727,A201=519373,A201=519370,A201=519371,A201=519377,A201=519387,A201=521176,A201=521177,A201=524588),
IF(OR(D201="BIODIESEL",D201="BIODIESEL DYED",D201="DIESEL LS",D201="D LS DYED"),kdrk1+_dslMERCR,IF(OR(D201="ETHANOL REG",D201="REGULAR",D201="REG DYED",D201="ETH REG DYE"),krrk1+_eregMERCR,IF(OR(D201="UNBRAND DEF"),
DEFBase1,kprk1+_punlMERCR))),IF(A201=519355,IF(OR(D201="BIODIESEL",D201="BIODIESEL DYED",D201="DIESEL LS",D201="D LS DYED"),vdrk1+_dslMERCR,IF(OR(D201="ETHANOL REG",D201="REGULAR",D201="REG DYED",D201="ETH REG DYE"),vrrk1+_eregMERCR,)),E201))</f>
        <v>105.2</v>
      </c>
      <c r="AE201">
        <f t="shared" si="59"/>
        <v>0</v>
      </c>
      <c r="AF201">
        <f t="shared" si="60"/>
        <v>0.05</v>
      </c>
      <c r="AG201">
        <f t="shared" si="61"/>
        <v>0</v>
      </c>
      <c r="AH201" t="str">
        <f t="shared" si="62"/>
        <v>25 MOBIL AVE</v>
      </c>
    </row>
    <row r="202" spans="1:34" x14ac:dyDescent="0.25">
      <c r="A202">
        <v>524592</v>
      </c>
      <c r="B202" t="s">
        <v>143</v>
      </c>
      <c r="C202" t="s">
        <v>57</v>
      </c>
      <c r="D202" t="s">
        <v>132</v>
      </c>
      <c r="E202">
        <v>91</v>
      </c>
      <c r="F202">
        <v>10</v>
      </c>
      <c r="G202">
        <v>13</v>
      </c>
      <c r="H202">
        <v>0</v>
      </c>
      <c r="I202">
        <v>0</v>
      </c>
      <c r="J202">
        <v>114</v>
      </c>
      <c r="K202" s="28">
        <f t="shared" si="42"/>
        <v>5.7</v>
      </c>
      <c r="L202" s="28">
        <f t="shared" si="43"/>
        <v>0</v>
      </c>
      <c r="M202" s="28">
        <f t="shared" si="44"/>
        <v>119.7</v>
      </c>
      <c r="N202">
        <f t="shared" si="45"/>
        <v>91</v>
      </c>
      <c r="O202">
        <f t="shared" si="46"/>
        <v>99</v>
      </c>
      <c r="P202">
        <f t="shared" si="47"/>
        <v>99</v>
      </c>
      <c r="Q202">
        <f t="shared" si="48"/>
        <v>99.5</v>
      </c>
      <c r="R202">
        <f t="shared" si="49"/>
        <v>100.5</v>
      </c>
      <c r="S202">
        <f t="shared" si="50"/>
        <v>101</v>
      </c>
      <c r="T202">
        <f t="shared" si="51"/>
        <v>101.5</v>
      </c>
      <c r="U202">
        <f t="shared" si="52"/>
        <v>102</v>
      </c>
      <c r="V202">
        <f t="shared" si="53"/>
        <v>94.5</v>
      </c>
      <c r="X202">
        <f t="shared" si="54"/>
        <v>98</v>
      </c>
      <c r="Y202">
        <f t="shared" si="55"/>
        <v>97.5</v>
      </c>
      <c r="Z202">
        <f t="shared" si="56"/>
        <v>99.5</v>
      </c>
      <c r="AA202">
        <f t="shared" si="57"/>
        <v>96</v>
      </c>
      <c r="AB202">
        <f t="shared" si="58"/>
        <v>95.5</v>
      </c>
      <c r="AC202">
        <f>IF(OR(A202=521400,A202=529519,A202=519378,A202=519382,A202=519380,A202=519357,A202=549727,A202=519373,A202=519370,A202=519371,A202=519377,A202=519387,A202=521176,A202=521177,A202=524588),IF(OR(D202="BIODIESEL",D202="BIODIESEL DYED",D202="DIESEL LS",D202="D LS DYED"),kdrk1,IF(OR(D202="ETHANOL REG",D202="REGULAR",D202="REG DYED",D202="ETH REG DYE"),krrk1,IF(OR(D202="UNBRAND DEF"),DEFBase1,kprk1))),IF(A202=519355,IF(OR(D202="BIODIESEL",D202="BIODIESEL DYED",D202="DIESEL LS",D202="D LS DYED"),vdrk1,IF(OR(D202="ETHANOL REG",D202="REGULAR",D202="REG DYED",D202="ETH REG DYE"),vrrk1,)),E202))</f>
        <v>91</v>
      </c>
      <c r="AD202">
        <f>IF(OR(A202=521400,A202=529519,A202=519378,A202=519382,A202=519380,A202=519357,A202=549727,A202=519373,A202=519370,A202=519371,A202=519377,A202=519387,A202=521176,A202=521177,A202=524588),
IF(OR(D202="BIODIESEL",D202="BIODIESEL DYED",D202="DIESEL LS",D202="D LS DYED"),kdrk1+_dslMERCR,IF(OR(D202="ETHANOL REG",D202="REGULAR",D202="REG DYED",D202="ETH REG DYE"),krrk1+_eregMERCR,IF(OR(D202="UNBRAND DEF"),
DEFBase1,kprk1+_punlMERCR))),IF(A202=519355,IF(OR(D202="BIODIESEL",D202="BIODIESEL DYED",D202="DIESEL LS",D202="D LS DYED"),vdrk1+_dslMERCR,IF(OR(D202="ETHANOL REG",D202="REGULAR",D202="REG DYED",D202="ETH REG DYE"),vrrk1+_eregMERCR,)),E202))</f>
        <v>91</v>
      </c>
      <c r="AE202">
        <f t="shared" si="59"/>
        <v>0</v>
      </c>
      <c r="AF202">
        <f t="shared" si="60"/>
        <v>0.05</v>
      </c>
      <c r="AG202">
        <f t="shared" si="61"/>
        <v>0</v>
      </c>
      <c r="AH202" t="str">
        <f t="shared" si="62"/>
        <v>25 MOBIL AVE</v>
      </c>
    </row>
    <row r="203" spans="1:34" x14ac:dyDescent="0.25">
      <c r="A203">
        <v>524592</v>
      </c>
      <c r="B203" t="s">
        <v>143</v>
      </c>
      <c r="C203" t="s">
        <v>57</v>
      </c>
      <c r="D203" t="s">
        <v>647</v>
      </c>
      <c r="E203">
        <v>92.8</v>
      </c>
      <c r="F203">
        <v>10</v>
      </c>
      <c r="G203">
        <v>4</v>
      </c>
      <c r="H203">
        <v>0</v>
      </c>
      <c r="I203">
        <v>0</v>
      </c>
      <c r="J203">
        <v>106.8</v>
      </c>
      <c r="K203" s="28">
        <f t="shared" si="42"/>
        <v>5.34</v>
      </c>
      <c r="L203" s="28">
        <f t="shared" si="43"/>
        <v>0</v>
      </c>
      <c r="M203" s="28">
        <f t="shared" si="44"/>
        <v>112.14</v>
      </c>
      <c r="N203">
        <f t="shared" si="45"/>
        <v>92.8</v>
      </c>
      <c r="O203">
        <f t="shared" si="46"/>
        <v>100.3</v>
      </c>
      <c r="P203">
        <f t="shared" si="47"/>
        <v>100.3</v>
      </c>
      <c r="Q203">
        <f t="shared" si="48"/>
        <v>100.8</v>
      </c>
      <c r="R203">
        <f t="shared" si="49"/>
        <v>101.8</v>
      </c>
      <c r="S203">
        <f t="shared" si="50"/>
        <v>102.3</v>
      </c>
      <c r="T203">
        <f t="shared" si="51"/>
        <v>102.8</v>
      </c>
      <c r="U203">
        <f t="shared" si="52"/>
        <v>103.3</v>
      </c>
      <c r="V203">
        <f t="shared" si="53"/>
        <v>96.3</v>
      </c>
      <c r="X203">
        <f t="shared" si="54"/>
        <v>99.3</v>
      </c>
      <c r="Y203">
        <f t="shared" si="55"/>
        <v>100.3</v>
      </c>
      <c r="Z203">
        <f t="shared" si="56"/>
        <v>101.3</v>
      </c>
      <c r="AA203">
        <f t="shared" si="57"/>
        <v>97.8</v>
      </c>
      <c r="AB203">
        <f t="shared" si="58"/>
        <v>97.3</v>
      </c>
      <c r="AC203">
        <f>IF(OR(A203=521400,A203=529519,A203=519378,A203=519382,A203=519380,A203=519357,A203=549727,A203=519373,A203=519370,A203=519371,A203=519377,A203=519387,A203=521176,A203=521177,A203=524588),IF(OR(D203="BIODIESEL",D203="BIODIESEL DYED",D203="DIESEL LS",D203="D LS DYED"),kdrk1,IF(OR(D203="ETHANOL REG",D203="REGULAR",D203="REG DYED",D203="ETH REG DYE"),krrk1,IF(OR(D203="UNBRAND DEF"),DEFBase1,kprk1))),IF(A203=519355,IF(OR(D203="BIODIESEL",D203="BIODIESEL DYED",D203="DIESEL LS",D203="D LS DYED"),vdrk1,IF(OR(D203="ETHANOL REG",D203="REGULAR",D203="REG DYED",D203="ETH REG DYE"),vrrk1,)),E203))</f>
        <v>92.8</v>
      </c>
      <c r="AD203">
        <f>IF(OR(A203=521400,A203=529519,A203=519378,A203=519382,A203=519380,A203=519357,A203=549727,A203=519373,A203=519370,A203=519371,A203=519377,A203=519387,A203=521176,A203=521177,A203=524588),
IF(OR(D203="BIODIESEL",D203="BIODIESEL DYED",D203="DIESEL LS",D203="D LS DYED"),kdrk1+_dslMERCR,IF(OR(D203="ETHANOL REG",D203="REGULAR",D203="REG DYED",D203="ETH REG DYE"),krrk1+_eregMERCR,IF(OR(D203="UNBRAND DEF"),
DEFBase1,kprk1+_punlMERCR))),IF(A203=519355,IF(OR(D203="BIODIESEL",D203="BIODIESEL DYED",D203="DIESEL LS",D203="D LS DYED"),vdrk1+_dslMERCR,IF(OR(D203="ETHANOL REG",D203="REGULAR",D203="REG DYED",D203="ETH REG DYE"),vrrk1+_eregMERCR,)),E203))</f>
        <v>92.8</v>
      </c>
      <c r="AE203">
        <f t="shared" si="59"/>
        <v>0</v>
      </c>
      <c r="AF203">
        <f t="shared" si="60"/>
        <v>0.05</v>
      </c>
      <c r="AG203">
        <f t="shared" si="61"/>
        <v>0</v>
      </c>
      <c r="AH203" t="str">
        <f t="shared" si="62"/>
        <v>25 MOBIL AVE</v>
      </c>
    </row>
    <row r="204" spans="1:34" x14ac:dyDescent="0.25">
      <c r="A204">
        <v>524592</v>
      </c>
      <c r="B204" t="s">
        <v>143</v>
      </c>
      <c r="C204" t="s">
        <v>57</v>
      </c>
      <c r="D204" t="s">
        <v>644</v>
      </c>
      <c r="E204">
        <v>92.8</v>
      </c>
      <c r="F204">
        <v>10</v>
      </c>
      <c r="G204">
        <v>13</v>
      </c>
      <c r="H204">
        <v>0</v>
      </c>
      <c r="I204">
        <v>0</v>
      </c>
      <c r="J204">
        <v>115.8</v>
      </c>
      <c r="K204" s="28">
        <f t="shared" si="42"/>
        <v>5.79</v>
      </c>
      <c r="L204" s="28">
        <f t="shared" si="43"/>
        <v>0</v>
      </c>
      <c r="M204" s="28">
        <f t="shared" si="44"/>
        <v>121.59</v>
      </c>
      <c r="N204">
        <f t="shared" si="45"/>
        <v>92.8</v>
      </c>
      <c r="O204">
        <f t="shared" si="46"/>
        <v>100.3</v>
      </c>
      <c r="P204">
        <f t="shared" si="47"/>
        <v>100.3</v>
      </c>
      <c r="Q204">
        <f t="shared" si="48"/>
        <v>100.8</v>
      </c>
      <c r="R204">
        <f t="shared" si="49"/>
        <v>101.8</v>
      </c>
      <c r="S204">
        <f t="shared" si="50"/>
        <v>102.3</v>
      </c>
      <c r="T204">
        <f t="shared" si="51"/>
        <v>102.8</v>
      </c>
      <c r="U204">
        <f t="shared" si="52"/>
        <v>103.3</v>
      </c>
      <c r="V204">
        <f t="shared" si="53"/>
        <v>96.3</v>
      </c>
      <c r="X204">
        <f t="shared" si="54"/>
        <v>99.3</v>
      </c>
      <c r="Y204">
        <f t="shared" si="55"/>
        <v>98.8</v>
      </c>
      <c r="Z204">
        <f t="shared" si="56"/>
        <v>101.3</v>
      </c>
      <c r="AA204">
        <f t="shared" si="57"/>
        <v>97.8</v>
      </c>
      <c r="AB204">
        <f t="shared" si="58"/>
        <v>97.3</v>
      </c>
      <c r="AC204">
        <f>IF(OR(A204=521400,A204=529519,A204=519378,A204=519382,A204=519380,A204=519357,A204=549727,A204=519373,A204=519370,A204=519371,A204=519377,A204=519387,A204=521176,A204=521177,A204=524588),IF(OR(D204="BIODIESEL",D204="BIODIESEL DYED",D204="DIESEL LS",D204="D LS DYED"),kdrk1,IF(OR(D204="ETHANOL REG",D204="REGULAR",D204="REG DYED",D204="ETH REG DYE"),krrk1,IF(OR(D204="UNBRAND DEF"),DEFBase1,kprk1))),IF(A204=519355,IF(OR(D204="BIODIESEL",D204="BIODIESEL DYED",D204="DIESEL LS",D204="D LS DYED"),vdrk1,IF(OR(D204="ETHANOL REG",D204="REGULAR",D204="REG DYED",D204="ETH REG DYE"),vrrk1,)),E204))</f>
        <v>92.8</v>
      </c>
      <c r="AD204">
        <f>IF(OR(A204=521400,A204=529519,A204=519378,A204=519382,A204=519380,A204=519357,A204=549727,A204=519373,A204=519370,A204=519371,A204=519377,A204=519387,A204=521176,A204=521177,A204=524588),
IF(OR(D204="BIODIESEL",D204="BIODIESEL DYED",D204="DIESEL LS",D204="D LS DYED"),kdrk1+_dslMERCR,IF(OR(D204="ETHANOL REG",D204="REGULAR",D204="REG DYED",D204="ETH REG DYE"),krrk1+_eregMERCR,IF(OR(D204="UNBRAND DEF"),
DEFBase1,kprk1+_punlMERCR))),IF(A204=519355,IF(OR(D204="BIODIESEL",D204="BIODIESEL DYED",D204="DIESEL LS",D204="D LS DYED"),vdrk1+_dslMERCR,IF(OR(D204="ETHANOL REG",D204="REGULAR",D204="REG DYED",D204="ETH REG DYE"),vrrk1+_eregMERCR,)),E204))</f>
        <v>92.8</v>
      </c>
      <c r="AE204">
        <f t="shared" si="59"/>
        <v>0</v>
      </c>
      <c r="AF204">
        <f t="shared" si="60"/>
        <v>0.05</v>
      </c>
      <c r="AG204">
        <f t="shared" si="61"/>
        <v>0</v>
      </c>
      <c r="AH204" t="str">
        <f t="shared" si="62"/>
        <v>25 MOBIL AVE</v>
      </c>
    </row>
    <row r="205" spans="1:34" x14ac:dyDescent="0.25">
      <c r="A205">
        <v>524592</v>
      </c>
      <c r="B205" t="s">
        <v>143</v>
      </c>
      <c r="C205" t="s">
        <v>57</v>
      </c>
      <c r="D205" t="s">
        <v>49</v>
      </c>
      <c r="E205">
        <v>98</v>
      </c>
      <c r="F205">
        <v>10</v>
      </c>
      <c r="G205">
        <v>13</v>
      </c>
      <c r="H205">
        <v>0</v>
      </c>
      <c r="I205">
        <v>0</v>
      </c>
      <c r="J205">
        <v>121</v>
      </c>
      <c r="K205" s="28">
        <f t="shared" si="42"/>
        <v>6.0500000000000007</v>
      </c>
      <c r="L205" s="28">
        <f t="shared" si="43"/>
        <v>0</v>
      </c>
      <c r="M205" s="28">
        <f t="shared" si="44"/>
        <v>127.05</v>
      </c>
      <c r="N205">
        <f t="shared" si="45"/>
        <v>98</v>
      </c>
      <c r="O205">
        <f t="shared" si="46"/>
        <v>106.5</v>
      </c>
      <c r="P205">
        <f t="shared" si="47"/>
        <v>106.5</v>
      </c>
      <c r="Q205">
        <f t="shared" si="48"/>
        <v>107</v>
      </c>
      <c r="R205">
        <f t="shared" si="49"/>
        <v>108</v>
      </c>
      <c r="S205">
        <f t="shared" si="50"/>
        <v>108.5</v>
      </c>
      <c r="T205">
        <f t="shared" si="51"/>
        <v>109</v>
      </c>
      <c r="U205">
        <f t="shared" si="52"/>
        <v>109.5</v>
      </c>
      <c r="V205">
        <f t="shared" si="53"/>
        <v>101.5</v>
      </c>
      <c r="X205">
        <f t="shared" si="54"/>
        <v>105.5</v>
      </c>
      <c r="Y205">
        <f t="shared" si="55"/>
        <v>104</v>
      </c>
      <c r="Z205">
        <f t="shared" si="56"/>
        <v>106.5</v>
      </c>
      <c r="AA205">
        <f t="shared" si="57"/>
        <v>103</v>
      </c>
      <c r="AB205">
        <f t="shared" si="58"/>
        <v>102.5</v>
      </c>
      <c r="AC205">
        <f>IF(OR(A205=521400,A205=529519,A205=519378,A205=519382,A205=519380,A205=519357,A205=549727,A205=519373,A205=519370,A205=519371,A205=519377,A205=519387,A205=521176,A205=521177,A205=524588),IF(OR(D205="BIODIESEL",D205="BIODIESEL DYED",D205="DIESEL LS",D205="D LS DYED"),kdrk1,IF(OR(D205="ETHANOL REG",D205="REGULAR",D205="REG DYED",D205="ETH REG DYE"),krrk1,IF(OR(D205="UNBRAND DEF"),DEFBase1,kprk1))),IF(A205=519355,IF(OR(D205="BIODIESEL",D205="BIODIESEL DYED",D205="DIESEL LS",D205="D LS DYED"),vdrk1,IF(OR(D205="ETHANOL REG",D205="REGULAR",D205="REG DYED",D205="ETH REG DYE"),vrrk1,)),E205))</f>
        <v>98</v>
      </c>
      <c r="AD205">
        <f>IF(OR(A205=521400,A205=529519,A205=519378,A205=519382,A205=519380,A205=519357,A205=549727,A205=519373,A205=519370,A205=519371,A205=519377,A205=519387,A205=521176,A205=521177,A205=524588),
IF(OR(D205="BIODIESEL",D205="BIODIESEL DYED",D205="DIESEL LS",D205="D LS DYED"),kdrk1+_dslMERCR,IF(OR(D205="ETHANOL REG",D205="REGULAR",D205="REG DYED",D205="ETH REG DYE"),krrk1+_eregMERCR,IF(OR(D205="UNBRAND DEF"),
DEFBase1,kprk1+_punlMERCR))),IF(A205=519355,IF(OR(D205="BIODIESEL",D205="BIODIESEL DYED",D205="DIESEL LS",D205="D LS DYED"),vdrk1+_dslMERCR,IF(OR(D205="ETHANOL REG",D205="REGULAR",D205="REG DYED",D205="ETH REG DYE"),vrrk1+_eregMERCR,)),E205))</f>
        <v>98</v>
      </c>
      <c r="AE205">
        <f t="shared" si="59"/>
        <v>0</v>
      </c>
      <c r="AF205">
        <f t="shared" si="60"/>
        <v>0.05</v>
      </c>
      <c r="AG205">
        <f t="shared" si="61"/>
        <v>0</v>
      </c>
      <c r="AH205" t="str">
        <f t="shared" si="62"/>
        <v>25 MOBIL AVE</v>
      </c>
    </row>
    <row r="206" spans="1:34" x14ac:dyDescent="0.25">
      <c r="A206">
        <v>519349</v>
      </c>
      <c r="B206" t="s">
        <v>63</v>
      </c>
      <c r="C206" t="s">
        <v>57</v>
      </c>
      <c r="D206" t="s">
        <v>646</v>
      </c>
      <c r="E206">
        <v>98.2</v>
      </c>
      <c r="F206">
        <v>4</v>
      </c>
      <c r="G206">
        <v>4</v>
      </c>
      <c r="H206">
        <v>0</v>
      </c>
      <c r="I206">
        <v>0</v>
      </c>
      <c r="J206">
        <v>106.2</v>
      </c>
      <c r="K206" s="28">
        <f t="shared" si="42"/>
        <v>5.3100000000000005</v>
      </c>
      <c r="L206" s="28">
        <f t="shared" si="43"/>
        <v>0</v>
      </c>
      <c r="M206" s="28">
        <f t="shared" si="44"/>
        <v>111.51</v>
      </c>
      <c r="N206">
        <f t="shared" si="45"/>
        <v>98.2</v>
      </c>
      <c r="O206">
        <f t="shared" si="46"/>
        <v>103.7</v>
      </c>
      <c r="P206">
        <f t="shared" si="47"/>
        <v>104.7</v>
      </c>
      <c r="Q206">
        <f t="shared" si="48"/>
        <v>105.2</v>
      </c>
      <c r="R206">
        <f t="shared" si="49"/>
        <v>106.2</v>
      </c>
      <c r="S206">
        <f t="shared" si="50"/>
        <v>106.7</v>
      </c>
      <c r="T206">
        <f t="shared" si="51"/>
        <v>107.2</v>
      </c>
      <c r="U206">
        <f t="shared" si="52"/>
        <v>107.7</v>
      </c>
      <c r="V206">
        <f t="shared" si="53"/>
        <v>101.7</v>
      </c>
      <c r="X206">
        <f t="shared" si="54"/>
        <v>102.7</v>
      </c>
      <c r="Y206">
        <f t="shared" si="55"/>
        <v>103.2</v>
      </c>
      <c r="Z206">
        <f t="shared" si="56"/>
        <v>103.2</v>
      </c>
      <c r="AA206">
        <f t="shared" si="57"/>
        <v>104.2</v>
      </c>
      <c r="AB206">
        <f t="shared" si="58"/>
        <v>99.2</v>
      </c>
      <c r="AC206">
        <f>IF(OR(A206=521400,A206=529519,A206=519378,A206=519382,A206=519380,A206=519357,A206=549727,A206=519373,A206=519370,A206=519371,A206=519377,A206=519387,A206=521176,A206=521177,A206=524588),IF(OR(D206="BIODIESEL",D206="BIODIESEL DYED",D206="DIESEL LS",D206="D LS DYED"),kdrk1,IF(OR(D206="ETHANOL REG",D206="REGULAR",D206="REG DYED",D206="ETH REG DYE"),krrk1,IF(OR(D206="UNBRAND DEF"),DEFBase1,kprk1))),IF(A206=519355,IF(OR(D206="BIODIESEL",D206="BIODIESEL DYED",D206="DIESEL LS",D206="D LS DYED"),vdrk1,IF(OR(D206="ETHANOL REG",D206="REGULAR",D206="REG DYED",D206="ETH REG DYE"),vrrk1,)),E206))</f>
        <v>98.2</v>
      </c>
      <c r="AD206">
        <f>IF(OR(A206=521400,A206=529519,A206=519378,A206=519382,A206=519380,A206=519357,A206=549727,A206=519373,A206=519370,A206=519371,A206=519377,A206=519387,A206=521176,A206=521177,A206=524588),
IF(OR(D206="BIODIESEL",D206="BIODIESEL DYED",D206="DIESEL LS",D206="D LS DYED"),kdrk1+_dslMERCR,IF(OR(D206="ETHANOL REG",D206="REGULAR",D206="REG DYED",D206="ETH REG DYE"),krrk1+_eregMERCR,IF(OR(D206="UNBRAND DEF"),
DEFBase1,kprk1+_punlMERCR))),IF(A206=519355,IF(OR(D206="BIODIESEL",D206="BIODIESEL DYED",D206="DIESEL LS",D206="D LS DYED"),vdrk1+_dslMERCR,IF(OR(D206="ETHANOL REG",D206="REGULAR",D206="REG DYED",D206="ETH REG DYE"),vrrk1+_eregMERCR,)),E206))</f>
        <v>98.2</v>
      </c>
      <c r="AE206">
        <f t="shared" si="59"/>
        <v>0</v>
      </c>
      <c r="AF206">
        <f t="shared" si="60"/>
        <v>0.05</v>
      </c>
      <c r="AG206">
        <f t="shared" si="61"/>
        <v>0</v>
      </c>
      <c r="AH206" t="str">
        <f t="shared" si="62"/>
        <v>8132 EDGAR INDUSTRIAL CLOSE</v>
      </c>
    </row>
    <row r="207" spans="1:34" x14ac:dyDescent="0.25">
      <c r="A207">
        <v>519349</v>
      </c>
      <c r="B207" t="s">
        <v>63</v>
      </c>
      <c r="C207" t="s">
        <v>57</v>
      </c>
      <c r="D207" t="s">
        <v>37</v>
      </c>
      <c r="E207">
        <v>98.2</v>
      </c>
      <c r="F207">
        <v>4</v>
      </c>
      <c r="G207">
        <v>13</v>
      </c>
      <c r="H207">
        <v>0</v>
      </c>
      <c r="I207">
        <v>0</v>
      </c>
      <c r="J207">
        <v>115.2</v>
      </c>
      <c r="K207" s="28">
        <f t="shared" si="42"/>
        <v>5.7600000000000007</v>
      </c>
      <c r="L207" s="28">
        <f t="shared" si="43"/>
        <v>0</v>
      </c>
      <c r="M207" s="28">
        <f t="shared" si="44"/>
        <v>120.96000000000001</v>
      </c>
      <c r="N207">
        <f t="shared" si="45"/>
        <v>98.2</v>
      </c>
      <c r="O207">
        <f t="shared" si="46"/>
        <v>103.7</v>
      </c>
      <c r="P207">
        <f t="shared" si="47"/>
        <v>104.7</v>
      </c>
      <c r="Q207">
        <f t="shared" si="48"/>
        <v>105.2</v>
      </c>
      <c r="R207">
        <f t="shared" si="49"/>
        <v>106.2</v>
      </c>
      <c r="S207">
        <f t="shared" si="50"/>
        <v>106.7</v>
      </c>
      <c r="T207">
        <f t="shared" si="51"/>
        <v>107.2</v>
      </c>
      <c r="U207">
        <f t="shared" si="52"/>
        <v>107.7</v>
      </c>
      <c r="V207">
        <f t="shared" si="53"/>
        <v>101.7</v>
      </c>
      <c r="X207">
        <f t="shared" si="54"/>
        <v>102.7</v>
      </c>
      <c r="Y207">
        <f t="shared" si="55"/>
        <v>103.2</v>
      </c>
      <c r="Z207">
        <f t="shared" si="56"/>
        <v>103.2</v>
      </c>
      <c r="AA207">
        <f t="shared" si="57"/>
        <v>104.2</v>
      </c>
      <c r="AB207">
        <f t="shared" si="58"/>
        <v>99.2</v>
      </c>
      <c r="AC207">
        <f>IF(OR(A207=521400,A207=529519,A207=519378,A207=519382,A207=519380,A207=519357,A207=549727,A207=519373,A207=519370,A207=519371,A207=519377,A207=519387,A207=521176,A207=521177,A207=524588),IF(OR(D207="BIODIESEL",D207="BIODIESEL DYED",D207="DIESEL LS",D207="D LS DYED"),kdrk1,IF(OR(D207="ETHANOL REG",D207="REGULAR",D207="REG DYED",D207="ETH REG DYE"),krrk1,IF(OR(D207="UNBRAND DEF"),DEFBase1,kprk1))),IF(A207=519355,IF(OR(D207="BIODIESEL",D207="BIODIESEL DYED",D207="DIESEL LS",D207="D LS DYED"),vdrk1,IF(OR(D207="ETHANOL REG",D207="REGULAR",D207="REG DYED",D207="ETH REG DYE"),vrrk1,)),E207))</f>
        <v>98.2</v>
      </c>
      <c r="AD207">
        <f>IF(OR(A207=521400,A207=529519,A207=519378,A207=519382,A207=519380,A207=519357,A207=549727,A207=519373,A207=519370,A207=519371,A207=519377,A207=519387,A207=521176,A207=521177,A207=524588),
IF(OR(D207="BIODIESEL",D207="BIODIESEL DYED",D207="DIESEL LS",D207="D LS DYED"),kdrk1+_dslMERCR,IF(OR(D207="ETHANOL REG",D207="REGULAR",D207="REG DYED",D207="ETH REG DYE"),krrk1+_eregMERCR,IF(OR(D207="UNBRAND DEF"),
DEFBase1,kprk1+_punlMERCR))),IF(A207=519355,IF(OR(D207="BIODIESEL",D207="BIODIESEL DYED",D207="DIESEL LS",D207="D LS DYED"),vdrk1+_dslMERCR,IF(OR(D207="ETHANOL REG",D207="REGULAR",D207="REG DYED",D207="ETH REG DYE"),vrrk1+_eregMERCR,)),E207))</f>
        <v>98.2</v>
      </c>
      <c r="AE207">
        <f t="shared" si="59"/>
        <v>0</v>
      </c>
      <c r="AF207">
        <f t="shared" si="60"/>
        <v>0.05</v>
      </c>
      <c r="AG207">
        <f t="shared" si="61"/>
        <v>0</v>
      </c>
      <c r="AH207" t="str">
        <f t="shared" si="62"/>
        <v>8132 EDGAR INDUSTRIAL CLOSE</v>
      </c>
    </row>
    <row r="208" spans="1:34" x14ac:dyDescent="0.25">
      <c r="A208">
        <v>519349</v>
      </c>
      <c r="B208" t="s">
        <v>63</v>
      </c>
      <c r="C208" t="s">
        <v>57</v>
      </c>
      <c r="D208" t="s">
        <v>644</v>
      </c>
      <c r="E208">
        <v>85.8</v>
      </c>
      <c r="F208">
        <v>10</v>
      </c>
      <c r="G208">
        <v>13</v>
      </c>
      <c r="H208">
        <v>0</v>
      </c>
      <c r="I208">
        <v>0</v>
      </c>
      <c r="J208">
        <v>108.8</v>
      </c>
      <c r="K208" s="28">
        <f t="shared" si="42"/>
        <v>5.44</v>
      </c>
      <c r="L208" s="28">
        <f t="shared" si="43"/>
        <v>0</v>
      </c>
      <c r="M208" s="28">
        <f t="shared" si="44"/>
        <v>114.24</v>
      </c>
      <c r="N208">
        <f t="shared" si="45"/>
        <v>85.8</v>
      </c>
      <c r="O208">
        <f t="shared" si="46"/>
        <v>93.3</v>
      </c>
      <c r="P208">
        <f t="shared" si="47"/>
        <v>93.3</v>
      </c>
      <c r="Q208">
        <f t="shared" si="48"/>
        <v>93.8</v>
      </c>
      <c r="R208">
        <f t="shared" si="49"/>
        <v>94.8</v>
      </c>
      <c r="S208">
        <f t="shared" si="50"/>
        <v>95.3</v>
      </c>
      <c r="T208">
        <f t="shared" si="51"/>
        <v>95.8</v>
      </c>
      <c r="U208">
        <f t="shared" si="52"/>
        <v>96.3</v>
      </c>
      <c r="V208">
        <f t="shared" si="53"/>
        <v>89.3</v>
      </c>
      <c r="X208">
        <f t="shared" si="54"/>
        <v>92.3</v>
      </c>
      <c r="Y208">
        <f t="shared" si="55"/>
        <v>91.8</v>
      </c>
      <c r="Z208">
        <f t="shared" si="56"/>
        <v>94.3</v>
      </c>
      <c r="AA208">
        <f t="shared" si="57"/>
        <v>90.8</v>
      </c>
      <c r="AB208">
        <f t="shared" si="58"/>
        <v>90.3</v>
      </c>
      <c r="AC208">
        <f>IF(OR(A208=521400,A208=529519,A208=519378,A208=519382,A208=519380,A208=519357,A208=549727,A208=519373,A208=519370,A208=519371,A208=519377,A208=519387,A208=521176,A208=521177,A208=524588),IF(OR(D208="BIODIESEL",D208="BIODIESEL DYED",D208="DIESEL LS",D208="D LS DYED"),kdrk1,IF(OR(D208="ETHANOL REG",D208="REGULAR",D208="REG DYED",D208="ETH REG DYE"),krrk1,IF(OR(D208="UNBRAND DEF"),DEFBase1,kprk1))),IF(A208=519355,IF(OR(D208="BIODIESEL",D208="BIODIESEL DYED",D208="DIESEL LS",D208="D LS DYED"),vdrk1,IF(OR(D208="ETHANOL REG",D208="REGULAR",D208="REG DYED",D208="ETH REG DYE"),vrrk1,)),E208))</f>
        <v>85.8</v>
      </c>
      <c r="AD208">
        <f>IF(OR(A208=521400,A208=529519,A208=519378,A208=519382,A208=519380,A208=519357,A208=549727,A208=519373,A208=519370,A208=519371,A208=519377,A208=519387,A208=521176,A208=521177,A208=524588),
IF(OR(D208="BIODIESEL",D208="BIODIESEL DYED",D208="DIESEL LS",D208="D LS DYED"),kdrk1+_dslMERCR,IF(OR(D208="ETHANOL REG",D208="REGULAR",D208="REG DYED",D208="ETH REG DYE"),krrk1+_eregMERCR,IF(OR(D208="UNBRAND DEF"),
DEFBase1,kprk1+_punlMERCR))),IF(A208=519355,IF(OR(D208="BIODIESEL",D208="BIODIESEL DYED",D208="DIESEL LS",D208="D LS DYED"),vdrk1+_dslMERCR,IF(OR(D208="ETHANOL REG",D208="REGULAR",D208="REG DYED",D208="ETH REG DYE"),vrrk1+_eregMERCR,)),E208))</f>
        <v>85.8</v>
      </c>
      <c r="AE208">
        <f t="shared" si="59"/>
        <v>0</v>
      </c>
      <c r="AF208">
        <f t="shared" si="60"/>
        <v>0.05</v>
      </c>
      <c r="AG208">
        <f t="shared" si="61"/>
        <v>0</v>
      </c>
      <c r="AH208" t="str">
        <f t="shared" si="62"/>
        <v>8132 EDGAR INDUSTRIAL CLOSE</v>
      </c>
    </row>
    <row r="209" spans="1:34" x14ac:dyDescent="0.25">
      <c r="A209">
        <v>524608</v>
      </c>
      <c r="B209" t="s">
        <v>63</v>
      </c>
      <c r="C209" t="s">
        <v>57</v>
      </c>
      <c r="D209" t="s">
        <v>646</v>
      </c>
      <c r="E209">
        <v>97.1</v>
      </c>
      <c r="F209">
        <v>4</v>
      </c>
      <c r="G209">
        <v>4</v>
      </c>
      <c r="H209">
        <v>0</v>
      </c>
      <c r="I209">
        <v>0</v>
      </c>
      <c r="J209">
        <v>105.1</v>
      </c>
      <c r="K209" s="28">
        <f t="shared" si="42"/>
        <v>5.2549999999999999</v>
      </c>
      <c r="L209" s="28">
        <f t="shared" si="43"/>
        <v>0</v>
      </c>
      <c r="M209" s="28">
        <f t="shared" si="44"/>
        <v>110.35499999999999</v>
      </c>
      <c r="N209">
        <f t="shared" si="45"/>
        <v>97.1</v>
      </c>
      <c r="O209">
        <f t="shared" si="46"/>
        <v>102.6</v>
      </c>
      <c r="P209">
        <f t="shared" si="47"/>
        <v>103.6</v>
      </c>
      <c r="Q209">
        <f t="shared" si="48"/>
        <v>104.1</v>
      </c>
      <c r="R209">
        <f t="shared" si="49"/>
        <v>105.1</v>
      </c>
      <c r="S209">
        <f t="shared" si="50"/>
        <v>105.6</v>
      </c>
      <c r="T209">
        <f t="shared" si="51"/>
        <v>106.1</v>
      </c>
      <c r="U209">
        <f t="shared" si="52"/>
        <v>106.6</v>
      </c>
      <c r="V209">
        <f t="shared" si="53"/>
        <v>100.6</v>
      </c>
      <c r="X209">
        <f t="shared" si="54"/>
        <v>101.6</v>
      </c>
      <c r="Y209">
        <f t="shared" si="55"/>
        <v>102.1</v>
      </c>
      <c r="Z209">
        <f t="shared" si="56"/>
        <v>102.1</v>
      </c>
      <c r="AA209">
        <f t="shared" si="57"/>
        <v>103.1</v>
      </c>
      <c r="AB209">
        <f t="shared" si="58"/>
        <v>98.1</v>
      </c>
      <c r="AC209">
        <f>IF(OR(A209=521400,A209=529519,A209=519378,A209=519382,A209=519380,A209=519357,A209=549727,A209=519373,A209=519370,A209=519371,A209=519377,A209=519387,A209=521176,A209=521177,A209=524588),IF(OR(D209="BIODIESEL",D209="BIODIESEL DYED",D209="DIESEL LS",D209="D LS DYED"),kdrk1,IF(OR(D209="ETHANOL REG",D209="REGULAR",D209="REG DYED",D209="ETH REG DYE"),krrk1,IF(OR(D209="UNBRAND DEF"),DEFBase1,kprk1))),IF(A209=519355,IF(OR(D209="BIODIESEL",D209="BIODIESEL DYED",D209="DIESEL LS",D209="D LS DYED"),vdrk1,IF(OR(D209="ETHANOL REG",D209="REGULAR",D209="REG DYED",D209="ETH REG DYE"),vrrk1,)),E209))</f>
        <v>97.1</v>
      </c>
      <c r="AD209">
        <f>IF(OR(A209=521400,A209=529519,A209=519378,A209=519382,A209=519380,A209=519357,A209=549727,A209=519373,A209=519370,A209=519371,A209=519377,A209=519387,A209=521176,A209=521177,A209=524588),
IF(OR(D209="BIODIESEL",D209="BIODIESEL DYED",D209="DIESEL LS",D209="D LS DYED"),kdrk1+_dslMERCR,IF(OR(D209="ETHANOL REG",D209="REGULAR",D209="REG DYED",D209="ETH REG DYE"),krrk1+_eregMERCR,IF(OR(D209="UNBRAND DEF"),
DEFBase1,kprk1+_punlMERCR))),IF(A209=519355,IF(OR(D209="BIODIESEL",D209="BIODIESEL DYED",D209="DIESEL LS",D209="D LS DYED"),vdrk1+_dslMERCR,IF(OR(D209="ETHANOL REG",D209="REGULAR",D209="REG DYED",D209="ETH REG DYE"),vrrk1+_eregMERCR,)),E209))</f>
        <v>97.1</v>
      </c>
      <c r="AE209">
        <f t="shared" si="59"/>
        <v>0</v>
      </c>
      <c r="AF209">
        <f t="shared" si="60"/>
        <v>0.05</v>
      </c>
      <c r="AG209">
        <f t="shared" si="61"/>
        <v>0</v>
      </c>
      <c r="AH209" t="str">
        <f t="shared" si="62"/>
        <v>8120 EDGAR INDUSTRIAL DR</v>
      </c>
    </row>
    <row r="210" spans="1:34" x14ac:dyDescent="0.25">
      <c r="A210">
        <v>524608</v>
      </c>
      <c r="B210" t="s">
        <v>63</v>
      </c>
      <c r="C210" t="s">
        <v>57</v>
      </c>
      <c r="D210" t="s">
        <v>37</v>
      </c>
      <c r="E210">
        <v>97.1</v>
      </c>
      <c r="F210">
        <v>4</v>
      </c>
      <c r="G210">
        <v>13</v>
      </c>
      <c r="H210">
        <v>0</v>
      </c>
      <c r="I210">
        <v>0</v>
      </c>
      <c r="J210">
        <v>114.1</v>
      </c>
      <c r="K210" s="28">
        <f t="shared" si="42"/>
        <v>5.7050000000000001</v>
      </c>
      <c r="L210" s="28">
        <f t="shared" si="43"/>
        <v>0</v>
      </c>
      <c r="M210" s="28">
        <f t="shared" si="44"/>
        <v>119.80499999999999</v>
      </c>
      <c r="N210">
        <f t="shared" si="45"/>
        <v>97.1</v>
      </c>
      <c r="O210">
        <f t="shared" si="46"/>
        <v>102.6</v>
      </c>
      <c r="P210">
        <f t="shared" si="47"/>
        <v>103.6</v>
      </c>
      <c r="Q210">
        <f t="shared" si="48"/>
        <v>104.1</v>
      </c>
      <c r="R210">
        <f t="shared" si="49"/>
        <v>105.1</v>
      </c>
      <c r="S210">
        <f t="shared" si="50"/>
        <v>105.6</v>
      </c>
      <c r="T210">
        <f t="shared" si="51"/>
        <v>106.1</v>
      </c>
      <c r="U210">
        <f t="shared" si="52"/>
        <v>106.6</v>
      </c>
      <c r="V210">
        <f t="shared" si="53"/>
        <v>100.6</v>
      </c>
      <c r="X210">
        <f t="shared" si="54"/>
        <v>101.6</v>
      </c>
      <c r="Y210">
        <f t="shared" si="55"/>
        <v>102.1</v>
      </c>
      <c r="Z210">
        <f t="shared" si="56"/>
        <v>102.1</v>
      </c>
      <c r="AA210">
        <f t="shared" si="57"/>
        <v>103.1</v>
      </c>
      <c r="AB210">
        <f t="shared" si="58"/>
        <v>98.1</v>
      </c>
      <c r="AC210">
        <f>IF(OR(A210=521400,A210=529519,A210=519378,A210=519382,A210=519380,A210=519357,A210=549727,A210=519373,A210=519370,A210=519371,A210=519377,A210=519387,A210=521176,A210=521177,A210=524588),IF(OR(D210="BIODIESEL",D210="BIODIESEL DYED",D210="DIESEL LS",D210="D LS DYED"),kdrk1,IF(OR(D210="ETHANOL REG",D210="REGULAR",D210="REG DYED",D210="ETH REG DYE"),krrk1,IF(OR(D210="UNBRAND DEF"),DEFBase1,kprk1))),IF(A210=519355,IF(OR(D210="BIODIESEL",D210="BIODIESEL DYED",D210="DIESEL LS",D210="D LS DYED"),vdrk1,IF(OR(D210="ETHANOL REG",D210="REGULAR",D210="REG DYED",D210="ETH REG DYE"),vrrk1,)),E210))</f>
        <v>97.1</v>
      </c>
      <c r="AD210">
        <f>IF(OR(A210=521400,A210=529519,A210=519378,A210=519382,A210=519380,A210=519357,A210=549727,A210=519373,A210=519370,A210=519371,A210=519377,A210=519387,A210=521176,A210=521177,A210=524588),
IF(OR(D210="BIODIESEL",D210="BIODIESEL DYED",D210="DIESEL LS",D210="D LS DYED"),kdrk1+_dslMERCR,IF(OR(D210="ETHANOL REG",D210="REGULAR",D210="REG DYED",D210="ETH REG DYE"),krrk1+_eregMERCR,IF(OR(D210="UNBRAND DEF"),
DEFBase1,kprk1+_punlMERCR))),IF(A210=519355,IF(OR(D210="BIODIESEL",D210="BIODIESEL DYED",D210="DIESEL LS",D210="D LS DYED"),vdrk1+_dslMERCR,IF(OR(D210="ETHANOL REG",D210="REGULAR",D210="REG DYED",D210="ETH REG DYE"),vrrk1+_eregMERCR,)),E210))</f>
        <v>97.1</v>
      </c>
      <c r="AE210">
        <f t="shared" si="59"/>
        <v>0</v>
      </c>
      <c r="AF210">
        <f t="shared" si="60"/>
        <v>0.05</v>
      </c>
      <c r="AG210">
        <f t="shared" si="61"/>
        <v>0</v>
      </c>
      <c r="AH210" t="str">
        <f t="shared" si="62"/>
        <v>8120 EDGAR INDUSTRIAL DR</v>
      </c>
    </row>
    <row r="211" spans="1:34" x14ac:dyDescent="0.25">
      <c r="A211">
        <v>524608</v>
      </c>
      <c r="B211" t="s">
        <v>63</v>
      </c>
      <c r="C211" t="s">
        <v>57</v>
      </c>
      <c r="D211" t="s">
        <v>132</v>
      </c>
      <c r="E211">
        <v>92.7</v>
      </c>
      <c r="F211">
        <v>10</v>
      </c>
      <c r="G211">
        <v>13</v>
      </c>
      <c r="H211">
        <v>0</v>
      </c>
      <c r="I211">
        <v>0</v>
      </c>
      <c r="J211">
        <v>115.7</v>
      </c>
      <c r="K211" s="28">
        <f t="shared" si="42"/>
        <v>5.7850000000000001</v>
      </c>
      <c r="L211" s="28">
        <f t="shared" si="43"/>
        <v>0</v>
      </c>
      <c r="M211" s="28">
        <f t="shared" si="44"/>
        <v>121.485</v>
      </c>
      <c r="N211">
        <f t="shared" si="45"/>
        <v>92.7</v>
      </c>
      <c r="O211">
        <f t="shared" si="46"/>
        <v>100.7</v>
      </c>
      <c r="P211">
        <f t="shared" si="47"/>
        <v>100.7</v>
      </c>
      <c r="Q211">
        <f t="shared" si="48"/>
        <v>101.2</v>
      </c>
      <c r="R211">
        <f t="shared" si="49"/>
        <v>102.2</v>
      </c>
      <c r="S211">
        <f t="shared" si="50"/>
        <v>102.7</v>
      </c>
      <c r="T211">
        <f t="shared" si="51"/>
        <v>103.2</v>
      </c>
      <c r="U211">
        <f t="shared" si="52"/>
        <v>103.7</v>
      </c>
      <c r="V211">
        <f t="shared" si="53"/>
        <v>96.2</v>
      </c>
      <c r="X211">
        <f t="shared" si="54"/>
        <v>99.7</v>
      </c>
      <c r="Y211">
        <f t="shared" si="55"/>
        <v>99.2</v>
      </c>
      <c r="Z211">
        <f t="shared" si="56"/>
        <v>101.2</v>
      </c>
      <c r="AA211">
        <f t="shared" si="57"/>
        <v>97.7</v>
      </c>
      <c r="AB211">
        <f t="shared" si="58"/>
        <v>97.2</v>
      </c>
      <c r="AC211">
        <f>IF(OR(A211=521400,A211=529519,A211=519378,A211=519382,A211=519380,A211=519357,A211=549727,A211=519373,A211=519370,A211=519371,A211=519377,A211=519387,A211=521176,A211=521177,A211=524588),IF(OR(D211="BIODIESEL",D211="BIODIESEL DYED",D211="DIESEL LS",D211="D LS DYED"),kdrk1,IF(OR(D211="ETHANOL REG",D211="REGULAR",D211="REG DYED",D211="ETH REG DYE"),krrk1,IF(OR(D211="UNBRAND DEF"),DEFBase1,kprk1))),IF(A211=519355,IF(OR(D211="BIODIESEL",D211="BIODIESEL DYED",D211="DIESEL LS",D211="D LS DYED"),vdrk1,IF(OR(D211="ETHANOL REG",D211="REGULAR",D211="REG DYED",D211="ETH REG DYE"),vrrk1,)),E211))</f>
        <v>92.7</v>
      </c>
      <c r="AD211">
        <f>IF(OR(A211=521400,A211=529519,A211=519378,A211=519382,A211=519380,A211=519357,A211=549727,A211=519373,A211=519370,A211=519371,A211=519377,A211=519387,A211=521176,A211=521177,A211=524588),
IF(OR(D211="BIODIESEL",D211="BIODIESEL DYED",D211="DIESEL LS",D211="D LS DYED"),kdrk1+_dslMERCR,IF(OR(D211="ETHANOL REG",D211="REGULAR",D211="REG DYED",D211="ETH REG DYE"),krrk1+_eregMERCR,IF(OR(D211="UNBRAND DEF"),
DEFBase1,kprk1+_punlMERCR))),IF(A211=519355,IF(OR(D211="BIODIESEL",D211="BIODIESEL DYED",D211="DIESEL LS",D211="D LS DYED"),vdrk1+_dslMERCR,IF(OR(D211="ETHANOL REG",D211="REGULAR",D211="REG DYED",D211="ETH REG DYE"),vrrk1+_eregMERCR,)),E211))</f>
        <v>92.7</v>
      </c>
      <c r="AE211">
        <f t="shared" si="59"/>
        <v>0</v>
      </c>
      <c r="AF211">
        <f t="shared" si="60"/>
        <v>0.05</v>
      </c>
      <c r="AG211">
        <f t="shared" si="61"/>
        <v>0</v>
      </c>
      <c r="AH211" t="str">
        <f t="shared" si="62"/>
        <v>8120 EDGAR INDUSTRIAL DR</v>
      </c>
    </row>
    <row r="212" spans="1:34" x14ac:dyDescent="0.25">
      <c r="A212">
        <v>524608</v>
      </c>
      <c r="B212" t="s">
        <v>63</v>
      </c>
      <c r="C212" t="s">
        <v>57</v>
      </c>
      <c r="D212" t="s">
        <v>647</v>
      </c>
      <c r="E212">
        <v>84.7</v>
      </c>
      <c r="F212">
        <v>10</v>
      </c>
      <c r="G212">
        <v>4</v>
      </c>
      <c r="H212">
        <v>0</v>
      </c>
      <c r="I212">
        <v>0</v>
      </c>
      <c r="J212">
        <v>98.7</v>
      </c>
      <c r="K212" s="28">
        <f t="shared" si="42"/>
        <v>4.9350000000000005</v>
      </c>
      <c r="L212" s="28">
        <f t="shared" si="43"/>
        <v>0</v>
      </c>
      <c r="M212" s="28">
        <f t="shared" si="44"/>
        <v>103.63500000000001</v>
      </c>
      <c r="N212">
        <f t="shared" si="45"/>
        <v>84.7</v>
      </c>
      <c r="O212">
        <f t="shared" si="46"/>
        <v>92.2</v>
      </c>
      <c r="P212">
        <f t="shared" si="47"/>
        <v>92.2</v>
      </c>
      <c r="Q212">
        <f t="shared" si="48"/>
        <v>92.7</v>
      </c>
      <c r="R212">
        <f t="shared" si="49"/>
        <v>93.7</v>
      </c>
      <c r="S212">
        <f t="shared" si="50"/>
        <v>94.2</v>
      </c>
      <c r="T212">
        <f t="shared" si="51"/>
        <v>94.7</v>
      </c>
      <c r="U212">
        <f t="shared" si="52"/>
        <v>95.2</v>
      </c>
      <c r="V212">
        <f t="shared" si="53"/>
        <v>88.2</v>
      </c>
      <c r="X212">
        <f t="shared" si="54"/>
        <v>91.2</v>
      </c>
      <c r="Y212">
        <f t="shared" si="55"/>
        <v>92.2</v>
      </c>
      <c r="Z212">
        <f t="shared" si="56"/>
        <v>93.2</v>
      </c>
      <c r="AA212">
        <f t="shared" si="57"/>
        <v>89.7</v>
      </c>
      <c r="AB212">
        <f t="shared" si="58"/>
        <v>89.2</v>
      </c>
      <c r="AC212">
        <f>IF(OR(A212=521400,A212=529519,A212=519378,A212=519382,A212=519380,A212=519357,A212=549727,A212=519373,A212=519370,A212=519371,A212=519377,A212=519387,A212=521176,A212=521177,A212=524588),IF(OR(D212="BIODIESEL",D212="BIODIESEL DYED",D212="DIESEL LS",D212="D LS DYED"),kdrk1,IF(OR(D212="ETHANOL REG",D212="REGULAR",D212="REG DYED",D212="ETH REG DYE"),krrk1,IF(OR(D212="UNBRAND DEF"),DEFBase1,kprk1))),IF(A212=519355,IF(OR(D212="BIODIESEL",D212="BIODIESEL DYED",D212="DIESEL LS",D212="D LS DYED"),vdrk1,IF(OR(D212="ETHANOL REG",D212="REGULAR",D212="REG DYED",D212="ETH REG DYE"),vrrk1,)),E212))</f>
        <v>84.7</v>
      </c>
      <c r="AD212">
        <f>IF(OR(A212=521400,A212=529519,A212=519378,A212=519382,A212=519380,A212=519357,A212=549727,A212=519373,A212=519370,A212=519371,A212=519377,A212=519387,A212=521176,A212=521177,A212=524588),
IF(OR(D212="BIODIESEL",D212="BIODIESEL DYED",D212="DIESEL LS",D212="D LS DYED"),kdrk1+_dslMERCR,IF(OR(D212="ETHANOL REG",D212="REGULAR",D212="REG DYED",D212="ETH REG DYE"),krrk1+_eregMERCR,IF(OR(D212="UNBRAND DEF"),
DEFBase1,kprk1+_punlMERCR))),IF(A212=519355,IF(OR(D212="BIODIESEL",D212="BIODIESEL DYED",D212="DIESEL LS",D212="D LS DYED"),vdrk1+_dslMERCR,IF(OR(D212="ETHANOL REG",D212="REGULAR",D212="REG DYED",D212="ETH REG DYE"),vrrk1+_eregMERCR,)),E212))</f>
        <v>84.7</v>
      </c>
      <c r="AE212">
        <f t="shared" si="59"/>
        <v>0</v>
      </c>
      <c r="AF212">
        <f t="shared" si="60"/>
        <v>0.05</v>
      </c>
      <c r="AG212">
        <f t="shared" si="61"/>
        <v>0</v>
      </c>
      <c r="AH212" t="str">
        <f t="shared" si="62"/>
        <v>8120 EDGAR INDUSTRIAL DR</v>
      </c>
    </row>
    <row r="213" spans="1:34" x14ac:dyDescent="0.25">
      <c r="A213">
        <v>524608</v>
      </c>
      <c r="B213" t="s">
        <v>63</v>
      </c>
      <c r="C213" t="s">
        <v>57</v>
      </c>
      <c r="D213" t="s">
        <v>644</v>
      </c>
      <c r="E213">
        <v>84.7</v>
      </c>
      <c r="F213">
        <v>10</v>
      </c>
      <c r="G213">
        <v>13</v>
      </c>
      <c r="H213">
        <v>0</v>
      </c>
      <c r="I213">
        <v>0</v>
      </c>
      <c r="J213">
        <v>107.7</v>
      </c>
      <c r="K213" s="28">
        <f t="shared" si="42"/>
        <v>5.3850000000000007</v>
      </c>
      <c r="L213" s="28">
        <f t="shared" si="43"/>
        <v>0</v>
      </c>
      <c r="M213" s="28">
        <f t="shared" si="44"/>
        <v>113.08500000000001</v>
      </c>
      <c r="N213">
        <f t="shared" si="45"/>
        <v>84.7</v>
      </c>
      <c r="O213">
        <f t="shared" si="46"/>
        <v>92.2</v>
      </c>
      <c r="P213">
        <f t="shared" si="47"/>
        <v>92.2</v>
      </c>
      <c r="Q213">
        <f t="shared" si="48"/>
        <v>92.7</v>
      </c>
      <c r="R213">
        <f t="shared" si="49"/>
        <v>93.7</v>
      </c>
      <c r="S213">
        <f t="shared" si="50"/>
        <v>94.2</v>
      </c>
      <c r="T213">
        <f t="shared" si="51"/>
        <v>94.7</v>
      </c>
      <c r="U213">
        <f t="shared" si="52"/>
        <v>95.2</v>
      </c>
      <c r="V213">
        <f t="shared" si="53"/>
        <v>88.2</v>
      </c>
      <c r="X213">
        <f t="shared" si="54"/>
        <v>91.2</v>
      </c>
      <c r="Y213">
        <f t="shared" si="55"/>
        <v>90.7</v>
      </c>
      <c r="Z213">
        <f t="shared" si="56"/>
        <v>93.2</v>
      </c>
      <c r="AA213">
        <f t="shared" si="57"/>
        <v>89.7</v>
      </c>
      <c r="AB213">
        <f t="shared" si="58"/>
        <v>89.2</v>
      </c>
      <c r="AC213">
        <f>IF(OR(A213=521400,A213=529519,A213=519378,A213=519382,A213=519380,A213=519357,A213=549727,A213=519373,A213=519370,A213=519371,A213=519377,A213=519387,A213=521176,A213=521177,A213=524588),IF(OR(D213="BIODIESEL",D213="BIODIESEL DYED",D213="DIESEL LS",D213="D LS DYED"),kdrk1,IF(OR(D213="ETHANOL REG",D213="REGULAR",D213="REG DYED",D213="ETH REG DYE"),krrk1,IF(OR(D213="UNBRAND DEF"),DEFBase1,kprk1))),IF(A213=519355,IF(OR(D213="BIODIESEL",D213="BIODIESEL DYED",D213="DIESEL LS",D213="D LS DYED"),vdrk1,IF(OR(D213="ETHANOL REG",D213="REGULAR",D213="REG DYED",D213="ETH REG DYE"),vrrk1,)),E213))</f>
        <v>84.7</v>
      </c>
      <c r="AD213">
        <f>IF(OR(A213=521400,A213=529519,A213=519378,A213=519382,A213=519380,A213=519357,A213=549727,A213=519373,A213=519370,A213=519371,A213=519377,A213=519387,A213=521176,A213=521177,A213=524588),
IF(OR(D213="BIODIESEL",D213="BIODIESEL DYED",D213="DIESEL LS",D213="D LS DYED"),kdrk1+_dslMERCR,IF(OR(D213="ETHANOL REG",D213="REGULAR",D213="REG DYED",D213="ETH REG DYE"),krrk1+_eregMERCR,IF(OR(D213="UNBRAND DEF"),
DEFBase1,kprk1+_punlMERCR))),IF(A213=519355,IF(OR(D213="BIODIESEL",D213="BIODIESEL DYED",D213="DIESEL LS",D213="D LS DYED"),vdrk1+_dslMERCR,IF(OR(D213="ETHANOL REG",D213="REGULAR",D213="REG DYED",D213="ETH REG DYE"),vrrk1+_eregMERCR,)),E213))</f>
        <v>84.7</v>
      </c>
      <c r="AE213">
        <f t="shared" si="59"/>
        <v>0</v>
      </c>
      <c r="AF213">
        <f t="shared" si="60"/>
        <v>0.05</v>
      </c>
      <c r="AG213">
        <f t="shared" si="61"/>
        <v>0</v>
      </c>
      <c r="AH213" t="str">
        <f t="shared" si="62"/>
        <v>8120 EDGAR INDUSTRIAL DR</v>
      </c>
    </row>
    <row r="214" spans="1:34" x14ac:dyDescent="0.25">
      <c r="A214">
        <v>524608</v>
      </c>
      <c r="B214" t="s">
        <v>63</v>
      </c>
      <c r="C214" t="s">
        <v>57</v>
      </c>
      <c r="D214" t="s">
        <v>49</v>
      </c>
      <c r="E214">
        <v>103.7</v>
      </c>
      <c r="F214">
        <v>10</v>
      </c>
      <c r="G214">
        <v>13</v>
      </c>
      <c r="H214">
        <v>0</v>
      </c>
      <c r="I214">
        <v>0</v>
      </c>
      <c r="J214">
        <v>126.7</v>
      </c>
      <c r="K214" s="28">
        <f t="shared" si="42"/>
        <v>6.3350000000000009</v>
      </c>
      <c r="L214" s="28">
        <f t="shared" si="43"/>
        <v>0</v>
      </c>
      <c r="M214" s="28">
        <f t="shared" si="44"/>
        <v>133.035</v>
      </c>
      <c r="N214">
        <f t="shared" si="45"/>
        <v>103.7</v>
      </c>
      <c r="O214">
        <f t="shared" si="46"/>
        <v>112.2</v>
      </c>
      <c r="P214">
        <f t="shared" si="47"/>
        <v>112.2</v>
      </c>
      <c r="Q214">
        <f t="shared" si="48"/>
        <v>112.7</v>
      </c>
      <c r="R214">
        <f t="shared" si="49"/>
        <v>113.7</v>
      </c>
      <c r="S214">
        <f t="shared" si="50"/>
        <v>114.2</v>
      </c>
      <c r="T214">
        <f t="shared" si="51"/>
        <v>114.7</v>
      </c>
      <c r="U214">
        <f t="shared" si="52"/>
        <v>115.2</v>
      </c>
      <c r="V214">
        <f t="shared" si="53"/>
        <v>107.2</v>
      </c>
      <c r="X214">
        <f t="shared" si="54"/>
        <v>111.2</v>
      </c>
      <c r="Y214">
        <f t="shared" si="55"/>
        <v>109.7</v>
      </c>
      <c r="Z214">
        <f t="shared" si="56"/>
        <v>112.2</v>
      </c>
      <c r="AA214">
        <f t="shared" si="57"/>
        <v>108.7</v>
      </c>
      <c r="AB214">
        <f t="shared" si="58"/>
        <v>108.2</v>
      </c>
      <c r="AC214">
        <f>IF(OR(A214=521400,A214=529519,A214=519378,A214=519382,A214=519380,A214=519357,A214=549727,A214=519373,A214=519370,A214=519371,A214=519377,A214=519387,A214=521176,A214=521177,A214=524588),IF(OR(D214="BIODIESEL",D214="BIODIESEL DYED",D214="DIESEL LS",D214="D LS DYED"),kdrk1,IF(OR(D214="ETHANOL REG",D214="REGULAR",D214="REG DYED",D214="ETH REG DYE"),krrk1,IF(OR(D214="UNBRAND DEF"),DEFBase1,kprk1))),IF(A214=519355,IF(OR(D214="BIODIESEL",D214="BIODIESEL DYED",D214="DIESEL LS",D214="D LS DYED"),vdrk1,IF(OR(D214="ETHANOL REG",D214="REGULAR",D214="REG DYED",D214="ETH REG DYE"),vrrk1,)),E214))</f>
        <v>103.7</v>
      </c>
      <c r="AD214">
        <f>IF(OR(A214=521400,A214=529519,A214=519378,A214=519382,A214=519380,A214=519357,A214=549727,A214=519373,A214=519370,A214=519371,A214=519377,A214=519387,A214=521176,A214=521177,A214=524588),
IF(OR(D214="BIODIESEL",D214="BIODIESEL DYED",D214="DIESEL LS",D214="D LS DYED"),kdrk1+_dslMERCR,IF(OR(D214="ETHANOL REG",D214="REGULAR",D214="REG DYED",D214="ETH REG DYE"),krrk1+_eregMERCR,IF(OR(D214="UNBRAND DEF"),
DEFBase1,kprk1+_punlMERCR))),IF(A214=519355,IF(OR(D214="BIODIESEL",D214="BIODIESEL DYED",D214="DIESEL LS",D214="D LS DYED"),vdrk1+_dslMERCR,IF(OR(D214="ETHANOL REG",D214="REGULAR",D214="REG DYED",D214="ETH REG DYE"),vrrk1+_eregMERCR,)),E214))</f>
        <v>103.7</v>
      </c>
      <c r="AE214">
        <f t="shared" si="59"/>
        <v>0</v>
      </c>
      <c r="AF214">
        <f t="shared" si="60"/>
        <v>0.05</v>
      </c>
      <c r="AG214">
        <f t="shared" si="61"/>
        <v>0</v>
      </c>
      <c r="AH214" t="str">
        <f t="shared" si="62"/>
        <v>8120 EDGAR INDUSTRIAL DR</v>
      </c>
    </row>
    <row r="215" spans="1:34" x14ac:dyDescent="0.25">
      <c r="A215">
        <v>523735</v>
      </c>
      <c r="B215" t="s">
        <v>113</v>
      </c>
      <c r="C215" t="s">
        <v>57</v>
      </c>
      <c r="D215" t="s">
        <v>37</v>
      </c>
      <c r="E215">
        <v>98.5</v>
      </c>
      <c r="F215">
        <v>4</v>
      </c>
      <c r="G215">
        <v>13</v>
      </c>
      <c r="H215">
        <v>0</v>
      </c>
      <c r="I215">
        <v>0</v>
      </c>
      <c r="J215">
        <v>115.5</v>
      </c>
      <c r="K215" s="28">
        <f t="shared" si="42"/>
        <v>5.7750000000000004</v>
      </c>
      <c r="L215" s="28">
        <f t="shared" si="43"/>
        <v>0</v>
      </c>
      <c r="M215" s="28">
        <f t="shared" si="44"/>
        <v>121.27500000000001</v>
      </c>
      <c r="N215">
        <f t="shared" si="45"/>
        <v>98.5</v>
      </c>
      <c r="O215">
        <f t="shared" si="46"/>
        <v>104</v>
      </c>
      <c r="P215">
        <f t="shared" si="47"/>
        <v>105</v>
      </c>
      <c r="Q215">
        <f t="shared" si="48"/>
        <v>105.5</v>
      </c>
      <c r="R215">
        <f t="shared" si="49"/>
        <v>106.5</v>
      </c>
      <c r="S215">
        <f t="shared" si="50"/>
        <v>107</v>
      </c>
      <c r="T215">
        <f t="shared" si="51"/>
        <v>107.5</v>
      </c>
      <c r="U215">
        <f t="shared" si="52"/>
        <v>108</v>
      </c>
      <c r="V215">
        <f t="shared" si="53"/>
        <v>102</v>
      </c>
      <c r="X215">
        <f t="shared" si="54"/>
        <v>103</v>
      </c>
      <c r="Y215">
        <f t="shared" si="55"/>
        <v>103.5</v>
      </c>
      <c r="Z215">
        <f t="shared" si="56"/>
        <v>103.5</v>
      </c>
      <c r="AA215">
        <f t="shared" si="57"/>
        <v>104.5</v>
      </c>
      <c r="AB215">
        <f t="shared" si="58"/>
        <v>99.5</v>
      </c>
      <c r="AC215">
        <f>IF(OR(A215=521400,A215=529519,A215=519378,A215=519382,A215=519380,A215=519357,A215=549727,A215=519373,A215=519370,A215=519371,A215=519377,A215=519387,A215=521176,A215=521177,A215=524588),IF(OR(D215="BIODIESEL",D215="BIODIESEL DYED",D215="DIESEL LS",D215="D LS DYED"),kdrk1,IF(OR(D215="ETHANOL REG",D215="REGULAR",D215="REG DYED",D215="ETH REG DYE"),krrk1,IF(OR(D215="UNBRAND DEF"),DEFBase1,kprk1))),IF(A215=519355,IF(OR(D215="BIODIESEL",D215="BIODIESEL DYED",D215="DIESEL LS",D215="D LS DYED"),vdrk1,IF(OR(D215="ETHANOL REG",D215="REGULAR",D215="REG DYED",D215="ETH REG DYE"),vrrk1,)),E215))</f>
        <v>98.5</v>
      </c>
      <c r="AD215">
        <f>IF(OR(A215=521400,A215=529519,A215=519378,A215=519382,A215=519380,A215=519357,A215=549727,A215=519373,A215=519370,A215=519371,A215=519377,A215=519387,A215=521176,A215=521177,A215=524588),
IF(OR(D215="BIODIESEL",D215="BIODIESEL DYED",D215="DIESEL LS",D215="D LS DYED"),kdrk1+_dslMERCR,IF(OR(D215="ETHANOL REG",D215="REGULAR",D215="REG DYED",D215="ETH REG DYE"),krrk1+_eregMERCR,IF(OR(D215="UNBRAND DEF"),
DEFBase1,kprk1+_punlMERCR))),IF(A215=519355,IF(OR(D215="BIODIESEL",D215="BIODIESEL DYED",D215="DIESEL LS",D215="D LS DYED"),vdrk1+_dslMERCR,IF(OR(D215="ETHANOL REG",D215="REGULAR",D215="REG DYED",D215="ETH REG DYE"),vrrk1+_eregMERCR,)),E215))</f>
        <v>98.5</v>
      </c>
      <c r="AE215">
        <f t="shared" si="59"/>
        <v>0</v>
      </c>
      <c r="AF215">
        <f t="shared" si="60"/>
        <v>0.05</v>
      </c>
      <c r="AG215">
        <f t="shared" si="61"/>
        <v>0</v>
      </c>
      <c r="AH215" t="str">
        <f t="shared" si="62"/>
        <v>LOON RIVER IND.PARK HWY 88 LOT 12</v>
      </c>
    </row>
    <row r="216" spans="1:34" x14ac:dyDescent="0.25">
      <c r="A216">
        <v>524599</v>
      </c>
      <c r="B216" t="s">
        <v>144</v>
      </c>
      <c r="C216" t="s">
        <v>57</v>
      </c>
      <c r="D216" t="s">
        <v>37</v>
      </c>
      <c r="E216">
        <v>99.9</v>
      </c>
      <c r="F216">
        <v>4</v>
      </c>
      <c r="G216">
        <v>13</v>
      </c>
      <c r="H216">
        <v>0</v>
      </c>
      <c r="I216">
        <v>0</v>
      </c>
      <c r="J216">
        <v>116.9</v>
      </c>
      <c r="K216" s="28">
        <f t="shared" si="42"/>
        <v>5.8450000000000006</v>
      </c>
      <c r="L216" s="28">
        <f t="shared" si="43"/>
        <v>0</v>
      </c>
      <c r="M216" s="28">
        <f t="shared" si="44"/>
        <v>122.745</v>
      </c>
      <c r="N216">
        <f t="shared" si="45"/>
        <v>99.9</v>
      </c>
      <c r="O216">
        <f t="shared" si="46"/>
        <v>105.4</v>
      </c>
      <c r="P216">
        <f t="shared" si="47"/>
        <v>106.4</v>
      </c>
      <c r="Q216">
        <f t="shared" si="48"/>
        <v>106.9</v>
      </c>
      <c r="R216">
        <f t="shared" si="49"/>
        <v>107.9</v>
      </c>
      <c r="S216">
        <f t="shared" si="50"/>
        <v>108.4</v>
      </c>
      <c r="T216">
        <f t="shared" si="51"/>
        <v>108.9</v>
      </c>
      <c r="U216">
        <f t="shared" si="52"/>
        <v>109.4</v>
      </c>
      <c r="V216">
        <f t="shared" si="53"/>
        <v>103.4</v>
      </c>
      <c r="X216">
        <f t="shared" si="54"/>
        <v>104.4</v>
      </c>
      <c r="Y216">
        <f t="shared" si="55"/>
        <v>104.9</v>
      </c>
      <c r="Z216">
        <f t="shared" si="56"/>
        <v>104.9</v>
      </c>
      <c r="AA216">
        <f t="shared" si="57"/>
        <v>105.9</v>
      </c>
      <c r="AB216">
        <f t="shared" si="58"/>
        <v>100.9</v>
      </c>
      <c r="AC216">
        <f>IF(OR(A216=521400,A216=529519,A216=519378,A216=519382,A216=519380,A216=519357,A216=549727,A216=519373,A216=519370,A216=519371,A216=519377,A216=519387,A216=521176,A216=521177,A216=524588),IF(OR(D216="BIODIESEL",D216="BIODIESEL DYED",D216="DIESEL LS",D216="D LS DYED"),kdrk1,IF(OR(D216="ETHANOL REG",D216="REGULAR",D216="REG DYED",D216="ETH REG DYE"),krrk1,IF(OR(D216="UNBRAND DEF"),DEFBase1,kprk1))),IF(A216=519355,IF(OR(D216="BIODIESEL",D216="BIODIESEL DYED",D216="DIESEL LS",D216="D LS DYED"),vdrk1,IF(OR(D216="ETHANOL REG",D216="REGULAR",D216="REG DYED",D216="ETH REG DYE"),vrrk1,)),E216))</f>
        <v>99.9</v>
      </c>
      <c r="AD216">
        <f>IF(OR(A216=521400,A216=529519,A216=519378,A216=519382,A216=519380,A216=519357,A216=549727,A216=519373,A216=519370,A216=519371,A216=519377,A216=519387,A216=521176,A216=521177,A216=524588),
IF(OR(D216="BIODIESEL",D216="BIODIESEL DYED",D216="DIESEL LS",D216="D LS DYED"),kdrk1+_dslMERCR,IF(OR(D216="ETHANOL REG",D216="REGULAR",D216="REG DYED",D216="ETH REG DYE"),krrk1+_eregMERCR,IF(OR(D216="UNBRAND DEF"),
DEFBase1,kprk1+_punlMERCR))),IF(A216=519355,IF(OR(D216="BIODIESEL",D216="BIODIESEL DYED",D216="DIESEL LS",D216="D LS DYED"),vdrk1+_dslMERCR,IF(OR(D216="ETHANOL REG",D216="REGULAR",D216="REG DYED",D216="ETH REG DYE"),vrrk1+_eregMERCR,)),E216))</f>
        <v>99.9</v>
      </c>
      <c r="AE216">
        <f t="shared" si="59"/>
        <v>0</v>
      </c>
      <c r="AF216">
        <f t="shared" si="60"/>
        <v>0.05</v>
      </c>
      <c r="AG216">
        <f t="shared" si="61"/>
        <v>0</v>
      </c>
      <c r="AH216" t="str">
        <f t="shared" si="62"/>
        <v>BOX 4</v>
      </c>
    </row>
    <row r="217" spans="1:34" x14ac:dyDescent="0.25">
      <c r="A217">
        <v>524599</v>
      </c>
      <c r="B217" t="s">
        <v>144</v>
      </c>
      <c r="C217" t="s">
        <v>57</v>
      </c>
      <c r="D217" t="s">
        <v>132</v>
      </c>
      <c r="E217">
        <v>95</v>
      </c>
      <c r="F217">
        <v>10</v>
      </c>
      <c r="G217">
        <v>13</v>
      </c>
      <c r="H217">
        <v>0</v>
      </c>
      <c r="I217">
        <v>0</v>
      </c>
      <c r="J217">
        <v>118</v>
      </c>
      <c r="K217" s="28">
        <f t="shared" si="42"/>
        <v>5.9</v>
      </c>
      <c r="L217" s="28">
        <f t="shared" si="43"/>
        <v>0</v>
      </c>
      <c r="M217" s="28">
        <f t="shared" si="44"/>
        <v>123.9</v>
      </c>
      <c r="N217">
        <f t="shared" si="45"/>
        <v>95</v>
      </c>
      <c r="O217">
        <f t="shared" si="46"/>
        <v>103</v>
      </c>
      <c r="P217">
        <f t="shared" si="47"/>
        <v>103</v>
      </c>
      <c r="Q217">
        <f t="shared" si="48"/>
        <v>103.5</v>
      </c>
      <c r="R217">
        <f t="shared" si="49"/>
        <v>104.5</v>
      </c>
      <c r="S217">
        <f t="shared" si="50"/>
        <v>105</v>
      </c>
      <c r="T217">
        <f t="shared" si="51"/>
        <v>105.5</v>
      </c>
      <c r="U217">
        <f t="shared" si="52"/>
        <v>106</v>
      </c>
      <c r="V217">
        <f t="shared" si="53"/>
        <v>98.5</v>
      </c>
      <c r="X217">
        <f t="shared" si="54"/>
        <v>102</v>
      </c>
      <c r="Y217">
        <f t="shared" si="55"/>
        <v>101.5</v>
      </c>
      <c r="Z217">
        <f t="shared" si="56"/>
        <v>103.5</v>
      </c>
      <c r="AA217">
        <f t="shared" si="57"/>
        <v>100</v>
      </c>
      <c r="AB217">
        <f t="shared" si="58"/>
        <v>99.5</v>
      </c>
      <c r="AC217">
        <f>IF(OR(A217=521400,A217=529519,A217=519378,A217=519382,A217=519380,A217=519357,A217=549727,A217=519373,A217=519370,A217=519371,A217=519377,A217=519387,A217=521176,A217=521177,A217=524588),IF(OR(D217="BIODIESEL",D217="BIODIESEL DYED",D217="DIESEL LS",D217="D LS DYED"),kdrk1,IF(OR(D217="ETHANOL REG",D217="REGULAR",D217="REG DYED",D217="ETH REG DYE"),krrk1,IF(OR(D217="UNBRAND DEF"),DEFBase1,kprk1))),IF(A217=519355,IF(OR(D217="BIODIESEL",D217="BIODIESEL DYED",D217="DIESEL LS",D217="D LS DYED"),vdrk1,IF(OR(D217="ETHANOL REG",D217="REGULAR",D217="REG DYED",D217="ETH REG DYE"),vrrk1,)),E217))</f>
        <v>95</v>
      </c>
      <c r="AD217">
        <f>IF(OR(A217=521400,A217=529519,A217=519378,A217=519382,A217=519380,A217=519357,A217=549727,A217=519373,A217=519370,A217=519371,A217=519377,A217=519387,A217=521176,A217=521177,A217=524588),
IF(OR(D217="BIODIESEL",D217="BIODIESEL DYED",D217="DIESEL LS",D217="D LS DYED"),kdrk1+_dslMERCR,IF(OR(D217="ETHANOL REG",D217="REGULAR",D217="REG DYED",D217="ETH REG DYE"),krrk1+_eregMERCR,IF(OR(D217="UNBRAND DEF"),
DEFBase1,kprk1+_punlMERCR))),IF(A217=519355,IF(OR(D217="BIODIESEL",D217="BIODIESEL DYED",D217="DIESEL LS",D217="D LS DYED"),vdrk1+_dslMERCR,IF(OR(D217="ETHANOL REG",D217="REGULAR",D217="REG DYED",D217="ETH REG DYE"),vrrk1+_eregMERCR,)),E217))</f>
        <v>95</v>
      </c>
      <c r="AE217">
        <f t="shared" si="59"/>
        <v>0</v>
      </c>
      <c r="AF217">
        <f t="shared" si="60"/>
        <v>0.05</v>
      </c>
      <c r="AG217">
        <f t="shared" si="61"/>
        <v>0</v>
      </c>
      <c r="AH217" t="str">
        <f t="shared" si="62"/>
        <v>BOX 4</v>
      </c>
    </row>
    <row r="218" spans="1:34" x14ac:dyDescent="0.25">
      <c r="A218">
        <v>524599</v>
      </c>
      <c r="B218" t="s">
        <v>144</v>
      </c>
      <c r="C218" t="s">
        <v>57</v>
      </c>
      <c r="D218" t="s">
        <v>644</v>
      </c>
      <c r="E218">
        <v>87</v>
      </c>
      <c r="F218">
        <v>10</v>
      </c>
      <c r="G218">
        <v>13</v>
      </c>
      <c r="H218">
        <v>0</v>
      </c>
      <c r="I218">
        <v>0</v>
      </c>
      <c r="J218">
        <v>110</v>
      </c>
      <c r="K218" s="28">
        <f t="shared" si="42"/>
        <v>5.5</v>
      </c>
      <c r="L218" s="28">
        <f t="shared" si="43"/>
        <v>0</v>
      </c>
      <c r="M218" s="28">
        <f t="shared" si="44"/>
        <v>115.5</v>
      </c>
      <c r="N218">
        <f t="shared" si="45"/>
        <v>87</v>
      </c>
      <c r="O218">
        <f t="shared" si="46"/>
        <v>94.5</v>
      </c>
      <c r="P218">
        <f t="shared" si="47"/>
        <v>94.5</v>
      </c>
      <c r="Q218">
        <f t="shared" si="48"/>
        <v>95</v>
      </c>
      <c r="R218">
        <f t="shared" si="49"/>
        <v>96</v>
      </c>
      <c r="S218">
        <f t="shared" si="50"/>
        <v>96.5</v>
      </c>
      <c r="T218">
        <f t="shared" si="51"/>
        <v>97</v>
      </c>
      <c r="U218">
        <f t="shared" si="52"/>
        <v>97.5</v>
      </c>
      <c r="V218">
        <f t="shared" si="53"/>
        <v>90.5</v>
      </c>
      <c r="X218">
        <f t="shared" si="54"/>
        <v>93.5</v>
      </c>
      <c r="Y218">
        <f t="shared" si="55"/>
        <v>93</v>
      </c>
      <c r="Z218">
        <f t="shared" si="56"/>
        <v>95.5</v>
      </c>
      <c r="AA218">
        <f t="shared" si="57"/>
        <v>92</v>
      </c>
      <c r="AB218">
        <f t="shared" si="58"/>
        <v>91.5</v>
      </c>
      <c r="AC218">
        <f>IF(OR(A218=521400,A218=529519,A218=519378,A218=519382,A218=519380,A218=519357,A218=549727,A218=519373,A218=519370,A218=519371,A218=519377,A218=519387,A218=521176,A218=521177,A218=524588),IF(OR(D218="BIODIESEL",D218="BIODIESEL DYED",D218="DIESEL LS",D218="D LS DYED"),kdrk1,IF(OR(D218="ETHANOL REG",D218="REGULAR",D218="REG DYED",D218="ETH REG DYE"),krrk1,IF(OR(D218="UNBRAND DEF"),DEFBase1,kprk1))),IF(A218=519355,IF(OR(D218="BIODIESEL",D218="BIODIESEL DYED",D218="DIESEL LS",D218="D LS DYED"),vdrk1,IF(OR(D218="ETHANOL REG",D218="REGULAR",D218="REG DYED",D218="ETH REG DYE"),vrrk1,)),E218))</f>
        <v>87</v>
      </c>
      <c r="AD218">
        <f>IF(OR(A218=521400,A218=529519,A218=519378,A218=519382,A218=519380,A218=519357,A218=549727,A218=519373,A218=519370,A218=519371,A218=519377,A218=519387,A218=521176,A218=521177,A218=524588),
IF(OR(D218="BIODIESEL",D218="BIODIESEL DYED",D218="DIESEL LS",D218="D LS DYED"),kdrk1+_dslMERCR,IF(OR(D218="ETHANOL REG",D218="REGULAR",D218="REG DYED",D218="ETH REG DYE"),krrk1+_eregMERCR,IF(OR(D218="UNBRAND DEF"),
DEFBase1,kprk1+_punlMERCR))),IF(A218=519355,IF(OR(D218="BIODIESEL",D218="BIODIESEL DYED",D218="DIESEL LS",D218="D LS DYED"),vdrk1+_dslMERCR,IF(OR(D218="ETHANOL REG",D218="REGULAR",D218="REG DYED",D218="ETH REG DYE"),vrrk1+_eregMERCR,)),E218))</f>
        <v>87</v>
      </c>
      <c r="AE218">
        <f t="shared" si="59"/>
        <v>0</v>
      </c>
      <c r="AF218">
        <f t="shared" si="60"/>
        <v>0.05</v>
      </c>
      <c r="AG218">
        <f t="shared" si="61"/>
        <v>0</v>
      </c>
      <c r="AH218" t="str">
        <f t="shared" si="62"/>
        <v>BOX 4</v>
      </c>
    </row>
    <row r="219" spans="1:34" x14ac:dyDescent="0.25">
      <c r="A219">
        <v>524599</v>
      </c>
      <c r="B219" t="s">
        <v>144</v>
      </c>
      <c r="C219" t="s">
        <v>57</v>
      </c>
      <c r="D219" t="s">
        <v>49</v>
      </c>
      <c r="E219">
        <v>106</v>
      </c>
      <c r="F219">
        <v>10</v>
      </c>
      <c r="G219">
        <v>13</v>
      </c>
      <c r="H219">
        <v>0</v>
      </c>
      <c r="I219">
        <v>0</v>
      </c>
      <c r="J219">
        <v>129</v>
      </c>
      <c r="K219" s="28">
        <f t="shared" si="42"/>
        <v>6.45</v>
      </c>
      <c r="L219" s="28">
        <f t="shared" si="43"/>
        <v>0</v>
      </c>
      <c r="M219" s="28">
        <f t="shared" si="44"/>
        <v>135.44999999999999</v>
      </c>
      <c r="N219">
        <f t="shared" si="45"/>
        <v>106</v>
      </c>
      <c r="O219">
        <f t="shared" si="46"/>
        <v>114.5</v>
      </c>
      <c r="P219">
        <f t="shared" si="47"/>
        <v>114.5</v>
      </c>
      <c r="Q219">
        <f t="shared" si="48"/>
        <v>115</v>
      </c>
      <c r="R219">
        <f t="shared" si="49"/>
        <v>116</v>
      </c>
      <c r="S219">
        <f t="shared" si="50"/>
        <v>116.5</v>
      </c>
      <c r="T219">
        <f t="shared" si="51"/>
        <v>117</v>
      </c>
      <c r="U219">
        <f t="shared" si="52"/>
        <v>117.5</v>
      </c>
      <c r="V219">
        <f t="shared" si="53"/>
        <v>109.5</v>
      </c>
      <c r="X219">
        <f t="shared" si="54"/>
        <v>113.5</v>
      </c>
      <c r="Y219">
        <f t="shared" si="55"/>
        <v>112</v>
      </c>
      <c r="Z219">
        <f t="shared" si="56"/>
        <v>114.5</v>
      </c>
      <c r="AA219">
        <f t="shared" si="57"/>
        <v>111</v>
      </c>
      <c r="AB219">
        <f t="shared" si="58"/>
        <v>110.5</v>
      </c>
      <c r="AC219">
        <f>IF(OR(A219=521400,A219=529519,A219=519378,A219=519382,A219=519380,A219=519357,A219=549727,A219=519373,A219=519370,A219=519371,A219=519377,A219=519387,A219=521176,A219=521177,A219=524588),IF(OR(D219="BIODIESEL",D219="BIODIESEL DYED",D219="DIESEL LS",D219="D LS DYED"),kdrk1,IF(OR(D219="ETHANOL REG",D219="REGULAR",D219="REG DYED",D219="ETH REG DYE"),krrk1,IF(OR(D219="UNBRAND DEF"),DEFBase1,kprk1))),IF(A219=519355,IF(OR(D219="BIODIESEL",D219="BIODIESEL DYED",D219="DIESEL LS",D219="D LS DYED"),vdrk1,IF(OR(D219="ETHANOL REG",D219="REGULAR",D219="REG DYED",D219="ETH REG DYE"),vrrk1,)),E219))</f>
        <v>106</v>
      </c>
      <c r="AD219">
        <f>IF(OR(A219=521400,A219=529519,A219=519378,A219=519382,A219=519380,A219=519357,A219=549727,A219=519373,A219=519370,A219=519371,A219=519377,A219=519387,A219=521176,A219=521177,A219=524588),
IF(OR(D219="BIODIESEL",D219="BIODIESEL DYED",D219="DIESEL LS",D219="D LS DYED"),kdrk1+_dslMERCR,IF(OR(D219="ETHANOL REG",D219="REGULAR",D219="REG DYED",D219="ETH REG DYE"),krrk1+_eregMERCR,IF(OR(D219="UNBRAND DEF"),
DEFBase1,kprk1+_punlMERCR))),IF(A219=519355,IF(OR(D219="BIODIESEL",D219="BIODIESEL DYED",D219="DIESEL LS",D219="D LS DYED"),vdrk1+_dslMERCR,IF(OR(D219="ETHANOL REG",D219="REGULAR",D219="REG DYED",D219="ETH REG DYE"),vrrk1+_eregMERCR,)),E219))</f>
        <v>106</v>
      </c>
      <c r="AE219">
        <f t="shared" si="59"/>
        <v>0</v>
      </c>
      <c r="AF219">
        <f t="shared" si="60"/>
        <v>0.05</v>
      </c>
      <c r="AG219">
        <f t="shared" si="61"/>
        <v>0</v>
      </c>
      <c r="AH219" t="str">
        <f t="shared" si="62"/>
        <v>BOX 4</v>
      </c>
    </row>
    <row r="220" spans="1:34" x14ac:dyDescent="0.25">
      <c r="A220">
        <v>541686</v>
      </c>
      <c r="B220" t="s">
        <v>653</v>
      </c>
      <c r="C220" t="s">
        <v>57</v>
      </c>
      <c r="D220" t="s">
        <v>37</v>
      </c>
      <c r="E220">
        <v>95.8</v>
      </c>
      <c r="F220">
        <v>4</v>
      </c>
      <c r="G220">
        <v>13</v>
      </c>
      <c r="H220">
        <v>0</v>
      </c>
      <c r="I220">
        <v>0</v>
      </c>
      <c r="J220">
        <v>112.8</v>
      </c>
      <c r="K220" s="28">
        <f t="shared" ref="K220:K283" si="63">J220*AF220</f>
        <v>5.6400000000000006</v>
      </c>
      <c r="L220" s="28">
        <f t="shared" ref="L220:L283" si="64">J220*AG220</f>
        <v>0</v>
      </c>
      <c r="M220" s="28">
        <f t="shared" ref="M220:M283" si="65">SUM(J220:L220)</f>
        <v>118.44</v>
      </c>
      <c r="N220">
        <f t="shared" ref="N220:N283" si="66">IF(OR(A220=521400,A220=529519,A220=519378,A220=519382,A220=519380,A220=519357,A220=549727,A220=519373,A220=519370,A220=519371,A220=519377,A220=519387,A220=521176,A220=521177,A220=524588),IF(OR(D220="BIODIESEL",D220="BIODIESEL DYED",D220="DIESEL LS",D220="D LS DYED"),kdrk,IF(OR(D220="ETHANOL REG",D220="REGULAR",D220="REG DYED",D220="ETH REG DYE"),krrk,IF(OR(D220="UNBRAND DEF"),DEFbase,kprk))),IF(A220=519355,IF(OR(D220="BIODIESEL",D220="BIODIESEL DYED",D220="DIESEL LS",D220="D LS DYED"),vdrk,IF(OR(D220="ETHANOL REG",D220="REGULAR",D220="REG DYED",D220="ETH REG DYE"),vrrk,)),E220))</f>
        <v>95.8</v>
      </c>
      <c r="O220">
        <f t="shared" ref="O220:O283" si="67">IF(OR(D220="BIODIESEL",D220="BIODIESEL DYED",D220="DIESEL LS",D220="D LS DYED"),dsl0+N220,IF(D220="ETHANOL REG",ereg0+N220,IF(D220="REGULAR",reg0+N220,IF(D220="PREM DYED",puld0+N220,IF(D220="PREMIUM",punl0+N220,IF(D220="REG DYED",unld0+N220,IF(D220="ETH REG DYE",unld0+N220,IF(D220="ETH MID",mid0+N220,IF(D220="MID",mid0+N220,IF(D220="UNBRAND DEF",def0+N220))))))))))+IF(OR(A220=521400,A220=529519,A220=519378,A220=519382,A220=519380,A220=519357,A220=549727,A220=519373,A220=519370,A220=519371,A220=519377,A220=519387,A220=521176,A220=521177,A220=524588),AE220,IOL)</f>
        <v>101.3</v>
      </c>
      <c r="P220">
        <f t="shared" ref="P220:P283" si="68">IF(OR(D220="BIODIESEL",D220="BIODIESEL DYED",D220="DIESEL LS",D220="D LS DYED"),_dsl1+N220,IF(D220="ETHANOL REG",_ereg1+N220,IF(D220="REGULAR",_reg1+N220,IF(D220="PREM DYED",_puld1+N220,IF(D220="PREMIUM",_punl1+N220,IF(D220="REG DYED",_unld1+N220,IF(D220="ETH REG DYE",_unld1+N220,IF(D220="ETH MID",_mid1+N220,IF(D220="MID",_mid1+N220,IF(D220="UNBRAND DEF",_def1+N220))))))))))+IF(OR(A220=521400,A220=529519,A220=519378,A220=519382,A220=519380,A220=519357,A220=549727,A220=519373,A220=519370,A220=519371,A220=519377,A220=519387,A220=521176,A220=521177,A220=524588),AE220,IOL)</f>
        <v>102.3</v>
      </c>
      <c r="Q220">
        <f t="shared" ref="Q220:Q283" si="69">IF(OR(D220="BIODIESEL",D220="BIODIESEL DYED",D220="DIESEL LS",D220="D LS DYED"),_dsl2+N220,IF(D220="ETHANOL REG",_ereg2+N220,IF(D220="REGULAR",_reg2+N220,IF(D220="PREM DYED",_puld2+N220,IF(D220="PREMIUM",_punl2+N220,IF(D220="REG DYED",_unld2+N220,IF(D220="ETH REG DYE",_unld2+N220,IF(D220="ETH MID",_mid2+N220,IF(D220="MID",_mid2+N220,IF(D220="UNBRAND DEF",_def2+N220))))))))))+IF(OR(A220=521400,A220=520519,A220=519378,A220=519382,A220=519380,A220=519357,A220=549727,A220=519373,A220=519370,A220=519371,A220=519377,A220=519387,A220=521176,A220=521177,A220=524588),AE220,IOL)</f>
        <v>102.8</v>
      </c>
      <c r="R220">
        <f t="shared" ref="R220:R283" si="70">IF(OR(D220="BIODIESEL",D220="BIODIESEL DYED",D220="DIESEL LS",D220="D LS DYED"),_dsl3+N220,IF(D220="ETHANOL REG",_ereg3+N220,IF(D220="REGULAR",_reg3+N220,IF(D220="PREM DYED",_puld3+N220,IF(D220="PREMIUM",_punl3+N220,IF(D220="REG DYED",_unld3+N220,IF(D220="ETH REG DYE",_unld3+N220,IF(D220="ETH MID",_mid3+N220,IF(D220="MID",_mid3+N220,IF(D220="UNBRAND DEF",_def3+N220))))))))))+IF(OR(A220=521400,A220=529519,A220=519378,A220=519382,A220=519380,A220=519357,A220=549727,A220=519373,A220=519370,A220=519371,A220=519377,A220=519387,A220=521176,A220=521177,A220=524588),AE220,IOL)</f>
        <v>103.8</v>
      </c>
      <c r="S220">
        <f t="shared" ref="S220:S283" si="71">IF(OR(D220="BIODIESEL",D220="BIODIESEL DYED",D220="DIESEL LS",D220="D LS DYED"),_dsl4+N220,IF(D220="ETHANOL REG",_ereg4+N220,IF(D220="REGULAR",_reg4+N220,IF(D220="PREM DYED",_puld4+N220,IF(D220="PREMIUM",_punl4+N220,IF(D220="REG DYED",_unld4+N220,IF(D220="ETH REG DYE",_unld4+N220,IF(D220="ETH MID",_mid4+N220,IF(D220="MID",_mid4+N220,IF(D220="UNBRAND DEF",_def4+N220))))))))))+IF(OR(A220=521400,A220=529519,A220=519378,A220=519382,A220=519380,A220=519357,A220=549727,A220=519373,A220=519370,A220=519371,A220=519377,A220=519387,A220=521176,A220=521177,A220=524588),AE220,IOL)</f>
        <v>104.3</v>
      </c>
      <c r="T220">
        <f t="shared" ref="T220:T283" si="72">IF(OR(D220="BIODIESEL",D220="BIODIESEL DYED",D220="DIESEL LS",D220="D LS DYED"),_dsl5+N220,IF(D220="ETHANOL REG",_ereg5+N220,IF(D220="REGULAR",_reg5+N220,IF(D220="PREM DYED",_puld5+N220,IF(D220="PREMIUM",_punl5+N220,IF(D220="REG DYED",_unld5+N220,IF(D220="ETH REG DYE",_unld5+N220,IF(D220="ETH MID",_mid5+N220,IF(D220="MID",_mid5+N220,IF(D220="UNBRAND DEF",_def5+N220))))))))))+IF(OR(A220=521400,A220=529519,A220=519378,A220=519382,A220=519380,A220=519357,A220=549727,A220=519373,A220=519370,A220=519371,A220=519377,A220=519387,A220=521176,A220=521177,A220=524588),AE220,IOL)</f>
        <v>104.8</v>
      </c>
      <c r="U220">
        <f t="shared" ref="U220:U283" si="73">IF(OR(D220="BIODIESEL",D220="BIODIESEL DYED",D220="DIESEL LS",D220="D LS DYED"),_dsl6+N220,IF(D220="ETHANOL REG",_ereg6+N220,IF(D220="REGULAR",_reg6+N220,IF(D220="PREM DYED",_puld6+N220,IF(D220="PREMIUM",_punl6+N220,IF(D220="REG DYED",_unld6+N220,IF(D220="ETH REG DYE",_unld6+N220,IF(D220="ETH MID",_mid6+N220,IF(D220="MID",_mid6+N220,IF(D220="UNBRAND DEF",_def6+N220))))))))))+IF(OR(A220=521400,A220=529519,A220=519378,A220=519382,A220=519380,A220=519357,A220=549727,A220=519373,A220=519370,A220=519371,A220=519377,A220=519387,A220=521176,A220=521177,A220=524588),AE220,IOL)</f>
        <v>105.3</v>
      </c>
      <c r="V220">
        <f t="shared" ref="V220:V283" si="74">IF(OR(D220="BIODIESEL",D220="BIODIESEL DYED",D220="DIESEL LS",D220="D LS DYED"),_dsl7+N220,IF(D220="ETHANOL REG",_ereg7+N220,IF(D220="REGULAR",_reg7+N220,IF(D220="PREM DYED",_puld7+N220,IF(D220="PREMIUM",_punl7+N220,IF(D220="REG DYED",_unld7+N220,IF(D220="ETH REG DYE",_unld7+N220,IF(D220="ETH MID",_mid7+N220,IF(D220="MID",_mid7+N220,IF(D220="UNBRAND DEF",_def7+N220))))))))))+IF(OR(A220=999999,A220=999998),AE220,IOL)</f>
        <v>99.3</v>
      </c>
      <c r="X220">
        <f t="shared" ref="X220:X283" si="75">IF(OR(D220="BIODIESEL",D220="BIODIESEL DYED",D220="DIESEL LS",D220="D LS DYED"),_dsl9+N220,IF(D220="ETHANOL REG",_ereg9+N220,IF(D220="REGULAR",_reg9+N220,IF(D220="PREM DYED",_puld9+N220,IF(D220="PREMIUM",_punl9+N220,IF(D220="REG DYED",_unld9+N220,IF(D220="ETH REG DYE",_unld9+N220,IF(D220="ETH MID",_mid9+N220,IF(D220="MID",_mid9+N220,IF(D220="UNBRAND DEF",_def9+N220))))))))))+IF(OR(A220=521400,A220=520519,A220=519378,A220=519382,A220=519380,A220=519357,A220=549727,A220=519373,A220=519370,A220=519371,A220=519377,A220=519387,A220=521176,A220=521177,A220=524588),AE220,IOL)</f>
        <v>100.3</v>
      </c>
      <c r="Y220">
        <f t="shared" ref="Y220:Y283" si="76">IF(OR(D220="BIODIESEL",D220="BIODIESEL DYED",D220="DIESEL LS",D220="D LS DYED"),_dsl100+N220,IF(D220="ETHANOL REG",_ereg100+N220,IF(D220="REGULAR",_reg100+N220,IF(D220="PREM DYED",_puld100+N220,IF(D220="PREMIUM",_punl100+N220,IF(D220="REG DYED",_unld100+N220,IF(D220="ETH REG DYE",_unld100+N220,IF(D220="ETH MID",_mid100+N220,IF(D220="MID",_mid100+N220,IF(D220="UNBRAND DEF",_def100+N220))))))))))+IF(OR(A220=521400,A220=529519,A220=519378,A220=519382,A220=519380,A220=519357,A220=549727,A220=519373,A220=519370,A220=519371,A220=519377,A220=519387,A220=521176,A220=521177,A220=524588),AE220,IOL)</f>
        <v>100.8</v>
      </c>
      <c r="Z220">
        <f t="shared" ref="Z220:Z283" si="77">IF(OR(D220="BIODIESEL",D220="BIODIESEL DYED",D220="DIESEL LS",D220="D LS DYED"),_dsls08+N220,IF(D220="ETHANOL REG",_eregs08+N220,IF(D220="REGULAR",_regs08+N220,IF(D220="PREM DYED",_pulds08+N220,IF(D220="PREMIUM",_punls08+N220,IF(D220="REG DYED",_unlds08+N220,IF(D220="ETH REG DYE",_unlds08+N220,IF(D220="ETH MID",_mids08+N220,IF(D220="MID",_mids08+N220,IF(D220="UNBRAND DEF",_defs08+N220))))))))))+IF(OR(A220=521400,A220=529519,A220=519378,A220=519382,A220=519380,A220=519357,A220=549727,A220=519373,A220=519370,A220=519371,A220=519377,A220=519387,A220=521176,A220=521177,A220=524588),AE220,IOL)</f>
        <v>100.8</v>
      </c>
      <c r="AA220">
        <f t="shared" ref="AA220:AA283" si="78">IF(OR(D220="BIODIESEL",D220="BIODIESEL DYED",D220="DIESEL LS",D220="D LS DYED"),_dsls09+N220,IF(D220="ETHANOL REG",_eregs09+N220,IF(D220="REGULAR",_regs09+N220,IF(D220="PREM DYED",_pulds09+N220,IF(D220="PREMIUM",_punls09+N220,IF(D220="REG DYED",_unlds09+N220,IF(D220="ETH REG DYE",_unlds09+N220,IF(D220="ETH MID",_mids09+N220,IF(D220="MID",_mids09+N220,IF(D220="UNBRAND DEF",_defs09+N220))))))))))+IF(OR(A220=521400,A220=529519,A220=519378,A220=519382,A220=519380,A220=519357,A220=549727,A220=519373,A220=519370,A220=519371,A220=519377,A220=519387,A220=521176,A220=521177,A220=524588),AE220,IOL)</f>
        <v>101.8</v>
      </c>
      <c r="AB220">
        <f t="shared" ref="AB220:AB283" si="79">IF(OR(D220="BIODIESEL",D220="BIODIESEL DYED",D220="DIESEL LS",D220="D LS DYED"),_dslR25+N220,IF(D220="ETHANOL REG",_eregR25+N220,IF(D220="REGULAR",_regR25+N220,IF(D220="PREM DYED",_puldR25+N220,IF(D220="PREMIUM",_punlR25+N220,IF(D220="REG DYED",_unldR25+N220,IF(D220="ETH REG DYE",_unldR25+N220,IF(D220="ETH MID",_midR25+N220,IF(D220="MID",_midR25+N220,IF(D220="UNBRAND DEF",_defR25+N220))))))))))+IF(OR(A220=521400,A220=529519,A220=519378,A220=519382,A220=519380,A220=519357,A220=549727,A220=519373,A220=519370,A220=519371,A220=519377,A220=519387,A220=521176,A220=521177,A220=524588),AE220,IOL)</f>
        <v>96.8</v>
      </c>
      <c r="AC220">
        <f>IF(OR(A220=521400,A220=529519,A220=519378,A220=519382,A220=519380,A220=519357,A220=549727,A220=519373,A220=519370,A220=519371,A220=519377,A220=519387,A220=521176,A220=521177,A220=524588),IF(OR(D220="BIODIESEL",D220="BIODIESEL DYED",D220="DIESEL LS",D220="D LS DYED"),kdrk1,IF(OR(D220="ETHANOL REG",D220="REGULAR",D220="REG DYED",D220="ETH REG DYE"),krrk1,IF(OR(D220="UNBRAND DEF"),DEFBase1,kprk1))),IF(A220=519355,IF(OR(D220="BIODIESEL",D220="BIODIESEL DYED",D220="DIESEL LS",D220="D LS DYED"),vdrk1,IF(OR(D220="ETHANOL REG",D220="REGULAR",D220="REG DYED",D220="ETH REG DYE"),vrrk1,)),E220))</f>
        <v>95.8</v>
      </c>
      <c r="AD220">
        <f>IF(OR(A220=521400,A220=529519,A220=519378,A220=519382,A220=519380,A220=519357,A220=549727,A220=519373,A220=519370,A220=519371,A220=519377,A220=519387,A220=521176,A220=521177,A220=524588),
IF(OR(D220="BIODIESEL",D220="BIODIESEL DYED",D220="DIESEL LS",D220="D LS DYED"),kdrk1+_dslMERCR,IF(OR(D220="ETHANOL REG",D220="REGULAR",D220="REG DYED",D220="ETH REG DYE"),krrk1+_eregMERCR,IF(OR(D220="UNBRAND DEF"),
DEFBase1,kprk1+_punlMERCR))),IF(A220=519355,IF(OR(D220="BIODIESEL",D220="BIODIESEL DYED",D220="DIESEL LS",D220="D LS DYED"),vdrk1+_dslMERCR,IF(OR(D220="ETHANOL REG",D220="REGULAR",D220="REG DYED",D220="ETH REG DYE"),vrrk1+_eregMERCR,)),E220))</f>
        <v>95.8</v>
      </c>
      <c r="AE220">
        <f t="shared" ref="AE220:AE283" si="80">IF(AND(A220&lt;&gt;521400,A220&lt;&gt;529519,A220&lt;&gt;519378,A220&lt;&gt;519382,A220&lt;&gt;519380,A220&lt;&gt;519357,A220&lt;&gt;521399,A220&lt;&gt;519373,A220&lt;&gt;519370,A220&lt;&gt;519371,A220&lt;&gt;519377,A220&lt;&gt;519387,A220&lt;&gt;521176,A220&lt;&gt;521177,A220&lt;&gt;519355,A220&lt;&gt;524588),0,IF(D220="UNBRAND DEF",0,HLOOKUP(A220,FrtFac,2,FALSE)))</f>
        <v>0</v>
      </c>
      <c r="AF220">
        <f t="shared" ref="AF220:AF283" si="81">IF(AND(C220="BC",D220="unbrand def"),0.12,IF(AND(C220="SK",D220="unbrand def"),0.11,IF(AND(C220="MB",D220="unbrand def"),0.13,VLOOKUP(C220,TAXTABLE,2,FALSE))))</f>
        <v>0.05</v>
      </c>
      <c r="AG220">
        <f t="shared" ref="AG220:AG283" si="82">VLOOKUP(C220,TAXTABLE,3,FALSE)</f>
        <v>0</v>
      </c>
      <c r="AH220" t="str">
        <f t="shared" ref="AH220:AH283" si="83">VLOOKUP(A220,EFS_SITE,4,FALSE)</f>
        <v>28 STRATHMOOR DRIVE</v>
      </c>
    </row>
    <row r="221" spans="1:34" x14ac:dyDescent="0.25">
      <c r="A221">
        <v>541686</v>
      </c>
      <c r="B221" t="s">
        <v>653</v>
      </c>
      <c r="C221" t="s">
        <v>57</v>
      </c>
      <c r="D221" t="s">
        <v>644</v>
      </c>
      <c r="E221">
        <v>83.3</v>
      </c>
      <c r="F221">
        <v>10</v>
      </c>
      <c r="G221">
        <v>13</v>
      </c>
      <c r="H221">
        <v>0</v>
      </c>
      <c r="I221">
        <v>0</v>
      </c>
      <c r="J221">
        <v>106.3</v>
      </c>
      <c r="K221" s="28">
        <f t="shared" si="63"/>
        <v>5.3150000000000004</v>
      </c>
      <c r="L221" s="28">
        <f t="shared" si="64"/>
        <v>0</v>
      </c>
      <c r="M221" s="28">
        <f t="shared" si="65"/>
        <v>111.61499999999999</v>
      </c>
      <c r="N221">
        <f t="shared" si="66"/>
        <v>83.3</v>
      </c>
      <c r="O221">
        <f t="shared" si="67"/>
        <v>90.8</v>
      </c>
      <c r="P221">
        <f t="shared" si="68"/>
        <v>90.8</v>
      </c>
      <c r="Q221">
        <f t="shared" si="69"/>
        <v>91.3</v>
      </c>
      <c r="R221">
        <f t="shared" si="70"/>
        <v>92.3</v>
      </c>
      <c r="S221">
        <f t="shared" si="71"/>
        <v>92.8</v>
      </c>
      <c r="T221">
        <f t="shared" si="72"/>
        <v>93.3</v>
      </c>
      <c r="U221">
        <f t="shared" si="73"/>
        <v>93.8</v>
      </c>
      <c r="V221">
        <f t="shared" si="74"/>
        <v>86.8</v>
      </c>
      <c r="X221">
        <f t="shared" si="75"/>
        <v>89.8</v>
      </c>
      <c r="Y221">
        <f t="shared" si="76"/>
        <v>89.3</v>
      </c>
      <c r="Z221">
        <f t="shared" si="77"/>
        <v>91.8</v>
      </c>
      <c r="AA221">
        <f t="shared" si="78"/>
        <v>88.3</v>
      </c>
      <c r="AB221">
        <f t="shared" si="79"/>
        <v>87.8</v>
      </c>
      <c r="AC221">
        <f>IF(OR(A221=521400,A221=529519,A221=519378,A221=519382,A221=519380,A221=519357,A221=549727,A221=519373,A221=519370,A221=519371,A221=519377,A221=519387,A221=521176,A221=521177,A221=524588),IF(OR(D221="BIODIESEL",D221="BIODIESEL DYED",D221="DIESEL LS",D221="D LS DYED"),kdrk1,IF(OR(D221="ETHANOL REG",D221="REGULAR",D221="REG DYED",D221="ETH REG DYE"),krrk1,IF(OR(D221="UNBRAND DEF"),DEFBase1,kprk1))),IF(A221=519355,IF(OR(D221="BIODIESEL",D221="BIODIESEL DYED",D221="DIESEL LS",D221="D LS DYED"),vdrk1,IF(OR(D221="ETHANOL REG",D221="REGULAR",D221="REG DYED",D221="ETH REG DYE"),vrrk1,)),E221))</f>
        <v>83.3</v>
      </c>
      <c r="AD221">
        <f>IF(OR(A221=521400,A221=529519,A221=519378,A221=519382,A221=519380,A221=519357,A221=549727,A221=519373,A221=519370,A221=519371,A221=519377,A221=519387,A221=521176,A221=521177,A221=524588),
IF(OR(D221="BIODIESEL",D221="BIODIESEL DYED",D221="DIESEL LS",D221="D LS DYED"),kdrk1+_dslMERCR,IF(OR(D221="ETHANOL REG",D221="REGULAR",D221="REG DYED",D221="ETH REG DYE"),krrk1+_eregMERCR,IF(OR(D221="UNBRAND DEF"),
DEFBase1,kprk1+_punlMERCR))),IF(A221=519355,IF(OR(D221="BIODIESEL",D221="BIODIESEL DYED",D221="DIESEL LS",D221="D LS DYED"),vdrk1+_dslMERCR,IF(OR(D221="ETHANOL REG",D221="REGULAR",D221="REG DYED",D221="ETH REG DYE"),vrrk1+_eregMERCR,)),E221))</f>
        <v>83.3</v>
      </c>
      <c r="AE221">
        <f t="shared" si="80"/>
        <v>0</v>
      </c>
      <c r="AF221">
        <f t="shared" si="81"/>
        <v>0.05</v>
      </c>
      <c r="AG221">
        <f t="shared" si="82"/>
        <v>0</v>
      </c>
      <c r="AH221" t="str">
        <f t="shared" si="83"/>
        <v>28 STRATHMOOR DRIVE</v>
      </c>
    </row>
    <row r="222" spans="1:34" x14ac:dyDescent="0.25">
      <c r="A222">
        <v>541686</v>
      </c>
      <c r="B222" t="s">
        <v>653</v>
      </c>
      <c r="C222" t="s">
        <v>57</v>
      </c>
      <c r="D222" t="s">
        <v>645</v>
      </c>
      <c r="E222">
        <v>123.7</v>
      </c>
      <c r="F222">
        <v>0</v>
      </c>
      <c r="G222">
        <v>0</v>
      </c>
      <c r="H222">
        <v>0</v>
      </c>
      <c r="I222">
        <v>0</v>
      </c>
      <c r="J222">
        <v>123.7</v>
      </c>
      <c r="K222" s="28">
        <f t="shared" si="63"/>
        <v>6.1850000000000005</v>
      </c>
      <c r="L222" s="28">
        <f t="shared" si="64"/>
        <v>0</v>
      </c>
      <c r="M222" s="28">
        <f t="shared" si="65"/>
        <v>129.88499999999999</v>
      </c>
      <c r="N222">
        <f t="shared" si="66"/>
        <v>123.7</v>
      </c>
      <c r="O222">
        <f t="shared" si="67"/>
        <v>127.2</v>
      </c>
      <c r="P222">
        <f t="shared" si="68"/>
        <v>127.2</v>
      </c>
      <c r="Q222">
        <f t="shared" si="69"/>
        <v>127.2</v>
      </c>
      <c r="R222">
        <f t="shared" si="70"/>
        <v>127.2</v>
      </c>
      <c r="S222">
        <f t="shared" si="71"/>
        <v>127.2</v>
      </c>
      <c r="T222">
        <f t="shared" si="72"/>
        <v>127.2</v>
      </c>
      <c r="U222">
        <f t="shared" si="73"/>
        <v>127.2</v>
      </c>
      <c r="V222">
        <f t="shared" si="74"/>
        <v>127.2</v>
      </c>
      <c r="X222">
        <f t="shared" si="75"/>
        <v>127.2</v>
      </c>
      <c r="Y222">
        <f t="shared" si="76"/>
        <v>127.2</v>
      </c>
      <c r="Z222">
        <f t="shared" si="77"/>
        <v>127.2</v>
      </c>
      <c r="AA222">
        <f t="shared" si="78"/>
        <v>127.2</v>
      </c>
      <c r="AB222">
        <f t="shared" si="79"/>
        <v>127.2</v>
      </c>
      <c r="AC222">
        <f>IF(OR(A222=521400,A222=529519,A222=519378,A222=519382,A222=519380,A222=519357,A222=549727,A222=519373,A222=519370,A222=519371,A222=519377,A222=519387,A222=521176,A222=521177,A222=524588),IF(OR(D222="BIODIESEL",D222="BIODIESEL DYED",D222="DIESEL LS",D222="D LS DYED"),kdrk1,IF(OR(D222="ETHANOL REG",D222="REGULAR",D222="REG DYED",D222="ETH REG DYE"),krrk1,IF(OR(D222="UNBRAND DEF"),DEFBase1,kprk1))),IF(A222=519355,IF(OR(D222="BIODIESEL",D222="BIODIESEL DYED",D222="DIESEL LS",D222="D LS DYED"),vdrk1,IF(OR(D222="ETHANOL REG",D222="REGULAR",D222="REG DYED",D222="ETH REG DYE"),vrrk1,)),E222))</f>
        <v>123.7</v>
      </c>
      <c r="AD222">
        <f>IF(OR(A222=521400,A222=529519,A222=519378,A222=519382,A222=519380,A222=519357,A222=549727,A222=519373,A222=519370,A222=519371,A222=519377,A222=519387,A222=521176,A222=521177,A222=524588),
IF(OR(D222="BIODIESEL",D222="BIODIESEL DYED",D222="DIESEL LS",D222="D LS DYED"),kdrk1+_dslMERCR,IF(OR(D222="ETHANOL REG",D222="REGULAR",D222="REG DYED",D222="ETH REG DYE"),krrk1+_eregMERCR,IF(OR(D222="UNBRAND DEF"),
DEFBase1,kprk1+_punlMERCR))),IF(A222=519355,IF(OR(D222="BIODIESEL",D222="BIODIESEL DYED",D222="DIESEL LS",D222="D LS DYED"),vdrk1+_dslMERCR,IF(OR(D222="ETHANOL REG",D222="REGULAR",D222="REG DYED",D222="ETH REG DYE"),vrrk1+_eregMERCR,)),E222))</f>
        <v>123.7</v>
      </c>
      <c r="AE222">
        <f t="shared" si="80"/>
        <v>0</v>
      </c>
      <c r="AF222">
        <f t="shared" si="81"/>
        <v>0.05</v>
      </c>
      <c r="AG222">
        <f t="shared" si="82"/>
        <v>0</v>
      </c>
      <c r="AH222" t="str">
        <f t="shared" si="83"/>
        <v>28 STRATHMOOR DRIVE</v>
      </c>
    </row>
    <row r="223" spans="1:34" x14ac:dyDescent="0.25">
      <c r="A223">
        <v>519341</v>
      </c>
      <c r="B223" t="s">
        <v>64</v>
      </c>
      <c r="C223" t="s">
        <v>57</v>
      </c>
      <c r="D223" t="s">
        <v>646</v>
      </c>
      <c r="E223">
        <v>98.6</v>
      </c>
      <c r="F223">
        <v>4</v>
      </c>
      <c r="G223">
        <v>4</v>
      </c>
      <c r="H223">
        <v>0</v>
      </c>
      <c r="I223">
        <v>0</v>
      </c>
      <c r="J223">
        <v>106.6</v>
      </c>
      <c r="K223" s="28">
        <f t="shared" si="63"/>
        <v>5.33</v>
      </c>
      <c r="L223" s="28">
        <f t="shared" si="64"/>
        <v>0</v>
      </c>
      <c r="M223" s="28">
        <f t="shared" si="65"/>
        <v>111.92999999999999</v>
      </c>
      <c r="N223">
        <f t="shared" si="66"/>
        <v>98.6</v>
      </c>
      <c r="O223">
        <f t="shared" si="67"/>
        <v>104.1</v>
      </c>
      <c r="P223">
        <f t="shared" si="68"/>
        <v>105.1</v>
      </c>
      <c r="Q223">
        <f t="shared" si="69"/>
        <v>105.6</v>
      </c>
      <c r="R223">
        <f t="shared" si="70"/>
        <v>106.6</v>
      </c>
      <c r="S223">
        <f t="shared" si="71"/>
        <v>107.1</v>
      </c>
      <c r="T223">
        <f t="shared" si="72"/>
        <v>107.6</v>
      </c>
      <c r="U223">
        <f t="shared" si="73"/>
        <v>108.1</v>
      </c>
      <c r="V223">
        <f t="shared" si="74"/>
        <v>102.1</v>
      </c>
      <c r="X223">
        <f t="shared" si="75"/>
        <v>103.1</v>
      </c>
      <c r="Y223">
        <f t="shared" si="76"/>
        <v>103.6</v>
      </c>
      <c r="Z223">
        <f t="shared" si="77"/>
        <v>103.6</v>
      </c>
      <c r="AA223">
        <f t="shared" si="78"/>
        <v>104.6</v>
      </c>
      <c r="AB223">
        <f t="shared" si="79"/>
        <v>99.6</v>
      </c>
      <c r="AC223">
        <f>IF(OR(A223=521400,A223=529519,A223=519378,A223=519382,A223=519380,A223=519357,A223=549727,A223=519373,A223=519370,A223=519371,A223=519377,A223=519387,A223=521176,A223=521177,A223=524588),IF(OR(D223="BIODIESEL",D223="BIODIESEL DYED",D223="DIESEL LS",D223="D LS DYED"),kdrk1,IF(OR(D223="ETHANOL REG",D223="REGULAR",D223="REG DYED",D223="ETH REG DYE"),krrk1,IF(OR(D223="UNBRAND DEF"),DEFBase1,kprk1))),IF(A223=519355,IF(OR(D223="BIODIESEL",D223="BIODIESEL DYED",D223="DIESEL LS",D223="D LS DYED"),vdrk1,IF(OR(D223="ETHANOL REG",D223="REGULAR",D223="REG DYED",D223="ETH REG DYE"),vrrk1,)),E223))</f>
        <v>98.6</v>
      </c>
      <c r="AD223">
        <f>IF(OR(A223=521400,A223=529519,A223=519378,A223=519382,A223=519380,A223=519357,A223=549727,A223=519373,A223=519370,A223=519371,A223=519377,A223=519387,A223=521176,A223=521177,A223=524588),
IF(OR(D223="BIODIESEL",D223="BIODIESEL DYED",D223="DIESEL LS",D223="D LS DYED"),kdrk1+_dslMERCR,IF(OR(D223="ETHANOL REG",D223="REGULAR",D223="REG DYED",D223="ETH REG DYE"),krrk1+_eregMERCR,IF(OR(D223="UNBRAND DEF"),
DEFBase1,kprk1+_punlMERCR))),IF(A223=519355,IF(OR(D223="BIODIESEL",D223="BIODIESEL DYED",D223="DIESEL LS",D223="D LS DYED"),vdrk1+_dslMERCR,IF(OR(D223="ETHANOL REG",D223="REGULAR",D223="REG DYED",D223="ETH REG DYE"),vrrk1+_eregMERCR,)),E223))</f>
        <v>98.6</v>
      </c>
      <c r="AE223">
        <f t="shared" si="80"/>
        <v>0</v>
      </c>
      <c r="AF223">
        <f t="shared" si="81"/>
        <v>0.05</v>
      </c>
      <c r="AG223">
        <f t="shared" si="82"/>
        <v>0</v>
      </c>
      <c r="AH223" t="str">
        <f t="shared" si="83"/>
        <v>1501 15TH AVE SE</v>
      </c>
    </row>
    <row r="224" spans="1:34" x14ac:dyDescent="0.25">
      <c r="A224">
        <v>519341</v>
      </c>
      <c r="B224" t="s">
        <v>64</v>
      </c>
      <c r="C224" t="s">
        <v>57</v>
      </c>
      <c r="D224" t="s">
        <v>37</v>
      </c>
      <c r="E224">
        <v>98.6</v>
      </c>
      <c r="F224">
        <v>4</v>
      </c>
      <c r="G224">
        <v>13</v>
      </c>
      <c r="H224">
        <v>0</v>
      </c>
      <c r="I224">
        <v>0</v>
      </c>
      <c r="J224">
        <v>115.6</v>
      </c>
      <c r="K224" s="28">
        <f t="shared" si="63"/>
        <v>5.78</v>
      </c>
      <c r="L224" s="28">
        <f t="shared" si="64"/>
        <v>0</v>
      </c>
      <c r="M224" s="28">
        <f t="shared" si="65"/>
        <v>121.38</v>
      </c>
      <c r="N224">
        <f t="shared" si="66"/>
        <v>98.6</v>
      </c>
      <c r="O224">
        <f t="shared" si="67"/>
        <v>104.1</v>
      </c>
      <c r="P224">
        <f t="shared" si="68"/>
        <v>105.1</v>
      </c>
      <c r="Q224">
        <f t="shared" si="69"/>
        <v>105.6</v>
      </c>
      <c r="R224">
        <f t="shared" si="70"/>
        <v>106.6</v>
      </c>
      <c r="S224">
        <f t="shared" si="71"/>
        <v>107.1</v>
      </c>
      <c r="T224">
        <f t="shared" si="72"/>
        <v>107.6</v>
      </c>
      <c r="U224">
        <f t="shared" si="73"/>
        <v>108.1</v>
      </c>
      <c r="V224">
        <f t="shared" si="74"/>
        <v>102.1</v>
      </c>
      <c r="X224">
        <f t="shared" si="75"/>
        <v>103.1</v>
      </c>
      <c r="Y224">
        <f t="shared" si="76"/>
        <v>103.6</v>
      </c>
      <c r="Z224">
        <f t="shared" si="77"/>
        <v>103.6</v>
      </c>
      <c r="AA224">
        <f t="shared" si="78"/>
        <v>104.6</v>
      </c>
      <c r="AB224">
        <f t="shared" si="79"/>
        <v>99.6</v>
      </c>
      <c r="AC224">
        <f>IF(OR(A224=521400,A224=529519,A224=519378,A224=519382,A224=519380,A224=519357,A224=549727,A224=519373,A224=519370,A224=519371,A224=519377,A224=519387,A224=521176,A224=521177,A224=524588),IF(OR(D224="BIODIESEL",D224="BIODIESEL DYED",D224="DIESEL LS",D224="D LS DYED"),kdrk1,IF(OR(D224="ETHANOL REG",D224="REGULAR",D224="REG DYED",D224="ETH REG DYE"),krrk1,IF(OR(D224="UNBRAND DEF"),DEFBase1,kprk1))),IF(A224=519355,IF(OR(D224="BIODIESEL",D224="BIODIESEL DYED",D224="DIESEL LS",D224="D LS DYED"),vdrk1,IF(OR(D224="ETHANOL REG",D224="REGULAR",D224="REG DYED",D224="ETH REG DYE"),vrrk1,)),E224))</f>
        <v>98.6</v>
      </c>
      <c r="AD224">
        <f>IF(OR(A224=521400,A224=529519,A224=519378,A224=519382,A224=519380,A224=519357,A224=549727,A224=519373,A224=519370,A224=519371,A224=519377,A224=519387,A224=521176,A224=521177,A224=524588),
IF(OR(D224="BIODIESEL",D224="BIODIESEL DYED",D224="DIESEL LS",D224="D LS DYED"),kdrk1+_dslMERCR,IF(OR(D224="ETHANOL REG",D224="REGULAR",D224="REG DYED",D224="ETH REG DYE"),krrk1+_eregMERCR,IF(OR(D224="UNBRAND DEF"),
DEFBase1,kprk1+_punlMERCR))),IF(A224=519355,IF(OR(D224="BIODIESEL",D224="BIODIESEL DYED",D224="DIESEL LS",D224="D LS DYED"),vdrk1+_dslMERCR,IF(OR(D224="ETHANOL REG",D224="REGULAR",D224="REG DYED",D224="ETH REG DYE"),vrrk1+_eregMERCR,)),E224))</f>
        <v>98.6</v>
      </c>
      <c r="AE224">
        <f t="shared" si="80"/>
        <v>0</v>
      </c>
      <c r="AF224">
        <f t="shared" si="81"/>
        <v>0.05</v>
      </c>
      <c r="AG224">
        <f t="shared" si="82"/>
        <v>0</v>
      </c>
      <c r="AH224" t="str">
        <f t="shared" si="83"/>
        <v>1501 15TH AVE SE</v>
      </c>
    </row>
    <row r="225" spans="1:34" x14ac:dyDescent="0.25">
      <c r="A225">
        <v>519341</v>
      </c>
      <c r="B225" t="s">
        <v>64</v>
      </c>
      <c r="C225" t="s">
        <v>57</v>
      </c>
      <c r="D225" t="s">
        <v>644</v>
      </c>
      <c r="E225">
        <v>84.9</v>
      </c>
      <c r="F225">
        <v>10</v>
      </c>
      <c r="G225">
        <v>13</v>
      </c>
      <c r="H225">
        <v>0</v>
      </c>
      <c r="I225">
        <v>0</v>
      </c>
      <c r="J225">
        <v>107.9</v>
      </c>
      <c r="K225" s="28">
        <f t="shared" si="63"/>
        <v>5.3950000000000005</v>
      </c>
      <c r="L225" s="28">
        <f t="shared" si="64"/>
        <v>0</v>
      </c>
      <c r="M225" s="28">
        <f t="shared" si="65"/>
        <v>113.295</v>
      </c>
      <c r="N225">
        <f t="shared" si="66"/>
        <v>84.9</v>
      </c>
      <c r="O225">
        <f t="shared" si="67"/>
        <v>92.4</v>
      </c>
      <c r="P225">
        <f t="shared" si="68"/>
        <v>92.4</v>
      </c>
      <c r="Q225">
        <f t="shared" si="69"/>
        <v>92.9</v>
      </c>
      <c r="R225">
        <f t="shared" si="70"/>
        <v>93.9</v>
      </c>
      <c r="S225">
        <f t="shared" si="71"/>
        <v>94.4</v>
      </c>
      <c r="T225">
        <f t="shared" si="72"/>
        <v>94.9</v>
      </c>
      <c r="U225">
        <f t="shared" si="73"/>
        <v>95.4</v>
      </c>
      <c r="V225">
        <f t="shared" si="74"/>
        <v>88.4</v>
      </c>
      <c r="X225">
        <f t="shared" si="75"/>
        <v>91.4</v>
      </c>
      <c r="Y225">
        <f t="shared" si="76"/>
        <v>90.9</v>
      </c>
      <c r="Z225">
        <f t="shared" si="77"/>
        <v>93.4</v>
      </c>
      <c r="AA225">
        <f t="shared" si="78"/>
        <v>89.9</v>
      </c>
      <c r="AB225">
        <f t="shared" si="79"/>
        <v>89.4</v>
      </c>
      <c r="AC225">
        <f>IF(OR(A225=521400,A225=529519,A225=519378,A225=519382,A225=519380,A225=519357,A225=549727,A225=519373,A225=519370,A225=519371,A225=519377,A225=519387,A225=521176,A225=521177,A225=524588),IF(OR(D225="BIODIESEL",D225="BIODIESEL DYED",D225="DIESEL LS",D225="D LS DYED"),kdrk1,IF(OR(D225="ETHANOL REG",D225="REGULAR",D225="REG DYED",D225="ETH REG DYE"),krrk1,IF(OR(D225="UNBRAND DEF"),DEFBase1,kprk1))),IF(A225=519355,IF(OR(D225="BIODIESEL",D225="BIODIESEL DYED",D225="DIESEL LS",D225="D LS DYED"),vdrk1,IF(OR(D225="ETHANOL REG",D225="REGULAR",D225="REG DYED",D225="ETH REG DYE"),vrrk1,)),E225))</f>
        <v>84.9</v>
      </c>
      <c r="AD225">
        <f>IF(OR(A225=521400,A225=529519,A225=519378,A225=519382,A225=519380,A225=519357,A225=549727,A225=519373,A225=519370,A225=519371,A225=519377,A225=519387,A225=521176,A225=521177,A225=524588),
IF(OR(D225="BIODIESEL",D225="BIODIESEL DYED",D225="DIESEL LS",D225="D LS DYED"),kdrk1+_dslMERCR,IF(OR(D225="ETHANOL REG",D225="REGULAR",D225="REG DYED",D225="ETH REG DYE"),krrk1+_eregMERCR,IF(OR(D225="UNBRAND DEF"),
DEFBase1,kprk1+_punlMERCR))),IF(A225=519355,IF(OR(D225="BIODIESEL",D225="BIODIESEL DYED",D225="DIESEL LS",D225="D LS DYED"),vdrk1+_dslMERCR,IF(OR(D225="ETHANOL REG",D225="REGULAR",D225="REG DYED",D225="ETH REG DYE"),vrrk1+_eregMERCR,)),E225))</f>
        <v>84.9</v>
      </c>
      <c r="AE225">
        <f t="shared" si="80"/>
        <v>0</v>
      </c>
      <c r="AF225">
        <f t="shared" si="81"/>
        <v>0.05</v>
      </c>
      <c r="AG225">
        <f t="shared" si="82"/>
        <v>0</v>
      </c>
      <c r="AH225" t="str">
        <f t="shared" si="83"/>
        <v>1501 15TH AVE SE</v>
      </c>
    </row>
    <row r="226" spans="1:34" x14ac:dyDescent="0.25">
      <c r="A226">
        <v>519341</v>
      </c>
      <c r="B226" t="s">
        <v>64</v>
      </c>
      <c r="C226" t="s">
        <v>57</v>
      </c>
      <c r="D226" t="s">
        <v>645</v>
      </c>
      <c r="E226">
        <v>110.4</v>
      </c>
      <c r="F226">
        <v>0</v>
      </c>
      <c r="G226">
        <v>0</v>
      </c>
      <c r="H226">
        <v>0</v>
      </c>
      <c r="I226">
        <v>0</v>
      </c>
      <c r="J226">
        <v>110.4</v>
      </c>
      <c r="K226" s="28">
        <f t="shared" si="63"/>
        <v>5.5200000000000005</v>
      </c>
      <c r="L226" s="28">
        <f t="shared" si="64"/>
        <v>0</v>
      </c>
      <c r="M226" s="28">
        <f t="shared" si="65"/>
        <v>115.92</v>
      </c>
      <c r="N226">
        <f t="shared" si="66"/>
        <v>110.4</v>
      </c>
      <c r="O226">
        <f t="shared" si="67"/>
        <v>113.9</v>
      </c>
      <c r="P226">
        <f t="shared" si="68"/>
        <v>113.9</v>
      </c>
      <c r="Q226">
        <f t="shared" si="69"/>
        <v>113.9</v>
      </c>
      <c r="R226">
        <f t="shared" si="70"/>
        <v>113.9</v>
      </c>
      <c r="S226">
        <f t="shared" si="71"/>
        <v>113.9</v>
      </c>
      <c r="T226">
        <f t="shared" si="72"/>
        <v>113.9</v>
      </c>
      <c r="U226">
        <f t="shared" si="73"/>
        <v>113.9</v>
      </c>
      <c r="V226">
        <f t="shared" si="74"/>
        <v>113.9</v>
      </c>
      <c r="X226">
        <f t="shared" si="75"/>
        <v>113.9</v>
      </c>
      <c r="Y226">
        <f t="shared" si="76"/>
        <v>113.9</v>
      </c>
      <c r="Z226">
        <f t="shared" si="77"/>
        <v>113.9</v>
      </c>
      <c r="AA226">
        <f t="shared" si="78"/>
        <v>113.9</v>
      </c>
      <c r="AB226">
        <f t="shared" si="79"/>
        <v>113.9</v>
      </c>
      <c r="AC226">
        <f>IF(OR(A226=521400,A226=529519,A226=519378,A226=519382,A226=519380,A226=519357,A226=549727,A226=519373,A226=519370,A226=519371,A226=519377,A226=519387,A226=521176,A226=521177,A226=524588),IF(OR(D226="BIODIESEL",D226="BIODIESEL DYED",D226="DIESEL LS",D226="D LS DYED"),kdrk1,IF(OR(D226="ETHANOL REG",D226="REGULAR",D226="REG DYED",D226="ETH REG DYE"),krrk1,IF(OR(D226="UNBRAND DEF"),DEFBase1,kprk1))),IF(A226=519355,IF(OR(D226="BIODIESEL",D226="BIODIESEL DYED",D226="DIESEL LS",D226="D LS DYED"),vdrk1,IF(OR(D226="ETHANOL REG",D226="REGULAR",D226="REG DYED",D226="ETH REG DYE"),vrrk1,)),E226))</f>
        <v>110.4</v>
      </c>
      <c r="AD226">
        <f>IF(OR(A226=521400,A226=529519,A226=519378,A226=519382,A226=519380,A226=519357,A226=549727,A226=519373,A226=519370,A226=519371,A226=519377,A226=519387,A226=521176,A226=521177,A226=524588),
IF(OR(D226="BIODIESEL",D226="BIODIESEL DYED",D226="DIESEL LS",D226="D LS DYED"),kdrk1+_dslMERCR,IF(OR(D226="ETHANOL REG",D226="REGULAR",D226="REG DYED",D226="ETH REG DYE"),krrk1+_eregMERCR,IF(OR(D226="UNBRAND DEF"),
DEFBase1,kprk1+_punlMERCR))),IF(A226=519355,IF(OR(D226="BIODIESEL",D226="BIODIESEL DYED",D226="DIESEL LS",D226="D LS DYED"),vdrk1+_dslMERCR,IF(OR(D226="ETHANOL REG",D226="REGULAR",D226="REG DYED",D226="ETH REG DYE"),vrrk1+_eregMERCR,)),E226))</f>
        <v>110.4</v>
      </c>
      <c r="AE226">
        <f t="shared" si="80"/>
        <v>0</v>
      </c>
      <c r="AF226">
        <f t="shared" si="81"/>
        <v>0.05</v>
      </c>
      <c r="AG226">
        <f t="shared" si="82"/>
        <v>0</v>
      </c>
      <c r="AH226" t="str">
        <f t="shared" si="83"/>
        <v>1501 15TH AVE SE</v>
      </c>
    </row>
    <row r="227" spans="1:34" x14ac:dyDescent="0.25">
      <c r="A227">
        <v>524546</v>
      </c>
      <c r="B227" t="s">
        <v>654</v>
      </c>
      <c r="C227" t="s">
        <v>57</v>
      </c>
      <c r="D227" t="s">
        <v>646</v>
      </c>
      <c r="E227">
        <v>98.1</v>
      </c>
      <c r="F227">
        <v>4</v>
      </c>
      <c r="G227">
        <v>4</v>
      </c>
      <c r="H227">
        <v>0</v>
      </c>
      <c r="I227">
        <v>0</v>
      </c>
      <c r="J227">
        <v>106.1</v>
      </c>
      <c r="K227" s="28">
        <f t="shared" si="63"/>
        <v>5.3049999999999997</v>
      </c>
      <c r="L227" s="28">
        <f t="shared" si="64"/>
        <v>0</v>
      </c>
      <c r="M227" s="28">
        <f t="shared" si="65"/>
        <v>111.405</v>
      </c>
      <c r="N227">
        <f t="shared" si="66"/>
        <v>98.1</v>
      </c>
      <c r="O227">
        <f t="shared" si="67"/>
        <v>103.6</v>
      </c>
      <c r="P227">
        <f t="shared" si="68"/>
        <v>104.6</v>
      </c>
      <c r="Q227">
        <f t="shared" si="69"/>
        <v>105.1</v>
      </c>
      <c r="R227">
        <f t="shared" si="70"/>
        <v>106.1</v>
      </c>
      <c r="S227">
        <f t="shared" si="71"/>
        <v>106.6</v>
      </c>
      <c r="T227">
        <f t="shared" si="72"/>
        <v>107.1</v>
      </c>
      <c r="U227">
        <f t="shared" si="73"/>
        <v>107.6</v>
      </c>
      <c r="V227">
        <f t="shared" si="74"/>
        <v>101.6</v>
      </c>
      <c r="X227">
        <f t="shared" si="75"/>
        <v>102.6</v>
      </c>
      <c r="Y227">
        <f t="shared" si="76"/>
        <v>103.1</v>
      </c>
      <c r="Z227">
        <f t="shared" si="77"/>
        <v>103.1</v>
      </c>
      <c r="AA227">
        <f t="shared" si="78"/>
        <v>104.1</v>
      </c>
      <c r="AB227">
        <f t="shared" si="79"/>
        <v>99.1</v>
      </c>
      <c r="AC227">
        <f>IF(OR(A227=521400,A227=529519,A227=519378,A227=519382,A227=519380,A227=519357,A227=549727,A227=519373,A227=519370,A227=519371,A227=519377,A227=519387,A227=521176,A227=521177,A227=524588),IF(OR(D227="BIODIESEL",D227="BIODIESEL DYED",D227="DIESEL LS",D227="D LS DYED"),kdrk1,IF(OR(D227="ETHANOL REG",D227="REGULAR",D227="REG DYED",D227="ETH REG DYE"),krrk1,IF(OR(D227="UNBRAND DEF"),DEFBase1,kprk1))),IF(A227=519355,IF(OR(D227="BIODIESEL",D227="BIODIESEL DYED",D227="DIESEL LS",D227="D LS DYED"),vdrk1,IF(OR(D227="ETHANOL REG",D227="REGULAR",D227="REG DYED",D227="ETH REG DYE"),vrrk1,)),E227))</f>
        <v>98.1</v>
      </c>
      <c r="AD227">
        <f>IF(OR(A227=521400,A227=529519,A227=519378,A227=519382,A227=519380,A227=519357,A227=549727,A227=519373,A227=519370,A227=519371,A227=519377,A227=519387,A227=521176,A227=521177,A227=524588),
IF(OR(D227="BIODIESEL",D227="BIODIESEL DYED",D227="DIESEL LS",D227="D LS DYED"),kdrk1+_dslMERCR,IF(OR(D227="ETHANOL REG",D227="REGULAR",D227="REG DYED",D227="ETH REG DYE"),krrk1+_eregMERCR,IF(OR(D227="UNBRAND DEF"),
DEFBase1,kprk1+_punlMERCR))),IF(A227=519355,IF(OR(D227="BIODIESEL",D227="BIODIESEL DYED",D227="DIESEL LS",D227="D LS DYED"),vdrk1+_dslMERCR,IF(OR(D227="ETHANOL REG",D227="REGULAR",D227="REG DYED",D227="ETH REG DYE"),vrrk1+_eregMERCR,)),E227))</f>
        <v>98.1</v>
      </c>
      <c r="AE227">
        <f t="shared" si="80"/>
        <v>0</v>
      </c>
      <c r="AF227">
        <f t="shared" si="81"/>
        <v>0.05</v>
      </c>
      <c r="AG227">
        <f t="shared" si="82"/>
        <v>0</v>
      </c>
      <c r="AH227" t="str">
        <f t="shared" si="83"/>
        <v>194057A TWP RD 683</v>
      </c>
    </row>
    <row r="228" spans="1:34" x14ac:dyDescent="0.25">
      <c r="A228">
        <v>524546</v>
      </c>
      <c r="B228" t="s">
        <v>654</v>
      </c>
      <c r="C228" t="s">
        <v>57</v>
      </c>
      <c r="D228" t="s">
        <v>37</v>
      </c>
      <c r="E228">
        <v>98.1</v>
      </c>
      <c r="F228">
        <v>4</v>
      </c>
      <c r="G228">
        <v>13</v>
      </c>
      <c r="H228">
        <v>0</v>
      </c>
      <c r="I228">
        <v>0</v>
      </c>
      <c r="J228">
        <v>115.1</v>
      </c>
      <c r="K228" s="28">
        <f t="shared" si="63"/>
        <v>5.7549999999999999</v>
      </c>
      <c r="L228" s="28">
        <f t="shared" si="64"/>
        <v>0</v>
      </c>
      <c r="M228" s="28">
        <f t="shared" si="65"/>
        <v>120.85499999999999</v>
      </c>
      <c r="N228">
        <f t="shared" si="66"/>
        <v>98.1</v>
      </c>
      <c r="O228">
        <f t="shared" si="67"/>
        <v>103.6</v>
      </c>
      <c r="P228">
        <f t="shared" si="68"/>
        <v>104.6</v>
      </c>
      <c r="Q228">
        <f t="shared" si="69"/>
        <v>105.1</v>
      </c>
      <c r="R228">
        <f t="shared" si="70"/>
        <v>106.1</v>
      </c>
      <c r="S228">
        <f t="shared" si="71"/>
        <v>106.6</v>
      </c>
      <c r="T228">
        <f t="shared" si="72"/>
        <v>107.1</v>
      </c>
      <c r="U228">
        <f t="shared" si="73"/>
        <v>107.6</v>
      </c>
      <c r="V228">
        <f t="shared" si="74"/>
        <v>101.6</v>
      </c>
      <c r="X228">
        <f t="shared" si="75"/>
        <v>102.6</v>
      </c>
      <c r="Y228">
        <f t="shared" si="76"/>
        <v>103.1</v>
      </c>
      <c r="Z228">
        <f t="shared" si="77"/>
        <v>103.1</v>
      </c>
      <c r="AA228">
        <f t="shared" si="78"/>
        <v>104.1</v>
      </c>
      <c r="AB228">
        <f t="shared" si="79"/>
        <v>99.1</v>
      </c>
      <c r="AC228">
        <f>IF(OR(A228=521400,A228=529519,A228=519378,A228=519382,A228=519380,A228=519357,A228=549727,A228=519373,A228=519370,A228=519371,A228=519377,A228=519387,A228=521176,A228=521177,A228=524588),IF(OR(D228="BIODIESEL",D228="BIODIESEL DYED",D228="DIESEL LS",D228="D LS DYED"),kdrk1,IF(OR(D228="ETHANOL REG",D228="REGULAR",D228="REG DYED",D228="ETH REG DYE"),krrk1,IF(OR(D228="UNBRAND DEF"),DEFBase1,kprk1))),IF(A228=519355,IF(OR(D228="BIODIESEL",D228="BIODIESEL DYED",D228="DIESEL LS",D228="D LS DYED"),vdrk1,IF(OR(D228="ETHANOL REG",D228="REGULAR",D228="REG DYED",D228="ETH REG DYE"),vrrk1,)),E228))</f>
        <v>98.1</v>
      </c>
      <c r="AD228">
        <f>IF(OR(A228=521400,A228=529519,A228=519378,A228=519382,A228=519380,A228=519357,A228=549727,A228=519373,A228=519370,A228=519371,A228=519377,A228=519387,A228=521176,A228=521177,A228=524588),
IF(OR(D228="BIODIESEL",D228="BIODIESEL DYED",D228="DIESEL LS",D228="D LS DYED"),kdrk1+_dslMERCR,IF(OR(D228="ETHANOL REG",D228="REGULAR",D228="REG DYED",D228="ETH REG DYE"),krrk1+_eregMERCR,IF(OR(D228="UNBRAND DEF"),
DEFBase1,kprk1+_punlMERCR))),IF(A228=519355,IF(OR(D228="BIODIESEL",D228="BIODIESEL DYED",D228="DIESEL LS",D228="D LS DYED"),vdrk1+_dslMERCR,IF(OR(D228="ETHANOL REG",D228="REGULAR",D228="REG DYED",D228="ETH REG DYE"),vrrk1+_eregMERCR,)),E228))</f>
        <v>98.1</v>
      </c>
      <c r="AE228">
        <f t="shared" si="80"/>
        <v>0</v>
      </c>
      <c r="AF228">
        <f t="shared" si="81"/>
        <v>0.05</v>
      </c>
      <c r="AG228">
        <f t="shared" si="82"/>
        <v>0</v>
      </c>
      <c r="AH228" t="str">
        <f t="shared" si="83"/>
        <v>194057A TWP RD 683</v>
      </c>
    </row>
    <row r="229" spans="1:34" x14ac:dyDescent="0.25">
      <c r="A229">
        <v>524546</v>
      </c>
      <c r="B229" t="s">
        <v>654</v>
      </c>
      <c r="C229" t="s">
        <v>57</v>
      </c>
      <c r="D229" t="s">
        <v>647</v>
      </c>
      <c r="E229">
        <v>85.7</v>
      </c>
      <c r="F229">
        <v>10</v>
      </c>
      <c r="G229">
        <v>4</v>
      </c>
      <c r="H229">
        <v>0</v>
      </c>
      <c r="I229">
        <v>0</v>
      </c>
      <c r="J229">
        <v>99.7</v>
      </c>
      <c r="K229" s="28">
        <f t="shared" si="63"/>
        <v>4.9850000000000003</v>
      </c>
      <c r="L229" s="28">
        <f t="shared" si="64"/>
        <v>0</v>
      </c>
      <c r="M229" s="28">
        <f t="shared" si="65"/>
        <v>104.685</v>
      </c>
      <c r="N229">
        <f t="shared" si="66"/>
        <v>85.7</v>
      </c>
      <c r="O229">
        <f t="shared" si="67"/>
        <v>93.2</v>
      </c>
      <c r="P229">
        <f t="shared" si="68"/>
        <v>93.2</v>
      </c>
      <c r="Q229">
        <f t="shared" si="69"/>
        <v>93.7</v>
      </c>
      <c r="R229">
        <f t="shared" si="70"/>
        <v>94.7</v>
      </c>
      <c r="S229">
        <f t="shared" si="71"/>
        <v>95.2</v>
      </c>
      <c r="T229">
        <f t="shared" si="72"/>
        <v>95.7</v>
      </c>
      <c r="U229">
        <f t="shared" si="73"/>
        <v>96.2</v>
      </c>
      <c r="V229">
        <f t="shared" si="74"/>
        <v>89.2</v>
      </c>
      <c r="X229">
        <f t="shared" si="75"/>
        <v>92.2</v>
      </c>
      <c r="Y229">
        <f t="shared" si="76"/>
        <v>93.2</v>
      </c>
      <c r="Z229">
        <f t="shared" si="77"/>
        <v>94.2</v>
      </c>
      <c r="AA229">
        <f t="shared" si="78"/>
        <v>90.7</v>
      </c>
      <c r="AB229">
        <f t="shared" si="79"/>
        <v>90.2</v>
      </c>
      <c r="AC229">
        <f>IF(OR(A229=521400,A229=529519,A229=519378,A229=519382,A229=519380,A229=519357,A229=549727,A229=519373,A229=519370,A229=519371,A229=519377,A229=519387,A229=521176,A229=521177,A229=524588),IF(OR(D229="BIODIESEL",D229="BIODIESEL DYED",D229="DIESEL LS",D229="D LS DYED"),kdrk1,IF(OR(D229="ETHANOL REG",D229="REGULAR",D229="REG DYED",D229="ETH REG DYE"),krrk1,IF(OR(D229="UNBRAND DEF"),DEFBase1,kprk1))),IF(A229=519355,IF(OR(D229="BIODIESEL",D229="BIODIESEL DYED",D229="DIESEL LS",D229="D LS DYED"),vdrk1,IF(OR(D229="ETHANOL REG",D229="REGULAR",D229="REG DYED",D229="ETH REG DYE"),vrrk1,)),E229))</f>
        <v>85.7</v>
      </c>
      <c r="AD229">
        <f>IF(OR(A229=521400,A229=529519,A229=519378,A229=519382,A229=519380,A229=519357,A229=549727,A229=519373,A229=519370,A229=519371,A229=519377,A229=519387,A229=521176,A229=521177,A229=524588),
IF(OR(D229="BIODIESEL",D229="BIODIESEL DYED",D229="DIESEL LS",D229="D LS DYED"),kdrk1+_dslMERCR,IF(OR(D229="ETHANOL REG",D229="REGULAR",D229="REG DYED",D229="ETH REG DYE"),krrk1+_eregMERCR,IF(OR(D229="UNBRAND DEF"),
DEFBase1,kprk1+_punlMERCR))),IF(A229=519355,IF(OR(D229="BIODIESEL",D229="BIODIESEL DYED",D229="DIESEL LS",D229="D LS DYED"),vdrk1+_dslMERCR,IF(OR(D229="ETHANOL REG",D229="REGULAR",D229="REG DYED",D229="ETH REG DYE"),vrrk1+_eregMERCR,)),E229))</f>
        <v>85.7</v>
      </c>
      <c r="AE229">
        <f t="shared" si="80"/>
        <v>0</v>
      </c>
      <c r="AF229">
        <f t="shared" si="81"/>
        <v>0.05</v>
      </c>
      <c r="AG229">
        <f t="shared" si="82"/>
        <v>0</v>
      </c>
      <c r="AH229" t="str">
        <f t="shared" si="83"/>
        <v>194057A TWP RD 683</v>
      </c>
    </row>
    <row r="230" spans="1:34" x14ac:dyDescent="0.25">
      <c r="A230">
        <v>524546</v>
      </c>
      <c r="B230" t="s">
        <v>654</v>
      </c>
      <c r="C230" t="s">
        <v>57</v>
      </c>
      <c r="D230" t="s">
        <v>644</v>
      </c>
      <c r="E230">
        <v>85.7</v>
      </c>
      <c r="F230">
        <v>10</v>
      </c>
      <c r="G230">
        <v>13</v>
      </c>
      <c r="H230">
        <v>0</v>
      </c>
      <c r="I230">
        <v>0</v>
      </c>
      <c r="J230">
        <v>108.7</v>
      </c>
      <c r="K230" s="28">
        <f t="shared" si="63"/>
        <v>5.4350000000000005</v>
      </c>
      <c r="L230" s="28">
        <f t="shared" si="64"/>
        <v>0</v>
      </c>
      <c r="M230" s="28">
        <f t="shared" si="65"/>
        <v>114.13500000000001</v>
      </c>
      <c r="N230">
        <f t="shared" si="66"/>
        <v>85.7</v>
      </c>
      <c r="O230">
        <f t="shared" si="67"/>
        <v>93.2</v>
      </c>
      <c r="P230">
        <f t="shared" si="68"/>
        <v>93.2</v>
      </c>
      <c r="Q230">
        <f t="shared" si="69"/>
        <v>93.7</v>
      </c>
      <c r="R230">
        <f t="shared" si="70"/>
        <v>94.7</v>
      </c>
      <c r="S230">
        <f t="shared" si="71"/>
        <v>95.2</v>
      </c>
      <c r="T230">
        <f t="shared" si="72"/>
        <v>95.7</v>
      </c>
      <c r="U230">
        <f t="shared" si="73"/>
        <v>96.2</v>
      </c>
      <c r="V230">
        <f t="shared" si="74"/>
        <v>89.2</v>
      </c>
      <c r="X230">
        <f t="shared" si="75"/>
        <v>92.2</v>
      </c>
      <c r="Y230">
        <f t="shared" si="76"/>
        <v>91.7</v>
      </c>
      <c r="Z230">
        <f t="shared" si="77"/>
        <v>94.2</v>
      </c>
      <c r="AA230">
        <f t="shared" si="78"/>
        <v>90.7</v>
      </c>
      <c r="AB230">
        <f t="shared" si="79"/>
        <v>90.2</v>
      </c>
      <c r="AC230">
        <f>IF(OR(A230=521400,A230=529519,A230=519378,A230=519382,A230=519380,A230=519357,A230=549727,A230=519373,A230=519370,A230=519371,A230=519377,A230=519387,A230=521176,A230=521177,A230=524588),IF(OR(D230="BIODIESEL",D230="BIODIESEL DYED",D230="DIESEL LS",D230="D LS DYED"),kdrk1,IF(OR(D230="ETHANOL REG",D230="REGULAR",D230="REG DYED",D230="ETH REG DYE"),krrk1,IF(OR(D230="UNBRAND DEF"),DEFBase1,kprk1))),IF(A230=519355,IF(OR(D230="BIODIESEL",D230="BIODIESEL DYED",D230="DIESEL LS",D230="D LS DYED"),vdrk1,IF(OR(D230="ETHANOL REG",D230="REGULAR",D230="REG DYED",D230="ETH REG DYE"),vrrk1,)),E230))</f>
        <v>85.7</v>
      </c>
      <c r="AD230">
        <f>IF(OR(A230=521400,A230=529519,A230=519378,A230=519382,A230=519380,A230=519357,A230=549727,A230=519373,A230=519370,A230=519371,A230=519377,A230=519387,A230=521176,A230=521177,A230=524588),
IF(OR(D230="BIODIESEL",D230="BIODIESEL DYED",D230="DIESEL LS",D230="D LS DYED"),kdrk1+_dslMERCR,IF(OR(D230="ETHANOL REG",D230="REGULAR",D230="REG DYED",D230="ETH REG DYE"),krrk1+_eregMERCR,IF(OR(D230="UNBRAND DEF"),
DEFBase1,kprk1+_punlMERCR))),IF(A230=519355,IF(OR(D230="BIODIESEL",D230="BIODIESEL DYED",D230="DIESEL LS",D230="D LS DYED"),vdrk1+_dslMERCR,IF(OR(D230="ETHANOL REG",D230="REGULAR",D230="REG DYED",D230="ETH REG DYE"),vrrk1+_eregMERCR,)),E230))</f>
        <v>85.7</v>
      </c>
      <c r="AE230">
        <f t="shared" si="80"/>
        <v>0</v>
      </c>
      <c r="AF230">
        <f t="shared" si="81"/>
        <v>0.05</v>
      </c>
      <c r="AG230">
        <f t="shared" si="82"/>
        <v>0</v>
      </c>
      <c r="AH230" t="str">
        <f t="shared" si="83"/>
        <v>194057A TWP RD 683</v>
      </c>
    </row>
    <row r="231" spans="1:34" x14ac:dyDescent="0.25">
      <c r="A231">
        <v>524546</v>
      </c>
      <c r="B231" t="s">
        <v>654</v>
      </c>
      <c r="C231" t="s">
        <v>57</v>
      </c>
      <c r="D231" t="s">
        <v>651</v>
      </c>
      <c r="E231">
        <v>48.3</v>
      </c>
      <c r="F231">
        <v>10</v>
      </c>
      <c r="G231">
        <v>13</v>
      </c>
      <c r="H231">
        <v>0</v>
      </c>
      <c r="I231">
        <v>0</v>
      </c>
      <c r="J231">
        <v>71.3</v>
      </c>
      <c r="K231" s="28">
        <f t="shared" si="63"/>
        <v>3.5649999999999999</v>
      </c>
      <c r="L231" s="28">
        <f t="shared" si="64"/>
        <v>0</v>
      </c>
      <c r="M231" s="28">
        <f t="shared" si="65"/>
        <v>74.864999999999995</v>
      </c>
      <c r="N231">
        <f t="shared" si="66"/>
        <v>48.3</v>
      </c>
      <c r="O231">
        <f t="shared" si="67"/>
        <v>55.8</v>
      </c>
      <c r="P231">
        <f t="shared" si="68"/>
        <v>55.8</v>
      </c>
      <c r="Q231">
        <f t="shared" si="69"/>
        <v>56.3</v>
      </c>
      <c r="R231">
        <f t="shared" si="70"/>
        <v>57.3</v>
      </c>
      <c r="S231">
        <f t="shared" si="71"/>
        <v>57.8</v>
      </c>
      <c r="T231">
        <f t="shared" si="72"/>
        <v>58.3</v>
      </c>
      <c r="U231">
        <f t="shared" si="73"/>
        <v>58.8</v>
      </c>
      <c r="V231">
        <f t="shared" si="74"/>
        <v>51.8</v>
      </c>
      <c r="X231">
        <f t="shared" si="75"/>
        <v>54.8</v>
      </c>
      <c r="Y231">
        <f t="shared" si="76"/>
        <v>54.3</v>
      </c>
      <c r="Z231">
        <f t="shared" si="77"/>
        <v>56.8</v>
      </c>
      <c r="AA231">
        <f t="shared" si="78"/>
        <v>53.3</v>
      </c>
      <c r="AB231">
        <f t="shared" si="79"/>
        <v>52.8</v>
      </c>
      <c r="AC231">
        <f>IF(OR(A231=521400,A231=529519,A231=519378,A231=519382,A231=519380,A231=519357,A231=549727,A231=519373,A231=519370,A231=519371,A231=519377,A231=519387,A231=521176,A231=521177,A231=524588),IF(OR(D231="BIODIESEL",D231="BIODIESEL DYED",D231="DIESEL LS",D231="D LS DYED"),kdrk1,IF(OR(D231="ETHANOL REG",D231="REGULAR",D231="REG DYED",D231="ETH REG DYE"),krrk1,IF(OR(D231="UNBRAND DEF"),DEFBase1,kprk1))),IF(A231=519355,IF(OR(D231="BIODIESEL",D231="BIODIESEL DYED",D231="DIESEL LS",D231="D LS DYED"),vdrk1,IF(OR(D231="ETHANOL REG",D231="REGULAR",D231="REG DYED",D231="ETH REG DYE"),vrrk1,)),E231))</f>
        <v>48.3</v>
      </c>
      <c r="AD231">
        <f>IF(OR(A231=521400,A231=529519,A231=519378,A231=519382,A231=519380,A231=519357,A231=549727,A231=519373,A231=519370,A231=519371,A231=519377,A231=519387,A231=521176,A231=521177,A231=524588),
IF(OR(D231="BIODIESEL",D231="BIODIESEL DYED",D231="DIESEL LS",D231="D LS DYED"),kdrk1+_dslMERCR,IF(OR(D231="ETHANOL REG",D231="REGULAR",D231="REG DYED",D231="ETH REG DYE"),krrk1+_eregMERCR,IF(OR(D231="UNBRAND DEF"),
DEFBase1,kprk1+_punlMERCR))),IF(A231=519355,IF(OR(D231="BIODIESEL",D231="BIODIESEL DYED",D231="DIESEL LS",D231="D LS DYED"),vdrk1+_dslMERCR,IF(OR(D231="ETHANOL REG",D231="REGULAR",D231="REG DYED",D231="ETH REG DYE"),vrrk1+_eregMERCR,)),E231))</f>
        <v>48.3</v>
      </c>
      <c r="AE231">
        <f t="shared" si="80"/>
        <v>0</v>
      </c>
      <c r="AF231">
        <f t="shared" si="81"/>
        <v>0.05</v>
      </c>
      <c r="AG231">
        <f t="shared" si="82"/>
        <v>0</v>
      </c>
      <c r="AH231" t="str">
        <f t="shared" si="83"/>
        <v>194057A TWP RD 683</v>
      </c>
    </row>
    <row r="232" spans="1:34" x14ac:dyDescent="0.25">
      <c r="A232">
        <v>524546</v>
      </c>
      <c r="B232" t="s">
        <v>654</v>
      </c>
      <c r="C232" t="s">
        <v>57</v>
      </c>
      <c r="D232" t="s">
        <v>645</v>
      </c>
      <c r="E232">
        <v>109.5</v>
      </c>
      <c r="F232">
        <v>0</v>
      </c>
      <c r="G232">
        <v>0</v>
      </c>
      <c r="H232">
        <v>0</v>
      </c>
      <c r="I232">
        <v>0</v>
      </c>
      <c r="J232">
        <v>109.5</v>
      </c>
      <c r="K232" s="28">
        <f t="shared" si="63"/>
        <v>5.4750000000000005</v>
      </c>
      <c r="L232" s="28">
        <f t="shared" si="64"/>
        <v>0</v>
      </c>
      <c r="M232" s="28">
        <f t="shared" si="65"/>
        <v>114.97499999999999</v>
      </c>
      <c r="N232">
        <f t="shared" si="66"/>
        <v>109.5</v>
      </c>
      <c r="O232">
        <f t="shared" si="67"/>
        <v>113</v>
      </c>
      <c r="P232">
        <f t="shared" si="68"/>
        <v>113</v>
      </c>
      <c r="Q232">
        <f t="shared" si="69"/>
        <v>113</v>
      </c>
      <c r="R232">
        <f t="shared" si="70"/>
        <v>113</v>
      </c>
      <c r="S232">
        <f t="shared" si="71"/>
        <v>113</v>
      </c>
      <c r="T232">
        <f t="shared" si="72"/>
        <v>113</v>
      </c>
      <c r="U232">
        <f t="shared" si="73"/>
        <v>113</v>
      </c>
      <c r="V232">
        <f t="shared" si="74"/>
        <v>113</v>
      </c>
      <c r="X232">
        <f t="shared" si="75"/>
        <v>113</v>
      </c>
      <c r="Y232">
        <f t="shared" si="76"/>
        <v>113</v>
      </c>
      <c r="Z232">
        <f t="shared" si="77"/>
        <v>113</v>
      </c>
      <c r="AA232">
        <f t="shared" si="78"/>
        <v>113</v>
      </c>
      <c r="AB232">
        <f t="shared" si="79"/>
        <v>113</v>
      </c>
      <c r="AC232">
        <f>IF(OR(A232=521400,A232=529519,A232=519378,A232=519382,A232=519380,A232=519357,A232=549727,A232=519373,A232=519370,A232=519371,A232=519377,A232=519387,A232=521176,A232=521177,A232=524588),IF(OR(D232="BIODIESEL",D232="BIODIESEL DYED",D232="DIESEL LS",D232="D LS DYED"),kdrk1,IF(OR(D232="ETHANOL REG",D232="REGULAR",D232="REG DYED",D232="ETH REG DYE"),krrk1,IF(OR(D232="UNBRAND DEF"),DEFBase1,kprk1))),IF(A232=519355,IF(OR(D232="BIODIESEL",D232="BIODIESEL DYED",D232="DIESEL LS",D232="D LS DYED"),vdrk1,IF(OR(D232="ETHANOL REG",D232="REGULAR",D232="REG DYED",D232="ETH REG DYE"),vrrk1,)),E232))</f>
        <v>109.5</v>
      </c>
      <c r="AD232">
        <f>IF(OR(A232=521400,A232=529519,A232=519378,A232=519382,A232=519380,A232=519357,A232=549727,A232=519373,A232=519370,A232=519371,A232=519377,A232=519387,A232=521176,A232=521177,A232=524588),
IF(OR(D232="BIODIESEL",D232="BIODIESEL DYED",D232="DIESEL LS",D232="D LS DYED"),kdrk1+_dslMERCR,IF(OR(D232="ETHANOL REG",D232="REGULAR",D232="REG DYED",D232="ETH REG DYE"),krrk1+_eregMERCR,IF(OR(D232="UNBRAND DEF"),
DEFBase1,kprk1+_punlMERCR))),IF(A232=519355,IF(OR(D232="BIODIESEL",D232="BIODIESEL DYED",D232="DIESEL LS",D232="D LS DYED"),vdrk1+_dslMERCR,IF(OR(D232="ETHANOL REG",D232="REGULAR",D232="REG DYED",D232="ETH REG DYE"),vrrk1+_eregMERCR,)),E232))</f>
        <v>109.5</v>
      </c>
      <c r="AE232">
        <f t="shared" si="80"/>
        <v>0</v>
      </c>
      <c r="AF232">
        <f t="shared" si="81"/>
        <v>0.05</v>
      </c>
      <c r="AG232">
        <f t="shared" si="82"/>
        <v>0</v>
      </c>
      <c r="AH232" t="str">
        <f t="shared" si="83"/>
        <v>194057A TWP RD 683</v>
      </c>
    </row>
    <row r="233" spans="1:34" x14ac:dyDescent="0.25">
      <c r="A233">
        <v>524597</v>
      </c>
      <c r="B233" t="s">
        <v>145</v>
      </c>
      <c r="C233" t="s">
        <v>57</v>
      </c>
      <c r="D233" t="s">
        <v>37</v>
      </c>
      <c r="E233">
        <v>99.9</v>
      </c>
      <c r="F233">
        <v>4</v>
      </c>
      <c r="G233">
        <v>13</v>
      </c>
      <c r="H233">
        <v>0</v>
      </c>
      <c r="I233">
        <v>0</v>
      </c>
      <c r="J233">
        <v>116.9</v>
      </c>
      <c r="K233" s="28">
        <f t="shared" si="63"/>
        <v>5.8450000000000006</v>
      </c>
      <c r="L233" s="28">
        <f t="shared" si="64"/>
        <v>0</v>
      </c>
      <c r="M233" s="28">
        <f t="shared" si="65"/>
        <v>122.745</v>
      </c>
      <c r="N233">
        <f t="shared" si="66"/>
        <v>99.9</v>
      </c>
      <c r="O233">
        <f t="shared" si="67"/>
        <v>105.4</v>
      </c>
      <c r="P233">
        <f t="shared" si="68"/>
        <v>106.4</v>
      </c>
      <c r="Q233">
        <f t="shared" si="69"/>
        <v>106.9</v>
      </c>
      <c r="R233">
        <f t="shared" si="70"/>
        <v>107.9</v>
      </c>
      <c r="S233">
        <f t="shared" si="71"/>
        <v>108.4</v>
      </c>
      <c r="T233">
        <f t="shared" si="72"/>
        <v>108.9</v>
      </c>
      <c r="U233">
        <f t="shared" si="73"/>
        <v>109.4</v>
      </c>
      <c r="V233">
        <f t="shared" si="74"/>
        <v>103.4</v>
      </c>
      <c r="X233">
        <f t="shared" si="75"/>
        <v>104.4</v>
      </c>
      <c r="Y233">
        <f t="shared" si="76"/>
        <v>104.9</v>
      </c>
      <c r="Z233">
        <f t="shared" si="77"/>
        <v>104.9</v>
      </c>
      <c r="AA233">
        <f t="shared" si="78"/>
        <v>105.9</v>
      </c>
      <c r="AB233">
        <f t="shared" si="79"/>
        <v>100.9</v>
      </c>
      <c r="AC233">
        <f>IF(OR(A233=521400,A233=529519,A233=519378,A233=519382,A233=519380,A233=519357,A233=549727,A233=519373,A233=519370,A233=519371,A233=519377,A233=519387,A233=521176,A233=521177,A233=524588),IF(OR(D233="BIODIESEL",D233="BIODIESEL DYED",D233="DIESEL LS",D233="D LS DYED"),kdrk1,IF(OR(D233="ETHANOL REG",D233="REGULAR",D233="REG DYED",D233="ETH REG DYE"),krrk1,IF(OR(D233="UNBRAND DEF"),DEFBase1,kprk1))),IF(A233=519355,IF(OR(D233="BIODIESEL",D233="BIODIESEL DYED",D233="DIESEL LS",D233="D LS DYED"),vdrk1,IF(OR(D233="ETHANOL REG",D233="REGULAR",D233="REG DYED",D233="ETH REG DYE"),vrrk1,)),E233))</f>
        <v>99.9</v>
      </c>
      <c r="AD233">
        <f>IF(OR(A233=521400,A233=529519,A233=519378,A233=519382,A233=519380,A233=519357,A233=549727,A233=519373,A233=519370,A233=519371,A233=519377,A233=519387,A233=521176,A233=521177,A233=524588),
IF(OR(D233="BIODIESEL",D233="BIODIESEL DYED",D233="DIESEL LS",D233="D LS DYED"),kdrk1+_dslMERCR,IF(OR(D233="ETHANOL REG",D233="REGULAR",D233="REG DYED",D233="ETH REG DYE"),krrk1+_eregMERCR,IF(OR(D233="UNBRAND DEF"),
DEFBase1,kprk1+_punlMERCR))),IF(A233=519355,IF(OR(D233="BIODIESEL",D233="BIODIESEL DYED",D233="DIESEL LS",D233="D LS DYED"),vdrk1+_dslMERCR,IF(OR(D233="ETHANOL REG",D233="REGULAR",D233="REG DYED",D233="ETH REG DYE"),vrrk1+_eregMERCR,)),E233))</f>
        <v>99.9</v>
      </c>
      <c r="AE233">
        <f t="shared" si="80"/>
        <v>0</v>
      </c>
      <c r="AF233">
        <f t="shared" si="81"/>
        <v>0.05</v>
      </c>
      <c r="AG233">
        <f t="shared" si="82"/>
        <v>0</v>
      </c>
      <c r="AH233" t="str">
        <f t="shared" si="83"/>
        <v>436 RIDGE RD</v>
      </c>
    </row>
    <row r="234" spans="1:34" x14ac:dyDescent="0.25">
      <c r="A234">
        <v>524597</v>
      </c>
      <c r="B234" t="s">
        <v>145</v>
      </c>
      <c r="C234" t="s">
        <v>57</v>
      </c>
      <c r="D234" t="s">
        <v>132</v>
      </c>
      <c r="E234">
        <v>94.2</v>
      </c>
      <c r="F234">
        <v>10</v>
      </c>
      <c r="G234">
        <v>13</v>
      </c>
      <c r="H234">
        <v>0</v>
      </c>
      <c r="I234">
        <v>0</v>
      </c>
      <c r="J234">
        <v>117.2</v>
      </c>
      <c r="K234" s="28">
        <f t="shared" si="63"/>
        <v>5.86</v>
      </c>
      <c r="L234" s="28">
        <f t="shared" si="64"/>
        <v>0</v>
      </c>
      <c r="M234" s="28">
        <f t="shared" si="65"/>
        <v>123.06</v>
      </c>
      <c r="N234">
        <f t="shared" si="66"/>
        <v>94.2</v>
      </c>
      <c r="O234">
        <f t="shared" si="67"/>
        <v>102.2</v>
      </c>
      <c r="P234">
        <f t="shared" si="68"/>
        <v>102.2</v>
      </c>
      <c r="Q234">
        <f t="shared" si="69"/>
        <v>102.7</v>
      </c>
      <c r="R234">
        <f t="shared" si="70"/>
        <v>103.7</v>
      </c>
      <c r="S234">
        <f t="shared" si="71"/>
        <v>104.2</v>
      </c>
      <c r="T234">
        <f t="shared" si="72"/>
        <v>104.7</v>
      </c>
      <c r="U234">
        <f t="shared" si="73"/>
        <v>105.2</v>
      </c>
      <c r="V234">
        <f t="shared" si="74"/>
        <v>97.7</v>
      </c>
      <c r="X234">
        <f t="shared" si="75"/>
        <v>101.2</v>
      </c>
      <c r="Y234">
        <f t="shared" si="76"/>
        <v>100.7</v>
      </c>
      <c r="Z234">
        <f t="shared" si="77"/>
        <v>102.7</v>
      </c>
      <c r="AA234">
        <f t="shared" si="78"/>
        <v>99.2</v>
      </c>
      <c r="AB234">
        <f t="shared" si="79"/>
        <v>98.7</v>
      </c>
      <c r="AC234">
        <f>IF(OR(A234=521400,A234=529519,A234=519378,A234=519382,A234=519380,A234=519357,A234=549727,A234=519373,A234=519370,A234=519371,A234=519377,A234=519387,A234=521176,A234=521177,A234=524588),IF(OR(D234="BIODIESEL",D234="BIODIESEL DYED",D234="DIESEL LS",D234="D LS DYED"),kdrk1,IF(OR(D234="ETHANOL REG",D234="REGULAR",D234="REG DYED",D234="ETH REG DYE"),krrk1,IF(OR(D234="UNBRAND DEF"),DEFBase1,kprk1))),IF(A234=519355,IF(OR(D234="BIODIESEL",D234="BIODIESEL DYED",D234="DIESEL LS",D234="D LS DYED"),vdrk1,IF(OR(D234="ETHANOL REG",D234="REGULAR",D234="REG DYED",D234="ETH REG DYE"),vrrk1,)),E234))</f>
        <v>94.2</v>
      </c>
      <c r="AD234">
        <f>IF(OR(A234=521400,A234=529519,A234=519378,A234=519382,A234=519380,A234=519357,A234=549727,A234=519373,A234=519370,A234=519371,A234=519377,A234=519387,A234=521176,A234=521177,A234=524588),
IF(OR(D234="BIODIESEL",D234="BIODIESEL DYED",D234="DIESEL LS",D234="D LS DYED"),kdrk1+_dslMERCR,IF(OR(D234="ETHANOL REG",D234="REGULAR",D234="REG DYED",D234="ETH REG DYE"),krrk1+_eregMERCR,IF(OR(D234="UNBRAND DEF"),
DEFBase1,kprk1+_punlMERCR))),IF(A234=519355,IF(OR(D234="BIODIESEL",D234="BIODIESEL DYED",D234="DIESEL LS",D234="D LS DYED"),vdrk1+_dslMERCR,IF(OR(D234="ETHANOL REG",D234="REGULAR",D234="REG DYED",D234="ETH REG DYE"),vrrk1+_eregMERCR,)),E234))</f>
        <v>94.2</v>
      </c>
      <c r="AE234">
        <f t="shared" si="80"/>
        <v>0</v>
      </c>
      <c r="AF234">
        <f t="shared" si="81"/>
        <v>0.05</v>
      </c>
      <c r="AG234">
        <f t="shared" si="82"/>
        <v>0</v>
      </c>
      <c r="AH234" t="str">
        <f t="shared" si="83"/>
        <v>436 RIDGE RD</v>
      </c>
    </row>
    <row r="235" spans="1:34" x14ac:dyDescent="0.25">
      <c r="A235">
        <v>524597</v>
      </c>
      <c r="B235" t="s">
        <v>145</v>
      </c>
      <c r="C235" t="s">
        <v>57</v>
      </c>
      <c r="D235" t="s">
        <v>644</v>
      </c>
      <c r="E235">
        <v>86.5</v>
      </c>
      <c r="F235">
        <v>10</v>
      </c>
      <c r="G235">
        <v>13</v>
      </c>
      <c r="H235">
        <v>0</v>
      </c>
      <c r="I235">
        <v>0</v>
      </c>
      <c r="J235">
        <v>109.5</v>
      </c>
      <c r="K235" s="28">
        <f t="shared" si="63"/>
        <v>5.4750000000000005</v>
      </c>
      <c r="L235" s="28">
        <f t="shared" si="64"/>
        <v>0</v>
      </c>
      <c r="M235" s="28">
        <f t="shared" si="65"/>
        <v>114.97499999999999</v>
      </c>
      <c r="N235">
        <f t="shared" si="66"/>
        <v>86.5</v>
      </c>
      <c r="O235">
        <f t="shared" si="67"/>
        <v>94</v>
      </c>
      <c r="P235">
        <f t="shared" si="68"/>
        <v>94</v>
      </c>
      <c r="Q235">
        <f t="shared" si="69"/>
        <v>94.5</v>
      </c>
      <c r="R235">
        <f t="shared" si="70"/>
        <v>95.5</v>
      </c>
      <c r="S235">
        <f t="shared" si="71"/>
        <v>96</v>
      </c>
      <c r="T235">
        <f t="shared" si="72"/>
        <v>96.5</v>
      </c>
      <c r="U235">
        <f t="shared" si="73"/>
        <v>97</v>
      </c>
      <c r="V235">
        <f t="shared" si="74"/>
        <v>90</v>
      </c>
      <c r="X235">
        <f t="shared" si="75"/>
        <v>93</v>
      </c>
      <c r="Y235">
        <f t="shared" si="76"/>
        <v>92.5</v>
      </c>
      <c r="Z235">
        <f t="shared" si="77"/>
        <v>95</v>
      </c>
      <c r="AA235">
        <f t="shared" si="78"/>
        <v>91.5</v>
      </c>
      <c r="AB235">
        <f t="shared" si="79"/>
        <v>91</v>
      </c>
      <c r="AC235">
        <f>IF(OR(A235=521400,A235=529519,A235=519378,A235=519382,A235=519380,A235=519357,A235=549727,A235=519373,A235=519370,A235=519371,A235=519377,A235=519387,A235=521176,A235=521177,A235=524588),IF(OR(D235="BIODIESEL",D235="BIODIESEL DYED",D235="DIESEL LS",D235="D LS DYED"),kdrk1,IF(OR(D235="ETHANOL REG",D235="REGULAR",D235="REG DYED",D235="ETH REG DYE"),krrk1,IF(OR(D235="UNBRAND DEF"),DEFBase1,kprk1))),IF(A235=519355,IF(OR(D235="BIODIESEL",D235="BIODIESEL DYED",D235="DIESEL LS",D235="D LS DYED"),vdrk1,IF(OR(D235="ETHANOL REG",D235="REGULAR",D235="REG DYED",D235="ETH REG DYE"),vrrk1,)),E235))</f>
        <v>86.5</v>
      </c>
      <c r="AD235">
        <f>IF(OR(A235=521400,A235=529519,A235=519378,A235=519382,A235=519380,A235=519357,A235=549727,A235=519373,A235=519370,A235=519371,A235=519377,A235=519387,A235=521176,A235=521177,A235=524588),
IF(OR(D235="BIODIESEL",D235="BIODIESEL DYED",D235="DIESEL LS",D235="D LS DYED"),kdrk1+_dslMERCR,IF(OR(D235="ETHANOL REG",D235="REGULAR",D235="REG DYED",D235="ETH REG DYE"),krrk1+_eregMERCR,IF(OR(D235="UNBRAND DEF"),
DEFBase1,kprk1+_punlMERCR))),IF(A235=519355,IF(OR(D235="BIODIESEL",D235="BIODIESEL DYED",D235="DIESEL LS",D235="D LS DYED"),vdrk1+_dslMERCR,IF(OR(D235="ETHANOL REG",D235="REGULAR",D235="REG DYED",D235="ETH REG DYE"),vrrk1+_eregMERCR,)),E235))</f>
        <v>86.5</v>
      </c>
      <c r="AE235">
        <f t="shared" si="80"/>
        <v>0</v>
      </c>
      <c r="AF235">
        <f t="shared" si="81"/>
        <v>0.05</v>
      </c>
      <c r="AG235">
        <f t="shared" si="82"/>
        <v>0</v>
      </c>
      <c r="AH235" t="str">
        <f t="shared" si="83"/>
        <v>436 RIDGE RD</v>
      </c>
    </row>
    <row r="236" spans="1:34" x14ac:dyDescent="0.25">
      <c r="A236">
        <v>524597</v>
      </c>
      <c r="B236" t="s">
        <v>145</v>
      </c>
      <c r="C236" t="s">
        <v>57</v>
      </c>
      <c r="D236" t="s">
        <v>649</v>
      </c>
      <c r="E236">
        <v>105.2</v>
      </c>
      <c r="F236">
        <v>10</v>
      </c>
      <c r="G236">
        <v>13</v>
      </c>
      <c r="H236">
        <v>0</v>
      </c>
      <c r="I236">
        <v>0</v>
      </c>
      <c r="J236">
        <v>128.19999999999999</v>
      </c>
      <c r="K236" s="28">
        <f t="shared" si="63"/>
        <v>6.41</v>
      </c>
      <c r="L236" s="28">
        <f t="shared" si="64"/>
        <v>0</v>
      </c>
      <c r="M236" s="28">
        <f t="shared" si="65"/>
        <v>134.60999999999999</v>
      </c>
      <c r="N236">
        <f t="shared" si="66"/>
        <v>105.2</v>
      </c>
      <c r="O236">
        <f t="shared" si="67"/>
        <v>113.2</v>
      </c>
      <c r="P236">
        <f t="shared" si="68"/>
        <v>113.2</v>
      </c>
      <c r="Q236">
        <f t="shared" si="69"/>
        <v>113.7</v>
      </c>
      <c r="R236">
        <f t="shared" si="70"/>
        <v>114.7</v>
      </c>
      <c r="S236">
        <f t="shared" si="71"/>
        <v>115.2</v>
      </c>
      <c r="T236">
        <f t="shared" si="72"/>
        <v>115.7</v>
      </c>
      <c r="U236">
        <f t="shared" si="73"/>
        <v>116.2</v>
      </c>
      <c r="V236">
        <f t="shared" si="74"/>
        <v>108.7</v>
      </c>
      <c r="X236">
        <f t="shared" si="75"/>
        <v>112.2</v>
      </c>
      <c r="Y236">
        <f t="shared" si="76"/>
        <v>111.7</v>
      </c>
      <c r="Z236">
        <f t="shared" si="77"/>
        <v>113.7</v>
      </c>
      <c r="AA236">
        <f t="shared" si="78"/>
        <v>110.2</v>
      </c>
      <c r="AB236">
        <f t="shared" si="79"/>
        <v>109.7</v>
      </c>
      <c r="AC236">
        <f>IF(OR(A236=521400,A236=529519,A236=519378,A236=519382,A236=519380,A236=519357,A236=549727,A236=519373,A236=519370,A236=519371,A236=519377,A236=519387,A236=521176,A236=521177,A236=524588),IF(OR(D236="BIODIESEL",D236="BIODIESEL DYED",D236="DIESEL LS",D236="D LS DYED"),kdrk1,IF(OR(D236="ETHANOL REG",D236="REGULAR",D236="REG DYED",D236="ETH REG DYE"),krrk1,IF(OR(D236="UNBRAND DEF"),DEFBase1,kprk1))),IF(A236=519355,IF(OR(D236="BIODIESEL",D236="BIODIESEL DYED",D236="DIESEL LS",D236="D LS DYED"),vdrk1,IF(OR(D236="ETHANOL REG",D236="REGULAR",D236="REG DYED",D236="ETH REG DYE"),vrrk1,)),E236))</f>
        <v>105.2</v>
      </c>
      <c r="AD236">
        <f>IF(OR(A236=521400,A236=529519,A236=519378,A236=519382,A236=519380,A236=519357,A236=549727,A236=519373,A236=519370,A236=519371,A236=519377,A236=519387,A236=521176,A236=521177,A236=524588),
IF(OR(D236="BIODIESEL",D236="BIODIESEL DYED",D236="DIESEL LS",D236="D LS DYED"),kdrk1+_dslMERCR,IF(OR(D236="ETHANOL REG",D236="REGULAR",D236="REG DYED",D236="ETH REG DYE"),krrk1+_eregMERCR,IF(OR(D236="UNBRAND DEF"),
DEFBase1,kprk1+_punlMERCR))),IF(A236=519355,IF(OR(D236="BIODIESEL",D236="BIODIESEL DYED",D236="DIESEL LS",D236="D LS DYED"),vdrk1+_dslMERCR,IF(OR(D236="ETHANOL REG",D236="REGULAR",D236="REG DYED",D236="ETH REG DYE"),vrrk1+_eregMERCR,)),E236))</f>
        <v>105.2</v>
      </c>
      <c r="AE236">
        <f t="shared" si="80"/>
        <v>0</v>
      </c>
      <c r="AF236">
        <f t="shared" si="81"/>
        <v>0.05</v>
      </c>
      <c r="AG236">
        <f t="shared" si="82"/>
        <v>0</v>
      </c>
      <c r="AH236" t="str">
        <f t="shared" si="83"/>
        <v>436 RIDGE RD</v>
      </c>
    </row>
    <row r="237" spans="1:34" x14ac:dyDescent="0.25">
      <c r="A237">
        <v>524597</v>
      </c>
      <c r="B237" t="s">
        <v>145</v>
      </c>
      <c r="C237" t="s">
        <v>57</v>
      </c>
      <c r="D237" t="s">
        <v>49</v>
      </c>
      <c r="E237">
        <v>107.2</v>
      </c>
      <c r="F237">
        <v>10</v>
      </c>
      <c r="G237">
        <v>13</v>
      </c>
      <c r="H237">
        <v>0</v>
      </c>
      <c r="I237">
        <v>0</v>
      </c>
      <c r="J237">
        <v>130.19999999999999</v>
      </c>
      <c r="K237" s="28">
        <f t="shared" si="63"/>
        <v>6.51</v>
      </c>
      <c r="L237" s="28">
        <f t="shared" si="64"/>
        <v>0</v>
      </c>
      <c r="M237" s="28">
        <f t="shared" si="65"/>
        <v>136.70999999999998</v>
      </c>
      <c r="N237">
        <f t="shared" si="66"/>
        <v>107.2</v>
      </c>
      <c r="O237">
        <f t="shared" si="67"/>
        <v>115.7</v>
      </c>
      <c r="P237">
        <f t="shared" si="68"/>
        <v>115.7</v>
      </c>
      <c r="Q237">
        <f t="shared" si="69"/>
        <v>116.2</v>
      </c>
      <c r="R237">
        <f t="shared" si="70"/>
        <v>117.2</v>
      </c>
      <c r="S237">
        <f t="shared" si="71"/>
        <v>117.7</v>
      </c>
      <c r="T237">
        <f t="shared" si="72"/>
        <v>118.2</v>
      </c>
      <c r="U237">
        <f t="shared" si="73"/>
        <v>118.7</v>
      </c>
      <c r="V237">
        <f t="shared" si="74"/>
        <v>110.7</v>
      </c>
      <c r="X237">
        <f t="shared" si="75"/>
        <v>114.7</v>
      </c>
      <c r="Y237">
        <f t="shared" si="76"/>
        <v>113.2</v>
      </c>
      <c r="Z237">
        <f t="shared" si="77"/>
        <v>115.7</v>
      </c>
      <c r="AA237">
        <f t="shared" si="78"/>
        <v>112.2</v>
      </c>
      <c r="AB237">
        <f t="shared" si="79"/>
        <v>111.7</v>
      </c>
      <c r="AC237">
        <f>IF(OR(A237=521400,A237=529519,A237=519378,A237=519382,A237=519380,A237=519357,A237=549727,A237=519373,A237=519370,A237=519371,A237=519377,A237=519387,A237=521176,A237=521177,A237=524588),IF(OR(D237="BIODIESEL",D237="BIODIESEL DYED",D237="DIESEL LS",D237="D LS DYED"),kdrk1,IF(OR(D237="ETHANOL REG",D237="REGULAR",D237="REG DYED",D237="ETH REG DYE"),krrk1,IF(OR(D237="UNBRAND DEF"),DEFBase1,kprk1))),IF(A237=519355,IF(OR(D237="BIODIESEL",D237="BIODIESEL DYED",D237="DIESEL LS",D237="D LS DYED"),vdrk1,IF(OR(D237="ETHANOL REG",D237="REGULAR",D237="REG DYED",D237="ETH REG DYE"),vrrk1,)),E237))</f>
        <v>107.2</v>
      </c>
      <c r="AD237">
        <f>IF(OR(A237=521400,A237=529519,A237=519378,A237=519382,A237=519380,A237=519357,A237=549727,A237=519373,A237=519370,A237=519371,A237=519377,A237=519387,A237=521176,A237=521177,A237=524588),
IF(OR(D237="BIODIESEL",D237="BIODIESEL DYED",D237="DIESEL LS",D237="D LS DYED"),kdrk1+_dslMERCR,IF(OR(D237="ETHANOL REG",D237="REGULAR",D237="REG DYED",D237="ETH REG DYE"),krrk1+_eregMERCR,IF(OR(D237="UNBRAND DEF"),
DEFBase1,kprk1+_punlMERCR))),IF(A237=519355,IF(OR(D237="BIODIESEL",D237="BIODIESEL DYED",D237="DIESEL LS",D237="D LS DYED"),vdrk1+_dslMERCR,IF(OR(D237="ETHANOL REG",D237="REGULAR",D237="REG DYED",D237="ETH REG DYE"),vrrk1+_eregMERCR,)),E237))</f>
        <v>107.2</v>
      </c>
      <c r="AE237">
        <f t="shared" si="80"/>
        <v>0</v>
      </c>
      <c r="AF237">
        <f t="shared" si="81"/>
        <v>0.05</v>
      </c>
      <c r="AG237">
        <f t="shared" si="82"/>
        <v>0</v>
      </c>
      <c r="AH237" t="str">
        <f t="shared" si="83"/>
        <v>436 RIDGE RD</v>
      </c>
    </row>
    <row r="238" spans="1:34" x14ac:dyDescent="0.25">
      <c r="A238">
        <v>524597</v>
      </c>
      <c r="B238" t="s">
        <v>145</v>
      </c>
      <c r="C238" t="s">
        <v>57</v>
      </c>
      <c r="D238" t="s">
        <v>651</v>
      </c>
      <c r="E238">
        <v>92.2</v>
      </c>
      <c r="F238">
        <v>10</v>
      </c>
      <c r="G238">
        <v>13</v>
      </c>
      <c r="H238">
        <v>0</v>
      </c>
      <c r="I238">
        <v>0</v>
      </c>
      <c r="J238">
        <v>115.2</v>
      </c>
      <c r="K238" s="28">
        <f t="shared" si="63"/>
        <v>5.7600000000000007</v>
      </c>
      <c r="L238" s="28">
        <f t="shared" si="64"/>
        <v>0</v>
      </c>
      <c r="M238" s="28">
        <f t="shared" si="65"/>
        <v>120.96000000000001</v>
      </c>
      <c r="N238">
        <f t="shared" si="66"/>
        <v>92.2</v>
      </c>
      <c r="O238">
        <f t="shared" si="67"/>
        <v>99.7</v>
      </c>
      <c r="P238">
        <f t="shared" si="68"/>
        <v>99.7</v>
      </c>
      <c r="Q238">
        <f t="shared" si="69"/>
        <v>100.2</v>
      </c>
      <c r="R238">
        <f t="shared" si="70"/>
        <v>101.2</v>
      </c>
      <c r="S238">
        <f t="shared" si="71"/>
        <v>101.7</v>
      </c>
      <c r="T238">
        <f t="shared" si="72"/>
        <v>102.2</v>
      </c>
      <c r="U238">
        <f t="shared" si="73"/>
        <v>102.7</v>
      </c>
      <c r="V238">
        <f t="shared" si="74"/>
        <v>95.7</v>
      </c>
      <c r="X238">
        <f t="shared" si="75"/>
        <v>98.7</v>
      </c>
      <c r="Y238">
        <f t="shared" si="76"/>
        <v>98.2</v>
      </c>
      <c r="Z238">
        <f t="shared" si="77"/>
        <v>100.7</v>
      </c>
      <c r="AA238">
        <f t="shared" si="78"/>
        <v>97.2</v>
      </c>
      <c r="AB238">
        <f t="shared" si="79"/>
        <v>96.7</v>
      </c>
      <c r="AC238">
        <f>IF(OR(A238=521400,A238=529519,A238=519378,A238=519382,A238=519380,A238=519357,A238=549727,A238=519373,A238=519370,A238=519371,A238=519377,A238=519387,A238=521176,A238=521177,A238=524588),IF(OR(D238="BIODIESEL",D238="BIODIESEL DYED",D238="DIESEL LS",D238="D LS DYED"),kdrk1,IF(OR(D238="ETHANOL REG",D238="REGULAR",D238="REG DYED",D238="ETH REG DYE"),krrk1,IF(OR(D238="UNBRAND DEF"),DEFBase1,kprk1))),IF(A238=519355,IF(OR(D238="BIODIESEL",D238="BIODIESEL DYED",D238="DIESEL LS",D238="D LS DYED"),vdrk1,IF(OR(D238="ETHANOL REG",D238="REGULAR",D238="REG DYED",D238="ETH REG DYE"),vrrk1,)),E238))</f>
        <v>92.2</v>
      </c>
      <c r="AD238">
        <f>IF(OR(A238=521400,A238=529519,A238=519378,A238=519382,A238=519380,A238=519357,A238=549727,A238=519373,A238=519370,A238=519371,A238=519377,A238=519387,A238=521176,A238=521177,A238=524588),
IF(OR(D238="BIODIESEL",D238="BIODIESEL DYED",D238="DIESEL LS",D238="D LS DYED"),kdrk1+_dslMERCR,IF(OR(D238="ETHANOL REG",D238="REGULAR",D238="REG DYED",D238="ETH REG DYE"),krrk1+_eregMERCR,IF(OR(D238="UNBRAND DEF"),
DEFBase1,kprk1+_punlMERCR))),IF(A238=519355,IF(OR(D238="BIODIESEL",D238="BIODIESEL DYED",D238="DIESEL LS",D238="D LS DYED"),vdrk1+_dslMERCR,IF(OR(D238="ETHANOL REG",D238="REGULAR",D238="REG DYED",D238="ETH REG DYE"),vrrk1+_eregMERCR,)),E238))</f>
        <v>92.2</v>
      </c>
      <c r="AE238">
        <f t="shared" si="80"/>
        <v>0</v>
      </c>
      <c r="AF238">
        <f t="shared" si="81"/>
        <v>0.05</v>
      </c>
      <c r="AG238">
        <f t="shared" si="82"/>
        <v>0</v>
      </c>
      <c r="AH238" t="str">
        <f t="shared" si="83"/>
        <v>436 RIDGE RD</v>
      </c>
    </row>
    <row r="239" spans="1:34" x14ac:dyDescent="0.25">
      <c r="A239">
        <v>524597</v>
      </c>
      <c r="B239" t="s">
        <v>145</v>
      </c>
      <c r="C239" t="s">
        <v>57</v>
      </c>
      <c r="D239" t="s">
        <v>645</v>
      </c>
      <c r="E239">
        <v>123.7</v>
      </c>
      <c r="F239">
        <v>0</v>
      </c>
      <c r="G239">
        <v>0</v>
      </c>
      <c r="H239">
        <v>0</v>
      </c>
      <c r="I239">
        <v>0</v>
      </c>
      <c r="J239">
        <v>123.7</v>
      </c>
      <c r="K239" s="28">
        <f t="shared" si="63"/>
        <v>6.1850000000000005</v>
      </c>
      <c r="L239" s="28">
        <f t="shared" si="64"/>
        <v>0</v>
      </c>
      <c r="M239" s="28">
        <f t="shared" si="65"/>
        <v>129.88499999999999</v>
      </c>
      <c r="N239">
        <f t="shared" si="66"/>
        <v>123.7</v>
      </c>
      <c r="O239">
        <f t="shared" si="67"/>
        <v>127.2</v>
      </c>
      <c r="P239">
        <f t="shared" si="68"/>
        <v>127.2</v>
      </c>
      <c r="Q239">
        <f t="shared" si="69"/>
        <v>127.2</v>
      </c>
      <c r="R239">
        <f t="shared" si="70"/>
        <v>127.2</v>
      </c>
      <c r="S239">
        <f t="shared" si="71"/>
        <v>127.2</v>
      </c>
      <c r="T239">
        <f t="shared" si="72"/>
        <v>127.2</v>
      </c>
      <c r="U239">
        <f t="shared" si="73"/>
        <v>127.2</v>
      </c>
      <c r="V239">
        <f t="shared" si="74"/>
        <v>127.2</v>
      </c>
      <c r="X239">
        <f t="shared" si="75"/>
        <v>127.2</v>
      </c>
      <c r="Y239">
        <f t="shared" si="76"/>
        <v>127.2</v>
      </c>
      <c r="Z239">
        <f t="shared" si="77"/>
        <v>127.2</v>
      </c>
      <c r="AA239">
        <f t="shared" si="78"/>
        <v>127.2</v>
      </c>
      <c r="AB239">
        <f t="shared" si="79"/>
        <v>127.2</v>
      </c>
      <c r="AC239">
        <f>IF(OR(A239=521400,A239=529519,A239=519378,A239=519382,A239=519380,A239=519357,A239=549727,A239=519373,A239=519370,A239=519371,A239=519377,A239=519387,A239=521176,A239=521177,A239=524588),IF(OR(D239="BIODIESEL",D239="BIODIESEL DYED",D239="DIESEL LS",D239="D LS DYED"),kdrk1,IF(OR(D239="ETHANOL REG",D239="REGULAR",D239="REG DYED",D239="ETH REG DYE"),krrk1,IF(OR(D239="UNBRAND DEF"),DEFBase1,kprk1))),IF(A239=519355,IF(OR(D239="BIODIESEL",D239="BIODIESEL DYED",D239="DIESEL LS",D239="D LS DYED"),vdrk1,IF(OR(D239="ETHANOL REG",D239="REGULAR",D239="REG DYED",D239="ETH REG DYE"),vrrk1,)),E239))</f>
        <v>123.7</v>
      </c>
      <c r="AD239">
        <f>IF(OR(A239=521400,A239=529519,A239=519378,A239=519382,A239=519380,A239=519357,A239=549727,A239=519373,A239=519370,A239=519371,A239=519377,A239=519387,A239=521176,A239=521177,A239=524588),
IF(OR(D239="BIODIESEL",D239="BIODIESEL DYED",D239="DIESEL LS",D239="D LS DYED"),kdrk1+_dslMERCR,IF(OR(D239="ETHANOL REG",D239="REGULAR",D239="REG DYED",D239="ETH REG DYE"),krrk1+_eregMERCR,IF(OR(D239="UNBRAND DEF"),
DEFBase1,kprk1+_punlMERCR))),IF(A239=519355,IF(OR(D239="BIODIESEL",D239="BIODIESEL DYED",D239="DIESEL LS",D239="D LS DYED"),vdrk1+_dslMERCR,IF(OR(D239="ETHANOL REG",D239="REGULAR",D239="REG DYED",D239="ETH REG DYE"),vrrk1+_eregMERCR,)),E239))</f>
        <v>123.7</v>
      </c>
      <c r="AE239">
        <f t="shared" si="80"/>
        <v>0</v>
      </c>
      <c r="AF239">
        <f t="shared" si="81"/>
        <v>0.05</v>
      </c>
      <c r="AG239">
        <f t="shared" si="82"/>
        <v>0</v>
      </c>
      <c r="AH239" t="str">
        <f t="shared" si="83"/>
        <v>436 RIDGE RD</v>
      </c>
    </row>
    <row r="240" spans="1:34" x14ac:dyDescent="0.25">
      <c r="A240">
        <v>524598</v>
      </c>
      <c r="B240" t="s">
        <v>655</v>
      </c>
      <c r="C240" t="s">
        <v>57</v>
      </c>
      <c r="D240" t="s">
        <v>646</v>
      </c>
      <c r="E240">
        <v>96.2</v>
      </c>
      <c r="F240">
        <v>4</v>
      </c>
      <c r="G240">
        <v>4</v>
      </c>
      <c r="H240">
        <v>0</v>
      </c>
      <c r="I240">
        <v>0</v>
      </c>
      <c r="J240">
        <v>104.2</v>
      </c>
      <c r="K240" s="28">
        <f t="shared" si="63"/>
        <v>5.2100000000000009</v>
      </c>
      <c r="L240" s="28">
        <f t="shared" si="64"/>
        <v>0</v>
      </c>
      <c r="M240" s="28">
        <f t="shared" si="65"/>
        <v>109.41</v>
      </c>
      <c r="N240">
        <f t="shared" si="66"/>
        <v>96.2</v>
      </c>
      <c r="O240">
        <f t="shared" si="67"/>
        <v>101.7</v>
      </c>
      <c r="P240">
        <f t="shared" si="68"/>
        <v>102.7</v>
      </c>
      <c r="Q240">
        <f t="shared" si="69"/>
        <v>103.2</v>
      </c>
      <c r="R240">
        <f t="shared" si="70"/>
        <v>104.2</v>
      </c>
      <c r="S240">
        <f t="shared" si="71"/>
        <v>104.7</v>
      </c>
      <c r="T240">
        <f t="shared" si="72"/>
        <v>105.2</v>
      </c>
      <c r="U240">
        <f t="shared" si="73"/>
        <v>105.7</v>
      </c>
      <c r="V240">
        <f t="shared" si="74"/>
        <v>99.7</v>
      </c>
      <c r="X240">
        <f t="shared" si="75"/>
        <v>100.7</v>
      </c>
      <c r="Y240">
        <f t="shared" si="76"/>
        <v>101.2</v>
      </c>
      <c r="Z240">
        <f t="shared" si="77"/>
        <v>101.2</v>
      </c>
      <c r="AA240">
        <f t="shared" si="78"/>
        <v>102.2</v>
      </c>
      <c r="AB240">
        <f t="shared" si="79"/>
        <v>97.2</v>
      </c>
      <c r="AC240">
        <f>IF(OR(A240=521400,A240=529519,A240=519378,A240=519382,A240=519380,A240=519357,A240=549727,A240=519373,A240=519370,A240=519371,A240=519377,A240=519387,A240=521176,A240=521177,A240=524588),IF(OR(D240="BIODIESEL",D240="BIODIESEL DYED",D240="DIESEL LS",D240="D LS DYED"),kdrk1,IF(OR(D240="ETHANOL REG",D240="REGULAR",D240="REG DYED",D240="ETH REG DYE"),krrk1,IF(OR(D240="UNBRAND DEF"),DEFBase1,kprk1))),IF(A240=519355,IF(OR(D240="BIODIESEL",D240="BIODIESEL DYED",D240="DIESEL LS",D240="D LS DYED"),vdrk1,IF(OR(D240="ETHANOL REG",D240="REGULAR",D240="REG DYED",D240="ETH REG DYE"),vrrk1,)),E240))</f>
        <v>96.2</v>
      </c>
      <c r="AD240">
        <f>IF(OR(A240=521400,A240=529519,A240=519378,A240=519382,A240=519380,A240=519357,A240=549727,A240=519373,A240=519370,A240=519371,A240=519377,A240=519387,A240=521176,A240=521177,A240=524588),
IF(OR(D240="BIODIESEL",D240="BIODIESEL DYED",D240="DIESEL LS",D240="D LS DYED"),kdrk1+_dslMERCR,IF(OR(D240="ETHANOL REG",D240="REGULAR",D240="REG DYED",D240="ETH REG DYE"),krrk1+_eregMERCR,IF(OR(D240="UNBRAND DEF"),
DEFBase1,kprk1+_punlMERCR))),IF(A240=519355,IF(OR(D240="BIODIESEL",D240="BIODIESEL DYED",D240="DIESEL LS",D240="D LS DYED"),vdrk1+_dslMERCR,IF(OR(D240="ETHANOL REG",D240="REGULAR",D240="REG DYED",D240="ETH REG DYE"),vrrk1+_eregMERCR,)),E240))</f>
        <v>96.2</v>
      </c>
      <c r="AE240">
        <f t="shared" si="80"/>
        <v>0</v>
      </c>
      <c r="AF240">
        <f t="shared" si="81"/>
        <v>0.05</v>
      </c>
      <c r="AG240">
        <f t="shared" si="82"/>
        <v>0</v>
      </c>
      <c r="AH240" t="str">
        <f t="shared" si="83"/>
        <v>4403 52 ST</v>
      </c>
    </row>
    <row r="241" spans="1:34" x14ac:dyDescent="0.25">
      <c r="A241">
        <v>524598</v>
      </c>
      <c r="B241" t="s">
        <v>655</v>
      </c>
      <c r="C241" t="s">
        <v>57</v>
      </c>
      <c r="D241" t="s">
        <v>37</v>
      </c>
      <c r="E241">
        <v>96.2</v>
      </c>
      <c r="F241">
        <v>4</v>
      </c>
      <c r="G241">
        <v>13</v>
      </c>
      <c r="H241">
        <v>0</v>
      </c>
      <c r="I241">
        <v>0</v>
      </c>
      <c r="J241">
        <v>113.2</v>
      </c>
      <c r="K241" s="28">
        <f t="shared" si="63"/>
        <v>5.66</v>
      </c>
      <c r="L241" s="28">
        <f t="shared" si="64"/>
        <v>0</v>
      </c>
      <c r="M241" s="28">
        <f t="shared" si="65"/>
        <v>118.86</v>
      </c>
      <c r="N241">
        <f t="shared" si="66"/>
        <v>96.2</v>
      </c>
      <c r="O241">
        <f t="shared" si="67"/>
        <v>101.7</v>
      </c>
      <c r="P241">
        <f t="shared" si="68"/>
        <v>102.7</v>
      </c>
      <c r="Q241">
        <f t="shared" si="69"/>
        <v>103.2</v>
      </c>
      <c r="R241">
        <f t="shared" si="70"/>
        <v>104.2</v>
      </c>
      <c r="S241">
        <f t="shared" si="71"/>
        <v>104.7</v>
      </c>
      <c r="T241">
        <f t="shared" si="72"/>
        <v>105.2</v>
      </c>
      <c r="U241">
        <f t="shared" si="73"/>
        <v>105.7</v>
      </c>
      <c r="V241">
        <f t="shared" si="74"/>
        <v>99.7</v>
      </c>
      <c r="X241">
        <f t="shared" si="75"/>
        <v>100.7</v>
      </c>
      <c r="Y241">
        <f t="shared" si="76"/>
        <v>101.2</v>
      </c>
      <c r="Z241">
        <f t="shared" si="77"/>
        <v>101.2</v>
      </c>
      <c r="AA241">
        <f t="shared" si="78"/>
        <v>102.2</v>
      </c>
      <c r="AB241">
        <f t="shared" si="79"/>
        <v>97.2</v>
      </c>
      <c r="AC241">
        <f>IF(OR(A241=521400,A241=529519,A241=519378,A241=519382,A241=519380,A241=519357,A241=549727,A241=519373,A241=519370,A241=519371,A241=519377,A241=519387,A241=521176,A241=521177,A241=524588),IF(OR(D241="BIODIESEL",D241="BIODIESEL DYED",D241="DIESEL LS",D241="D LS DYED"),kdrk1,IF(OR(D241="ETHANOL REG",D241="REGULAR",D241="REG DYED",D241="ETH REG DYE"),krrk1,IF(OR(D241="UNBRAND DEF"),DEFBase1,kprk1))),IF(A241=519355,IF(OR(D241="BIODIESEL",D241="BIODIESEL DYED",D241="DIESEL LS",D241="D LS DYED"),vdrk1,IF(OR(D241="ETHANOL REG",D241="REGULAR",D241="REG DYED",D241="ETH REG DYE"),vrrk1,)),E241))</f>
        <v>96.2</v>
      </c>
      <c r="AD241">
        <f>IF(OR(A241=521400,A241=529519,A241=519378,A241=519382,A241=519380,A241=519357,A241=549727,A241=519373,A241=519370,A241=519371,A241=519377,A241=519387,A241=521176,A241=521177,A241=524588),
IF(OR(D241="BIODIESEL",D241="BIODIESEL DYED",D241="DIESEL LS",D241="D LS DYED"),kdrk1+_dslMERCR,IF(OR(D241="ETHANOL REG",D241="REGULAR",D241="REG DYED",D241="ETH REG DYE"),krrk1+_eregMERCR,IF(OR(D241="UNBRAND DEF"),
DEFBase1,kprk1+_punlMERCR))),IF(A241=519355,IF(OR(D241="BIODIESEL",D241="BIODIESEL DYED",D241="DIESEL LS",D241="D LS DYED"),vdrk1+_dslMERCR,IF(OR(D241="ETHANOL REG",D241="REGULAR",D241="REG DYED",D241="ETH REG DYE"),vrrk1+_eregMERCR,)),E241))</f>
        <v>96.2</v>
      </c>
      <c r="AE241">
        <f t="shared" si="80"/>
        <v>0</v>
      </c>
      <c r="AF241">
        <f t="shared" si="81"/>
        <v>0.05</v>
      </c>
      <c r="AG241">
        <f t="shared" si="82"/>
        <v>0</v>
      </c>
      <c r="AH241" t="str">
        <f t="shared" si="83"/>
        <v>4403 52 ST</v>
      </c>
    </row>
    <row r="242" spans="1:34" x14ac:dyDescent="0.25">
      <c r="A242">
        <v>524598</v>
      </c>
      <c r="B242" t="s">
        <v>655</v>
      </c>
      <c r="C242" t="s">
        <v>57</v>
      </c>
      <c r="D242" t="s">
        <v>647</v>
      </c>
      <c r="E242">
        <v>84.4</v>
      </c>
      <c r="F242">
        <v>10</v>
      </c>
      <c r="G242">
        <v>4</v>
      </c>
      <c r="H242">
        <v>0</v>
      </c>
      <c r="I242">
        <v>0</v>
      </c>
      <c r="J242">
        <v>98.4</v>
      </c>
      <c r="K242" s="28">
        <f t="shared" si="63"/>
        <v>4.9200000000000008</v>
      </c>
      <c r="L242" s="28">
        <f t="shared" si="64"/>
        <v>0</v>
      </c>
      <c r="M242" s="28">
        <f t="shared" si="65"/>
        <v>103.32000000000001</v>
      </c>
      <c r="N242">
        <f t="shared" si="66"/>
        <v>84.4</v>
      </c>
      <c r="O242">
        <f t="shared" si="67"/>
        <v>91.9</v>
      </c>
      <c r="P242">
        <f t="shared" si="68"/>
        <v>91.9</v>
      </c>
      <c r="Q242">
        <f t="shared" si="69"/>
        <v>92.4</v>
      </c>
      <c r="R242">
        <f t="shared" si="70"/>
        <v>93.4</v>
      </c>
      <c r="S242">
        <f t="shared" si="71"/>
        <v>93.9</v>
      </c>
      <c r="T242">
        <f t="shared" si="72"/>
        <v>94.4</v>
      </c>
      <c r="U242">
        <f t="shared" si="73"/>
        <v>94.9</v>
      </c>
      <c r="V242">
        <f t="shared" si="74"/>
        <v>87.9</v>
      </c>
      <c r="X242">
        <f t="shared" si="75"/>
        <v>90.9</v>
      </c>
      <c r="Y242">
        <f t="shared" si="76"/>
        <v>91.9</v>
      </c>
      <c r="Z242">
        <f t="shared" si="77"/>
        <v>92.9</v>
      </c>
      <c r="AA242">
        <f t="shared" si="78"/>
        <v>89.4</v>
      </c>
      <c r="AB242">
        <f t="shared" si="79"/>
        <v>88.9</v>
      </c>
      <c r="AC242">
        <f>IF(OR(A242=521400,A242=529519,A242=519378,A242=519382,A242=519380,A242=519357,A242=549727,A242=519373,A242=519370,A242=519371,A242=519377,A242=519387,A242=521176,A242=521177,A242=524588),IF(OR(D242="BIODIESEL",D242="BIODIESEL DYED",D242="DIESEL LS",D242="D LS DYED"),kdrk1,IF(OR(D242="ETHANOL REG",D242="REGULAR",D242="REG DYED",D242="ETH REG DYE"),krrk1,IF(OR(D242="UNBRAND DEF"),DEFBase1,kprk1))),IF(A242=519355,IF(OR(D242="BIODIESEL",D242="BIODIESEL DYED",D242="DIESEL LS",D242="D LS DYED"),vdrk1,IF(OR(D242="ETHANOL REG",D242="REGULAR",D242="REG DYED",D242="ETH REG DYE"),vrrk1,)),E242))</f>
        <v>84.4</v>
      </c>
      <c r="AD242">
        <f>IF(OR(A242=521400,A242=529519,A242=519378,A242=519382,A242=519380,A242=519357,A242=549727,A242=519373,A242=519370,A242=519371,A242=519377,A242=519387,A242=521176,A242=521177,A242=524588),
IF(OR(D242="BIODIESEL",D242="BIODIESEL DYED",D242="DIESEL LS",D242="D LS DYED"),kdrk1+_dslMERCR,IF(OR(D242="ETHANOL REG",D242="REGULAR",D242="REG DYED",D242="ETH REG DYE"),krrk1+_eregMERCR,IF(OR(D242="UNBRAND DEF"),
DEFBase1,kprk1+_punlMERCR))),IF(A242=519355,IF(OR(D242="BIODIESEL",D242="BIODIESEL DYED",D242="DIESEL LS",D242="D LS DYED"),vdrk1+_dslMERCR,IF(OR(D242="ETHANOL REG",D242="REGULAR",D242="REG DYED",D242="ETH REG DYE"),vrrk1+_eregMERCR,)),E242))</f>
        <v>84.4</v>
      </c>
      <c r="AE242">
        <f t="shared" si="80"/>
        <v>0</v>
      </c>
      <c r="AF242">
        <f t="shared" si="81"/>
        <v>0.05</v>
      </c>
      <c r="AG242">
        <f t="shared" si="82"/>
        <v>0</v>
      </c>
      <c r="AH242" t="str">
        <f t="shared" si="83"/>
        <v>4403 52 ST</v>
      </c>
    </row>
    <row r="243" spans="1:34" x14ac:dyDescent="0.25">
      <c r="A243">
        <v>524598</v>
      </c>
      <c r="B243" t="s">
        <v>655</v>
      </c>
      <c r="C243" t="s">
        <v>57</v>
      </c>
      <c r="D243" t="s">
        <v>644</v>
      </c>
      <c r="E243">
        <v>84.4</v>
      </c>
      <c r="F243">
        <v>10</v>
      </c>
      <c r="G243">
        <v>13</v>
      </c>
      <c r="H243">
        <v>0</v>
      </c>
      <c r="I243">
        <v>0</v>
      </c>
      <c r="J243">
        <v>107.4</v>
      </c>
      <c r="K243" s="28">
        <f t="shared" si="63"/>
        <v>5.370000000000001</v>
      </c>
      <c r="L243" s="28">
        <f t="shared" si="64"/>
        <v>0</v>
      </c>
      <c r="M243" s="28">
        <f t="shared" si="65"/>
        <v>112.77000000000001</v>
      </c>
      <c r="N243">
        <f t="shared" si="66"/>
        <v>84.4</v>
      </c>
      <c r="O243">
        <f t="shared" si="67"/>
        <v>91.9</v>
      </c>
      <c r="P243">
        <f t="shared" si="68"/>
        <v>91.9</v>
      </c>
      <c r="Q243">
        <f t="shared" si="69"/>
        <v>92.4</v>
      </c>
      <c r="R243">
        <f t="shared" si="70"/>
        <v>93.4</v>
      </c>
      <c r="S243">
        <f t="shared" si="71"/>
        <v>93.9</v>
      </c>
      <c r="T243">
        <f t="shared" si="72"/>
        <v>94.4</v>
      </c>
      <c r="U243">
        <f t="shared" si="73"/>
        <v>94.9</v>
      </c>
      <c r="V243">
        <f t="shared" si="74"/>
        <v>87.9</v>
      </c>
      <c r="X243">
        <f t="shared" si="75"/>
        <v>90.9</v>
      </c>
      <c r="Y243">
        <f t="shared" si="76"/>
        <v>90.4</v>
      </c>
      <c r="Z243">
        <f t="shared" si="77"/>
        <v>92.9</v>
      </c>
      <c r="AA243">
        <f t="shared" si="78"/>
        <v>89.4</v>
      </c>
      <c r="AB243">
        <f t="shared" si="79"/>
        <v>88.9</v>
      </c>
      <c r="AC243">
        <f>IF(OR(A243=521400,A243=529519,A243=519378,A243=519382,A243=519380,A243=519357,A243=549727,A243=519373,A243=519370,A243=519371,A243=519377,A243=519387,A243=521176,A243=521177,A243=524588),IF(OR(D243="BIODIESEL",D243="BIODIESEL DYED",D243="DIESEL LS",D243="D LS DYED"),kdrk1,IF(OR(D243="ETHANOL REG",D243="REGULAR",D243="REG DYED",D243="ETH REG DYE"),krrk1,IF(OR(D243="UNBRAND DEF"),DEFBase1,kprk1))),IF(A243=519355,IF(OR(D243="BIODIESEL",D243="BIODIESEL DYED",D243="DIESEL LS",D243="D LS DYED"),vdrk1,IF(OR(D243="ETHANOL REG",D243="REGULAR",D243="REG DYED",D243="ETH REG DYE"),vrrk1,)),E243))</f>
        <v>84.4</v>
      </c>
      <c r="AD243">
        <f>IF(OR(A243=521400,A243=529519,A243=519378,A243=519382,A243=519380,A243=519357,A243=549727,A243=519373,A243=519370,A243=519371,A243=519377,A243=519387,A243=521176,A243=521177,A243=524588),
IF(OR(D243="BIODIESEL",D243="BIODIESEL DYED",D243="DIESEL LS",D243="D LS DYED"),kdrk1+_dslMERCR,IF(OR(D243="ETHANOL REG",D243="REGULAR",D243="REG DYED",D243="ETH REG DYE"),krrk1+_eregMERCR,IF(OR(D243="UNBRAND DEF"),
DEFBase1,kprk1+_punlMERCR))),IF(A243=519355,IF(OR(D243="BIODIESEL",D243="BIODIESEL DYED",D243="DIESEL LS",D243="D LS DYED"),vdrk1+_dslMERCR,IF(OR(D243="ETHANOL REG",D243="REGULAR",D243="REG DYED",D243="ETH REG DYE"),vrrk1+_eregMERCR,)),E243))</f>
        <v>84.4</v>
      </c>
      <c r="AE243">
        <f t="shared" si="80"/>
        <v>0</v>
      </c>
      <c r="AF243">
        <f t="shared" si="81"/>
        <v>0.05</v>
      </c>
      <c r="AG243">
        <f t="shared" si="82"/>
        <v>0</v>
      </c>
      <c r="AH243" t="str">
        <f t="shared" si="83"/>
        <v>4403 52 ST</v>
      </c>
    </row>
    <row r="244" spans="1:34" x14ac:dyDescent="0.25">
      <c r="A244">
        <v>519353</v>
      </c>
      <c r="B244" t="s">
        <v>65</v>
      </c>
      <c r="C244" t="s">
        <v>57</v>
      </c>
      <c r="D244" t="s">
        <v>646</v>
      </c>
      <c r="E244">
        <v>98.4</v>
      </c>
      <c r="F244">
        <v>4</v>
      </c>
      <c r="G244">
        <v>4</v>
      </c>
      <c r="H244">
        <v>0</v>
      </c>
      <c r="I244">
        <v>0</v>
      </c>
      <c r="J244">
        <v>106.4</v>
      </c>
      <c r="K244" s="28">
        <f t="shared" si="63"/>
        <v>5.32</v>
      </c>
      <c r="L244" s="28">
        <f t="shared" si="64"/>
        <v>0</v>
      </c>
      <c r="M244" s="28">
        <f t="shared" si="65"/>
        <v>111.72</v>
      </c>
      <c r="N244">
        <f t="shared" si="66"/>
        <v>98.4</v>
      </c>
      <c r="O244">
        <f t="shared" si="67"/>
        <v>103.9</v>
      </c>
      <c r="P244">
        <f t="shared" si="68"/>
        <v>104.9</v>
      </c>
      <c r="Q244">
        <f t="shared" si="69"/>
        <v>105.4</v>
      </c>
      <c r="R244">
        <f t="shared" si="70"/>
        <v>106.4</v>
      </c>
      <c r="S244">
        <f t="shared" si="71"/>
        <v>106.9</v>
      </c>
      <c r="T244">
        <f t="shared" si="72"/>
        <v>107.4</v>
      </c>
      <c r="U244">
        <f t="shared" si="73"/>
        <v>107.9</v>
      </c>
      <c r="V244">
        <f t="shared" si="74"/>
        <v>101.9</v>
      </c>
      <c r="X244">
        <f t="shared" si="75"/>
        <v>102.9</v>
      </c>
      <c r="Y244">
        <f t="shared" si="76"/>
        <v>103.4</v>
      </c>
      <c r="Z244">
        <f t="shared" si="77"/>
        <v>103.4</v>
      </c>
      <c r="AA244">
        <f t="shared" si="78"/>
        <v>104.4</v>
      </c>
      <c r="AB244">
        <f t="shared" si="79"/>
        <v>99.4</v>
      </c>
      <c r="AC244">
        <f>IF(OR(A244=521400,A244=529519,A244=519378,A244=519382,A244=519380,A244=519357,A244=549727,A244=519373,A244=519370,A244=519371,A244=519377,A244=519387,A244=521176,A244=521177,A244=524588),IF(OR(D244="BIODIESEL",D244="BIODIESEL DYED",D244="DIESEL LS",D244="D LS DYED"),kdrk1,IF(OR(D244="ETHANOL REG",D244="REGULAR",D244="REG DYED",D244="ETH REG DYE"),krrk1,IF(OR(D244="UNBRAND DEF"),DEFBase1,kprk1))),IF(A244=519355,IF(OR(D244="BIODIESEL",D244="BIODIESEL DYED",D244="DIESEL LS",D244="D LS DYED"),vdrk1,IF(OR(D244="ETHANOL REG",D244="REGULAR",D244="REG DYED",D244="ETH REG DYE"),vrrk1,)),E244))</f>
        <v>98.4</v>
      </c>
      <c r="AD244">
        <f>IF(OR(A244=521400,A244=529519,A244=519378,A244=519382,A244=519380,A244=519357,A244=549727,A244=519373,A244=519370,A244=519371,A244=519377,A244=519387,A244=521176,A244=521177,A244=524588),
IF(OR(D244="BIODIESEL",D244="BIODIESEL DYED",D244="DIESEL LS",D244="D LS DYED"),kdrk1+_dslMERCR,IF(OR(D244="ETHANOL REG",D244="REGULAR",D244="REG DYED",D244="ETH REG DYE"),krrk1+_eregMERCR,IF(OR(D244="UNBRAND DEF"),
DEFBase1,kprk1+_punlMERCR))),IF(A244=519355,IF(OR(D244="BIODIESEL",D244="BIODIESEL DYED",D244="DIESEL LS",D244="D LS DYED"),vdrk1+_dslMERCR,IF(OR(D244="ETHANOL REG",D244="REGULAR",D244="REG DYED",D244="ETH REG DYE"),vrrk1+_eregMERCR,)),E244))</f>
        <v>98.4</v>
      </c>
      <c r="AE244">
        <f t="shared" si="80"/>
        <v>0</v>
      </c>
      <c r="AF244">
        <f t="shared" si="81"/>
        <v>0.05</v>
      </c>
      <c r="AG244">
        <f t="shared" si="82"/>
        <v>0</v>
      </c>
      <c r="AH244" t="str">
        <f t="shared" si="83"/>
        <v>HWY 14 &amp; 36</v>
      </c>
    </row>
    <row r="245" spans="1:34" x14ac:dyDescent="0.25">
      <c r="A245">
        <v>519353</v>
      </c>
      <c r="B245" t="s">
        <v>65</v>
      </c>
      <c r="C245" t="s">
        <v>57</v>
      </c>
      <c r="D245" t="s">
        <v>37</v>
      </c>
      <c r="E245">
        <v>98.4</v>
      </c>
      <c r="F245">
        <v>4</v>
      </c>
      <c r="G245">
        <v>13</v>
      </c>
      <c r="H245">
        <v>0</v>
      </c>
      <c r="I245">
        <v>0</v>
      </c>
      <c r="J245">
        <v>115.4</v>
      </c>
      <c r="K245" s="28">
        <f t="shared" si="63"/>
        <v>5.7700000000000005</v>
      </c>
      <c r="L245" s="28">
        <f t="shared" si="64"/>
        <v>0</v>
      </c>
      <c r="M245" s="28">
        <f t="shared" si="65"/>
        <v>121.17</v>
      </c>
      <c r="N245">
        <f t="shared" si="66"/>
        <v>98.4</v>
      </c>
      <c r="O245">
        <f t="shared" si="67"/>
        <v>103.9</v>
      </c>
      <c r="P245">
        <f t="shared" si="68"/>
        <v>104.9</v>
      </c>
      <c r="Q245">
        <f t="shared" si="69"/>
        <v>105.4</v>
      </c>
      <c r="R245">
        <f t="shared" si="70"/>
        <v>106.4</v>
      </c>
      <c r="S245">
        <f t="shared" si="71"/>
        <v>106.9</v>
      </c>
      <c r="T245">
        <f t="shared" si="72"/>
        <v>107.4</v>
      </c>
      <c r="U245">
        <f t="shared" si="73"/>
        <v>107.9</v>
      </c>
      <c r="V245">
        <f t="shared" si="74"/>
        <v>101.9</v>
      </c>
      <c r="X245">
        <f t="shared" si="75"/>
        <v>102.9</v>
      </c>
      <c r="Y245">
        <f t="shared" si="76"/>
        <v>103.4</v>
      </c>
      <c r="Z245">
        <f t="shared" si="77"/>
        <v>103.4</v>
      </c>
      <c r="AA245">
        <f t="shared" si="78"/>
        <v>104.4</v>
      </c>
      <c r="AB245">
        <f t="shared" si="79"/>
        <v>99.4</v>
      </c>
      <c r="AC245">
        <f>IF(OR(A245=521400,A245=529519,A245=519378,A245=519382,A245=519380,A245=519357,A245=549727,A245=519373,A245=519370,A245=519371,A245=519377,A245=519387,A245=521176,A245=521177,A245=524588),IF(OR(D245="BIODIESEL",D245="BIODIESEL DYED",D245="DIESEL LS",D245="D LS DYED"),kdrk1,IF(OR(D245="ETHANOL REG",D245="REGULAR",D245="REG DYED",D245="ETH REG DYE"),krrk1,IF(OR(D245="UNBRAND DEF"),DEFBase1,kprk1))),IF(A245=519355,IF(OR(D245="BIODIESEL",D245="BIODIESEL DYED",D245="DIESEL LS",D245="D LS DYED"),vdrk1,IF(OR(D245="ETHANOL REG",D245="REGULAR",D245="REG DYED",D245="ETH REG DYE"),vrrk1,)),E245))</f>
        <v>98.4</v>
      </c>
      <c r="AD245">
        <f>IF(OR(A245=521400,A245=529519,A245=519378,A245=519382,A245=519380,A245=519357,A245=549727,A245=519373,A245=519370,A245=519371,A245=519377,A245=519387,A245=521176,A245=521177,A245=524588),
IF(OR(D245="BIODIESEL",D245="BIODIESEL DYED",D245="DIESEL LS",D245="D LS DYED"),kdrk1+_dslMERCR,IF(OR(D245="ETHANOL REG",D245="REGULAR",D245="REG DYED",D245="ETH REG DYE"),krrk1+_eregMERCR,IF(OR(D245="UNBRAND DEF"),
DEFBase1,kprk1+_punlMERCR))),IF(A245=519355,IF(OR(D245="BIODIESEL",D245="BIODIESEL DYED",D245="DIESEL LS",D245="D LS DYED"),vdrk1+_dslMERCR,IF(OR(D245="ETHANOL REG",D245="REGULAR",D245="REG DYED",D245="ETH REG DYE"),vrrk1+_eregMERCR,)),E245))</f>
        <v>98.4</v>
      </c>
      <c r="AE245">
        <f t="shared" si="80"/>
        <v>0</v>
      </c>
      <c r="AF245">
        <f t="shared" si="81"/>
        <v>0.05</v>
      </c>
      <c r="AG245">
        <f t="shared" si="82"/>
        <v>0</v>
      </c>
      <c r="AH245" t="str">
        <f t="shared" si="83"/>
        <v>HWY 14 &amp; 36</v>
      </c>
    </row>
    <row r="246" spans="1:34" x14ac:dyDescent="0.25">
      <c r="A246">
        <v>519353</v>
      </c>
      <c r="B246" t="s">
        <v>65</v>
      </c>
      <c r="C246" t="s">
        <v>57</v>
      </c>
      <c r="D246" t="s">
        <v>644</v>
      </c>
      <c r="E246">
        <v>85.8</v>
      </c>
      <c r="F246">
        <v>10</v>
      </c>
      <c r="G246">
        <v>13</v>
      </c>
      <c r="H246">
        <v>0</v>
      </c>
      <c r="I246">
        <v>0</v>
      </c>
      <c r="J246">
        <v>108.8</v>
      </c>
      <c r="K246" s="28">
        <f t="shared" si="63"/>
        <v>5.44</v>
      </c>
      <c r="L246" s="28">
        <f t="shared" si="64"/>
        <v>0</v>
      </c>
      <c r="M246" s="28">
        <f t="shared" si="65"/>
        <v>114.24</v>
      </c>
      <c r="N246">
        <f t="shared" si="66"/>
        <v>85.8</v>
      </c>
      <c r="O246">
        <f t="shared" si="67"/>
        <v>93.3</v>
      </c>
      <c r="P246">
        <f t="shared" si="68"/>
        <v>93.3</v>
      </c>
      <c r="Q246">
        <f t="shared" si="69"/>
        <v>93.8</v>
      </c>
      <c r="R246">
        <f t="shared" si="70"/>
        <v>94.8</v>
      </c>
      <c r="S246">
        <f t="shared" si="71"/>
        <v>95.3</v>
      </c>
      <c r="T246">
        <f t="shared" si="72"/>
        <v>95.8</v>
      </c>
      <c r="U246">
        <f t="shared" si="73"/>
        <v>96.3</v>
      </c>
      <c r="V246">
        <f t="shared" si="74"/>
        <v>89.3</v>
      </c>
      <c r="X246">
        <f t="shared" si="75"/>
        <v>92.3</v>
      </c>
      <c r="Y246">
        <f t="shared" si="76"/>
        <v>91.8</v>
      </c>
      <c r="Z246">
        <f t="shared" si="77"/>
        <v>94.3</v>
      </c>
      <c r="AA246">
        <f t="shared" si="78"/>
        <v>90.8</v>
      </c>
      <c r="AB246">
        <f t="shared" si="79"/>
        <v>90.3</v>
      </c>
      <c r="AC246">
        <f>IF(OR(A246=521400,A246=529519,A246=519378,A246=519382,A246=519380,A246=519357,A246=549727,A246=519373,A246=519370,A246=519371,A246=519377,A246=519387,A246=521176,A246=521177,A246=524588),IF(OR(D246="BIODIESEL",D246="BIODIESEL DYED",D246="DIESEL LS",D246="D LS DYED"),kdrk1,IF(OR(D246="ETHANOL REG",D246="REGULAR",D246="REG DYED",D246="ETH REG DYE"),krrk1,IF(OR(D246="UNBRAND DEF"),DEFBase1,kprk1))),IF(A246=519355,IF(OR(D246="BIODIESEL",D246="BIODIESEL DYED",D246="DIESEL LS",D246="D LS DYED"),vdrk1,IF(OR(D246="ETHANOL REG",D246="REGULAR",D246="REG DYED",D246="ETH REG DYE"),vrrk1,)),E246))</f>
        <v>85.8</v>
      </c>
      <c r="AD246">
        <f>IF(OR(A246=521400,A246=529519,A246=519378,A246=519382,A246=519380,A246=519357,A246=549727,A246=519373,A246=519370,A246=519371,A246=519377,A246=519387,A246=521176,A246=521177,A246=524588),
IF(OR(D246="BIODIESEL",D246="BIODIESEL DYED",D246="DIESEL LS",D246="D LS DYED"),kdrk1+_dslMERCR,IF(OR(D246="ETHANOL REG",D246="REGULAR",D246="REG DYED",D246="ETH REG DYE"),krrk1+_eregMERCR,IF(OR(D246="UNBRAND DEF"),
DEFBase1,kprk1+_punlMERCR))),IF(A246=519355,IF(OR(D246="BIODIESEL",D246="BIODIESEL DYED",D246="DIESEL LS",D246="D LS DYED"),vdrk1+_dslMERCR,IF(OR(D246="ETHANOL REG",D246="REGULAR",D246="REG DYED",D246="ETH REG DYE"),vrrk1+_eregMERCR,)),E246))</f>
        <v>85.8</v>
      </c>
      <c r="AE246">
        <f t="shared" si="80"/>
        <v>0</v>
      </c>
      <c r="AF246">
        <f t="shared" si="81"/>
        <v>0.05</v>
      </c>
      <c r="AG246">
        <f t="shared" si="82"/>
        <v>0</v>
      </c>
      <c r="AH246" t="str">
        <f t="shared" si="83"/>
        <v>HWY 14 &amp; 36</v>
      </c>
    </row>
    <row r="247" spans="1:34" x14ac:dyDescent="0.25">
      <c r="A247">
        <v>544912</v>
      </c>
      <c r="B247" t="s">
        <v>656</v>
      </c>
      <c r="C247" t="s">
        <v>57</v>
      </c>
      <c r="D247" t="s">
        <v>37</v>
      </c>
      <c r="E247">
        <v>100</v>
      </c>
      <c r="F247">
        <v>4</v>
      </c>
      <c r="G247">
        <v>13</v>
      </c>
      <c r="H247">
        <v>0</v>
      </c>
      <c r="I247">
        <v>0</v>
      </c>
      <c r="J247">
        <v>117</v>
      </c>
      <c r="K247" s="28">
        <f t="shared" si="63"/>
        <v>5.8500000000000005</v>
      </c>
      <c r="L247" s="28">
        <f t="shared" si="64"/>
        <v>0</v>
      </c>
      <c r="M247" s="28">
        <f t="shared" si="65"/>
        <v>122.85</v>
      </c>
      <c r="N247">
        <f t="shared" si="66"/>
        <v>100</v>
      </c>
      <c r="O247">
        <f t="shared" si="67"/>
        <v>105.5</v>
      </c>
      <c r="P247">
        <f t="shared" si="68"/>
        <v>106.5</v>
      </c>
      <c r="Q247">
        <f t="shared" si="69"/>
        <v>107</v>
      </c>
      <c r="R247">
        <f t="shared" si="70"/>
        <v>108</v>
      </c>
      <c r="S247">
        <f t="shared" si="71"/>
        <v>108.5</v>
      </c>
      <c r="T247">
        <f t="shared" si="72"/>
        <v>109</v>
      </c>
      <c r="U247">
        <f t="shared" si="73"/>
        <v>109.5</v>
      </c>
      <c r="V247">
        <f t="shared" si="74"/>
        <v>103.5</v>
      </c>
      <c r="X247">
        <f t="shared" si="75"/>
        <v>104.5</v>
      </c>
      <c r="Y247">
        <f t="shared" si="76"/>
        <v>105</v>
      </c>
      <c r="Z247">
        <f t="shared" si="77"/>
        <v>105</v>
      </c>
      <c r="AA247">
        <f t="shared" si="78"/>
        <v>106</v>
      </c>
      <c r="AB247">
        <f t="shared" si="79"/>
        <v>101</v>
      </c>
      <c r="AC247">
        <f>IF(OR(A247=521400,A247=529519,A247=519378,A247=519382,A247=519380,A247=519357,A247=549727,A247=519373,A247=519370,A247=519371,A247=519377,A247=519387,A247=521176,A247=521177,A247=524588),IF(OR(D247="BIODIESEL",D247="BIODIESEL DYED",D247="DIESEL LS",D247="D LS DYED"),kdrk1,IF(OR(D247="ETHANOL REG",D247="REGULAR",D247="REG DYED",D247="ETH REG DYE"),krrk1,IF(OR(D247="UNBRAND DEF"),DEFBase1,kprk1))),IF(A247=519355,IF(OR(D247="BIODIESEL",D247="BIODIESEL DYED",D247="DIESEL LS",D247="D LS DYED"),vdrk1,IF(OR(D247="ETHANOL REG",D247="REGULAR",D247="REG DYED",D247="ETH REG DYE"),vrrk1,)),E247))</f>
        <v>100</v>
      </c>
      <c r="AD247">
        <f>IF(OR(A247=521400,A247=529519,A247=519378,A247=519382,A247=519380,A247=519357,A247=549727,A247=519373,A247=519370,A247=519371,A247=519377,A247=519387,A247=521176,A247=521177,A247=524588),
IF(OR(D247="BIODIESEL",D247="BIODIESEL DYED",D247="DIESEL LS",D247="D LS DYED"),kdrk1+_dslMERCR,IF(OR(D247="ETHANOL REG",D247="REGULAR",D247="REG DYED",D247="ETH REG DYE"),krrk1+_eregMERCR,IF(OR(D247="UNBRAND DEF"),
DEFBase1,kprk1+_punlMERCR))),IF(A247=519355,IF(OR(D247="BIODIESEL",D247="BIODIESEL DYED",D247="DIESEL LS",D247="D LS DYED"),vdrk1+_dslMERCR,IF(OR(D247="ETHANOL REG",D247="REGULAR",D247="REG DYED",D247="ETH REG DYE"),vrrk1+_eregMERCR,)),E247))</f>
        <v>100</v>
      </c>
      <c r="AE247">
        <f t="shared" si="80"/>
        <v>0</v>
      </c>
      <c r="AF247">
        <f t="shared" si="81"/>
        <v>0.05</v>
      </c>
      <c r="AG247">
        <f t="shared" si="82"/>
        <v>0</v>
      </c>
      <c r="AH247" t="str">
        <f t="shared" si="83"/>
        <v>5 DURUM DRIVE</v>
      </c>
    </row>
    <row r="248" spans="1:34" x14ac:dyDescent="0.25">
      <c r="A248">
        <v>544912</v>
      </c>
      <c r="B248" t="s">
        <v>656</v>
      </c>
      <c r="C248" t="s">
        <v>57</v>
      </c>
      <c r="D248" t="s">
        <v>132</v>
      </c>
      <c r="E248">
        <v>98.1</v>
      </c>
      <c r="F248">
        <v>10</v>
      </c>
      <c r="G248">
        <v>13</v>
      </c>
      <c r="H248">
        <v>0</v>
      </c>
      <c r="I248">
        <v>0</v>
      </c>
      <c r="J248">
        <v>121.1</v>
      </c>
      <c r="K248" s="28">
        <f t="shared" si="63"/>
        <v>6.0549999999999997</v>
      </c>
      <c r="L248" s="28">
        <f t="shared" si="64"/>
        <v>0</v>
      </c>
      <c r="M248" s="28">
        <f t="shared" si="65"/>
        <v>127.155</v>
      </c>
      <c r="N248">
        <f t="shared" si="66"/>
        <v>98.1</v>
      </c>
      <c r="O248">
        <f t="shared" si="67"/>
        <v>106.1</v>
      </c>
      <c r="P248">
        <f t="shared" si="68"/>
        <v>106.1</v>
      </c>
      <c r="Q248">
        <f t="shared" si="69"/>
        <v>106.6</v>
      </c>
      <c r="R248">
        <f t="shared" si="70"/>
        <v>107.6</v>
      </c>
      <c r="S248">
        <f t="shared" si="71"/>
        <v>108.1</v>
      </c>
      <c r="T248">
        <f t="shared" si="72"/>
        <v>108.6</v>
      </c>
      <c r="U248">
        <f t="shared" si="73"/>
        <v>109.1</v>
      </c>
      <c r="V248">
        <f t="shared" si="74"/>
        <v>101.6</v>
      </c>
      <c r="X248">
        <f t="shared" si="75"/>
        <v>105.1</v>
      </c>
      <c r="Y248">
        <f t="shared" si="76"/>
        <v>104.6</v>
      </c>
      <c r="Z248">
        <f t="shared" si="77"/>
        <v>106.6</v>
      </c>
      <c r="AA248">
        <f t="shared" si="78"/>
        <v>103.1</v>
      </c>
      <c r="AB248">
        <f t="shared" si="79"/>
        <v>102.6</v>
      </c>
      <c r="AC248">
        <f>IF(OR(A248=521400,A248=529519,A248=519378,A248=519382,A248=519380,A248=519357,A248=549727,A248=519373,A248=519370,A248=519371,A248=519377,A248=519387,A248=521176,A248=521177,A248=524588),IF(OR(D248="BIODIESEL",D248="BIODIESEL DYED",D248="DIESEL LS",D248="D LS DYED"),kdrk1,IF(OR(D248="ETHANOL REG",D248="REGULAR",D248="REG DYED",D248="ETH REG DYE"),krrk1,IF(OR(D248="UNBRAND DEF"),DEFBase1,kprk1))),IF(A248=519355,IF(OR(D248="BIODIESEL",D248="BIODIESEL DYED",D248="DIESEL LS",D248="D LS DYED"),vdrk1,IF(OR(D248="ETHANOL REG",D248="REGULAR",D248="REG DYED",D248="ETH REG DYE"),vrrk1,)),E248))</f>
        <v>98.1</v>
      </c>
      <c r="AD248">
        <f>IF(OR(A248=521400,A248=529519,A248=519378,A248=519382,A248=519380,A248=519357,A248=549727,A248=519373,A248=519370,A248=519371,A248=519377,A248=519387,A248=521176,A248=521177,A248=524588),
IF(OR(D248="BIODIESEL",D248="BIODIESEL DYED",D248="DIESEL LS",D248="D LS DYED"),kdrk1+_dslMERCR,IF(OR(D248="ETHANOL REG",D248="REGULAR",D248="REG DYED",D248="ETH REG DYE"),krrk1+_eregMERCR,IF(OR(D248="UNBRAND DEF"),
DEFBase1,kprk1+_punlMERCR))),IF(A248=519355,IF(OR(D248="BIODIESEL",D248="BIODIESEL DYED",D248="DIESEL LS",D248="D LS DYED"),vdrk1+_dslMERCR,IF(OR(D248="ETHANOL REG",D248="REGULAR",D248="REG DYED",D248="ETH REG DYE"),vrrk1+_eregMERCR,)),E248))</f>
        <v>98.1</v>
      </c>
      <c r="AE248">
        <f t="shared" si="80"/>
        <v>0</v>
      </c>
      <c r="AF248">
        <f t="shared" si="81"/>
        <v>0.05</v>
      </c>
      <c r="AG248">
        <f t="shared" si="82"/>
        <v>0</v>
      </c>
      <c r="AH248" t="str">
        <f t="shared" si="83"/>
        <v>5 DURUM DRIVE</v>
      </c>
    </row>
    <row r="249" spans="1:34" x14ac:dyDescent="0.25">
      <c r="A249">
        <v>544912</v>
      </c>
      <c r="B249" t="s">
        <v>656</v>
      </c>
      <c r="C249" t="s">
        <v>57</v>
      </c>
      <c r="D249" t="s">
        <v>644</v>
      </c>
      <c r="E249">
        <v>91.9</v>
      </c>
      <c r="F249">
        <v>10</v>
      </c>
      <c r="G249">
        <v>13</v>
      </c>
      <c r="H249">
        <v>0</v>
      </c>
      <c r="I249">
        <v>0</v>
      </c>
      <c r="J249">
        <v>114.9</v>
      </c>
      <c r="K249" s="28">
        <f t="shared" si="63"/>
        <v>5.745000000000001</v>
      </c>
      <c r="L249" s="28">
        <f t="shared" si="64"/>
        <v>0</v>
      </c>
      <c r="M249" s="28">
        <f t="shared" si="65"/>
        <v>120.64500000000001</v>
      </c>
      <c r="N249">
        <f t="shared" si="66"/>
        <v>91.9</v>
      </c>
      <c r="O249">
        <f t="shared" si="67"/>
        <v>99.4</v>
      </c>
      <c r="P249">
        <f t="shared" si="68"/>
        <v>99.4</v>
      </c>
      <c r="Q249">
        <f t="shared" si="69"/>
        <v>99.9</v>
      </c>
      <c r="R249">
        <f t="shared" si="70"/>
        <v>100.9</v>
      </c>
      <c r="S249">
        <f t="shared" si="71"/>
        <v>101.4</v>
      </c>
      <c r="T249">
        <f t="shared" si="72"/>
        <v>101.9</v>
      </c>
      <c r="U249">
        <f t="shared" si="73"/>
        <v>102.4</v>
      </c>
      <c r="V249">
        <f t="shared" si="74"/>
        <v>95.4</v>
      </c>
      <c r="X249">
        <f t="shared" si="75"/>
        <v>98.4</v>
      </c>
      <c r="Y249">
        <f t="shared" si="76"/>
        <v>97.9</v>
      </c>
      <c r="Z249">
        <f t="shared" si="77"/>
        <v>100.4</v>
      </c>
      <c r="AA249">
        <f t="shared" si="78"/>
        <v>96.9</v>
      </c>
      <c r="AB249">
        <f t="shared" si="79"/>
        <v>96.4</v>
      </c>
      <c r="AC249">
        <f>IF(OR(A249=521400,A249=529519,A249=519378,A249=519382,A249=519380,A249=519357,A249=549727,A249=519373,A249=519370,A249=519371,A249=519377,A249=519387,A249=521176,A249=521177,A249=524588),IF(OR(D249="BIODIESEL",D249="BIODIESEL DYED",D249="DIESEL LS",D249="D LS DYED"),kdrk1,IF(OR(D249="ETHANOL REG",D249="REGULAR",D249="REG DYED",D249="ETH REG DYE"),krrk1,IF(OR(D249="UNBRAND DEF"),DEFBase1,kprk1))),IF(A249=519355,IF(OR(D249="BIODIESEL",D249="BIODIESEL DYED",D249="DIESEL LS",D249="D LS DYED"),vdrk1,IF(OR(D249="ETHANOL REG",D249="REGULAR",D249="REG DYED",D249="ETH REG DYE"),vrrk1,)),E249))</f>
        <v>91.9</v>
      </c>
      <c r="AD249">
        <f>IF(OR(A249=521400,A249=529519,A249=519378,A249=519382,A249=519380,A249=519357,A249=549727,A249=519373,A249=519370,A249=519371,A249=519377,A249=519387,A249=521176,A249=521177,A249=524588),
IF(OR(D249="BIODIESEL",D249="BIODIESEL DYED",D249="DIESEL LS",D249="D LS DYED"),kdrk1+_dslMERCR,IF(OR(D249="ETHANOL REG",D249="REGULAR",D249="REG DYED",D249="ETH REG DYE"),krrk1+_eregMERCR,IF(OR(D249="UNBRAND DEF"),
DEFBase1,kprk1+_punlMERCR))),IF(A249=519355,IF(OR(D249="BIODIESEL",D249="BIODIESEL DYED",D249="DIESEL LS",D249="D LS DYED"),vdrk1+_dslMERCR,IF(OR(D249="ETHANOL REG",D249="REGULAR",D249="REG DYED",D249="ETH REG DYE"),vrrk1+_eregMERCR,)),E249))</f>
        <v>91.9</v>
      </c>
      <c r="AE249">
        <f t="shared" si="80"/>
        <v>0</v>
      </c>
      <c r="AF249">
        <f t="shared" si="81"/>
        <v>0.05</v>
      </c>
      <c r="AG249">
        <f t="shared" si="82"/>
        <v>0</v>
      </c>
      <c r="AH249" t="str">
        <f t="shared" si="83"/>
        <v>5 DURUM DRIVE</v>
      </c>
    </row>
    <row r="250" spans="1:34" x14ac:dyDescent="0.25">
      <c r="A250">
        <v>544912</v>
      </c>
      <c r="B250" t="s">
        <v>656</v>
      </c>
      <c r="C250" t="s">
        <v>57</v>
      </c>
      <c r="D250" t="s">
        <v>645</v>
      </c>
      <c r="E250">
        <v>113.3</v>
      </c>
      <c r="F250">
        <v>0</v>
      </c>
      <c r="G250">
        <v>0</v>
      </c>
      <c r="H250">
        <v>0</v>
      </c>
      <c r="I250">
        <v>0</v>
      </c>
      <c r="J250">
        <v>113.3</v>
      </c>
      <c r="K250" s="28">
        <f t="shared" si="63"/>
        <v>5.665</v>
      </c>
      <c r="L250" s="28">
        <f t="shared" si="64"/>
        <v>0</v>
      </c>
      <c r="M250" s="28">
        <f t="shared" si="65"/>
        <v>118.965</v>
      </c>
      <c r="N250">
        <f t="shared" si="66"/>
        <v>113.3</v>
      </c>
      <c r="O250">
        <f t="shared" si="67"/>
        <v>116.8</v>
      </c>
      <c r="P250">
        <f t="shared" si="68"/>
        <v>116.8</v>
      </c>
      <c r="Q250">
        <f t="shared" si="69"/>
        <v>116.8</v>
      </c>
      <c r="R250">
        <f t="shared" si="70"/>
        <v>116.8</v>
      </c>
      <c r="S250">
        <f t="shared" si="71"/>
        <v>116.8</v>
      </c>
      <c r="T250">
        <f t="shared" si="72"/>
        <v>116.8</v>
      </c>
      <c r="U250">
        <f t="shared" si="73"/>
        <v>116.8</v>
      </c>
      <c r="V250">
        <f t="shared" si="74"/>
        <v>116.8</v>
      </c>
      <c r="X250">
        <f t="shared" si="75"/>
        <v>116.8</v>
      </c>
      <c r="Y250">
        <f t="shared" si="76"/>
        <v>116.8</v>
      </c>
      <c r="Z250">
        <f t="shared" si="77"/>
        <v>116.8</v>
      </c>
      <c r="AA250">
        <f t="shared" si="78"/>
        <v>116.8</v>
      </c>
      <c r="AB250">
        <f t="shared" si="79"/>
        <v>116.8</v>
      </c>
      <c r="AC250">
        <f>IF(OR(A250=521400,A250=529519,A250=519378,A250=519382,A250=519380,A250=519357,A250=549727,A250=519373,A250=519370,A250=519371,A250=519377,A250=519387,A250=521176,A250=521177,A250=524588),IF(OR(D250="BIODIESEL",D250="BIODIESEL DYED",D250="DIESEL LS",D250="D LS DYED"),kdrk1,IF(OR(D250="ETHANOL REG",D250="REGULAR",D250="REG DYED",D250="ETH REG DYE"),krrk1,IF(OR(D250="UNBRAND DEF"),DEFBase1,kprk1))),IF(A250=519355,IF(OR(D250="BIODIESEL",D250="BIODIESEL DYED",D250="DIESEL LS",D250="D LS DYED"),vdrk1,IF(OR(D250="ETHANOL REG",D250="REGULAR",D250="REG DYED",D250="ETH REG DYE"),vrrk1,)),E250))</f>
        <v>113.3</v>
      </c>
      <c r="AD250">
        <f>IF(OR(A250=521400,A250=529519,A250=519378,A250=519382,A250=519380,A250=519357,A250=549727,A250=519373,A250=519370,A250=519371,A250=519377,A250=519387,A250=521176,A250=521177,A250=524588),
IF(OR(D250="BIODIESEL",D250="BIODIESEL DYED",D250="DIESEL LS",D250="D LS DYED"),kdrk1+_dslMERCR,IF(OR(D250="ETHANOL REG",D250="REGULAR",D250="REG DYED",D250="ETH REG DYE"),krrk1+_eregMERCR,IF(OR(D250="UNBRAND DEF"),
DEFBase1,kprk1+_punlMERCR))),IF(A250=519355,IF(OR(D250="BIODIESEL",D250="BIODIESEL DYED",D250="DIESEL LS",D250="D LS DYED"),vdrk1+_dslMERCR,IF(OR(D250="ETHANOL REG",D250="REGULAR",D250="REG DYED",D250="ETH REG DYE"),vrrk1+_eregMERCR,)),E250))</f>
        <v>113.3</v>
      </c>
      <c r="AE250">
        <f t="shared" si="80"/>
        <v>0</v>
      </c>
      <c r="AF250">
        <f t="shared" si="81"/>
        <v>0.05</v>
      </c>
      <c r="AG250">
        <f t="shared" si="82"/>
        <v>0</v>
      </c>
      <c r="AH250" t="str">
        <f t="shared" si="83"/>
        <v>5 DURUM DRIVE</v>
      </c>
    </row>
    <row r="251" spans="1:34" x14ac:dyDescent="0.25">
      <c r="A251">
        <v>524611</v>
      </c>
      <c r="B251" t="s">
        <v>146</v>
      </c>
      <c r="C251" t="s">
        <v>57</v>
      </c>
      <c r="D251" t="s">
        <v>37</v>
      </c>
      <c r="E251">
        <v>97</v>
      </c>
      <c r="F251">
        <v>4</v>
      </c>
      <c r="G251">
        <v>13</v>
      </c>
      <c r="H251">
        <v>0</v>
      </c>
      <c r="I251">
        <v>0</v>
      </c>
      <c r="J251">
        <v>114</v>
      </c>
      <c r="K251" s="28">
        <f t="shared" si="63"/>
        <v>5.7</v>
      </c>
      <c r="L251" s="28">
        <f t="shared" si="64"/>
        <v>0</v>
      </c>
      <c r="M251" s="28">
        <f t="shared" si="65"/>
        <v>119.7</v>
      </c>
      <c r="N251">
        <f t="shared" si="66"/>
        <v>97</v>
      </c>
      <c r="O251">
        <f t="shared" si="67"/>
        <v>102.5</v>
      </c>
      <c r="P251">
        <f t="shared" si="68"/>
        <v>103.5</v>
      </c>
      <c r="Q251">
        <f t="shared" si="69"/>
        <v>104</v>
      </c>
      <c r="R251">
        <f t="shared" si="70"/>
        <v>105</v>
      </c>
      <c r="S251">
        <f t="shared" si="71"/>
        <v>105.5</v>
      </c>
      <c r="T251">
        <f t="shared" si="72"/>
        <v>106</v>
      </c>
      <c r="U251">
        <f t="shared" si="73"/>
        <v>106.5</v>
      </c>
      <c r="V251">
        <f t="shared" si="74"/>
        <v>100.5</v>
      </c>
      <c r="X251">
        <f t="shared" si="75"/>
        <v>101.5</v>
      </c>
      <c r="Y251">
        <f t="shared" si="76"/>
        <v>102</v>
      </c>
      <c r="Z251">
        <f t="shared" si="77"/>
        <v>102</v>
      </c>
      <c r="AA251">
        <f t="shared" si="78"/>
        <v>103</v>
      </c>
      <c r="AB251">
        <f t="shared" si="79"/>
        <v>98</v>
      </c>
      <c r="AC251">
        <f>IF(OR(A251=521400,A251=529519,A251=519378,A251=519382,A251=519380,A251=519357,A251=549727,A251=519373,A251=519370,A251=519371,A251=519377,A251=519387,A251=521176,A251=521177,A251=524588),IF(OR(D251="BIODIESEL",D251="BIODIESEL DYED",D251="DIESEL LS",D251="D LS DYED"),kdrk1,IF(OR(D251="ETHANOL REG",D251="REGULAR",D251="REG DYED",D251="ETH REG DYE"),krrk1,IF(OR(D251="UNBRAND DEF"),DEFBase1,kprk1))),IF(A251=519355,IF(OR(D251="BIODIESEL",D251="BIODIESEL DYED",D251="DIESEL LS",D251="D LS DYED"),vdrk1,IF(OR(D251="ETHANOL REG",D251="REGULAR",D251="REG DYED",D251="ETH REG DYE"),vrrk1,)),E251))</f>
        <v>97</v>
      </c>
      <c r="AD251">
        <f>IF(OR(A251=521400,A251=529519,A251=519378,A251=519382,A251=519380,A251=519357,A251=549727,A251=519373,A251=519370,A251=519371,A251=519377,A251=519387,A251=521176,A251=521177,A251=524588),
IF(OR(D251="BIODIESEL",D251="BIODIESEL DYED",D251="DIESEL LS",D251="D LS DYED"),kdrk1+_dslMERCR,IF(OR(D251="ETHANOL REG",D251="REGULAR",D251="REG DYED",D251="ETH REG DYE"),krrk1+_eregMERCR,IF(OR(D251="UNBRAND DEF"),
DEFBase1,kprk1+_punlMERCR))),IF(A251=519355,IF(OR(D251="BIODIESEL",D251="BIODIESEL DYED",D251="DIESEL LS",D251="D LS DYED"),vdrk1+_dslMERCR,IF(OR(D251="ETHANOL REG",D251="REGULAR",D251="REG DYED",D251="ETH REG DYE"),vrrk1+_eregMERCR,)),E251))</f>
        <v>97</v>
      </c>
      <c r="AE251">
        <f t="shared" si="80"/>
        <v>0</v>
      </c>
      <c r="AF251">
        <f t="shared" si="81"/>
        <v>0.05</v>
      </c>
      <c r="AG251">
        <f t="shared" si="82"/>
        <v>0</v>
      </c>
      <c r="AH251" t="str">
        <f t="shared" si="83"/>
        <v>JCT HWY 43 &amp; 32</v>
      </c>
    </row>
    <row r="252" spans="1:34" x14ac:dyDescent="0.25">
      <c r="A252">
        <v>524611</v>
      </c>
      <c r="B252" t="s">
        <v>146</v>
      </c>
      <c r="C252" t="s">
        <v>57</v>
      </c>
      <c r="D252" t="s">
        <v>132</v>
      </c>
      <c r="E252">
        <v>88.4</v>
      </c>
      <c r="F252">
        <v>10</v>
      </c>
      <c r="G252">
        <v>13</v>
      </c>
      <c r="H252">
        <v>0</v>
      </c>
      <c r="I252">
        <v>0</v>
      </c>
      <c r="J252">
        <v>111.4</v>
      </c>
      <c r="K252" s="28">
        <f t="shared" si="63"/>
        <v>5.57</v>
      </c>
      <c r="L252" s="28">
        <f t="shared" si="64"/>
        <v>0</v>
      </c>
      <c r="M252" s="28">
        <f t="shared" si="65"/>
        <v>116.97</v>
      </c>
      <c r="N252">
        <f t="shared" si="66"/>
        <v>88.4</v>
      </c>
      <c r="O252">
        <f t="shared" si="67"/>
        <v>96.4</v>
      </c>
      <c r="P252">
        <f t="shared" si="68"/>
        <v>96.4</v>
      </c>
      <c r="Q252">
        <f t="shared" si="69"/>
        <v>96.9</v>
      </c>
      <c r="R252">
        <f t="shared" si="70"/>
        <v>97.9</v>
      </c>
      <c r="S252">
        <f t="shared" si="71"/>
        <v>98.4</v>
      </c>
      <c r="T252">
        <f t="shared" si="72"/>
        <v>98.9</v>
      </c>
      <c r="U252">
        <f t="shared" si="73"/>
        <v>99.4</v>
      </c>
      <c r="V252">
        <f t="shared" si="74"/>
        <v>91.9</v>
      </c>
      <c r="X252">
        <f t="shared" si="75"/>
        <v>95.4</v>
      </c>
      <c r="Y252">
        <f t="shared" si="76"/>
        <v>94.9</v>
      </c>
      <c r="Z252">
        <f t="shared" si="77"/>
        <v>96.9</v>
      </c>
      <c r="AA252">
        <f t="shared" si="78"/>
        <v>93.4</v>
      </c>
      <c r="AB252">
        <f t="shared" si="79"/>
        <v>92.9</v>
      </c>
      <c r="AC252">
        <f>IF(OR(A252=521400,A252=529519,A252=519378,A252=519382,A252=519380,A252=519357,A252=549727,A252=519373,A252=519370,A252=519371,A252=519377,A252=519387,A252=521176,A252=521177,A252=524588),IF(OR(D252="BIODIESEL",D252="BIODIESEL DYED",D252="DIESEL LS",D252="D LS DYED"),kdrk1,IF(OR(D252="ETHANOL REG",D252="REGULAR",D252="REG DYED",D252="ETH REG DYE"),krrk1,IF(OR(D252="UNBRAND DEF"),DEFBase1,kprk1))),IF(A252=519355,IF(OR(D252="BIODIESEL",D252="BIODIESEL DYED",D252="DIESEL LS",D252="D LS DYED"),vdrk1,IF(OR(D252="ETHANOL REG",D252="REGULAR",D252="REG DYED",D252="ETH REG DYE"),vrrk1,)),E252))</f>
        <v>88.4</v>
      </c>
      <c r="AD252">
        <f>IF(OR(A252=521400,A252=529519,A252=519378,A252=519382,A252=519380,A252=519357,A252=549727,A252=519373,A252=519370,A252=519371,A252=519377,A252=519387,A252=521176,A252=521177,A252=524588),
IF(OR(D252="BIODIESEL",D252="BIODIESEL DYED",D252="DIESEL LS",D252="D LS DYED"),kdrk1+_dslMERCR,IF(OR(D252="ETHANOL REG",D252="REGULAR",D252="REG DYED",D252="ETH REG DYE"),krrk1+_eregMERCR,IF(OR(D252="UNBRAND DEF"),
DEFBase1,kprk1+_punlMERCR))),IF(A252=519355,IF(OR(D252="BIODIESEL",D252="BIODIESEL DYED",D252="DIESEL LS",D252="D LS DYED"),vdrk1+_dslMERCR,IF(OR(D252="ETHANOL REG",D252="REGULAR",D252="REG DYED",D252="ETH REG DYE"),vrrk1+_eregMERCR,)),E252))</f>
        <v>88.4</v>
      </c>
      <c r="AE252">
        <f t="shared" si="80"/>
        <v>0</v>
      </c>
      <c r="AF252">
        <f t="shared" si="81"/>
        <v>0.05</v>
      </c>
      <c r="AG252">
        <f t="shared" si="82"/>
        <v>0</v>
      </c>
      <c r="AH252" t="str">
        <f t="shared" si="83"/>
        <v>JCT HWY 43 &amp; 32</v>
      </c>
    </row>
    <row r="253" spans="1:34" x14ac:dyDescent="0.25">
      <c r="A253">
        <v>524611</v>
      </c>
      <c r="B253" t="s">
        <v>146</v>
      </c>
      <c r="C253" t="s">
        <v>57</v>
      </c>
      <c r="D253" t="s">
        <v>647</v>
      </c>
      <c r="E253">
        <v>84.4</v>
      </c>
      <c r="F253">
        <v>10</v>
      </c>
      <c r="G253">
        <v>4</v>
      </c>
      <c r="H253">
        <v>0</v>
      </c>
      <c r="I253">
        <v>0</v>
      </c>
      <c r="J253">
        <v>98.4</v>
      </c>
      <c r="K253" s="28">
        <f t="shared" si="63"/>
        <v>4.9200000000000008</v>
      </c>
      <c r="L253" s="28">
        <f t="shared" si="64"/>
        <v>0</v>
      </c>
      <c r="M253" s="28">
        <f t="shared" si="65"/>
        <v>103.32000000000001</v>
      </c>
      <c r="N253">
        <f t="shared" si="66"/>
        <v>84.4</v>
      </c>
      <c r="O253">
        <f t="shared" si="67"/>
        <v>91.9</v>
      </c>
      <c r="P253">
        <f t="shared" si="68"/>
        <v>91.9</v>
      </c>
      <c r="Q253">
        <f t="shared" si="69"/>
        <v>92.4</v>
      </c>
      <c r="R253">
        <f t="shared" si="70"/>
        <v>93.4</v>
      </c>
      <c r="S253">
        <f t="shared" si="71"/>
        <v>93.9</v>
      </c>
      <c r="T253">
        <f t="shared" si="72"/>
        <v>94.4</v>
      </c>
      <c r="U253">
        <f t="shared" si="73"/>
        <v>94.9</v>
      </c>
      <c r="V253">
        <f t="shared" si="74"/>
        <v>87.9</v>
      </c>
      <c r="X253">
        <f t="shared" si="75"/>
        <v>90.9</v>
      </c>
      <c r="Y253">
        <f t="shared" si="76"/>
        <v>91.9</v>
      </c>
      <c r="Z253">
        <f t="shared" si="77"/>
        <v>92.9</v>
      </c>
      <c r="AA253">
        <f t="shared" si="78"/>
        <v>89.4</v>
      </c>
      <c r="AB253">
        <f t="shared" si="79"/>
        <v>88.9</v>
      </c>
      <c r="AC253">
        <f>IF(OR(A253=521400,A253=529519,A253=519378,A253=519382,A253=519380,A253=519357,A253=549727,A253=519373,A253=519370,A253=519371,A253=519377,A253=519387,A253=521176,A253=521177,A253=524588),IF(OR(D253="BIODIESEL",D253="BIODIESEL DYED",D253="DIESEL LS",D253="D LS DYED"),kdrk1,IF(OR(D253="ETHANOL REG",D253="REGULAR",D253="REG DYED",D253="ETH REG DYE"),krrk1,IF(OR(D253="UNBRAND DEF"),DEFBase1,kprk1))),IF(A253=519355,IF(OR(D253="BIODIESEL",D253="BIODIESEL DYED",D253="DIESEL LS",D253="D LS DYED"),vdrk1,IF(OR(D253="ETHANOL REG",D253="REGULAR",D253="REG DYED",D253="ETH REG DYE"),vrrk1,)),E253))</f>
        <v>84.4</v>
      </c>
      <c r="AD253">
        <f>IF(OR(A253=521400,A253=529519,A253=519378,A253=519382,A253=519380,A253=519357,A253=549727,A253=519373,A253=519370,A253=519371,A253=519377,A253=519387,A253=521176,A253=521177,A253=524588),
IF(OR(D253="BIODIESEL",D253="BIODIESEL DYED",D253="DIESEL LS",D253="D LS DYED"),kdrk1+_dslMERCR,IF(OR(D253="ETHANOL REG",D253="REGULAR",D253="REG DYED",D253="ETH REG DYE"),krrk1+_eregMERCR,IF(OR(D253="UNBRAND DEF"),
DEFBase1,kprk1+_punlMERCR))),IF(A253=519355,IF(OR(D253="BIODIESEL",D253="BIODIESEL DYED",D253="DIESEL LS",D253="D LS DYED"),vdrk1+_dslMERCR,IF(OR(D253="ETHANOL REG",D253="REGULAR",D253="REG DYED",D253="ETH REG DYE"),vrrk1+_eregMERCR,)),E253))</f>
        <v>84.4</v>
      </c>
      <c r="AE253">
        <f t="shared" si="80"/>
        <v>0</v>
      </c>
      <c r="AF253">
        <f t="shared" si="81"/>
        <v>0.05</v>
      </c>
      <c r="AG253">
        <f t="shared" si="82"/>
        <v>0</v>
      </c>
      <c r="AH253" t="str">
        <f t="shared" si="83"/>
        <v>JCT HWY 43 &amp; 32</v>
      </c>
    </row>
    <row r="254" spans="1:34" x14ac:dyDescent="0.25">
      <c r="A254">
        <v>524611</v>
      </c>
      <c r="B254" t="s">
        <v>146</v>
      </c>
      <c r="C254" t="s">
        <v>57</v>
      </c>
      <c r="D254" t="s">
        <v>644</v>
      </c>
      <c r="E254">
        <v>84.4</v>
      </c>
      <c r="F254">
        <v>10</v>
      </c>
      <c r="G254">
        <v>13</v>
      </c>
      <c r="H254">
        <v>0</v>
      </c>
      <c r="I254">
        <v>0</v>
      </c>
      <c r="J254">
        <v>107.4</v>
      </c>
      <c r="K254" s="28">
        <f t="shared" si="63"/>
        <v>5.370000000000001</v>
      </c>
      <c r="L254" s="28">
        <f t="shared" si="64"/>
        <v>0</v>
      </c>
      <c r="M254" s="28">
        <f t="shared" si="65"/>
        <v>112.77000000000001</v>
      </c>
      <c r="N254">
        <f t="shared" si="66"/>
        <v>84.4</v>
      </c>
      <c r="O254">
        <f t="shared" si="67"/>
        <v>91.9</v>
      </c>
      <c r="P254">
        <f t="shared" si="68"/>
        <v>91.9</v>
      </c>
      <c r="Q254">
        <f t="shared" si="69"/>
        <v>92.4</v>
      </c>
      <c r="R254">
        <f t="shared" si="70"/>
        <v>93.4</v>
      </c>
      <c r="S254">
        <f t="shared" si="71"/>
        <v>93.9</v>
      </c>
      <c r="T254">
        <f t="shared" si="72"/>
        <v>94.4</v>
      </c>
      <c r="U254">
        <f t="shared" si="73"/>
        <v>94.9</v>
      </c>
      <c r="V254">
        <f t="shared" si="74"/>
        <v>87.9</v>
      </c>
      <c r="X254">
        <f t="shared" si="75"/>
        <v>90.9</v>
      </c>
      <c r="Y254">
        <f t="shared" si="76"/>
        <v>90.4</v>
      </c>
      <c r="Z254">
        <f t="shared" si="77"/>
        <v>92.9</v>
      </c>
      <c r="AA254">
        <f t="shared" si="78"/>
        <v>89.4</v>
      </c>
      <c r="AB254">
        <f t="shared" si="79"/>
        <v>88.9</v>
      </c>
      <c r="AC254">
        <f>IF(OR(A254=521400,A254=529519,A254=519378,A254=519382,A254=519380,A254=519357,A254=549727,A254=519373,A254=519370,A254=519371,A254=519377,A254=519387,A254=521176,A254=521177,A254=524588),IF(OR(D254="BIODIESEL",D254="BIODIESEL DYED",D254="DIESEL LS",D254="D LS DYED"),kdrk1,IF(OR(D254="ETHANOL REG",D254="REGULAR",D254="REG DYED",D254="ETH REG DYE"),krrk1,IF(OR(D254="UNBRAND DEF"),DEFBase1,kprk1))),IF(A254=519355,IF(OR(D254="BIODIESEL",D254="BIODIESEL DYED",D254="DIESEL LS",D254="D LS DYED"),vdrk1,IF(OR(D254="ETHANOL REG",D254="REGULAR",D254="REG DYED",D254="ETH REG DYE"),vrrk1,)),E254))</f>
        <v>84.4</v>
      </c>
      <c r="AD254">
        <f>IF(OR(A254=521400,A254=529519,A254=519378,A254=519382,A254=519380,A254=519357,A254=549727,A254=519373,A254=519370,A254=519371,A254=519377,A254=519387,A254=521176,A254=521177,A254=524588),
IF(OR(D254="BIODIESEL",D254="BIODIESEL DYED",D254="DIESEL LS",D254="D LS DYED"),kdrk1+_dslMERCR,IF(OR(D254="ETHANOL REG",D254="REGULAR",D254="REG DYED",D254="ETH REG DYE"),krrk1+_eregMERCR,IF(OR(D254="UNBRAND DEF"),
DEFBase1,kprk1+_punlMERCR))),IF(A254=519355,IF(OR(D254="BIODIESEL",D254="BIODIESEL DYED",D254="DIESEL LS",D254="D LS DYED"),vdrk1+_dslMERCR,IF(OR(D254="ETHANOL REG",D254="REGULAR",D254="REG DYED",D254="ETH REG DYE"),vrrk1+_eregMERCR,)),E254))</f>
        <v>84.4</v>
      </c>
      <c r="AE254">
        <f t="shared" si="80"/>
        <v>0</v>
      </c>
      <c r="AF254">
        <f t="shared" si="81"/>
        <v>0.05</v>
      </c>
      <c r="AG254">
        <f t="shared" si="82"/>
        <v>0</v>
      </c>
      <c r="AH254" t="str">
        <f t="shared" si="83"/>
        <v>JCT HWY 43 &amp; 32</v>
      </c>
    </row>
    <row r="255" spans="1:34" x14ac:dyDescent="0.25">
      <c r="A255">
        <v>524611</v>
      </c>
      <c r="B255" t="s">
        <v>146</v>
      </c>
      <c r="C255" t="s">
        <v>57</v>
      </c>
      <c r="D255" t="s">
        <v>49</v>
      </c>
      <c r="E255">
        <v>103.4</v>
      </c>
      <c r="F255">
        <v>10</v>
      </c>
      <c r="G255">
        <v>13</v>
      </c>
      <c r="H255">
        <v>0</v>
      </c>
      <c r="I255">
        <v>0</v>
      </c>
      <c r="J255">
        <v>126.4</v>
      </c>
      <c r="K255" s="28">
        <f t="shared" si="63"/>
        <v>6.32</v>
      </c>
      <c r="L255" s="28">
        <f t="shared" si="64"/>
        <v>0</v>
      </c>
      <c r="M255" s="28">
        <f t="shared" si="65"/>
        <v>132.72</v>
      </c>
      <c r="N255">
        <f t="shared" si="66"/>
        <v>103.4</v>
      </c>
      <c r="O255">
        <f t="shared" si="67"/>
        <v>111.9</v>
      </c>
      <c r="P255">
        <f t="shared" si="68"/>
        <v>111.9</v>
      </c>
      <c r="Q255">
        <f t="shared" si="69"/>
        <v>112.4</v>
      </c>
      <c r="R255">
        <f t="shared" si="70"/>
        <v>113.4</v>
      </c>
      <c r="S255">
        <f t="shared" si="71"/>
        <v>113.9</v>
      </c>
      <c r="T255">
        <f t="shared" si="72"/>
        <v>114.4</v>
      </c>
      <c r="U255">
        <f t="shared" si="73"/>
        <v>114.9</v>
      </c>
      <c r="V255">
        <f t="shared" si="74"/>
        <v>106.9</v>
      </c>
      <c r="X255">
        <f t="shared" si="75"/>
        <v>110.9</v>
      </c>
      <c r="Y255">
        <f t="shared" si="76"/>
        <v>109.4</v>
      </c>
      <c r="Z255">
        <f t="shared" si="77"/>
        <v>111.9</v>
      </c>
      <c r="AA255">
        <f t="shared" si="78"/>
        <v>108.4</v>
      </c>
      <c r="AB255">
        <f t="shared" si="79"/>
        <v>107.9</v>
      </c>
      <c r="AC255">
        <f>IF(OR(A255=521400,A255=529519,A255=519378,A255=519382,A255=519380,A255=519357,A255=549727,A255=519373,A255=519370,A255=519371,A255=519377,A255=519387,A255=521176,A255=521177,A255=524588),IF(OR(D255="BIODIESEL",D255="BIODIESEL DYED",D255="DIESEL LS",D255="D LS DYED"),kdrk1,IF(OR(D255="ETHANOL REG",D255="REGULAR",D255="REG DYED",D255="ETH REG DYE"),krrk1,IF(OR(D255="UNBRAND DEF"),DEFBase1,kprk1))),IF(A255=519355,IF(OR(D255="BIODIESEL",D255="BIODIESEL DYED",D255="DIESEL LS",D255="D LS DYED"),vdrk1,IF(OR(D255="ETHANOL REG",D255="REGULAR",D255="REG DYED",D255="ETH REG DYE"),vrrk1,)),E255))</f>
        <v>103.4</v>
      </c>
      <c r="AD255">
        <f>IF(OR(A255=521400,A255=529519,A255=519378,A255=519382,A255=519380,A255=519357,A255=549727,A255=519373,A255=519370,A255=519371,A255=519377,A255=519387,A255=521176,A255=521177,A255=524588),
IF(OR(D255="BIODIESEL",D255="BIODIESEL DYED",D255="DIESEL LS",D255="D LS DYED"),kdrk1+_dslMERCR,IF(OR(D255="ETHANOL REG",D255="REGULAR",D255="REG DYED",D255="ETH REG DYE"),krrk1+_eregMERCR,IF(OR(D255="UNBRAND DEF"),
DEFBase1,kprk1+_punlMERCR))),IF(A255=519355,IF(OR(D255="BIODIESEL",D255="BIODIESEL DYED",D255="DIESEL LS",D255="D LS DYED"),vdrk1+_dslMERCR,IF(OR(D255="ETHANOL REG",D255="REGULAR",D255="REG DYED",D255="ETH REG DYE"),vrrk1+_eregMERCR,)),E255))</f>
        <v>103.4</v>
      </c>
      <c r="AE255">
        <f t="shared" si="80"/>
        <v>0</v>
      </c>
      <c r="AF255">
        <f t="shared" si="81"/>
        <v>0.05</v>
      </c>
      <c r="AG255">
        <f t="shared" si="82"/>
        <v>0</v>
      </c>
      <c r="AH255" t="str">
        <f t="shared" si="83"/>
        <v>JCT HWY 43 &amp; 32</v>
      </c>
    </row>
    <row r="256" spans="1:34" x14ac:dyDescent="0.25">
      <c r="A256">
        <v>523529</v>
      </c>
      <c r="B256" t="s">
        <v>114</v>
      </c>
      <c r="C256" t="s">
        <v>69</v>
      </c>
      <c r="D256" t="s">
        <v>646</v>
      </c>
      <c r="E256">
        <v>115.5</v>
      </c>
      <c r="F256">
        <v>4</v>
      </c>
      <c r="G256">
        <v>3</v>
      </c>
      <c r="H256">
        <v>0</v>
      </c>
      <c r="I256">
        <v>0</v>
      </c>
      <c r="J256">
        <v>122.5</v>
      </c>
      <c r="K256" s="28">
        <f t="shared" si="63"/>
        <v>6.125</v>
      </c>
      <c r="L256" s="28">
        <f t="shared" si="64"/>
        <v>0</v>
      </c>
      <c r="M256" s="28">
        <f t="shared" si="65"/>
        <v>128.625</v>
      </c>
      <c r="N256">
        <f t="shared" si="66"/>
        <v>115.5</v>
      </c>
      <c r="O256">
        <f t="shared" si="67"/>
        <v>121</v>
      </c>
      <c r="P256">
        <f t="shared" si="68"/>
        <v>122</v>
      </c>
      <c r="Q256">
        <f t="shared" si="69"/>
        <v>122.5</v>
      </c>
      <c r="R256">
        <f t="shared" si="70"/>
        <v>123.5</v>
      </c>
      <c r="S256">
        <f t="shared" si="71"/>
        <v>124</v>
      </c>
      <c r="T256">
        <f t="shared" si="72"/>
        <v>124.5</v>
      </c>
      <c r="U256">
        <f t="shared" si="73"/>
        <v>125</v>
      </c>
      <c r="V256">
        <f t="shared" si="74"/>
        <v>119</v>
      </c>
      <c r="X256">
        <f t="shared" si="75"/>
        <v>120</v>
      </c>
      <c r="Y256">
        <f t="shared" si="76"/>
        <v>120.5</v>
      </c>
      <c r="Z256">
        <f t="shared" si="77"/>
        <v>120.5</v>
      </c>
      <c r="AA256">
        <f t="shared" si="78"/>
        <v>121.5</v>
      </c>
      <c r="AB256">
        <f t="shared" si="79"/>
        <v>116.5</v>
      </c>
      <c r="AC256">
        <f>IF(OR(A256=521400,A256=529519,A256=519378,A256=519382,A256=519380,A256=519357,A256=549727,A256=519373,A256=519370,A256=519371,A256=519377,A256=519387,A256=521176,A256=521177,A256=524588),IF(OR(D256="BIODIESEL",D256="BIODIESEL DYED",D256="DIESEL LS",D256="D LS DYED"),kdrk1,IF(OR(D256="ETHANOL REG",D256="REGULAR",D256="REG DYED",D256="ETH REG DYE"),krrk1,IF(OR(D256="UNBRAND DEF"),DEFBase1,kprk1))),IF(A256=519355,IF(OR(D256="BIODIESEL",D256="BIODIESEL DYED",D256="DIESEL LS",D256="D LS DYED"),vdrk1,IF(OR(D256="ETHANOL REG",D256="REGULAR",D256="REG DYED",D256="ETH REG DYE"),vrrk1,)),E256))</f>
        <v>115.5</v>
      </c>
      <c r="AD256">
        <f>IF(OR(A256=521400,A256=529519,A256=519378,A256=519382,A256=519380,A256=519357,A256=549727,A256=519373,A256=519370,A256=519371,A256=519377,A256=519387,A256=521176,A256=521177,A256=524588),
IF(OR(D256="BIODIESEL",D256="BIODIESEL DYED",D256="DIESEL LS",D256="D LS DYED"),kdrk1+_dslMERCR,IF(OR(D256="ETHANOL REG",D256="REGULAR",D256="REG DYED",D256="ETH REG DYE"),krrk1+_eregMERCR,IF(OR(D256="UNBRAND DEF"),
DEFBase1,kprk1+_punlMERCR))),IF(A256=519355,IF(OR(D256="BIODIESEL",D256="BIODIESEL DYED",D256="DIESEL LS",D256="D LS DYED"),vdrk1+_dslMERCR,IF(OR(D256="ETHANOL REG",D256="REGULAR",D256="REG DYED",D256="ETH REG DYE"),vrrk1+_eregMERCR,)),E256))</f>
        <v>115.5</v>
      </c>
      <c r="AE256">
        <f t="shared" si="80"/>
        <v>0</v>
      </c>
      <c r="AF256">
        <f t="shared" si="81"/>
        <v>0.05</v>
      </c>
      <c r="AG256">
        <f t="shared" si="82"/>
        <v>0</v>
      </c>
      <c r="AH256" t="str">
        <f t="shared" si="83"/>
        <v>30650 SOUTH FRASER WAY</v>
      </c>
    </row>
    <row r="257" spans="1:34" x14ac:dyDescent="0.25">
      <c r="A257">
        <v>523529</v>
      </c>
      <c r="B257" t="s">
        <v>114</v>
      </c>
      <c r="C257" t="s">
        <v>69</v>
      </c>
      <c r="D257" t="s">
        <v>37</v>
      </c>
      <c r="E257">
        <v>115.5</v>
      </c>
      <c r="F257">
        <v>4</v>
      </c>
      <c r="G257">
        <v>15</v>
      </c>
      <c r="H257">
        <v>0</v>
      </c>
      <c r="I257">
        <v>0</v>
      </c>
      <c r="J257">
        <v>134.5</v>
      </c>
      <c r="K257" s="28">
        <f t="shared" si="63"/>
        <v>6.7250000000000005</v>
      </c>
      <c r="L257" s="28">
        <f t="shared" si="64"/>
        <v>0</v>
      </c>
      <c r="M257" s="28">
        <f t="shared" si="65"/>
        <v>141.22499999999999</v>
      </c>
      <c r="N257">
        <f t="shared" si="66"/>
        <v>115.5</v>
      </c>
      <c r="O257">
        <f t="shared" si="67"/>
        <v>121</v>
      </c>
      <c r="P257">
        <f t="shared" si="68"/>
        <v>122</v>
      </c>
      <c r="Q257">
        <f t="shared" si="69"/>
        <v>122.5</v>
      </c>
      <c r="R257">
        <f t="shared" si="70"/>
        <v>123.5</v>
      </c>
      <c r="S257">
        <f t="shared" si="71"/>
        <v>124</v>
      </c>
      <c r="T257">
        <f t="shared" si="72"/>
        <v>124.5</v>
      </c>
      <c r="U257">
        <f t="shared" si="73"/>
        <v>125</v>
      </c>
      <c r="V257">
        <f t="shared" si="74"/>
        <v>119</v>
      </c>
      <c r="X257">
        <f t="shared" si="75"/>
        <v>120</v>
      </c>
      <c r="Y257">
        <f t="shared" si="76"/>
        <v>120.5</v>
      </c>
      <c r="Z257">
        <f t="shared" si="77"/>
        <v>120.5</v>
      </c>
      <c r="AA257">
        <f t="shared" si="78"/>
        <v>121.5</v>
      </c>
      <c r="AB257">
        <f t="shared" si="79"/>
        <v>116.5</v>
      </c>
      <c r="AC257">
        <f>IF(OR(A257=521400,A257=529519,A257=519378,A257=519382,A257=519380,A257=519357,A257=549727,A257=519373,A257=519370,A257=519371,A257=519377,A257=519387,A257=521176,A257=521177,A257=524588),IF(OR(D257="BIODIESEL",D257="BIODIESEL DYED",D257="DIESEL LS",D257="D LS DYED"),kdrk1,IF(OR(D257="ETHANOL REG",D257="REGULAR",D257="REG DYED",D257="ETH REG DYE"),krrk1,IF(OR(D257="UNBRAND DEF"),DEFBase1,kprk1))),IF(A257=519355,IF(OR(D257="BIODIESEL",D257="BIODIESEL DYED",D257="DIESEL LS",D257="D LS DYED"),vdrk1,IF(OR(D257="ETHANOL REG",D257="REGULAR",D257="REG DYED",D257="ETH REG DYE"),vrrk1,)),E257))</f>
        <v>115.5</v>
      </c>
      <c r="AD257">
        <f>IF(OR(A257=521400,A257=529519,A257=519378,A257=519382,A257=519380,A257=519357,A257=549727,A257=519373,A257=519370,A257=519371,A257=519377,A257=519387,A257=521176,A257=521177,A257=524588),
IF(OR(D257="BIODIESEL",D257="BIODIESEL DYED",D257="DIESEL LS",D257="D LS DYED"),kdrk1+_dslMERCR,IF(OR(D257="ETHANOL REG",D257="REGULAR",D257="REG DYED",D257="ETH REG DYE"),krrk1+_eregMERCR,IF(OR(D257="UNBRAND DEF"),
DEFBase1,kprk1+_punlMERCR))),IF(A257=519355,IF(OR(D257="BIODIESEL",D257="BIODIESEL DYED",D257="DIESEL LS",D257="D LS DYED"),vdrk1+_dslMERCR,IF(OR(D257="ETHANOL REG",D257="REGULAR",D257="REG DYED",D257="ETH REG DYE"),vrrk1+_eregMERCR,)),E257))</f>
        <v>115.5</v>
      </c>
      <c r="AE257">
        <f t="shared" si="80"/>
        <v>0</v>
      </c>
      <c r="AF257">
        <f t="shared" si="81"/>
        <v>0.05</v>
      </c>
      <c r="AG257">
        <f t="shared" si="82"/>
        <v>0</v>
      </c>
      <c r="AH257" t="str">
        <f t="shared" si="83"/>
        <v>30650 SOUTH FRASER WAY</v>
      </c>
    </row>
    <row r="258" spans="1:34" x14ac:dyDescent="0.25">
      <c r="A258">
        <v>523529</v>
      </c>
      <c r="B258" t="s">
        <v>114</v>
      </c>
      <c r="C258" t="s">
        <v>69</v>
      </c>
      <c r="D258" t="s">
        <v>644</v>
      </c>
      <c r="E258">
        <v>105.2</v>
      </c>
      <c r="F258">
        <v>10</v>
      </c>
      <c r="G258">
        <v>14.5</v>
      </c>
      <c r="H258">
        <v>0</v>
      </c>
      <c r="I258">
        <v>0</v>
      </c>
      <c r="J258">
        <v>129.69999999999999</v>
      </c>
      <c r="K258" s="28">
        <f t="shared" si="63"/>
        <v>6.4849999999999994</v>
      </c>
      <c r="L258" s="28">
        <f t="shared" si="64"/>
        <v>0</v>
      </c>
      <c r="M258" s="28">
        <f t="shared" si="65"/>
        <v>136.185</v>
      </c>
      <c r="N258">
        <f t="shared" si="66"/>
        <v>105.2</v>
      </c>
      <c r="O258">
        <f t="shared" si="67"/>
        <v>112.7</v>
      </c>
      <c r="P258">
        <f t="shared" si="68"/>
        <v>112.7</v>
      </c>
      <c r="Q258">
        <f t="shared" si="69"/>
        <v>113.2</v>
      </c>
      <c r="R258">
        <f t="shared" si="70"/>
        <v>114.2</v>
      </c>
      <c r="S258">
        <f t="shared" si="71"/>
        <v>114.7</v>
      </c>
      <c r="T258">
        <f t="shared" si="72"/>
        <v>115.2</v>
      </c>
      <c r="U258">
        <f t="shared" si="73"/>
        <v>115.7</v>
      </c>
      <c r="V258">
        <f t="shared" si="74"/>
        <v>108.7</v>
      </c>
      <c r="X258">
        <f t="shared" si="75"/>
        <v>111.7</v>
      </c>
      <c r="Y258">
        <f t="shared" si="76"/>
        <v>111.2</v>
      </c>
      <c r="Z258">
        <f t="shared" si="77"/>
        <v>113.7</v>
      </c>
      <c r="AA258">
        <f t="shared" si="78"/>
        <v>110.2</v>
      </c>
      <c r="AB258">
        <f t="shared" si="79"/>
        <v>109.7</v>
      </c>
      <c r="AC258">
        <f>IF(OR(A258=521400,A258=529519,A258=519378,A258=519382,A258=519380,A258=519357,A258=549727,A258=519373,A258=519370,A258=519371,A258=519377,A258=519387,A258=521176,A258=521177,A258=524588),IF(OR(D258="BIODIESEL",D258="BIODIESEL DYED",D258="DIESEL LS",D258="D LS DYED"),kdrk1,IF(OR(D258="ETHANOL REG",D258="REGULAR",D258="REG DYED",D258="ETH REG DYE"),krrk1,IF(OR(D258="UNBRAND DEF"),DEFBase1,kprk1))),IF(A258=519355,IF(OR(D258="BIODIESEL",D258="BIODIESEL DYED",D258="DIESEL LS",D258="D LS DYED"),vdrk1,IF(OR(D258="ETHANOL REG",D258="REGULAR",D258="REG DYED",D258="ETH REG DYE"),vrrk1,)),E258))</f>
        <v>105.2</v>
      </c>
      <c r="AD258">
        <f>IF(OR(A258=521400,A258=529519,A258=519378,A258=519382,A258=519380,A258=519357,A258=549727,A258=519373,A258=519370,A258=519371,A258=519377,A258=519387,A258=521176,A258=521177,A258=524588),
IF(OR(D258="BIODIESEL",D258="BIODIESEL DYED",D258="DIESEL LS",D258="D LS DYED"),kdrk1+_dslMERCR,IF(OR(D258="ETHANOL REG",D258="REGULAR",D258="REG DYED",D258="ETH REG DYE"),krrk1+_eregMERCR,IF(OR(D258="UNBRAND DEF"),
DEFBase1,kprk1+_punlMERCR))),IF(A258=519355,IF(OR(D258="BIODIESEL",D258="BIODIESEL DYED",D258="DIESEL LS",D258="D LS DYED"),vdrk1+_dslMERCR,IF(OR(D258="ETHANOL REG",D258="REGULAR",D258="REG DYED",D258="ETH REG DYE"),vrrk1+_eregMERCR,)),E258))</f>
        <v>105.2</v>
      </c>
      <c r="AE258">
        <f t="shared" si="80"/>
        <v>0</v>
      </c>
      <c r="AF258">
        <f t="shared" si="81"/>
        <v>0.05</v>
      </c>
      <c r="AG258">
        <f t="shared" si="82"/>
        <v>0</v>
      </c>
      <c r="AH258" t="str">
        <f t="shared" si="83"/>
        <v>30650 SOUTH FRASER WAY</v>
      </c>
    </row>
    <row r="259" spans="1:34" x14ac:dyDescent="0.25">
      <c r="A259">
        <v>523529</v>
      </c>
      <c r="B259" t="s">
        <v>114</v>
      </c>
      <c r="C259" t="s">
        <v>69</v>
      </c>
      <c r="D259" t="s">
        <v>645</v>
      </c>
      <c r="E259">
        <v>97.3</v>
      </c>
      <c r="F259">
        <v>0</v>
      </c>
      <c r="G259">
        <v>0</v>
      </c>
      <c r="H259">
        <v>0</v>
      </c>
      <c r="I259">
        <v>0</v>
      </c>
      <c r="J259">
        <v>97.3</v>
      </c>
      <c r="K259" s="28">
        <f t="shared" si="63"/>
        <v>11.675999999999998</v>
      </c>
      <c r="L259" s="28">
        <f t="shared" si="64"/>
        <v>0</v>
      </c>
      <c r="M259" s="28">
        <f t="shared" si="65"/>
        <v>108.976</v>
      </c>
      <c r="N259">
        <f t="shared" si="66"/>
        <v>97.3</v>
      </c>
      <c r="O259">
        <f t="shared" si="67"/>
        <v>100.8</v>
      </c>
      <c r="P259">
        <f t="shared" si="68"/>
        <v>100.8</v>
      </c>
      <c r="Q259">
        <f t="shared" si="69"/>
        <v>100.8</v>
      </c>
      <c r="R259">
        <f t="shared" si="70"/>
        <v>100.8</v>
      </c>
      <c r="S259">
        <f t="shared" si="71"/>
        <v>100.8</v>
      </c>
      <c r="T259">
        <f t="shared" si="72"/>
        <v>100.8</v>
      </c>
      <c r="U259">
        <f t="shared" si="73"/>
        <v>100.8</v>
      </c>
      <c r="V259">
        <f t="shared" si="74"/>
        <v>100.8</v>
      </c>
      <c r="X259">
        <f t="shared" si="75"/>
        <v>100.8</v>
      </c>
      <c r="Y259">
        <f t="shared" si="76"/>
        <v>100.8</v>
      </c>
      <c r="Z259">
        <f t="shared" si="77"/>
        <v>100.8</v>
      </c>
      <c r="AA259">
        <f t="shared" si="78"/>
        <v>100.8</v>
      </c>
      <c r="AB259">
        <f t="shared" si="79"/>
        <v>100.8</v>
      </c>
      <c r="AC259">
        <f>IF(OR(A259=521400,A259=529519,A259=519378,A259=519382,A259=519380,A259=519357,A259=549727,A259=519373,A259=519370,A259=519371,A259=519377,A259=519387,A259=521176,A259=521177,A259=524588),IF(OR(D259="BIODIESEL",D259="BIODIESEL DYED",D259="DIESEL LS",D259="D LS DYED"),kdrk1,IF(OR(D259="ETHANOL REG",D259="REGULAR",D259="REG DYED",D259="ETH REG DYE"),krrk1,IF(OR(D259="UNBRAND DEF"),DEFBase1,kprk1))),IF(A259=519355,IF(OR(D259="BIODIESEL",D259="BIODIESEL DYED",D259="DIESEL LS",D259="D LS DYED"),vdrk1,IF(OR(D259="ETHANOL REG",D259="REGULAR",D259="REG DYED",D259="ETH REG DYE"),vrrk1,)),E259))</f>
        <v>97.3</v>
      </c>
      <c r="AD259">
        <f>IF(OR(A259=521400,A259=529519,A259=519378,A259=519382,A259=519380,A259=519357,A259=549727,A259=519373,A259=519370,A259=519371,A259=519377,A259=519387,A259=521176,A259=521177,A259=524588),
IF(OR(D259="BIODIESEL",D259="BIODIESEL DYED",D259="DIESEL LS",D259="D LS DYED"),kdrk1+_dslMERCR,IF(OR(D259="ETHANOL REG",D259="REGULAR",D259="REG DYED",D259="ETH REG DYE"),krrk1+_eregMERCR,IF(OR(D259="UNBRAND DEF"),
DEFBase1,kprk1+_punlMERCR))),IF(A259=519355,IF(OR(D259="BIODIESEL",D259="BIODIESEL DYED",D259="DIESEL LS",D259="D LS DYED"),vdrk1+_dslMERCR,IF(OR(D259="ETHANOL REG",D259="REGULAR",D259="REG DYED",D259="ETH REG DYE"),vrrk1+_eregMERCR,)),E259))</f>
        <v>97.3</v>
      </c>
      <c r="AE259">
        <f t="shared" si="80"/>
        <v>0</v>
      </c>
      <c r="AF259">
        <f t="shared" si="81"/>
        <v>0.12</v>
      </c>
      <c r="AG259">
        <f t="shared" si="82"/>
        <v>0</v>
      </c>
      <c r="AH259" t="str">
        <f t="shared" si="83"/>
        <v>30650 SOUTH FRASER WAY</v>
      </c>
    </row>
    <row r="260" spans="1:34" x14ac:dyDescent="0.25">
      <c r="A260">
        <v>519387</v>
      </c>
      <c r="B260" t="s">
        <v>18</v>
      </c>
      <c r="C260" t="s">
        <v>69</v>
      </c>
      <c r="D260" t="s">
        <v>646</v>
      </c>
      <c r="E260">
        <v>115.1</v>
      </c>
      <c r="F260">
        <v>4</v>
      </c>
      <c r="G260">
        <v>3</v>
      </c>
      <c r="H260">
        <v>0</v>
      </c>
      <c r="I260">
        <v>0</v>
      </c>
      <c r="J260">
        <v>122.1</v>
      </c>
      <c r="K260" s="28">
        <f t="shared" si="63"/>
        <v>6.1050000000000004</v>
      </c>
      <c r="L260" s="28">
        <f t="shared" si="64"/>
        <v>0</v>
      </c>
      <c r="M260" s="28">
        <f t="shared" si="65"/>
        <v>128.20499999999998</v>
      </c>
      <c r="N260">
        <f t="shared" si="66"/>
        <v>117.4</v>
      </c>
      <c r="O260">
        <f t="shared" si="67"/>
        <v>121.93</v>
      </c>
      <c r="P260">
        <f t="shared" si="68"/>
        <v>122.93</v>
      </c>
      <c r="Q260">
        <f t="shared" si="69"/>
        <v>123.43</v>
      </c>
      <c r="R260">
        <f t="shared" si="70"/>
        <v>124.43</v>
      </c>
      <c r="S260">
        <f t="shared" si="71"/>
        <v>124.93</v>
      </c>
      <c r="T260">
        <f t="shared" si="72"/>
        <v>125.43</v>
      </c>
      <c r="U260">
        <f t="shared" si="73"/>
        <v>125.93</v>
      </c>
      <c r="V260">
        <f t="shared" si="74"/>
        <v>120.9</v>
      </c>
      <c r="X260">
        <f t="shared" si="75"/>
        <v>120.93</v>
      </c>
      <c r="Y260">
        <f t="shared" si="76"/>
        <v>121.43</v>
      </c>
      <c r="Z260">
        <f t="shared" si="77"/>
        <v>121.43</v>
      </c>
      <c r="AA260">
        <f t="shared" si="78"/>
        <v>122.43</v>
      </c>
      <c r="AB260">
        <f t="shared" si="79"/>
        <v>117.43</v>
      </c>
      <c r="AC260">
        <f>IF(OR(A260=521400,A260=529519,A260=519378,A260=519382,A260=519380,A260=519357,A260=549727,A260=519373,A260=519370,A260=519371,A260=519377,A260=519387,A260=521176,A260=521177,A260=524588),IF(OR(D260="BIODIESEL",D260="BIODIESEL DYED",D260="DIESEL LS",D260="D LS DYED"),kdrk1,IF(OR(D260="ETHANOL REG",D260="REGULAR",D260="REG DYED",D260="ETH REG DYE"),krrk1,IF(OR(D260="UNBRAND DEF"),DEFBase1,kprk1))),IF(A260=519355,IF(OR(D260="BIODIESEL",D260="BIODIESEL DYED",D260="DIESEL LS",D260="D LS DYED"),vdrk1,IF(OR(D260="ETHANOL REG",D260="REGULAR",D260="REG DYED",D260="ETH REG DYE"),vrrk1,)),E260))</f>
        <v>117.4</v>
      </c>
      <c r="AD260">
        <f>IF(OR(A260=521400,A260=529519,A260=519378,A260=519382,A260=519380,A260=519357,A260=549727,A260=519373,A260=519370,A260=519371,A260=519377,A260=519387,A260=521176,A260=521177,A260=524588),
IF(OR(D260="BIODIESEL",D260="BIODIESEL DYED",D260="DIESEL LS",D260="D LS DYED"),kdrk1+_dslMERCR,IF(OR(D260="ETHANOL REG",D260="REGULAR",D260="REG DYED",D260="ETH REG DYE"),krrk1+_eregMERCR,IF(OR(D260="UNBRAND DEF"),
DEFBase1,kprk1+_punlMERCR))),IF(A260=519355,IF(OR(D260="BIODIESEL",D260="BIODIESEL DYED",D260="DIESEL LS",D260="D LS DYED"),vdrk1+_dslMERCR,IF(OR(D260="ETHANOL REG",D260="REGULAR",D260="REG DYED",D260="ETH REG DYE"),vrrk1+_eregMERCR,)),E260))</f>
        <v>114.4</v>
      </c>
      <c r="AE260">
        <f t="shared" si="80"/>
        <v>2.5299999999999998</v>
      </c>
      <c r="AF260">
        <f t="shared" si="81"/>
        <v>0.05</v>
      </c>
      <c r="AG260">
        <f t="shared" si="82"/>
        <v>0</v>
      </c>
      <c r="AH260" t="str">
        <f t="shared" si="83"/>
        <v>957 OTTER LAKE CROSSING RD</v>
      </c>
    </row>
    <row r="261" spans="1:34" x14ac:dyDescent="0.25">
      <c r="A261">
        <v>519387</v>
      </c>
      <c r="B261" t="s">
        <v>18</v>
      </c>
      <c r="C261" t="s">
        <v>69</v>
      </c>
      <c r="D261" t="s">
        <v>37</v>
      </c>
      <c r="E261">
        <v>115.1</v>
      </c>
      <c r="F261">
        <v>4</v>
      </c>
      <c r="G261">
        <v>15</v>
      </c>
      <c r="H261">
        <v>0</v>
      </c>
      <c r="I261">
        <v>0</v>
      </c>
      <c r="J261">
        <v>134.1</v>
      </c>
      <c r="K261" s="28">
        <f t="shared" si="63"/>
        <v>6.7050000000000001</v>
      </c>
      <c r="L261" s="28">
        <f t="shared" si="64"/>
        <v>0</v>
      </c>
      <c r="M261" s="28">
        <f t="shared" si="65"/>
        <v>140.80500000000001</v>
      </c>
      <c r="N261">
        <f t="shared" si="66"/>
        <v>117.4</v>
      </c>
      <c r="O261">
        <f t="shared" si="67"/>
        <v>121.93</v>
      </c>
      <c r="P261">
        <f t="shared" si="68"/>
        <v>122.93</v>
      </c>
      <c r="Q261">
        <f t="shared" si="69"/>
        <v>123.43</v>
      </c>
      <c r="R261">
        <f t="shared" si="70"/>
        <v>124.43</v>
      </c>
      <c r="S261">
        <f t="shared" si="71"/>
        <v>124.93</v>
      </c>
      <c r="T261">
        <f t="shared" si="72"/>
        <v>125.43</v>
      </c>
      <c r="U261">
        <f t="shared" si="73"/>
        <v>125.93</v>
      </c>
      <c r="V261">
        <f t="shared" si="74"/>
        <v>120.9</v>
      </c>
      <c r="X261">
        <f t="shared" si="75"/>
        <v>120.93</v>
      </c>
      <c r="Y261">
        <f t="shared" si="76"/>
        <v>121.43</v>
      </c>
      <c r="Z261">
        <f t="shared" si="77"/>
        <v>121.43</v>
      </c>
      <c r="AA261">
        <f t="shared" si="78"/>
        <v>122.43</v>
      </c>
      <c r="AB261">
        <f t="shared" si="79"/>
        <v>117.43</v>
      </c>
      <c r="AC261">
        <f>IF(OR(A261=521400,A261=529519,A261=519378,A261=519382,A261=519380,A261=519357,A261=549727,A261=519373,A261=519370,A261=519371,A261=519377,A261=519387,A261=521176,A261=521177,A261=524588),IF(OR(D261="BIODIESEL",D261="BIODIESEL DYED",D261="DIESEL LS",D261="D LS DYED"),kdrk1,IF(OR(D261="ETHANOL REG",D261="REGULAR",D261="REG DYED",D261="ETH REG DYE"),krrk1,IF(OR(D261="UNBRAND DEF"),DEFBase1,kprk1))),IF(A261=519355,IF(OR(D261="BIODIESEL",D261="BIODIESEL DYED",D261="DIESEL LS",D261="D LS DYED"),vdrk1,IF(OR(D261="ETHANOL REG",D261="REGULAR",D261="REG DYED",D261="ETH REG DYE"),vrrk1,)),E261))</f>
        <v>117.4</v>
      </c>
      <c r="AD261">
        <f>IF(OR(A261=521400,A261=529519,A261=519378,A261=519382,A261=519380,A261=519357,A261=549727,A261=519373,A261=519370,A261=519371,A261=519377,A261=519387,A261=521176,A261=521177,A261=524588),
IF(OR(D261="BIODIESEL",D261="BIODIESEL DYED",D261="DIESEL LS",D261="D LS DYED"),kdrk1+_dslMERCR,IF(OR(D261="ETHANOL REG",D261="REGULAR",D261="REG DYED",D261="ETH REG DYE"),krrk1+_eregMERCR,IF(OR(D261="UNBRAND DEF"),
DEFBase1,kprk1+_punlMERCR))),IF(A261=519355,IF(OR(D261="BIODIESEL",D261="BIODIESEL DYED",D261="DIESEL LS",D261="D LS DYED"),vdrk1+_dslMERCR,IF(OR(D261="ETHANOL REG",D261="REGULAR",D261="REG DYED",D261="ETH REG DYE"),vrrk1+_eregMERCR,)),E261))</f>
        <v>114.4</v>
      </c>
      <c r="AE261">
        <f t="shared" si="80"/>
        <v>2.5299999999999998</v>
      </c>
      <c r="AF261">
        <f t="shared" si="81"/>
        <v>0.05</v>
      </c>
      <c r="AG261">
        <f t="shared" si="82"/>
        <v>0</v>
      </c>
      <c r="AH261" t="str">
        <f t="shared" si="83"/>
        <v>957 OTTER LAKE CROSSING RD</v>
      </c>
    </row>
    <row r="262" spans="1:34" x14ac:dyDescent="0.25">
      <c r="A262">
        <v>519387</v>
      </c>
      <c r="B262" t="s">
        <v>18</v>
      </c>
      <c r="C262" t="s">
        <v>69</v>
      </c>
      <c r="D262" t="s">
        <v>647</v>
      </c>
      <c r="E262">
        <v>100.5</v>
      </c>
      <c r="F262">
        <v>10</v>
      </c>
      <c r="G262">
        <v>3</v>
      </c>
      <c r="H262">
        <v>0</v>
      </c>
      <c r="I262">
        <v>0</v>
      </c>
      <c r="J262">
        <v>113.5</v>
      </c>
      <c r="K262" s="28">
        <f t="shared" si="63"/>
        <v>5.6750000000000007</v>
      </c>
      <c r="L262" s="28">
        <f t="shared" si="64"/>
        <v>0</v>
      </c>
      <c r="M262" s="28">
        <f t="shared" si="65"/>
        <v>119.175</v>
      </c>
      <c r="N262">
        <f t="shared" si="66"/>
        <v>104</v>
      </c>
      <c r="O262">
        <f t="shared" si="67"/>
        <v>110.53</v>
      </c>
      <c r="P262">
        <f t="shared" si="68"/>
        <v>110.53</v>
      </c>
      <c r="Q262">
        <f t="shared" si="69"/>
        <v>111.03</v>
      </c>
      <c r="R262">
        <f t="shared" si="70"/>
        <v>112.03</v>
      </c>
      <c r="S262">
        <f t="shared" si="71"/>
        <v>112.53</v>
      </c>
      <c r="T262">
        <f t="shared" si="72"/>
        <v>113.03</v>
      </c>
      <c r="U262">
        <f t="shared" si="73"/>
        <v>113.53</v>
      </c>
      <c r="V262">
        <f t="shared" si="74"/>
        <v>107.5</v>
      </c>
      <c r="X262">
        <f t="shared" si="75"/>
        <v>109.53</v>
      </c>
      <c r="Y262">
        <f t="shared" si="76"/>
        <v>110.53</v>
      </c>
      <c r="Z262">
        <f t="shared" si="77"/>
        <v>111.53</v>
      </c>
      <c r="AA262">
        <f t="shared" si="78"/>
        <v>108.03</v>
      </c>
      <c r="AB262">
        <f t="shared" si="79"/>
        <v>107.53</v>
      </c>
      <c r="AC262">
        <f>IF(OR(A262=521400,A262=529519,A262=519378,A262=519382,A262=519380,A262=519357,A262=549727,A262=519373,A262=519370,A262=519371,A262=519377,A262=519387,A262=521176,A262=521177,A262=524588),IF(OR(D262="BIODIESEL",D262="BIODIESEL DYED",D262="DIESEL LS",D262="D LS DYED"),kdrk1,IF(OR(D262="ETHANOL REG",D262="REGULAR",D262="REG DYED",D262="ETH REG DYE"),krrk1,IF(OR(D262="UNBRAND DEF"),DEFBase1,kprk1))),IF(A262=519355,IF(OR(D262="BIODIESEL",D262="BIODIESEL DYED",D262="DIESEL LS",D262="D LS DYED"),vdrk1,IF(OR(D262="ETHANOL REG",D262="REGULAR",D262="REG DYED",D262="ETH REG DYE"),vrrk1,)),E262))</f>
        <v>102.8</v>
      </c>
      <c r="AD262">
        <f>IF(OR(A262=521400,A262=529519,A262=519378,A262=519382,A262=519380,A262=519357,A262=549727,A262=519373,A262=519370,A262=519371,A262=519377,A262=519387,A262=521176,A262=521177,A262=524588),
IF(OR(D262="BIODIESEL",D262="BIODIESEL DYED",D262="DIESEL LS",D262="D LS DYED"),kdrk1+_dslMERCR,IF(OR(D262="ETHANOL REG",D262="REGULAR",D262="REG DYED",D262="ETH REG DYE"),krrk1+_eregMERCR,IF(OR(D262="UNBRAND DEF"),
DEFBase1,kprk1+_punlMERCR))),IF(A262=519355,IF(OR(D262="BIODIESEL",D262="BIODIESEL DYED",D262="DIESEL LS",D262="D LS DYED"),vdrk1+_dslMERCR,IF(OR(D262="ETHANOL REG",D262="REGULAR",D262="REG DYED",D262="ETH REG DYE"),vrrk1+_eregMERCR,)),E262))</f>
        <v>99.8</v>
      </c>
      <c r="AE262">
        <f t="shared" si="80"/>
        <v>2.5299999999999998</v>
      </c>
      <c r="AF262">
        <f t="shared" si="81"/>
        <v>0.05</v>
      </c>
      <c r="AG262">
        <f t="shared" si="82"/>
        <v>0</v>
      </c>
      <c r="AH262" t="str">
        <f t="shared" si="83"/>
        <v>957 OTTER LAKE CROSSING RD</v>
      </c>
    </row>
    <row r="263" spans="1:34" x14ac:dyDescent="0.25">
      <c r="A263">
        <v>519387</v>
      </c>
      <c r="B263" t="s">
        <v>18</v>
      </c>
      <c r="C263" t="s">
        <v>69</v>
      </c>
      <c r="D263" t="s">
        <v>644</v>
      </c>
      <c r="E263">
        <v>100.5</v>
      </c>
      <c r="F263">
        <v>10</v>
      </c>
      <c r="G263">
        <v>14.5</v>
      </c>
      <c r="H263">
        <v>0</v>
      </c>
      <c r="I263">
        <v>0</v>
      </c>
      <c r="J263">
        <v>125</v>
      </c>
      <c r="K263" s="28">
        <f t="shared" si="63"/>
        <v>6.25</v>
      </c>
      <c r="L263" s="28">
        <f t="shared" si="64"/>
        <v>0</v>
      </c>
      <c r="M263" s="28">
        <f t="shared" si="65"/>
        <v>131.25</v>
      </c>
      <c r="N263">
        <f t="shared" si="66"/>
        <v>104</v>
      </c>
      <c r="O263">
        <f t="shared" si="67"/>
        <v>110.53</v>
      </c>
      <c r="P263">
        <f t="shared" si="68"/>
        <v>110.53</v>
      </c>
      <c r="Q263">
        <f t="shared" si="69"/>
        <v>111.03</v>
      </c>
      <c r="R263">
        <f t="shared" si="70"/>
        <v>112.03</v>
      </c>
      <c r="S263">
        <f t="shared" si="71"/>
        <v>112.53</v>
      </c>
      <c r="T263">
        <f t="shared" si="72"/>
        <v>113.03</v>
      </c>
      <c r="U263">
        <f t="shared" si="73"/>
        <v>113.53</v>
      </c>
      <c r="V263">
        <f t="shared" si="74"/>
        <v>107.5</v>
      </c>
      <c r="X263">
        <f t="shared" si="75"/>
        <v>109.53</v>
      </c>
      <c r="Y263">
        <f t="shared" si="76"/>
        <v>109.03</v>
      </c>
      <c r="Z263">
        <f t="shared" si="77"/>
        <v>111.53</v>
      </c>
      <c r="AA263">
        <f t="shared" si="78"/>
        <v>108.03</v>
      </c>
      <c r="AB263">
        <f t="shared" si="79"/>
        <v>107.53</v>
      </c>
      <c r="AC263">
        <f>IF(OR(A263=521400,A263=529519,A263=519378,A263=519382,A263=519380,A263=519357,A263=549727,A263=519373,A263=519370,A263=519371,A263=519377,A263=519387,A263=521176,A263=521177,A263=524588),IF(OR(D263="BIODIESEL",D263="BIODIESEL DYED",D263="DIESEL LS",D263="D LS DYED"),kdrk1,IF(OR(D263="ETHANOL REG",D263="REGULAR",D263="REG DYED",D263="ETH REG DYE"),krrk1,IF(OR(D263="UNBRAND DEF"),DEFBase1,kprk1))),IF(A263=519355,IF(OR(D263="BIODIESEL",D263="BIODIESEL DYED",D263="DIESEL LS",D263="D LS DYED"),vdrk1,IF(OR(D263="ETHANOL REG",D263="REGULAR",D263="REG DYED",D263="ETH REG DYE"),vrrk1,)),E263))</f>
        <v>102.8</v>
      </c>
      <c r="AD263">
        <f>IF(OR(A263=521400,A263=529519,A263=519378,A263=519382,A263=519380,A263=519357,A263=549727,A263=519373,A263=519370,A263=519371,A263=519377,A263=519387,A263=521176,A263=521177,A263=524588),
IF(OR(D263="BIODIESEL",D263="BIODIESEL DYED",D263="DIESEL LS",D263="D LS DYED"),kdrk1+_dslMERCR,IF(OR(D263="ETHANOL REG",D263="REGULAR",D263="REG DYED",D263="ETH REG DYE"),krrk1+_eregMERCR,IF(OR(D263="UNBRAND DEF"),
DEFBase1,kprk1+_punlMERCR))),IF(A263=519355,IF(OR(D263="BIODIESEL",D263="BIODIESEL DYED",D263="DIESEL LS",D263="D LS DYED"),vdrk1+_dslMERCR,IF(OR(D263="ETHANOL REG",D263="REGULAR",D263="REG DYED",D263="ETH REG DYE"),vrrk1+_eregMERCR,)),E263))</f>
        <v>99.8</v>
      </c>
      <c r="AE263">
        <f t="shared" si="80"/>
        <v>2.5299999999999998</v>
      </c>
      <c r="AF263">
        <f t="shared" si="81"/>
        <v>0.05</v>
      </c>
      <c r="AG263">
        <f t="shared" si="82"/>
        <v>0</v>
      </c>
      <c r="AH263" t="str">
        <f t="shared" si="83"/>
        <v>957 OTTER LAKE CROSSING RD</v>
      </c>
    </row>
    <row r="264" spans="1:34" x14ac:dyDescent="0.25">
      <c r="A264">
        <v>519387</v>
      </c>
      <c r="B264" t="s">
        <v>18</v>
      </c>
      <c r="C264" t="s">
        <v>69</v>
      </c>
      <c r="D264" t="s">
        <v>648</v>
      </c>
      <c r="E264">
        <v>119.5</v>
      </c>
      <c r="F264">
        <v>10</v>
      </c>
      <c r="G264">
        <v>3</v>
      </c>
      <c r="H264">
        <v>0</v>
      </c>
      <c r="I264">
        <v>0</v>
      </c>
      <c r="J264">
        <v>132.5</v>
      </c>
      <c r="K264" s="28">
        <f t="shared" si="63"/>
        <v>6.625</v>
      </c>
      <c r="L264" s="28">
        <f t="shared" si="64"/>
        <v>0</v>
      </c>
      <c r="M264" s="28">
        <f t="shared" si="65"/>
        <v>139.125</v>
      </c>
      <c r="N264">
        <f t="shared" si="66"/>
        <v>123</v>
      </c>
      <c r="O264">
        <f t="shared" si="67"/>
        <v>130.53</v>
      </c>
      <c r="P264">
        <f t="shared" si="68"/>
        <v>130.53</v>
      </c>
      <c r="Q264">
        <f t="shared" si="69"/>
        <v>131.03</v>
      </c>
      <c r="R264">
        <f t="shared" si="70"/>
        <v>132.03</v>
      </c>
      <c r="S264">
        <f t="shared" si="71"/>
        <v>132.53</v>
      </c>
      <c r="T264">
        <f t="shared" si="72"/>
        <v>133.03</v>
      </c>
      <c r="U264">
        <f t="shared" si="73"/>
        <v>133.53</v>
      </c>
      <c r="V264">
        <f t="shared" si="74"/>
        <v>126.5</v>
      </c>
      <c r="X264">
        <f t="shared" si="75"/>
        <v>129.53</v>
      </c>
      <c r="Y264">
        <f t="shared" si="76"/>
        <v>129.53</v>
      </c>
      <c r="Z264">
        <f t="shared" si="77"/>
        <v>130.53</v>
      </c>
      <c r="AA264">
        <f t="shared" si="78"/>
        <v>127.03</v>
      </c>
      <c r="AB264">
        <f t="shared" si="79"/>
        <v>126.53</v>
      </c>
      <c r="AC264">
        <f>IF(OR(A264=521400,A264=529519,A264=519378,A264=519382,A264=519380,A264=519357,A264=549727,A264=519373,A264=519370,A264=519371,A264=519377,A264=519387,A264=521176,A264=521177,A264=524588),IF(OR(D264="BIODIESEL",D264="BIODIESEL DYED",D264="DIESEL LS",D264="D LS DYED"),kdrk1,IF(OR(D264="ETHANOL REG",D264="REGULAR",D264="REG DYED",D264="ETH REG DYE"),krrk1,IF(OR(D264="UNBRAND DEF"),DEFBase1,kprk1))),IF(A264=519355,IF(OR(D264="BIODIESEL",D264="BIODIESEL DYED",D264="DIESEL LS",D264="D LS DYED"),vdrk1,IF(OR(D264="ETHANOL REG",D264="REGULAR",D264="REG DYED",D264="ETH REG DYE"),vrrk1,)),E264))</f>
        <v>121.8</v>
      </c>
      <c r="AD264">
        <f>IF(OR(A264=521400,A264=529519,A264=519378,A264=519382,A264=519380,A264=519357,A264=549727,A264=519373,A264=519370,A264=519371,A264=519377,A264=519387,A264=521176,A264=521177,A264=524588),
IF(OR(D264="BIODIESEL",D264="BIODIESEL DYED",D264="DIESEL LS",D264="D LS DYED"),kdrk1+_dslMERCR,IF(OR(D264="ETHANOL REG",D264="REGULAR",D264="REG DYED",D264="ETH REG DYE"),krrk1+_eregMERCR,IF(OR(D264="UNBRAND DEF"),
DEFBase1,kprk1+_punlMERCR))),IF(A264=519355,IF(OR(D264="BIODIESEL",D264="BIODIESEL DYED",D264="DIESEL LS",D264="D LS DYED"),vdrk1+_dslMERCR,IF(OR(D264="ETHANOL REG",D264="REGULAR",D264="REG DYED",D264="ETH REG DYE"),vrrk1+_eregMERCR,)),E264))</f>
        <v>118.8</v>
      </c>
      <c r="AE264">
        <f t="shared" si="80"/>
        <v>2.5299999999999998</v>
      </c>
      <c r="AF264">
        <f t="shared" si="81"/>
        <v>0.05</v>
      </c>
      <c r="AG264">
        <f t="shared" si="82"/>
        <v>0</v>
      </c>
      <c r="AH264" t="str">
        <f t="shared" si="83"/>
        <v>957 OTTER LAKE CROSSING RD</v>
      </c>
    </row>
    <row r="265" spans="1:34" x14ac:dyDescent="0.25">
      <c r="A265">
        <v>519387</v>
      </c>
      <c r="B265" t="s">
        <v>18</v>
      </c>
      <c r="C265" t="s">
        <v>69</v>
      </c>
      <c r="D265" t="s">
        <v>49</v>
      </c>
      <c r="E265">
        <v>119.5</v>
      </c>
      <c r="F265">
        <v>10</v>
      </c>
      <c r="G265">
        <v>14.5</v>
      </c>
      <c r="H265">
        <v>0</v>
      </c>
      <c r="I265">
        <v>0</v>
      </c>
      <c r="J265">
        <v>144</v>
      </c>
      <c r="K265" s="28">
        <f t="shared" si="63"/>
        <v>7.2</v>
      </c>
      <c r="L265" s="28">
        <f t="shared" si="64"/>
        <v>0</v>
      </c>
      <c r="M265" s="28">
        <f t="shared" si="65"/>
        <v>151.19999999999999</v>
      </c>
      <c r="N265">
        <f t="shared" si="66"/>
        <v>123</v>
      </c>
      <c r="O265">
        <f t="shared" si="67"/>
        <v>130.53</v>
      </c>
      <c r="P265">
        <f t="shared" si="68"/>
        <v>130.53</v>
      </c>
      <c r="Q265">
        <f t="shared" si="69"/>
        <v>131.03</v>
      </c>
      <c r="R265">
        <f t="shared" si="70"/>
        <v>132.03</v>
      </c>
      <c r="S265">
        <f t="shared" si="71"/>
        <v>132.53</v>
      </c>
      <c r="T265">
        <f t="shared" si="72"/>
        <v>133.03</v>
      </c>
      <c r="U265">
        <f t="shared" si="73"/>
        <v>133.53</v>
      </c>
      <c r="V265">
        <f t="shared" si="74"/>
        <v>126.5</v>
      </c>
      <c r="X265">
        <f t="shared" si="75"/>
        <v>129.53</v>
      </c>
      <c r="Y265">
        <f t="shared" si="76"/>
        <v>128.03</v>
      </c>
      <c r="Z265">
        <f t="shared" si="77"/>
        <v>130.53</v>
      </c>
      <c r="AA265">
        <f t="shared" si="78"/>
        <v>127.03</v>
      </c>
      <c r="AB265">
        <f t="shared" si="79"/>
        <v>126.53</v>
      </c>
      <c r="AC265">
        <f>IF(OR(A265=521400,A265=529519,A265=519378,A265=519382,A265=519380,A265=519357,A265=549727,A265=519373,A265=519370,A265=519371,A265=519377,A265=519387,A265=521176,A265=521177,A265=524588),IF(OR(D265="BIODIESEL",D265="BIODIESEL DYED",D265="DIESEL LS",D265="D LS DYED"),kdrk1,IF(OR(D265="ETHANOL REG",D265="REGULAR",D265="REG DYED",D265="ETH REG DYE"),krrk1,IF(OR(D265="UNBRAND DEF"),DEFBase1,kprk1))),IF(A265=519355,IF(OR(D265="BIODIESEL",D265="BIODIESEL DYED",D265="DIESEL LS",D265="D LS DYED"),vdrk1,IF(OR(D265="ETHANOL REG",D265="REGULAR",D265="REG DYED",D265="ETH REG DYE"),vrrk1,)),E265))</f>
        <v>121.8</v>
      </c>
      <c r="AD265">
        <f>IF(OR(A265=521400,A265=529519,A265=519378,A265=519382,A265=519380,A265=519357,A265=549727,A265=519373,A265=519370,A265=519371,A265=519377,A265=519387,A265=521176,A265=521177,A265=524588),
IF(OR(D265="BIODIESEL",D265="BIODIESEL DYED",D265="DIESEL LS",D265="D LS DYED"),kdrk1+_dslMERCR,IF(OR(D265="ETHANOL REG",D265="REGULAR",D265="REG DYED",D265="ETH REG DYE"),krrk1+_eregMERCR,IF(OR(D265="UNBRAND DEF"),
DEFBase1,kprk1+_punlMERCR))),IF(A265=519355,IF(OR(D265="BIODIESEL",D265="BIODIESEL DYED",D265="DIESEL LS",D265="D LS DYED"),vdrk1+_dslMERCR,IF(OR(D265="ETHANOL REG",D265="REGULAR",D265="REG DYED",D265="ETH REG DYE"),vrrk1+_eregMERCR,)),E265))</f>
        <v>118.8</v>
      </c>
      <c r="AE265">
        <f t="shared" si="80"/>
        <v>2.5299999999999998</v>
      </c>
      <c r="AF265">
        <f t="shared" si="81"/>
        <v>0.05</v>
      </c>
      <c r="AG265">
        <f t="shared" si="82"/>
        <v>0</v>
      </c>
      <c r="AH265" t="str">
        <f t="shared" si="83"/>
        <v>957 OTTER LAKE CROSSING RD</v>
      </c>
    </row>
    <row r="266" spans="1:34" x14ac:dyDescent="0.25">
      <c r="A266">
        <v>519387</v>
      </c>
      <c r="B266" t="s">
        <v>18</v>
      </c>
      <c r="C266" t="s">
        <v>69</v>
      </c>
      <c r="D266" t="s">
        <v>645</v>
      </c>
      <c r="E266">
        <v>129.4</v>
      </c>
      <c r="F266">
        <v>0</v>
      </c>
      <c r="G266">
        <v>0</v>
      </c>
      <c r="H266">
        <v>0</v>
      </c>
      <c r="I266">
        <v>0</v>
      </c>
      <c r="J266">
        <v>129.4</v>
      </c>
      <c r="K266" s="28">
        <f t="shared" si="63"/>
        <v>15.528</v>
      </c>
      <c r="L266" s="28">
        <f t="shared" si="64"/>
        <v>0</v>
      </c>
      <c r="M266" s="28">
        <f t="shared" si="65"/>
        <v>144.928</v>
      </c>
      <c r="N266">
        <f t="shared" si="66"/>
        <v>129.4</v>
      </c>
      <c r="O266">
        <f t="shared" si="67"/>
        <v>129.4</v>
      </c>
      <c r="P266">
        <f t="shared" si="68"/>
        <v>129.4</v>
      </c>
      <c r="Q266">
        <f t="shared" si="69"/>
        <v>129.4</v>
      </c>
      <c r="R266">
        <f t="shared" si="70"/>
        <v>129.4</v>
      </c>
      <c r="S266">
        <f t="shared" si="71"/>
        <v>129.4</v>
      </c>
      <c r="T266">
        <f t="shared" si="72"/>
        <v>129.4</v>
      </c>
      <c r="U266">
        <f t="shared" si="73"/>
        <v>129.4</v>
      </c>
      <c r="V266">
        <f t="shared" si="74"/>
        <v>132.9</v>
      </c>
      <c r="X266">
        <f t="shared" si="75"/>
        <v>129.4</v>
      </c>
      <c r="Y266">
        <f t="shared" si="76"/>
        <v>129.4</v>
      </c>
      <c r="Z266">
        <f t="shared" si="77"/>
        <v>129.4</v>
      </c>
      <c r="AA266">
        <f t="shared" si="78"/>
        <v>129.4</v>
      </c>
      <c r="AB266">
        <f t="shared" si="79"/>
        <v>129.4</v>
      </c>
      <c r="AC266">
        <f>IF(OR(A266=521400,A266=529519,A266=519378,A266=519382,A266=519380,A266=519357,A266=549727,A266=519373,A266=519370,A266=519371,A266=519377,A266=519387,A266=521176,A266=521177,A266=524588),IF(OR(D266="BIODIESEL",D266="BIODIESEL DYED",D266="DIESEL LS",D266="D LS DYED"),kdrk1,IF(OR(D266="ETHANOL REG",D266="REGULAR",D266="REG DYED",D266="ETH REG DYE"),krrk1,IF(OR(D266="UNBRAND DEF"),DEFBase1,kprk1))),IF(A266=519355,IF(OR(D266="BIODIESEL",D266="BIODIESEL DYED",D266="DIESEL LS",D266="D LS DYED"),vdrk1,IF(OR(D266="ETHANOL REG",D266="REGULAR",D266="REG DYED",D266="ETH REG DYE"),vrrk1,)),E266))</f>
        <v>129.4</v>
      </c>
      <c r="AD266">
        <f>IF(OR(A266=521400,A266=529519,A266=519378,A266=519382,A266=519380,A266=519357,A266=549727,A266=519373,A266=519370,A266=519371,A266=519377,A266=519387,A266=521176,A266=521177,A266=524588),
IF(OR(D266="BIODIESEL",D266="BIODIESEL DYED",D266="DIESEL LS",D266="D LS DYED"),kdrk1+_dslMERCR,IF(OR(D266="ETHANOL REG",D266="REGULAR",D266="REG DYED",D266="ETH REG DYE"),krrk1+_eregMERCR,IF(OR(D266="UNBRAND DEF"),
DEFBase1,kprk1+_punlMERCR))),IF(A266=519355,IF(OR(D266="BIODIESEL",D266="BIODIESEL DYED",D266="DIESEL LS",D266="D LS DYED"),vdrk1+_dslMERCR,IF(OR(D266="ETHANOL REG",D266="REGULAR",D266="REG DYED",D266="ETH REG DYE"),vrrk1+_eregMERCR,)),E266))</f>
        <v>129.4</v>
      </c>
      <c r="AE266">
        <f t="shared" si="80"/>
        <v>0</v>
      </c>
      <c r="AF266">
        <f t="shared" si="81"/>
        <v>0.12</v>
      </c>
      <c r="AG266">
        <f t="shared" si="82"/>
        <v>0</v>
      </c>
      <c r="AH266" t="str">
        <f t="shared" si="83"/>
        <v>957 OTTER LAKE CROSSING RD</v>
      </c>
    </row>
    <row r="267" spans="1:34" x14ac:dyDescent="0.25">
      <c r="A267">
        <v>521400</v>
      </c>
      <c r="B267" t="s">
        <v>21</v>
      </c>
      <c r="C267" t="s">
        <v>69</v>
      </c>
      <c r="D267" t="s">
        <v>646</v>
      </c>
      <c r="E267">
        <v>114.4</v>
      </c>
      <c r="F267">
        <v>4</v>
      </c>
      <c r="G267">
        <v>3</v>
      </c>
      <c r="H267">
        <v>0</v>
      </c>
      <c r="I267">
        <v>0</v>
      </c>
      <c r="J267">
        <v>121.4</v>
      </c>
      <c r="K267" s="28">
        <f t="shared" si="63"/>
        <v>6.07</v>
      </c>
      <c r="L267" s="28">
        <f t="shared" si="64"/>
        <v>0</v>
      </c>
      <c r="M267" s="28">
        <f t="shared" si="65"/>
        <v>127.47</v>
      </c>
      <c r="N267">
        <f t="shared" si="66"/>
        <v>117.4</v>
      </c>
      <c r="O267">
        <f t="shared" si="67"/>
        <v>122.33000000000001</v>
      </c>
      <c r="P267">
        <f t="shared" si="68"/>
        <v>123.33000000000001</v>
      </c>
      <c r="Q267">
        <f t="shared" si="69"/>
        <v>123.83000000000001</v>
      </c>
      <c r="R267">
        <f t="shared" si="70"/>
        <v>124.83000000000001</v>
      </c>
      <c r="S267">
        <f t="shared" si="71"/>
        <v>125.33000000000001</v>
      </c>
      <c r="T267">
        <f t="shared" si="72"/>
        <v>125.83000000000001</v>
      </c>
      <c r="U267">
        <f t="shared" si="73"/>
        <v>126.33000000000001</v>
      </c>
      <c r="V267">
        <f t="shared" si="74"/>
        <v>120.9</v>
      </c>
      <c r="X267">
        <f t="shared" si="75"/>
        <v>121.33000000000001</v>
      </c>
      <c r="Y267">
        <f t="shared" si="76"/>
        <v>121.83000000000001</v>
      </c>
      <c r="Z267">
        <f t="shared" si="77"/>
        <v>121.83000000000001</v>
      </c>
      <c r="AA267">
        <f t="shared" si="78"/>
        <v>122.83000000000001</v>
      </c>
      <c r="AB267">
        <f t="shared" si="79"/>
        <v>117.83000000000001</v>
      </c>
      <c r="AC267">
        <f>IF(OR(A267=521400,A267=529519,A267=519378,A267=519382,A267=519380,A267=519357,A267=549727,A267=519373,A267=519370,A267=519371,A267=519377,A267=519387,A267=521176,A267=521177,A267=524588),IF(OR(D267="BIODIESEL",D267="BIODIESEL DYED",D267="DIESEL LS",D267="D LS DYED"),kdrk1,IF(OR(D267="ETHANOL REG",D267="REGULAR",D267="REG DYED",D267="ETH REG DYE"),krrk1,IF(OR(D267="UNBRAND DEF"),DEFBase1,kprk1))),IF(A267=519355,IF(OR(D267="BIODIESEL",D267="BIODIESEL DYED",D267="DIESEL LS",D267="D LS DYED"),vdrk1,IF(OR(D267="ETHANOL REG",D267="REGULAR",D267="REG DYED",D267="ETH REG DYE"),vrrk1,)),E267))</f>
        <v>117.4</v>
      </c>
      <c r="AD267">
        <f>IF(OR(A267=521400,A267=529519,A267=519378,A267=519382,A267=519380,A267=519357,A267=549727,A267=519373,A267=519370,A267=519371,A267=519377,A267=519387,A267=521176,A267=521177,A267=524588),
IF(OR(D267="BIODIESEL",D267="BIODIESEL DYED",D267="DIESEL LS",D267="D LS DYED"),kdrk1+_dslMERCR,IF(OR(D267="ETHANOL REG",D267="REGULAR",D267="REG DYED",D267="ETH REG DYE"),krrk1+_eregMERCR,IF(OR(D267="UNBRAND DEF"),
DEFBase1,kprk1+_punlMERCR))),IF(A267=519355,IF(OR(D267="BIODIESEL",D267="BIODIESEL DYED",D267="DIESEL LS",D267="D LS DYED"),vdrk1+_dslMERCR,IF(OR(D267="ETHANOL REG",D267="REGULAR",D267="REG DYED",D267="ETH REG DYE"),vrrk1+_eregMERCR,)),E267))</f>
        <v>114.4</v>
      </c>
      <c r="AE267">
        <f t="shared" si="80"/>
        <v>2.93</v>
      </c>
      <c r="AF267">
        <f t="shared" si="81"/>
        <v>0.05</v>
      </c>
      <c r="AG267">
        <f t="shared" si="82"/>
        <v>0</v>
      </c>
      <c r="AH267" t="str">
        <f t="shared" si="83"/>
        <v>2475 CORNWALL RD</v>
      </c>
    </row>
    <row r="268" spans="1:34" x14ac:dyDescent="0.25">
      <c r="A268">
        <v>521400</v>
      </c>
      <c r="B268" t="s">
        <v>21</v>
      </c>
      <c r="C268" t="s">
        <v>69</v>
      </c>
      <c r="D268" t="s">
        <v>37</v>
      </c>
      <c r="E268">
        <v>114.4</v>
      </c>
      <c r="F268">
        <v>4</v>
      </c>
      <c r="G268">
        <v>15</v>
      </c>
      <c r="H268">
        <v>0</v>
      </c>
      <c r="I268">
        <v>0</v>
      </c>
      <c r="J268">
        <v>133.4</v>
      </c>
      <c r="K268" s="28">
        <f t="shared" si="63"/>
        <v>6.6700000000000008</v>
      </c>
      <c r="L268" s="28">
        <f t="shared" si="64"/>
        <v>0</v>
      </c>
      <c r="M268" s="28">
        <f t="shared" si="65"/>
        <v>140.07</v>
      </c>
      <c r="N268">
        <f t="shared" si="66"/>
        <v>117.4</v>
      </c>
      <c r="O268">
        <f t="shared" si="67"/>
        <v>122.33000000000001</v>
      </c>
      <c r="P268">
        <f t="shared" si="68"/>
        <v>123.33000000000001</v>
      </c>
      <c r="Q268">
        <f t="shared" si="69"/>
        <v>123.83000000000001</v>
      </c>
      <c r="R268">
        <f t="shared" si="70"/>
        <v>124.83000000000001</v>
      </c>
      <c r="S268">
        <f t="shared" si="71"/>
        <v>125.33000000000001</v>
      </c>
      <c r="T268">
        <f t="shared" si="72"/>
        <v>125.83000000000001</v>
      </c>
      <c r="U268">
        <f t="shared" si="73"/>
        <v>126.33000000000001</v>
      </c>
      <c r="V268">
        <f t="shared" si="74"/>
        <v>120.9</v>
      </c>
      <c r="X268">
        <f t="shared" si="75"/>
        <v>121.33000000000001</v>
      </c>
      <c r="Y268">
        <f t="shared" si="76"/>
        <v>121.83000000000001</v>
      </c>
      <c r="Z268">
        <f t="shared" si="77"/>
        <v>121.83000000000001</v>
      </c>
      <c r="AA268">
        <f t="shared" si="78"/>
        <v>122.83000000000001</v>
      </c>
      <c r="AB268">
        <f t="shared" si="79"/>
        <v>117.83000000000001</v>
      </c>
      <c r="AC268">
        <f>IF(OR(A268=521400,A268=529519,A268=519378,A268=519382,A268=519380,A268=519357,A268=549727,A268=519373,A268=519370,A268=519371,A268=519377,A268=519387,A268=521176,A268=521177,A268=524588),IF(OR(D268="BIODIESEL",D268="BIODIESEL DYED",D268="DIESEL LS",D268="D LS DYED"),kdrk1,IF(OR(D268="ETHANOL REG",D268="REGULAR",D268="REG DYED",D268="ETH REG DYE"),krrk1,IF(OR(D268="UNBRAND DEF"),DEFBase1,kprk1))),IF(A268=519355,IF(OR(D268="BIODIESEL",D268="BIODIESEL DYED",D268="DIESEL LS",D268="D LS DYED"),vdrk1,IF(OR(D268="ETHANOL REG",D268="REGULAR",D268="REG DYED",D268="ETH REG DYE"),vrrk1,)),E268))</f>
        <v>117.4</v>
      </c>
      <c r="AD268">
        <f>IF(OR(A268=521400,A268=529519,A268=519378,A268=519382,A268=519380,A268=519357,A268=549727,A268=519373,A268=519370,A268=519371,A268=519377,A268=519387,A268=521176,A268=521177,A268=524588),
IF(OR(D268="BIODIESEL",D268="BIODIESEL DYED",D268="DIESEL LS",D268="D LS DYED"),kdrk1+_dslMERCR,IF(OR(D268="ETHANOL REG",D268="REGULAR",D268="REG DYED",D268="ETH REG DYE"),krrk1+_eregMERCR,IF(OR(D268="UNBRAND DEF"),
DEFBase1,kprk1+_punlMERCR))),IF(A268=519355,IF(OR(D268="BIODIESEL",D268="BIODIESEL DYED",D268="DIESEL LS",D268="D LS DYED"),vdrk1+_dslMERCR,IF(OR(D268="ETHANOL REG",D268="REGULAR",D268="REG DYED",D268="ETH REG DYE"),vrrk1+_eregMERCR,)),E268))</f>
        <v>114.4</v>
      </c>
      <c r="AE268">
        <f t="shared" si="80"/>
        <v>2.93</v>
      </c>
      <c r="AF268">
        <f t="shared" si="81"/>
        <v>0.05</v>
      </c>
      <c r="AG268">
        <f t="shared" si="82"/>
        <v>0</v>
      </c>
      <c r="AH268" t="str">
        <f t="shared" si="83"/>
        <v>2475 CORNWALL RD</v>
      </c>
    </row>
    <row r="269" spans="1:34" x14ac:dyDescent="0.25">
      <c r="A269">
        <v>521400</v>
      </c>
      <c r="B269" t="s">
        <v>21</v>
      </c>
      <c r="C269" t="s">
        <v>69</v>
      </c>
      <c r="D269" t="s">
        <v>645</v>
      </c>
      <c r="E269">
        <v>129.4</v>
      </c>
      <c r="F269">
        <v>0</v>
      </c>
      <c r="G269">
        <v>0</v>
      </c>
      <c r="H269">
        <v>0</v>
      </c>
      <c r="I269">
        <v>0</v>
      </c>
      <c r="J269">
        <v>129.4</v>
      </c>
      <c r="K269" s="28">
        <f t="shared" si="63"/>
        <v>15.528</v>
      </c>
      <c r="L269" s="28">
        <f t="shared" si="64"/>
        <v>0</v>
      </c>
      <c r="M269" s="28">
        <f t="shared" si="65"/>
        <v>144.928</v>
      </c>
      <c r="N269">
        <f t="shared" si="66"/>
        <v>129.4</v>
      </c>
      <c r="O269">
        <f t="shared" si="67"/>
        <v>129.4</v>
      </c>
      <c r="P269">
        <f t="shared" si="68"/>
        <v>129.4</v>
      </c>
      <c r="Q269">
        <f t="shared" si="69"/>
        <v>129.4</v>
      </c>
      <c r="R269">
        <f t="shared" si="70"/>
        <v>129.4</v>
      </c>
      <c r="S269">
        <f t="shared" si="71"/>
        <v>129.4</v>
      </c>
      <c r="T269">
        <f t="shared" si="72"/>
        <v>129.4</v>
      </c>
      <c r="U269">
        <f t="shared" si="73"/>
        <v>129.4</v>
      </c>
      <c r="V269">
        <f t="shared" si="74"/>
        <v>132.9</v>
      </c>
      <c r="X269">
        <f t="shared" si="75"/>
        <v>129.4</v>
      </c>
      <c r="Y269">
        <f t="shared" si="76"/>
        <v>129.4</v>
      </c>
      <c r="Z269">
        <f t="shared" si="77"/>
        <v>129.4</v>
      </c>
      <c r="AA269">
        <f t="shared" si="78"/>
        <v>129.4</v>
      </c>
      <c r="AB269">
        <f t="shared" si="79"/>
        <v>129.4</v>
      </c>
      <c r="AC269">
        <f>IF(OR(A269=521400,A269=529519,A269=519378,A269=519382,A269=519380,A269=519357,A269=549727,A269=519373,A269=519370,A269=519371,A269=519377,A269=519387,A269=521176,A269=521177,A269=524588),IF(OR(D269="BIODIESEL",D269="BIODIESEL DYED",D269="DIESEL LS",D269="D LS DYED"),kdrk1,IF(OR(D269="ETHANOL REG",D269="REGULAR",D269="REG DYED",D269="ETH REG DYE"),krrk1,IF(OR(D269="UNBRAND DEF"),DEFBase1,kprk1))),IF(A269=519355,IF(OR(D269="BIODIESEL",D269="BIODIESEL DYED",D269="DIESEL LS",D269="D LS DYED"),vdrk1,IF(OR(D269="ETHANOL REG",D269="REGULAR",D269="REG DYED",D269="ETH REG DYE"),vrrk1,)),E269))</f>
        <v>129.4</v>
      </c>
      <c r="AD269">
        <f>IF(OR(A269=521400,A269=529519,A269=519378,A269=519382,A269=519380,A269=519357,A269=549727,A269=519373,A269=519370,A269=519371,A269=519377,A269=519387,A269=521176,A269=521177,A269=524588),
IF(OR(D269="BIODIESEL",D269="BIODIESEL DYED",D269="DIESEL LS",D269="D LS DYED"),kdrk1+_dslMERCR,IF(OR(D269="ETHANOL REG",D269="REGULAR",D269="REG DYED",D269="ETH REG DYE"),krrk1+_eregMERCR,IF(OR(D269="UNBRAND DEF"),
DEFBase1,kprk1+_punlMERCR))),IF(A269=519355,IF(OR(D269="BIODIESEL",D269="BIODIESEL DYED",D269="DIESEL LS",D269="D LS DYED"),vdrk1+_dslMERCR,IF(OR(D269="ETHANOL REG",D269="REGULAR",D269="REG DYED",D269="ETH REG DYE"),vrrk1+_eregMERCR,)),E269))</f>
        <v>129.4</v>
      </c>
      <c r="AE269">
        <f t="shared" si="80"/>
        <v>0</v>
      </c>
      <c r="AF269">
        <f t="shared" si="81"/>
        <v>0.12</v>
      </c>
      <c r="AG269">
        <f t="shared" si="82"/>
        <v>0</v>
      </c>
      <c r="AH269" t="str">
        <f t="shared" si="83"/>
        <v>2475 CORNWALL RD</v>
      </c>
    </row>
    <row r="270" spans="1:34" x14ac:dyDescent="0.25">
      <c r="A270">
        <v>519378</v>
      </c>
      <c r="B270" t="s">
        <v>17</v>
      </c>
      <c r="C270" t="s">
        <v>69</v>
      </c>
      <c r="D270" t="s">
        <v>646</v>
      </c>
      <c r="E270">
        <v>114.7</v>
      </c>
      <c r="F270">
        <v>4</v>
      </c>
      <c r="G270">
        <v>3</v>
      </c>
      <c r="H270">
        <v>0</v>
      </c>
      <c r="I270">
        <v>0</v>
      </c>
      <c r="J270">
        <v>121.7</v>
      </c>
      <c r="K270" s="28">
        <f t="shared" si="63"/>
        <v>6.0850000000000009</v>
      </c>
      <c r="L270" s="28">
        <f t="shared" si="64"/>
        <v>0</v>
      </c>
      <c r="M270" s="28">
        <f t="shared" si="65"/>
        <v>127.785</v>
      </c>
      <c r="N270">
        <f t="shared" si="66"/>
        <v>117.4</v>
      </c>
      <c r="O270">
        <f t="shared" si="67"/>
        <v>122.63000000000001</v>
      </c>
      <c r="P270">
        <f t="shared" si="68"/>
        <v>123.63000000000001</v>
      </c>
      <c r="Q270">
        <f t="shared" si="69"/>
        <v>124.13000000000001</v>
      </c>
      <c r="R270">
        <f t="shared" si="70"/>
        <v>125.13000000000001</v>
      </c>
      <c r="S270">
        <f t="shared" si="71"/>
        <v>125.63000000000001</v>
      </c>
      <c r="T270">
        <f t="shared" si="72"/>
        <v>126.13000000000001</v>
      </c>
      <c r="U270">
        <f t="shared" si="73"/>
        <v>126.63000000000001</v>
      </c>
      <c r="V270">
        <f t="shared" si="74"/>
        <v>120.9</v>
      </c>
      <c r="X270">
        <f t="shared" si="75"/>
        <v>121.63000000000001</v>
      </c>
      <c r="Y270">
        <f t="shared" si="76"/>
        <v>122.13000000000001</v>
      </c>
      <c r="Z270">
        <f t="shared" si="77"/>
        <v>122.13000000000001</v>
      </c>
      <c r="AA270">
        <f t="shared" si="78"/>
        <v>123.13000000000001</v>
      </c>
      <c r="AB270">
        <f t="shared" si="79"/>
        <v>118.13000000000001</v>
      </c>
      <c r="AC270">
        <f>IF(OR(A270=521400,A270=529519,A270=519378,A270=519382,A270=519380,A270=519357,A270=549727,A270=519373,A270=519370,A270=519371,A270=519377,A270=519387,A270=521176,A270=521177,A270=524588),IF(OR(D270="BIODIESEL",D270="BIODIESEL DYED",D270="DIESEL LS",D270="D LS DYED"),kdrk1,IF(OR(D270="ETHANOL REG",D270="REGULAR",D270="REG DYED",D270="ETH REG DYE"),krrk1,IF(OR(D270="UNBRAND DEF"),DEFBase1,kprk1))),IF(A270=519355,IF(OR(D270="BIODIESEL",D270="BIODIESEL DYED",D270="DIESEL LS",D270="D LS DYED"),vdrk1,IF(OR(D270="ETHANOL REG",D270="REGULAR",D270="REG DYED",D270="ETH REG DYE"),vrrk1,)),E270))</f>
        <v>117.4</v>
      </c>
      <c r="AD270">
        <f>IF(OR(A270=521400,A270=529519,A270=519378,A270=519382,A270=519380,A270=519357,A270=549727,A270=519373,A270=519370,A270=519371,A270=519377,A270=519387,A270=521176,A270=521177,A270=524588),
IF(OR(D270="BIODIESEL",D270="BIODIESEL DYED",D270="DIESEL LS",D270="D LS DYED"),kdrk1+_dslMERCR,IF(OR(D270="ETHANOL REG",D270="REGULAR",D270="REG DYED",D270="ETH REG DYE"),krrk1+_eregMERCR,IF(OR(D270="UNBRAND DEF"),
DEFBase1,kprk1+_punlMERCR))),IF(A270=519355,IF(OR(D270="BIODIESEL",D270="BIODIESEL DYED",D270="DIESEL LS",D270="D LS DYED"),vdrk1+_dslMERCR,IF(OR(D270="ETHANOL REG",D270="REGULAR",D270="REG DYED",D270="ETH REG DYE"),vrrk1+_eregMERCR,)),E270))</f>
        <v>114.4</v>
      </c>
      <c r="AE270">
        <f t="shared" si="80"/>
        <v>3.23</v>
      </c>
      <c r="AF270">
        <f t="shared" si="81"/>
        <v>0.05</v>
      </c>
      <c r="AG270">
        <f t="shared" si="82"/>
        <v>0</v>
      </c>
      <c r="AH270" t="str">
        <f t="shared" si="83"/>
        <v>5114 Barriere Town Road</v>
      </c>
    </row>
    <row r="271" spans="1:34" x14ac:dyDescent="0.25">
      <c r="A271">
        <v>519378</v>
      </c>
      <c r="B271" t="s">
        <v>17</v>
      </c>
      <c r="C271" t="s">
        <v>69</v>
      </c>
      <c r="D271" t="s">
        <v>37</v>
      </c>
      <c r="E271">
        <v>114.7</v>
      </c>
      <c r="F271">
        <v>4</v>
      </c>
      <c r="G271">
        <v>15</v>
      </c>
      <c r="H271">
        <v>0</v>
      </c>
      <c r="I271">
        <v>0</v>
      </c>
      <c r="J271">
        <v>133.69999999999999</v>
      </c>
      <c r="K271" s="28">
        <f t="shared" si="63"/>
        <v>6.6849999999999996</v>
      </c>
      <c r="L271" s="28">
        <f t="shared" si="64"/>
        <v>0</v>
      </c>
      <c r="M271" s="28">
        <f t="shared" si="65"/>
        <v>140.38499999999999</v>
      </c>
      <c r="N271">
        <f t="shared" si="66"/>
        <v>117.4</v>
      </c>
      <c r="O271">
        <f t="shared" si="67"/>
        <v>122.63000000000001</v>
      </c>
      <c r="P271">
        <f t="shared" si="68"/>
        <v>123.63000000000001</v>
      </c>
      <c r="Q271">
        <f t="shared" si="69"/>
        <v>124.13000000000001</v>
      </c>
      <c r="R271">
        <f t="shared" si="70"/>
        <v>125.13000000000001</v>
      </c>
      <c r="S271">
        <f t="shared" si="71"/>
        <v>125.63000000000001</v>
      </c>
      <c r="T271">
        <f t="shared" si="72"/>
        <v>126.13000000000001</v>
      </c>
      <c r="U271">
        <f t="shared" si="73"/>
        <v>126.63000000000001</v>
      </c>
      <c r="V271">
        <f t="shared" si="74"/>
        <v>120.9</v>
      </c>
      <c r="X271">
        <f t="shared" si="75"/>
        <v>121.63000000000001</v>
      </c>
      <c r="Y271">
        <f t="shared" si="76"/>
        <v>122.13000000000001</v>
      </c>
      <c r="Z271">
        <f t="shared" si="77"/>
        <v>122.13000000000001</v>
      </c>
      <c r="AA271">
        <f t="shared" si="78"/>
        <v>123.13000000000001</v>
      </c>
      <c r="AB271">
        <f t="shared" si="79"/>
        <v>118.13000000000001</v>
      </c>
      <c r="AC271">
        <f>IF(OR(A271=521400,A271=529519,A271=519378,A271=519382,A271=519380,A271=519357,A271=549727,A271=519373,A271=519370,A271=519371,A271=519377,A271=519387,A271=521176,A271=521177,A271=524588),IF(OR(D271="BIODIESEL",D271="BIODIESEL DYED",D271="DIESEL LS",D271="D LS DYED"),kdrk1,IF(OR(D271="ETHANOL REG",D271="REGULAR",D271="REG DYED",D271="ETH REG DYE"),krrk1,IF(OR(D271="UNBRAND DEF"),DEFBase1,kprk1))),IF(A271=519355,IF(OR(D271="BIODIESEL",D271="BIODIESEL DYED",D271="DIESEL LS",D271="D LS DYED"),vdrk1,IF(OR(D271="ETHANOL REG",D271="REGULAR",D271="REG DYED",D271="ETH REG DYE"),vrrk1,)),E271))</f>
        <v>117.4</v>
      </c>
      <c r="AD271">
        <f>IF(OR(A271=521400,A271=529519,A271=519378,A271=519382,A271=519380,A271=519357,A271=549727,A271=519373,A271=519370,A271=519371,A271=519377,A271=519387,A271=521176,A271=521177,A271=524588),
IF(OR(D271="BIODIESEL",D271="BIODIESEL DYED",D271="DIESEL LS",D271="D LS DYED"),kdrk1+_dslMERCR,IF(OR(D271="ETHANOL REG",D271="REGULAR",D271="REG DYED",D271="ETH REG DYE"),krrk1+_eregMERCR,IF(OR(D271="UNBRAND DEF"),
DEFBase1,kprk1+_punlMERCR))),IF(A271=519355,IF(OR(D271="BIODIESEL",D271="BIODIESEL DYED",D271="DIESEL LS",D271="D LS DYED"),vdrk1+_dslMERCR,IF(OR(D271="ETHANOL REG",D271="REGULAR",D271="REG DYED",D271="ETH REG DYE"),vrrk1+_eregMERCR,)),E271))</f>
        <v>114.4</v>
      </c>
      <c r="AE271">
        <f t="shared" si="80"/>
        <v>3.23</v>
      </c>
      <c r="AF271">
        <f t="shared" si="81"/>
        <v>0.05</v>
      </c>
      <c r="AG271">
        <f t="shared" si="82"/>
        <v>0</v>
      </c>
      <c r="AH271" t="str">
        <f t="shared" si="83"/>
        <v>5114 Barriere Town Road</v>
      </c>
    </row>
    <row r="272" spans="1:34" x14ac:dyDescent="0.25">
      <c r="A272">
        <v>519378</v>
      </c>
      <c r="B272" t="s">
        <v>17</v>
      </c>
      <c r="C272" t="s">
        <v>69</v>
      </c>
      <c r="D272" t="s">
        <v>644</v>
      </c>
      <c r="E272">
        <v>100.1</v>
      </c>
      <c r="F272">
        <v>10</v>
      </c>
      <c r="G272">
        <v>14.5</v>
      </c>
      <c r="H272">
        <v>0</v>
      </c>
      <c r="I272">
        <v>0</v>
      </c>
      <c r="J272">
        <v>124.6</v>
      </c>
      <c r="K272" s="28">
        <f t="shared" si="63"/>
        <v>6.23</v>
      </c>
      <c r="L272" s="28">
        <f t="shared" si="64"/>
        <v>0</v>
      </c>
      <c r="M272" s="28">
        <f t="shared" si="65"/>
        <v>130.82999999999998</v>
      </c>
      <c r="N272">
        <f t="shared" si="66"/>
        <v>104</v>
      </c>
      <c r="O272">
        <f t="shared" si="67"/>
        <v>111.23</v>
      </c>
      <c r="P272">
        <f t="shared" si="68"/>
        <v>111.23</v>
      </c>
      <c r="Q272">
        <f t="shared" si="69"/>
        <v>111.73</v>
      </c>
      <c r="R272">
        <f t="shared" si="70"/>
        <v>112.73</v>
      </c>
      <c r="S272">
        <f t="shared" si="71"/>
        <v>113.23</v>
      </c>
      <c r="T272">
        <f t="shared" si="72"/>
        <v>113.73</v>
      </c>
      <c r="U272">
        <f t="shared" si="73"/>
        <v>114.23</v>
      </c>
      <c r="V272">
        <f t="shared" si="74"/>
        <v>107.5</v>
      </c>
      <c r="X272">
        <f t="shared" si="75"/>
        <v>110.23</v>
      </c>
      <c r="Y272">
        <f t="shared" si="76"/>
        <v>109.73</v>
      </c>
      <c r="Z272">
        <f t="shared" si="77"/>
        <v>112.23</v>
      </c>
      <c r="AA272">
        <f t="shared" si="78"/>
        <v>108.73</v>
      </c>
      <c r="AB272">
        <f t="shared" si="79"/>
        <v>108.23</v>
      </c>
      <c r="AC272">
        <f>IF(OR(A272=521400,A272=529519,A272=519378,A272=519382,A272=519380,A272=519357,A272=549727,A272=519373,A272=519370,A272=519371,A272=519377,A272=519387,A272=521176,A272=521177,A272=524588),IF(OR(D272="BIODIESEL",D272="BIODIESEL DYED",D272="DIESEL LS",D272="D LS DYED"),kdrk1,IF(OR(D272="ETHANOL REG",D272="REGULAR",D272="REG DYED",D272="ETH REG DYE"),krrk1,IF(OR(D272="UNBRAND DEF"),DEFBase1,kprk1))),IF(A272=519355,IF(OR(D272="BIODIESEL",D272="BIODIESEL DYED",D272="DIESEL LS",D272="D LS DYED"),vdrk1,IF(OR(D272="ETHANOL REG",D272="REGULAR",D272="REG DYED",D272="ETH REG DYE"),vrrk1,)),E272))</f>
        <v>102.8</v>
      </c>
      <c r="AD272">
        <f>IF(OR(A272=521400,A272=529519,A272=519378,A272=519382,A272=519380,A272=519357,A272=549727,A272=519373,A272=519370,A272=519371,A272=519377,A272=519387,A272=521176,A272=521177,A272=524588),
IF(OR(D272="BIODIESEL",D272="BIODIESEL DYED",D272="DIESEL LS",D272="D LS DYED"),kdrk1+_dslMERCR,IF(OR(D272="ETHANOL REG",D272="REGULAR",D272="REG DYED",D272="ETH REG DYE"),krrk1+_eregMERCR,IF(OR(D272="UNBRAND DEF"),
DEFBase1,kprk1+_punlMERCR))),IF(A272=519355,IF(OR(D272="BIODIESEL",D272="BIODIESEL DYED",D272="DIESEL LS",D272="D LS DYED"),vdrk1+_dslMERCR,IF(OR(D272="ETHANOL REG",D272="REGULAR",D272="REG DYED",D272="ETH REG DYE"),vrrk1+_eregMERCR,)),E272))</f>
        <v>99.8</v>
      </c>
      <c r="AE272">
        <f t="shared" si="80"/>
        <v>3.23</v>
      </c>
      <c r="AF272">
        <f t="shared" si="81"/>
        <v>0.05</v>
      </c>
      <c r="AG272">
        <f t="shared" si="82"/>
        <v>0</v>
      </c>
      <c r="AH272" t="str">
        <f t="shared" si="83"/>
        <v>5114 Barriere Town Road</v>
      </c>
    </row>
    <row r="273" spans="1:34" x14ac:dyDescent="0.25">
      <c r="A273">
        <v>519378</v>
      </c>
      <c r="B273" t="s">
        <v>17</v>
      </c>
      <c r="C273" t="s">
        <v>69</v>
      </c>
      <c r="D273" t="s">
        <v>648</v>
      </c>
      <c r="E273">
        <v>119.1</v>
      </c>
      <c r="F273">
        <v>10</v>
      </c>
      <c r="G273">
        <v>3</v>
      </c>
      <c r="H273">
        <v>0</v>
      </c>
      <c r="I273">
        <v>0</v>
      </c>
      <c r="J273">
        <v>132.1</v>
      </c>
      <c r="K273" s="28">
        <f t="shared" si="63"/>
        <v>6.6050000000000004</v>
      </c>
      <c r="L273" s="28">
        <f t="shared" si="64"/>
        <v>0</v>
      </c>
      <c r="M273" s="28">
        <f t="shared" si="65"/>
        <v>138.70499999999998</v>
      </c>
      <c r="N273">
        <f t="shared" si="66"/>
        <v>123</v>
      </c>
      <c r="O273">
        <f t="shared" si="67"/>
        <v>131.22999999999999</v>
      </c>
      <c r="P273">
        <f t="shared" si="68"/>
        <v>131.22999999999999</v>
      </c>
      <c r="Q273">
        <f t="shared" si="69"/>
        <v>131.72999999999999</v>
      </c>
      <c r="R273">
        <f t="shared" si="70"/>
        <v>132.72999999999999</v>
      </c>
      <c r="S273">
        <f t="shared" si="71"/>
        <v>133.22999999999999</v>
      </c>
      <c r="T273">
        <f t="shared" si="72"/>
        <v>133.72999999999999</v>
      </c>
      <c r="U273">
        <f t="shared" si="73"/>
        <v>134.22999999999999</v>
      </c>
      <c r="V273">
        <f t="shared" si="74"/>
        <v>126.5</v>
      </c>
      <c r="X273">
        <f t="shared" si="75"/>
        <v>130.22999999999999</v>
      </c>
      <c r="Y273">
        <f t="shared" si="76"/>
        <v>130.22999999999999</v>
      </c>
      <c r="Z273">
        <f t="shared" si="77"/>
        <v>131.22999999999999</v>
      </c>
      <c r="AA273">
        <f t="shared" si="78"/>
        <v>127.73</v>
      </c>
      <c r="AB273">
        <f t="shared" si="79"/>
        <v>127.23</v>
      </c>
      <c r="AC273">
        <f>IF(OR(A273=521400,A273=529519,A273=519378,A273=519382,A273=519380,A273=519357,A273=549727,A273=519373,A273=519370,A273=519371,A273=519377,A273=519387,A273=521176,A273=521177,A273=524588),IF(OR(D273="BIODIESEL",D273="BIODIESEL DYED",D273="DIESEL LS",D273="D LS DYED"),kdrk1,IF(OR(D273="ETHANOL REG",D273="REGULAR",D273="REG DYED",D273="ETH REG DYE"),krrk1,IF(OR(D273="UNBRAND DEF"),DEFBase1,kprk1))),IF(A273=519355,IF(OR(D273="BIODIESEL",D273="BIODIESEL DYED",D273="DIESEL LS",D273="D LS DYED"),vdrk1,IF(OR(D273="ETHANOL REG",D273="REGULAR",D273="REG DYED",D273="ETH REG DYE"),vrrk1,)),E273))</f>
        <v>121.8</v>
      </c>
      <c r="AD273">
        <f>IF(OR(A273=521400,A273=529519,A273=519378,A273=519382,A273=519380,A273=519357,A273=549727,A273=519373,A273=519370,A273=519371,A273=519377,A273=519387,A273=521176,A273=521177,A273=524588),
IF(OR(D273="BIODIESEL",D273="BIODIESEL DYED",D273="DIESEL LS",D273="D LS DYED"),kdrk1+_dslMERCR,IF(OR(D273="ETHANOL REG",D273="REGULAR",D273="REG DYED",D273="ETH REG DYE"),krrk1+_eregMERCR,IF(OR(D273="UNBRAND DEF"),
DEFBase1,kprk1+_punlMERCR))),IF(A273=519355,IF(OR(D273="BIODIESEL",D273="BIODIESEL DYED",D273="DIESEL LS",D273="D LS DYED"),vdrk1+_dslMERCR,IF(OR(D273="ETHANOL REG",D273="REGULAR",D273="REG DYED",D273="ETH REG DYE"),vrrk1+_eregMERCR,)),E273))</f>
        <v>118.8</v>
      </c>
      <c r="AE273">
        <f t="shared" si="80"/>
        <v>3.23</v>
      </c>
      <c r="AF273">
        <f t="shared" si="81"/>
        <v>0.05</v>
      </c>
      <c r="AG273">
        <f t="shared" si="82"/>
        <v>0</v>
      </c>
      <c r="AH273" t="str">
        <f t="shared" si="83"/>
        <v>5114 Barriere Town Road</v>
      </c>
    </row>
    <row r="274" spans="1:34" x14ac:dyDescent="0.25">
      <c r="A274">
        <v>519378</v>
      </c>
      <c r="B274" t="s">
        <v>17</v>
      </c>
      <c r="C274" t="s">
        <v>69</v>
      </c>
      <c r="D274" t="s">
        <v>49</v>
      </c>
      <c r="E274">
        <v>119.1</v>
      </c>
      <c r="F274">
        <v>10</v>
      </c>
      <c r="G274">
        <v>14.5</v>
      </c>
      <c r="H274">
        <v>0</v>
      </c>
      <c r="I274">
        <v>0</v>
      </c>
      <c r="J274">
        <v>143.6</v>
      </c>
      <c r="K274" s="28">
        <f t="shared" si="63"/>
        <v>7.18</v>
      </c>
      <c r="L274" s="28">
        <f t="shared" si="64"/>
        <v>0</v>
      </c>
      <c r="M274" s="28">
        <f t="shared" si="65"/>
        <v>150.78</v>
      </c>
      <c r="N274">
        <f t="shared" si="66"/>
        <v>123</v>
      </c>
      <c r="O274">
        <f t="shared" si="67"/>
        <v>131.22999999999999</v>
      </c>
      <c r="P274">
        <f t="shared" si="68"/>
        <v>131.22999999999999</v>
      </c>
      <c r="Q274">
        <f t="shared" si="69"/>
        <v>131.72999999999999</v>
      </c>
      <c r="R274">
        <f t="shared" si="70"/>
        <v>132.72999999999999</v>
      </c>
      <c r="S274">
        <f t="shared" si="71"/>
        <v>133.22999999999999</v>
      </c>
      <c r="T274">
        <f t="shared" si="72"/>
        <v>133.72999999999999</v>
      </c>
      <c r="U274">
        <f t="shared" si="73"/>
        <v>134.22999999999999</v>
      </c>
      <c r="V274">
        <f t="shared" si="74"/>
        <v>126.5</v>
      </c>
      <c r="X274">
        <f t="shared" si="75"/>
        <v>130.22999999999999</v>
      </c>
      <c r="Y274">
        <f t="shared" si="76"/>
        <v>128.72999999999999</v>
      </c>
      <c r="Z274">
        <f t="shared" si="77"/>
        <v>131.22999999999999</v>
      </c>
      <c r="AA274">
        <f t="shared" si="78"/>
        <v>127.73</v>
      </c>
      <c r="AB274">
        <f t="shared" si="79"/>
        <v>127.23</v>
      </c>
      <c r="AC274">
        <f>IF(OR(A274=521400,A274=529519,A274=519378,A274=519382,A274=519380,A274=519357,A274=549727,A274=519373,A274=519370,A274=519371,A274=519377,A274=519387,A274=521176,A274=521177,A274=524588),IF(OR(D274="BIODIESEL",D274="BIODIESEL DYED",D274="DIESEL LS",D274="D LS DYED"),kdrk1,IF(OR(D274="ETHANOL REG",D274="REGULAR",D274="REG DYED",D274="ETH REG DYE"),krrk1,IF(OR(D274="UNBRAND DEF"),DEFBase1,kprk1))),IF(A274=519355,IF(OR(D274="BIODIESEL",D274="BIODIESEL DYED",D274="DIESEL LS",D274="D LS DYED"),vdrk1,IF(OR(D274="ETHANOL REG",D274="REGULAR",D274="REG DYED",D274="ETH REG DYE"),vrrk1,)),E274))</f>
        <v>121.8</v>
      </c>
      <c r="AD274">
        <f>IF(OR(A274=521400,A274=529519,A274=519378,A274=519382,A274=519380,A274=519357,A274=549727,A274=519373,A274=519370,A274=519371,A274=519377,A274=519387,A274=521176,A274=521177,A274=524588),
IF(OR(D274="BIODIESEL",D274="BIODIESEL DYED",D274="DIESEL LS",D274="D LS DYED"),kdrk1+_dslMERCR,IF(OR(D274="ETHANOL REG",D274="REGULAR",D274="REG DYED",D274="ETH REG DYE"),krrk1+_eregMERCR,IF(OR(D274="UNBRAND DEF"),
DEFBase1,kprk1+_punlMERCR))),IF(A274=519355,IF(OR(D274="BIODIESEL",D274="BIODIESEL DYED",D274="DIESEL LS",D274="D LS DYED"),vdrk1+_dslMERCR,IF(OR(D274="ETHANOL REG",D274="REGULAR",D274="REG DYED",D274="ETH REG DYE"),vrrk1+_eregMERCR,)),E274))</f>
        <v>118.8</v>
      </c>
      <c r="AE274">
        <f t="shared" si="80"/>
        <v>3.23</v>
      </c>
      <c r="AF274">
        <f t="shared" si="81"/>
        <v>0.05</v>
      </c>
      <c r="AG274">
        <f t="shared" si="82"/>
        <v>0</v>
      </c>
      <c r="AH274" t="str">
        <f t="shared" si="83"/>
        <v>5114 Barriere Town Road</v>
      </c>
    </row>
    <row r="275" spans="1:34" x14ac:dyDescent="0.25">
      <c r="A275">
        <v>519378</v>
      </c>
      <c r="B275" t="s">
        <v>17</v>
      </c>
      <c r="C275" t="s">
        <v>69</v>
      </c>
      <c r="D275" t="s">
        <v>645</v>
      </c>
      <c r="E275">
        <v>71.3</v>
      </c>
      <c r="F275">
        <v>0</v>
      </c>
      <c r="G275">
        <v>0</v>
      </c>
      <c r="H275">
        <v>0</v>
      </c>
      <c r="I275">
        <v>0</v>
      </c>
      <c r="J275">
        <v>71.3</v>
      </c>
      <c r="K275" s="28">
        <f t="shared" si="63"/>
        <v>8.5559999999999992</v>
      </c>
      <c r="L275" s="28">
        <f t="shared" si="64"/>
        <v>0</v>
      </c>
      <c r="M275" s="28">
        <f t="shared" si="65"/>
        <v>79.855999999999995</v>
      </c>
      <c r="N275">
        <f t="shared" si="66"/>
        <v>129.4</v>
      </c>
      <c r="O275">
        <f t="shared" si="67"/>
        <v>129.4</v>
      </c>
      <c r="P275">
        <f t="shared" si="68"/>
        <v>129.4</v>
      </c>
      <c r="Q275">
        <f t="shared" si="69"/>
        <v>129.4</v>
      </c>
      <c r="R275">
        <f t="shared" si="70"/>
        <v>129.4</v>
      </c>
      <c r="S275">
        <f t="shared" si="71"/>
        <v>129.4</v>
      </c>
      <c r="T275">
        <f t="shared" si="72"/>
        <v>129.4</v>
      </c>
      <c r="U275">
        <f t="shared" si="73"/>
        <v>129.4</v>
      </c>
      <c r="V275">
        <f t="shared" si="74"/>
        <v>132.9</v>
      </c>
      <c r="X275">
        <f t="shared" si="75"/>
        <v>129.4</v>
      </c>
      <c r="Y275">
        <f t="shared" si="76"/>
        <v>129.4</v>
      </c>
      <c r="Z275">
        <f t="shared" si="77"/>
        <v>129.4</v>
      </c>
      <c r="AA275">
        <f t="shared" si="78"/>
        <v>129.4</v>
      </c>
      <c r="AB275">
        <f t="shared" si="79"/>
        <v>129.4</v>
      </c>
      <c r="AC275">
        <f>IF(OR(A275=521400,A275=529519,A275=519378,A275=519382,A275=519380,A275=519357,A275=549727,A275=519373,A275=519370,A275=519371,A275=519377,A275=519387,A275=521176,A275=521177,A275=524588),IF(OR(D275="BIODIESEL",D275="BIODIESEL DYED",D275="DIESEL LS",D275="D LS DYED"),kdrk1,IF(OR(D275="ETHANOL REG",D275="REGULAR",D275="REG DYED",D275="ETH REG DYE"),krrk1,IF(OR(D275="UNBRAND DEF"),DEFBase1,kprk1))),IF(A275=519355,IF(OR(D275="BIODIESEL",D275="BIODIESEL DYED",D275="DIESEL LS",D275="D LS DYED"),vdrk1,IF(OR(D275="ETHANOL REG",D275="REGULAR",D275="REG DYED",D275="ETH REG DYE"),vrrk1,)),E275))</f>
        <v>129.4</v>
      </c>
      <c r="AD275">
        <f>IF(OR(A275=521400,A275=529519,A275=519378,A275=519382,A275=519380,A275=519357,A275=549727,A275=519373,A275=519370,A275=519371,A275=519377,A275=519387,A275=521176,A275=521177,A275=524588),
IF(OR(D275="BIODIESEL",D275="BIODIESEL DYED",D275="DIESEL LS",D275="D LS DYED"),kdrk1+_dslMERCR,IF(OR(D275="ETHANOL REG",D275="REGULAR",D275="REG DYED",D275="ETH REG DYE"),krrk1+_eregMERCR,IF(OR(D275="UNBRAND DEF"),
DEFBase1,kprk1+_punlMERCR))),IF(A275=519355,IF(OR(D275="BIODIESEL",D275="BIODIESEL DYED",D275="DIESEL LS",D275="D LS DYED"),vdrk1+_dslMERCR,IF(OR(D275="ETHANOL REG",D275="REGULAR",D275="REG DYED",D275="ETH REG DYE"),vrrk1+_eregMERCR,)),E275))</f>
        <v>129.4</v>
      </c>
      <c r="AE275">
        <f t="shared" si="80"/>
        <v>0</v>
      </c>
      <c r="AF275">
        <f t="shared" si="81"/>
        <v>0.12</v>
      </c>
      <c r="AG275">
        <f t="shared" si="82"/>
        <v>0</v>
      </c>
      <c r="AH275" t="str">
        <f t="shared" si="83"/>
        <v>5114 Barriere Town Road</v>
      </c>
    </row>
    <row r="276" spans="1:34" x14ac:dyDescent="0.25">
      <c r="A276">
        <v>524578</v>
      </c>
      <c r="B276" t="s">
        <v>148</v>
      </c>
      <c r="C276" t="s">
        <v>69</v>
      </c>
      <c r="D276" t="s">
        <v>646</v>
      </c>
      <c r="E276">
        <v>114.9</v>
      </c>
      <c r="F276">
        <v>4</v>
      </c>
      <c r="G276">
        <v>3</v>
      </c>
      <c r="H276">
        <v>0</v>
      </c>
      <c r="I276">
        <v>0</v>
      </c>
      <c r="J276">
        <v>121.9</v>
      </c>
      <c r="K276" s="28">
        <f t="shared" si="63"/>
        <v>6.0950000000000006</v>
      </c>
      <c r="L276" s="28">
        <f t="shared" si="64"/>
        <v>0</v>
      </c>
      <c r="M276" s="28">
        <f t="shared" si="65"/>
        <v>127.995</v>
      </c>
      <c r="N276">
        <f t="shared" si="66"/>
        <v>114.9</v>
      </c>
      <c r="O276">
        <f t="shared" si="67"/>
        <v>120.4</v>
      </c>
      <c r="P276">
        <f t="shared" si="68"/>
        <v>121.4</v>
      </c>
      <c r="Q276">
        <f t="shared" si="69"/>
        <v>121.9</v>
      </c>
      <c r="R276">
        <f t="shared" si="70"/>
        <v>122.9</v>
      </c>
      <c r="S276">
        <f t="shared" si="71"/>
        <v>123.4</v>
      </c>
      <c r="T276">
        <f t="shared" si="72"/>
        <v>123.9</v>
      </c>
      <c r="U276">
        <f t="shared" si="73"/>
        <v>124.4</v>
      </c>
      <c r="V276">
        <f t="shared" si="74"/>
        <v>118.4</v>
      </c>
      <c r="X276">
        <f t="shared" si="75"/>
        <v>119.4</v>
      </c>
      <c r="Y276">
        <f t="shared" si="76"/>
        <v>119.9</v>
      </c>
      <c r="Z276">
        <f t="shared" si="77"/>
        <v>119.9</v>
      </c>
      <c r="AA276">
        <f t="shared" si="78"/>
        <v>120.9</v>
      </c>
      <c r="AB276">
        <f t="shared" si="79"/>
        <v>115.9</v>
      </c>
      <c r="AC276">
        <f>IF(OR(A276=521400,A276=529519,A276=519378,A276=519382,A276=519380,A276=519357,A276=549727,A276=519373,A276=519370,A276=519371,A276=519377,A276=519387,A276=521176,A276=521177,A276=524588),IF(OR(D276="BIODIESEL",D276="BIODIESEL DYED",D276="DIESEL LS",D276="D LS DYED"),kdrk1,IF(OR(D276="ETHANOL REG",D276="REGULAR",D276="REG DYED",D276="ETH REG DYE"),krrk1,IF(OR(D276="UNBRAND DEF"),DEFBase1,kprk1))),IF(A276=519355,IF(OR(D276="BIODIESEL",D276="BIODIESEL DYED",D276="DIESEL LS",D276="D LS DYED"),vdrk1,IF(OR(D276="ETHANOL REG",D276="REGULAR",D276="REG DYED",D276="ETH REG DYE"),vrrk1,)),E276))</f>
        <v>114.9</v>
      </c>
      <c r="AD276">
        <f>IF(OR(A276=521400,A276=529519,A276=519378,A276=519382,A276=519380,A276=519357,A276=549727,A276=519373,A276=519370,A276=519371,A276=519377,A276=519387,A276=521176,A276=521177,A276=524588),
IF(OR(D276="BIODIESEL",D276="BIODIESEL DYED",D276="DIESEL LS",D276="D LS DYED"),kdrk1+_dslMERCR,IF(OR(D276="ETHANOL REG",D276="REGULAR",D276="REG DYED",D276="ETH REG DYE"),krrk1+_eregMERCR,IF(OR(D276="UNBRAND DEF"),
DEFBase1,kprk1+_punlMERCR))),IF(A276=519355,IF(OR(D276="BIODIESEL",D276="BIODIESEL DYED",D276="DIESEL LS",D276="D LS DYED"),vdrk1+_dslMERCR,IF(OR(D276="ETHANOL REG",D276="REGULAR",D276="REG DYED",D276="ETH REG DYE"),vrrk1+_eregMERCR,)),E276))</f>
        <v>114.9</v>
      </c>
      <c r="AE276">
        <f t="shared" si="80"/>
        <v>0</v>
      </c>
      <c r="AF276">
        <f t="shared" si="81"/>
        <v>0.05</v>
      </c>
      <c r="AG276">
        <f t="shared" si="82"/>
        <v>0</v>
      </c>
      <c r="AH276" t="str">
        <f t="shared" si="83"/>
        <v xml:space="preserve">HWY 5 S </v>
      </c>
    </row>
    <row r="277" spans="1:34" x14ac:dyDescent="0.25">
      <c r="A277">
        <v>524578</v>
      </c>
      <c r="B277" t="s">
        <v>148</v>
      </c>
      <c r="C277" t="s">
        <v>69</v>
      </c>
      <c r="D277" t="s">
        <v>37</v>
      </c>
      <c r="E277">
        <v>114.9</v>
      </c>
      <c r="F277">
        <v>4</v>
      </c>
      <c r="G277">
        <v>15</v>
      </c>
      <c r="H277">
        <v>0</v>
      </c>
      <c r="I277">
        <v>0</v>
      </c>
      <c r="J277">
        <v>133.9</v>
      </c>
      <c r="K277" s="28">
        <f t="shared" si="63"/>
        <v>6.6950000000000003</v>
      </c>
      <c r="L277" s="28">
        <f t="shared" si="64"/>
        <v>0</v>
      </c>
      <c r="M277" s="28">
        <f t="shared" si="65"/>
        <v>140.595</v>
      </c>
      <c r="N277">
        <f t="shared" si="66"/>
        <v>114.9</v>
      </c>
      <c r="O277">
        <f t="shared" si="67"/>
        <v>120.4</v>
      </c>
      <c r="P277">
        <f t="shared" si="68"/>
        <v>121.4</v>
      </c>
      <c r="Q277">
        <f t="shared" si="69"/>
        <v>121.9</v>
      </c>
      <c r="R277">
        <f t="shared" si="70"/>
        <v>122.9</v>
      </c>
      <c r="S277">
        <f t="shared" si="71"/>
        <v>123.4</v>
      </c>
      <c r="T277">
        <f t="shared" si="72"/>
        <v>123.9</v>
      </c>
      <c r="U277">
        <f t="shared" si="73"/>
        <v>124.4</v>
      </c>
      <c r="V277">
        <f t="shared" si="74"/>
        <v>118.4</v>
      </c>
      <c r="X277">
        <f t="shared" si="75"/>
        <v>119.4</v>
      </c>
      <c r="Y277">
        <f t="shared" si="76"/>
        <v>119.9</v>
      </c>
      <c r="Z277">
        <f t="shared" si="77"/>
        <v>119.9</v>
      </c>
      <c r="AA277">
        <f t="shared" si="78"/>
        <v>120.9</v>
      </c>
      <c r="AB277">
        <f t="shared" si="79"/>
        <v>115.9</v>
      </c>
      <c r="AC277">
        <f>IF(OR(A277=521400,A277=529519,A277=519378,A277=519382,A277=519380,A277=519357,A277=549727,A277=519373,A277=519370,A277=519371,A277=519377,A277=519387,A277=521176,A277=521177,A277=524588),IF(OR(D277="BIODIESEL",D277="BIODIESEL DYED",D277="DIESEL LS",D277="D LS DYED"),kdrk1,IF(OR(D277="ETHANOL REG",D277="REGULAR",D277="REG DYED",D277="ETH REG DYE"),krrk1,IF(OR(D277="UNBRAND DEF"),DEFBase1,kprk1))),IF(A277=519355,IF(OR(D277="BIODIESEL",D277="BIODIESEL DYED",D277="DIESEL LS",D277="D LS DYED"),vdrk1,IF(OR(D277="ETHANOL REG",D277="REGULAR",D277="REG DYED",D277="ETH REG DYE"),vrrk1,)),E277))</f>
        <v>114.9</v>
      </c>
      <c r="AD277">
        <f>IF(OR(A277=521400,A277=529519,A277=519378,A277=519382,A277=519380,A277=519357,A277=549727,A277=519373,A277=519370,A277=519371,A277=519377,A277=519387,A277=521176,A277=521177,A277=524588),
IF(OR(D277="BIODIESEL",D277="BIODIESEL DYED",D277="DIESEL LS",D277="D LS DYED"),kdrk1+_dslMERCR,IF(OR(D277="ETHANOL REG",D277="REGULAR",D277="REG DYED",D277="ETH REG DYE"),krrk1+_eregMERCR,IF(OR(D277="UNBRAND DEF"),
DEFBase1,kprk1+_punlMERCR))),IF(A277=519355,IF(OR(D277="BIODIESEL",D277="BIODIESEL DYED",D277="DIESEL LS",D277="D LS DYED"),vdrk1+_dslMERCR,IF(OR(D277="ETHANOL REG",D277="REGULAR",D277="REG DYED",D277="ETH REG DYE"),vrrk1+_eregMERCR,)),E277))</f>
        <v>114.9</v>
      </c>
      <c r="AE277">
        <f t="shared" si="80"/>
        <v>0</v>
      </c>
      <c r="AF277">
        <f t="shared" si="81"/>
        <v>0.05</v>
      </c>
      <c r="AG277">
        <f t="shared" si="82"/>
        <v>0</v>
      </c>
      <c r="AH277" t="str">
        <f t="shared" si="83"/>
        <v xml:space="preserve">HWY 5 S </v>
      </c>
    </row>
    <row r="278" spans="1:34" x14ac:dyDescent="0.25">
      <c r="A278">
        <v>524578</v>
      </c>
      <c r="B278" t="s">
        <v>148</v>
      </c>
      <c r="C278" t="s">
        <v>69</v>
      </c>
      <c r="D278" t="s">
        <v>132</v>
      </c>
      <c r="E278">
        <v>104.1</v>
      </c>
      <c r="F278">
        <v>10</v>
      </c>
      <c r="G278">
        <v>14.5</v>
      </c>
      <c r="H278">
        <v>0</v>
      </c>
      <c r="I278">
        <v>0</v>
      </c>
      <c r="J278">
        <v>128.6</v>
      </c>
      <c r="K278" s="28">
        <f t="shared" si="63"/>
        <v>6.43</v>
      </c>
      <c r="L278" s="28">
        <f t="shared" si="64"/>
        <v>0</v>
      </c>
      <c r="M278" s="28">
        <f t="shared" si="65"/>
        <v>135.03</v>
      </c>
      <c r="N278">
        <f t="shared" si="66"/>
        <v>104.1</v>
      </c>
      <c r="O278">
        <f t="shared" si="67"/>
        <v>112.1</v>
      </c>
      <c r="P278">
        <f t="shared" si="68"/>
        <v>112.1</v>
      </c>
      <c r="Q278">
        <f t="shared" si="69"/>
        <v>112.6</v>
      </c>
      <c r="R278">
        <f t="shared" si="70"/>
        <v>113.6</v>
      </c>
      <c r="S278">
        <f t="shared" si="71"/>
        <v>114.1</v>
      </c>
      <c r="T278">
        <f t="shared" si="72"/>
        <v>114.6</v>
      </c>
      <c r="U278">
        <f t="shared" si="73"/>
        <v>115.1</v>
      </c>
      <c r="V278">
        <f t="shared" si="74"/>
        <v>107.6</v>
      </c>
      <c r="X278">
        <f t="shared" si="75"/>
        <v>111.1</v>
      </c>
      <c r="Y278">
        <f t="shared" si="76"/>
        <v>110.6</v>
      </c>
      <c r="Z278">
        <f t="shared" si="77"/>
        <v>112.6</v>
      </c>
      <c r="AA278">
        <f t="shared" si="78"/>
        <v>109.1</v>
      </c>
      <c r="AB278">
        <f t="shared" si="79"/>
        <v>108.6</v>
      </c>
      <c r="AC278">
        <f>IF(OR(A278=521400,A278=529519,A278=519378,A278=519382,A278=519380,A278=519357,A278=549727,A278=519373,A278=519370,A278=519371,A278=519377,A278=519387,A278=521176,A278=521177,A278=524588),IF(OR(D278="BIODIESEL",D278="BIODIESEL DYED",D278="DIESEL LS",D278="D LS DYED"),kdrk1,IF(OR(D278="ETHANOL REG",D278="REGULAR",D278="REG DYED",D278="ETH REG DYE"),krrk1,IF(OR(D278="UNBRAND DEF"),DEFBase1,kprk1))),IF(A278=519355,IF(OR(D278="BIODIESEL",D278="BIODIESEL DYED",D278="DIESEL LS",D278="D LS DYED"),vdrk1,IF(OR(D278="ETHANOL REG",D278="REGULAR",D278="REG DYED",D278="ETH REG DYE"),vrrk1,)),E278))</f>
        <v>104.1</v>
      </c>
      <c r="AD278">
        <f>IF(OR(A278=521400,A278=529519,A278=519378,A278=519382,A278=519380,A278=519357,A278=549727,A278=519373,A278=519370,A278=519371,A278=519377,A278=519387,A278=521176,A278=521177,A278=524588),
IF(OR(D278="BIODIESEL",D278="BIODIESEL DYED",D278="DIESEL LS",D278="D LS DYED"),kdrk1+_dslMERCR,IF(OR(D278="ETHANOL REG",D278="REGULAR",D278="REG DYED",D278="ETH REG DYE"),krrk1+_eregMERCR,IF(OR(D278="UNBRAND DEF"),
DEFBase1,kprk1+_punlMERCR))),IF(A278=519355,IF(OR(D278="BIODIESEL",D278="BIODIESEL DYED",D278="DIESEL LS",D278="D LS DYED"),vdrk1+_dslMERCR,IF(OR(D278="ETHANOL REG",D278="REGULAR",D278="REG DYED",D278="ETH REG DYE"),vrrk1+_eregMERCR,)),E278))</f>
        <v>104.1</v>
      </c>
      <c r="AE278">
        <f t="shared" si="80"/>
        <v>0</v>
      </c>
      <c r="AF278">
        <f t="shared" si="81"/>
        <v>0.05</v>
      </c>
      <c r="AG278">
        <f t="shared" si="82"/>
        <v>0</v>
      </c>
      <c r="AH278" t="str">
        <f t="shared" si="83"/>
        <v xml:space="preserve">HWY 5 S </v>
      </c>
    </row>
    <row r="279" spans="1:34" x14ac:dyDescent="0.25">
      <c r="A279">
        <v>524578</v>
      </c>
      <c r="B279" t="s">
        <v>148</v>
      </c>
      <c r="C279" t="s">
        <v>69</v>
      </c>
      <c r="D279" t="s">
        <v>644</v>
      </c>
      <c r="E279">
        <v>100.1</v>
      </c>
      <c r="F279">
        <v>10</v>
      </c>
      <c r="G279">
        <v>14.5</v>
      </c>
      <c r="H279">
        <v>0</v>
      </c>
      <c r="I279">
        <v>0</v>
      </c>
      <c r="J279">
        <v>124.6</v>
      </c>
      <c r="K279" s="28">
        <f t="shared" si="63"/>
        <v>6.23</v>
      </c>
      <c r="L279" s="28">
        <f t="shared" si="64"/>
        <v>0</v>
      </c>
      <c r="M279" s="28">
        <f t="shared" si="65"/>
        <v>130.82999999999998</v>
      </c>
      <c r="N279">
        <f t="shared" si="66"/>
        <v>100.1</v>
      </c>
      <c r="O279">
        <f t="shared" si="67"/>
        <v>107.6</v>
      </c>
      <c r="P279">
        <f t="shared" si="68"/>
        <v>107.6</v>
      </c>
      <c r="Q279">
        <f t="shared" si="69"/>
        <v>108.1</v>
      </c>
      <c r="R279">
        <f t="shared" si="70"/>
        <v>109.1</v>
      </c>
      <c r="S279">
        <f t="shared" si="71"/>
        <v>109.6</v>
      </c>
      <c r="T279">
        <f t="shared" si="72"/>
        <v>110.1</v>
      </c>
      <c r="U279">
        <f t="shared" si="73"/>
        <v>110.6</v>
      </c>
      <c r="V279">
        <f t="shared" si="74"/>
        <v>103.6</v>
      </c>
      <c r="X279">
        <f t="shared" si="75"/>
        <v>106.6</v>
      </c>
      <c r="Y279">
        <f t="shared" si="76"/>
        <v>106.1</v>
      </c>
      <c r="Z279">
        <f t="shared" si="77"/>
        <v>108.6</v>
      </c>
      <c r="AA279">
        <f t="shared" si="78"/>
        <v>105.1</v>
      </c>
      <c r="AB279">
        <f t="shared" si="79"/>
        <v>104.6</v>
      </c>
      <c r="AC279">
        <f>IF(OR(A279=521400,A279=529519,A279=519378,A279=519382,A279=519380,A279=519357,A279=549727,A279=519373,A279=519370,A279=519371,A279=519377,A279=519387,A279=521176,A279=521177,A279=524588),IF(OR(D279="BIODIESEL",D279="BIODIESEL DYED",D279="DIESEL LS",D279="D LS DYED"),kdrk1,IF(OR(D279="ETHANOL REG",D279="REGULAR",D279="REG DYED",D279="ETH REG DYE"),krrk1,IF(OR(D279="UNBRAND DEF"),DEFBase1,kprk1))),IF(A279=519355,IF(OR(D279="BIODIESEL",D279="BIODIESEL DYED",D279="DIESEL LS",D279="D LS DYED"),vdrk1,IF(OR(D279="ETHANOL REG",D279="REGULAR",D279="REG DYED",D279="ETH REG DYE"),vrrk1,)),E279))</f>
        <v>100.1</v>
      </c>
      <c r="AD279">
        <f>IF(OR(A279=521400,A279=529519,A279=519378,A279=519382,A279=519380,A279=519357,A279=549727,A279=519373,A279=519370,A279=519371,A279=519377,A279=519387,A279=521176,A279=521177,A279=524588),
IF(OR(D279="BIODIESEL",D279="BIODIESEL DYED",D279="DIESEL LS",D279="D LS DYED"),kdrk1+_dslMERCR,IF(OR(D279="ETHANOL REG",D279="REGULAR",D279="REG DYED",D279="ETH REG DYE"),krrk1+_eregMERCR,IF(OR(D279="UNBRAND DEF"),
DEFBase1,kprk1+_punlMERCR))),IF(A279=519355,IF(OR(D279="BIODIESEL",D279="BIODIESEL DYED",D279="DIESEL LS",D279="D LS DYED"),vdrk1+_dslMERCR,IF(OR(D279="ETHANOL REG",D279="REGULAR",D279="REG DYED",D279="ETH REG DYE"),vrrk1+_eregMERCR,)),E279))</f>
        <v>100.1</v>
      </c>
      <c r="AE279">
        <f t="shared" si="80"/>
        <v>0</v>
      </c>
      <c r="AF279">
        <f t="shared" si="81"/>
        <v>0.05</v>
      </c>
      <c r="AG279">
        <f t="shared" si="82"/>
        <v>0</v>
      </c>
      <c r="AH279" t="str">
        <f t="shared" si="83"/>
        <v xml:space="preserve">HWY 5 S </v>
      </c>
    </row>
    <row r="280" spans="1:34" x14ac:dyDescent="0.25">
      <c r="A280">
        <v>524578</v>
      </c>
      <c r="B280" t="s">
        <v>148</v>
      </c>
      <c r="C280" t="s">
        <v>69</v>
      </c>
      <c r="D280" t="s">
        <v>49</v>
      </c>
      <c r="E280">
        <v>145.6</v>
      </c>
      <c r="F280">
        <v>10</v>
      </c>
      <c r="G280">
        <v>14.5</v>
      </c>
      <c r="H280">
        <v>0</v>
      </c>
      <c r="I280">
        <v>0</v>
      </c>
      <c r="J280">
        <v>170.1</v>
      </c>
      <c r="K280" s="28">
        <f t="shared" si="63"/>
        <v>8.5050000000000008</v>
      </c>
      <c r="L280" s="28">
        <f t="shared" si="64"/>
        <v>0</v>
      </c>
      <c r="M280" s="28">
        <f t="shared" si="65"/>
        <v>178.60499999999999</v>
      </c>
      <c r="N280">
        <f t="shared" si="66"/>
        <v>145.6</v>
      </c>
      <c r="O280">
        <f t="shared" si="67"/>
        <v>154.1</v>
      </c>
      <c r="P280">
        <f t="shared" si="68"/>
        <v>154.1</v>
      </c>
      <c r="Q280">
        <f t="shared" si="69"/>
        <v>154.6</v>
      </c>
      <c r="R280">
        <f t="shared" si="70"/>
        <v>155.6</v>
      </c>
      <c r="S280">
        <f t="shared" si="71"/>
        <v>156.1</v>
      </c>
      <c r="T280">
        <f t="shared" si="72"/>
        <v>156.6</v>
      </c>
      <c r="U280">
        <f t="shared" si="73"/>
        <v>157.1</v>
      </c>
      <c r="V280">
        <f t="shared" si="74"/>
        <v>149.1</v>
      </c>
      <c r="X280">
        <f t="shared" si="75"/>
        <v>153.1</v>
      </c>
      <c r="Y280">
        <f t="shared" si="76"/>
        <v>151.6</v>
      </c>
      <c r="Z280">
        <f t="shared" si="77"/>
        <v>154.1</v>
      </c>
      <c r="AA280">
        <f t="shared" si="78"/>
        <v>150.6</v>
      </c>
      <c r="AB280">
        <f t="shared" si="79"/>
        <v>150.1</v>
      </c>
      <c r="AC280">
        <f>IF(OR(A280=521400,A280=529519,A280=519378,A280=519382,A280=519380,A280=519357,A280=549727,A280=519373,A280=519370,A280=519371,A280=519377,A280=519387,A280=521176,A280=521177,A280=524588),IF(OR(D280="BIODIESEL",D280="BIODIESEL DYED",D280="DIESEL LS",D280="D LS DYED"),kdrk1,IF(OR(D280="ETHANOL REG",D280="REGULAR",D280="REG DYED",D280="ETH REG DYE"),krrk1,IF(OR(D280="UNBRAND DEF"),DEFBase1,kprk1))),IF(A280=519355,IF(OR(D280="BIODIESEL",D280="BIODIESEL DYED",D280="DIESEL LS",D280="D LS DYED"),vdrk1,IF(OR(D280="ETHANOL REG",D280="REGULAR",D280="REG DYED",D280="ETH REG DYE"),vrrk1,)),E280))</f>
        <v>145.6</v>
      </c>
      <c r="AD280">
        <f>IF(OR(A280=521400,A280=529519,A280=519378,A280=519382,A280=519380,A280=519357,A280=549727,A280=519373,A280=519370,A280=519371,A280=519377,A280=519387,A280=521176,A280=521177,A280=524588),
IF(OR(D280="BIODIESEL",D280="BIODIESEL DYED",D280="DIESEL LS",D280="D LS DYED"),kdrk1+_dslMERCR,IF(OR(D280="ETHANOL REG",D280="REGULAR",D280="REG DYED",D280="ETH REG DYE"),krrk1+_eregMERCR,IF(OR(D280="UNBRAND DEF"),
DEFBase1,kprk1+_punlMERCR))),IF(A280=519355,IF(OR(D280="BIODIESEL",D280="BIODIESEL DYED",D280="DIESEL LS",D280="D LS DYED"),vdrk1+_dslMERCR,IF(OR(D280="ETHANOL REG",D280="REGULAR",D280="REG DYED",D280="ETH REG DYE"),vrrk1+_eregMERCR,)),E280))</f>
        <v>145.6</v>
      </c>
      <c r="AE280">
        <f t="shared" si="80"/>
        <v>0</v>
      </c>
      <c r="AF280">
        <f t="shared" si="81"/>
        <v>0.05</v>
      </c>
      <c r="AG280">
        <f t="shared" si="82"/>
        <v>0</v>
      </c>
      <c r="AH280" t="str">
        <f t="shared" si="83"/>
        <v xml:space="preserve">HWY 5 S </v>
      </c>
    </row>
    <row r="281" spans="1:34" x14ac:dyDescent="0.25">
      <c r="A281">
        <v>524586</v>
      </c>
      <c r="B281" t="s">
        <v>149</v>
      </c>
      <c r="C281" t="s">
        <v>69</v>
      </c>
      <c r="D281" t="s">
        <v>646</v>
      </c>
      <c r="E281">
        <v>115.3</v>
      </c>
      <c r="F281">
        <v>4</v>
      </c>
      <c r="G281">
        <v>3</v>
      </c>
      <c r="H281">
        <v>0</v>
      </c>
      <c r="I281">
        <v>0</v>
      </c>
      <c r="J281">
        <v>122.3</v>
      </c>
      <c r="K281" s="28">
        <f t="shared" si="63"/>
        <v>6.1150000000000002</v>
      </c>
      <c r="L281" s="28">
        <f t="shared" si="64"/>
        <v>0</v>
      </c>
      <c r="M281" s="28">
        <f t="shared" si="65"/>
        <v>128.41499999999999</v>
      </c>
      <c r="N281">
        <f t="shared" si="66"/>
        <v>115.3</v>
      </c>
      <c r="O281">
        <f t="shared" si="67"/>
        <v>120.8</v>
      </c>
      <c r="P281">
        <f t="shared" si="68"/>
        <v>121.8</v>
      </c>
      <c r="Q281">
        <f t="shared" si="69"/>
        <v>122.3</v>
      </c>
      <c r="R281">
        <f t="shared" si="70"/>
        <v>123.3</v>
      </c>
      <c r="S281">
        <f t="shared" si="71"/>
        <v>123.8</v>
      </c>
      <c r="T281">
        <f t="shared" si="72"/>
        <v>124.3</v>
      </c>
      <c r="U281">
        <f t="shared" si="73"/>
        <v>124.8</v>
      </c>
      <c r="V281">
        <f t="shared" si="74"/>
        <v>118.8</v>
      </c>
      <c r="X281">
        <f t="shared" si="75"/>
        <v>119.8</v>
      </c>
      <c r="Y281">
        <f t="shared" si="76"/>
        <v>120.3</v>
      </c>
      <c r="Z281">
        <f t="shared" si="77"/>
        <v>120.3</v>
      </c>
      <c r="AA281">
        <f t="shared" si="78"/>
        <v>121.3</v>
      </c>
      <c r="AB281">
        <f t="shared" si="79"/>
        <v>116.3</v>
      </c>
      <c r="AC281">
        <f>IF(OR(A281=521400,A281=529519,A281=519378,A281=519382,A281=519380,A281=519357,A281=549727,A281=519373,A281=519370,A281=519371,A281=519377,A281=519387,A281=521176,A281=521177,A281=524588),IF(OR(D281="BIODIESEL",D281="BIODIESEL DYED",D281="DIESEL LS",D281="D LS DYED"),kdrk1,IF(OR(D281="ETHANOL REG",D281="REGULAR",D281="REG DYED",D281="ETH REG DYE"),krrk1,IF(OR(D281="UNBRAND DEF"),DEFBase1,kprk1))),IF(A281=519355,IF(OR(D281="BIODIESEL",D281="BIODIESEL DYED",D281="DIESEL LS",D281="D LS DYED"),vdrk1,IF(OR(D281="ETHANOL REG",D281="REGULAR",D281="REG DYED",D281="ETH REG DYE"),vrrk1,)),E281))</f>
        <v>115.3</v>
      </c>
      <c r="AD281">
        <f>IF(OR(A281=521400,A281=529519,A281=519378,A281=519382,A281=519380,A281=519357,A281=549727,A281=519373,A281=519370,A281=519371,A281=519377,A281=519387,A281=521176,A281=521177,A281=524588),
IF(OR(D281="BIODIESEL",D281="BIODIESEL DYED",D281="DIESEL LS",D281="D LS DYED"),kdrk1+_dslMERCR,IF(OR(D281="ETHANOL REG",D281="REGULAR",D281="REG DYED",D281="ETH REG DYE"),krrk1+_eregMERCR,IF(OR(D281="UNBRAND DEF"),
DEFBase1,kprk1+_punlMERCR))),IF(A281=519355,IF(OR(D281="BIODIESEL",D281="BIODIESEL DYED",D281="DIESEL LS",D281="D LS DYED"),vdrk1+_dslMERCR,IF(OR(D281="ETHANOL REG",D281="REGULAR",D281="REG DYED",D281="ETH REG DYE"),vrrk1+_eregMERCR,)),E281))</f>
        <v>115.3</v>
      </c>
      <c r="AE281">
        <f t="shared" si="80"/>
        <v>0</v>
      </c>
      <c r="AF281">
        <f t="shared" si="81"/>
        <v>0.05</v>
      </c>
      <c r="AG281">
        <f t="shared" si="82"/>
        <v>0</v>
      </c>
      <c r="AH281" t="str">
        <f t="shared" si="83"/>
        <v>959 S TRANS CANADA HWY</v>
      </c>
    </row>
    <row r="282" spans="1:34" x14ac:dyDescent="0.25">
      <c r="A282">
        <v>524586</v>
      </c>
      <c r="B282" t="s">
        <v>149</v>
      </c>
      <c r="C282" t="s">
        <v>69</v>
      </c>
      <c r="D282" t="s">
        <v>37</v>
      </c>
      <c r="E282">
        <v>115.3</v>
      </c>
      <c r="F282">
        <v>4</v>
      </c>
      <c r="G282">
        <v>15</v>
      </c>
      <c r="H282">
        <v>0</v>
      </c>
      <c r="I282">
        <v>0</v>
      </c>
      <c r="J282">
        <v>134.30000000000001</v>
      </c>
      <c r="K282" s="28">
        <f t="shared" si="63"/>
        <v>6.7150000000000007</v>
      </c>
      <c r="L282" s="28">
        <f t="shared" si="64"/>
        <v>0</v>
      </c>
      <c r="M282" s="28">
        <f t="shared" si="65"/>
        <v>141.01500000000001</v>
      </c>
      <c r="N282">
        <f t="shared" si="66"/>
        <v>115.3</v>
      </c>
      <c r="O282">
        <f t="shared" si="67"/>
        <v>120.8</v>
      </c>
      <c r="P282">
        <f t="shared" si="68"/>
        <v>121.8</v>
      </c>
      <c r="Q282">
        <f t="shared" si="69"/>
        <v>122.3</v>
      </c>
      <c r="R282">
        <f t="shared" si="70"/>
        <v>123.3</v>
      </c>
      <c r="S282">
        <f t="shared" si="71"/>
        <v>123.8</v>
      </c>
      <c r="T282">
        <f t="shared" si="72"/>
        <v>124.3</v>
      </c>
      <c r="U282">
        <f t="shared" si="73"/>
        <v>124.8</v>
      </c>
      <c r="V282">
        <f t="shared" si="74"/>
        <v>118.8</v>
      </c>
      <c r="X282">
        <f t="shared" si="75"/>
        <v>119.8</v>
      </c>
      <c r="Y282">
        <f t="shared" si="76"/>
        <v>120.3</v>
      </c>
      <c r="Z282">
        <f t="shared" si="77"/>
        <v>120.3</v>
      </c>
      <c r="AA282">
        <f t="shared" si="78"/>
        <v>121.3</v>
      </c>
      <c r="AB282">
        <f t="shared" si="79"/>
        <v>116.3</v>
      </c>
      <c r="AC282">
        <f>IF(OR(A282=521400,A282=529519,A282=519378,A282=519382,A282=519380,A282=519357,A282=549727,A282=519373,A282=519370,A282=519371,A282=519377,A282=519387,A282=521176,A282=521177,A282=524588),IF(OR(D282="BIODIESEL",D282="BIODIESEL DYED",D282="DIESEL LS",D282="D LS DYED"),kdrk1,IF(OR(D282="ETHANOL REG",D282="REGULAR",D282="REG DYED",D282="ETH REG DYE"),krrk1,IF(OR(D282="UNBRAND DEF"),DEFBase1,kprk1))),IF(A282=519355,IF(OR(D282="BIODIESEL",D282="BIODIESEL DYED",D282="DIESEL LS",D282="D LS DYED"),vdrk1,IF(OR(D282="ETHANOL REG",D282="REGULAR",D282="REG DYED",D282="ETH REG DYE"),vrrk1,)),E282))</f>
        <v>115.3</v>
      </c>
      <c r="AD282">
        <f>IF(OR(A282=521400,A282=529519,A282=519378,A282=519382,A282=519380,A282=519357,A282=549727,A282=519373,A282=519370,A282=519371,A282=519377,A282=519387,A282=521176,A282=521177,A282=524588),
IF(OR(D282="BIODIESEL",D282="BIODIESEL DYED",D282="DIESEL LS",D282="D LS DYED"),kdrk1+_dslMERCR,IF(OR(D282="ETHANOL REG",D282="REGULAR",D282="REG DYED",D282="ETH REG DYE"),krrk1+_eregMERCR,IF(OR(D282="UNBRAND DEF"),
DEFBase1,kprk1+_punlMERCR))),IF(A282=519355,IF(OR(D282="BIODIESEL",D282="BIODIESEL DYED",D282="DIESEL LS",D282="D LS DYED"),vdrk1+_dslMERCR,IF(OR(D282="ETHANOL REG",D282="REGULAR",D282="REG DYED",D282="ETH REG DYE"),vrrk1+_eregMERCR,)),E282))</f>
        <v>115.3</v>
      </c>
      <c r="AE282">
        <f t="shared" si="80"/>
        <v>0</v>
      </c>
      <c r="AF282">
        <f t="shared" si="81"/>
        <v>0.05</v>
      </c>
      <c r="AG282">
        <f t="shared" si="82"/>
        <v>0</v>
      </c>
      <c r="AH282" t="str">
        <f t="shared" si="83"/>
        <v>959 S TRANS CANADA HWY</v>
      </c>
    </row>
    <row r="283" spans="1:34" x14ac:dyDescent="0.25">
      <c r="A283">
        <v>524586</v>
      </c>
      <c r="B283" t="s">
        <v>149</v>
      </c>
      <c r="C283" t="s">
        <v>69</v>
      </c>
      <c r="D283" t="s">
        <v>132</v>
      </c>
      <c r="E283">
        <v>104.4</v>
      </c>
      <c r="F283">
        <v>10</v>
      </c>
      <c r="G283">
        <v>14.5</v>
      </c>
      <c r="H283">
        <v>0</v>
      </c>
      <c r="I283">
        <v>0</v>
      </c>
      <c r="J283">
        <v>128.9</v>
      </c>
      <c r="K283" s="28">
        <f t="shared" si="63"/>
        <v>6.4450000000000003</v>
      </c>
      <c r="L283" s="28">
        <f t="shared" si="64"/>
        <v>0</v>
      </c>
      <c r="M283" s="28">
        <f t="shared" si="65"/>
        <v>135.345</v>
      </c>
      <c r="N283">
        <f t="shared" si="66"/>
        <v>104.4</v>
      </c>
      <c r="O283">
        <f t="shared" si="67"/>
        <v>112.4</v>
      </c>
      <c r="P283">
        <f t="shared" si="68"/>
        <v>112.4</v>
      </c>
      <c r="Q283">
        <f t="shared" si="69"/>
        <v>112.9</v>
      </c>
      <c r="R283">
        <f t="shared" si="70"/>
        <v>113.9</v>
      </c>
      <c r="S283">
        <f t="shared" si="71"/>
        <v>114.4</v>
      </c>
      <c r="T283">
        <f t="shared" si="72"/>
        <v>114.9</v>
      </c>
      <c r="U283">
        <f t="shared" si="73"/>
        <v>115.4</v>
      </c>
      <c r="V283">
        <f t="shared" si="74"/>
        <v>107.9</v>
      </c>
      <c r="X283">
        <f t="shared" si="75"/>
        <v>111.4</v>
      </c>
      <c r="Y283">
        <f t="shared" si="76"/>
        <v>110.9</v>
      </c>
      <c r="Z283">
        <f t="shared" si="77"/>
        <v>112.9</v>
      </c>
      <c r="AA283">
        <f t="shared" si="78"/>
        <v>109.4</v>
      </c>
      <c r="AB283">
        <f t="shared" si="79"/>
        <v>108.9</v>
      </c>
      <c r="AC283">
        <f>IF(OR(A283=521400,A283=529519,A283=519378,A283=519382,A283=519380,A283=519357,A283=549727,A283=519373,A283=519370,A283=519371,A283=519377,A283=519387,A283=521176,A283=521177,A283=524588),IF(OR(D283="BIODIESEL",D283="BIODIESEL DYED",D283="DIESEL LS",D283="D LS DYED"),kdrk1,IF(OR(D283="ETHANOL REG",D283="REGULAR",D283="REG DYED",D283="ETH REG DYE"),krrk1,IF(OR(D283="UNBRAND DEF"),DEFBase1,kprk1))),IF(A283=519355,IF(OR(D283="BIODIESEL",D283="BIODIESEL DYED",D283="DIESEL LS",D283="D LS DYED"),vdrk1,IF(OR(D283="ETHANOL REG",D283="REGULAR",D283="REG DYED",D283="ETH REG DYE"),vrrk1,)),E283))</f>
        <v>104.4</v>
      </c>
      <c r="AD283">
        <f>IF(OR(A283=521400,A283=529519,A283=519378,A283=519382,A283=519380,A283=519357,A283=549727,A283=519373,A283=519370,A283=519371,A283=519377,A283=519387,A283=521176,A283=521177,A283=524588),
IF(OR(D283="BIODIESEL",D283="BIODIESEL DYED",D283="DIESEL LS",D283="D LS DYED"),kdrk1+_dslMERCR,IF(OR(D283="ETHANOL REG",D283="REGULAR",D283="REG DYED",D283="ETH REG DYE"),krrk1+_eregMERCR,IF(OR(D283="UNBRAND DEF"),
DEFBase1,kprk1+_punlMERCR))),IF(A283=519355,IF(OR(D283="BIODIESEL",D283="BIODIESEL DYED",D283="DIESEL LS",D283="D LS DYED"),vdrk1+_dslMERCR,IF(OR(D283="ETHANOL REG",D283="REGULAR",D283="REG DYED",D283="ETH REG DYE"),vrrk1+_eregMERCR,)),E283))</f>
        <v>104.4</v>
      </c>
      <c r="AE283">
        <f t="shared" si="80"/>
        <v>0</v>
      </c>
      <c r="AF283">
        <f t="shared" si="81"/>
        <v>0.05</v>
      </c>
      <c r="AG283">
        <f t="shared" si="82"/>
        <v>0</v>
      </c>
      <c r="AH283" t="str">
        <f t="shared" si="83"/>
        <v>959 S TRANS CANADA HWY</v>
      </c>
    </row>
    <row r="284" spans="1:34" x14ac:dyDescent="0.25">
      <c r="A284">
        <v>524586</v>
      </c>
      <c r="B284" t="s">
        <v>149</v>
      </c>
      <c r="C284" t="s">
        <v>69</v>
      </c>
      <c r="D284" t="s">
        <v>644</v>
      </c>
      <c r="E284">
        <v>100.4</v>
      </c>
      <c r="F284">
        <v>10</v>
      </c>
      <c r="G284">
        <v>14.5</v>
      </c>
      <c r="H284">
        <v>0</v>
      </c>
      <c r="I284">
        <v>0</v>
      </c>
      <c r="J284">
        <v>124.9</v>
      </c>
      <c r="K284" s="28">
        <f t="shared" ref="K284:K347" si="84">J284*AF284</f>
        <v>6.245000000000001</v>
      </c>
      <c r="L284" s="28">
        <f t="shared" ref="L284:L347" si="85">J284*AG284</f>
        <v>0</v>
      </c>
      <c r="M284" s="28">
        <f t="shared" ref="M284:M347" si="86">SUM(J284:L284)</f>
        <v>131.14500000000001</v>
      </c>
      <c r="N284">
        <f t="shared" ref="N284:N347" si="87">IF(OR(A284=521400,A284=529519,A284=519378,A284=519382,A284=519380,A284=519357,A284=549727,A284=519373,A284=519370,A284=519371,A284=519377,A284=519387,A284=521176,A284=521177,A284=524588),IF(OR(D284="BIODIESEL",D284="BIODIESEL DYED",D284="DIESEL LS",D284="D LS DYED"),kdrk,IF(OR(D284="ETHANOL REG",D284="REGULAR",D284="REG DYED",D284="ETH REG DYE"),krrk,IF(OR(D284="UNBRAND DEF"),DEFbase,kprk))),IF(A284=519355,IF(OR(D284="BIODIESEL",D284="BIODIESEL DYED",D284="DIESEL LS",D284="D LS DYED"),vdrk,IF(OR(D284="ETHANOL REG",D284="REGULAR",D284="REG DYED",D284="ETH REG DYE"),vrrk,)),E284))</f>
        <v>100.4</v>
      </c>
      <c r="O284">
        <f t="shared" ref="O284:O347" si="88">IF(OR(D284="BIODIESEL",D284="BIODIESEL DYED",D284="DIESEL LS",D284="D LS DYED"),dsl0+N284,IF(D284="ETHANOL REG",ereg0+N284,IF(D284="REGULAR",reg0+N284,IF(D284="PREM DYED",puld0+N284,IF(D284="PREMIUM",punl0+N284,IF(D284="REG DYED",unld0+N284,IF(D284="ETH REG DYE",unld0+N284,IF(D284="ETH MID",mid0+N284,IF(D284="MID",mid0+N284,IF(D284="UNBRAND DEF",def0+N284))))))))))+IF(OR(A284=521400,A284=529519,A284=519378,A284=519382,A284=519380,A284=519357,A284=549727,A284=519373,A284=519370,A284=519371,A284=519377,A284=519387,A284=521176,A284=521177,A284=524588),AE284,IOL)</f>
        <v>107.9</v>
      </c>
      <c r="P284">
        <f t="shared" ref="P284:P347" si="89">IF(OR(D284="BIODIESEL",D284="BIODIESEL DYED",D284="DIESEL LS",D284="D LS DYED"),_dsl1+N284,IF(D284="ETHANOL REG",_ereg1+N284,IF(D284="REGULAR",_reg1+N284,IF(D284="PREM DYED",_puld1+N284,IF(D284="PREMIUM",_punl1+N284,IF(D284="REG DYED",_unld1+N284,IF(D284="ETH REG DYE",_unld1+N284,IF(D284="ETH MID",_mid1+N284,IF(D284="MID",_mid1+N284,IF(D284="UNBRAND DEF",_def1+N284))))))))))+IF(OR(A284=521400,A284=529519,A284=519378,A284=519382,A284=519380,A284=519357,A284=549727,A284=519373,A284=519370,A284=519371,A284=519377,A284=519387,A284=521176,A284=521177,A284=524588),AE284,IOL)</f>
        <v>107.9</v>
      </c>
      <c r="Q284">
        <f t="shared" ref="Q284:Q347" si="90">IF(OR(D284="BIODIESEL",D284="BIODIESEL DYED",D284="DIESEL LS",D284="D LS DYED"),_dsl2+N284,IF(D284="ETHANOL REG",_ereg2+N284,IF(D284="REGULAR",_reg2+N284,IF(D284="PREM DYED",_puld2+N284,IF(D284="PREMIUM",_punl2+N284,IF(D284="REG DYED",_unld2+N284,IF(D284="ETH REG DYE",_unld2+N284,IF(D284="ETH MID",_mid2+N284,IF(D284="MID",_mid2+N284,IF(D284="UNBRAND DEF",_def2+N284))))))))))+IF(OR(A284=521400,A284=520519,A284=519378,A284=519382,A284=519380,A284=519357,A284=549727,A284=519373,A284=519370,A284=519371,A284=519377,A284=519387,A284=521176,A284=521177,A284=524588),AE284,IOL)</f>
        <v>108.4</v>
      </c>
      <c r="R284">
        <f t="shared" ref="R284:R347" si="91">IF(OR(D284="BIODIESEL",D284="BIODIESEL DYED",D284="DIESEL LS",D284="D LS DYED"),_dsl3+N284,IF(D284="ETHANOL REG",_ereg3+N284,IF(D284="REGULAR",_reg3+N284,IF(D284="PREM DYED",_puld3+N284,IF(D284="PREMIUM",_punl3+N284,IF(D284="REG DYED",_unld3+N284,IF(D284="ETH REG DYE",_unld3+N284,IF(D284="ETH MID",_mid3+N284,IF(D284="MID",_mid3+N284,IF(D284="UNBRAND DEF",_def3+N284))))))))))+IF(OR(A284=521400,A284=529519,A284=519378,A284=519382,A284=519380,A284=519357,A284=549727,A284=519373,A284=519370,A284=519371,A284=519377,A284=519387,A284=521176,A284=521177,A284=524588),AE284,IOL)</f>
        <v>109.4</v>
      </c>
      <c r="S284">
        <f t="shared" ref="S284:S347" si="92">IF(OR(D284="BIODIESEL",D284="BIODIESEL DYED",D284="DIESEL LS",D284="D LS DYED"),_dsl4+N284,IF(D284="ETHANOL REG",_ereg4+N284,IF(D284="REGULAR",_reg4+N284,IF(D284="PREM DYED",_puld4+N284,IF(D284="PREMIUM",_punl4+N284,IF(D284="REG DYED",_unld4+N284,IF(D284="ETH REG DYE",_unld4+N284,IF(D284="ETH MID",_mid4+N284,IF(D284="MID",_mid4+N284,IF(D284="UNBRAND DEF",_def4+N284))))))))))+IF(OR(A284=521400,A284=529519,A284=519378,A284=519382,A284=519380,A284=519357,A284=549727,A284=519373,A284=519370,A284=519371,A284=519377,A284=519387,A284=521176,A284=521177,A284=524588),AE284,IOL)</f>
        <v>109.9</v>
      </c>
      <c r="T284">
        <f t="shared" ref="T284:T347" si="93">IF(OR(D284="BIODIESEL",D284="BIODIESEL DYED",D284="DIESEL LS",D284="D LS DYED"),_dsl5+N284,IF(D284="ETHANOL REG",_ereg5+N284,IF(D284="REGULAR",_reg5+N284,IF(D284="PREM DYED",_puld5+N284,IF(D284="PREMIUM",_punl5+N284,IF(D284="REG DYED",_unld5+N284,IF(D284="ETH REG DYE",_unld5+N284,IF(D284="ETH MID",_mid5+N284,IF(D284="MID",_mid5+N284,IF(D284="UNBRAND DEF",_def5+N284))))))))))+IF(OR(A284=521400,A284=529519,A284=519378,A284=519382,A284=519380,A284=519357,A284=549727,A284=519373,A284=519370,A284=519371,A284=519377,A284=519387,A284=521176,A284=521177,A284=524588),AE284,IOL)</f>
        <v>110.4</v>
      </c>
      <c r="U284">
        <f t="shared" ref="U284:U347" si="94">IF(OR(D284="BIODIESEL",D284="BIODIESEL DYED",D284="DIESEL LS",D284="D LS DYED"),_dsl6+N284,IF(D284="ETHANOL REG",_ereg6+N284,IF(D284="REGULAR",_reg6+N284,IF(D284="PREM DYED",_puld6+N284,IF(D284="PREMIUM",_punl6+N284,IF(D284="REG DYED",_unld6+N284,IF(D284="ETH REG DYE",_unld6+N284,IF(D284="ETH MID",_mid6+N284,IF(D284="MID",_mid6+N284,IF(D284="UNBRAND DEF",_def6+N284))))))))))+IF(OR(A284=521400,A284=529519,A284=519378,A284=519382,A284=519380,A284=519357,A284=549727,A284=519373,A284=519370,A284=519371,A284=519377,A284=519387,A284=521176,A284=521177,A284=524588),AE284,IOL)</f>
        <v>110.9</v>
      </c>
      <c r="V284">
        <f t="shared" ref="V284:V347" si="95">IF(OR(D284="BIODIESEL",D284="BIODIESEL DYED",D284="DIESEL LS",D284="D LS DYED"),_dsl7+N284,IF(D284="ETHANOL REG",_ereg7+N284,IF(D284="REGULAR",_reg7+N284,IF(D284="PREM DYED",_puld7+N284,IF(D284="PREMIUM",_punl7+N284,IF(D284="REG DYED",_unld7+N284,IF(D284="ETH REG DYE",_unld7+N284,IF(D284="ETH MID",_mid7+N284,IF(D284="MID",_mid7+N284,IF(D284="UNBRAND DEF",_def7+N284))))))))))+IF(OR(A284=999999,A284=999998),AE284,IOL)</f>
        <v>103.9</v>
      </c>
      <c r="X284">
        <f t="shared" ref="X284:X347" si="96">IF(OR(D284="BIODIESEL",D284="BIODIESEL DYED",D284="DIESEL LS",D284="D LS DYED"),_dsl9+N284,IF(D284="ETHANOL REG",_ereg9+N284,IF(D284="REGULAR",_reg9+N284,IF(D284="PREM DYED",_puld9+N284,IF(D284="PREMIUM",_punl9+N284,IF(D284="REG DYED",_unld9+N284,IF(D284="ETH REG DYE",_unld9+N284,IF(D284="ETH MID",_mid9+N284,IF(D284="MID",_mid9+N284,IF(D284="UNBRAND DEF",_def9+N284))))))))))+IF(OR(A284=521400,A284=520519,A284=519378,A284=519382,A284=519380,A284=519357,A284=549727,A284=519373,A284=519370,A284=519371,A284=519377,A284=519387,A284=521176,A284=521177,A284=524588),AE284,IOL)</f>
        <v>106.9</v>
      </c>
      <c r="Y284">
        <f t="shared" ref="Y284:Y347" si="97">IF(OR(D284="BIODIESEL",D284="BIODIESEL DYED",D284="DIESEL LS",D284="D LS DYED"),_dsl100+N284,IF(D284="ETHANOL REG",_ereg100+N284,IF(D284="REGULAR",_reg100+N284,IF(D284="PREM DYED",_puld100+N284,IF(D284="PREMIUM",_punl100+N284,IF(D284="REG DYED",_unld100+N284,IF(D284="ETH REG DYE",_unld100+N284,IF(D284="ETH MID",_mid100+N284,IF(D284="MID",_mid100+N284,IF(D284="UNBRAND DEF",_def100+N284))))))))))+IF(OR(A284=521400,A284=529519,A284=519378,A284=519382,A284=519380,A284=519357,A284=549727,A284=519373,A284=519370,A284=519371,A284=519377,A284=519387,A284=521176,A284=521177,A284=524588),AE284,IOL)</f>
        <v>106.4</v>
      </c>
      <c r="Z284">
        <f t="shared" ref="Z284:Z347" si="98">IF(OR(D284="BIODIESEL",D284="BIODIESEL DYED",D284="DIESEL LS",D284="D LS DYED"),_dsls08+N284,IF(D284="ETHANOL REG",_eregs08+N284,IF(D284="REGULAR",_regs08+N284,IF(D284="PREM DYED",_pulds08+N284,IF(D284="PREMIUM",_punls08+N284,IF(D284="REG DYED",_unlds08+N284,IF(D284="ETH REG DYE",_unlds08+N284,IF(D284="ETH MID",_mids08+N284,IF(D284="MID",_mids08+N284,IF(D284="UNBRAND DEF",_defs08+N284))))))))))+IF(OR(A284=521400,A284=529519,A284=519378,A284=519382,A284=519380,A284=519357,A284=549727,A284=519373,A284=519370,A284=519371,A284=519377,A284=519387,A284=521176,A284=521177,A284=524588),AE284,IOL)</f>
        <v>108.9</v>
      </c>
      <c r="AA284">
        <f t="shared" ref="AA284:AA347" si="99">IF(OR(D284="BIODIESEL",D284="BIODIESEL DYED",D284="DIESEL LS",D284="D LS DYED"),_dsls09+N284,IF(D284="ETHANOL REG",_eregs09+N284,IF(D284="REGULAR",_regs09+N284,IF(D284="PREM DYED",_pulds09+N284,IF(D284="PREMIUM",_punls09+N284,IF(D284="REG DYED",_unlds09+N284,IF(D284="ETH REG DYE",_unlds09+N284,IF(D284="ETH MID",_mids09+N284,IF(D284="MID",_mids09+N284,IF(D284="UNBRAND DEF",_defs09+N284))))))))))+IF(OR(A284=521400,A284=529519,A284=519378,A284=519382,A284=519380,A284=519357,A284=549727,A284=519373,A284=519370,A284=519371,A284=519377,A284=519387,A284=521176,A284=521177,A284=524588),AE284,IOL)</f>
        <v>105.4</v>
      </c>
      <c r="AB284">
        <f t="shared" ref="AB284:AB347" si="100">IF(OR(D284="BIODIESEL",D284="BIODIESEL DYED",D284="DIESEL LS",D284="D LS DYED"),_dslR25+N284,IF(D284="ETHANOL REG",_eregR25+N284,IF(D284="REGULAR",_regR25+N284,IF(D284="PREM DYED",_puldR25+N284,IF(D284="PREMIUM",_punlR25+N284,IF(D284="REG DYED",_unldR25+N284,IF(D284="ETH REG DYE",_unldR25+N284,IF(D284="ETH MID",_midR25+N284,IF(D284="MID",_midR25+N284,IF(D284="UNBRAND DEF",_defR25+N284))))))))))+IF(OR(A284=521400,A284=529519,A284=519378,A284=519382,A284=519380,A284=519357,A284=549727,A284=519373,A284=519370,A284=519371,A284=519377,A284=519387,A284=521176,A284=521177,A284=524588),AE284,IOL)</f>
        <v>104.9</v>
      </c>
      <c r="AC284">
        <f>IF(OR(A284=521400,A284=529519,A284=519378,A284=519382,A284=519380,A284=519357,A284=549727,A284=519373,A284=519370,A284=519371,A284=519377,A284=519387,A284=521176,A284=521177,A284=524588),IF(OR(D284="BIODIESEL",D284="BIODIESEL DYED",D284="DIESEL LS",D284="D LS DYED"),kdrk1,IF(OR(D284="ETHANOL REG",D284="REGULAR",D284="REG DYED",D284="ETH REG DYE"),krrk1,IF(OR(D284="UNBRAND DEF"),DEFBase1,kprk1))),IF(A284=519355,IF(OR(D284="BIODIESEL",D284="BIODIESEL DYED",D284="DIESEL LS",D284="D LS DYED"),vdrk1,IF(OR(D284="ETHANOL REG",D284="REGULAR",D284="REG DYED",D284="ETH REG DYE"),vrrk1,)),E284))</f>
        <v>100.4</v>
      </c>
      <c r="AD284">
        <f>IF(OR(A284=521400,A284=529519,A284=519378,A284=519382,A284=519380,A284=519357,A284=549727,A284=519373,A284=519370,A284=519371,A284=519377,A284=519387,A284=521176,A284=521177,A284=524588),
IF(OR(D284="BIODIESEL",D284="BIODIESEL DYED",D284="DIESEL LS",D284="D LS DYED"),kdrk1+_dslMERCR,IF(OR(D284="ETHANOL REG",D284="REGULAR",D284="REG DYED",D284="ETH REG DYE"),krrk1+_eregMERCR,IF(OR(D284="UNBRAND DEF"),
DEFBase1,kprk1+_punlMERCR))),IF(A284=519355,IF(OR(D284="BIODIESEL",D284="BIODIESEL DYED",D284="DIESEL LS",D284="D LS DYED"),vdrk1+_dslMERCR,IF(OR(D284="ETHANOL REG",D284="REGULAR",D284="REG DYED",D284="ETH REG DYE"),vrrk1+_eregMERCR,)),E284))</f>
        <v>100.4</v>
      </c>
      <c r="AE284">
        <f t="shared" ref="AE284:AE347" si="101">IF(AND(A284&lt;&gt;521400,A284&lt;&gt;529519,A284&lt;&gt;519378,A284&lt;&gt;519382,A284&lt;&gt;519380,A284&lt;&gt;519357,A284&lt;&gt;521399,A284&lt;&gt;519373,A284&lt;&gt;519370,A284&lt;&gt;519371,A284&lt;&gt;519377,A284&lt;&gt;519387,A284&lt;&gt;521176,A284&lt;&gt;521177,A284&lt;&gt;519355,A284&lt;&gt;524588),0,IF(D284="UNBRAND DEF",0,HLOOKUP(A284,FrtFac,2,FALSE)))</f>
        <v>0</v>
      </c>
      <c r="AF284">
        <f t="shared" ref="AF284:AF347" si="102">IF(AND(C284="BC",D284="unbrand def"),0.12,IF(AND(C284="SK",D284="unbrand def"),0.11,IF(AND(C284="MB",D284="unbrand def"),0.13,VLOOKUP(C284,TAXTABLE,2,FALSE))))</f>
        <v>0.05</v>
      </c>
      <c r="AG284">
        <f t="shared" ref="AG284:AG347" si="103">VLOOKUP(C284,TAXTABLE,3,FALSE)</f>
        <v>0</v>
      </c>
      <c r="AH284" t="str">
        <f t="shared" ref="AH284:AH347" si="104">VLOOKUP(A284,EFS_SITE,4,FALSE)</f>
        <v>959 S TRANS CANADA HWY</v>
      </c>
    </row>
    <row r="285" spans="1:34" x14ac:dyDescent="0.25">
      <c r="A285">
        <v>524586</v>
      </c>
      <c r="B285" t="s">
        <v>149</v>
      </c>
      <c r="C285" t="s">
        <v>69</v>
      </c>
      <c r="D285" t="s">
        <v>49</v>
      </c>
      <c r="E285">
        <v>119.4</v>
      </c>
      <c r="F285">
        <v>10</v>
      </c>
      <c r="G285">
        <v>14.5</v>
      </c>
      <c r="H285">
        <v>0</v>
      </c>
      <c r="I285">
        <v>0</v>
      </c>
      <c r="J285">
        <v>143.9</v>
      </c>
      <c r="K285" s="28">
        <f t="shared" si="84"/>
        <v>7.1950000000000003</v>
      </c>
      <c r="L285" s="28">
        <f t="shared" si="85"/>
        <v>0</v>
      </c>
      <c r="M285" s="28">
        <f t="shared" si="86"/>
        <v>151.095</v>
      </c>
      <c r="N285">
        <f t="shared" si="87"/>
        <v>119.4</v>
      </c>
      <c r="O285">
        <f t="shared" si="88"/>
        <v>127.9</v>
      </c>
      <c r="P285">
        <f t="shared" si="89"/>
        <v>127.9</v>
      </c>
      <c r="Q285">
        <f t="shared" si="90"/>
        <v>128.4</v>
      </c>
      <c r="R285">
        <f t="shared" si="91"/>
        <v>129.4</v>
      </c>
      <c r="S285">
        <f t="shared" si="92"/>
        <v>129.9</v>
      </c>
      <c r="T285">
        <f t="shared" si="93"/>
        <v>130.4</v>
      </c>
      <c r="U285">
        <f t="shared" si="94"/>
        <v>130.9</v>
      </c>
      <c r="V285">
        <f t="shared" si="95"/>
        <v>122.9</v>
      </c>
      <c r="X285">
        <f t="shared" si="96"/>
        <v>126.9</v>
      </c>
      <c r="Y285">
        <f t="shared" si="97"/>
        <v>125.4</v>
      </c>
      <c r="Z285">
        <f t="shared" si="98"/>
        <v>127.9</v>
      </c>
      <c r="AA285">
        <f t="shared" si="99"/>
        <v>124.4</v>
      </c>
      <c r="AB285">
        <f t="shared" si="100"/>
        <v>123.9</v>
      </c>
      <c r="AC285">
        <f>IF(OR(A285=521400,A285=529519,A285=519378,A285=519382,A285=519380,A285=519357,A285=549727,A285=519373,A285=519370,A285=519371,A285=519377,A285=519387,A285=521176,A285=521177,A285=524588),IF(OR(D285="BIODIESEL",D285="BIODIESEL DYED",D285="DIESEL LS",D285="D LS DYED"),kdrk1,IF(OR(D285="ETHANOL REG",D285="REGULAR",D285="REG DYED",D285="ETH REG DYE"),krrk1,IF(OR(D285="UNBRAND DEF"),DEFBase1,kprk1))),IF(A285=519355,IF(OR(D285="BIODIESEL",D285="BIODIESEL DYED",D285="DIESEL LS",D285="D LS DYED"),vdrk1,IF(OR(D285="ETHANOL REG",D285="REGULAR",D285="REG DYED",D285="ETH REG DYE"),vrrk1,)),E285))</f>
        <v>119.4</v>
      </c>
      <c r="AD285">
        <f>IF(OR(A285=521400,A285=529519,A285=519378,A285=519382,A285=519380,A285=519357,A285=549727,A285=519373,A285=519370,A285=519371,A285=519377,A285=519387,A285=521176,A285=521177,A285=524588),
IF(OR(D285="BIODIESEL",D285="BIODIESEL DYED",D285="DIESEL LS",D285="D LS DYED"),kdrk1+_dslMERCR,IF(OR(D285="ETHANOL REG",D285="REGULAR",D285="REG DYED",D285="ETH REG DYE"),krrk1+_eregMERCR,IF(OR(D285="UNBRAND DEF"),
DEFBase1,kprk1+_punlMERCR))),IF(A285=519355,IF(OR(D285="BIODIESEL",D285="BIODIESEL DYED",D285="DIESEL LS",D285="D LS DYED"),vdrk1+_dslMERCR,IF(OR(D285="ETHANOL REG",D285="REGULAR",D285="REG DYED",D285="ETH REG DYE"),vrrk1+_eregMERCR,)),E285))</f>
        <v>119.4</v>
      </c>
      <c r="AE285">
        <f t="shared" si="101"/>
        <v>0</v>
      </c>
      <c r="AF285">
        <f t="shared" si="102"/>
        <v>0.05</v>
      </c>
      <c r="AG285">
        <f t="shared" si="103"/>
        <v>0</v>
      </c>
      <c r="AH285" t="str">
        <f t="shared" si="104"/>
        <v>959 S TRANS CANADA HWY</v>
      </c>
    </row>
    <row r="286" spans="1:34" x14ac:dyDescent="0.25">
      <c r="A286">
        <v>519374</v>
      </c>
      <c r="B286" t="s">
        <v>70</v>
      </c>
      <c r="C286" t="s">
        <v>69</v>
      </c>
      <c r="D286" t="s">
        <v>646</v>
      </c>
      <c r="E286">
        <v>115.1</v>
      </c>
      <c r="F286">
        <v>4</v>
      </c>
      <c r="G286">
        <v>3</v>
      </c>
      <c r="H286">
        <v>0</v>
      </c>
      <c r="I286">
        <v>0</v>
      </c>
      <c r="J286">
        <v>122.1</v>
      </c>
      <c r="K286" s="28">
        <f t="shared" si="84"/>
        <v>6.1050000000000004</v>
      </c>
      <c r="L286" s="28">
        <f t="shared" si="85"/>
        <v>0</v>
      </c>
      <c r="M286" s="28">
        <f t="shared" si="86"/>
        <v>128.20499999999998</v>
      </c>
      <c r="N286">
        <f t="shared" si="87"/>
        <v>115.1</v>
      </c>
      <c r="O286">
        <f t="shared" si="88"/>
        <v>120.6</v>
      </c>
      <c r="P286">
        <f t="shared" si="89"/>
        <v>121.6</v>
      </c>
      <c r="Q286">
        <f t="shared" si="90"/>
        <v>122.1</v>
      </c>
      <c r="R286">
        <f t="shared" si="91"/>
        <v>123.1</v>
      </c>
      <c r="S286">
        <f t="shared" si="92"/>
        <v>123.6</v>
      </c>
      <c r="T286">
        <f t="shared" si="93"/>
        <v>124.1</v>
      </c>
      <c r="U286">
        <f t="shared" si="94"/>
        <v>124.6</v>
      </c>
      <c r="V286">
        <f t="shared" si="95"/>
        <v>118.6</v>
      </c>
      <c r="X286">
        <f t="shared" si="96"/>
        <v>119.6</v>
      </c>
      <c r="Y286">
        <f t="shared" si="97"/>
        <v>120.1</v>
      </c>
      <c r="Z286">
        <f t="shared" si="98"/>
        <v>120.1</v>
      </c>
      <c r="AA286">
        <f t="shared" si="99"/>
        <v>121.1</v>
      </c>
      <c r="AB286">
        <f t="shared" si="100"/>
        <v>116.1</v>
      </c>
      <c r="AC286">
        <f>IF(OR(A286=521400,A286=529519,A286=519378,A286=519382,A286=519380,A286=519357,A286=549727,A286=519373,A286=519370,A286=519371,A286=519377,A286=519387,A286=521176,A286=521177,A286=524588),IF(OR(D286="BIODIESEL",D286="BIODIESEL DYED",D286="DIESEL LS",D286="D LS DYED"),kdrk1,IF(OR(D286="ETHANOL REG",D286="REGULAR",D286="REG DYED",D286="ETH REG DYE"),krrk1,IF(OR(D286="UNBRAND DEF"),DEFBase1,kprk1))),IF(A286=519355,IF(OR(D286="BIODIESEL",D286="BIODIESEL DYED",D286="DIESEL LS",D286="D LS DYED"),vdrk1,IF(OR(D286="ETHANOL REG",D286="REGULAR",D286="REG DYED",D286="ETH REG DYE"),vrrk1,)),E286))</f>
        <v>115.1</v>
      </c>
      <c r="AD286">
        <f>IF(OR(A286=521400,A286=529519,A286=519378,A286=519382,A286=519380,A286=519357,A286=549727,A286=519373,A286=519370,A286=519371,A286=519377,A286=519387,A286=521176,A286=521177,A286=524588),
IF(OR(D286="BIODIESEL",D286="BIODIESEL DYED",D286="DIESEL LS",D286="D LS DYED"),kdrk1+_dslMERCR,IF(OR(D286="ETHANOL REG",D286="REGULAR",D286="REG DYED",D286="ETH REG DYE"),krrk1+_eregMERCR,IF(OR(D286="UNBRAND DEF"),
DEFBase1,kprk1+_punlMERCR))),IF(A286=519355,IF(OR(D286="BIODIESEL",D286="BIODIESEL DYED",D286="DIESEL LS",D286="D LS DYED"),vdrk1+_dslMERCR,IF(OR(D286="ETHANOL REG",D286="REGULAR",D286="REG DYED",D286="ETH REG DYE"),vrrk1+_eregMERCR,)),E286))</f>
        <v>115.1</v>
      </c>
      <c r="AE286">
        <f t="shared" si="101"/>
        <v>0</v>
      </c>
      <c r="AF286">
        <f t="shared" si="102"/>
        <v>0.05</v>
      </c>
      <c r="AG286">
        <f t="shared" si="103"/>
        <v>0</v>
      </c>
      <c r="AH286" t="str">
        <f t="shared" si="104"/>
        <v>1651 MAPLE STREET</v>
      </c>
    </row>
    <row r="287" spans="1:34" x14ac:dyDescent="0.25">
      <c r="A287">
        <v>519374</v>
      </c>
      <c r="B287" t="s">
        <v>70</v>
      </c>
      <c r="C287" t="s">
        <v>69</v>
      </c>
      <c r="D287" t="s">
        <v>37</v>
      </c>
      <c r="E287">
        <v>115.1</v>
      </c>
      <c r="F287">
        <v>4</v>
      </c>
      <c r="G287">
        <v>15</v>
      </c>
      <c r="H287">
        <v>0</v>
      </c>
      <c r="I287">
        <v>0</v>
      </c>
      <c r="J287">
        <v>134.1</v>
      </c>
      <c r="K287" s="28">
        <f t="shared" si="84"/>
        <v>6.7050000000000001</v>
      </c>
      <c r="L287" s="28">
        <f t="shared" si="85"/>
        <v>0</v>
      </c>
      <c r="M287" s="28">
        <f t="shared" si="86"/>
        <v>140.80500000000001</v>
      </c>
      <c r="N287">
        <f t="shared" si="87"/>
        <v>115.1</v>
      </c>
      <c r="O287">
        <f t="shared" si="88"/>
        <v>120.6</v>
      </c>
      <c r="P287">
        <f t="shared" si="89"/>
        <v>121.6</v>
      </c>
      <c r="Q287">
        <f t="shared" si="90"/>
        <v>122.1</v>
      </c>
      <c r="R287">
        <f t="shared" si="91"/>
        <v>123.1</v>
      </c>
      <c r="S287">
        <f t="shared" si="92"/>
        <v>123.6</v>
      </c>
      <c r="T287">
        <f t="shared" si="93"/>
        <v>124.1</v>
      </c>
      <c r="U287">
        <f t="shared" si="94"/>
        <v>124.6</v>
      </c>
      <c r="V287">
        <f t="shared" si="95"/>
        <v>118.6</v>
      </c>
      <c r="X287">
        <f t="shared" si="96"/>
        <v>119.6</v>
      </c>
      <c r="Y287">
        <f t="shared" si="97"/>
        <v>120.1</v>
      </c>
      <c r="Z287">
        <f t="shared" si="98"/>
        <v>120.1</v>
      </c>
      <c r="AA287">
        <f t="shared" si="99"/>
        <v>121.1</v>
      </c>
      <c r="AB287">
        <f t="shared" si="100"/>
        <v>116.1</v>
      </c>
      <c r="AC287">
        <f>IF(OR(A287=521400,A287=529519,A287=519378,A287=519382,A287=519380,A287=519357,A287=549727,A287=519373,A287=519370,A287=519371,A287=519377,A287=519387,A287=521176,A287=521177,A287=524588),IF(OR(D287="BIODIESEL",D287="BIODIESEL DYED",D287="DIESEL LS",D287="D LS DYED"),kdrk1,IF(OR(D287="ETHANOL REG",D287="REGULAR",D287="REG DYED",D287="ETH REG DYE"),krrk1,IF(OR(D287="UNBRAND DEF"),DEFBase1,kprk1))),IF(A287=519355,IF(OR(D287="BIODIESEL",D287="BIODIESEL DYED",D287="DIESEL LS",D287="D LS DYED"),vdrk1,IF(OR(D287="ETHANOL REG",D287="REGULAR",D287="REG DYED",D287="ETH REG DYE"),vrrk1,)),E287))</f>
        <v>115.1</v>
      </c>
      <c r="AD287">
        <f>IF(OR(A287=521400,A287=529519,A287=519378,A287=519382,A287=519380,A287=519357,A287=549727,A287=519373,A287=519370,A287=519371,A287=519377,A287=519387,A287=521176,A287=521177,A287=524588),
IF(OR(D287="BIODIESEL",D287="BIODIESEL DYED",D287="DIESEL LS",D287="D LS DYED"),kdrk1+_dslMERCR,IF(OR(D287="ETHANOL REG",D287="REGULAR",D287="REG DYED",D287="ETH REG DYE"),krrk1+_eregMERCR,IF(OR(D287="UNBRAND DEF"),
DEFBase1,kprk1+_punlMERCR))),IF(A287=519355,IF(OR(D287="BIODIESEL",D287="BIODIESEL DYED",D287="DIESEL LS",D287="D LS DYED"),vdrk1+_dslMERCR,IF(OR(D287="ETHANOL REG",D287="REGULAR",D287="REG DYED",D287="ETH REG DYE"),vrrk1+_eregMERCR,)),E287))</f>
        <v>115.1</v>
      </c>
      <c r="AE287">
        <f t="shared" si="101"/>
        <v>0</v>
      </c>
      <c r="AF287">
        <f t="shared" si="102"/>
        <v>0.05</v>
      </c>
      <c r="AG287">
        <f t="shared" si="103"/>
        <v>0</v>
      </c>
      <c r="AH287" t="str">
        <f t="shared" si="104"/>
        <v>1651 MAPLE STREET</v>
      </c>
    </row>
    <row r="288" spans="1:34" x14ac:dyDescent="0.25">
      <c r="A288">
        <v>519374</v>
      </c>
      <c r="B288" t="s">
        <v>70</v>
      </c>
      <c r="C288" t="s">
        <v>69</v>
      </c>
      <c r="D288" t="s">
        <v>647</v>
      </c>
      <c r="E288">
        <v>104.8</v>
      </c>
      <c r="F288">
        <v>10</v>
      </c>
      <c r="G288">
        <v>3</v>
      </c>
      <c r="H288">
        <v>0</v>
      </c>
      <c r="I288">
        <v>0</v>
      </c>
      <c r="J288">
        <v>117.8</v>
      </c>
      <c r="K288" s="28">
        <f t="shared" si="84"/>
        <v>5.8900000000000006</v>
      </c>
      <c r="L288" s="28">
        <f t="shared" si="85"/>
        <v>0</v>
      </c>
      <c r="M288" s="28">
        <f t="shared" si="86"/>
        <v>123.69</v>
      </c>
      <c r="N288">
        <f t="shared" si="87"/>
        <v>104.8</v>
      </c>
      <c r="O288">
        <f t="shared" si="88"/>
        <v>112.3</v>
      </c>
      <c r="P288">
        <f t="shared" si="89"/>
        <v>112.3</v>
      </c>
      <c r="Q288">
        <f t="shared" si="90"/>
        <v>112.8</v>
      </c>
      <c r="R288">
        <f t="shared" si="91"/>
        <v>113.8</v>
      </c>
      <c r="S288">
        <f t="shared" si="92"/>
        <v>114.3</v>
      </c>
      <c r="T288">
        <f t="shared" si="93"/>
        <v>114.8</v>
      </c>
      <c r="U288">
        <f t="shared" si="94"/>
        <v>115.3</v>
      </c>
      <c r="V288">
        <f t="shared" si="95"/>
        <v>108.3</v>
      </c>
      <c r="X288">
        <f t="shared" si="96"/>
        <v>111.3</v>
      </c>
      <c r="Y288">
        <f t="shared" si="97"/>
        <v>112.3</v>
      </c>
      <c r="Z288">
        <f t="shared" si="98"/>
        <v>113.3</v>
      </c>
      <c r="AA288">
        <f t="shared" si="99"/>
        <v>109.8</v>
      </c>
      <c r="AB288">
        <f t="shared" si="100"/>
        <v>109.3</v>
      </c>
      <c r="AC288">
        <f>IF(OR(A288=521400,A288=529519,A288=519378,A288=519382,A288=519380,A288=519357,A288=549727,A288=519373,A288=519370,A288=519371,A288=519377,A288=519387,A288=521176,A288=521177,A288=524588),IF(OR(D288="BIODIESEL",D288="BIODIESEL DYED",D288="DIESEL LS",D288="D LS DYED"),kdrk1,IF(OR(D288="ETHANOL REG",D288="REGULAR",D288="REG DYED",D288="ETH REG DYE"),krrk1,IF(OR(D288="UNBRAND DEF"),DEFBase1,kprk1))),IF(A288=519355,IF(OR(D288="BIODIESEL",D288="BIODIESEL DYED",D288="DIESEL LS",D288="D LS DYED"),vdrk1,IF(OR(D288="ETHANOL REG",D288="REGULAR",D288="REG DYED",D288="ETH REG DYE"),vrrk1,)),E288))</f>
        <v>104.8</v>
      </c>
      <c r="AD288">
        <f>IF(OR(A288=521400,A288=529519,A288=519378,A288=519382,A288=519380,A288=519357,A288=549727,A288=519373,A288=519370,A288=519371,A288=519377,A288=519387,A288=521176,A288=521177,A288=524588),
IF(OR(D288="BIODIESEL",D288="BIODIESEL DYED",D288="DIESEL LS",D288="D LS DYED"),kdrk1+_dslMERCR,IF(OR(D288="ETHANOL REG",D288="REGULAR",D288="REG DYED",D288="ETH REG DYE"),krrk1+_eregMERCR,IF(OR(D288="UNBRAND DEF"),
DEFBase1,kprk1+_punlMERCR))),IF(A288=519355,IF(OR(D288="BIODIESEL",D288="BIODIESEL DYED",D288="DIESEL LS",D288="D LS DYED"),vdrk1+_dslMERCR,IF(OR(D288="ETHANOL REG",D288="REGULAR",D288="REG DYED",D288="ETH REG DYE"),vrrk1+_eregMERCR,)),E288))</f>
        <v>104.8</v>
      </c>
      <c r="AE288">
        <f t="shared" si="101"/>
        <v>0</v>
      </c>
      <c r="AF288">
        <f t="shared" si="102"/>
        <v>0.05</v>
      </c>
      <c r="AG288">
        <f t="shared" si="103"/>
        <v>0</v>
      </c>
      <c r="AH288" t="str">
        <f t="shared" si="104"/>
        <v>1651 MAPLE STREET</v>
      </c>
    </row>
    <row r="289" spans="1:34" x14ac:dyDescent="0.25">
      <c r="A289">
        <v>519374</v>
      </c>
      <c r="B289" t="s">
        <v>70</v>
      </c>
      <c r="C289" t="s">
        <v>69</v>
      </c>
      <c r="D289" t="s">
        <v>644</v>
      </c>
      <c r="E289">
        <v>104.8</v>
      </c>
      <c r="F289">
        <v>10</v>
      </c>
      <c r="G289">
        <v>14.5</v>
      </c>
      <c r="H289">
        <v>0</v>
      </c>
      <c r="I289">
        <v>0</v>
      </c>
      <c r="J289">
        <v>129.30000000000001</v>
      </c>
      <c r="K289" s="28">
        <f t="shared" si="84"/>
        <v>6.4650000000000007</v>
      </c>
      <c r="L289" s="28">
        <f t="shared" si="85"/>
        <v>0</v>
      </c>
      <c r="M289" s="28">
        <f t="shared" si="86"/>
        <v>135.76500000000001</v>
      </c>
      <c r="N289">
        <f t="shared" si="87"/>
        <v>104.8</v>
      </c>
      <c r="O289">
        <f t="shared" si="88"/>
        <v>112.3</v>
      </c>
      <c r="P289">
        <f t="shared" si="89"/>
        <v>112.3</v>
      </c>
      <c r="Q289">
        <f t="shared" si="90"/>
        <v>112.8</v>
      </c>
      <c r="R289">
        <f t="shared" si="91"/>
        <v>113.8</v>
      </c>
      <c r="S289">
        <f t="shared" si="92"/>
        <v>114.3</v>
      </c>
      <c r="T289">
        <f t="shared" si="93"/>
        <v>114.8</v>
      </c>
      <c r="U289">
        <f t="shared" si="94"/>
        <v>115.3</v>
      </c>
      <c r="V289">
        <f t="shared" si="95"/>
        <v>108.3</v>
      </c>
      <c r="X289">
        <f t="shared" si="96"/>
        <v>111.3</v>
      </c>
      <c r="Y289">
        <f t="shared" si="97"/>
        <v>110.8</v>
      </c>
      <c r="Z289">
        <f t="shared" si="98"/>
        <v>113.3</v>
      </c>
      <c r="AA289">
        <f t="shared" si="99"/>
        <v>109.8</v>
      </c>
      <c r="AB289">
        <f t="shared" si="100"/>
        <v>109.3</v>
      </c>
      <c r="AC289">
        <f>IF(OR(A289=521400,A289=529519,A289=519378,A289=519382,A289=519380,A289=519357,A289=549727,A289=519373,A289=519370,A289=519371,A289=519377,A289=519387,A289=521176,A289=521177,A289=524588),IF(OR(D289="BIODIESEL",D289="BIODIESEL DYED",D289="DIESEL LS",D289="D LS DYED"),kdrk1,IF(OR(D289="ETHANOL REG",D289="REGULAR",D289="REG DYED",D289="ETH REG DYE"),krrk1,IF(OR(D289="UNBRAND DEF"),DEFBase1,kprk1))),IF(A289=519355,IF(OR(D289="BIODIESEL",D289="BIODIESEL DYED",D289="DIESEL LS",D289="D LS DYED"),vdrk1,IF(OR(D289="ETHANOL REG",D289="REGULAR",D289="REG DYED",D289="ETH REG DYE"),vrrk1,)),E289))</f>
        <v>104.8</v>
      </c>
      <c r="AD289">
        <f>IF(OR(A289=521400,A289=529519,A289=519378,A289=519382,A289=519380,A289=519357,A289=549727,A289=519373,A289=519370,A289=519371,A289=519377,A289=519387,A289=521176,A289=521177,A289=524588),
IF(OR(D289="BIODIESEL",D289="BIODIESEL DYED",D289="DIESEL LS",D289="D LS DYED"),kdrk1+_dslMERCR,IF(OR(D289="ETHANOL REG",D289="REGULAR",D289="REG DYED",D289="ETH REG DYE"),krrk1+_eregMERCR,IF(OR(D289="UNBRAND DEF"),
DEFBase1,kprk1+_punlMERCR))),IF(A289=519355,IF(OR(D289="BIODIESEL",D289="BIODIESEL DYED",D289="DIESEL LS",D289="D LS DYED"),vdrk1+_dslMERCR,IF(OR(D289="ETHANOL REG",D289="REGULAR",D289="REG DYED",D289="ETH REG DYE"),vrrk1+_eregMERCR,)),E289))</f>
        <v>104.8</v>
      </c>
      <c r="AE289">
        <f t="shared" si="101"/>
        <v>0</v>
      </c>
      <c r="AF289">
        <f t="shared" si="102"/>
        <v>0.05</v>
      </c>
      <c r="AG289">
        <f t="shared" si="103"/>
        <v>0</v>
      </c>
      <c r="AH289" t="str">
        <f t="shared" si="104"/>
        <v>1651 MAPLE STREET</v>
      </c>
    </row>
    <row r="290" spans="1:34" x14ac:dyDescent="0.25">
      <c r="A290">
        <v>519374</v>
      </c>
      <c r="B290" t="s">
        <v>70</v>
      </c>
      <c r="C290" t="s">
        <v>69</v>
      </c>
      <c r="D290" t="s">
        <v>650</v>
      </c>
      <c r="E290">
        <v>66.7</v>
      </c>
      <c r="F290">
        <v>10</v>
      </c>
      <c r="G290">
        <v>3</v>
      </c>
      <c r="H290">
        <v>0</v>
      </c>
      <c r="I290">
        <v>0</v>
      </c>
      <c r="J290">
        <v>79.7</v>
      </c>
      <c r="K290" s="28">
        <f t="shared" si="84"/>
        <v>3.9850000000000003</v>
      </c>
      <c r="L290" s="28">
        <f t="shared" si="85"/>
        <v>0</v>
      </c>
      <c r="M290" s="28">
        <f t="shared" si="86"/>
        <v>83.685000000000002</v>
      </c>
      <c r="N290">
        <f t="shared" si="87"/>
        <v>66.7</v>
      </c>
      <c r="O290">
        <f t="shared" si="88"/>
        <v>74.2</v>
      </c>
      <c r="P290">
        <f t="shared" si="89"/>
        <v>74.2</v>
      </c>
      <c r="Q290">
        <f t="shared" si="90"/>
        <v>74.7</v>
      </c>
      <c r="R290">
        <f t="shared" si="91"/>
        <v>75.7</v>
      </c>
      <c r="S290">
        <f t="shared" si="92"/>
        <v>76.2</v>
      </c>
      <c r="T290">
        <f t="shared" si="93"/>
        <v>76.7</v>
      </c>
      <c r="U290">
        <f t="shared" si="94"/>
        <v>77.2</v>
      </c>
      <c r="V290">
        <f t="shared" si="95"/>
        <v>70.2</v>
      </c>
      <c r="X290">
        <f t="shared" si="96"/>
        <v>73.2</v>
      </c>
      <c r="Y290">
        <f t="shared" si="97"/>
        <v>74.2</v>
      </c>
      <c r="Z290">
        <f t="shared" si="98"/>
        <v>75.2</v>
      </c>
      <c r="AA290">
        <f t="shared" si="99"/>
        <v>71.7</v>
      </c>
      <c r="AB290">
        <f t="shared" si="100"/>
        <v>71.2</v>
      </c>
      <c r="AC290">
        <f>IF(OR(A290=521400,A290=529519,A290=519378,A290=519382,A290=519380,A290=519357,A290=549727,A290=519373,A290=519370,A290=519371,A290=519377,A290=519387,A290=521176,A290=521177,A290=524588),IF(OR(D290="BIODIESEL",D290="BIODIESEL DYED",D290="DIESEL LS",D290="D LS DYED"),kdrk1,IF(OR(D290="ETHANOL REG",D290="REGULAR",D290="REG DYED",D290="ETH REG DYE"),krrk1,IF(OR(D290="UNBRAND DEF"),DEFBase1,kprk1))),IF(A290=519355,IF(OR(D290="BIODIESEL",D290="BIODIESEL DYED",D290="DIESEL LS",D290="D LS DYED"),vdrk1,IF(OR(D290="ETHANOL REG",D290="REGULAR",D290="REG DYED",D290="ETH REG DYE"),vrrk1,)),E290))</f>
        <v>66.7</v>
      </c>
      <c r="AD290">
        <f>IF(OR(A290=521400,A290=529519,A290=519378,A290=519382,A290=519380,A290=519357,A290=549727,A290=519373,A290=519370,A290=519371,A290=519377,A290=519387,A290=521176,A290=521177,A290=524588),
IF(OR(D290="BIODIESEL",D290="BIODIESEL DYED",D290="DIESEL LS",D290="D LS DYED"),kdrk1+_dslMERCR,IF(OR(D290="ETHANOL REG",D290="REGULAR",D290="REG DYED",D290="ETH REG DYE"),krrk1+_eregMERCR,IF(OR(D290="UNBRAND DEF"),
DEFBase1,kprk1+_punlMERCR))),IF(A290=519355,IF(OR(D290="BIODIESEL",D290="BIODIESEL DYED",D290="DIESEL LS",D290="D LS DYED"),vdrk1+_dslMERCR,IF(OR(D290="ETHANOL REG",D290="REGULAR",D290="REG DYED",D290="ETH REG DYE"),vrrk1+_eregMERCR,)),E290))</f>
        <v>66.7</v>
      </c>
      <c r="AE290">
        <f t="shared" si="101"/>
        <v>0</v>
      </c>
      <c r="AF290">
        <f t="shared" si="102"/>
        <v>0.05</v>
      </c>
      <c r="AG290">
        <f t="shared" si="103"/>
        <v>0</v>
      </c>
      <c r="AH290" t="str">
        <f t="shared" si="104"/>
        <v>1651 MAPLE STREET</v>
      </c>
    </row>
    <row r="291" spans="1:34" x14ac:dyDescent="0.25">
      <c r="A291">
        <v>519374</v>
      </c>
      <c r="B291" t="s">
        <v>70</v>
      </c>
      <c r="C291" t="s">
        <v>69</v>
      </c>
      <c r="D291" t="s">
        <v>651</v>
      </c>
      <c r="E291">
        <v>66.7</v>
      </c>
      <c r="F291">
        <v>10</v>
      </c>
      <c r="G291">
        <v>14.5</v>
      </c>
      <c r="H291">
        <v>0</v>
      </c>
      <c r="I291">
        <v>0</v>
      </c>
      <c r="J291">
        <v>91.2</v>
      </c>
      <c r="K291" s="28">
        <f t="shared" si="84"/>
        <v>4.5600000000000005</v>
      </c>
      <c r="L291" s="28">
        <f t="shared" si="85"/>
        <v>0</v>
      </c>
      <c r="M291" s="28">
        <f t="shared" si="86"/>
        <v>95.76</v>
      </c>
      <c r="N291">
        <f t="shared" si="87"/>
        <v>66.7</v>
      </c>
      <c r="O291">
        <f t="shared" si="88"/>
        <v>74.2</v>
      </c>
      <c r="P291">
        <f t="shared" si="89"/>
        <v>74.2</v>
      </c>
      <c r="Q291">
        <f t="shared" si="90"/>
        <v>74.7</v>
      </c>
      <c r="R291">
        <f t="shared" si="91"/>
        <v>75.7</v>
      </c>
      <c r="S291">
        <f t="shared" si="92"/>
        <v>76.2</v>
      </c>
      <c r="T291">
        <f t="shared" si="93"/>
        <v>76.7</v>
      </c>
      <c r="U291">
        <f t="shared" si="94"/>
        <v>77.2</v>
      </c>
      <c r="V291">
        <f t="shared" si="95"/>
        <v>70.2</v>
      </c>
      <c r="X291">
        <f t="shared" si="96"/>
        <v>73.2</v>
      </c>
      <c r="Y291">
        <f t="shared" si="97"/>
        <v>72.7</v>
      </c>
      <c r="Z291">
        <f t="shared" si="98"/>
        <v>75.2</v>
      </c>
      <c r="AA291">
        <f t="shared" si="99"/>
        <v>71.7</v>
      </c>
      <c r="AB291">
        <f t="shared" si="100"/>
        <v>71.2</v>
      </c>
      <c r="AC291">
        <f>IF(OR(A291=521400,A291=529519,A291=519378,A291=519382,A291=519380,A291=519357,A291=549727,A291=519373,A291=519370,A291=519371,A291=519377,A291=519387,A291=521176,A291=521177,A291=524588),IF(OR(D291="BIODIESEL",D291="BIODIESEL DYED",D291="DIESEL LS",D291="D LS DYED"),kdrk1,IF(OR(D291="ETHANOL REG",D291="REGULAR",D291="REG DYED",D291="ETH REG DYE"),krrk1,IF(OR(D291="UNBRAND DEF"),DEFBase1,kprk1))),IF(A291=519355,IF(OR(D291="BIODIESEL",D291="BIODIESEL DYED",D291="DIESEL LS",D291="D LS DYED"),vdrk1,IF(OR(D291="ETHANOL REG",D291="REGULAR",D291="REG DYED",D291="ETH REG DYE"),vrrk1,)),E291))</f>
        <v>66.7</v>
      </c>
      <c r="AD291">
        <f>IF(OR(A291=521400,A291=529519,A291=519378,A291=519382,A291=519380,A291=519357,A291=549727,A291=519373,A291=519370,A291=519371,A291=519377,A291=519387,A291=521176,A291=521177,A291=524588),
IF(OR(D291="BIODIESEL",D291="BIODIESEL DYED",D291="DIESEL LS",D291="D LS DYED"),kdrk1+_dslMERCR,IF(OR(D291="ETHANOL REG",D291="REGULAR",D291="REG DYED",D291="ETH REG DYE"),krrk1+_eregMERCR,IF(OR(D291="UNBRAND DEF"),
DEFBase1,kprk1+_punlMERCR))),IF(A291=519355,IF(OR(D291="BIODIESEL",D291="BIODIESEL DYED",D291="DIESEL LS",D291="D LS DYED"),vdrk1+_dslMERCR,IF(OR(D291="ETHANOL REG",D291="REGULAR",D291="REG DYED",D291="ETH REG DYE"),vrrk1+_eregMERCR,)),E291))</f>
        <v>66.7</v>
      </c>
      <c r="AE291">
        <f t="shared" si="101"/>
        <v>0</v>
      </c>
      <c r="AF291">
        <f t="shared" si="102"/>
        <v>0.05</v>
      </c>
      <c r="AG291">
        <f t="shared" si="103"/>
        <v>0</v>
      </c>
      <c r="AH291" t="str">
        <f t="shared" si="104"/>
        <v>1651 MAPLE STREET</v>
      </c>
    </row>
    <row r="292" spans="1:34" x14ac:dyDescent="0.25">
      <c r="A292">
        <v>519381</v>
      </c>
      <c r="B292" t="s">
        <v>71</v>
      </c>
      <c r="C292" t="s">
        <v>69</v>
      </c>
      <c r="D292" t="s">
        <v>646</v>
      </c>
      <c r="E292">
        <v>122.1</v>
      </c>
      <c r="F292">
        <v>4</v>
      </c>
      <c r="G292">
        <v>3</v>
      </c>
      <c r="H292">
        <v>0</v>
      </c>
      <c r="I292">
        <v>0</v>
      </c>
      <c r="J292">
        <v>129.1</v>
      </c>
      <c r="K292" s="28">
        <f t="shared" si="84"/>
        <v>6.4550000000000001</v>
      </c>
      <c r="L292" s="28">
        <f t="shared" si="85"/>
        <v>0</v>
      </c>
      <c r="M292" s="28">
        <f t="shared" si="86"/>
        <v>135.55500000000001</v>
      </c>
      <c r="N292">
        <f t="shared" si="87"/>
        <v>122.1</v>
      </c>
      <c r="O292">
        <f t="shared" si="88"/>
        <v>127.6</v>
      </c>
      <c r="P292">
        <f t="shared" si="89"/>
        <v>128.6</v>
      </c>
      <c r="Q292">
        <f t="shared" si="90"/>
        <v>129.1</v>
      </c>
      <c r="R292">
        <f t="shared" si="91"/>
        <v>130.1</v>
      </c>
      <c r="S292">
        <f t="shared" si="92"/>
        <v>130.6</v>
      </c>
      <c r="T292">
        <f t="shared" si="93"/>
        <v>131.1</v>
      </c>
      <c r="U292">
        <f t="shared" si="94"/>
        <v>131.6</v>
      </c>
      <c r="V292">
        <f t="shared" si="95"/>
        <v>125.6</v>
      </c>
      <c r="X292">
        <f t="shared" si="96"/>
        <v>126.6</v>
      </c>
      <c r="Y292">
        <f t="shared" si="97"/>
        <v>127.1</v>
      </c>
      <c r="Z292">
        <f t="shared" si="98"/>
        <v>127.1</v>
      </c>
      <c r="AA292">
        <f t="shared" si="99"/>
        <v>128.1</v>
      </c>
      <c r="AB292">
        <f t="shared" si="100"/>
        <v>123.1</v>
      </c>
      <c r="AC292">
        <f>IF(OR(A292=521400,A292=529519,A292=519378,A292=519382,A292=519380,A292=519357,A292=549727,A292=519373,A292=519370,A292=519371,A292=519377,A292=519387,A292=521176,A292=521177,A292=524588),IF(OR(D292="BIODIESEL",D292="BIODIESEL DYED",D292="DIESEL LS",D292="D LS DYED"),kdrk1,IF(OR(D292="ETHANOL REG",D292="REGULAR",D292="REG DYED",D292="ETH REG DYE"),krrk1,IF(OR(D292="UNBRAND DEF"),DEFBase1,kprk1))),IF(A292=519355,IF(OR(D292="BIODIESEL",D292="BIODIESEL DYED",D292="DIESEL LS",D292="D LS DYED"),vdrk1,IF(OR(D292="ETHANOL REG",D292="REGULAR",D292="REG DYED",D292="ETH REG DYE"),vrrk1,)),E292))</f>
        <v>122.1</v>
      </c>
      <c r="AD292">
        <f>IF(OR(A292=521400,A292=529519,A292=519378,A292=519382,A292=519380,A292=519357,A292=549727,A292=519373,A292=519370,A292=519371,A292=519377,A292=519387,A292=521176,A292=521177,A292=524588),
IF(OR(D292="BIODIESEL",D292="BIODIESEL DYED",D292="DIESEL LS",D292="D LS DYED"),kdrk1+_dslMERCR,IF(OR(D292="ETHANOL REG",D292="REGULAR",D292="REG DYED",D292="ETH REG DYE"),krrk1+_eregMERCR,IF(OR(D292="UNBRAND DEF"),
DEFBase1,kprk1+_punlMERCR))),IF(A292=519355,IF(OR(D292="BIODIESEL",D292="BIODIESEL DYED",D292="DIESEL LS",D292="D LS DYED"),vdrk1+_dslMERCR,IF(OR(D292="ETHANOL REG",D292="REGULAR",D292="REG DYED",D292="ETH REG DYE"),vrrk1+_eregMERCR,)),E292))</f>
        <v>122.1</v>
      </c>
      <c r="AE292">
        <f t="shared" si="101"/>
        <v>0</v>
      </c>
      <c r="AF292">
        <f t="shared" si="102"/>
        <v>0.05</v>
      </c>
      <c r="AG292">
        <f t="shared" si="103"/>
        <v>0</v>
      </c>
      <c r="AH292" t="str">
        <f t="shared" si="104"/>
        <v>4160 MINTO RD</v>
      </c>
    </row>
    <row r="293" spans="1:34" x14ac:dyDescent="0.25">
      <c r="A293">
        <v>519381</v>
      </c>
      <c r="B293" t="s">
        <v>71</v>
      </c>
      <c r="C293" t="s">
        <v>69</v>
      </c>
      <c r="D293" t="s">
        <v>37</v>
      </c>
      <c r="E293">
        <v>122.1</v>
      </c>
      <c r="F293">
        <v>4</v>
      </c>
      <c r="G293">
        <v>15</v>
      </c>
      <c r="H293">
        <v>0</v>
      </c>
      <c r="I293">
        <v>0</v>
      </c>
      <c r="J293">
        <v>141.1</v>
      </c>
      <c r="K293" s="28">
        <f t="shared" si="84"/>
        <v>7.0549999999999997</v>
      </c>
      <c r="L293" s="28">
        <f t="shared" si="85"/>
        <v>0</v>
      </c>
      <c r="M293" s="28">
        <f t="shared" si="86"/>
        <v>148.155</v>
      </c>
      <c r="N293">
        <f t="shared" si="87"/>
        <v>122.1</v>
      </c>
      <c r="O293">
        <f t="shared" si="88"/>
        <v>127.6</v>
      </c>
      <c r="P293">
        <f t="shared" si="89"/>
        <v>128.6</v>
      </c>
      <c r="Q293">
        <f t="shared" si="90"/>
        <v>129.1</v>
      </c>
      <c r="R293">
        <f t="shared" si="91"/>
        <v>130.1</v>
      </c>
      <c r="S293">
        <f t="shared" si="92"/>
        <v>130.6</v>
      </c>
      <c r="T293">
        <f t="shared" si="93"/>
        <v>131.1</v>
      </c>
      <c r="U293">
        <f t="shared" si="94"/>
        <v>131.6</v>
      </c>
      <c r="V293">
        <f t="shared" si="95"/>
        <v>125.6</v>
      </c>
      <c r="X293">
        <f t="shared" si="96"/>
        <v>126.6</v>
      </c>
      <c r="Y293">
        <f t="shared" si="97"/>
        <v>127.1</v>
      </c>
      <c r="Z293">
        <f t="shared" si="98"/>
        <v>127.1</v>
      </c>
      <c r="AA293">
        <f t="shared" si="99"/>
        <v>128.1</v>
      </c>
      <c r="AB293">
        <f t="shared" si="100"/>
        <v>123.1</v>
      </c>
      <c r="AC293">
        <f>IF(OR(A293=521400,A293=529519,A293=519378,A293=519382,A293=519380,A293=519357,A293=549727,A293=519373,A293=519370,A293=519371,A293=519377,A293=519387,A293=521176,A293=521177,A293=524588),IF(OR(D293="BIODIESEL",D293="BIODIESEL DYED",D293="DIESEL LS",D293="D LS DYED"),kdrk1,IF(OR(D293="ETHANOL REG",D293="REGULAR",D293="REG DYED",D293="ETH REG DYE"),krrk1,IF(OR(D293="UNBRAND DEF"),DEFBase1,kprk1))),IF(A293=519355,IF(OR(D293="BIODIESEL",D293="BIODIESEL DYED",D293="DIESEL LS",D293="D LS DYED"),vdrk1,IF(OR(D293="ETHANOL REG",D293="REGULAR",D293="REG DYED",D293="ETH REG DYE"),vrrk1,)),E293))</f>
        <v>122.1</v>
      </c>
      <c r="AD293">
        <f>IF(OR(A293=521400,A293=529519,A293=519378,A293=519382,A293=519380,A293=519357,A293=549727,A293=519373,A293=519370,A293=519371,A293=519377,A293=519387,A293=521176,A293=521177,A293=524588),
IF(OR(D293="BIODIESEL",D293="BIODIESEL DYED",D293="DIESEL LS",D293="D LS DYED"),kdrk1+_dslMERCR,IF(OR(D293="ETHANOL REG",D293="REGULAR",D293="REG DYED",D293="ETH REG DYE"),krrk1+_eregMERCR,IF(OR(D293="UNBRAND DEF"),
DEFBase1,kprk1+_punlMERCR))),IF(A293=519355,IF(OR(D293="BIODIESEL",D293="BIODIESEL DYED",D293="DIESEL LS",D293="D LS DYED"),vdrk1+_dslMERCR,IF(OR(D293="ETHANOL REG",D293="REGULAR",D293="REG DYED",D293="ETH REG DYE"),vrrk1+_eregMERCR,)),E293))</f>
        <v>122.1</v>
      </c>
      <c r="AE293">
        <f t="shared" si="101"/>
        <v>0</v>
      </c>
      <c r="AF293">
        <f t="shared" si="102"/>
        <v>0.05</v>
      </c>
      <c r="AG293">
        <f t="shared" si="103"/>
        <v>0</v>
      </c>
      <c r="AH293" t="str">
        <f t="shared" si="104"/>
        <v>4160 MINTO RD</v>
      </c>
    </row>
    <row r="294" spans="1:34" x14ac:dyDescent="0.25">
      <c r="A294">
        <v>519381</v>
      </c>
      <c r="B294" t="s">
        <v>71</v>
      </c>
      <c r="C294" t="s">
        <v>69</v>
      </c>
      <c r="D294" t="s">
        <v>644</v>
      </c>
      <c r="E294">
        <v>107.5</v>
      </c>
      <c r="F294">
        <v>10</v>
      </c>
      <c r="G294">
        <v>14.5</v>
      </c>
      <c r="H294">
        <v>0</v>
      </c>
      <c r="I294">
        <v>0</v>
      </c>
      <c r="J294">
        <v>132</v>
      </c>
      <c r="K294" s="28">
        <f t="shared" si="84"/>
        <v>6.6000000000000005</v>
      </c>
      <c r="L294" s="28">
        <f t="shared" si="85"/>
        <v>0</v>
      </c>
      <c r="M294" s="28">
        <f t="shared" si="86"/>
        <v>138.6</v>
      </c>
      <c r="N294">
        <f t="shared" si="87"/>
        <v>107.5</v>
      </c>
      <c r="O294">
        <f t="shared" si="88"/>
        <v>115</v>
      </c>
      <c r="P294">
        <f t="shared" si="89"/>
        <v>115</v>
      </c>
      <c r="Q294">
        <f t="shared" si="90"/>
        <v>115.5</v>
      </c>
      <c r="R294">
        <f t="shared" si="91"/>
        <v>116.5</v>
      </c>
      <c r="S294">
        <f t="shared" si="92"/>
        <v>117</v>
      </c>
      <c r="T294">
        <f t="shared" si="93"/>
        <v>117.5</v>
      </c>
      <c r="U294">
        <f t="shared" si="94"/>
        <v>118</v>
      </c>
      <c r="V294">
        <f t="shared" si="95"/>
        <v>111</v>
      </c>
      <c r="X294">
        <f t="shared" si="96"/>
        <v>114</v>
      </c>
      <c r="Y294">
        <f t="shared" si="97"/>
        <v>113.5</v>
      </c>
      <c r="Z294">
        <f t="shared" si="98"/>
        <v>116</v>
      </c>
      <c r="AA294">
        <f t="shared" si="99"/>
        <v>112.5</v>
      </c>
      <c r="AB294">
        <f t="shared" si="100"/>
        <v>112</v>
      </c>
      <c r="AC294">
        <f>IF(OR(A294=521400,A294=529519,A294=519378,A294=519382,A294=519380,A294=519357,A294=549727,A294=519373,A294=519370,A294=519371,A294=519377,A294=519387,A294=521176,A294=521177,A294=524588),IF(OR(D294="BIODIESEL",D294="BIODIESEL DYED",D294="DIESEL LS",D294="D LS DYED"),kdrk1,IF(OR(D294="ETHANOL REG",D294="REGULAR",D294="REG DYED",D294="ETH REG DYE"),krrk1,IF(OR(D294="UNBRAND DEF"),DEFBase1,kprk1))),IF(A294=519355,IF(OR(D294="BIODIESEL",D294="BIODIESEL DYED",D294="DIESEL LS",D294="D LS DYED"),vdrk1,IF(OR(D294="ETHANOL REG",D294="REGULAR",D294="REG DYED",D294="ETH REG DYE"),vrrk1,)),E294))</f>
        <v>107.5</v>
      </c>
      <c r="AD294">
        <f>IF(OR(A294=521400,A294=529519,A294=519378,A294=519382,A294=519380,A294=519357,A294=549727,A294=519373,A294=519370,A294=519371,A294=519377,A294=519387,A294=521176,A294=521177,A294=524588),
IF(OR(D294="BIODIESEL",D294="BIODIESEL DYED",D294="DIESEL LS",D294="D LS DYED"),kdrk1+_dslMERCR,IF(OR(D294="ETHANOL REG",D294="REGULAR",D294="REG DYED",D294="ETH REG DYE"),krrk1+_eregMERCR,IF(OR(D294="UNBRAND DEF"),
DEFBase1,kprk1+_punlMERCR))),IF(A294=519355,IF(OR(D294="BIODIESEL",D294="BIODIESEL DYED",D294="DIESEL LS",D294="D LS DYED"),vdrk1+_dslMERCR,IF(OR(D294="ETHANOL REG",D294="REGULAR",D294="REG DYED",D294="ETH REG DYE"),vrrk1+_eregMERCR,)),E294))</f>
        <v>107.5</v>
      </c>
      <c r="AE294">
        <f t="shared" si="101"/>
        <v>0</v>
      </c>
      <c r="AF294">
        <f t="shared" si="102"/>
        <v>0.05</v>
      </c>
      <c r="AG294">
        <f t="shared" si="103"/>
        <v>0</v>
      </c>
      <c r="AH294" t="str">
        <f t="shared" si="104"/>
        <v>4160 MINTO RD</v>
      </c>
    </row>
    <row r="295" spans="1:34" x14ac:dyDescent="0.25">
      <c r="A295">
        <v>519381</v>
      </c>
      <c r="B295" t="s">
        <v>71</v>
      </c>
      <c r="C295" t="s">
        <v>69</v>
      </c>
      <c r="D295" t="s">
        <v>648</v>
      </c>
      <c r="E295">
        <v>126.5</v>
      </c>
      <c r="F295">
        <v>10</v>
      </c>
      <c r="G295">
        <v>3</v>
      </c>
      <c r="H295">
        <v>0</v>
      </c>
      <c r="I295">
        <v>0</v>
      </c>
      <c r="J295">
        <v>139.5</v>
      </c>
      <c r="K295" s="28">
        <f t="shared" si="84"/>
        <v>6.9750000000000005</v>
      </c>
      <c r="L295" s="28">
        <f t="shared" si="85"/>
        <v>0</v>
      </c>
      <c r="M295" s="28">
        <f t="shared" si="86"/>
        <v>146.47499999999999</v>
      </c>
      <c r="N295">
        <f t="shared" si="87"/>
        <v>126.5</v>
      </c>
      <c r="O295">
        <f t="shared" si="88"/>
        <v>135</v>
      </c>
      <c r="P295">
        <f t="shared" si="89"/>
        <v>135</v>
      </c>
      <c r="Q295">
        <f t="shared" si="90"/>
        <v>135.5</v>
      </c>
      <c r="R295">
        <f t="shared" si="91"/>
        <v>136.5</v>
      </c>
      <c r="S295">
        <f t="shared" si="92"/>
        <v>137</v>
      </c>
      <c r="T295">
        <f t="shared" si="93"/>
        <v>137.5</v>
      </c>
      <c r="U295">
        <f t="shared" si="94"/>
        <v>138</v>
      </c>
      <c r="V295">
        <f t="shared" si="95"/>
        <v>130</v>
      </c>
      <c r="X295">
        <f t="shared" si="96"/>
        <v>134</v>
      </c>
      <c r="Y295">
        <f t="shared" si="97"/>
        <v>134</v>
      </c>
      <c r="Z295">
        <f t="shared" si="98"/>
        <v>135</v>
      </c>
      <c r="AA295">
        <f t="shared" si="99"/>
        <v>131.5</v>
      </c>
      <c r="AB295">
        <f t="shared" si="100"/>
        <v>131</v>
      </c>
      <c r="AC295">
        <f>IF(OR(A295=521400,A295=529519,A295=519378,A295=519382,A295=519380,A295=519357,A295=549727,A295=519373,A295=519370,A295=519371,A295=519377,A295=519387,A295=521176,A295=521177,A295=524588),IF(OR(D295="BIODIESEL",D295="BIODIESEL DYED",D295="DIESEL LS",D295="D LS DYED"),kdrk1,IF(OR(D295="ETHANOL REG",D295="REGULAR",D295="REG DYED",D295="ETH REG DYE"),krrk1,IF(OR(D295="UNBRAND DEF"),DEFBase1,kprk1))),IF(A295=519355,IF(OR(D295="BIODIESEL",D295="BIODIESEL DYED",D295="DIESEL LS",D295="D LS DYED"),vdrk1,IF(OR(D295="ETHANOL REG",D295="REGULAR",D295="REG DYED",D295="ETH REG DYE"),vrrk1,)),E295))</f>
        <v>126.5</v>
      </c>
      <c r="AD295">
        <f>IF(OR(A295=521400,A295=529519,A295=519378,A295=519382,A295=519380,A295=519357,A295=549727,A295=519373,A295=519370,A295=519371,A295=519377,A295=519387,A295=521176,A295=521177,A295=524588),
IF(OR(D295="BIODIESEL",D295="BIODIESEL DYED",D295="DIESEL LS",D295="D LS DYED"),kdrk1+_dslMERCR,IF(OR(D295="ETHANOL REG",D295="REGULAR",D295="REG DYED",D295="ETH REG DYE"),krrk1+_eregMERCR,IF(OR(D295="UNBRAND DEF"),
DEFBase1,kprk1+_punlMERCR))),IF(A295=519355,IF(OR(D295="BIODIESEL",D295="BIODIESEL DYED",D295="DIESEL LS",D295="D LS DYED"),vdrk1+_dslMERCR,IF(OR(D295="ETHANOL REG",D295="REGULAR",D295="REG DYED",D295="ETH REG DYE"),vrrk1+_eregMERCR,)),E295))</f>
        <v>126.5</v>
      </c>
      <c r="AE295">
        <f t="shared" si="101"/>
        <v>0</v>
      </c>
      <c r="AF295">
        <f t="shared" si="102"/>
        <v>0.05</v>
      </c>
      <c r="AG295">
        <f t="shared" si="103"/>
        <v>0</v>
      </c>
      <c r="AH295" t="str">
        <f t="shared" si="104"/>
        <v>4160 MINTO RD</v>
      </c>
    </row>
    <row r="296" spans="1:34" x14ac:dyDescent="0.25">
      <c r="A296">
        <v>519381</v>
      </c>
      <c r="B296" t="s">
        <v>71</v>
      </c>
      <c r="C296" t="s">
        <v>69</v>
      </c>
      <c r="D296" t="s">
        <v>645</v>
      </c>
      <c r="E296">
        <v>129.4</v>
      </c>
      <c r="F296">
        <v>0</v>
      </c>
      <c r="G296">
        <v>0</v>
      </c>
      <c r="H296">
        <v>0</v>
      </c>
      <c r="I296">
        <v>0</v>
      </c>
      <c r="J296">
        <v>129.4</v>
      </c>
      <c r="K296" s="28">
        <f t="shared" si="84"/>
        <v>15.528</v>
      </c>
      <c r="L296" s="28">
        <f t="shared" si="85"/>
        <v>0</v>
      </c>
      <c r="M296" s="28">
        <f t="shared" si="86"/>
        <v>144.928</v>
      </c>
      <c r="N296">
        <f t="shared" si="87"/>
        <v>129.4</v>
      </c>
      <c r="O296">
        <f t="shared" si="88"/>
        <v>132.9</v>
      </c>
      <c r="P296">
        <f t="shared" si="89"/>
        <v>132.9</v>
      </c>
      <c r="Q296">
        <f t="shared" si="90"/>
        <v>132.9</v>
      </c>
      <c r="R296">
        <f t="shared" si="91"/>
        <v>132.9</v>
      </c>
      <c r="S296">
        <f t="shared" si="92"/>
        <v>132.9</v>
      </c>
      <c r="T296">
        <f t="shared" si="93"/>
        <v>132.9</v>
      </c>
      <c r="U296">
        <f t="shared" si="94"/>
        <v>132.9</v>
      </c>
      <c r="V296">
        <f t="shared" si="95"/>
        <v>132.9</v>
      </c>
      <c r="X296">
        <f t="shared" si="96"/>
        <v>132.9</v>
      </c>
      <c r="Y296">
        <f t="shared" si="97"/>
        <v>132.9</v>
      </c>
      <c r="Z296">
        <f t="shared" si="98"/>
        <v>132.9</v>
      </c>
      <c r="AA296">
        <f t="shared" si="99"/>
        <v>132.9</v>
      </c>
      <c r="AB296">
        <f t="shared" si="100"/>
        <v>132.9</v>
      </c>
      <c r="AC296">
        <f>IF(OR(A296=521400,A296=529519,A296=519378,A296=519382,A296=519380,A296=519357,A296=549727,A296=519373,A296=519370,A296=519371,A296=519377,A296=519387,A296=521176,A296=521177,A296=524588),IF(OR(D296="BIODIESEL",D296="BIODIESEL DYED",D296="DIESEL LS",D296="D LS DYED"),kdrk1,IF(OR(D296="ETHANOL REG",D296="REGULAR",D296="REG DYED",D296="ETH REG DYE"),krrk1,IF(OR(D296="UNBRAND DEF"),DEFBase1,kprk1))),IF(A296=519355,IF(OR(D296="BIODIESEL",D296="BIODIESEL DYED",D296="DIESEL LS",D296="D LS DYED"),vdrk1,IF(OR(D296="ETHANOL REG",D296="REGULAR",D296="REG DYED",D296="ETH REG DYE"),vrrk1,)),E296))</f>
        <v>129.4</v>
      </c>
      <c r="AD296">
        <f>IF(OR(A296=521400,A296=529519,A296=519378,A296=519382,A296=519380,A296=519357,A296=549727,A296=519373,A296=519370,A296=519371,A296=519377,A296=519387,A296=521176,A296=521177,A296=524588),
IF(OR(D296="BIODIESEL",D296="BIODIESEL DYED",D296="DIESEL LS",D296="D LS DYED"),kdrk1+_dslMERCR,IF(OR(D296="ETHANOL REG",D296="REGULAR",D296="REG DYED",D296="ETH REG DYE"),krrk1+_eregMERCR,IF(OR(D296="UNBRAND DEF"),
DEFBase1,kprk1+_punlMERCR))),IF(A296=519355,IF(OR(D296="BIODIESEL",D296="BIODIESEL DYED",D296="DIESEL LS",D296="D LS DYED"),vdrk1+_dslMERCR,IF(OR(D296="ETHANOL REG",D296="REGULAR",D296="REG DYED",D296="ETH REG DYE"),vrrk1+_eregMERCR,)),E296))</f>
        <v>129.4</v>
      </c>
      <c r="AE296">
        <f t="shared" si="101"/>
        <v>0</v>
      </c>
      <c r="AF296">
        <f t="shared" si="102"/>
        <v>0.12</v>
      </c>
      <c r="AG296">
        <f t="shared" si="103"/>
        <v>0</v>
      </c>
      <c r="AH296" t="str">
        <f t="shared" si="104"/>
        <v>4160 MINTO RD</v>
      </c>
    </row>
    <row r="297" spans="1:34" x14ac:dyDescent="0.25">
      <c r="A297">
        <v>524555</v>
      </c>
      <c r="B297" t="s">
        <v>10</v>
      </c>
      <c r="C297" t="s">
        <v>69</v>
      </c>
      <c r="D297" t="s">
        <v>646</v>
      </c>
      <c r="E297">
        <v>114.8</v>
      </c>
      <c r="F297">
        <v>4</v>
      </c>
      <c r="G297">
        <v>3</v>
      </c>
      <c r="H297">
        <v>0</v>
      </c>
      <c r="I297">
        <v>0</v>
      </c>
      <c r="J297">
        <v>121.8</v>
      </c>
      <c r="K297" s="28">
        <f t="shared" si="84"/>
        <v>6.09</v>
      </c>
      <c r="L297" s="28">
        <f t="shared" si="85"/>
        <v>0</v>
      </c>
      <c r="M297" s="28">
        <f t="shared" si="86"/>
        <v>127.89</v>
      </c>
      <c r="N297">
        <f t="shared" si="87"/>
        <v>114.8</v>
      </c>
      <c r="O297">
        <f t="shared" si="88"/>
        <v>120.3</v>
      </c>
      <c r="P297">
        <f t="shared" si="89"/>
        <v>121.3</v>
      </c>
      <c r="Q297">
        <f t="shared" si="90"/>
        <v>121.8</v>
      </c>
      <c r="R297">
        <f t="shared" si="91"/>
        <v>122.8</v>
      </c>
      <c r="S297">
        <f t="shared" si="92"/>
        <v>123.3</v>
      </c>
      <c r="T297">
        <f t="shared" si="93"/>
        <v>123.8</v>
      </c>
      <c r="U297">
        <f t="shared" si="94"/>
        <v>124.3</v>
      </c>
      <c r="V297">
        <f t="shared" si="95"/>
        <v>118.3</v>
      </c>
      <c r="X297">
        <f t="shared" si="96"/>
        <v>119.3</v>
      </c>
      <c r="Y297">
        <f t="shared" si="97"/>
        <v>119.8</v>
      </c>
      <c r="Z297">
        <f t="shared" si="98"/>
        <v>119.8</v>
      </c>
      <c r="AA297">
        <f t="shared" si="99"/>
        <v>120.8</v>
      </c>
      <c r="AB297">
        <f t="shared" si="100"/>
        <v>115.8</v>
      </c>
      <c r="AC297">
        <f>IF(OR(A297=521400,A297=529519,A297=519378,A297=519382,A297=519380,A297=519357,A297=549727,A297=519373,A297=519370,A297=519371,A297=519377,A297=519387,A297=521176,A297=521177,A297=524588),IF(OR(D297="BIODIESEL",D297="BIODIESEL DYED",D297="DIESEL LS",D297="D LS DYED"),kdrk1,IF(OR(D297="ETHANOL REG",D297="REGULAR",D297="REG DYED",D297="ETH REG DYE"),krrk1,IF(OR(D297="UNBRAND DEF"),DEFBase1,kprk1))),IF(A297=519355,IF(OR(D297="BIODIESEL",D297="BIODIESEL DYED",D297="DIESEL LS",D297="D LS DYED"),vdrk1,IF(OR(D297="ETHANOL REG",D297="REGULAR",D297="REG DYED",D297="ETH REG DYE"),vrrk1,)),E297))</f>
        <v>114.8</v>
      </c>
      <c r="AD297">
        <f>IF(OR(A297=521400,A297=529519,A297=519378,A297=519382,A297=519380,A297=519357,A297=549727,A297=519373,A297=519370,A297=519371,A297=519377,A297=519387,A297=521176,A297=521177,A297=524588),
IF(OR(D297="BIODIESEL",D297="BIODIESEL DYED",D297="DIESEL LS",D297="D LS DYED"),kdrk1+_dslMERCR,IF(OR(D297="ETHANOL REG",D297="REGULAR",D297="REG DYED",D297="ETH REG DYE"),krrk1+_eregMERCR,IF(OR(D297="UNBRAND DEF"),
DEFBase1,kprk1+_punlMERCR))),IF(A297=519355,IF(OR(D297="BIODIESEL",D297="BIODIESEL DYED",D297="DIESEL LS",D297="D LS DYED"),vdrk1+_dslMERCR,IF(OR(D297="ETHANOL REG",D297="REGULAR",D297="REG DYED",D297="ETH REG DYE"),vrrk1+_eregMERCR,)),E297))</f>
        <v>114.8</v>
      </c>
      <c r="AE297">
        <f t="shared" si="101"/>
        <v>0</v>
      </c>
      <c r="AF297">
        <f t="shared" si="102"/>
        <v>0.05</v>
      </c>
      <c r="AG297">
        <f t="shared" si="103"/>
        <v>0</v>
      </c>
      <c r="AH297" t="str">
        <f t="shared" si="104"/>
        <v>7620A VEDDER RD</v>
      </c>
    </row>
    <row r="298" spans="1:34" x14ac:dyDescent="0.25">
      <c r="A298">
        <v>524555</v>
      </c>
      <c r="B298" t="s">
        <v>10</v>
      </c>
      <c r="C298" t="s">
        <v>69</v>
      </c>
      <c r="D298" t="s">
        <v>37</v>
      </c>
      <c r="E298">
        <v>114.8</v>
      </c>
      <c r="F298">
        <v>4</v>
      </c>
      <c r="G298">
        <v>15</v>
      </c>
      <c r="H298">
        <v>0</v>
      </c>
      <c r="I298">
        <v>0</v>
      </c>
      <c r="J298">
        <v>133.80000000000001</v>
      </c>
      <c r="K298" s="28">
        <f t="shared" si="84"/>
        <v>6.6900000000000013</v>
      </c>
      <c r="L298" s="28">
        <f t="shared" si="85"/>
        <v>0</v>
      </c>
      <c r="M298" s="28">
        <f t="shared" si="86"/>
        <v>140.49</v>
      </c>
      <c r="N298">
        <f t="shared" si="87"/>
        <v>114.8</v>
      </c>
      <c r="O298">
        <f t="shared" si="88"/>
        <v>120.3</v>
      </c>
      <c r="P298">
        <f t="shared" si="89"/>
        <v>121.3</v>
      </c>
      <c r="Q298">
        <f t="shared" si="90"/>
        <v>121.8</v>
      </c>
      <c r="R298">
        <f t="shared" si="91"/>
        <v>122.8</v>
      </c>
      <c r="S298">
        <f t="shared" si="92"/>
        <v>123.3</v>
      </c>
      <c r="T298">
        <f t="shared" si="93"/>
        <v>123.8</v>
      </c>
      <c r="U298">
        <f t="shared" si="94"/>
        <v>124.3</v>
      </c>
      <c r="V298">
        <f t="shared" si="95"/>
        <v>118.3</v>
      </c>
      <c r="X298">
        <f t="shared" si="96"/>
        <v>119.3</v>
      </c>
      <c r="Y298">
        <f t="shared" si="97"/>
        <v>119.8</v>
      </c>
      <c r="Z298">
        <f t="shared" si="98"/>
        <v>119.8</v>
      </c>
      <c r="AA298">
        <f t="shared" si="99"/>
        <v>120.8</v>
      </c>
      <c r="AB298">
        <f t="shared" si="100"/>
        <v>115.8</v>
      </c>
      <c r="AC298">
        <f>IF(OR(A298=521400,A298=529519,A298=519378,A298=519382,A298=519380,A298=519357,A298=549727,A298=519373,A298=519370,A298=519371,A298=519377,A298=519387,A298=521176,A298=521177,A298=524588),IF(OR(D298="BIODIESEL",D298="BIODIESEL DYED",D298="DIESEL LS",D298="D LS DYED"),kdrk1,IF(OR(D298="ETHANOL REG",D298="REGULAR",D298="REG DYED",D298="ETH REG DYE"),krrk1,IF(OR(D298="UNBRAND DEF"),DEFBase1,kprk1))),IF(A298=519355,IF(OR(D298="BIODIESEL",D298="BIODIESEL DYED",D298="DIESEL LS",D298="D LS DYED"),vdrk1,IF(OR(D298="ETHANOL REG",D298="REGULAR",D298="REG DYED",D298="ETH REG DYE"),vrrk1,)),E298))</f>
        <v>114.8</v>
      </c>
      <c r="AD298">
        <f>IF(OR(A298=521400,A298=529519,A298=519378,A298=519382,A298=519380,A298=519357,A298=549727,A298=519373,A298=519370,A298=519371,A298=519377,A298=519387,A298=521176,A298=521177,A298=524588),
IF(OR(D298="BIODIESEL",D298="BIODIESEL DYED",D298="DIESEL LS",D298="D LS DYED"),kdrk1+_dslMERCR,IF(OR(D298="ETHANOL REG",D298="REGULAR",D298="REG DYED",D298="ETH REG DYE"),krrk1+_eregMERCR,IF(OR(D298="UNBRAND DEF"),
DEFBase1,kprk1+_punlMERCR))),IF(A298=519355,IF(OR(D298="BIODIESEL",D298="BIODIESEL DYED",D298="DIESEL LS",D298="D LS DYED"),vdrk1+_dslMERCR,IF(OR(D298="ETHANOL REG",D298="REGULAR",D298="REG DYED",D298="ETH REG DYE"),vrrk1+_eregMERCR,)),E298))</f>
        <v>114.8</v>
      </c>
      <c r="AE298">
        <f t="shared" si="101"/>
        <v>0</v>
      </c>
      <c r="AF298">
        <f t="shared" si="102"/>
        <v>0.05</v>
      </c>
      <c r="AG298">
        <f t="shared" si="103"/>
        <v>0</v>
      </c>
      <c r="AH298" t="str">
        <f t="shared" si="104"/>
        <v>7620A VEDDER RD</v>
      </c>
    </row>
    <row r="299" spans="1:34" x14ac:dyDescent="0.25">
      <c r="A299">
        <v>524555</v>
      </c>
      <c r="B299" t="s">
        <v>10</v>
      </c>
      <c r="C299" t="s">
        <v>69</v>
      </c>
      <c r="D299" t="s">
        <v>132</v>
      </c>
      <c r="E299">
        <v>109.8</v>
      </c>
      <c r="F299">
        <v>10</v>
      </c>
      <c r="G299">
        <v>14.5</v>
      </c>
      <c r="H299">
        <v>0</v>
      </c>
      <c r="I299">
        <v>0</v>
      </c>
      <c r="J299">
        <v>134.30000000000001</v>
      </c>
      <c r="K299" s="28">
        <f t="shared" si="84"/>
        <v>6.7150000000000007</v>
      </c>
      <c r="L299" s="28">
        <f t="shared" si="85"/>
        <v>0</v>
      </c>
      <c r="M299" s="28">
        <f t="shared" si="86"/>
        <v>141.01500000000001</v>
      </c>
      <c r="N299">
        <f t="shared" si="87"/>
        <v>109.8</v>
      </c>
      <c r="O299">
        <f t="shared" si="88"/>
        <v>117.8</v>
      </c>
      <c r="P299">
        <f t="shared" si="89"/>
        <v>117.8</v>
      </c>
      <c r="Q299">
        <f t="shared" si="90"/>
        <v>118.3</v>
      </c>
      <c r="R299">
        <f t="shared" si="91"/>
        <v>119.3</v>
      </c>
      <c r="S299">
        <f t="shared" si="92"/>
        <v>119.8</v>
      </c>
      <c r="T299">
        <f t="shared" si="93"/>
        <v>120.3</v>
      </c>
      <c r="U299">
        <f t="shared" si="94"/>
        <v>120.8</v>
      </c>
      <c r="V299">
        <f t="shared" si="95"/>
        <v>113.3</v>
      </c>
      <c r="X299">
        <f t="shared" si="96"/>
        <v>116.8</v>
      </c>
      <c r="Y299">
        <f t="shared" si="97"/>
        <v>116.3</v>
      </c>
      <c r="Z299">
        <f t="shared" si="98"/>
        <v>118.3</v>
      </c>
      <c r="AA299">
        <f t="shared" si="99"/>
        <v>114.8</v>
      </c>
      <c r="AB299">
        <f t="shared" si="100"/>
        <v>114.3</v>
      </c>
      <c r="AC299">
        <f>IF(OR(A299=521400,A299=529519,A299=519378,A299=519382,A299=519380,A299=519357,A299=549727,A299=519373,A299=519370,A299=519371,A299=519377,A299=519387,A299=521176,A299=521177,A299=524588),IF(OR(D299="BIODIESEL",D299="BIODIESEL DYED",D299="DIESEL LS",D299="D LS DYED"),kdrk1,IF(OR(D299="ETHANOL REG",D299="REGULAR",D299="REG DYED",D299="ETH REG DYE"),krrk1,IF(OR(D299="UNBRAND DEF"),DEFBase1,kprk1))),IF(A299=519355,IF(OR(D299="BIODIESEL",D299="BIODIESEL DYED",D299="DIESEL LS",D299="D LS DYED"),vdrk1,IF(OR(D299="ETHANOL REG",D299="REGULAR",D299="REG DYED",D299="ETH REG DYE"),vrrk1,)),E299))</f>
        <v>109.8</v>
      </c>
      <c r="AD299">
        <f>IF(OR(A299=521400,A299=529519,A299=519378,A299=519382,A299=519380,A299=519357,A299=549727,A299=519373,A299=519370,A299=519371,A299=519377,A299=519387,A299=521176,A299=521177,A299=524588),
IF(OR(D299="BIODIESEL",D299="BIODIESEL DYED",D299="DIESEL LS",D299="D LS DYED"),kdrk1+_dslMERCR,IF(OR(D299="ETHANOL REG",D299="REGULAR",D299="REG DYED",D299="ETH REG DYE"),krrk1+_eregMERCR,IF(OR(D299="UNBRAND DEF"),
DEFBase1,kprk1+_punlMERCR))),IF(A299=519355,IF(OR(D299="BIODIESEL",D299="BIODIESEL DYED",D299="DIESEL LS",D299="D LS DYED"),vdrk1+_dslMERCR,IF(OR(D299="ETHANOL REG",D299="REGULAR",D299="REG DYED",D299="ETH REG DYE"),vrrk1+_eregMERCR,)),E299))</f>
        <v>109.8</v>
      </c>
      <c r="AE299">
        <f t="shared" si="101"/>
        <v>0</v>
      </c>
      <c r="AF299">
        <f t="shared" si="102"/>
        <v>0.05</v>
      </c>
      <c r="AG299">
        <f t="shared" si="103"/>
        <v>0</v>
      </c>
      <c r="AH299" t="str">
        <f t="shared" si="104"/>
        <v>7620A VEDDER RD</v>
      </c>
    </row>
    <row r="300" spans="1:34" x14ac:dyDescent="0.25">
      <c r="A300">
        <v>524555</v>
      </c>
      <c r="B300" t="s">
        <v>10</v>
      </c>
      <c r="C300" t="s">
        <v>69</v>
      </c>
      <c r="D300" t="s">
        <v>644</v>
      </c>
      <c r="E300">
        <v>104.3</v>
      </c>
      <c r="F300">
        <v>10</v>
      </c>
      <c r="G300">
        <v>14.5</v>
      </c>
      <c r="H300">
        <v>0</v>
      </c>
      <c r="I300">
        <v>0</v>
      </c>
      <c r="J300">
        <v>128.80000000000001</v>
      </c>
      <c r="K300" s="28">
        <f t="shared" si="84"/>
        <v>6.4400000000000013</v>
      </c>
      <c r="L300" s="28">
        <f t="shared" si="85"/>
        <v>0</v>
      </c>
      <c r="M300" s="28">
        <f t="shared" si="86"/>
        <v>135.24</v>
      </c>
      <c r="N300">
        <f t="shared" si="87"/>
        <v>104.3</v>
      </c>
      <c r="O300">
        <f t="shared" si="88"/>
        <v>111.8</v>
      </c>
      <c r="P300">
        <f t="shared" si="89"/>
        <v>111.8</v>
      </c>
      <c r="Q300">
        <f t="shared" si="90"/>
        <v>112.3</v>
      </c>
      <c r="R300">
        <f t="shared" si="91"/>
        <v>113.3</v>
      </c>
      <c r="S300">
        <f t="shared" si="92"/>
        <v>113.8</v>
      </c>
      <c r="T300">
        <f t="shared" si="93"/>
        <v>114.3</v>
      </c>
      <c r="U300">
        <f t="shared" si="94"/>
        <v>114.8</v>
      </c>
      <c r="V300">
        <f t="shared" si="95"/>
        <v>107.8</v>
      </c>
      <c r="X300">
        <f t="shared" si="96"/>
        <v>110.8</v>
      </c>
      <c r="Y300">
        <f t="shared" si="97"/>
        <v>110.3</v>
      </c>
      <c r="Z300">
        <f t="shared" si="98"/>
        <v>112.8</v>
      </c>
      <c r="AA300">
        <f t="shared" si="99"/>
        <v>109.3</v>
      </c>
      <c r="AB300">
        <f t="shared" si="100"/>
        <v>108.8</v>
      </c>
      <c r="AC300">
        <f>IF(OR(A300=521400,A300=529519,A300=519378,A300=519382,A300=519380,A300=519357,A300=549727,A300=519373,A300=519370,A300=519371,A300=519377,A300=519387,A300=521176,A300=521177,A300=524588),IF(OR(D300="BIODIESEL",D300="BIODIESEL DYED",D300="DIESEL LS",D300="D LS DYED"),kdrk1,IF(OR(D300="ETHANOL REG",D300="REGULAR",D300="REG DYED",D300="ETH REG DYE"),krrk1,IF(OR(D300="UNBRAND DEF"),DEFBase1,kprk1))),IF(A300=519355,IF(OR(D300="BIODIESEL",D300="BIODIESEL DYED",D300="DIESEL LS",D300="D LS DYED"),vdrk1,IF(OR(D300="ETHANOL REG",D300="REGULAR",D300="REG DYED",D300="ETH REG DYE"),vrrk1,)),E300))</f>
        <v>104.3</v>
      </c>
      <c r="AD300">
        <f>IF(OR(A300=521400,A300=529519,A300=519378,A300=519382,A300=519380,A300=519357,A300=549727,A300=519373,A300=519370,A300=519371,A300=519377,A300=519387,A300=521176,A300=521177,A300=524588),
IF(OR(D300="BIODIESEL",D300="BIODIESEL DYED",D300="DIESEL LS",D300="D LS DYED"),kdrk1+_dslMERCR,IF(OR(D300="ETHANOL REG",D300="REGULAR",D300="REG DYED",D300="ETH REG DYE"),krrk1+_eregMERCR,IF(OR(D300="UNBRAND DEF"),
DEFBase1,kprk1+_punlMERCR))),IF(A300=519355,IF(OR(D300="BIODIESEL",D300="BIODIESEL DYED",D300="DIESEL LS",D300="D LS DYED"),vdrk1+_dslMERCR,IF(OR(D300="ETHANOL REG",D300="REGULAR",D300="REG DYED",D300="ETH REG DYE"),vrrk1+_eregMERCR,)),E300))</f>
        <v>104.3</v>
      </c>
      <c r="AE300">
        <f t="shared" si="101"/>
        <v>0</v>
      </c>
      <c r="AF300">
        <f t="shared" si="102"/>
        <v>0.05</v>
      </c>
      <c r="AG300">
        <f t="shared" si="103"/>
        <v>0</v>
      </c>
      <c r="AH300" t="str">
        <f t="shared" si="104"/>
        <v>7620A VEDDER RD</v>
      </c>
    </row>
    <row r="301" spans="1:34" x14ac:dyDescent="0.25">
      <c r="A301">
        <v>524555</v>
      </c>
      <c r="B301" t="s">
        <v>10</v>
      </c>
      <c r="C301" t="s">
        <v>69</v>
      </c>
      <c r="D301" t="s">
        <v>49</v>
      </c>
      <c r="E301">
        <v>107.2</v>
      </c>
      <c r="F301">
        <v>10</v>
      </c>
      <c r="G301">
        <v>14.5</v>
      </c>
      <c r="H301">
        <v>0</v>
      </c>
      <c r="I301">
        <v>0</v>
      </c>
      <c r="J301">
        <v>131.69999999999999</v>
      </c>
      <c r="K301" s="28">
        <f t="shared" si="84"/>
        <v>6.585</v>
      </c>
      <c r="L301" s="28">
        <f t="shared" si="85"/>
        <v>0</v>
      </c>
      <c r="M301" s="28">
        <f t="shared" si="86"/>
        <v>138.285</v>
      </c>
      <c r="N301">
        <f t="shared" si="87"/>
        <v>107.2</v>
      </c>
      <c r="O301">
        <f t="shared" si="88"/>
        <v>115.7</v>
      </c>
      <c r="P301">
        <f t="shared" si="89"/>
        <v>115.7</v>
      </c>
      <c r="Q301">
        <f t="shared" si="90"/>
        <v>116.2</v>
      </c>
      <c r="R301">
        <f t="shared" si="91"/>
        <v>117.2</v>
      </c>
      <c r="S301">
        <f t="shared" si="92"/>
        <v>117.7</v>
      </c>
      <c r="T301">
        <f t="shared" si="93"/>
        <v>118.2</v>
      </c>
      <c r="U301">
        <f t="shared" si="94"/>
        <v>118.7</v>
      </c>
      <c r="V301">
        <f t="shared" si="95"/>
        <v>110.7</v>
      </c>
      <c r="X301">
        <f t="shared" si="96"/>
        <v>114.7</v>
      </c>
      <c r="Y301">
        <f t="shared" si="97"/>
        <v>113.2</v>
      </c>
      <c r="Z301">
        <f t="shared" si="98"/>
        <v>115.7</v>
      </c>
      <c r="AA301">
        <f t="shared" si="99"/>
        <v>112.2</v>
      </c>
      <c r="AB301">
        <f t="shared" si="100"/>
        <v>111.7</v>
      </c>
      <c r="AC301">
        <f>IF(OR(A301=521400,A301=529519,A301=519378,A301=519382,A301=519380,A301=519357,A301=549727,A301=519373,A301=519370,A301=519371,A301=519377,A301=519387,A301=521176,A301=521177,A301=524588),IF(OR(D301="BIODIESEL",D301="BIODIESEL DYED",D301="DIESEL LS",D301="D LS DYED"),kdrk1,IF(OR(D301="ETHANOL REG",D301="REGULAR",D301="REG DYED",D301="ETH REG DYE"),krrk1,IF(OR(D301="UNBRAND DEF"),DEFBase1,kprk1))),IF(A301=519355,IF(OR(D301="BIODIESEL",D301="BIODIESEL DYED",D301="DIESEL LS",D301="D LS DYED"),vdrk1,IF(OR(D301="ETHANOL REG",D301="REGULAR",D301="REG DYED",D301="ETH REG DYE"),vrrk1,)),E301))</f>
        <v>107.2</v>
      </c>
      <c r="AD301">
        <f>IF(OR(A301=521400,A301=529519,A301=519378,A301=519382,A301=519380,A301=519357,A301=549727,A301=519373,A301=519370,A301=519371,A301=519377,A301=519387,A301=521176,A301=521177,A301=524588),
IF(OR(D301="BIODIESEL",D301="BIODIESEL DYED",D301="DIESEL LS",D301="D LS DYED"),kdrk1+_dslMERCR,IF(OR(D301="ETHANOL REG",D301="REGULAR",D301="REG DYED",D301="ETH REG DYE"),krrk1+_eregMERCR,IF(OR(D301="UNBRAND DEF"),
DEFBase1,kprk1+_punlMERCR))),IF(A301=519355,IF(OR(D301="BIODIESEL",D301="BIODIESEL DYED",D301="DIESEL LS",D301="D LS DYED"),vdrk1+_dslMERCR,IF(OR(D301="ETHANOL REG",D301="REGULAR",D301="REG DYED",D301="ETH REG DYE"),vrrk1+_eregMERCR,)),E301))</f>
        <v>107.2</v>
      </c>
      <c r="AE301">
        <f t="shared" si="101"/>
        <v>0</v>
      </c>
      <c r="AF301">
        <f t="shared" si="102"/>
        <v>0.05</v>
      </c>
      <c r="AG301">
        <f t="shared" si="103"/>
        <v>0</v>
      </c>
      <c r="AH301" t="str">
        <f t="shared" si="104"/>
        <v>7620A VEDDER RD</v>
      </c>
    </row>
    <row r="302" spans="1:34" x14ac:dyDescent="0.25">
      <c r="A302">
        <v>524555</v>
      </c>
      <c r="B302" t="s">
        <v>10</v>
      </c>
      <c r="C302" t="s">
        <v>69</v>
      </c>
      <c r="D302" t="s">
        <v>651</v>
      </c>
      <c r="E302">
        <v>104.2</v>
      </c>
      <c r="F302">
        <v>10</v>
      </c>
      <c r="G302">
        <v>14.5</v>
      </c>
      <c r="H302">
        <v>0</v>
      </c>
      <c r="I302">
        <v>0</v>
      </c>
      <c r="J302">
        <v>128.69999999999999</v>
      </c>
      <c r="K302" s="28">
        <f t="shared" si="84"/>
        <v>6.4349999999999996</v>
      </c>
      <c r="L302" s="28">
        <f t="shared" si="85"/>
        <v>0</v>
      </c>
      <c r="M302" s="28">
        <f t="shared" si="86"/>
        <v>135.13499999999999</v>
      </c>
      <c r="N302">
        <f t="shared" si="87"/>
        <v>104.2</v>
      </c>
      <c r="O302">
        <f t="shared" si="88"/>
        <v>111.7</v>
      </c>
      <c r="P302">
        <f t="shared" si="89"/>
        <v>111.7</v>
      </c>
      <c r="Q302">
        <f t="shared" si="90"/>
        <v>112.2</v>
      </c>
      <c r="R302">
        <f t="shared" si="91"/>
        <v>113.2</v>
      </c>
      <c r="S302">
        <f t="shared" si="92"/>
        <v>113.7</v>
      </c>
      <c r="T302">
        <f t="shared" si="93"/>
        <v>114.2</v>
      </c>
      <c r="U302">
        <f t="shared" si="94"/>
        <v>114.7</v>
      </c>
      <c r="V302">
        <f t="shared" si="95"/>
        <v>107.7</v>
      </c>
      <c r="X302">
        <f t="shared" si="96"/>
        <v>110.7</v>
      </c>
      <c r="Y302">
        <f t="shared" si="97"/>
        <v>110.2</v>
      </c>
      <c r="Z302">
        <f t="shared" si="98"/>
        <v>112.7</v>
      </c>
      <c r="AA302">
        <f t="shared" si="99"/>
        <v>109.2</v>
      </c>
      <c r="AB302">
        <f t="shared" si="100"/>
        <v>108.7</v>
      </c>
      <c r="AC302">
        <f>IF(OR(A302=521400,A302=529519,A302=519378,A302=519382,A302=519380,A302=519357,A302=549727,A302=519373,A302=519370,A302=519371,A302=519377,A302=519387,A302=521176,A302=521177,A302=524588),IF(OR(D302="BIODIESEL",D302="BIODIESEL DYED",D302="DIESEL LS",D302="D LS DYED"),kdrk1,IF(OR(D302="ETHANOL REG",D302="REGULAR",D302="REG DYED",D302="ETH REG DYE"),krrk1,IF(OR(D302="UNBRAND DEF"),DEFBase1,kprk1))),IF(A302=519355,IF(OR(D302="BIODIESEL",D302="BIODIESEL DYED",D302="DIESEL LS",D302="D LS DYED"),vdrk1,IF(OR(D302="ETHANOL REG",D302="REGULAR",D302="REG DYED",D302="ETH REG DYE"),vrrk1,)),E302))</f>
        <v>104.2</v>
      </c>
      <c r="AD302">
        <f>IF(OR(A302=521400,A302=529519,A302=519378,A302=519382,A302=519380,A302=519357,A302=549727,A302=519373,A302=519370,A302=519371,A302=519377,A302=519387,A302=521176,A302=521177,A302=524588),
IF(OR(D302="BIODIESEL",D302="BIODIESEL DYED",D302="DIESEL LS",D302="D LS DYED"),kdrk1+_dslMERCR,IF(OR(D302="ETHANOL REG",D302="REGULAR",D302="REG DYED",D302="ETH REG DYE"),krrk1+_eregMERCR,IF(OR(D302="UNBRAND DEF"),
DEFBase1,kprk1+_punlMERCR))),IF(A302=519355,IF(OR(D302="BIODIESEL",D302="BIODIESEL DYED",D302="DIESEL LS",D302="D LS DYED"),vdrk1+_dslMERCR,IF(OR(D302="ETHANOL REG",D302="REGULAR",D302="REG DYED",D302="ETH REG DYE"),vrrk1+_eregMERCR,)),E302))</f>
        <v>104.2</v>
      </c>
      <c r="AE302">
        <f t="shared" si="101"/>
        <v>0</v>
      </c>
      <c r="AF302">
        <f t="shared" si="102"/>
        <v>0.05</v>
      </c>
      <c r="AG302">
        <f t="shared" si="103"/>
        <v>0</v>
      </c>
      <c r="AH302" t="str">
        <f t="shared" si="104"/>
        <v>7620A VEDDER RD</v>
      </c>
    </row>
    <row r="303" spans="1:34" x14ac:dyDescent="0.25">
      <c r="A303">
        <v>524555</v>
      </c>
      <c r="B303" t="s">
        <v>10</v>
      </c>
      <c r="C303" t="s">
        <v>69</v>
      </c>
      <c r="D303" t="s">
        <v>645</v>
      </c>
      <c r="E303">
        <v>116</v>
      </c>
      <c r="F303">
        <v>0</v>
      </c>
      <c r="G303">
        <v>0</v>
      </c>
      <c r="H303">
        <v>0</v>
      </c>
      <c r="I303">
        <v>0</v>
      </c>
      <c r="J303">
        <v>116</v>
      </c>
      <c r="K303" s="28">
        <f t="shared" si="84"/>
        <v>13.92</v>
      </c>
      <c r="L303" s="28">
        <f t="shared" si="85"/>
        <v>0</v>
      </c>
      <c r="M303" s="28">
        <f t="shared" si="86"/>
        <v>129.91999999999999</v>
      </c>
      <c r="N303">
        <f t="shared" si="87"/>
        <v>116</v>
      </c>
      <c r="O303">
        <f t="shared" si="88"/>
        <v>119.5</v>
      </c>
      <c r="P303">
        <f t="shared" si="89"/>
        <v>119.5</v>
      </c>
      <c r="Q303">
        <f t="shared" si="90"/>
        <v>119.5</v>
      </c>
      <c r="R303">
        <f t="shared" si="91"/>
        <v>119.5</v>
      </c>
      <c r="S303">
        <f t="shared" si="92"/>
        <v>119.5</v>
      </c>
      <c r="T303">
        <f t="shared" si="93"/>
        <v>119.5</v>
      </c>
      <c r="U303">
        <f t="shared" si="94"/>
        <v>119.5</v>
      </c>
      <c r="V303">
        <f t="shared" si="95"/>
        <v>119.5</v>
      </c>
      <c r="X303">
        <f t="shared" si="96"/>
        <v>119.5</v>
      </c>
      <c r="Y303">
        <f t="shared" si="97"/>
        <v>119.5</v>
      </c>
      <c r="Z303">
        <f t="shared" si="98"/>
        <v>119.5</v>
      </c>
      <c r="AA303">
        <f t="shared" si="99"/>
        <v>119.5</v>
      </c>
      <c r="AB303">
        <f t="shared" si="100"/>
        <v>119.5</v>
      </c>
      <c r="AC303">
        <f>IF(OR(A303=521400,A303=529519,A303=519378,A303=519382,A303=519380,A303=519357,A303=549727,A303=519373,A303=519370,A303=519371,A303=519377,A303=519387,A303=521176,A303=521177,A303=524588),IF(OR(D303="BIODIESEL",D303="BIODIESEL DYED",D303="DIESEL LS",D303="D LS DYED"),kdrk1,IF(OR(D303="ETHANOL REG",D303="REGULAR",D303="REG DYED",D303="ETH REG DYE"),krrk1,IF(OR(D303="UNBRAND DEF"),DEFBase1,kprk1))),IF(A303=519355,IF(OR(D303="BIODIESEL",D303="BIODIESEL DYED",D303="DIESEL LS",D303="D LS DYED"),vdrk1,IF(OR(D303="ETHANOL REG",D303="REGULAR",D303="REG DYED",D303="ETH REG DYE"),vrrk1,)),E303))</f>
        <v>116</v>
      </c>
      <c r="AD303">
        <f>IF(OR(A303=521400,A303=529519,A303=519378,A303=519382,A303=519380,A303=519357,A303=549727,A303=519373,A303=519370,A303=519371,A303=519377,A303=519387,A303=521176,A303=521177,A303=524588),
IF(OR(D303="BIODIESEL",D303="BIODIESEL DYED",D303="DIESEL LS",D303="D LS DYED"),kdrk1+_dslMERCR,IF(OR(D303="ETHANOL REG",D303="REGULAR",D303="REG DYED",D303="ETH REG DYE"),krrk1+_eregMERCR,IF(OR(D303="UNBRAND DEF"),
DEFBase1,kprk1+_punlMERCR))),IF(A303=519355,IF(OR(D303="BIODIESEL",D303="BIODIESEL DYED",D303="DIESEL LS",D303="D LS DYED"),vdrk1+_dslMERCR,IF(OR(D303="ETHANOL REG",D303="REGULAR",D303="REG DYED",D303="ETH REG DYE"),vrrk1+_eregMERCR,)),E303))</f>
        <v>116</v>
      </c>
      <c r="AE303">
        <f t="shared" si="101"/>
        <v>0</v>
      </c>
      <c r="AF303">
        <f t="shared" si="102"/>
        <v>0.12</v>
      </c>
      <c r="AG303">
        <f t="shared" si="103"/>
        <v>0</v>
      </c>
      <c r="AH303" t="str">
        <f t="shared" si="104"/>
        <v>7620A VEDDER RD</v>
      </c>
    </row>
    <row r="304" spans="1:34" x14ac:dyDescent="0.25">
      <c r="A304">
        <v>519382</v>
      </c>
      <c r="B304" t="s">
        <v>12</v>
      </c>
      <c r="C304" t="s">
        <v>69</v>
      </c>
      <c r="D304" t="s">
        <v>646</v>
      </c>
      <c r="E304">
        <v>115.6</v>
      </c>
      <c r="F304">
        <v>4</v>
      </c>
      <c r="G304">
        <v>3</v>
      </c>
      <c r="H304">
        <v>0</v>
      </c>
      <c r="I304">
        <v>0</v>
      </c>
      <c r="J304">
        <v>122.6</v>
      </c>
      <c r="K304" s="28">
        <f t="shared" si="84"/>
        <v>6.13</v>
      </c>
      <c r="L304" s="28">
        <f t="shared" si="85"/>
        <v>0</v>
      </c>
      <c r="M304" s="28">
        <f t="shared" si="86"/>
        <v>128.72999999999999</v>
      </c>
      <c r="N304">
        <f t="shared" si="87"/>
        <v>117.4</v>
      </c>
      <c r="O304">
        <f t="shared" si="88"/>
        <v>122.33000000000001</v>
      </c>
      <c r="P304">
        <f t="shared" si="89"/>
        <v>123.33000000000001</v>
      </c>
      <c r="Q304">
        <f t="shared" si="90"/>
        <v>123.83000000000001</v>
      </c>
      <c r="R304">
        <f t="shared" si="91"/>
        <v>124.83000000000001</v>
      </c>
      <c r="S304">
        <f t="shared" si="92"/>
        <v>125.33000000000001</v>
      </c>
      <c r="T304">
        <f t="shared" si="93"/>
        <v>125.83000000000001</v>
      </c>
      <c r="U304">
        <f t="shared" si="94"/>
        <v>126.33000000000001</v>
      </c>
      <c r="V304">
        <f t="shared" si="95"/>
        <v>120.9</v>
      </c>
      <c r="X304">
        <f t="shared" si="96"/>
        <v>121.33000000000001</v>
      </c>
      <c r="Y304">
        <f t="shared" si="97"/>
        <v>121.83000000000001</v>
      </c>
      <c r="Z304">
        <f t="shared" si="98"/>
        <v>121.83000000000001</v>
      </c>
      <c r="AA304">
        <f t="shared" si="99"/>
        <v>122.83000000000001</v>
      </c>
      <c r="AB304">
        <f t="shared" si="100"/>
        <v>117.83000000000001</v>
      </c>
      <c r="AC304">
        <f>IF(OR(A304=521400,A304=529519,A304=519378,A304=519382,A304=519380,A304=519357,A304=549727,A304=519373,A304=519370,A304=519371,A304=519377,A304=519387,A304=521176,A304=521177,A304=524588),IF(OR(D304="BIODIESEL",D304="BIODIESEL DYED",D304="DIESEL LS",D304="D LS DYED"),kdrk1,IF(OR(D304="ETHANOL REG",D304="REGULAR",D304="REG DYED",D304="ETH REG DYE"),krrk1,IF(OR(D304="UNBRAND DEF"),DEFBase1,kprk1))),IF(A304=519355,IF(OR(D304="BIODIESEL",D304="BIODIESEL DYED",D304="DIESEL LS",D304="D LS DYED"),vdrk1,IF(OR(D304="ETHANOL REG",D304="REGULAR",D304="REG DYED",D304="ETH REG DYE"),vrrk1,)),E304))</f>
        <v>117.4</v>
      </c>
      <c r="AD304">
        <f>IF(OR(A304=521400,A304=529519,A304=519378,A304=519382,A304=519380,A304=519357,A304=549727,A304=519373,A304=519370,A304=519371,A304=519377,A304=519387,A304=521176,A304=521177,A304=524588),
IF(OR(D304="BIODIESEL",D304="BIODIESEL DYED",D304="DIESEL LS",D304="D LS DYED"),kdrk1+_dslMERCR,IF(OR(D304="ETHANOL REG",D304="REGULAR",D304="REG DYED",D304="ETH REG DYE"),krrk1+_eregMERCR,IF(OR(D304="UNBRAND DEF"),
DEFBase1,kprk1+_punlMERCR))),IF(A304=519355,IF(OR(D304="BIODIESEL",D304="BIODIESEL DYED",D304="DIESEL LS",D304="D LS DYED"),vdrk1+_dslMERCR,IF(OR(D304="ETHANOL REG",D304="REGULAR",D304="REG DYED",D304="ETH REG DYE"),vrrk1+_eregMERCR,)),E304))</f>
        <v>114.4</v>
      </c>
      <c r="AE304">
        <f t="shared" si="101"/>
        <v>2.93</v>
      </c>
      <c r="AF304">
        <f t="shared" si="102"/>
        <v>0.05</v>
      </c>
      <c r="AG304">
        <f t="shared" si="103"/>
        <v>0</v>
      </c>
      <c r="AH304" t="str">
        <f t="shared" si="104"/>
        <v>348 JOYCE ROAD</v>
      </c>
    </row>
    <row r="305" spans="1:34" x14ac:dyDescent="0.25">
      <c r="A305">
        <v>519382</v>
      </c>
      <c r="B305" t="s">
        <v>12</v>
      </c>
      <c r="C305" t="s">
        <v>69</v>
      </c>
      <c r="D305" t="s">
        <v>37</v>
      </c>
      <c r="E305">
        <v>115.6</v>
      </c>
      <c r="F305">
        <v>4</v>
      </c>
      <c r="G305">
        <v>15</v>
      </c>
      <c r="H305">
        <v>0</v>
      </c>
      <c r="I305">
        <v>0</v>
      </c>
      <c r="J305">
        <v>134.6</v>
      </c>
      <c r="K305" s="28">
        <f t="shared" si="84"/>
        <v>6.73</v>
      </c>
      <c r="L305" s="28">
        <f t="shared" si="85"/>
        <v>0</v>
      </c>
      <c r="M305" s="28">
        <f t="shared" si="86"/>
        <v>141.32999999999998</v>
      </c>
      <c r="N305">
        <f t="shared" si="87"/>
        <v>117.4</v>
      </c>
      <c r="O305">
        <f t="shared" si="88"/>
        <v>122.33000000000001</v>
      </c>
      <c r="P305">
        <f t="shared" si="89"/>
        <v>123.33000000000001</v>
      </c>
      <c r="Q305">
        <f t="shared" si="90"/>
        <v>123.83000000000001</v>
      </c>
      <c r="R305">
        <f t="shared" si="91"/>
        <v>124.83000000000001</v>
      </c>
      <c r="S305">
        <f t="shared" si="92"/>
        <v>125.33000000000001</v>
      </c>
      <c r="T305">
        <f t="shared" si="93"/>
        <v>125.83000000000001</v>
      </c>
      <c r="U305">
        <f t="shared" si="94"/>
        <v>126.33000000000001</v>
      </c>
      <c r="V305">
        <f t="shared" si="95"/>
        <v>120.9</v>
      </c>
      <c r="X305">
        <f t="shared" si="96"/>
        <v>121.33000000000001</v>
      </c>
      <c r="Y305">
        <f t="shared" si="97"/>
        <v>121.83000000000001</v>
      </c>
      <c r="Z305">
        <f t="shared" si="98"/>
        <v>121.83000000000001</v>
      </c>
      <c r="AA305">
        <f t="shared" si="99"/>
        <v>122.83000000000001</v>
      </c>
      <c r="AB305">
        <f t="shared" si="100"/>
        <v>117.83000000000001</v>
      </c>
      <c r="AC305">
        <f>IF(OR(A305=521400,A305=529519,A305=519378,A305=519382,A305=519380,A305=519357,A305=549727,A305=519373,A305=519370,A305=519371,A305=519377,A305=519387,A305=521176,A305=521177,A305=524588),IF(OR(D305="BIODIESEL",D305="BIODIESEL DYED",D305="DIESEL LS",D305="D LS DYED"),kdrk1,IF(OR(D305="ETHANOL REG",D305="REGULAR",D305="REG DYED",D305="ETH REG DYE"),krrk1,IF(OR(D305="UNBRAND DEF"),DEFBase1,kprk1))),IF(A305=519355,IF(OR(D305="BIODIESEL",D305="BIODIESEL DYED",D305="DIESEL LS",D305="D LS DYED"),vdrk1,IF(OR(D305="ETHANOL REG",D305="REGULAR",D305="REG DYED",D305="ETH REG DYE"),vrrk1,)),E305))</f>
        <v>117.4</v>
      </c>
      <c r="AD305">
        <f>IF(OR(A305=521400,A305=529519,A305=519378,A305=519382,A305=519380,A305=519357,A305=549727,A305=519373,A305=519370,A305=519371,A305=519377,A305=519387,A305=521176,A305=521177,A305=524588),
IF(OR(D305="BIODIESEL",D305="BIODIESEL DYED",D305="DIESEL LS",D305="D LS DYED"),kdrk1+_dslMERCR,IF(OR(D305="ETHANOL REG",D305="REGULAR",D305="REG DYED",D305="ETH REG DYE"),krrk1+_eregMERCR,IF(OR(D305="UNBRAND DEF"),
DEFBase1,kprk1+_punlMERCR))),IF(A305=519355,IF(OR(D305="BIODIESEL",D305="BIODIESEL DYED",D305="DIESEL LS",D305="D LS DYED"),vdrk1+_dslMERCR,IF(OR(D305="ETHANOL REG",D305="REGULAR",D305="REG DYED",D305="ETH REG DYE"),vrrk1+_eregMERCR,)),E305))</f>
        <v>114.4</v>
      </c>
      <c r="AE305">
        <f t="shared" si="101"/>
        <v>2.93</v>
      </c>
      <c r="AF305">
        <f t="shared" si="102"/>
        <v>0.05</v>
      </c>
      <c r="AG305">
        <f t="shared" si="103"/>
        <v>0</v>
      </c>
      <c r="AH305" t="str">
        <f t="shared" si="104"/>
        <v>348 JOYCE ROAD</v>
      </c>
    </row>
    <row r="306" spans="1:34" x14ac:dyDescent="0.25">
      <c r="A306">
        <v>519382</v>
      </c>
      <c r="B306" t="s">
        <v>12</v>
      </c>
      <c r="C306" t="s">
        <v>69</v>
      </c>
      <c r="D306" t="s">
        <v>647</v>
      </c>
      <c r="E306">
        <v>101</v>
      </c>
      <c r="F306">
        <v>10</v>
      </c>
      <c r="G306">
        <v>3</v>
      </c>
      <c r="H306">
        <v>0</v>
      </c>
      <c r="I306">
        <v>0</v>
      </c>
      <c r="J306">
        <v>114</v>
      </c>
      <c r="K306" s="28">
        <f t="shared" si="84"/>
        <v>5.7</v>
      </c>
      <c r="L306" s="28">
        <f t="shared" si="85"/>
        <v>0</v>
      </c>
      <c r="M306" s="28">
        <f t="shared" si="86"/>
        <v>119.7</v>
      </c>
      <c r="N306">
        <f t="shared" si="87"/>
        <v>104</v>
      </c>
      <c r="O306">
        <f t="shared" si="88"/>
        <v>110.93</v>
      </c>
      <c r="P306">
        <f t="shared" si="89"/>
        <v>110.93</v>
      </c>
      <c r="Q306">
        <f t="shared" si="90"/>
        <v>111.43</v>
      </c>
      <c r="R306">
        <f t="shared" si="91"/>
        <v>112.43</v>
      </c>
      <c r="S306">
        <f t="shared" si="92"/>
        <v>112.93</v>
      </c>
      <c r="T306">
        <f t="shared" si="93"/>
        <v>113.43</v>
      </c>
      <c r="U306">
        <f t="shared" si="94"/>
        <v>113.93</v>
      </c>
      <c r="V306">
        <f t="shared" si="95"/>
        <v>107.5</v>
      </c>
      <c r="X306">
        <f t="shared" si="96"/>
        <v>109.93</v>
      </c>
      <c r="Y306">
        <f t="shared" si="97"/>
        <v>110.93</v>
      </c>
      <c r="Z306">
        <f t="shared" si="98"/>
        <v>111.93</v>
      </c>
      <c r="AA306">
        <f t="shared" si="99"/>
        <v>108.43</v>
      </c>
      <c r="AB306">
        <f t="shared" si="100"/>
        <v>107.93</v>
      </c>
      <c r="AC306">
        <f>IF(OR(A306=521400,A306=529519,A306=519378,A306=519382,A306=519380,A306=519357,A306=549727,A306=519373,A306=519370,A306=519371,A306=519377,A306=519387,A306=521176,A306=521177,A306=524588),IF(OR(D306="BIODIESEL",D306="BIODIESEL DYED",D306="DIESEL LS",D306="D LS DYED"),kdrk1,IF(OR(D306="ETHANOL REG",D306="REGULAR",D306="REG DYED",D306="ETH REG DYE"),krrk1,IF(OR(D306="UNBRAND DEF"),DEFBase1,kprk1))),IF(A306=519355,IF(OR(D306="BIODIESEL",D306="BIODIESEL DYED",D306="DIESEL LS",D306="D LS DYED"),vdrk1,IF(OR(D306="ETHANOL REG",D306="REGULAR",D306="REG DYED",D306="ETH REG DYE"),vrrk1,)),E306))</f>
        <v>102.8</v>
      </c>
      <c r="AD306">
        <f>IF(OR(A306=521400,A306=529519,A306=519378,A306=519382,A306=519380,A306=519357,A306=549727,A306=519373,A306=519370,A306=519371,A306=519377,A306=519387,A306=521176,A306=521177,A306=524588),
IF(OR(D306="BIODIESEL",D306="BIODIESEL DYED",D306="DIESEL LS",D306="D LS DYED"),kdrk1+_dslMERCR,IF(OR(D306="ETHANOL REG",D306="REGULAR",D306="REG DYED",D306="ETH REG DYE"),krrk1+_eregMERCR,IF(OR(D306="UNBRAND DEF"),
DEFBase1,kprk1+_punlMERCR))),IF(A306=519355,IF(OR(D306="BIODIESEL",D306="BIODIESEL DYED",D306="DIESEL LS",D306="D LS DYED"),vdrk1+_dslMERCR,IF(OR(D306="ETHANOL REG",D306="REGULAR",D306="REG DYED",D306="ETH REG DYE"),vrrk1+_eregMERCR,)),E306))</f>
        <v>99.8</v>
      </c>
      <c r="AE306">
        <f t="shared" si="101"/>
        <v>2.93</v>
      </c>
      <c r="AF306">
        <f t="shared" si="102"/>
        <v>0.05</v>
      </c>
      <c r="AG306">
        <f t="shared" si="103"/>
        <v>0</v>
      </c>
      <c r="AH306" t="str">
        <f t="shared" si="104"/>
        <v>348 JOYCE ROAD</v>
      </c>
    </row>
    <row r="307" spans="1:34" x14ac:dyDescent="0.25">
      <c r="A307">
        <v>519382</v>
      </c>
      <c r="B307" t="s">
        <v>12</v>
      </c>
      <c r="C307" t="s">
        <v>69</v>
      </c>
      <c r="D307" t="s">
        <v>644</v>
      </c>
      <c r="E307">
        <v>101</v>
      </c>
      <c r="F307">
        <v>10</v>
      </c>
      <c r="G307">
        <v>14.5</v>
      </c>
      <c r="H307">
        <v>0</v>
      </c>
      <c r="I307">
        <v>0</v>
      </c>
      <c r="J307">
        <v>125.5</v>
      </c>
      <c r="K307" s="28">
        <f t="shared" si="84"/>
        <v>6.2750000000000004</v>
      </c>
      <c r="L307" s="28">
        <f t="shared" si="85"/>
        <v>0</v>
      </c>
      <c r="M307" s="28">
        <f t="shared" si="86"/>
        <v>131.77500000000001</v>
      </c>
      <c r="N307">
        <f t="shared" si="87"/>
        <v>104</v>
      </c>
      <c r="O307">
        <f t="shared" si="88"/>
        <v>110.93</v>
      </c>
      <c r="P307">
        <f t="shared" si="89"/>
        <v>110.93</v>
      </c>
      <c r="Q307">
        <f t="shared" si="90"/>
        <v>111.43</v>
      </c>
      <c r="R307">
        <f t="shared" si="91"/>
        <v>112.43</v>
      </c>
      <c r="S307">
        <f t="shared" si="92"/>
        <v>112.93</v>
      </c>
      <c r="T307">
        <f t="shared" si="93"/>
        <v>113.43</v>
      </c>
      <c r="U307">
        <f t="shared" si="94"/>
        <v>113.93</v>
      </c>
      <c r="V307">
        <f t="shared" si="95"/>
        <v>107.5</v>
      </c>
      <c r="X307">
        <f t="shared" si="96"/>
        <v>109.93</v>
      </c>
      <c r="Y307">
        <f t="shared" si="97"/>
        <v>109.43</v>
      </c>
      <c r="Z307">
        <f t="shared" si="98"/>
        <v>111.93</v>
      </c>
      <c r="AA307">
        <f t="shared" si="99"/>
        <v>108.43</v>
      </c>
      <c r="AB307">
        <f t="shared" si="100"/>
        <v>107.93</v>
      </c>
      <c r="AC307">
        <f>IF(OR(A307=521400,A307=529519,A307=519378,A307=519382,A307=519380,A307=519357,A307=549727,A307=519373,A307=519370,A307=519371,A307=519377,A307=519387,A307=521176,A307=521177,A307=524588),IF(OR(D307="BIODIESEL",D307="BIODIESEL DYED",D307="DIESEL LS",D307="D LS DYED"),kdrk1,IF(OR(D307="ETHANOL REG",D307="REGULAR",D307="REG DYED",D307="ETH REG DYE"),krrk1,IF(OR(D307="UNBRAND DEF"),DEFBase1,kprk1))),IF(A307=519355,IF(OR(D307="BIODIESEL",D307="BIODIESEL DYED",D307="DIESEL LS",D307="D LS DYED"),vdrk1,IF(OR(D307="ETHANOL REG",D307="REGULAR",D307="REG DYED",D307="ETH REG DYE"),vrrk1,)),E307))</f>
        <v>102.8</v>
      </c>
      <c r="AD307">
        <f>IF(OR(A307=521400,A307=529519,A307=519378,A307=519382,A307=519380,A307=519357,A307=549727,A307=519373,A307=519370,A307=519371,A307=519377,A307=519387,A307=521176,A307=521177,A307=524588),
IF(OR(D307="BIODIESEL",D307="BIODIESEL DYED",D307="DIESEL LS",D307="D LS DYED"),kdrk1+_dslMERCR,IF(OR(D307="ETHANOL REG",D307="REGULAR",D307="REG DYED",D307="ETH REG DYE"),krrk1+_eregMERCR,IF(OR(D307="UNBRAND DEF"),
DEFBase1,kprk1+_punlMERCR))),IF(A307=519355,IF(OR(D307="BIODIESEL",D307="BIODIESEL DYED",D307="DIESEL LS",D307="D LS DYED"),vdrk1+_dslMERCR,IF(OR(D307="ETHANOL REG",D307="REGULAR",D307="REG DYED",D307="ETH REG DYE"),vrrk1+_eregMERCR,)),E307))</f>
        <v>99.8</v>
      </c>
      <c r="AE307">
        <f t="shared" si="101"/>
        <v>2.93</v>
      </c>
      <c r="AF307">
        <f t="shared" si="102"/>
        <v>0.05</v>
      </c>
      <c r="AG307">
        <f t="shared" si="103"/>
        <v>0</v>
      </c>
      <c r="AH307" t="str">
        <f t="shared" si="104"/>
        <v>348 JOYCE ROAD</v>
      </c>
    </row>
    <row r="308" spans="1:34" x14ac:dyDescent="0.25">
      <c r="A308">
        <v>519382</v>
      </c>
      <c r="B308" t="s">
        <v>12</v>
      </c>
      <c r="C308" t="s">
        <v>69</v>
      </c>
      <c r="D308" t="s">
        <v>645</v>
      </c>
      <c r="E308">
        <v>129.4</v>
      </c>
      <c r="F308">
        <v>0</v>
      </c>
      <c r="G308">
        <v>0</v>
      </c>
      <c r="H308">
        <v>0</v>
      </c>
      <c r="I308">
        <v>0</v>
      </c>
      <c r="J308">
        <v>129.4</v>
      </c>
      <c r="K308" s="28">
        <f t="shared" si="84"/>
        <v>15.528</v>
      </c>
      <c r="L308" s="28">
        <f t="shared" si="85"/>
        <v>0</v>
      </c>
      <c r="M308" s="28">
        <f t="shared" si="86"/>
        <v>144.928</v>
      </c>
      <c r="N308">
        <f t="shared" si="87"/>
        <v>129.4</v>
      </c>
      <c r="O308">
        <f t="shared" si="88"/>
        <v>129.4</v>
      </c>
      <c r="P308">
        <f t="shared" si="89"/>
        <v>129.4</v>
      </c>
      <c r="Q308">
        <f t="shared" si="90"/>
        <v>129.4</v>
      </c>
      <c r="R308">
        <f t="shared" si="91"/>
        <v>129.4</v>
      </c>
      <c r="S308">
        <f t="shared" si="92"/>
        <v>129.4</v>
      </c>
      <c r="T308">
        <f t="shared" si="93"/>
        <v>129.4</v>
      </c>
      <c r="U308">
        <f t="shared" si="94"/>
        <v>129.4</v>
      </c>
      <c r="V308">
        <f t="shared" si="95"/>
        <v>132.9</v>
      </c>
      <c r="X308">
        <f t="shared" si="96"/>
        <v>129.4</v>
      </c>
      <c r="Y308">
        <f t="shared" si="97"/>
        <v>129.4</v>
      </c>
      <c r="Z308">
        <f t="shared" si="98"/>
        <v>129.4</v>
      </c>
      <c r="AA308">
        <f t="shared" si="99"/>
        <v>129.4</v>
      </c>
      <c r="AB308">
        <f t="shared" si="100"/>
        <v>129.4</v>
      </c>
      <c r="AC308">
        <f>IF(OR(A308=521400,A308=529519,A308=519378,A308=519382,A308=519380,A308=519357,A308=549727,A308=519373,A308=519370,A308=519371,A308=519377,A308=519387,A308=521176,A308=521177,A308=524588),IF(OR(D308="BIODIESEL",D308="BIODIESEL DYED",D308="DIESEL LS",D308="D LS DYED"),kdrk1,IF(OR(D308="ETHANOL REG",D308="REGULAR",D308="REG DYED",D308="ETH REG DYE"),krrk1,IF(OR(D308="UNBRAND DEF"),DEFBase1,kprk1))),IF(A308=519355,IF(OR(D308="BIODIESEL",D308="BIODIESEL DYED",D308="DIESEL LS",D308="D LS DYED"),vdrk1,IF(OR(D308="ETHANOL REG",D308="REGULAR",D308="REG DYED",D308="ETH REG DYE"),vrrk1,)),E308))</f>
        <v>129.4</v>
      </c>
      <c r="AD308">
        <f>IF(OR(A308=521400,A308=529519,A308=519378,A308=519382,A308=519380,A308=519357,A308=549727,A308=519373,A308=519370,A308=519371,A308=519377,A308=519387,A308=521176,A308=521177,A308=524588),
IF(OR(D308="BIODIESEL",D308="BIODIESEL DYED",D308="DIESEL LS",D308="D LS DYED"),kdrk1+_dslMERCR,IF(OR(D308="ETHANOL REG",D308="REGULAR",D308="REG DYED",D308="ETH REG DYE"),krrk1+_eregMERCR,IF(OR(D308="UNBRAND DEF"),
DEFBase1,kprk1+_punlMERCR))),IF(A308=519355,IF(OR(D308="BIODIESEL",D308="BIODIESEL DYED",D308="DIESEL LS",D308="D LS DYED"),vdrk1+_dslMERCR,IF(OR(D308="ETHANOL REG",D308="REGULAR",D308="REG DYED",D308="ETH REG DYE"),vrrk1+_eregMERCR,)),E308))</f>
        <v>129.4</v>
      </c>
      <c r="AE308">
        <f t="shared" si="101"/>
        <v>0</v>
      </c>
      <c r="AF308">
        <f t="shared" si="102"/>
        <v>0.12</v>
      </c>
      <c r="AG308">
        <f t="shared" si="103"/>
        <v>0</v>
      </c>
      <c r="AH308" t="str">
        <f t="shared" si="104"/>
        <v>348 JOYCE ROAD</v>
      </c>
    </row>
    <row r="309" spans="1:34" x14ac:dyDescent="0.25">
      <c r="A309">
        <v>519386</v>
      </c>
      <c r="B309" t="s">
        <v>72</v>
      </c>
      <c r="C309" t="s">
        <v>69</v>
      </c>
      <c r="D309" t="s">
        <v>646</v>
      </c>
      <c r="E309">
        <v>115</v>
      </c>
      <c r="F309">
        <v>4</v>
      </c>
      <c r="G309">
        <v>3</v>
      </c>
      <c r="H309">
        <v>0</v>
      </c>
      <c r="I309">
        <v>0</v>
      </c>
      <c r="J309">
        <v>122</v>
      </c>
      <c r="K309" s="28">
        <f t="shared" si="84"/>
        <v>6.1000000000000005</v>
      </c>
      <c r="L309" s="28">
        <f t="shared" si="85"/>
        <v>0</v>
      </c>
      <c r="M309" s="28">
        <f t="shared" si="86"/>
        <v>128.1</v>
      </c>
      <c r="N309">
        <f t="shared" si="87"/>
        <v>115</v>
      </c>
      <c r="O309">
        <f t="shared" si="88"/>
        <v>120.5</v>
      </c>
      <c r="P309">
        <f t="shared" si="89"/>
        <v>121.5</v>
      </c>
      <c r="Q309">
        <f t="shared" si="90"/>
        <v>122</v>
      </c>
      <c r="R309">
        <f t="shared" si="91"/>
        <v>123</v>
      </c>
      <c r="S309">
        <f t="shared" si="92"/>
        <v>123.5</v>
      </c>
      <c r="T309">
        <f t="shared" si="93"/>
        <v>124</v>
      </c>
      <c r="U309">
        <f t="shared" si="94"/>
        <v>124.5</v>
      </c>
      <c r="V309">
        <f t="shared" si="95"/>
        <v>118.5</v>
      </c>
      <c r="X309">
        <f t="shared" si="96"/>
        <v>119.5</v>
      </c>
      <c r="Y309">
        <f t="shared" si="97"/>
        <v>120</v>
      </c>
      <c r="Z309">
        <f t="shared" si="98"/>
        <v>120</v>
      </c>
      <c r="AA309">
        <f t="shared" si="99"/>
        <v>121</v>
      </c>
      <c r="AB309">
        <f t="shared" si="100"/>
        <v>116</v>
      </c>
      <c r="AC309">
        <f>IF(OR(A309=521400,A309=529519,A309=519378,A309=519382,A309=519380,A309=519357,A309=549727,A309=519373,A309=519370,A309=519371,A309=519377,A309=519387,A309=521176,A309=521177,A309=524588),IF(OR(D309="BIODIESEL",D309="BIODIESEL DYED",D309="DIESEL LS",D309="D LS DYED"),kdrk1,IF(OR(D309="ETHANOL REG",D309="REGULAR",D309="REG DYED",D309="ETH REG DYE"),krrk1,IF(OR(D309="UNBRAND DEF"),DEFBase1,kprk1))),IF(A309=519355,IF(OR(D309="BIODIESEL",D309="BIODIESEL DYED",D309="DIESEL LS",D309="D LS DYED"),vdrk1,IF(OR(D309="ETHANOL REG",D309="REGULAR",D309="REG DYED",D309="ETH REG DYE"),vrrk1,)),E309))</f>
        <v>115</v>
      </c>
      <c r="AD309">
        <f>IF(OR(A309=521400,A309=529519,A309=519378,A309=519382,A309=519380,A309=519357,A309=549727,A309=519373,A309=519370,A309=519371,A309=519377,A309=519387,A309=521176,A309=521177,A309=524588),
IF(OR(D309="BIODIESEL",D309="BIODIESEL DYED",D309="DIESEL LS",D309="D LS DYED"),kdrk1+_dslMERCR,IF(OR(D309="ETHANOL REG",D309="REGULAR",D309="REG DYED",D309="ETH REG DYE"),krrk1+_eregMERCR,IF(OR(D309="UNBRAND DEF"),
DEFBase1,kprk1+_punlMERCR))),IF(A309=519355,IF(OR(D309="BIODIESEL",D309="BIODIESEL DYED",D309="DIESEL LS",D309="D LS DYED"),vdrk1+_dslMERCR,IF(OR(D309="ETHANOL REG",D309="REGULAR",D309="REG DYED",D309="ETH REG DYE"),vrrk1+_eregMERCR,)),E309))</f>
        <v>115</v>
      </c>
      <c r="AE309">
        <f t="shared" si="101"/>
        <v>0</v>
      </c>
      <c r="AF309">
        <f t="shared" si="102"/>
        <v>0.05</v>
      </c>
      <c r="AG309">
        <f t="shared" si="103"/>
        <v>0</v>
      </c>
      <c r="AH309" t="str">
        <f t="shared" si="104"/>
        <v>17979 55 AVE</v>
      </c>
    </row>
    <row r="310" spans="1:34" x14ac:dyDescent="0.25">
      <c r="A310">
        <v>519386</v>
      </c>
      <c r="B310" t="s">
        <v>72</v>
      </c>
      <c r="C310" t="s">
        <v>69</v>
      </c>
      <c r="D310" t="s">
        <v>37</v>
      </c>
      <c r="E310">
        <v>115</v>
      </c>
      <c r="F310">
        <v>4</v>
      </c>
      <c r="G310">
        <v>9</v>
      </c>
      <c r="H310">
        <v>0</v>
      </c>
      <c r="I310">
        <v>18.5</v>
      </c>
      <c r="J310">
        <v>146.5</v>
      </c>
      <c r="K310" s="28">
        <f t="shared" si="84"/>
        <v>7.3250000000000002</v>
      </c>
      <c r="L310" s="28">
        <f t="shared" si="85"/>
        <v>0</v>
      </c>
      <c r="M310" s="28">
        <f t="shared" si="86"/>
        <v>153.82499999999999</v>
      </c>
      <c r="N310">
        <f t="shared" si="87"/>
        <v>115</v>
      </c>
      <c r="O310">
        <f t="shared" si="88"/>
        <v>120.5</v>
      </c>
      <c r="P310">
        <f t="shared" si="89"/>
        <v>121.5</v>
      </c>
      <c r="Q310">
        <f t="shared" si="90"/>
        <v>122</v>
      </c>
      <c r="R310">
        <f t="shared" si="91"/>
        <v>123</v>
      </c>
      <c r="S310">
        <f t="shared" si="92"/>
        <v>123.5</v>
      </c>
      <c r="T310">
        <f t="shared" si="93"/>
        <v>124</v>
      </c>
      <c r="U310">
        <f t="shared" si="94"/>
        <v>124.5</v>
      </c>
      <c r="V310">
        <f t="shared" si="95"/>
        <v>118.5</v>
      </c>
      <c r="X310">
        <f t="shared" si="96"/>
        <v>119.5</v>
      </c>
      <c r="Y310">
        <f t="shared" si="97"/>
        <v>120</v>
      </c>
      <c r="Z310">
        <f t="shared" si="98"/>
        <v>120</v>
      </c>
      <c r="AA310">
        <f t="shared" si="99"/>
        <v>121</v>
      </c>
      <c r="AB310">
        <f t="shared" si="100"/>
        <v>116</v>
      </c>
      <c r="AC310">
        <f>IF(OR(A310=521400,A310=529519,A310=519378,A310=519382,A310=519380,A310=519357,A310=549727,A310=519373,A310=519370,A310=519371,A310=519377,A310=519387,A310=521176,A310=521177,A310=524588),IF(OR(D310="BIODIESEL",D310="BIODIESEL DYED",D310="DIESEL LS",D310="D LS DYED"),kdrk1,IF(OR(D310="ETHANOL REG",D310="REGULAR",D310="REG DYED",D310="ETH REG DYE"),krrk1,IF(OR(D310="UNBRAND DEF"),DEFBase1,kprk1))),IF(A310=519355,IF(OR(D310="BIODIESEL",D310="BIODIESEL DYED",D310="DIESEL LS",D310="D LS DYED"),vdrk1,IF(OR(D310="ETHANOL REG",D310="REGULAR",D310="REG DYED",D310="ETH REG DYE"),vrrk1,)),E310))</f>
        <v>115</v>
      </c>
      <c r="AD310">
        <f>IF(OR(A310=521400,A310=529519,A310=519378,A310=519382,A310=519380,A310=519357,A310=549727,A310=519373,A310=519370,A310=519371,A310=519377,A310=519387,A310=521176,A310=521177,A310=524588),
IF(OR(D310="BIODIESEL",D310="BIODIESEL DYED",D310="DIESEL LS",D310="D LS DYED"),kdrk1+_dslMERCR,IF(OR(D310="ETHANOL REG",D310="REGULAR",D310="REG DYED",D310="ETH REG DYE"),krrk1+_eregMERCR,IF(OR(D310="UNBRAND DEF"),
DEFBase1,kprk1+_punlMERCR))),IF(A310=519355,IF(OR(D310="BIODIESEL",D310="BIODIESEL DYED",D310="DIESEL LS",D310="D LS DYED"),vdrk1+_dslMERCR,IF(OR(D310="ETHANOL REG",D310="REGULAR",D310="REG DYED",D310="ETH REG DYE"),vrrk1+_eregMERCR,)),E310))</f>
        <v>115</v>
      </c>
      <c r="AE310">
        <f t="shared" si="101"/>
        <v>0</v>
      </c>
      <c r="AF310">
        <f t="shared" si="102"/>
        <v>0.05</v>
      </c>
      <c r="AG310">
        <f t="shared" si="103"/>
        <v>0</v>
      </c>
      <c r="AH310" t="str">
        <f t="shared" si="104"/>
        <v>17979 55 AVE</v>
      </c>
    </row>
    <row r="311" spans="1:34" x14ac:dyDescent="0.25">
      <c r="A311">
        <v>519386</v>
      </c>
      <c r="B311" t="s">
        <v>72</v>
      </c>
      <c r="C311" t="s">
        <v>69</v>
      </c>
      <c r="D311" t="s">
        <v>644</v>
      </c>
      <c r="E311">
        <v>104.7</v>
      </c>
      <c r="F311">
        <v>10</v>
      </c>
      <c r="G311">
        <v>8.5</v>
      </c>
      <c r="H311">
        <v>0</v>
      </c>
      <c r="I311">
        <v>18.5</v>
      </c>
      <c r="J311">
        <v>141.69999999999999</v>
      </c>
      <c r="K311" s="28">
        <f t="shared" si="84"/>
        <v>7.085</v>
      </c>
      <c r="L311" s="28">
        <f t="shared" si="85"/>
        <v>0</v>
      </c>
      <c r="M311" s="28">
        <f t="shared" si="86"/>
        <v>148.785</v>
      </c>
      <c r="N311">
        <f t="shared" si="87"/>
        <v>104.7</v>
      </c>
      <c r="O311">
        <f t="shared" si="88"/>
        <v>112.2</v>
      </c>
      <c r="P311">
        <f t="shared" si="89"/>
        <v>112.2</v>
      </c>
      <c r="Q311">
        <f t="shared" si="90"/>
        <v>112.7</v>
      </c>
      <c r="R311">
        <f t="shared" si="91"/>
        <v>113.7</v>
      </c>
      <c r="S311">
        <f t="shared" si="92"/>
        <v>114.2</v>
      </c>
      <c r="T311">
        <f t="shared" si="93"/>
        <v>114.7</v>
      </c>
      <c r="U311">
        <f t="shared" si="94"/>
        <v>115.2</v>
      </c>
      <c r="V311">
        <f t="shared" si="95"/>
        <v>108.2</v>
      </c>
      <c r="X311">
        <f t="shared" si="96"/>
        <v>111.2</v>
      </c>
      <c r="Y311">
        <f t="shared" si="97"/>
        <v>110.7</v>
      </c>
      <c r="Z311">
        <f t="shared" si="98"/>
        <v>113.2</v>
      </c>
      <c r="AA311">
        <f t="shared" si="99"/>
        <v>109.7</v>
      </c>
      <c r="AB311">
        <f t="shared" si="100"/>
        <v>109.2</v>
      </c>
      <c r="AC311">
        <f>IF(OR(A311=521400,A311=529519,A311=519378,A311=519382,A311=519380,A311=519357,A311=549727,A311=519373,A311=519370,A311=519371,A311=519377,A311=519387,A311=521176,A311=521177,A311=524588),IF(OR(D311="BIODIESEL",D311="BIODIESEL DYED",D311="DIESEL LS",D311="D LS DYED"),kdrk1,IF(OR(D311="ETHANOL REG",D311="REGULAR",D311="REG DYED",D311="ETH REG DYE"),krrk1,IF(OR(D311="UNBRAND DEF"),DEFBase1,kprk1))),IF(A311=519355,IF(OR(D311="BIODIESEL",D311="BIODIESEL DYED",D311="DIESEL LS",D311="D LS DYED"),vdrk1,IF(OR(D311="ETHANOL REG",D311="REGULAR",D311="REG DYED",D311="ETH REG DYE"),vrrk1,)),E311))</f>
        <v>104.7</v>
      </c>
      <c r="AD311">
        <f>IF(OR(A311=521400,A311=529519,A311=519378,A311=519382,A311=519380,A311=519357,A311=549727,A311=519373,A311=519370,A311=519371,A311=519377,A311=519387,A311=521176,A311=521177,A311=524588),
IF(OR(D311="BIODIESEL",D311="BIODIESEL DYED",D311="DIESEL LS",D311="D LS DYED"),kdrk1+_dslMERCR,IF(OR(D311="ETHANOL REG",D311="REGULAR",D311="REG DYED",D311="ETH REG DYE"),krrk1+_eregMERCR,IF(OR(D311="UNBRAND DEF"),
DEFBase1,kprk1+_punlMERCR))),IF(A311=519355,IF(OR(D311="BIODIESEL",D311="BIODIESEL DYED",D311="DIESEL LS",D311="D LS DYED"),vdrk1+_dslMERCR,IF(OR(D311="ETHANOL REG",D311="REGULAR",D311="REG DYED",D311="ETH REG DYE"),vrrk1+_eregMERCR,)),E311))</f>
        <v>104.7</v>
      </c>
      <c r="AE311">
        <f t="shared" si="101"/>
        <v>0</v>
      </c>
      <c r="AF311">
        <f t="shared" si="102"/>
        <v>0.05</v>
      </c>
      <c r="AG311">
        <f t="shared" si="103"/>
        <v>0</v>
      </c>
      <c r="AH311" t="str">
        <f t="shared" si="104"/>
        <v>17979 55 AVE</v>
      </c>
    </row>
    <row r="312" spans="1:34" x14ac:dyDescent="0.25">
      <c r="A312">
        <v>519386</v>
      </c>
      <c r="B312" t="s">
        <v>72</v>
      </c>
      <c r="C312" t="s">
        <v>69</v>
      </c>
      <c r="D312" t="s">
        <v>651</v>
      </c>
      <c r="E312">
        <v>91</v>
      </c>
      <c r="F312">
        <v>10</v>
      </c>
      <c r="G312">
        <v>8.5</v>
      </c>
      <c r="H312">
        <v>0</v>
      </c>
      <c r="I312">
        <v>18.5</v>
      </c>
      <c r="J312">
        <v>128</v>
      </c>
      <c r="K312" s="28">
        <f t="shared" si="84"/>
        <v>6.4</v>
      </c>
      <c r="L312" s="28">
        <f t="shared" si="85"/>
        <v>0</v>
      </c>
      <c r="M312" s="28">
        <f t="shared" si="86"/>
        <v>134.4</v>
      </c>
      <c r="N312">
        <f t="shared" si="87"/>
        <v>91</v>
      </c>
      <c r="O312">
        <f t="shared" si="88"/>
        <v>98.5</v>
      </c>
      <c r="P312">
        <f t="shared" si="89"/>
        <v>98.5</v>
      </c>
      <c r="Q312">
        <f t="shared" si="90"/>
        <v>99</v>
      </c>
      <c r="R312">
        <f t="shared" si="91"/>
        <v>100</v>
      </c>
      <c r="S312">
        <f t="shared" si="92"/>
        <v>100.5</v>
      </c>
      <c r="T312">
        <f t="shared" si="93"/>
        <v>101</v>
      </c>
      <c r="U312">
        <f t="shared" si="94"/>
        <v>101.5</v>
      </c>
      <c r="V312">
        <f t="shared" si="95"/>
        <v>94.5</v>
      </c>
      <c r="X312">
        <f t="shared" si="96"/>
        <v>97.5</v>
      </c>
      <c r="Y312">
        <f t="shared" si="97"/>
        <v>97</v>
      </c>
      <c r="Z312">
        <f t="shared" si="98"/>
        <v>99.5</v>
      </c>
      <c r="AA312">
        <f t="shared" si="99"/>
        <v>96</v>
      </c>
      <c r="AB312">
        <f t="shared" si="100"/>
        <v>95.5</v>
      </c>
      <c r="AC312">
        <f>IF(OR(A312=521400,A312=529519,A312=519378,A312=519382,A312=519380,A312=519357,A312=549727,A312=519373,A312=519370,A312=519371,A312=519377,A312=519387,A312=521176,A312=521177,A312=524588),IF(OR(D312="BIODIESEL",D312="BIODIESEL DYED",D312="DIESEL LS",D312="D LS DYED"),kdrk1,IF(OR(D312="ETHANOL REG",D312="REGULAR",D312="REG DYED",D312="ETH REG DYE"),krrk1,IF(OR(D312="UNBRAND DEF"),DEFBase1,kprk1))),IF(A312=519355,IF(OR(D312="BIODIESEL",D312="BIODIESEL DYED",D312="DIESEL LS",D312="D LS DYED"),vdrk1,IF(OR(D312="ETHANOL REG",D312="REGULAR",D312="REG DYED",D312="ETH REG DYE"),vrrk1,)),E312))</f>
        <v>91</v>
      </c>
      <c r="AD312">
        <f>IF(OR(A312=521400,A312=529519,A312=519378,A312=519382,A312=519380,A312=519357,A312=549727,A312=519373,A312=519370,A312=519371,A312=519377,A312=519387,A312=521176,A312=521177,A312=524588),
IF(OR(D312="BIODIESEL",D312="BIODIESEL DYED",D312="DIESEL LS",D312="D LS DYED"),kdrk1+_dslMERCR,IF(OR(D312="ETHANOL REG",D312="REGULAR",D312="REG DYED",D312="ETH REG DYE"),krrk1+_eregMERCR,IF(OR(D312="UNBRAND DEF"),
DEFBase1,kprk1+_punlMERCR))),IF(A312=519355,IF(OR(D312="BIODIESEL",D312="BIODIESEL DYED",D312="DIESEL LS",D312="D LS DYED"),vdrk1+_dslMERCR,IF(OR(D312="ETHANOL REG",D312="REGULAR",D312="REG DYED",D312="ETH REG DYE"),vrrk1+_eregMERCR,)),E312))</f>
        <v>91</v>
      </c>
      <c r="AE312">
        <f t="shared" si="101"/>
        <v>0</v>
      </c>
      <c r="AF312">
        <f t="shared" si="102"/>
        <v>0.05</v>
      </c>
      <c r="AG312">
        <f t="shared" si="103"/>
        <v>0</v>
      </c>
      <c r="AH312" t="str">
        <f t="shared" si="104"/>
        <v>17979 55 AVE</v>
      </c>
    </row>
    <row r="313" spans="1:34" x14ac:dyDescent="0.25">
      <c r="A313">
        <v>519386</v>
      </c>
      <c r="B313" t="s">
        <v>72</v>
      </c>
      <c r="C313" t="s">
        <v>69</v>
      </c>
      <c r="D313" t="s">
        <v>645</v>
      </c>
      <c r="E313">
        <v>97.3</v>
      </c>
      <c r="F313">
        <v>0</v>
      </c>
      <c r="G313">
        <v>0</v>
      </c>
      <c r="H313">
        <v>0</v>
      </c>
      <c r="I313">
        <v>0</v>
      </c>
      <c r="J313">
        <v>97.3</v>
      </c>
      <c r="K313" s="28">
        <f t="shared" si="84"/>
        <v>11.675999999999998</v>
      </c>
      <c r="L313" s="28">
        <f t="shared" si="85"/>
        <v>0</v>
      </c>
      <c r="M313" s="28">
        <f t="shared" si="86"/>
        <v>108.976</v>
      </c>
      <c r="N313">
        <f t="shared" si="87"/>
        <v>97.3</v>
      </c>
      <c r="O313">
        <f t="shared" si="88"/>
        <v>100.8</v>
      </c>
      <c r="P313">
        <f t="shared" si="89"/>
        <v>100.8</v>
      </c>
      <c r="Q313">
        <f t="shared" si="90"/>
        <v>100.8</v>
      </c>
      <c r="R313">
        <f t="shared" si="91"/>
        <v>100.8</v>
      </c>
      <c r="S313">
        <f t="shared" si="92"/>
        <v>100.8</v>
      </c>
      <c r="T313">
        <f t="shared" si="93"/>
        <v>100.8</v>
      </c>
      <c r="U313">
        <f t="shared" si="94"/>
        <v>100.8</v>
      </c>
      <c r="V313">
        <f t="shared" si="95"/>
        <v>100.8</v>
      </c>
      <c r="X313">
        <f t="shared" si="96"/>
        <v>100.8</v>
      </c>
      <c r="Y313">
        <f t="shared" si="97"/>
        <v>100.8</v>
      </c>
      <c r="Z313">
        <f t="shared" si="98"/>
        <v>100.8</v>
      </c>
      <c r="AA313">
        <f t="shared" si="99"/>
        <v>100.8</v>
      </c>
      <c r="AB313">
        <f t="shared" si="100"/>
        <v>100.8</v>
      </c>
      <c r="AC313">
        <f>IF(OR(A313=521400,A313=529519,A313=519378,A313=519382,A313=519380,A313=519357,A313=549727,A313=519373,A313=519370,A313=519371,A313=519377,A313=519387,A313=521176,A313=521177,A313=524588),IF(OR(D313="BIODIESEL",D313="BIODIESEL DYED",D313="DIESEL LS",D313="D LS DYED"),kdrk1,IF(OR(D313="ETHANOL REG",D313="REGULAR",D313="REG DYED",D313="ETH REG DYE"),krrk1,IF(OR(D313="UNBRAND DEF"),DEFBase1,kprk1))),IF(A313=519355,IF(OR(D313="BIODIESEL",D313="BIODIESEL DYED",D313="DIESEL LS",D313="D LS DYED"),vdrk1,IF(OR(D313="ETHANOL REG",D313="REGULAR",D313="REG DYED",D313="ETH REG DYE"),vrrk1,)),E313))</f>
        <v>97.3</v>
      </c>
      <c r="AD313">
        <f>IF(OR(A313=521400,A313=529519,A313=519378,A313=519382,A313=519380,A313=519357,A313=549727,A313=519373,A313=519370,A313=519371,A313=519377,A313=519387,A313=521176,A313=521177,A313=524588),
IF(OR(D313="BIODIESEL",D313="BIODIESEL DYED",D313="DIESEL LS",D313="D LS DYED"),kdrk1+_dslMERCR,IF(OR(D313="ETHANOL REG",D313="REGULAR",D313="REG DYED",D313="ETH REG DYE"),krrk1+_eregMERCR,IF(OR(D313="UNBRAND DEF"),
DEFBase1,kprk1+_punlMERCR))),IF(A313=519355,IF(OR(D313="BIODIESEL",D313="BIODIESEL DYED",D313="DIESEL LS",D313="D LS DYED"),vdrk1+_dslMERCR,IF(OR(D313="ETHANOL REG",D313="REGULAR",D313="REG DYED",D313="ETH REG DYE"),vrrk1+_eregMERCR,)),E313))</f>
        <v>97.3</v>
      </c>
      <c r="AE313">
        <f t="shared" si="101"/>
        <v>0</v>
      </c>
      <c r="AF313">
        <f t="shared" si="102"/>
        <v>0.12</v>
      </c>
      <c r="AG313">
        <f t="shared" si="103"/>
        <v>0</v>
      </c>
      <c r="AH313" t="str">
        <f t="shared" si="104"/>
        <v>17979 55 AVE</v>
      </c>
    </row>
    <row r="314" spans="1:34" x14ac:dyDescent="0.25">
      <c r="A314">
        <v>519367</v>
      </c>
      <c r="B314" t="s">
        <v>73</v>
      </c>
      <c r="C314" t="s">
        <v>69</v>
      </c>
      <c r="D314" t="s">
        <v>646</v>
      </c>
      <c r="E314">
        <v>115.1</v>
      </c>
      <c r="F314">
        <v>4</v>
      </c>
      <c r="G314">
        <v>3</v>
      </c>
      <c r="H314">
        <v>0</v>
      </c>
      <c r="I314">
        <v>0</v>
      </c>
      <c r="J314">
        <v>122.1</v>
      </c>
      <c r="K314" s="28">
        <f t="shared" si="84"/>
        <v>6.1050000000000004</v>
      </c>
      <c r="L314" s="28">
        <f t="shared" si="85"/>
        <v>0</v>
      </c>
      <c r="M314" s="28">
        <f t="shared" si="86"/>
        <v>128.20499999999998</v>
      </c>
      <c r="N314">
        <f t="shared" si="87"/>
        <v>115.1</v>
      </c>
      <c r="O314">
        <f t="shared" si="88"/>
        <v>120.6</v>
      </c>
      <c r="P314">
        <f t="shared" si="89"/>
        <v>121.6</v>
      </c>
      <c r="Q314">
        <f t="shared" si="90"/>
        <v>122.1</v>
      </c>
      <c r="R314">
        <f t="shared" si="91"/>
        <v>123.1</v>
      </c>
      <c r="S314">
        <f t="shared" si="92"/>
        <v>123.6</v>
      </c>
      <c r="T314">
        <f t="shared" si="93"/>
        <v>124.1</v>
      </c>
      <c r="U314">
        <f t="shared" si="94"/>
        <v>124.6</v>
      </c>
      <c r="V314">
        <f t="shared" si="95"/>
        <v>118.6</v>
      </c>
      <c r="X314">
        <f t="shared" si="96"/>
        <v>119.6</v>
      </c>
      <c r="Y314">
        <f t="shared" si="97"/>
        <v>120.1</v>
      </c>
      <c r="Z314">
        <f t="shared" si="98"/>
        <v>120.1</v>
      </c>
      <c r="AA314">
        <f t="shared" si="99"/>
        <v>121.1</v>
      </c>
      <c r="AB314">
        <f t="shared" si="100"/>
        <v>116.1</v>
      </c>
      <c r="AC314">
        <f>IF(OR(A314=521400,A314=529519,A314=519378,A314=519382,A314=519380,A314=519357,A314=549727,A314=519373,A314=519370,A314=519371,A314=519377,A314=519387,A314=521176,A314=521177,A314=524588),IF(OR(D314="BIODIESEL",D314="BIODIESEL DYED",D314="DIESEL LS",D314="D LS DYED"),kdrk1,IF(OR(D314="ETHANOL REG",D314="REGULAR",D314="REG DYED",D314="ETH REG DYE"),krrk1,IF(OR(D314="UNBRAND DEF"),DEFBase1,kprk1))),IF(A314=519355,IF(OR(D314="BIODIESEL",D314="BIODIESEL DYED",D314="DIESEL LS",D314="D LS DYED"),vdrk1,IF(OR(D314="ETHANOL REG",D314="REGULAR",D314="REG DYED",D314="ETH REG DYE"),vrrk1,)),E314))</f>
        <v>115.1</v>
      </c>
      <c r="AD314">
        <f>IF(OR(A314=521400,A314=529519,A314=519378,A314=519382,A314=519380,A314=519357,A314=549727,A314=519373,A314=519370,A314=519371,A314=519377,A314=519387,A314=521176,A314=521177,A314=524588),
IF(OR(D314="BIODIESEL",D314="BIODIESEL DYED",D314="DIESEL LS",D314="D LS DYED"),kdrk1+_dslMERCR,IF(OR(D314="ETHANOL REG",D314="REGULAR",D314="REG DYED",D314="ETH REG DYE"),krrk1+_eregMERCR,IF(OR(D314="UNBRAND DEF"),
DEFBase1,kprk1+_punlMERCR))),IF(A314=519355,IF(OR(D314="BIODIESEL",D314="BIODIESEL DYED",D314="DIESEL LS",D314="D LS DYED"),vdrk1+_dslMERCR,IF(OR(D314="ETHANOL REG",D314="REGULAR",D314="REG DYED",D314="ETH REG DYE"),vrrk1+_eregMERCR,)),E314))</f>
        <v>115.1</v>
      </c>
      <c r="AE314">
        <f t="shared" si="101"/>
        <v>0</v>
      </c>
      <c r="AF314">
        <f t="shared" si="102"/>
        <v>0.05</v>
      </c>
      <c r="AG314">
        <f t="shared" si="103"/>
        <v>0</v>
      </c>
      <c r="AH314" t="str">
        <f t="shared" si="104"/>
        <v>2650 CLIFFE AVE</v>
      </c>
    </row>
    <row r="315" spans="1:34" x14ac:dyDescent="0.25">
      <c r="A315">
        <v>519367</v>
      </c>
      <c r="B315" t="s">
        <v>73</v>
      </c>
      <c r="C315" t="s">
        <v>69</v>
      </c>
      <c r="D315" t="s">
        <v>37</v>
      </c>
      <c r="E315">
        <v>115.1</v>
      </c>
      <c r="F315">
        <v>4</v>
      </c>
      <c r="G315">
        <v>15</v>
      </c>
      <c r="H315">
        <v>0</v>
      </c>
      <c r="I315">
        <v>0</v>
      </c>
      <c r="J315">
        <v>134.1</v>
      </c>
      <c r="K315" s="28">
        <f t="shared" si="84"/>
        <v>6.7050000000000001</v>
      </c>
      <c r="L315" s="28">
        <f t="shared" si="85"/>
        <v>0</v>
      </c>
      <c r="M315" s="28">
        <f t="shared" si="86"/>
        <v>140.80500000000001</v>
      </c>
      <c r="N315">
        <f t="shared" si="87"/>
        <v>115.1</v>
      </c>
      <c r="O315">
        <f t="shared" si="88"/>
        <v>120.6</v>
      </c>
      <c r="P315">
        <f t="shared" si="89"/>
        <v>121.6</v>
      </c>
      <c r="Q315">
        <f t="shared" si="90"/>
        <v>122.1</v>
      </c>
      <c r="R315">
        <f t="shared" si="91"/>
        <v>123.1</v>
      </c>
      <c r="S315">
        <f t="shared" si="92"/>
        <v>123.6</v>
      </c>
      <c r="T315">
        <f t="shared" si="93"/>
        <v>124.1</v>
      </c>
      <c r="U315">
        <f t="shared" si="94"/>
        <v>124.6</v>
      </c>
      <c r="V315">
        <f t="shared" si="95"/>
        <v>118.6</v>
      </c>
      <c r="X315">
        <f t="shared" si="96"/>
        <v>119.6</v>
      </c>
      <c r="Y315">
        <f t="shared" si="97"/>
        <v>120.1</v>
      </c>
      <c r="Z315">
        <f t="shared" si="98"/>
        <v>120.1</v>
      </c>
      <c r="AA315">
        <f t="shared" si="99"/>
        <v>121.1</v>
      </c>
      <c r="AB315">
        <f t="shared" si="100"/>
        <v>116.1</v>
      </c>
      <c r="AC315">
        <f>IF(OR(A315=521400,A315=529519,A315=519378,A315=519382,A315=519380,A315=519357,A315=549727,A315=519373,A315=519370,A315=519371,A315=519377,A315=519387,A315=521176,A315=521177,A315=524588),IF(OR(D315="BIODIESEL",D315="BIODIESEL DYED",D315="DIESEL LS",D315="D LS DYED"),kdrk1,IF(OR(D315="ETHANOL REG",D315="REGULAR",D315="REG DYED",D315="ETH REG DYE"),krrk1,IF(OR(D315="UNBRAND DEF"),DEFBase1,kprk1))),IF(A315=519355,IF(OR(D315="BIODIESEL",D315="BIODIESEL DYED",D315="DIESEL LS",D315="D LS DYED"),vdrk1,IF(OR(D315="ETHANOL REG",D315="REGULAR",D315="REG DYED",D315="ETH REG DYE"),vrrk1,)),E315))</f>
        <v>115.1</v>
      </c>
      <c r="AD315">
        <f>IF(OR(A315=521400,A315=529519,A315=519378,A315=519382,A315=519380,A315=519357,A315=549727,A315=519373,A315=519370,A315=519371,A315=519377,A315=519387,A315=521176,A315=521177,A315=524588),
IF(OR(D315="BIODIESEL",D315="BIODIESEL DYED",D315="DIESEL LS",D315="D LS DYED"),kdrk1+_dslMERCR,IF(OR(D315="ETHANOL REG",D315="REGULAR",D315="REG DYED",D315="ETH REG DYE"),krrk1+_eregMERCR,IF(OR(D315="UNBRAND DEF"),
DEFBase1,kprk1+_punlMERCR))),IF(A315=519355,IF(OR(D315="BIODIESEL",D315="BIODIESEL DYED",D315="DIESEL LS",D315="D LS DYED"),vdrk1+_dslMERCR,IF(OR(D315="ETHANOL REG",D315="REGULAR",D315="REG DYED",D315="ETH REG DYE"),vrrk1+_eregMERCR,)),E315))</f>
        <v>115.1</v>
      </c>
      <c r="AE315">
        <f t="shared" si="101"/>
        <v>0</v>
      </c>
      <c r="AF315">
        <f t="shared" si="102"/>
        <v>0.05</v>
      </c>
      <c r="AG315">
        <f t="shared" si="103"/>
        <v>0</v>
      </c>
      <c r="AH315" t="str">
        <f t="shared" si="104"/>
        <v>2650 CLIFFE AVE</v>
      </c>
    </row>
    <row r="316" spans="1:34" x14ac:dyDescent="0.25">
      <c r="A316">
        <v>519367</v>
      </c>
      <c r="B316" t="s">
        <v>73</v>
      </c>
      <c r="C316" t="s">
        <v>69</v>
      </c>
      <c r="D316" t="s">
        <v>647</v>
      </c>
      <c r="E316">
        <v>104.8</v>
      </c>
      <c r="F316">
        <v>10</v>
      </c>
      <c r="G316">
        <v>3</v>
      </c>
      <c r="H316">
        <v>0</v>
      </c>
      <c r="I316">
        <v>0</v>
      </c>
      <c r="J316">
        <v>117.8</v>
      </c>
      <c r="K316" s="28">
        <f t="shared" si="84"/>
        <v>5.8900000000000006</v>
      </c>
      <c r="L316" s="28">
        <f t="shared" si="85"/>
        <v>0</v>
      </c>
      <c r="M316" s="28">
        <f t="shared" si="86"/>
        <v>123.69</v>
      </c>
      <c r="N316">
        <f t="shared" si="87"/>
        <v>104.8</v>
      </c>
      <c r="O316">
        <f t="shared" si="88"/>
        <v>112.3</v>
      </c>
      <c r="P316">
        <f t="shared" si="89"/>
        <v>112.3</v>
      </c>
      <c r="Q316">
        <f t="shared" si="90"/>
        <v>112.8</v>
      </c>
      <c r="R316">
        <f t="shared" si="91"/>
        <v>113.8</v>
      </c>
      <c r="S316">
        <f t="shared" si="92"/>
        <v>114.3</v>
      </c>
      <c r="T316">
        <f t="shared" si="93"/>
        <v>114.8</v>
      </c>
      <c r="U316">
        <f t="shared" si="94"/>
        <v>115.3</v>
      </c>
      <c r="V316">
        <f t="shared" si="95"/>
        <v>108.3</v>
      </c>
      <c r="X316">
        <f t="shared" si="96"/>
        <v>111.3</v>
      </c>
      <c r="Y316">
        <f t="shared" si="97"/>
        <v>112.3</v>
      </c>
      <c r="Z316">
        <f t="shared" si="98"/>
        <v>113.3</v>
      </c>
      <c r="AA316">
        <f t="shared" si="99"/>
        <v>109.8</v>
      </c>
      <c r="AB316">
        <f t="shared" si="100"/>
        <v>109.3</v>
      </c>
      <c r="AC316">
        <f>IF(OR(A316=521400,A316=529519,A316=519378,A316=519382,A316=519380,A316=519357,A316=549727,A316=519373,A316=519370,A316=519371,A316=519377,A316=519387,A316=521176,A316=521177,A316=524588),IF(OR(D316="BIODIESEL",D316="BIODIESEL DYED",D316="DIESEL LS",D316="D LS DYED"),kdrk1,IF(OR(D316="ETHANOL REG",D316="REGULAR",D316="REG DYED",D316="ETH REG DYE"),krrk1,IF(OR(D316="UNBRAND DEF"),DEFBase1,kprk1))),IF(A316=519355,IF(OR(D316="BIODIESEL",D316="BIODIESEL DYED",D316="DIESEL LS",D316="D LS DYED"),vdrk1,IF(OR(D316="ETHANOL REG",D316="REGULAR",D316="REG DYED",D316="ETH REG DYE"),vrrk1,)),E316))</f>
        <v>104.8</v>
      </c>
      <c r="AD316">
        <f>IF(OR(A316=521400,A316=529519,A316=519378,A316=519382,A316=519380,A316=519357,A316=549727,A316=519373,A316=519370,A316=519371,A316=519377,A316=519387,A316=521176,A316=521177,A316=524588),
IF(OR(D316="BIODIESEL",D316="BIODIESEL DYED",D316="DIESEL LS",D316="D LS DYED"),kdrk1+_dslMERCR,IF(OR(D316="ETHANOL REG",D316="REGULAR",D316="REG DYED",D316="ETH REG DYE"),krrk1+_eregMERCR,IF(OR(D316="UNBRAND DEF"),
DEFBase1,kprk1+_punlMERCR))),IF(A316=519355,IF(OR(D316="BIODIESEL",D316="BIODIESEL DYED",D316="DIESEL LS",D316="D LS DYED"),vdrk1+_dslMERCR,IF(OR(D316="ETHANOL REG",D316="REGULAR",D316="REG DYED",D316="ETH REG DYE"),vrrk1+_eregMERCR,)),E316))</f>
        <v>104.8</v>
      </c>
      <c r="AE316">
        <f t="shared" si="101"/>
        <v>0</v>
      </c>
      <c r="AF316">
        <f t="shared" si="102"/>
        <v>0.05</v>
      </c>
      <c r="AG316">
        <f t="shared" si="103"/>
        <v>0</v>
      </c>
      <c r="AH316" t="str">
        <f t="shared" si="104"/>
        <v>2650 CLIFFE AVE</v>
      </c>
    </row>
    <row r="317" spans="1:34" x14ac:dyDescent="0.25">
      <c r="A317">
        <v>519367</v>
      </c>
      <c r="B317" t="s">
        <v>73</v>
      </c>
      <c r="C317" t="s">
        <v>69</v>
      </c>
      <c r="D317" t="s">
        <v>644</v>
      </c>
      <c r="E317">
        <v>104.8</v>
      </c>
      <c r="F317">
        <v>10</v>
      </c>
      <c r="G317">
        <v>14.5</v>
      </c>
      <c r="H317">
        <v>0</v>
      </c>
      <c r="I317">
        <v>0</v>
      </c>
      <c r="J317">
        <v>129.30000000000001</v>
      </c>
      <c r="K317" s="28">
        <f t="shared" si="84"/>
        <v>6.4650000000000007</v>
      </c>
      <c r="L317" s="28">
        <f t="shared" si="85"/>
        <v>0</v>
      </c>
      <c r="M317" s="28">
        <f t="shared" si="86"/>
        <v>135.76500000000001</v>
      </c>
      <c r="N317">
        <f t="shared" si="87"/>
        <v>104.8</v>
      </c>
      <c r="O317">
        <f t="shared" si="88"/>
        <v>112.3</v>
      </c>
      <c r="P317">
        <f t="shared" si="89"/>
        <v>112.3</v>
      </c>
      <c r="Q317">
        <f t="shared" si="90"/>
        <v>112.8</v>
      </c>
      <c r="R317">
        <f t="shared" si="91"/>
        <v>113.8</v>
      </c>
      <c r="S317">
        <f t="shared" si="92"/>
        <v>114.3</v>
      </c>
      <c r="T317">
        <f t="shared" si="93"/>
        <v>114.8</v>
      </c>
      <c r="U317">
        <f t="shared" si="94"/>
        <v>115.3</v>
      </c>
      <c r="V317">
        <f t="shared" si="95"/>
        <v>108.3</v>
      </c>
      <c r="X317">
        <f t="shared" si="96"/>
        <v>111.3</v>
      </c>
      <c r="Y317">
        <f t="shared" si="97"/>
        <v>110.8</v>
      </c>
      <c r="Z317">
        <f t="shared" si="98"/>
        <v>113.3</v>
      </c>
      <c r="AA317">
        <f t="shared" si="99"/>
        <v>109.8</v>
      </c>
      <c r="AB317">
        <f t="shared" si="100"/>
        <v>109.3</v>
      </c>
      <c r="AC317">
        <f>IF(OR(A317=521400,A317=529519,A317=519378,A317=519382,A317=519380,A317=519357,A317=549727,A317=519373,A317=519370,A317=519371,A317=519377,A317=519387,A317=521176,A317=521177,A317=524588),IF(OR(D317="BIODIESEL",D317="BIODIESEL DYED",D317="DIESEL LS",D317="D LS DYED"),kdrk1,IF(OR(D317="ETHANOL REG",D317="REGULAR",D317="REG DYED",D317="ETH REG DYE"),krrk1,IF(OR(D317="UNBRAND DEF"),DEFBase1,kprk1))),IF(A317=519355,IF(OR(D317="BIODIESEL",D317="BIODIESEL DYED",D317="DIESEL LS",D317="D LS DYED"),vdrk1,IF(OR(D317="ETHANOL REG",D317="REGULAR",D317="REG DYED",D317="ETH REG DYE"),vrrk1,)),E317))</f>
        <v>104.8</v>
      </c>
      <c r="AD317">
        <f>IF(OR(A317=521400,A317=529519,A317=519378,A317=519382,A317=519380,A317=519357,A317=549727,A317=519373,A317=519370,A317=519371,A317=519377,A317=519387,A317=521176,A317=521177,A317=524588),
IF(OR(D317="BIODIESEL",D317="BIODIESEL DYED",D317="DIESEL LS",D317="D LS DYED"),kdrk1+_dslMERCR,IF(OR(D317="ETHANOL REG",D317="REGULAR",D317="REG DYED",D317="ETH REG DYE"),krrk1+_eregMERCR,IF(OR(D317="UNBRAND DEF"),
DEFBase1,kprk1+_punlMERCR))),IF(A317=519355,IF(OR(D317="BIODIESEL",D317="BIODIESEL DYED",D317="DIESEL LS",D317="D LS DYED"),vdrk1+_dslMERCR,IF(OR(D317="ETHANOL REG",D317="REGULAR",D317="REG DYED",D317="ETH REG DYE"),vrrk1+_eregMERCR,)),E317))</f>
        <v>104.8</v>
      </c>
      <c r="AE317">
        <f t="shared" si="101"/>
        <v>0</v>
      </c>
      <c r="AF317">
        <f t="shared" si="102"/>
        <v>0.05</v>
      </c>
      <c r="AG317">
        <f t="shared" si="103"/>
        <v>0</v>
      </c>
      <c r="AH317" t="str">
        <f t="shared" si="104"/>
        <v>2650 CLIFFE AVE</v>
      </c>
    </row>
    <row r="318" spans="1:34" x14ac:dyDescent="0.25">
      <c r="A318">
        <v>519367</v>
      </c>
      <c r="B318" t="s">
        <v>73</v>
      </c>
      <c r="C318" t="s">
        <v>69</v>
      </c>
      <c r="D318" t="s">
        <v>650</v>
      </c>
      <c r="E318">
        <v>66.3</v>
      </c>
      <c r="F318">
        <v>10</v>
      </c>
      <c r="G318">
        <v>3</v>
      </c>
      <c r="H318">
        <v>0</v>
      </c>
      <c r="I318">
        <v>0</v>
      </c>
      <c r="J318">
        <v>79.3</v>
      </c>
      <c r="K318" s="28">
        <f t="shared" si="84"/>
        <v>3.9649999999999999</v>
      </c>
      <c r="L318" s="28">
        <f t="shared" si="85"/>
        <v>0</v>
      </c>
      <c r="M318" s="28">
        <f t="shared" si="86"/>
        <v>83.265000000000001</v>
      </c>
      <c r="N318">
        <f t="shared" si="87"/>
        <v>66.3</v>
      </c>
      <c r="O318">
        <f t="shared" si="88"/>
        <v>73.8</v>
      </c>
      <c r="P318">
        <f t="shared" si="89"/>
        <v>73.8</v>
      </c>
      <c r="Q318">
        <f t="shared" si="90"/>
        <v>74.3</v>
      </c>
      <c r="R318">
        <f t="shared" si="91"/>
        <v>75.3</v>
      </c>
      <c r="S318">
        <f t="shared" si="92"/>
        <v>75.8</v>
      </c>
      <c r="T318">
        <f t="shared" si="93"/>
        <v>76.3</v>
      </c>
      <c r="U318">
        <f t="shared" si="94"/>
        <v>76.8</v>
      </c>
      <c r="V318">
        <f t="shared" si="95"/>
        <v>69.8</v>
      </c>
      <c r="X318">
        <f t="shared" si="96"/>
        <v>72.8</v>
      </c>
      <c r="Y318">
        <f t="shared" si="97"/>
        <v>73.8</v>
      </c>
      <c r="Z318">
        <f t="shared" si="98"/>
        <v>74.8</v>
      </c>
      <c r="AA318">
        <f t="shared" si="99"/>
        <v>71.3</v>
      </c>
      <c r="AB318">
        <f t="shared" si="100"/>
        <v>70.8</v>
      </c>
      <c r="AC318">
        <f>IF(OR(A318=521400,A318=529519,A318=519378,A318=519382,A318=519380,A318=519357,A318=549727,A318=519373,A318=519370,A318=519371,A318=519377,A318=519387,A318=521176,A318=521177,A318=524588),IF(OR(D318="BIODIESEL",D318="BIODIESEL DYED",D318="DIESEL LS",D318="D LS DYED"),kdrk1,IF(OR(D318="ETHANOL REG",D318="REGULAR",D318="REG DYED",D318="ETH REG DYE"),krrk1,IF(OR(D318="UNBRAND DEF"),DEFBase1,kprk1))),IF(A318=519355,IF(OR(D318="BIODIESEL",D318="BIODIESEL DYED",D318="DIESEL LS",D318="D LS DYED"),vdrk1,IF(OR(D318="ETHANOL REG",D318="REGULAR",D318="REG DYED",D318="ETH REG DYE"),vrrk1,)),E318))</f>
        <v>66.3</v>
      </c>
      <c r="AD318">
        <f>IF(OR(A318=521400,A318=529519,A318=519378,A318=519382,A318=519380,A318=519357,A318=549727,A318=519373,A318=519370,A318=519371,A318=519377,A318=519387,A318=521176,A318=521177,A318=524588),
IF(OR(D318="BIODIESEL",D318="BIODIESEL DYED",D318="DIESEL LS",D318="D LS DYED"),kdrk1+_dslMERCR,IF(OR(D318="ETHANOL REG",D318="REGULAR",D318="REG DYED",D318="ETH REG DYE"),krrk1+_eregMERCR,IF(OR(D318="UNBRAND DEF"),
DEFBase1,kprk1+_punlMERCR))),IF(A318=519355,IF(OR(D318="BIODIESEL",D318="BIODIESEL DYED",D318="DIESEL LS",D318="D LS DYED"),vdrk1+_dslMERCR,IF(OR(D318="ETHANOL REG",D318="REGULAR",D318="REG DYED",D318="ETH REG DYE"),vrrk1+_eregMERCR,)),E318))</f>
        <v>66.3</v>
      </c>
      <c r="AE318">
        <f t="shared" si="101"/>
        <v>0</v>
      </c>
      <c r="AF318">
        <f t="shared" si="102"/>
        <v>0.05</v>
      </c>
      <c r="AG318">
        <f t="shared" si="103"/>
        <v>0</v>
      </c>
      <c r="AH318" t="str">
        <f t="shared" si="104"/>
        <v>2650 CLIFFE AVE</v>
      </c>
    </row>
    <row r="319" spans="1:34" x14ac:dyDescent="0.25">
      <c r="A319">
        <v>519367</v>
      </c>
      <c r="B319" t="s">
        <v>73</v>
      </c>
      <c r="C319" t="s">
        <v>69</v>
      </c>
      <c r="D319" t="s">
        <v>651</v>
      </c>
      <c r="E319">
        <v>66.3</v>
      </c>
      <c r="F319">
        <v>10</v>
      </c>
      <c r="G319">
        <v>14.5</v>
      </c>
      <c r="H319">
        <v>0</v>
      </c>
      <c r="I319">
        <v>0</v>
      </c>
      <c r="J319">
        <v>90.8</v>
      </c>
      <c r="K319" s="28">
        <f t="shared" si="84"/>
        <v>4.54</v>
      </c>
      <c r="L319" s="28">
        <f t="shared" si="85"/>
        <v>0</v>
      </c>
      <c r="M319" s="28">
        <f t="shared" si="86"/>
        <v>95.34</v>
      </c>
      <c r="N319">
        <f t="shared" si="87"/>
        <v>66.3</v>
      </c>
      <c r="O319">
        <f t="shared" si="88"/>
        <v>73.8</v>
      </c>
      <c r="P319">
        <f t="shared" si="89"/>
        <v>73.8</v>
      </c>
      <c r="Q319">
        <f t="shared" si="90"/>
        <v>74.3</v>
      </c>
      <c r="R319">
        <f t="shared" si="91"/>
        <v>75.3</v>
      </c>
      <c r="S319">
        <f t="shared" si="92"/>
        <v>75.8</v>
      </c>
      <c r="T319">
        <f t="shared" si="93"/>
        <v>76.3</v>
      </c>
      <c r="U319">
        <f t="shared" si="94"/>
        <v>76.8</v>
      </c>
      <c r="V319">
        <f t="shared" si="95"/>
        <v>69.8</v>
      </c>
      <c r="X319">
        <f t="shared" si="96"/>
        <v>72.8</v>
      </c>
      <c r="Y319">
        <f t="shared" si="97"/>
        <v>72.3</v>
      </c>
      <c r="Z319">
        <f t="shared" si="98"/>
        <v>74.8</v>
      </c>
      <c r="AA319">
        <f t="shared" si="99"/>
        <v>71.3</v>
      </c>
      <c r="AB319">
        <f t="shared" si="100"/>
        <v>70.8</v>
      </c>
      <c r="AC319">
        <f>IF(OR(A319=521400,A319=529519,A319=519378,A319=519382,A319=519380,A319=519357,A319=549727,A319=519373,A319=519370,A319=519371,A319=519377,A319=519387,A319=521176,A319=521177,A319=524588),IF(OR(D319="BIODIESEL",D319="BIODIESEL DYED",D319="DIESEL LS",D319="D LS DYED"),kdrk1,IF(OR(D319="ETHANOL REG",D319="REGULAR",D319="REG DYED",D319="ETH REG DYE"),krrk1,IF(OR(D319="UNBRAND DEF"),DEFBase1,kprk1))),IF(A319=519355,IF(OR(D319="BIODIESEL",D319="BIODIESEL DYED",D319="DIESEL LS",D319="D LS DYED"),vdrk1,IF(OR(D319="ETHANOL REG",D319="REGULAR",D319="REG DYED",D319="ETH REG DYE"),vrrk1,)),E319))</f>
        <v>66.3</v>
      </c>
      <c r="AD319">
        <f>IF(OR(A319=521400,A319=529519,A319=519378,A319=519382,A319=519380,A319=519357,A319=549727,A319=519373,A319=519370,A319=519371,A319=519377,A319=519387,A319=521176,A319=521177,A319=524588),
IF(OR(D319="BIODIESEL",D319="BIODIESEL DYED",D319="DIESEL LS",D319="D LS DYED"),kdrk1+_dslMERCR,IF(OR(D319="ETHANOL REG",D319="REGULAR",D319="REG DYED",D319="ETH REG DYE"),krrk1+_eregMERCR,IF(OR(D319="UNBRAND DEF"),
DEFBase1,kprk1+_punlMERCR))),IF(A319=519355,IF(OR(D319="BIODIESEL",D319="BIODIESEL DYED",D319="DIESEL LS",D319="D LS DYED"),vdrk1+_dslMERCR,IF(OR(D319="ETHANOL REG",D319="REGULAR",D319="REG DYED",D319="ETH REG DYE"),vrrk1+_eregMERCR,)),E319))</f>
        <v>66.3</v>
      </c>
      <c r="AE319">
        <f t="shared" si="101"/>
        <v>0</v>
      </c>
      <c r="AF319">
        <f t="shared" si="102"/>
        <v>0.05</v>
      </c>
      <c r="AG319">
        <f t="shared" si="103"/>
        <v>0</v>
      </c>
      <c r="AH319" t="str">
        <f t="shared" si="104"/>
        <v>2650 CLIFFE AVE</v>
      </c>
    </row>
    <row r="320" spans="1:34" x14ac:dyDescent="0.25">
      <c r="A320">
        <v>519356</v>
      </c>
      <c r="B320" t="s">
        <v>74</v>
      </c>
      <c r="C320" t="s">
        <v>69</v>
      </c>
      <c r="D320" t="s">
        <v>646</v>
      </c>
      <c r="E320">
        <v>120.9</v>
      </c>
      <c r="F320">
        <v>4</v>
      </c>
      <c r="G320">
        <v>3</v>
      </c>
      <c r="H320">
        <v>0</v>
      </c>
      <c r="I320">
        <v>0</v>
      </c>
      <c r="J320">
        <v>127.9</v>
      </c>
      <c r="K320" s="28">
        <f t="shared" si="84"/>
        <v>6.3950000000000005</v>
      </c>
      <c r="L320" s="28">
        <f t="shared" si="85"/>
        <v>0</v>
      </c>
      <c r="M320" s="28">
        <f t="shared" si="86"/>
        <v>134.29500000000002</v>
      </c>
      <c r="N320">
        <f t="shared" si="87"/>
        <v>120.9</v>
      </c>
      <c r="O320">
        <f t="shared" si="88"/>
        <v>126.4</v>
      </c>
      <c r="P320">
        <f t="shared" si="89"/>
        <v>127.4</v>
      </c>
      <c r="Q320">
        <f t="shared" si="90"/>
        <v>127.9</v>
      </c>
      <c r="R320">
        <f t="shared" si="91"/>
        <v>128.9</v>
      </c>
      <c r="S320">
        <f t="shared" si="92"/>
        <v>129.4</v>
      </c>
      <c r="T320">
        <f t="shared" si="93"/>
        <v>129.9</v>
      </c>
      <c r="U320">
        <f t="shared" si="94"/>
        <v>130.4</v>
      </c>
      <c r="V320">
        <f t="shared" si="95"/>
        <v>124.4</v>
      </c>
      <c r="X320">
        <f t="shared" si="96"/>
        <v>125.4</v>
      </c>
      <c r="Y320">
        <f t="shared" si="97"/>
        <v>125.9</v>
      </c>
      <c r="Z320">
        <f t="shared" si="98"/>
        <v>125.9</v>
      </c>
      <c r="AA320">
        <f t="shared" si="99"/>
        <v>126.9</v>
      </c>
      <c r="AB320">
        <f t="shared" si="100"/>
        <v>121.9</v>
      </c>
      <c r="AC320">
        <f>IF(OR(A320=521400,A320=529519,A320=519378,A320=519382,A320=519380,A320=519357,A320=549727,A320=519373,A320=519370,A320=519371,A320=519377,A320=519387,A320=521176,A320=521177,A320=524588),IF(OR(D320="BIODIESEL",D320="BIODIESEL DYED",D320="DIESEL LS",D320="D LS DYED"),kdrk1,IF(OR(D320="ETHANOL REG",D320="REGULAR",D320="REG DYED",D320="ETH REG DYE"),krrk1,IF(OR(D320="UNBRAND DEF"),DEFBase1,kprk1))),IF(A320=519355,IF(OR(D320="BIODIESEL",D320="BIODIESEL DYED",D320="DIESEL LS",D320="D LS DYED"),vdrk1,IF(OR(D320="ETHANOL REG",D320="REGULAR",D320="REG DYED",D320="ETH REG DYE"),vrrk1,)),E320))</f>
        <v>120.9</v>
      </c>
      <c r="AD320">
        <f>IF(OR(A320=521400,A320=529519,A320=519378,A320=519382,A320=519380,A320=519357,A320=549727,A320=519373,A320=519370,A320=519371,A320=519377,A320=519387,A320=521176,A320=521177,A320=524588),
IF(OR(D320="BIODIESEL",D320="BIODIESEL DYED",D320="DIESEL LS",D320="D LS DYED"),kdrk1+_dslMERCR,IF(OR(D320="ETHANOL REG",D320="REGULAR",D320="REG DYED",D320="ETH REG DYE"),krrk1+_eregMERCR,IF(OR(D320="UNBRAND DEF"),
DEFBase1,kprk1+_punlMERCR))),IF(A320=519355,IF(OR(D320="BIODIESEL",D320="BIODIESEL DYED",D320="DIESEL LS",D320="D LS DYED"),vdrk1+_dslMERCR,IF(OR(D320="ETHANOL REG",D320="REGULAR",D320="REG DYED",D320="ETH REG DYE"),vrrk1+_eregMERCR,)),E320))</f>
        <v>120.9</v>
      </c>
      <c r="AE320">
        <f t="shared" si="101"/>
        <v>0</v>
      </c>
      <c r="AF320">
        <f t="shared" si="102"/>
        <v>0.05</v>
      </c>
      <c r="AG320">
        <f t="shared" si="103"/>
        <v>0</v>
      </c>
      <c r="AH320" t="str">
        <f t="shared" si="104"/>
        <v>2001 THEATRE ROAD</v>
      </c>
    </row>
    <row r="321" spans="1:34" x14ac:dyDescent="0.25">
      <c r="A321">
        <v>519356</v>
      </c>
      <c r="B321" t="s">
        <v>74</v>
      </c>
      <c r="C321" t="s">
        <v>69</v>
      </c>
      <c r="D321" t="s">
        <v>37</v>
      </c>
      <c r="E321">
        <v>120.9</v>
      </c>
      <c r="F321">
        <v>4</v>
      </c>
      <c r="G321">
        <v>15</v>
      </c>
      <c r="H321">
        <v>0</v>
      </c>
      <c r="I321">
        <v>0</v>
      </c>
      <c r="J321">
        <v>139.9</v>
      </c>
      <c r="K321" s="28">
        <f t="shared" si="84"/>
        <v>6.995000000000001</v>
      </c>
      <c r="L321" s="28">
        <f t="shared" si="85"/>
        <v>0</v>
      </c>
      <c r="M321" s="28">
        <f t="shared" si="86"/>
        <v>146.89500000000001</v>
      </c>
      <c r="N321">
        <f t="shared" si="87"/>
        <v>120.9</v>
      </c>
      <c r="O321">
        <f t="shared" si="88"/>
        <v>126.4</v>
      </c>
      <c r="P321">
        <f t="shared" si="89"/>
        <v>127.4</v>
      </c>
      <c r="Q321">
        <f t="shared" si="90"/>
        <v>127.9</v>
      </c>
      <c r="R321">
        <f t="shared" si="91"/>
        <v>128.9</v>
      </c>
      <c r="S321">
        <f t="shared" si="92"/>
        <v>129.4</v>
      </c>
      <c r="T321">
        <f t="shared" si="93"/>
        <v>129.9</v>
      </c>
      <c r="U321">
        <f t="shared" si="94"/>
        <v>130.4</v>
      </c>
      <c r="V321">
        <f t="shared" si="95"/>
        <v>124.4</v>
      </c>
      <c r="X321">
        <f t="shared" si="96"/>
        <v>125.4</v>
      </c>
      <c r="Y321">
        <f t="shared" si="97"/>
        <v>125.9</v>
      </c>
      <c r="Z321">
        <f t="shared" si="98"/>
        <v>125.9</v>
      </c>
      <c r="AA321">
        <f t="shared" si="99"/>
        <v>126.9</v>
      </c>
      <c r="AB321">
        <f t="shared" si="100"/>
        <v>121.9</v>
      </c>
      <c r="AC321">
        <f>IF(OR(A321=521400,A321=529519,A321=519378,A321=519382,A321=519380,A321=519357,A321=549727,A321=519373,A321=519370,A321=519371,A321=519377,A321=519387,A321=521176,A321=521177,A321=524588),IF(OR(D321="BIODIESEL",D321="BIODIESEL DYED",D321="DIESEL LS",D321="D LS DYED"),kdrk1,IF(OR(D321="ETHANOL REG",D321="REGULAR",D321="REG DYED",D321="ETH REG DYE"),krrk1,IF(OR(D321="UNBRAND DEF"),DEFBase1,kprk1))),IF(A321=519355,IF(OR(D321="BIODIESEL",D321="BIODIESEL DYED",D321="DIESEL LS",D321="D LS DYED"),vdrk1,IF(OR(D321="ETHANOL REG",D321="REGULAR",D321="REG DYED",D321="ETH REG DYE"),vrrk1,)),E321))</f>
        <v>120.9</v>
      </c>
      <c r="AD321">
        <f>IF(OR(A321=521400,A321=529519,A321=519378,A321=519382,A321=519380,A321=519357,A321=549727,A321=519373,A321=519370,A321=519371,A321=519377,A321=519387,A321=521176,A321=521177,A321=524588),
IF(OR(D321="BIODIESEL",D321="BIODIESEL DYED",D321="DIESEL LS",D321="D LS DYED"),kdrk1+_dslMERCR,IF(OR(D321="ETHANOL REG",D321="REGULAR",D321="REG DYED",D321="ETH REG DYE"),krrk1+_eregMERCR,IF(OR(D321="UNBRAND DEF"),
DEFBase1,kprk1+_punlMERCR))),IF(A321=519355,IF(OR(D321="BIODIESEL",D321="BIODIESEL DYED",D321="DIESEL LS",D321="D LS DYED"),vdrk1+_dslMERCR,IF(OR(D321="ETHANOL REG",D321="REGULAR",D321="REG DYED",D321="ETH REG DYE"),vrrk1+_eregMERCR,)),E321))</f>
        <v>120.9</v>
      </c>
      <c r="AE321">
        <f t="shared" si="101"/>
        <v>0</v>
      </c>
      <c r="AF321">
        <f t="shared" si="102"/>
        <v>0.05</v>
      </c>
      <c r="AG321">
        <f t="shared" si="103"/>
        <v>0</v>
      </c>
      <c r="AH321" t="str">
        <f t="shared" si="104"/>
        <v>2001 THEATRE ROAD</v>
      </c>
    </row>
    <row r="322" spans="1:34" x14ac:dyDescent="0.25">
      <c r="A322">
        <v>519356</v>
      </c>
      <c r="B322" t="s">
        <v>74</v>
      </c>
      <c r="C322" t="s">
        <v>69</v>
      </c>
      <c r="D322" t="s">
        <v>644</v>
      </c>
      <c r="E322">
        <v>106.3</v>
      </c>
      <c r="F322">
        <v>10</v>
      </c>
      <c r="G322">
        <v>14.5</v>
      </c>
      <c r="H322">
        <v>0</v>
      </c>
      <c r="I322">
        <v>0</v>
      </c>
      <c r="J322">
        <v>130.80000000000001</v>
      </c>
      <c r="K322" s="28">
        <f t="shared" si="84"/>
        <v>6.5400000000000009</v>
      </c>
      <c r="L322" s="28">
        <f t="shared" si="85"/>
        <v>0</v>
      </c>
      <c r="M322" s="28">
        <f t="shared" si="86"/>
        <v>137.34</v>
      </c>
      <c r="N322">
        <f t="shared" si="87"/>
        <v>106.3</v>
      </c>
      <c r="O322">
        <f t="shared" si="88"/>
        <v>113.8</v>
      </c>
      <c r="P322">
        <f t="shared" si="89"/>
        <v>113.8</v>
      </c>
      <c r="Q322">
        <f t="shared" si="90"/>
        <v>114.3</v>
      </c>
      <c r="R322">
        <f t="shared" si="91"/>
        <v>115.3</v>
      </c>
      <c r="S322">
        <f t="shared" si="92"/>
        <v>115.8</v>
      </c>
      <c r="T322">
        <f t="shared" si="93"/>
        <v>116.3</v>
      </c>
      <c r="U322">
        <f t="shared" si="94"/>
        <v>116.8</v>
      </c>
      <c r="V322">
        <f t="shared" si="95"/>
        <v>109.8</v>
      </c>
      <c r="X322">
        <f t="shared" si="96"/>
        <v>112.8</v>
      </c>
      <c r="Y322">
        <f t="shared" si="97"/>
        <v>112.3</v>
      </c>
      <c r="Z322">
        <f t="shared" si="98"/>
        <v>114.8</v>
      </c>
      <c r="AA322">
        <f t="shared" si="99"/>
        <v>111.3</v>
      </c>
      <c r="AB322">
        <f t="shared" si="100"/>
        <v>110.8</v>
      </c>
      <c r="AC322">
        <f>IF(OR(A322=521400,A322=529519,A322=519378,A322=519382,A322=519380,A322=519357,A322=549727,A322=519373,A322=519370,A322=519371,A322=519377,A322=519387,A322=521176,A322=521177,A322=524588),IF(OR(D322="BIODIESEL",D322="BIODIESEL DYED",D322="DIESEL LS",D322="D LS DYED"),kdrk1,IF(OR(D322="ETHANOL REG",D322="REGULAR",D322="REG DYED",D322="ETH REG DYE"),krrk1,IF(OR(D322="UNBRAND DEF"),DEFBase1,kprk1))),IF(A322=519355,IF(OR(D322="BIODIESEL",D322="BIODIESEL DYED",D322="DIESEL LS",D322="D LS DYED"),vdrk1,IF(OR(D322="ETHANOL REG",D322="REGULAR",D322="REG DYED",D322="ETH REG DYE"),vrrk1,)),E322))</f>
        <v>106.3</v>
      </c>
      <c r="AD322">
        <f>IF(OR(A322=521400,A322=529519,A322=519378,A322=519382,A322=519380,A322=519357,A322=549727,A322=519373,A322=519370,A322=519371,A322=519377,A322=519387,A322=521176,A322=521177,A322=524588),
IF(OR(D322="BIODIESEL",D322="BIODIESEL DYED",D322="DIESEL LS",D322="D LS DYED"),kdrk1+_dslMERCR,IF(OR(D322="ETHANOL REG",D322="REGULAR",D322="REG DYED",D322="ETH REG DYE"),krrk1+_eregMERCR,IF(OR(D322="UNBRAND DEF"),
DEFBase1,kprk1+_punlMERCR))),IF(A322=519355,IF(OR(D322="BIODIESEL",D322="BIODIESEL DYED",D322="DIESEL LS",D322="D LS DYED"),vdrk1+_dslMERCR,IF(OR(D322="ETHANOL REG",D322="REGULAR",D322="REG DYED",D322="ETH REG DYE"),vrrk1+_eregMERCR,)),E322))</f>
        <v>106.3</v>
      </c>
      <c r="AE322">
        <f t="shared" si="101"/>
        <v>0</v>
      </c>
      <c r="AF322">
        <f t="shared" si="102"/>
        <v>0.05</v>
      </c>
      <c r="AG322">
        <f t="shared" si="103"/>
        <v>0</v>
      </c>
      <c r="AH322" t="str">
        <f t="shared" si="104"/>
        <v>2001 THEATRE ROAD</v>
      </c>
    </row>
    <row r="323" spans="1:34" x14ac:dyDescent="0.25">
      <c r="A323">
        <v>519356</v>
      </c>
      <c r="B323" t="s">
        <v>74</v>
      </c>
      <c r="C323" t="s">
        <v>69</v>
      </c>
      <c r="D323" t="s">
        <v>645</v>
      </c>
      <c r="E323">
        <v>129.4</v>
      </c>
      <c r="F323">
        <v>0</v>
      </c>
      <c r="G323">
        <v>0</v>
      </c>
      <c r="H323">
        <v>0</v>
      </c>
      <c r="I323">
        <v>0</v>
      </c>
      <c r="J323">
        <v>129.4</v>
      </c>
      <c r="K323" s="28">
        <f t="shared" si="84"/>
        <v>15.528</v>
      </c>
      <c r="L323" s="28">
        <f t="shared" si="85"/>
        <v>0</v>
      </c>
      <c r="M323" s="28">
        <f t="shared" si="86"/>
        <v>144.928</v>
      </c>
      <c r="N323">
        <f t="shared" si="87"/>
        <v>129.4</v>
      </c>
      <c r="O323">
        <f t="shared" si="88"/>
        <v>132.9</v>
      </c>
      <c r="P323">
        <f t="shared" si="89"/>
        <v>132.9</v>
      </c>
      <c r="Q323">
        <f t="shared" si="90"/>
        <v>132.9</v>
      </c>
      <c r="R323">
        <f t="shared" si="91"/>
        <v>132.9</v>
      </c>
      <c r="S323">
        <f t="shared" si="92"/>
        <v>132.9</v>
      </c>
      <c r="T323">
        <f t="shared" si="93"/>
        <v>132.9</v>
      </c>
      <c r="U323">
        <f t="shared" si="94"/>
        <v>132.9</v>
      </c>
      <c r="V323">
        <f t="shared" si="95"/>
        <v>132.9</v>
      </c>
      <c r="X323">
        <f t="shared" si="96"/>
        <v>132.9</v>
      </c>
      <c r="Y323">
        <f t="shared" si="97"/>
        <v>132.9</v>
      </c>
      <c r="Z323">
        <f t="shared" si="98"/>
        <v>132.9</v>
      </c>
      <c r="AA323">
        <f t="shared" si="99"/>
        <v>132.9</v>
      </c>
      <c r="AB323">
        <f t="shared" si="100"/>
        <v>132.9</v>
      </c>
      <c r="AC323">
        <f>IF(OR(A323=521400,A323=529519,A323=519378,A323=519382,A323=519380,A323=519357,A323=549727,A323=519373,A323=519370,A323=519371,A323=519377,A323=519387,A323=521176,A323=521177,A323=524588),IF(OR(D323="BIODIESEL",D323="BIODIESEL DYED",D323="DIESEL LS",D323="D LS DYED"),kdrk1,IF(OR(D323="ETHANOL REG",D323="REGULAR",D323="REG DYED",D323="ETH REG DYE"),krrk1,IF(OR(D323="UNBRAND DEF"),DEFBase1,kprk1))),IF(A323=519355,IF(OR(D323="BIODIESEL",D323="BIODIESEL DYED",D323="DIESEL LS",D323="D LS DYED"),vdrk1,IF(OR(D323="ETHANOL REG",D323="REGULAR",D323="REG DYED",D323="ETH REG DYE"),vrrk1,)),E323))</f>
        <v>129.4</v>
      </c>
      <c r="AD323">
        <f>IF(OR(A323=521400,A323=529519,A323=519378,A323=519382,A323=519380,A323=519357,A323=549727,A323=519373,A323=519370,A323=519371,A323=519377,A323=519387,A323=521176,A323=521177,A323=524588),
IF(OR(D323="BIODIESEL",D323="BIODIESEL DYED",D323="DIESEL LS",D323="D LS DYED"),kdrk1+_dslMERCR,IF(OR(D323="ETHANOL REG",D323="REGULAR",D323="REG DYED",D323="ETH REG DYE"),krrk1+_eregMERCR,IF(OR(D323="UNBRAND DEF"),
DEFBase1,kprk1+_punlMERCR))),IF(A323=519355,IF(OR(D323="BIODIESEL",D323="BIODIESEL DYED",D323="DIESEL LS",D323="D LS DYED"),vdrk1+_dslMERCR,IF(OR(D323="ETHANOL REG",D323="REGULAR",D323="REG DYED",D323="ETH REG DYE"),vrrk1+_eregMERCR,)),E323))</f>
        <v>129.4</v>
      </c>
      <c r="AE323">
        <f t="shared" si="101"/>
        <v>0</v>
      </c>
      <c r="AF323">
        <f t="shared" si="102"/>
        <v>0.12</v>
      </c>
      <c r="AG323">
        <f t="shared" si="103"/>
        <v>0</v>
      </c>
      <c r="AH323" t="str">
        <f t="shared" si="104"/>
        <v>2001 THEATRE ROAD</v>
      </c>
    </row>
    <row r="324" spans="1:34" x14ac:dyDescent="0.25">
      <c r="A324">
        <v>519383</v>
      </c>
      <c r="B324" t="s">
        <v>75</v>
      </c>
      <c r="C324" t="s">
        <v>69</v>
      </c>
      <c r="D324" t="s">
        <v>646</v>
      </c>
      <c r="E324">
        <v>115.6</v>
      </c>
      <c r="F324">
        <v>4</v>
      </c>
      <c r="G324">
        <v>3</v>
      </c>
      <c r="H324">
        <v>0</v>
      </c>
      <c r="I324">
        <v>0</v>
      </c>
      <c r="J324">
        <v>122.6</v>
      </c>
      <c r="K324" s="28">
        <f t="shared" si="84"/>
        <v>6.13</v>
      </c>
      <c r="L324" s="28">
        <f t="shared" si="85"/>
        <v>0</v>
      </c>
      <c r="M324" s="28">
        <f t="shared" si="86"/>
        <v>128.72999999999999</v>
      </c>
      <c r="N324">
        <f t="shared" si="87"/>
        <v>115.6</v>
      </c>
      <c r="O324">
        <f t="shared" si="88"/>
        <v>121.1</v>
      </c>
      <c r="P324">
        <f t="shared" si="89"/>
        <v>122.1</v>
      </c>
      <c r="Q324">
        <f t="shared" si="90"/>
        <v>122.6</v>
      </c>
      <c r="R324">
        <f t="shared" si="91"/>
        <v>123.6</v>
      </c>
      <c r="S324">
        <f t="shared" si="92"/>
        <v>124.1</v>
      </c>
      <c r="T324">
        <f t="shared" si="93"/>
        <v>124.6</v>
      </c>
      <c r="U324">
        <f t="shared" si="94"/>
        <v>125.1</v>
      </c>
      <c r="V324">
        <f t="shared" si="95"/>
        <v>119.1</v>
      </c>
      <c r="X324">
        <f t="shared" si="96"/>
        <v>120.1</v>
      </c>
      <c r="Y324">
        <f t="shared" si="97"/>
        <v>120.6</v>
      </c>
      <c r="Z324">
        <f t="shared" si="98"/>
        <v>120.6</v>
      </c>
      <c r="AA324">
        <f t="shared" si="99"/>
        <v>121.6</v>
      </c>
      <c r="AB324">
        <f t="shared" si="100"/>
        <v>116.6</v>
      </c>
      <c r="AC324">
        <f>IF(OR(A324=521400,A324=529519,A324=519378,A324=519382,A324=519380,A324=519357,A324=549727,A324=519373,A324=519370,A324=519371,A324=519377,A324=519387,A324=521176,A324=521177,A324=524588),IF(OR(D324="BIODIESEL",D324="BIODIESEL DYED",D324="DIESEL LS",D324="D LS DYED"),kdrk1,IF(OR(D324="ETHANOL REG",D324="REGULAR",D324="REG DYED",D324="ETH REG DYE"),krrk1,IF(OR(D324="UNBRAND DEF"),DEFBase1,kprk1))),IF(A324=519355,IF(OR(D324="BIODIESEL",D324="BIODIESEL DYED",D324="DIESEL LS",D324="D LS DYED"),vdrk1,IF(OR(D324="ETHANOL REG",D324="REGULAR",D324="REG DYED",D324="ETH REG DYE"),vrrk1,)),E324))</f>
        <v>115.6</v>
      </c>
      <c r="AD324">
        <f>IF(OR(A324=521400,A324=529519,A324=519378,A324=519382,A324=519380,A324=519357,A324=549727,A324=519373,A324=519370,A324=519371,A324=519377,A324=519387,A324=521176,A324=521177,A324=524588),
IF(OR(D324="BIODIESEL",D324="BIODIESEL DYED",D324="DIESEL LS",D324="D LS DYED"),kdrk1+_dslMERCR,IF(OR(D324="ETHANOL REG",D324="REGULAR",D324="REG DYED",D324="ETH REG DYE"),krrk1+_eregMERCR,IF(OR(D324="UNBRAND DEF"),
DEFBase1,kprk1+_punlMERCR))),IF(A324=519355,IF(OR(D324="BIODIESEL",D324="BIODIESEL DYED",D324="DIESEL LS",D324="D LS DYED"),vdrk1+_dslMERCR,IF(OR(D324="ETHANOL REG",D324="REGULAR",D324="REG DYED",D324="ETH REG DYE"),vrrk1+_eregMERCR,)),E324))</f>
        <v>115.6</v>
      </c>
      <c r="AE324">
        <f t="shared" si="101"/>
        <v>0</v>
      </c>
      <c r="AF324">
        <f t="shared" si="102"/>
        <v>0.05</v>
      </c>
      <c r="AG324">
        <f t="shared" si="103"/>
        <v>0</v>
      </c>
      <c r="AH324" t="str">
        <f t="shared" si="104"/>
        <v>2691 DARCY'S RD</v>
      </c>
    </row>
    <row r="325" spans="1:34" x14ac:dyDescent="0.25">
      <c r="A325">
        <v>519383</v>
      </c>
      <c r="B325" t="s">
        <v>75</v>
      </c>
      <c r="C325" t="s">
        <v>69</v>
      </c>
      <c r="D325" t="s">
        <v>37</v>
      </c>
      <c r="E325">
        <v>115.6</v>
      </c>
      <c r="F325">
        <v>4</v>
      </c>
      <c r="G325">
        <v>15</v>
      </c>
      <c r="H325">
        <v>0</v>
      </c>
      <c r="I325">
        <v>0</v>
      </c>
      <c r="J325">
        <v>134.6</v>
      </c>
      <c r="K325" s="28">
        <f t="shared" si="84"/>
        <v>6.73</v>
      </c>
      <c r="L325" s="28">
        <f t="shared" si="85"/>
        <v>0</v>
      </c>
      <c r="M325" s="28">
        <f t="shared" si="86"/>
        <v>141.32999999999998</v>
      </c>
      <c r="N325">
        <f t="shared" si="87"/>
        <v>115.6</v>
      </c>
      <c r="O325">
        <f t="shared" si="88"/>
        <v>121.1</v>
      </c>
      <c r="P325">
        <f t="shared" si="89"/>
        <v>122.1</v>
      </c>
      <c r="Q325">
        <f t="shared" si="90"/>
        <v>122.6</v>
      </c>
      <c r="R325">
        <f t="shared" si="91"/>
        <v>123.6</v>
      </c>
      <c r="S325">
        <f t="shared" si="92"/>
        <v>124.1</v>
      </c>
      <c r="T325">
        <f t="shared" si="93"/>
        <v>124.6</v>
      </c>
      <c r="U325">
        <f t="shared" si="94"/>
        <v>125.1</v>
      </c>
      <c r="V325">
        <f t="shared" si="95"/>
        <v>119.1</v>
      </c>
      <c r="X325">
        <f t="shared" si="96"/>
        <v>120.1</v>
      </c>
      <c r="Y325">
        <f t="shared" si="97"/>
        <v>120.6</v>
      </c>
      <c r="Z325">
        <f t="shared" si="98"/>
        <v>120.6</v>
      </c>
      <c r="AA325">
        <f t="shared" si="99"/>
        <v>121.6</v>
      </c>
      <c r="AB325">
        <f t="shared" si="100"/>
        <v>116.6</v>
      </c>
      <c r="AC325">
        <f>IF(OR(A325=521400,A325=529519,A325=519378,A325=519382,A325=519380,A325=519357,A325=549727,A325=519373,A325=519370,A325=519371,A325=519377,A325=519387,A325=521176,A325=521177,A325=524588),IF(OR(D325="BIODIESEL",D325="BIODIESEL DYED",D325="DIESEL LS",D325="D LS DYED"),kdrk1,IF(OR(D325="ETHANOL REG",D325="REGULAR",D325="REG DYED",D325="ETH REG DYE"),krrk1,IF(OR(D325="UNBRAND DEF"),DEFBase1,kprk1))),IF(A325=519355,IF(OR(D325="BIODIESEL",D325="BIODIESEL DYED",D325="DIESEL LS",D325="D LS DYED"),vdrk1,IF(OR(D325="ETHANOL REG",D325="REGULAR",D325="REG DYED",D325="ETH REG DYE"),vrrk1,)),E325))</f>
        <v>115.6</v>
      </c>
      <c r="AD325">
        <f>IF(OR(A325=521400,A325=529519,A325=519378,A325=519382,A325=519380,A325=519357,A325=549727,A325=519373,A325=519370,A325=519371,A325=519377,A325=519387,A325=521176,A325=521177,A325=524588),
IF(OR(D325="BIODIESEL",D325="BIODIESEL DYED",D325="DIESEL LS",D325="D LS DYED"),kdrk1+_dslMERCR,IF(OR(D325="ETHANOL REG",D325="REGULAR",D325="REG DYED",D325="ETH REG DYE"),krrk1+_eregMERCR,IF(OR(D325="UNBRAND DEF"),
DEFBase1,kprk1+_punlMERCR))),IF(A325=519355,IF(OR(D325="BIODIESEL",D325="BIODIESEL DYED",D325="DIESEL LS",D325="D LS DYED"),vdrk1+_dslMERCR,IF(OR(D325="ETHANOL REG",D325="REGULAR",D325="REG DYED",D325="ETH REG DYE"),vrrk1+_eregMERCR,)),E325))</f>
        <v>115.6</v>
      </c>
      <c r="AE325">
        <f t="shared" si="101"/>
        <v>0</v>
      </c>
      <c r="AF325">
        <f t="shared" si="102"/>
        <v>0.05</v>
      </c>
      <c r="AG325">
        <f t="shared" si="103"/>
        <v>0</v>
      </c>
      <c r="AH325" t="str">
        <f t="shared" si="104"/>
        <v>2691 DARCY'S RD</v>
      </c>
    </row>
    <row r="326" spans="1:34" x14ac:dyDescent="0.25">
      <c r="A326">
        <v>519383</v>
      </c>
      <c r="B326" t="s">
        <v>75</v>
      </c>
      <c r="C326" t="s">
        <v>69</v>
      </c>
      <c r="D326" t="s">
        <v>647</v>
      </c>
      <c r="E326">
        <v>101.5</v>
      </c>
      <c r="F326">
        <v>10</v>
      </c>
      <c r="G326">
        <v>3</v>
      </c>
      <c r="H326">
        <v>0</v>
      </c>
      <c r="I326">
        <v>0</v>
      </c>
      <c r="J326">
        <v>114.5</v>
      </c>
      <c r="K326" s="28">
        <f t="shared" si="84"/>
        <v>5.7250000000000005</v>
      </c>
      <c r="L326" s="28">
        <f t="shared" si="85"/>
        <v>0</v>
      </c>
      <c r="M326" s="28">
        <f t="shared" si="86"/>
        <v>120.22499999999999</v>
      </c>
      <c r="N326">
        <f t="shared" si="87"/>
        <v>101.5</v>
      </c>
      <c r="O326">
        <f t="shared" si="88"/>
        <v>109</v>
      </c>
      <c r="P326">
        <f t="shared" si="89"/>
        <v>109</v>
      </c>
      <c r="Q326">
        <f t="shared" si="90"/>
        <v>109.5</v>
      </c>
      <c r="R326">
        <f t="shared" si="91"/>
        <v>110.5</v>
      </c>
      <c r="S326">
        <f t="shared" si="92"/>
        <v>111</v>
      </c>
      <c r="T326">
        <f t="shared" si="93"/>
        <v>111.5</v>
      </c>
      <c r="U326">
        <f t="shared" si="94"/>
        <v>112</v>
      </c>
      <c r="V326">
        <f t="shared" si="95"/>
        <v>105</v>
      </c>
      <c r="X326">
        <f t="shared" si="96"/>
        <v>108</v>
      </c>
      <c r="Y326">
        <f t="shared" si="97"/>
        <v>109</v>
      </c>
      <c r="Z326">
        <f t="shared" si="98"/>
        <v>110</v>
      </c>
      <c r="AA326">
        <f t="shared" si="99"/>
        <v>106.5</v>
      </c>
      <c r="AB326">
        <f t="shared" si="100"/>
        <v>106</v>
      </c>
      <c r="AC326">
        <f>IF(OR(A326=521400,A326=529519,A326=519378,A326=519382,A326=519380,A326=519357,A326=549727,A326=519373,A326=519370,A326=519371,A326=519377,A326=519387,A326=521176,A326=521177,A326=524588),IF(OR(D326="BIODIESEL",D326="BIODIESEL DYED",D326="DIESEL LS",D326="D LS DYED"),kdrk1,IF(OR(D326="ETHANOL REG",D326="REGULAR",D326="REG DYED",D326="ETH REG DYE"),krrk1,IF(OR(D326="UNBRAND DEF"),DEFBase1,kprk1))),IF(A326=519355,IF(OR(D326="BIODIESEL",D326="BIODIESEL DYED",D326="DIESEL LS",D326="D LS DYED"),vdrk1,IF(OR(D326="ETHANOL REG",D326="REGULAR",D326="REG DYED",D326="ETH REG DYE"),vrrk1,)),E326))</f>
        <v>101.5</v>
      </c>
      <c r="AD326">
        <f>IF(OR(A326=521400,A326=529519,A326=519378,A326=519382,A326=519380,A326=519357,A326=549727,A326=519373,A326=519370,A326=519371,A326=519377,A326=519387,A326=521176,A326=521177,A326=524588),
IF(OR(D326="BIODIESEL",D326="BIODIESEL DYED",D326="DIESEL LS",D326="D LS DYED"),kdrk1+_dslMERCR,IF(OR(D326="ETHANOL REG",D326="REGULAR",D326="REG DYED",D326="ETH REG DYE"),krrk1+_eregMERCR,IF(OR(D326="UNBRAND DEF"),
DEFBase1,kprk1+_punlMERCR))),IF(A326=519355,IF(OR(D326="BIODIESEL",D326="BIODIESEL DYED",D326="DIESEL LS",D326="D LS DYED"),vdrk1+_dslMERCR,IF(OR(D326="ETHANOL REG",D326="REGULAR",D326="REG DYED",D326="ETH REG DYE"),vrrk1+_eregMERCR,)),E326))</f>
        <v>101.5</v>
      </c>
      <c r="AE326">
        <f t="shared" si="101"/>
        <v>0</v>
      </c>
      <c r="AF326">
        <f t="shared" si="102"/>
        <v>0.05</v>
      </c>
      <c r="AG326">
        <f t="shared" si="103"/>
        <v>0</v>
      </c>
      <c r="AH326" t="str">
        <f t="shared" si="104"/>
        <v>2691 DARCY'S RD</v>
      </c>
    </row>
    <row r="327" spans="1:34" x14ac:dyDescent="0.25">
      <c r="A327">
        <v>519383</v>
      </c>
      <c r="B327" t="s">
        <v>75</v>
      </c>
      <c r="C327" t="s">
        <v>69</v>
      </c>
      <c r="D327" t="s">
        <v>650</v>
      </c>
      <c r="E327">
        <v>101.5</v>
      </c>
      <c r="F327">
        <v>10</v>
      </c>
      <c r="G327">
        <v>3</v>
      </c>
      <c r="H327">
        <v>0</v>
      </c>
      <c r="I327">
        <v>0</v>
      </c>
      <c r="J327">
        <v>114.5</v>
      </c>
      <c r="K327" s="28">
        <f t="shared" si="84"/>
        <v>5.7250000000000005</v>
      </c>
      <c r="L327" s="28">
        <f t="shared" si="85"/>
        <v>0</v>
      </c>
      <c r="M327" s="28">
        <f t="shared" si="86"/>
        <v>120.22499999999999</v>
      </c>
      <c r="N327">
        <f t="shared" si="87"/>
        <v>101.5</v>
      </c>
      <c r="O327">
        <f t="shared" si="88"/>
        <v>109</v>
      </c>
      <c r="P327">
        <f t="shared" si="89"/>
        <v>109</v>
      </c>
      <c r="Q327">
        <f t="shared" si="90"/>
        <v>109.5</v>
      </c>
      <c r="R327">
        <f t="shared" si="91"/>
        <v>110.5</v>
      </c>
      <c r="S327">
        <f t="shared" si="92"/>
        <v>111</v>
      </c>
      <c r="T327">
        <f t="shared" si="93"/>
        <v>111.5</v>
      </c>
      <c r="U327">
        <f t="shared" si="94"/>
        <v>112</v>
      </c>
      <c r="V327">
        <f t="shared" si="95"/>
        <v>105</v>
      </c>
      <c r="X327">
        <f t="shared" si="96"/>
        <v>108</v>
      </c>
      <c r="Y327">
        <f t="shared" si="97"/>
        <v>109</v>
      </c>
      <c r="Z327">
        <f t="shared" si="98"/>
        <v>110</v>
      </c>
      <c r="AA327">
        <f t="shared" si="99"/>
        <v>106.5</v>
      </c>
      <c r="AB327">
        <f t="shared" si="100"/>
        <v>106</v>
      </c>
      <c r="AC327">
        <f>IF(OR(A327=521400,A327=529519,A327=519378,A327=519382,A327=519380,A327=519357,A327=549727,A327=519373,A327=519370,A327=519371,A327=519377,A327=519387,A327=521176,A327=521177,A327=524588),IF(OR(D327="BIODIESEL",D327="BIODIESEL DYED",D327="DIESEL LS",D327="D LS DYED"),kdrk1,IF(OR(D327="ETHANOL REG",D327="REGULAR",D327="REG DYED",D327="ETH REG DYE"),krrk1,IF(OR(D327="UNBRAND DEF"),DEFBase1,kprk1))),IF(A327=519355,IF(OR(D327="BIODIESEL",D327="BIODIESEL DYED",D327="DIESEL LS",D327="D LS DYED"),vdrk1,IF(OR(D327="ETHANOL REG",D327="REGULAR",D327="REG DYED",D327="ETH REG DYE"),vrrk1,)),E327))</f>
        <v>101.5</v>
      </c>
      <c r="AD327">
        <f>IF(OR(A327=521400,A327=529519,A327=519378,A327=519382,A327=519380,A327=519357,A327=549727,A327=519373,A327=519370,A327=519371,A327=519377,A327=519387,A327=521176,A327=521177,A327=524588),
IF(OR(D327="BIODIESEL",D327="BIODIESEL DYED",D327="DIESEL LS",D327="D LS DYED"),kdrk1+_dslMERCR,IF(OR(D327="ETHANOL REG",D327="REGULAR",D327="REG DYED",D327="ETH REG DYE"),krrk1+_eregMERCR,IF(OR(D327="UNBRAND DEF"),
DEFBase1,kprk1+_punlMERCR))),IF(A327=519355,IF(OR(D327="BIODIESEL",D327="BIODIESEL DYED",D327="DIESEL LS",D327="D LS DYED"),vdrk1+_dslMERCR,IF(OR(D327="ETHANOL REG",D327="REGULAR",D327="REG DYED",D327="ETH REG DYE"),vrrk1+_eregMERCR,)),E327))</f>
        <v>101.5</v>
      </c>
      <c r="AE327">
        <f t="shared" si="101"/>
        <v>0</v>
      </c>
      <c r="AF327">
        <f t="shared" si="102"/>
        <v>0.05</v>
      </c>
      <c r="AG327">
        <f t="shared" si="103"/>
        <v>0</v>
      </c>
      <c r="AH327" t="str">
        <f t="shared" si="104"/>
        <v>2691 DARCY'S RD</v>
      </c>
    </row>
    <row r="328" spans="1:34" x14ac:dyDescent="0.25">
      <c r="A328">
        <v>519383</v>
      </c>
      <c r="B328" t="s">
        <v>75</v>
      </c>
      <c r="C328" t="s">
        <v>69</v>
      </c>
      <c r="D328" t="s">
        <v>651</v>
      </c>
      <c r="E328">
        <v>101.5</v>
      </c>
      <c r="F328">
        <v>10</v>
      </c>
      <c r="G328">
        <v>14.5</v>
      </c>
      <c r="H328">
        <v>0</v>
      </c>
      <c r="I328">
        <v>0</v>
      </c>
      <c r="J328">
        <v>126</v>
      </c>
      <c r="K328" s="28">
        <f t="shared" si="84"/>
        <v>6.3000000000000007</v>
      </c>
      <c r="L328" s="28">
        <f t="shared" si="85"/>
        <v>0</v>
      </c>
      <c r="M328" s="28">
        <f t="shared" si="86"/>
        <v>132.30000000000001</v>
      </c>
      <c r="N328">
        <f t="shared" si="87"/>
        <v>101.5</v>
      </c>
      <c r="O328">
        <f t="shared" si="88"/>
        <v>109</v>
      </c>
      <c r="P328">
        <f t="shared" si="89"/>
        <v>109</v>
      </c>
      <c r="Q328">
        <f t="shared" si="90"/>
        <v>109.5</v>
      </c>
      <c r="R328">
        <f t="shared" si="91"/>
        <v>110.5</v>
      </c>
      <c r="S328">
        <f t="shared" si="92"/>
        <v>111</v>
      </c>
      <c r="T328">
        <f t="shared" si="93"/>
        <v>111.5</v>
      </c>
      <c r="U328">
        <f t="shared" si="94"/>
        <v>112</v>
      </c>
      <c r="V328">
        <f t="shared" si="95"/>
        <v>105</v>
      </c>
      <c r="X328">
        <f t="shared" si="96"/>
        <v>108</v>
      </c>
      <c r="Y328">
        <f t="shared" si="97"/>
        <v>107.5</v>
      </c>
      <c r="Z328">
        <f t="shared" si="98"/>
        <v>110</v>
      </c>
      <c r="AA328">
        <f t="shared" si="99"/>
        <v>106.5</v>
      </c>
      <c r="AB328">
        <f t="shared" si="100"/>
        <v>106</v>
      </c>
      <c r="AC328">
        <f>IF(OR(A328=521400,A328=529519,A328=519378,A328=519382,A328=519380,A328=519357,A328=549727,A328=519373,A328=519370,A328=519371,A328=519377,A328=519387,A328=521176,A328=521177,A328=524588),IF(OR(D328="BIODIESEL",D328="BIODIESEL DYED",D328="DIESEL LS",D328="D LS DYED"),kdrk1,IF(OR(D328="ETHANOL REG",D328="REGULAR",D328="REG DYED",D328="ETH REG DYE"),krrk1,IF(OR(D328="UNBRAND DEF"),DEFBase1,kprk1))),IF(A328=519355,IF(OR(D328="BIODIESEL",D328="BIODIESEL DYED",D328="DIESEL LS",D328="D LS DYED"),vdrk1,IF(OR(D328="ETHANOL REG",D328="REGULAR",D328="REG DYED",D328="ETH REG DYE"),vrrk1,)),E328))</f>
        <v>101.5</v>
      </c>
      <c r="AD328">
        <f>IF(OR(A328=521400,A328=529519,A328=519378,A328=519382,A328=519380,A328=519357,A328=549727,A328=519373,A328=519370,A328=519371,A328=519377,A328=519387,A328=521176,A328=521177,A328=524588),
IF(OR(D328="BIODIESEL",D328="BIODIESEL DYED",D328="DIESEL LS",D328="D LS DYED"),kdrk1+_dslMERCR,IF(OR(D328="ETHANOL REG",D328="REGULAR",D328="REG DYED",D328="ETH REG DYE"),krrk1+_eregMERCR,IF(OR(D328="UNBRAND DEF"),
DEFBase1,kprk1+_punlMERCR))),IF(A328=519355,IF(OR(D328="BIODIESEL",D328="BIODIESEL DYED",D328="DIESEL LS",D328="D LS DYED"),vdrk1+_dslMERCR,IF(OR(D328="ETHANOL REG",D328="REGULAR",D328="REG DYED",D328="ETH REG DYE"),vrrk1+_eregMERCR,)),E328))</f>
        <v>101.5</v>
      </c>
      <c r="AE328">
        <f t="shared" si="101"/>
        <v>0</v>
      </c>
      <c r="AF328">
        <f t="shared" si="102"/>
        <v>0.05</v>
      </c>
      <c r="AG328">
        <f t="shared" si="103"/>
        <v>0</v>
      </c>
      <c r="AH328" t="str">
        <f t="shared" si="104"/>
        <v>2691 DARCY'S RD</v>
      </c>
    </row>
    <row r="329" spans="1:34" x14ac:dyDescent="0.25">
      <c r="A329">
        <v>524587</v>
      </c>
      <c r="B329" t="s">
        <v>77</v>
      </c>
      <c r="C329" t="s">
        <v>69</v>
      </c>
      <c r="D329" t="s">
        <v>646</v>
      </c>
      <c r="E329">
        <v>116.9</v>
      </c>
      <c r="F329">
        <v>4</v>
      </c>
      <c r="G329">
        <v>3</v>
      </c>
      <c r="H329">
        <v>0</v>
      </c>
      <c r="I329">
        <v>0</v>
      </c>
      <c r="J329">
        <v>123.9</v>
      </c>
      <c r="K329" s="28">
        <f t="shared" si="84"/>
        <v>6.1950000000000003</v>
      </c>
      <c r="L329" s="28">
        <f t="shared" si="85"/>
        <v>0</v>
      </c>
      <c r="M329" s="28">
        <f t="shared" si="86"/>
        <v>130.095</v>
      </c>
      <c r="N329">
        <f t="shared" si="87"/>
        <v>116.9</v>
      </c>
      <c r="O329">
        <f t="shared" si="88"/>
        <v>122.4</v>
      </c>
      <c r="P329">
        <f t="shared" si="89"/>
        <v>123.4</v>
      </c>
      <c r="Q329">
        <f t="shared" si="90"/>
        <v>123.9</v>
      </c>
      <c r="R329">
        <f t="shared" si="91"/>
        <v>124.9</v>
      </c>
      <c r="S329">
        <f t="shared" si="92"/>
        <v>125.4</v>
      </c>
      <c r="T329">
        <f t="shared" si="93"/>
        <v>125.9</v>
      </c>
      <c r="U329">
        <f t="shared" si="94"/>
        <v>126.4</v>
      </c>
      <c r="V329">
        <f t="shared" si="95"/>
        <v>120.4</v>
      </c>
      <c r="X329">
        <f t="shared" si="96"/>
        <v>121.4</v>
      </c>
      <c r="Y329">
        <f t="shared" si="97"/>
        <v>121.9</v>
      </c>
      <c r="Z329">
        <f t="shared" si="98"/>
        <v>121.9</v>
      </c>
      <c r="AA329">
        <f t="shared" si="99"/>
        <v>122.9</v>
      </c>
      <c r="AB329">
        <f t="shared" si="100"/>
        <v>117.9</v>
      </c>
      <c r="AC329">
        <f>IF(OR(A329=521400,A329=529519,A329=519378,A329=519382,A329=519380,A329=519357,A329=549727,A329=519373,A329=519370,A329=519371,A329=519377,A329=519387,A329=521176,A329=521177,A329=524588),IF(OR(D329="BIODIESEL",D329="BIODIESEL DYED",D329="DIESEL LS",D329="D LS DYED"),kdrk1,IF(OR(D329="ETHANOL REG",D329="REGULAR",D329="REG DYED",D329="ETH REG DYE"),krrk1,IF(OR(D329="UNBRAND DEF"),DEFBase1,kprk1))),IF(A329=519355,IF(OR(D329="BIODIESEL",D329="BIODIESEL DYED",D329="DIESEL LS",D329="D LS DYED"),vdrk1,IF(OR(D329="ETHANOL REG",D329="REGULAR",D329="REG DYED",D329="ETH REG DYE"),vrrk1,)),E329))</f>
        <v>116.9</v>
      </c>
      <c r="AD329">
        <f>IF(OR(A329=521400,A329=529519,A329=519378,A329=519382,A329=519380,A329=519357,A329=549727,A329=519373,A329=519370,A329=519371,A329=519377,A329=519387,A329=521176,A329=521177,A329=524588),
IF(OR(D329="BIODIESEL",D329="BIODIESEL DYED",D329="DIESEL LS",D329="D LS DYED"),kdrk1+_dslMERCR,IF(OR(D329="ETHANOL REG",D329="REGULAR",D329="REG DYED",D329="ETH REG DYE"),krrk1+_eregMERCR,IF(OR(D329="UNBRAND DEF"),
DEFBase1,kprk1+_punlMERCR))),IF(A329=519355,IF(OR(D329="BIODIESEL",D329="BIODIESEL DYED",D329="DIESEL LS",D329="D LS DYED"),vdrk1+_dslMERCR,IF(OR(D329="ETHANOL REG",D329="REGULAR",D329="REG DYED",D329="ETH REG DYE"),vrrk1+_eregMERCR,)),E329))</f>
        <v>116.9</v>
      </c>
      <c r="AE329">
        <f t="shared" si="101"/>
        <v>0</v>
      </c>
      <c r="AF329">
        <f t="shared" si="102"/>
        <v>0.05</v>
      </c>
      <c r="AG329">
        <f t="shared" si="103"/>
        <v>0</v>
      </c>
      <c r="AH329" t="str">
        <f t="shared" si="104"/>
        <v>RR1 MILE 293 ALASKA HWY</v>
      </c>
    </row>
    <row r="330" spans="1:34" x14ac:dyDescent="0.25">
      <c r="A330">
        <v>524587</v>
      </c>
      <c r="B330" t="s">
        <v>77</v>
      </c>
      <c r="C330" t="s">
        <v>69</v>
      </c>
      <c r="D330" t="s">
        <v>37</v>
      </c>
      <c r="E330">
        <v>116.9</v>
      </c>
      <c r="F330">
        <v>4</v>
      </c>
      <c r="G330">
        <v>15</v>
      </c>
      <c r="H330">
        <v>0</v>
      </c>
      <c r="I330">
        <v>0</v>
      </c>
      <c r="J330">
        <v>135.9</v>
      </c>
      <c r="K330" s="28">
        <f t="shared" si="84"/>
        <v>6.7950000000000008</v>
      </c>
      <c r="L330" s="28">
        <f t="shared" si="85"/>
        <v>0</v>
      </c>
      <c r="M330" s="28">
        <f t="shared" si="86"/>
        <v>142.69499999999999</v>
      </c>
      <c r="N330">
        <f t="shared" si="87"/>
        <v>116.9</v>
      </c>
      <c r="O330">
        <f t="shared" si="88"/>
        <v>122.4</v>
      </c>
      <c r="P330">
        <f t="shared" si="89"/>
        <v>123.4</v>
      </c>
      <c r="Q330">
        <f t="shared" si="90"/>
        <v>123.9</v>
      </c>
      <c r="R330">
        <f t="shared" si="91"/>
        <v>124.9</v>
      </c>
      <c r="S330">
        <f t="shared" si="92"/>
        <v>125.4</v>
      </c>
      <c r="T330">
        <f t="shared" si="93"/>
        <v>125.9</v>
      </c>
      <c r="U330">
        <f t="shared" si="94"/>
        <v>126.4</v>
      </c>
      <c r="V330">
        <f t="shared" si="95"/>
        <v>120.4</v>
      </c>
      <c r="X330">
        <f t="shared" si="96"/>
        <v>121.4</v>
      </c>
      <c r="Y330">
        <f t="shared" si="97"/>
        <v>121.9</v>
      </c>
      <c r="Z330">
        <f t="shared" si="98"/>
        <v>121.9</v>
      </c>
      <c r="AA330">
        <f t="shared" si="99"/>
        <v>122.9</v>
      </c>
      <c r="AB330">
        <f t="shared" si="100"/>
        <v>117.9</v>
      </c>
      <c r="AC330">
        <f>IF(OR(A330=521400,A330=529519,A330=519378,A330=519382,A330=519380,A330=519357,A330=549727,A330=519373,A330=519370,A330=519371,A330=519377,A330=519387,A330=521176,A330=521177,A330=524588),IF(OR(D330="BIODIESEL",D330="BIODIESEL DYED",D330="DIESEL LS",D330="D LS DYED"),kdrk1,IF(OR(D330="ETHANOL REG",D330="REGULAR",D330="REG DYED",D330="ETH REG DYE"),krrk1,IF(OR(D330="UNBRAND DEF"),DEFBase1,kprk1))),IF(A330=519355,IF(OR(D330="BIODIESEL",D330="BIODIESEL DYED",D330="DIESEL LS",D330="D LS DYED"),vdrk1,IF(OR(D330="ETHANOL REG",D330="REGULAR",D330="REG DYED",D330="ETH REG DYE"),vrrk1,)),E330))</f>
        <v>116.9</v>
      </c>
      <c r="AD330">
        <f>IF(OR(A330=521400,A330=529519,A330=519378,A330=519382,A330=519380,A330=519357,A330=549727,A330=519373,A330=519370,A330=519371,A330=519377,A330=519387,A330=521176,A330=521177,A330=524588),
IF(OR(D330="BIODIESEL",D330="BIODIESEL DYED",D330="DIESEL LS",D330="D LS DYED"),kdrk1+_dslMERCR,IF(OR(D330="ETHANOL REG",D330="REGULAR",D330="REG DYED",D330="ETH REG DYE"),krrk1+_eregMERCR,IF(OR(D330="UNBRAND DEF"),
DEFBase1,kprk1+_punlMERCR))),IF(A330=519355,IF(OR(D330="BIODIESEL",D330="BIODIESEL DYED",D330="DIESEL LS",D330="D LS DYED"),vdrk1+_dslMERCR,IF(OR(D330="ETHANOL REG",D330="REGULAR",D330="REG DYED",D330="ETH REG DYE"),vrrk1+_eregMERCR,)),E330))</f>
        <v>116.9</v>
      </c>
      <c r="AE330">
        <f t="shared" si="101"/>
        <v>0</v>
      </c>
      <c r="AF330">
        <f t="shared" si="102"/>
        <v>0.05</v>
      </c>
      <c r="AG330">
        <f t="shared" si="103"/>
        <v>0</v>
      </c>
      <c r="AH330" t="str">
        <f t="shared" si="104"/>
        <v>RR1 MILE 293 ALASKA HWY</v>
      </c>
    </row>
    <row r="331" spans="1:34" x14ac:dyDescent="0.25">
      <c r="A331">
        <v>524587</v>
      </c>
      <c r="B331" t="s">
        <v>77</v>
      </c>
      <c r="C331" t="s">
        <v>69</v>
      </c>
      <c r="D331" t="s">
        <v>132</v>
      </c>
      <c r="E331">
        <v>122.8</v>
      </c>
      <c r="F331">
        <v>10</v>
      </c>
      <c r="G331">
        <v>14.5</v>
      </c>
      <c r="H331">
        <v>0</v>
      </c>
      <c r="I331">
        <v>0</v>
      </c>
      <c r="J331">
        <v>147.30000000000001</v>
      </c>
      <c r="K331" s="28">
        <f t="shared" si="84"/>
        <v>7.3650000000000011</v>
      </c>
      <c r="L331" s="28">
        <f t="shared" si="85"/>
        <v>0</v>
      </c>
      <c r="M331" s="28">
        <f t="shared" si="86"/>
        <v>154.66500000000002</v>
      </c>
      <c r="N331">
        <f t="shared" si="87"/>
        <v>122.8</v>
      </c>
      <c r="O331">
        <f t="shared" si="88"/>
        <v>130.80000000000001</v>
      </c>
      <c r="P331">
        <f t="shared" si="89"/>
        <v>130.80000000000001</v>
      </c>
      <c r="Q331">
        <f t="shared" si="90"/>
        <v>131.30000000000001</v>
      </c>
      <c r="R331">
        <f t="shared" si="91"/>
        <v>132.30000000000001</v>
      </c>
      <c r="S331">
        <f t="shared" si="92"/>
        <v>132.80000000000001</v>
      </c>
      <c r="T331">
        <f t="shared" si="93"/>
        <v>133.30000000000001</v>
      </c>
      <c r="U331">
        <f t="shared" si="94"/>
        <v>133.80000000000001</v>
      </c>
      <c r="V331">
        <f t="shared" si="95"/>
        <v>126.3</v>
      </c>
      <c r="X331">
        <f t="shared" si="96"/>
        <v>129.80000000000001</v>
      </c>
      <c r="Y331">
        <f t="shared" si="97"/>
        <v>129.30000000000001</v>
      </c>
      <c r="Z331">
        <f t="shared" si="98"/>
        <v>131.30000000000001</v>
      </c>
      <c r="AA331">
        <f t="shared" si="99"/>
        <v>127.8</v>
      </c>
      <c r="AB331">
        <f t="shared" si="100"/>
        <v>127.3</v>
      </c>
      <c r="AC331">
        <f>IF(OR(A331=521400,A331=529519,A331=519378,A331=519382,A331=519380,A331=519357,A331=549727,A331=519373,A331=519370,A331=519371,A331=519377,A331=519387,A331=521176,A331=521177,A331=524588),IF(OR(D331="BIODIESEL",D331="BIODIESEL DYED",D331="DIESEL LS",D331="D LS DYED"),kdrk1,IF(OR(D331="ETHANOL REG",D331="REGULAR",D331="REG DYED",D331="ETH REG DYE"),krrk1,IF(OR(D331="UNBRAND DEF"),DEFBase1,kprk1))),IF(A331=519355,IF(OR(D331="BIODIESEL",D331="BIODIESEL DYED",D331="DIESEL LS",D331="D LS DYED"),vdrk1,IF(OR(D331="ETHANOL REG",D331="REGULAR",D331="REG DYED",D331="ETH REG DYE"),vrrk1,)),E331))</f>
        <v>122.8</v>
      </c>
      <c r="AD331">
        <f>IF(OR(A331=521400,A331=529519,A331=519378,A331=519382,A331=519380,A331=519357,A331=549727,A331=519373,A331=519370,A331=519371,A331=519377,A331=519387,A331=521176,A331=521177,A331=524588),
IF(OR(D331="BIODIESEL",D331="BIODIESEL DYED",D331="DIESEL LS",D331="D LS DYED"),kdrk1+_dslMERCR,IF(OR(D331="ETHANOL REG",D331="REGULAR",D331="REG DYED",D331="ETH REG DYE"),krrk1+_eregMERCR,IF(OR(D331="UNBRAND DEF"),
DEFBase1,kprk1+_punlMERCR))),IF(A331=519355,IF(OR(D331="BIODIESEL",D331="BIODIESEL DYED",D331="DIESEL LS",D331="D LS DYED"),vdrk1+_dslMERCR,IF(OR(D331="ETHANOL REG",D331="REGULAR",D331="REG DYED",D331="ETH REG DYE"),vrrk1+_eregMERCR,)),E331))</f>
        <v>122.8</v>
      </c>
      <c r="AE331">
        <f t="shared" si="101"/>
        <v>0</v>
      </c>
      <c r="AF331">
        <f t="shared" si="102"/>
        <v>0.05</v>
      </c>
      <c r="AG331">
        <f t="shared" si="103"/>
        <v>0</v>
      </c>
      <c r="AH331" t="str">
        <f t="shared" si="104"/>
        <v>RR1 MILE 293 ALASKA HWY</v>
      </c>
    </row>
    <row r="332" spans="1:34" x14ac:dyDescent="0.25">
      <c r="A332">
        <v>524587</v>
      </c>
      <c r="B332" t="s">
        <v>77</v>
      </c>
      <c r="C332" t="s">
        <v>69</v>
      </c>
      <c r="D332" t="s">
        <v>644</v>
      </c>
      <c r="E332">
        <v>107.2</v>
      </c>
      <c r="F332">
        <v>10</v>
      </c>
      <c r="G332">
        <v>14.5</v>
      </c>
      <c r="H332">
        <v>0</v>
      </c>
      <c r="I332">
        <v>0</v>
      </c>
      <c r="J332">
        <v>131.69999999999999</v>
      </c>
      <c r="K332" s="28">
        <f t="shared" si="84"/>
        <v>6.585</v>
      </c>
      <c r="L332" s="28">
        <f t="shared" si="85"/>
        <v>0</v>
      </c>
      <c r="M332" s="28">
        <f t="shared" si="86"/>
        <v>138.285</v>
      </c>
      <c r="N332">
        <f t="shared" si="87"/>
        <v>107.2</v>
      </c>
      <c r="O332">
        <f t="shared" si="88"/>
        <v>114.7</v>
      </c>
      <c r="P332">
        <f t="shared" si="89"/>
        <v>114.7</v>
      </c>
      <c r="Q332">
        <f t="shared" si="90"/>
        <v>115.2</v>
      </c>
      <c r="R332">
        <f t="shared" si="91"/>
        <v>116.2</v>
      </c>
      <c r="S332">
        <f t="shared" si="92"/>
        <v>116.7</v>
      </c>
      <c r="T332">
        <f t="shared" si="93"/>
        <v>117.2</v>
      </c>
      <c r="U332">
        <f t="shared" si="94"/>
        <v>117.7</v>
      </c>
      <c r="V332">
        <f t="shared" si="95"/>
        <v>110.7</v>
      </c>
      <c r="X332">
        <f t="shared" si="96"/>
        <v>113.7</v>
      </c>
      <c r="Y332">
        <f t="shared" si="97"/>
        <v>113.2</v>
      </c>
      <c r="Z332">
        <f t="shared" si="98"/>
        <v>115.7</v>
      </c>
      <c r="AA332">
        <f t="shared" si="99"/>
        <v>112.2</v>
      </c>
      <c r="AB332">
        <f t="shared" si="100"/>
        <v>111.7</v>
      </c>
      <c r="AC332">
        <f>IF(OR(A332=521400,A332=529519,A332=519378,A332=519382,A332=519380,A332=519357,A332=549727,A332=519373,A332=519370,A332=519371,A332=519377,A332=519387,A332=521176,A332=521177,A332=524588),IF(OR(D332="BIODIESEL",D332="BIODIESEL DYED",D332="DIESEL LS",D332="D LS DYED"),kdrk1,IF(OR(D332="ETHANOL REG",D332="REGULAR",D332="REG DYED",D332="ETH REG DYE"),krrk1,IF(OR(D332="UNBRAND DEF"),DEFBase1,kprk1))),IF(A332=519355,IF(OR(D332="BIODIESEL",D332="BIODIESEL DYED",D332="DIESEL LS",D332="D LS DYED"),vdrk1,IF(OR(D332="ETHANOL REG",D332="REGULAR",D332="REG DYED",D332="ETH REG DYE"),vrrk1,)),E332))</f>
        <v>107.2</v>
      </c>
      <c r="AD332">
        <f>IF(OR(A332=521400,A332=529519,A332=519378,A332=519382,A332=519380,A332=519357,A332=549727,A332=519373,A332=519370,A332=519371,A332=519377,A332=519387,A332=521176,A332=521177,A332=524588),
IF(OR(D332="BIODIESEL",D332="BIODIESEL DYED",D332="DIESEL LS",D332="D LS DYED"),kdrk1+_dslMERCR,IF(OR(D332="ETHANOL REG",D332="REGULAR",D332="REG DYED",D332="ETH REG DYE"),krrk1+_eregMERCR,IF(OR(D332="UNBRAND DEF"),
DEFBase1,kprk1+_punlMERCR))),IF(A332=519355,IF(OR(D332="BIODIESEL",D332="BIODIESEL DYED",D332="DIESEL LS",D332="D LS DYED"),vdrk1+_dslMERCR,IF(OR(D332="ETHANOL REG",D332="REGULAR",D332="REG DYED",D332="ETH REG DYE"),vrrk1+_eregMERCR,)),E332))</f>
        <v>107.2</v>
      </c>
      <c r="AE332">
        <f t="shared" si="101"/>
        <v>0</v>
      </c>
      <c r="AF332">
        <f t="shared" si="102"/>
        <v>0.05</v>
      </c>
      <c r="AG332">
        <f t="shared" si="103"/>
        <v>0</v>
      </c>
      <c r="AH332" t="str">
        <f t="shared" si="104"/>
        <v>RR1 MILE 293 ALASKA HWY</v>
      </c>
    </row>
    <row r="333" spans="1:34" x14ac:dyDescent="0.25">
      <c r="A333">
        <v>524587</v>
      </c>
      <c r="B333" t="s">
        <v>77</v>
      </c>
      <c r="C333" t="s">
        <v>69</v>
      </c>
      <c r="D333" t="s">
        <v>648</v>
      </c>
      <c r="E333">
        <v>126.2</v>
      </c>
      <c r="F333">
        <v>10</v>
      </c>
      <c r="G333">
        <v>3</v>
      </c>
      <c r="H333">
        <v>0</v>
      </c>
      <c r="I333">
        <v>0</v>
      </c>
      <c r="J333">
        <v>139.19999999999999</v>
      </c>
      <c r="K333" s="28">
        <f t="shared" si="84"/>
        <v>6.96</v>
      </c>
      <c r="L333" s="28">
        <f t="shared" si="85"/>
        <v>0</v>
      </c>
      <c r="M333" s="28">
        <f t="shared" si="86"/>
        <v>146.16</v>
      </c>
      <c r="N333">
        <f t="shared" si="87"/>
        <v>126.2</v>
      </c>
      <c r="O333">
        <f t="shared" si="88"/>
        <v>134.69999999999999</v>
      </c>
      <c r="P333">
        <f t="shared" si="89"/>
        <v>134.69999999999999</v>
      </c>
      <c r="Q333">
        <f t="shared" si="90"/>
        <v>135.19999999999999</v>
      </c>
      <c r="R333">
        <f t="shared" si="91"/>
        <v>136.19999999999999</v>
      </c>
      <c r="S333">
        <f t="shared" si="92"/>
        <v>136.69999999999999</v>
      </c>
      <c r="T333">
        <f t="shared" si="93"/>
        <v>137.19999999999999</v>
      </c>
      <c r="U333">
        <f t="shared" si="94"/>
        <v>137.69999999999999</v>
      </c>
      <c r="V333">
        <f t="shared" si="95"/>
        <v>129.69999999999999</v>
      </c>
      <c r="X333">
        <f t="shared" si="96"/>
        <v>133.69999999999999</v>
      </c>
      <c r="Y333">
        <f t="shared" si="97"/>
        <v>133.69999999999999</v>
      </c>
      <c r="Z333">
        <f t="shared" si="98"/>
        <v>134.69999999999999</v>
      </c>
      <c r="AA333">
        <f t="shared" si="99"/>
        <v>131.19999999999999</v>
      </c>
      <c r="AB333">
        <f t="shared" si="100"/>
        <v>130.69999999999999</v>
      </c>
      <c r="AC333">
        <f>IF(OR(A333=521400,A333=529519,A333=519378,A333=519382,A333=519380,A333=519357,A333=549727,A333=519373,A333=519370,A333=519371,A333=519377,A333=519387,A333=521176,A333=521177,A333=524588),IF(OR(D333="BIODIESEL",D333="BIODIESEL DYED",D333="DIESEL LS",D333="D LS DYED"),kdrk1,IF(OR(D333="ETHANOL REG",D333="REGULAR",D333="REG DYED",D333="ETH REG DYE"),krrk1,IF(OR(D333="UNBRAND DEF"),DEFBase1,kprk1))),IF(A333=519355,IF(OR(D333="BIODIESEL",D333="BIODIESEL DYED",D333="DIESEL LS",D333="D LS DYED"),vdrk1,IF(OR(D333="ETHANOL REG",D333="REGULAR",D333="REG DYED",D333="ETH REG DYE"),vrrk1,)),E333))</f>
        <v>126.2</v>
      </c>
      <c r="AD333">
        <f>IF(OR(A333=521400,A333=529519,A333=519378,A333=519382,A333=519380,A333=519357,A333=549727,A333=519373,A333=519370,A333=519371,A333=519377,A333=519387,A333=521176,A333=521177,A333=524588),
IF(OR(D333="BIODIESEL",D333="BIODIESEL DYED",D333="DIESEL LS",D333="D LS DYED"),kdrk1+_dslMERCR,IF(OR(D333="ETHANOL REG",D333="REGULAR",D333="REG DYED",D333="ETH REG DYE"),krrk1+_eregMERCR,IF(OR(D333="UNBRAND DEF"),
DEFBase1,kprk1+_punlMERCR))),IF(A333=519355,IF(OR(D333="BIODIESEL",D333="BIODIESEL DYED",D333="DIESEL LS",D333="D LS DYED"),vdrk1+_dslMERCR,IF(OR(D333="ETHANOL REG",D333="REGULAR",D333="REG DYED",D333="ETH REG DYE"),vrrk1+_eregMERCR,)),E333))</f>
        <v>126.2</v>
      </c>
      <c r="AE333">
        <f t="shared" si="101"/>
        <v>0</v>
      </c>
      <c r="AF333">
        <f t="shared" si="102"/>
        <v>0.05</v>
      </c>
      <c r="AG333">
        <f t="shared" si="103"/>
        <v>0</v>
      </c>
      <c r="AH333" t="str">
        <f t="shared" si="104"/>
        <v>RR1 MILE 293 ALASKA HWY</v>
      </c>
    </row>
    <row r="334" spans="1:34" x14ac:dyDescent="0.25">
      <c r="A334">
        <v>524587</v>
      </c>
      <c r="B334" t="s">
        <v>77</v>
      </c>
      <c r="C334" t="s">
        <v>69</v>
      </c>
      <c r="D334" t="s">
        <v>49</v>
      </c>
      <c r="E334">
        <v>126.2</v>
      </c>
      <c r="F334">
        <v>10</v>
      </c>
      <c r="G334">
        <v>14.5</v>
      </c>
      <c r="H334">
        <v>0</v>
      </c>
      <c r="I334">
        <v>0</v>
      </c>
      <c r="J334">
        <v>150.69999999999999</v>
      </c>
      <c r="K334" s="28">
        <f t="shared" si="84"/>
        <v>7.5350000000000001</v>
      </c>
      <c r="L334" s="28">
        <f t="shared" si="85"/>
        <v>0</v>
      </c>
      <c r="M334" s="28">
        <f t="shared" si="86"/>
        <v>158.23499999999999</v>
      </c>
      <c r="N334">
        <f t="shared" si="87"/>
        <v>126.2</v>
      </c>
      <c r="O334">
        <f t="shared" si="88"/>
        <v>134.69999999999999</v>
      </c>
      <c r="P334">
        <f t="shared" si="89"/>
        <v>134.69999999999999</v>
      </c>
      <c r="Q334">
        <f t="shared" si="90"/>
        <v>135.19999999999999</v>
      </c>
      <c r="R334">
        <f t="shared" si="91"/>
        <v>136.19999999999999</v>
      </c>
      <c r="S334">
        <f t="shared" si="92"/>
        <v>136.69999999999999</v>
      </c>
      <c r="T334">
        <f t="shared" si="93"/>
        <v>137.19999999999999</v>
      </c>
      <c r="U334">
        <f t="shared" si="94"/>
        <v>137.69999999999999</v>
      </c>
      <c r="V334">
        <f t="shared" si="95"/>
        <v>129.69999999999999</v>
      </c>
      <c r="X334">
        <f t="shared" si="96"/>
        <v>133.69999999999999</v>
      </c>
      <c r="Y334">
        <f t="shared" si="97"/>
        <v>132.19999999999999</v>
      </c>
      <c r="Z334">
        <f t="shared" si="98"/>
        <v>134.69999999999999</v>
      </c>
      <c r="AA334">
        <f t="shared" si="99"/>
        <v>131.19999999999999</v>
      </c>
      <c r="AB334">
        <f t="shared" si="100"/>
        <v>130.69999999999999</v>
      </c>
      <c r="AC334">
        <f>IF(OR(A334=521400,A334=529519,A334=519378,A334=519382,A334=519380,A334=519357,A334=549727,A334=519373,A334=519370,A334=519371,A334=519377,A334=519387,A334=521176,A334=521177,A334=524588),IF(OR(D334="BIODIESEL",D334="BIODIESEL DYED",D334="DIESEL LS",D334="D LS DYED"),kdrk1,IF(OR(D334="ETHANOL REG",D334="REGULAR",D334="REG DYED",D334="ETH REG DYE"),krrk1,IF(OR(D334="UNBRAND DEF"),DEFBase1,kprk1))),IF(A334=519355,IF(OR(D334="BIODIESEL",D334="BIODIESEL DYED",D334="DIESEL LS",D334="D LS DYED"),vdrk1,IF(OR(D334="ETHANOL REG",D334="REGULAR",D334="REG DYED",D334="ETH REG DYE"),vrrk1,)),E334))</f>
        <v>126.2</v>
      </c>
      <c r="AD334">
        <f>IF(OR(A334=521400,A334=529519,A334=519378,A334=519382,A334=519380,A334=519357,A334=549727,A334=519373,A334=519370,A334=519371,A334=519377,A334=519387,A334=521176,A334=521177,A334=524588),
IF(OR(D334="BIODIESEL",D334="BIODIESEL DYED",D334="DIESEL LS",D334="D LS DYED"),kdrk1+_dslMERCR,IF(OR(D334="ETHANOL REG",D334="REGULAR",D334="REG DYED",D334="ETH REG DYE"),krrk1+_eregMERCR,IF(OR(D334="UNBRAND DEF"),
DEFBase1,kprk1+_punlMERCR))),IF(A334=519355,IF(OR(D334="BIODIESEL",D334="BIODIESEL DYED",D334="DIESEL LS",D334="D LS DYED"),vdrk1+_dslMERCR,IF(OR(D334="ETHANOL REG",D334="REGULAR",D334="REG DYED",D334="ETH REG DYE"),vrrk1+_eregMERCR,)),E334))</f>
        <v>126.2</v>
      </c>
      <c r="AE334">
        <f t="shared" si="101"/>
        <v>0</v>
      </c>
      <c r="AF334">
        <f t="shared" si="102"/>
        <v>0.05</v>
      </c>
      <c r="AG334">
        <f t="shared" si="103"/>
        <v>0</v>
      </c>
      <c r="AH334" t="str">
        <f t="shared" si="104"/>
        <v>RR1 MILE 293 ALASKA HWY</v>
      </c>
    </row>
    <row r="335" spans="1:34" x14ac:dyDescent="0.25">
      <c r="A335">
        <v>524878</v>
      </c>
      <c r="B335" t="s">
        <v>77</v>
      </c>
      <c r="C335" t="s">
        <v>69</v>
      </c>
      <c r="D335" t="s">
        <v>646</v>
      </c>
      <c r="E335">
        <v>117</v>
      </c>
      <c r="F335">
        <v>4</v>
      </c>
      <c r="G335">
        <v>3</v>
      </c>
      <c r="H335">
        <v>0</v>
      </c>
      <c r="I335">
        <v>0</v>
      </c>
      <c r="J335">
        <v>124</v>
      </c>
      <c r="K335" s="28">
        <f t="shared" si="84"/>
        <v>6.2</v>
      </c>
      <c r="L335" s="28">
        <f t="shared" si="85"/>
        <v>0</v>
      </c>
      <c r="M335" s="28">
        <f t="shared" si="86"/>
        <v>130.19999999999999</v>
      </c>
      <c r="N335">
        <f t="shared" si="87"/>
        <v>117</v>
      </c>
      <c r="O335">
        <f t="shared" si="88"/>
        <v>122.5</v>
      </c>
      <c r="P335">
        <f t="shared" si="89"/>
        <v>123.5</v>
      </c>
      <c r="Q335">
        <f t="shared" si="90"/>
        <v>124</v>
      </c>
      <c r="R335">
        <f t="shared" si="91"/>
        <v>125</v>
      </c>
      <c r="S335">
        <f t="shared" si="92"/>
        <v>125.5</v>
      </c>
      <c r="T335">
        <f t="shared" si="93"/>
        <v>126</v>
      </c>
      <c r="U335">
        <f t="shared" si="94"/>
        <v>126.5</v>
      </c>
      <c r="V335">
        <f t="shared" si="95"/>
        <v>120.5</v>
      </c>
      <c r="X335">
        <f t="shared" si="96"/>
        <v>121.5</v>
      </c>
      <c r="Y335">
        <f t="shared" si="97"/>
        <v>122</v>
      </c>
      <c r="Z335">
        <f t="shared" si="98"/>
        <v>122</v>
      </c>
      <c r="AA335">
        <f t="shared" si="99"/>
        <v>123</v>
      </c>
      <c r="AB335">
        <f t="shared" si="100"/>
        <v>118</v>
      </c>
      <c r="AC335">
        <f>IF(OR(A335=521400,A335=529519,A335=519378,A335=519382,A335=519380,A335=519357,A335=549727,A335=519373,A335=519370,A335=519371,A335=519377,A335=519387,A335=521176,A335=521177,A335=524588),IF(OR(D335="BIODIESEL",D335="BIODIESEL DYED",D335="DIESEL LS",D335="D LS DYED"),kdrk1,IF(OR(D335="ETHANOL REG",D335="REGULAR",D335="REG DYED",D335="ETH REG DYE"),krrk1,IF(OR(D335="UNBRAND DEF"),DEFBase1,kprk1))),IF(A335=519355,IF(OR(D335="BIODIESEL",D335="BIODIESEL DYED",D335="DIESEL LS",D335="D LS DYED"),vdrk1,IF(OR(D335="ETHANOL REG",D335="REGULAR",D335="REG DYED",D335="ETH REG DYE"),vrrk1,)),E335))</f>
        <v>117</v>
      </c>
      <c r="AD335">
        <f>IF(OR(A335=521400,A335=529519,A335=519378,A335=519382,A335=519380,A335=519357,A335=549727,A335=519373,A335=519370,A335=519371,A335=519377,A335=519387,A335=521176,A335=521177,A335=524588),
IF(OR(D335="BIODIESEL",D335="BIODIESEL DYED",D335="DIESEL LS",D335="D LS DYED"),kdrk1+_dslMERCR,IF(OR(D335="ETHANOL REG",D335="REGULAR",D335="REG DYED",D335="ETH REG DYE"),krrk1+_eregMERCR,IF(OR(D335="UNBRAND DEF"),
DEFBase1,kprk1+_punlMERCR))),IF(A335=519355,IF(OR(D335="BIODIESEL",D335="BIODIESEL DYED",D335="DIESEL LS",D335="D LS DYED"),vdrk1+_dslMERCR,IF(OR(D335="ETHANOL REG",D335="REGULAR",D335="REG DYED",D335="ETH REG DYE"),vrrk1+_eregMERCR,)),E335))</f>
        <v>117</v>
      </c>
      <c r="AE335">
        <f t="shared" si="101"/>
        <v>0</v>
      </c>
      <c r="AF335">
        <f t="shared" si="102"/>
        <v>0.05</v>
      </c>
      <c r="AG335">
        <f t="shared" si="103"/>
        <v>0</v>
      </c>
      <c r="AH335" t="str">
        <f t="shared" si="104"/>
        <v>5303 48 AVE</v>
      </c>
    </row>
    <row r="336" spans="1:34" x14ac:dyDescent="0.25">
      <c r="A336">
        <v>524878</v>
      </c>
      <c r="B336" t="s">
        <v>77</v>
      </c>
      <c r="C336" t="s">
        <v>69</v>
      </c>
      <c r="D336" t="s">
        <v>37</v>
      </c>
      <c r="E336">
        <v>117</v>
      </c>
      <c r="F336">
        <v>4</v>
      </c>
      <c r="G336">
        <v>15</v>
      </c>
      <c r="H336">
        <v>0</v>
      </c>
      <c r="I336">
        <v>0</v>
      </c>
      <c r="J336">
        <v>136</v>
      </c>
      <c r="K336" s="28">
        <f t="shared" si="84"/>
        <v>6.8000000000000007</v>
      </c>
      <c r="L336" s="28">
        <f t="shared" si="85"/>
        <v>0</v>
      </c>
      <c r="M336" s="28">
        <f t="shared" si="86"/>
        <v>142.80000000000001</v>
      </c>
      <c r="N336">
        <f t="shared" si="87"/>
        <v>117</v>
      </c>
      <c r="O336">
        <f t="shared" si="88"/>
        <v>122.5</v>
      </c>
      <c r="P336">
        <f t="shared" si="89"/>
        <v>123.5</v>
      </c>
      <c r="Q336">
        <f t="shared" si="90"/>
        <v>124</v>
      </c>
      <c r="R336">
        <f t="shared" si="91"/>
        <v>125</v>
      </c>
      <c r="S336">
        <f t="shared" si="92"/>
        <v>125.5</v>
      </c>
      <c r="T336">
        <f t="shared" si="93"/>
        <v>126</v>
      </c>
      <c r="U336">
        <f t="shared" si="94"/>
        <v>126.5</v>
      </c>
      <c r="V336">
        <f t="shared" si="95"/>
        <v>120.5</v>
      </c>
      <c r="X336">
        <f t="shared" si="96"/>
        <v>121.5</v>
      </c>
      <c r="Y336">
        <f t="shared" si="97"/>
        <v>122</v>
      </c>
      <c r="Z336">
        <f t="shared" si="98"/>
        <v>122</v>
      </c>
      <c r="AA336">
        <f t="shared" si="99"/>
        <v>123</v>
      </c>
      <c r="AB336">
        <f t="shared" si="100"/>
        <v>118</v>
      </c>
      <c r="AC336">
        <f>IF(OR(A336=521400,A336=529519,A336=519378,A336=519382,A336=519380,A336=519357,A336=549727,A336=519373,A336=519370,A336=519371,A336=519377,A336=519387,A336=521176,A336=521177,A336=524588),IF(OR(D336="BIODIESEL",D336="BIODIESEL DYED",D336="DIESEL LS",D336="D LS DYED"),kdrk1,IF(OR(D336="ETHANOL REG",D336="REGULAR",D336="REG DYED",D336="ETH REG DYE"),krrk1,IF(OR(D336="UNBRAND DEF"),DEFBase1,kprk1))),IF(A336=519355,IF(OR(D336="BIODIESEL",D336="BIODIESEL DYED",D336="DIESEL LS",D336="D LS DYED"),vdrk1,IF(OR(D336="ETHANOL REG",D336="REGULAR",D336="REG DYED",D336="ETH REG DYE"),vrrk1,)),E336))</f>
        <v>117</v>
      </c>
      <c r="AD336">
        <f>IF(OR(A336=521400,A336=529519,A336=519378,A336=519382,A336=519380,A336=519357,A336=549727,A336=519373,A336=519370,A336=519371,A336=519377,A336=519387,A336=521176,A336=521177,A336=524588),
IF(OR(D336="BIODIESEL",D336="BIODIESEL DYED",D336="DIESEL LS",D336="D LS DYED"),kdrk1+_dslMERCR,IF(OR(D336="ETHANOL REG",D336="REGULAR",D336="REG DYED",D336="ETH REG DYE"),krrk1+_eregMERCR,IF(OR(D336="UNBRAND DEF"),
DEFBase1,kprk1+_punlMERCR))),IF(A336=519355,IF(OR(D336="BIODIESEL",D336="BIODIESEL DYED",D336="DIESEL LS",D336="D LS DYED"),vdrk1+_dslMERCR,IF(OR(D336="ETHANOL REG",D336="REGULAR",D336="REG DYED",D336="ETH REG DYE"),vrrk1+_eregMERCR,)),E336))</f>
        <v>117</v>
      </c>
      <c r="AE336">
        <f t="shared" si="101"/>
        <v>0</v>
      </c>
      <c r="AF336">
        <f t="shared" si="102"/>
        <v>0.05</v>
      </c>
      <c r="AG336">
        <f t="shared" si="103"/>
        <v>0</v>
      </c>
      <c r="AH336" t="str">
        <f t="shared" si="104"/>
        <v>5303 48 AVE</v>
      </c>
    </row>
    <row r="337" spans="1:34" x14ac:dyDescent="0.25">
      <c r="A337">
        <v>524878</v>
      </c>
      <c r="B337" t="s">
        <v>77</v>
      </c>
      <c r="C337" t="s">
        <v>69</v>
      </c>
      <c r="D337" t="s">
        <v>132</v>
      </c>
      <c r="E337">
        <v>119.1</v>
      </c>
      <c r="F337">
        <v>10</v>
      </c>
      <c r="G337">
        <v>14.5</v>
      </c>
      <c r="H337">
        <v>0</v>
      </c>
      <c r="I337">
        <v>0</v>
      </c>
      <c r="J337">
        <v>143.6</v>
      </c>
      <c r="K337" s="28">
        <f t="shared" si="84"/>
        <v>7.18</v>
      </c>
      <c r="L337" s="28">
        <f t="shared" si="85"/>
        <v>0</v>
      </c>
      <c r="M337" s="28">
        <f t="shared" si="86"/>
        <v>150.78</v>
      </c>
      <c r="N337">
        <f t="shared" si="87"/>
        <v>119.1</v>
      </c>
      <c r="O337">
        <f t="shared" si="88"/>
        <v>127.1</v>
      </c>
      <c r="P337">
        <f t="shared" si="89"/>
        <v>127.1</v>
      </c>
      <c r="Q337">
        <f t="shared" si="90"/>
        <v>127.6</v>
      </c>
      <c r="R337">
        <f t="shared" si="91"/>
        <v>128.6</v>
      </c>
      <c r="S337">
        <f t="shared" si="92"/>
        <v>129.1</v>
      </c>
      <c r="T337">
        <f t="shared" si="93"/>
        <v>129.6</v>
      </c>
      <c r="U337">
        <f t="shared" si="94"/>
        <v>130.1</v>
      </c>
      <c r="V337">
        <f t="shared" si="95"/>
        <v>122.6</v>
      </c>
      <c r="X337">
        <f t="shared" si="96"/>
        <v>126.1</v>
      </c>
      <c r="Y337">
        <f t="shared" si="97"/>
        <v>125.6</v>
      </c>
      <c r="Z337">
        <f t="shared" si="98"/>
        <v>127.6</v>
      </c>
      <c r="AA337">
        <f t="shared" si="99"/>
        <v>124.1</v>
      </c>
      <c r="AB337">
        <f t="shared" si="100"/>
        <v>123.6</v>
      </c>
      <c r="AC337">
        <f>IF(OR(A337=521400,A337=529519,A337=519378,A337=519382,A337=519380,A337=519357,A337=549727,A337=519373,A337=519370,A337=519371,A337=519377,A337=519387,A337=521176,A337=521177,A337=524588),IF(OR(D337="BIODIESEL",D337="BIODIESEL DYED",D337="DIESEL LS",D337="D LS DYED"),kdrk1,IF(OR(D337="ETHANOL REG",D337="REGULAR",D337="REG DYED",D337="ETH REG DYE"),krrk1,IF(OR(D337="UNBRAND DEF"),DEFBase1,kprk1))),IF(A337=519355,IF(OR(D337="BIODIESEL",D337="BIODIESEL DYED",D337="DIESEL LS",D337="D LS DYED"),vdrk1,IF(OR(D337="ETHANOL REG",D337="REGULAR",D337="REG DYED",D337="ETH REG DYE"),vrrk1,)),E337))</f>
        <v>119.1</v>
      </c>
      <c r="AD337">
        <f>IF(OR(A337=521400,A337=529519,A337=519378,A337=519382,A337=519380,A337=519357,A337=549727,A337=519373,A337=519370,A337=519371,A337=519377,A337=519387,A337=521176,A337=521177,A337=524588),
IF(OR(D337="BIODIESEL",D337="BIODIESEL DYED",D337="DIESEL LS",D337="D LS DYED"),kdrk1+_dslMERCR,IF(OR(D337="ETHANOL REG",D337="REGULAR",D337="REG DYED",D337="ETH REG DYE"),krrk1+_eregMERCR,IF(OR(D337="UNBRAND DEF"),
DEFBase1,kprk1+_punlMERCR))),IF(A337=519355,IF(OR(D337="BIODIESEL",D337="BIODIESEL DYED",D337="DIESEL LS",D337="D LS DYED"),vdrk1+_dslMERCR,IF(OR(D337="ETHANOL REG",D337="REGULAR",D337="REG DYED",D337="ETH REG DYE"),vrrk1+_eregMERCR,)),E337))</f>
        <v>119.1</v>
      </c>
      <c r="AE337">
        <f t="shared" si="101"/>
        <v>0</v>
      </c>
      <c r="AF337">
        <f t="shared" si="102"/>
        <v>0.05</v>
      </c>
      <c r="AG337">
        <f t="shared" si="103"/>
        <v>0</v>
      </c>
      <c r="AH337" t="str">
        <f t="shared" si="104"/>
        <v>5303 48 AVE</v>
      </c>
    </row>
    <row r="338" spans="1:34" x14ac:dyDescent="0.25">
      <c r="A338">
        <v>524878</v>
      </c>
      <c r="B338" t="s">
        <v>77</v>
      </c>
      <c r="C338" t="s">
        <v>69</v>
      </c>
      <c r="D338" t="s">
        <v>644</v>
      </c>
      <c r="E338">
        <v>107.2</v>
      </c>
      <c r="F338">
        <v>10</v>
      </c>
      <c r="G338">
        <v>14.5</v>
      </c>
      <c r="H338">
        <v>0</v>
      </c>
      <c r="I338">
        <v>0</v>
      </c>
      <c r="J338">
        <v>131.69999999999999</v>
      </c>
      <c r="K338" s="28">
        <f t="shared" si="84"/>
        <v>6.585</v>
      </c>
      <c r="L338" s="28">
        <f t="shared" si="85"/>
        <v>0</v>
      </c>
      <c r="M338" s="28">
        <f t="shared" si="86"/>
        <v>138.285</v>
      </c>
      <c r="N338">
        <f t="shared" si="87"/>
        <v>107.2</v>
      </c>
      <c r="O338">
        <f t="shared" si="88"/>
        <v>114.7</v>
      </c>
      <c r="P338">
        <f t="shared" si="89"/>
        <v>114.7</v>
      </c>
      <c r="Q338">
        <f t="shared" si="90"/>
        <v>115.2</v>
      </c>
      <c r="R338">
        <f t="shared" si="91"/>
        <v>116.2</v>
      </c>
      <c r="S338">
        <f t="shared" si="92"/>
        <v>116.7</v>
      </c>
      <c r="T338">
        <f t="shared" si="93"/>
        <v>117.2</v>
      </c>
      <c r="U338">
        <f t="shared" si="94"/>
        <v>117.7</v>
      </c>
      <c r="V338">
        <f t="shared" si="95"/>
        <v>110.7</v>
      </c>
      <c r="X338">
        <f t="shared" si="96"/>
        <v>113.7</v>
      </c>
      <c r="Y338">
        <f t="shared" si="97"/>
        <v>113.2</v>
      </c>
      <c r="Z338">
        <f t="shared" si="98"/>
        <v>115.7</v>
      </c>
      <c r="AA338">
        <f t="shared" si="99"/>
        <v>112.2</v>
      </c>
      <c r="AB338">
        <f t="shared" si="100"/>
        <v>111.7</v>
      </c>
      <c r="AC338">
        <f>IF(OR(A338=521400,A338=529519,A338=519378,A338=519382,A338=519380,A338=519357,A338=549727,A338=519373,A338=519370,A338=519371,A338=519377,A338=519387,A338=521176,A338=521177,A338=524588),IF(OR(D338="BIODIESEL",D338="BIODIESEL DYED",D338="DIESEL LS",D338="D LS DYED"),kdrk1,IF(OR(D338="ETHANOL REG",D338="REGULAR",D338="REG DYED",D338="ETH REG DYE"),krrk1,IF(OR(D338="UNBRAND DEF"),DEFBase1,kprk1))),IF(A338=519355,IF(OR(D338="BIODIESEL",D338="BIODIESEL DYED",D338="DIESEL LS",D338="D LS DYED"),vdrk1,IF(OR(D338="ETHANOL REG",D338="REGULAR",D338="REG DYED",D338="ETH REG DYE"),vrrk1,)),E338))</f>
        <v>107.2</v>
      </c>
      <c r="AD338">
        <f>IF(OR(A338=521400,A338=529519,A338=519378,A338=519382,A338=519380,A338=519357,A338=549727,A338=519373,A338=519370,A338=519371,A338=519377,A338=519387,A338=521176,A338=521177,A338=524588),
IF(OR(D338="BIODIESEL",D338="BIODIESEL DYED",D338="DIESEL LS",D338="D LS DYED"),kdrk1+_dslMERCR,IF(OR(D338="ETHANOL REG",D338="REGULAR",D338="REG DYED",D338="ETH REG DYE"),krrk1+_eregMERCR,IF(OR(D338="UNBRAND DEF"),
DEFBase1,kprk1+_punlMERCR))),IF(A338=519355,IF(OR(D338="BIODIESEL",D338="BIODIESEL DYED",D338="DIESEL LS",D338="D LS DYED"),vdrk1+_dslMERCR,IF(OR(D338="ETHANOL REG",D338="REGULAR",D338="REG DYED",D338="ETH REG DYE"),vrrk1+_eregMERCR,)),E338))</f>
        <v>107.2</v>
      </c>
      <c r="AE338">
        <f t="shared" si="101"/>
        <v>0</v>
      </c>
      <c r="AF338">
        <f t="shared" si="102"/>
        <v>0.05</v>
      </c>
      <c r="AG338">
        <f t="shared" si="103"/>
        <v>0</v>
      </c>
      <c r="AH338" t="str">
        <f t="shared" si="104"/>
        <v>5303 48 AVE</v>
      </c>
    </row>
    <row r="339" spans="1:34" x14ac:dyDescent="0.25">
      <c r="A339">
        <v>524878</v>
      </c>
      <c r="B339" t="s">
        <v>77</v>
      </c>
      <c r="C339" t="s">
        <v>69</v>
      </c>
      <c r="D339" t="s">
        <v>648</v>
      </c>
      <c r="E339">
        <v>149.1</v>
      </c>
      <c r="F339">
        <v>10</v>
      </c>
      <c r="G339">
        <v>3</v>
      </c>
      <c r="H339">
        <v>0</v>
      </c>
      <c r="I339">
        <v>0</v>
      </c>
      <c r="J339">
        <v>162.1</v>
      </c>
      <c r="K339" s="28">
        <f t="shared" si="84"/>
        <v>8.1050000000000004</v>
      </c>
      <c r="L339" s="28">
        <f t="shared" si="85"/>
        <v>0</v>
      </c>
      <c r="M339" s="28">
        <f t="shared" si="86"/>
        <v>170.20499999999998</v>
      </c>
      <c r="N339">
        <f t="shared" si="87"/>
        <v>149.1</v>
      </c>
      <c r="O339">
        <f t="shared" si="88"/>
        <v>157.6</v>
      </c>
      <c r="P339">
        <f t="shared" si="89"/>
        <v>157.6</v>
      </c>
      <c r="Q339">
        <f t="shared" si="90"/>
        <v>158.1</v>
      </c>
      <c r="R339">
        <f t="shared" si="91"/>
        <v>159.1</v>
      </c>
      <c r="S339">
        <f t="shared" si="92"/>
        <v>159.6</v>
      </c>
      <c r="T339">
        <f t="shared" si="93"/>
        <v>160.1</v>
      </c>
      <c r="U339">
        <f t="shared" si="94"/>
        <v>160.6</v>
      </c>
      <c r="V339">
        <f t="shared" si="95"/>
        <v>152.6</v>
      </c>
      <c r="X339">
        <f t="shared" si="96"/>
        <v>156.6</v>
      </c>
      <c r="Y339">
        <f t="shared" si="97"/>
        <v>156.6</v>
      </c>
      <c r="Z339">
        <f t="shared" si="98"/>
        <v>157.6</v>
      </c>
      <c r="AA339">
        <f t="shared" si="99"/>
        <v>154.1</v>
      </c>
      <c r="AB339">
        <f t="shared" si="100"/>
        <v>153.6</v>
      </c>
      <c r="AC339">
        <f>IF(OR(A339=521400,A339=529519,A339=519378,A339=519382,A339=519380,A339=519357,A339=549727,A339=519373,A339=519370,A339=519371,A339=519377,A339=519387,A339=521176,A339=521177,A339=524588),IF(OR(D339="BIODIESEL",D339="BIODIESEL DYED",D339="DIESEL LS",D339="D LS DYED"),kdrk1,IF(OR(D339="ETHANOL REG",D339="REGULAR",D339="REG DYED",D339="ETH REG DYE"),krrk1,IF(OR(D339="UNBRAND DEF"),DEFBase1,kprk1))),IF(A339=519355,IF(OR(D339="BIODIESEL",D339="BIODIESEL DYED",D339="DIESEL LS",D339="D LS DYED"),vdrk1,IF(OR(D339="ETHANOL REG",D339="REGULAR",D339="REG DYED",D339="ETH REG DYE"),vrrk1,)),E339))</f>
        <v>149.1</v>
      </c>
      <c r="AD339">
        <f>IF(OR(A339=521400,A339=529519,A339=519378,A339=519382,A339=519380,A339=519357,A339=549727,A339=519373,A339=519370,A339=519371,A339=519377,A339=519387,A339=521176,A339=521177,A339=524588),
IF(OR(D339="BIODIESEL",D339="BIODIESEL DYED",D339="DIESEL LS",D339="D LS DYED"),kdrk1+_dslMERCR,IF(OR(D339="ETHANOL REG",D339="REGULAR",D339="REG DYED",D339="ETH REG DYE"),krrk1+_eregMERCR,IF(OR(D339="UNBRAND DEF"),
DEFBase1,kprk1+_punlMERCR))),IF(A339=519355,IF(OR(D339="BIODIESEL",D339="BIODIESEL DYED",D339="DIESEL LS",D339="D LS DYED"),vdrk1+_dslMERCR,IF(OR(D339="ETHANOL REG",D339="REGULAR",D339="REG DYED",D339="ETH REG DYE"),vrrk1+_eregMERCR,)),E339))</f>
        <v>149.1</v>
      </c>
      <c r="AE339">
        <f t="shared" si="101"/>
        <v>0</v>
      </c>
      <c r="AF339">
        <f t="shared" si="102"/>
        <v>0.05</v>
      </c>
      <c r="AG339">
        <f t="shared" si="103"/>
        <v>0</v>
      </c>
      <c r="AH339" t="str">
        <f t="shared" si="104"/>
        <v>5303 48 AVE</v>
      </c>
    </row>
    <row r="340" spans="1:34" x14ac:dyDescent="0.25">
      <c r="A340">
        <v>524878</v>
      </c>
      <c r="B340" t="s">
        <v>77</v>
      </c>
      <c r="C340" t="s">
        <v>69</v>
      </c>
      <c r="D340" t="s">
        <v>49</v>
      </c>
      <c r="E340">
        <v>126.2</v>
      </c>
      <c r="F340">
        <v>10</v>
      </c>
      <c r="G340">
        <v>14.5</v>
      </c>
      <c r="H340">
        <v>0</v>
      </c>
      <c r="I340">
        <v>0</v>
      </c>
      <c r="J340">
        <v>150.69999999999999</v>
      </c>
      <c r="K340" s="28">
        <f t="shared" si="84"/>
        <v>7.5350000000000001</v>
      </c>
      <c r="L340" s="28">
        <f t="shared" si="85"/>
        <v>0</v>
      </c>
      <c r="M340" s="28">
        <f t="shared" si="86"/>
        <v>158.23499999999999</v>
      </c>
      <c r="N340">
        <f t="shared" si="87"/>
        <v>126.2</v>
      </c>
      <c r="O340">
        <f t="shared" si="88"/>
        <v>134.69999999999999</v>
      </c>
      <c r="P340">
        <f t="shared" si="89"/>
        <v>134.69999999999999</v>
      </c>
      <c r="Q340">
        <f t="shared" si="90"/>
        <v>135.19999999999999</v>
      </c>
      <c r="R340">
        <f t="shared" si="91"/>
        <v>136.19999999999999</v>
      </c>
      <c r="S340">
        <f t="shared" si="92"/>
        <v>136.69999999999999</v>
      </c>
      <c r="T340">
        <f t="shared" si="93"/>
        <v>137.19999999999999</v>
      </c>
      <c r="U340">
        <f t="shared" si="94"/>
        <v>137.69999999999999</v>
      </c>
      <c r="V340">
        <f t="shared" si="95"/>
        <v>129.69999999999999</v>
      </c>
      <c r="X340">
        <f t="shared" si="96"/>
        <v>133.69999999999999</v>
      </c>
      <c r="Y340">
        <f t="shared" si="97"/>
        <v>132.19999999999999</v>
      </c>
      <c r="Z340">
        <f t="shared" si="98"/>
        <v>134.69999999999999</v>
      </c>
      <c r="AA340">
        <f t="shared" si="99"/>
        <v>131.19999999999999</v>
      </c>
      <c r="AB340">
        <f t="shared" si="100"/>
        <v>130.69999999999999</v>
      </c>
      <c r="AC340">
        <f>IF(OR(A340=521400,A340=529519,A340=519378,A340=519382,A340=519380,A340=519357,A340=549727,A340=519373,A340=519370,A340=519371,A340=519377,A340=519387,A340=521176,A340=521177,A340=524588),IF(OR(D340="BIODIESEL",D340="BIODIESEL DYED",D340="DIESEL LS",D340="D LS DYED"),kdrk1,IF(OR(D340="ETHANOL REG",D340="REGULAR",D340="REG DYED",D340="ETH REG DYE"),krrk1,IF(OR(D340="UNBRAND DEF"),DEFBase1,kprk1))),IF(A340=519355,IF(OR(D340="BIODIESEL",D340="BIODIESEL DYED",D340="DIESEL LS",D340="D LS DYED"),vdrk1,IF(OR(D340="ETHANOL REG",D340="REGULAR",D340="REG DYED",D340="ETH REG DYE"),vrrk1,)),E340))</f>
        <v>126.2</v>
      </c>
      <c r="AD340">
        <f>IF(OR(A340=521400,A340=529519,A340=519378,A340=519382,A340=519380,A340=519357,A340=549727,A340=519373,A340=519370,A340=519371,A340=519377,A340=519387,A340=521176,A340=521177,A340=524588),
IF(OR(D340="BIODIESEL",D340="BIODIESEL DYED",D340="DIESEL LS",D340="D LS DYED"),kdrk1+_dslMERCR,IF(OR(D340="ETHANOL REG",D340="REGULAR",D340="REG DYED",D340="ETH REG DYE"),krrk1+_eregMERCR,IF(OR(D340="UNBRAND DEF"),
DEFBase1,kprk1+_punlMERCR))),IF(A340=519355,IF(OR(D340="BIODIESEL",D340="BIODIESEL DYED",D340="DIESEL LS",D340="D LS DYED"),vdrk1+_dslMERCR,IF(OR(D340="ETHANOL REG",D340="REGULAR",D340="REG DYED",D340="ETH REG DYE"),vrrk1+_eregMERCR,)),E340))</f>
        <v>126.2</v>
      </c>
      <c r="AE340">
        <f t="shared" si="101"/>
        <v>0</v>
      </c>
      <c r="AF340">
        <f t="shared" si="102"/>
        <v>0.05</v>
      </c>
      <c r="AG340">
        <f t="shared" si="103"/>
        <v>0</v>
      </c>
      <c r="AH340" t="str">
        <f t="shared" si="104"/>
        <v>5303 48 AVE</v>
      </c>
    </row>
    <row r="341" spans="1:34" x14ac:dyDescent="0.25">
      <c r="A341">
        <v>524878</v>
      </c>
      <c r="B341" t="s">
        <v>77</v>
      </c>
      <c r="C341" t="s">
        <v>69</v>
      </c>
      <c r="D341" t="s">
        <v>645</v>
      </c>
      <c r="E341">
        <v>116</v>
      </c>
      <c r="F341">
        <v>0</v>
      </c>
      <c r="G341">
        <v>0</v>
      </c>
      <c r="H341">
        <v>0</v>
      </c>
      <c r="I341">
        <v>0</v>
      </c>
      <c r="J341">
        <v>116</v>
      </c>
      <c r="K341" s="28">
        <f t="shared" si="84"/>
        <v>13.92</v>
      </c>
      <c r="L341" s="28">
        <f t="shared" si="85"/>
        <v>0</v>
      </c>
      <c r="M341" s="28">
        <f t="shared" si="86"/>
        <v>129.91999999999999</v>
      </c>
      <c r="N341">
        <f t="shared" si="87"/>
        <v>116</v>
      </c>
      <c r="O341">
        <f t="shared" si="88"/>
        <v>119.5</v>
      </c>
      <c r="P341">
        <f t="shared" si="89"/>
        <v>119.5</v>
      </c>
      <c r="Q341">
        <f t="shared" si="90"/>
        <v>119.5</v>
      </c>
      <c r="R341">
        <f t="shared" si="91"/>
        <v>119.5</v>
      </c>
      <c r="S341">
        <f t="shared" si="92"/>
        <v>119.5</v>
      </c>
      <c r="T341">
        <f t="shared" si="93"/>
        <v>119.5</v>
      </c>
      <c r="U341">
        <f t="shared" si="94"/>
        <v>119.5</v>
      </c>
      <c r="V341">
        <f t="shared" si="95"/>
        <v>119.5</v>
      </c>
      <c r="X341">
        <f t="shared" si="96"/>
        <v>119.5</v>
      </c>
      <c r="Y341">
        <f t="shared" si="97"/>
        <v>119.5</v>
      </c>
      <c r="Z341">
        <f t="shared" si="98"/>
        <v>119.5</v>
      </c>
      <c r="AA341">
        <f t="shared" si="99"/>
        <v>119.5</v>
      </c>
      <c r="AB341">
        <f t="shared" si="100"/>
        <v>119.5</v>
      </c>
      <c r="AC341">
        <f>IF(OR(A341=521400,A341=529519,A341=519378,A341=519382,A341=519380,A341=519357,A341=549727,A341=519373,A341=519370,A341=519371,A341=519377,A341=519387,A341=521176,A341=521177,A341=524588),IF(OR(D341="BIODIESEL",D341="BIODIESEL DYED",D341="DIESEL LS",D341="D LS DYED"),kdrk1,IF(OR(D341="ETHANOL REG",D341="REGULAR",D341="REG DYED",D341="ETH REG DYE"),krrk1,IF(OR(D341="UNBRAND DEF"),DEFBase1,kprk1))),IF(A341=519355,IF(OR(D341="BIODIESEL",D341="BIODIESEL DYED",D341="DIESEL LS",D341="D LS DYED"),vdrk1,IF(OR(D341="ETHANOL REG",D341="REGULAR",D341="REG DYED",D341="ETH REG DYE"),vrrk1,)),E341))</f>
        <v>116</v>
      </c>
      <c r="AD341">
        <f>IF(OR(A341=521400,A341=529519,A341=519378,A341=519382,A341=519380,A341=519357,A341=549727,A341=519373,A341=519370,A341=519371,A341=519377,A341=519387,A341=521176,A341=521177,A341=524588),
IF(OR(D341="BIODIESEL",D341="BIODIESEL DYED",D341="DIESEL LS",D341="D LS DYED"),kdrk1+_dslMERCR,IF(OR(D341="ETHANOL REG",D341="REGULAR",D341="REG DYED",D341="ETH REG DYE"),krrk1+_eregMERCR,IF(OR(D341="UNBRAND DEF"),
DEFBase1,kprk1+_punlMERCR))),IF(A341=519355,IF(OR(D341="BIODIESEL",D341="BIODIESEL DYED",D341="DIESEL LS",D341="D LS DYED"),vdrk1+_dslMERCR,IF(OR(D341="ETHANOL REG",D341="REGULAR",D341="REG DYED",D341="ETH REG DYE"),vrrk1+_eregMERCR,)),E341))</f>
        <v>116</v>
      </c>
      <c r="AE341">
        <f t="shared" si="101"/>
        <v>0</v>
      </c>
      <c r="AF341">
        <f t="shared" si="102"/>
        <v>0.12</v>
      </c>
      <c r="AG341">
        <f t="shared" si="103"/>
        <v>0</v>
      </c>
      <c r="AH341" t="str">
        <f t="shared" si="104"/>
        <v>5303 48 AVE</v>
      </c>
    </row>
    <row r="342" spans="1:34" x14ac:dyDescent="0.25">
      <c r="A342">
        <v>524583</v>
      </c>
      <c r="B342" t="s">
        <v>76</v>
      </c>
      <c r="C342" t="s">
        <v>69</v>
      </c>
      <c r="D342" t="s">
        <v>646</v>
      </c>
      <c r="E342">
        <v>114.9</v>
      </c>
      <c r="F342">
        <v>4</v>
      </c>
      <c r="G342">
        <v>3</v>
      </c>
      <c r="H342">
        <v>0</v>
      </c>
      <c r="I342">
        <v>0</v>
      </c>
      <c r="J342">
        <v>121.9</v>
      </c>
      <c r="K342" s="28">
        <f t="shared" si="84"/>
        <v>6.0950000000000006</v>
      </c>
      <c r="L342" s="28">
        <f t="shared" si="85"/>
        <v>0</v>
      </c>
      <c r="M342" s="28">
        <f t="shared" si="86"/>
        <v>127.995</v>
      </c>
      <c r="N342">
        <f t="shared" si="87"/>
        <v>114.9</v>
      </c>
      <c r="O342">
        <f t="shared" si="88"/>
        <v>120.4</v>
      </c>
      <c r="P342">
        <f t="shared" si="89"/>
        <v>121.4</v>
      </c>
      <c r="Q342">
        <f t="shared" si="90"/>
        <v>121.9</v>
      </c>
      <c r="R342">
        <f t="shared" si="91"/>
        <v>122.9</v>
      </c>
      <c r="S342">
        <f t="shared" si="92"/>
        <v>123.4</v>
      </c>
      <c r="T342">
        <f t="shared" si="93"/>
        <v>123.9</v>
      </c>
      <c r="U342">
        <f t="shared" si="94"/>
        <v>124.4</v>
      </c>
      <c r="V342">
        <f t="shared" si="95"/>
        <v>118.4</v>
      </c>
      <c r="X342">
        <f t="shared" si="96"/>
        <v>119.4</v>
      </c>
      <c r="Y342">
        <f t="shared" si="97"/>
        <v>119.9</v>
      </c>
      <c r="Z342">
        <f t="shared" si="98"/>
        <v>119.9</v>
      </c>
      <c r="AA342">
        <f t="shared" si="99"/>
        <v>120.9</v>
      </c>
      <c r="AB342">
        <f t="shared" si="100"/>
        <v>115.9</v>
      </c>
      <c r="AC342">
        <f>IF(OR(A342=521400,A342=529519,A342=519378,A342=519382,A342=519380,A342=519357,A342=549727,A342=519373,A342=519370,A342=519371,A342=519377,A342=519387,A342=521176,A342=521177,A342=524588),IF(OR(D342="BIODIESEL",D342="BIODIESEL DYED",D342="DIESEL LS",D342="D LS DYED"),kdrk1,IF(OR(D342="ETHANOL REG",D342="REGULAR",D342="REG DYED",D342="ETH REG DYE"),krrk1,IF(OR(D342="UNBRAND DEF"),DEFBase1,kprk1))),IF(A342=519355,IF(OR(D342="BIODIESEL",D342="BIODIESEL DYED",D342="DIESEL LS",D342="D LS DYED"),vdrk1,IF(OR(D342="ETHANOL REG",D342="REGULAR",D342="REG DYED",D342="ETH REG DYE"),vrrk1,)),E342))</f>
        <v>114.9</v>
      </c>
      <c r="AD342">
        <f>IF(OR(A342=521400,A342=529519,A342=519378,A342=519382,A342=519380,A342=519357,A342=549727,A342=519373,A342=519370,A342=519371,A342=519377,A342=519387,A342=521176,A342=521177,A342=524588),
IF(OR(D342="BIODIESEL",D342="BIODIESEL DYED",D342="DIESEL LS",D342="D LS DYED"),kdrk1+_dslMERCR,IF(OR(D342="ETHANOL REG",D342="REGULAR",D342="REG DYED",D342="ETH REG DYE"),krrk1+_eregMERCR,IF(OR(D342="UNBRAND DEF"),
DEFBase1,kprk1+_punlMERCR))),IF(A342=519355,IF(OR(D342="BIODIESEL",D342="BIODIESEL DYED",D342="DIESEL LS",D342="D LS DYED"),vdrk1+_dslMERCR,IF(OR(D342="ETHANOL REG",D342="REGULAR",D342="REG DYED",D342="ETH REG DYE"),vrrk1+_eregMERCR,)),E342))</f>
        <v>114.9</v>
      </c>
      <c r="AE342">
        <f t="shared" si="101"/>
        <v>0</v>
      </c>
      <c r="AF342">
        <f t="shared" si="102"/>
        <v>0.05</v>
      </c>
      <c r="AG342">
        <f t="shared" si="103"/>
        <v>0</v>
      </c>
      <c r="AH342" t="str">
        <f t="shared" si="104"/>
        <v>9516 78 ST</v>
      </c>
    </row>
    <row r="343" spans="1:34" x14ac:dyDescent="0.25">
      <c r="A343">
        <v>524583</v>
      </c>
      <c r="B343" t="s">
        <v>76</v>
      </c>
      <c r="C343" t="s">
        <v>69</v>
      </c>
      <c r="D343" t="s">
        <v>37</v>
      </c>
      <c r="E343">
        <v>114.9</v>
      </c>
      <c r="F343">
        <v>4</v>
      </c>
      <c r="G343">
        <v>15</v>
      </c>
      <c r="H343">
        <v>0</v>
      </c>
      <c r="I343">
        <v>0</v>
      </c>
      <c r="J343">
        <v>133.9</v>
      </c>
      <c r="K343" s="28">
        <f t="shared" si="84"/>
        <v>6.6950000000000003</v>
      </c>
      <c r="L343" s="28">
        <f t="shared" si="85"/>
        <v>0</v>
      </c>
      <c r="M343" s="28">
        <f t="shared" si="86"/>
        <v>140.595</v>
      </c>
      <c r="N343">
        <f t="shared" si="87"/>
        <v>114.9</v>
      </c>
      <c r="O343">
        <f t="shared" si="88"/>
        <v>120.4</v>
      </c>
      <c r="P343">
        <f t="shared" si="89"/>
        <v>121.4</v>
      </c>
      <c r="Q343">
        <f t="shared" si="90"/>
        <v>121.9</v>
      </c>
      <c r="R343">
        <f t="shared" si="91"/>
        <v>122.9</v>
      </c>
      <c r="S343">
        <f t="shared" si="92"/>
        <v>123.4</v>
      </c>
      <c r="T343">
        <f t="shared" si="93"/>
        <v>123.9</v>
      </c>
      <c r="U343">
        <f t="shared" si="94"/>
        <v>124.4</v>
      </c>
      <c r="V343">
        <f t="shared" si="95"/>
        <v>118.4</v>
      </c>
      <c r="X343">
        <f t="shared" si="96"/>
        <v>119.4</v>
      </c>
      <c r="Y343">
        <f t="shared" si="97"/>
        <v>119.9</v>
      </c>
      <c r="Z343">
        <f t="shared" si="98"/>
        <v>119.9</v>
      </c>
      <c r="AA343">
        <f t="shared" si="99"/>
        <v>120.9</v>
      </c>
      <c r="AB343">
        <f t="shared" si="100"/>
        <v>115.9</v>
      </c>
      <c r="AC343">
        <f>IF(OR(A343=521400,A343=529519,A343=519378,A343=519382,A343=519380,A343=519357,A343=549727,A343=519373,A343=519370,A343=519371,A343=519377,A343=519387,A343=521176,A343=521177,A343=524588),IF(OR(D343="BIODIESEL",D343="BIODIESEL DYED",D343="DIESEL LS",D343="D LS DYED"),kdrk1,IF(OR(D343="ETHANOL REG",D343="REGULAR",D343="REG DYED",D343="ETH REG DYE"),krrk1,IF(OR(D343="UNBRAND DEF"),DEFBase1,kprk1))),IF(A343=519355,IF(OR(D343="BIODIESEL",D343="BIODIESEL DYED",D343="DIESEL LS",D343="D LS DYED"),vdrk1,IF(OR(D343="ETHANOL REG",D343="REGULAR",D343="REG DYED",D343="ETH REG DYE"),vrrk1,)),E343))</f>
        <v>114.9</v>
      </c>
      <c r="AD343">
        <f>IF(OR(A343=521400,A343=529519,A343=519378,A343=519382,A343=519380,A343=519357,A343=549727,A343=519373,A343=519370,A343=519371,A343=519377,A343=519387,A343=521176,A343=521177,A343=524588),
IF(OR(D343="BIODIESEL",D343="BIODIESEL DYED",D343="DIESEL LS",D343="D LS DYED"),kdrk1+_dslMERCR,IF(OR(D343="ETHANOL REG",D343="REGULAR",D343="REG DYED",D343="ETH REG DYE"),krrk1+_eregMERCR,IF(OR(D343="UNBRAND DEF"),
DEFBase1,kprk1+_punlMERCR))),IF(A343=519355,IF(OR(D343="BIODIESEL",D343="BIODIESEL DYED",D343="DIESEL LS",D343="D LS DYED"),vdrk1+_dslMERCR,IF(OR(D343="ETHANOL REG",D343="REGULAR",D343="REG DYED",D343="ETH REG DYE"),vrrk1+_eregMERCR,)),E343))</f>
        <v>114.9</v>
      </c>
      <c r="AE343">
        <f t="shared" si="101"/>
        <v>0</v>
      </c>
      <c r="AF343">
        <f t="shared" si="102"/>
        <v>0.05</v>
      </c>
      <c r="AG343">
        <f t="shared" si="103"/>
        <v>0</v>
      </c>
      <c r="AH343" t="str">
        <f t="shared" si="104"/>
        <v>9516 78 ST</v>
      </c>
    </row>
    <row r="344" spans="1:34" x14ac:dyDescent="0.25">
      <c r="A344">
        <v>524583</v>
      </c>
      <c r="B344" t="s">
        <v>76</v>
      </c>
      <c r="C344" t="s">
        <v>69</v>
      </c>
      <c r="D344" t="s">
        <v>132</v>
      </c>
      <c r="E344">
        <v>116.7</v>
      </c>
      <c r="F344">
        <v>10</v>
      </c>
      <c r="G344">
        <v>14.5</v>
      </c>
      <c r="H344">
        <v>0</v>
      </c>
      <c r="I344">
        <v>0</v>
      </c>
      <c r="J344">
        <v>141.19999999999999</v>
      </c>
      <c r="K344" s="28">
        <f t="shared" si="84"/>
        <v>7.06</v>
      </c>
      <c r="L344" s="28">
        <f t="shared" si="85"/>
        <v>0</v>
      </c>
      <c r="M344" s="28">
        <f t="shared" si="86"/>
        <v>148.26</v>
      </c>
      <c r="N344">
        <f t="shared" si="87"/>
        <v>116.7</v>
      </c>
      <c r="O344">
        <f t="shared" si="88"/>
        <v>124.7</v>
      </c>
      <c r="P344">
        <f t="shared" si="89"/>
        <v>124.7</v>
      </c>
      <c r="Q344">
        <f t="shared" si="90"/>
        <v>125.2</v>
      </c>
      <c r="R344">
        <f t="shared" si="91"/>
        <v>126.2</v>
      </c>
      <c r="S344">
        <f t="shared" si="92"/>
        <v>126.7</v>
      </c>
      <c r="T344">
        <f t="shared" si="93"/>
        <v>127.2</v>
      </c>
      <c r="U344">
        <f t="shared" si="94"/>
        <v>127.7</v>
      </c>
      <c r="V344">
        <f t="shared" si="95"/>
        <v>120.2</v>
      </c>
      <c r="X344">
        <f t="shared" si="96"/>
        <v>123.7</v>
      </c>
      <c r="Y344">
        <f t="shared" si="97"/>
        <v>123.2</v>
      </c>
      <c r="Z344">
        <f t="shared" si="98"/>
        <v>125.2</v>
      </c>
      <c r="AA344">
        <f t="shared" si="99"/>
        <v>121.7</v>
      </c>
      <c r="AB344">
        <f t="shared" si="100"/>
        <v>121.2</v>
      </c>
      <c r="AC344">
        <f>IF(OR(A344=521400,A344=529519,A344=519378,A344=519382,A344=519380,A344=519357,A344=549727,A344=519373,A344=519370,A344=519371,A344=519377,A344=519387,A344=521176,A344=521177,A344=524588),IF(OR(D344="BIODIESEL",D344="BIODIESEL DYED",D344="DIESEL LS",D344="D LS DYED"),kdrk1,IF(OR(D344="ETHANOL REG",D344="REGULAR",D344="REG DYED",D344="ETH REG DYE"),krrk1,IF(OR(D344="UNBRAND DEF"),DEFBase1,kprk1))),IF(A344=519355,IF(OR(D344="BIODIESEL",D344="BIODIESEL DYED",D344="DIESEL LS",D344="D LS DYED"),vdrk1,IF(OR(D344="ETHANOL REG",D344="REGULAR",D344="REG DYED",D344="ETH REG DYE"),vrrk1,)),E344))</f>
        <v>116.7</v>
      </c>
      <c r="AD344">
        <f>IF(OR(A344=521400,A344=529519,A344=519378,A344=519382,A344=519380,A344=519357,A344=549727,A344=519373,A344=519370,A344=519371,A344=519377,A344=519387,A344=521176,A344=521177,A344=524588),
IF(OR(D344="BIODIESEL",D344="BIODIESEL DYED",D344="DIESEL LS",D344="D LS DYED"),kdrk1+_dslMERCR,IF(OR(D344="ETHANOL REG",D344="REGULAR",D344="REG DYED",D344="ETH REG DYE"),krrk1+_eregMERCR,IF(OR(D344="UNBRAND DEF"),
DEFBase1,kprk1+_punlMERCR))),IF(A344=519355,IF(OR(D344="BIODIESEL",D344="BIODIESEL DYED",D344="DIESEL LS",D344="D LS DYED"),vdrk1+_dslMERCR,IF(OR(D344="ETHANOL REG",D344="REGULAR",D344="REG DYED",D344="ETH REG DYE"),vrrk1+_eregMERCR,)),E344))</f>
        <v>116.7</v>
      </c>
      <c r="AE344">
        <f t="shared" si="101"/>
        <v>0</v>
      </c>
      <c r="AF344">
        <f t="shared" si="102"/>
        <v>0.05</v>
      </c>
      <c r="AG344">
        <f t="shared" si="103"/>
        <v>0</v>
      </c>
      <c r="AH344" t="str">
        <f t="shared" si="104"/>
        <v>9516 78 ST</v>
      </c>
    </row>
    <row r="345" spans="1:34" x14ac:dyDescent="0.25">
      <c r="A345">
        <v>524583</v>
      </c>
      <c r="B345" t="s">
        <v>76</v>
      </c>
      <c r="C345" t="s">
        <v>69</v>
      </c>
      <c r="D345" t="s">
        <v>647</v>
      </c>
      <c r="E345">
        <v>100.9</v>
      </c>
      <c r="F345">
        <v>10</v>
      </c>
      <c r="G345">
        <v>3</v>
      </c>
      <c r="H345">
        <v>0</v>
      </c>
      <c r="I345">
        <v>0</v>
      </c>
      <c r="J345">
        <v>113.9</v>
      </c>
      <c r="K345" s="28">
        <f t="shared" si="84"/>
        <v>5.6950000000000003</v>
      </c>
      <c r="L345" s="28">
        <f t="shared" si="85"/>
        <v>0</v>
      </c>
      <c r="M345" s="28">
        <f t="shared" si="86"/>
        <v>119.595</v>
      </c>
      <c r="N345">
        <f t="shared" si="87"/>
        <v>100.9</v>
      </c>
      <c r="O345">
        <f t="shared" si="88"/>
        <v>108.4</v>
      </c>
      <c r="P345">
        <f t="shared" si="89"/>
        <v>108.4</v>
      </c>
      <c r="Q345">
        <f t="shared" si="90"/>
        <v>108.9</v>
      </c>
      <c r="R345">
        <f t="shared" si="91"/>
        <v>109.9</v>
      </c>
      <c r="S345">
        <f t="shared" si="92"/>
        <v>110.4</v>
      </c>
      <c r="T345">
        <f t="shared" si="93"/>
        <v>110.9</v>
      </c>
      <c r="U345">
        <f t="shared" si="94"/>
        <v>111.4</v>
      </c>
      <c r="V345">
        <f t="shared" si="95"/>
        <v>104.4</v>
      </c>
      <c r="X345">
        <f t="shared" si="96"/>
        <v>107.4</v>
      </c>
      <c r="Y345">
        <f t="shared" si="97"/>
        <v>108.4</v>
      </c>
      <c r="Z345">
        <f t="shared" si="98"/>
        <v>109.4</v>
      </c>
      <c r="AA345">
        <f t="shared" si="99"/>
        <v>105.9</v>
      </c>
      <c r="AB345">
        <f t="shared" si="100"/>
        <v>105.4</v>
      </c>
      <c r="AC345">
        <f>IF(OR(A345=521400,A345=529519,A345=519378,A345=519382,A345=519380,A345=519357,A345=549727,A345=519373,A345=519370,A345=519371,A345=519377,A345=519387,A345=521176,A345=521177,A345=524588),IF(OR(D345="BIODIESEL",D345="BIODIESEL DYED",D345="DIESEL LS",D345="D LS DYED"),kdrk1,IF(OR(D345="ETHANOL REG",D345="REGULAR",D345="REG DYED",D345="ETH REG DYE"),krrk1,IF(OR(D345="UNBRAND DEF"),DEFBase1,kprk1))),IF(A345=519355,IF(OR(D345="BIODIESEL",D345="BIODIESEL DYED",D345="DIESEL LS",D345="D LS DYED"),vdrk1,IF(OR(D345="ETHANOL REG",D345="REGULAR",D345="REG DYED",D345="ETH REG DYE"),vrrk1,)),E345))</f>
        <v>100.9</v>
      </c>
      <c r="AD345">
        <f>IF(OR(A345=521400,A345=529519,A345=519378,A345=519382,A345=519380,A345=519357,A345=549727,A345=519373,A345=519370,A345=519371,A345=519377,A345=519387,A345=521176,A345=521177,A345=524588),
IF(OR(D345="BIODIESEL",D345="BIODIESEL DYED",D345="DIESEL LS",D345="D LS DYED"),kdrk1+_dslMERCR,IF(OR(D345="ETHANOL REG",D345="REGULAR",D345="REG DYED",D345="ETH REG DYE"),krrk1+_eregMERCR,IF(OR(D345="UNBRAND DEF"),
DEFBase1,kprk1+_punlMERCR))),IF(A345=519355,IF(OR(D345="BIODIESEL",D345="BIODIESEL DYED",D345="DIESEL LS",D345="D LS DYED"),vdrk1+_dslMERCR,IF(OR(D345="ETHANOL REG",D345="REGULAR",D345="REG DYED",D345="ETH REG DYE"),vrrk1+_eregMERCR,)),E345))</f>
        <v>100.9</v>
      </c>
      <c r="AE345">
        <f t="shared" si="101"/>
        <v>0</v>
      </c>
      <c r="AF345">
        <f t="shared" si="102"/>
        <v>0.05</v>
      </c>
      <c r="AG345">
        <f t="shared" si="103"/>
        <v>0</v>
      </c>
      <c r="AH345" t="str">
        <f t="shared" si="104"/>
        <v>9516 78 ST</v>
      </c>
    </row>
    <row r="346" spans="1:34" x14ac:dyDescent="0.25">
      <c r="A346">
        <v>524583</v>
      </c>
      <c r="B346" t="s">
        <v>76</v>
      </c>
      <c r="C346" t="s">
        <v>69</v>
      </c>
      <c r="D346" t="s">
        <v>644</v>
      </c>
      <c r="E346">
        <v>100.9</v>
      </c>
      <c r="F346">
        <v>10</v>
      </c>
      <c r="G346">
        <v>14.5</v>
      </c>
      <c r="H346">
        <v>0</v>
      </c>
      <c r="I346">
        <v>0</v>
      </c>
      <c r="J346">
        <v>125.4</v>
      </c>
      <c r="K346" s="28">
        <f t="shared" si="84"/>
        <v>6.2700000000000005</v>
      </c>
      <c r="L346" s="28">
        <f t="shared" si="85"/>
        <v>0</v>
      </c>
      <c r="M346" s="28">
        <f t="shared" si="86"/>
        <v>131.67000000000002</v>
      </c>
      <c r="N346">
        <f t="shared" si="87"/>
        <v>100.9</v>
      </c>
      <c r="O346">
        <f t="shared" si="88"/>
        <v>108.4</v>
      </c>
      <c r="P346">
        <f t="shared" si="89"/>
        <v>108.4</v>
      </c>
      <c r="Q346">
        <f t="shared" si="90"/>
        <v>108.9</v>
      </c>
      <c r="R346">
        <f t="shared" si="91"/>
        <v>109.9</v>
      </c>
      <c r="S346">
        <f t="shared" si="92"/>
        <v>110.4</v>
      </c>
      <c r="T346">
        <f t="shared" si="93"/>
        <v>110.9</v>
      </c>
      <c r="U346">
        <f t="shared" si="94"/>
        <v>111.4</v>
      </c>
      <c r="V346">
        <f t="shared" si="95"/>
        <v>104.4</v>
      </c>
      <c r="X346">
        <f t="shared" si="96"/>
        <v>107.4</v>
      </c>
      <c r="Y346">
        <f t="shared" si="97"/>
        <v>106.9</v>
      </c>
      <c r="Z346">
        <f t="shared" si="98"/>
        <v>109.4</v>
      </c>
      <c r="AA346">
        <f t="shared" si="99"/>
        <v>105.9</v>
      </c>
      <c r="AB346">
        <f t="shared" si="100"/>
        <v>105.4</v>
      </c>
      <c r="AC346">
        <f>IF(OR(A346=521400,A346=529519,A346=519378,A346=519382,A346=519380,A346=519357,A346=549727,A346=519373,A346=519370,A346=519371,A346=519377,A346=519387,A346=521176,A346=521177,A346=524588),IF(OR(D346="BIODIESEL",D346="BIODIESEL DYED",D346="DIESEL LS",D346="D LS DYED"),kdrk1,IF(OR(D346="ETHANOL REG",D346="REGULAR",D346="REG DYED",D346="ETH REG DYE"),krrk1,IF(OR(D346="UNBRAND DEF"),DEFBase1,kprk1))),IF(A346=519355,IF(OR(D346="BIODIESEL",D346="BIODIESEL DYED",D346="DIESEL LS",D346="D LS DYED"),vdrk1,IF(OR(D346="ETHANOL REG",D346="REGULAR",D346="REG DYED",D346="ETH REG DYE"),vrrk1,)),E346))</f>
        <v>100.9</v>
      </c>
      <c r="AD346">
        <f>IF(OR(A346=521400,A346=529519,A346=519378,A346=519382,A346=519380,A346=519357,A346=549727,A346=519373,A346=519370,A346=519371,A346=519377,A346=519387,A346=521176,A346=521177,A346=524588),
IF(OR(D346="BIODIESEL",D346="BIODIESEL DYED",D346="DIESEL LS",D346="D LS DYED"),kdrk1+_dslMERCR,IF(OR(D346="ETHANOL REG",D346="REGULAR",D346="REG DYED",D346="ETH REG DYE"),krrk1+_eregMERCR,IF(OR(D346="UNBRAND DEF"),
DEFBase1,kprk1+_punlMERCR))),IF(A346=519355,IF(OR(D346="BIODIESEL",D346="BIODIESEL DYED",D346="DIESEL LS",D346="D LS DYED"),vdrk1+_dslMERCR,IF(OR(D346="ETHANOL REG",D346="REGULAR",D346="REG DYED",D346="ETH REG DYE"),vrrk1+_eregMERCR,)),E346))</f>
        <v>100.9</v>
      </c>
      <c r="AE346">
        <f t="shared" si="101"/>
        <v>0</v>
      </c>
      <c r="AF346">
        <f t="shared" si="102"/>
        <v>0.05</v>
      </c>
      <c r="AG346">
        <f t="shared" si="103"/>
        <v>0</v>
      </c>
      <c r="AH346" t="str">
        <f t="shared" si="104"/>
        <v>9516 78 ST</v>
      </c>
    </row>
    <row r="347" spans="1:34" x14ac:dyDescent="0.25">
      <c r="A347">
        <v>524583</v>
      </c>
      <c r="B347" t="s">
        <v>76</v>
      </c>
      <c r="C347" t="s">
        <v>69</v>
      </c>
      <c r="D347" t="s">
        <v>648</v>
      </c>
      <c r="E347">
        <v>134.1</v>
      </c>
      <c r="F347">
        <v>10</v>
      </c>
      <c r="G347">
        <v>3</v>
      </c>
      <c r="H347">
        <v>0</v>
      </c>
      <c r="I347">
        <v>0</v>
      </c>
      <c r="J347">
        <v>147.1</v>
      </c>
      <c r="K347" s="28">
        <f t="shared" si="84"/>
        <v>7.3550000000000004</v>
      </c>
      <c r="L347" s="28">
        <f t="shared" si="85"/>
        <v>0</v>
      </c>
      <c r="M347" s="28">
        <f t="shared" si="86"/>
        <v>154.45499999999998</v>
      </c>
      <c r="N347">
        <f t="shared" si="87"/>
        <v>134.1</v>
      </c>
      <c r="O347">
        <f t="shared" si="88"/>
        <v>142.6</v>
      </c>
      <c r="P347">
        <f t="shared" si="89"/>
        <v>142.6</v>
      </c>
      <c r="Q347">
        <f t="shared" si="90"/>
        <v>143.1</v>
      </c>
      <c r="R347">
        <f t="shared" si="91"/>
        <v>144.1</v>
      </c>
      <c r="S347">
        <f t="shared" si="92"/>
        <v>144.6</v>
      </c>
      <c r="T347">
        <f t="shared" si="93"/>
        <v>145.1</v>
      </c>
      <c r="U347">
        <f t="shared" si="94"/>
        <v>145.6</v>
      </c>
      <c r="V347">
        <f t="shared" si="95"/>
        <v>137.6</v>
      </c>
      <c r="X347">
        <f t="shared" si="96"/>
        <v>141.6</v>
      </c>
      <c r="Y347">
        <f t="shared" si="97"/>
        <v>141.6</v>
      </c>
      <c r="Z347">
        <f t="shared" si="98"/>
        <v>142.6</v>
      </c>
      <c r="AA347">
        <f t="shared" si="99"/>
        <v>139.1</v>
      </c>
      <c r="AB347">
        <f t="shared" si="100"/>
        <v>138.6</v>
      </c>
      <c r="AC347">
        <f>IF(OR(A347=521400,A347=529519,A347=519378,A347=519382,A347=519380,A347=519357,A347=549727,A347=519373,A347=519370,A347=519371,A347=519377,A347=519387,A347=521176,A347=521177,A347=524588),IF(OR(D347="BIODIESEL",D347="BIODIESEL DYED",D347="DIESEL LS",D347="D LS DYED"),kdrk1,IF(OR(D347="ETHANOL REG",D347="REGULAR",D347="REG DYED",D347="ETH REG DYE"),krrk1,IF(OR(D347="UNBRAND DEF"),DEFBase1,kprk1))),IF(A347=519355,IF(OR(D347="BIODIESEL",D347="BIODIESEL DYED",D347="DIESEL LS",D347="D LS DYED"),vdrk1,IF(OR(D347="ETHANOL REG",D347="REGULAR",D347="REG DYED",D347="ETH REG DYE"),vrrk1,)),E347))</f>
        <v>134.1</v>
      </c>
      <c r="AD347">
        <f>IF(OR(A347=521400,A347=529519,A347=519378,A347=519382,A347=519380,A347=519357,A347=549727,A347=519373,A347=519370,A347=519371,A347=519377,A347=519387,A347=521176,A347=521177,A347=524588),
IF(OR(D347="BIODIESEL",D347="BIODIESEL DYED",D347="DIESEL LS",D347="D LS DYED"),kdrk1+_dslMERCR,IF(OR(D347="ETHANOL REG",D347="REGULAR",D347="REG DYED",D347="ETH REG DYE"),krrk1+_eregMERCR,IF(OR(D347="UNBRAND DEF"),
DEFBase1,kprk1+_punlMERCR))),IF(A347=519355,IF(OR(D347="BIODIESEL",D347="BIODIESEL DYED",D347="DIESEL LS",D347="D LS DYED"),vdrk1+_dslMERCR,IF(OR(D347="ETHANOL REG",D347="REGULAR",D347="REG DYED",D347="ETH REG DYE"),vrrk1+_eregMERCR,)),E347))</f>
        <v>134.1</v>
      </c>
      <c r="AE347">
        <f t="shared" si="101"/>
        <v>0</v>
      </c>
      <c r="AF347">
        <f t="shared" si="102"/>
        <v>0.05</v>
      </c>
      <c r="AG347">
        <f t="shared" si="103"/>
        <v>0</v>
      </c>
      <c r="AH347" t="str">
        <f t="shared" si="104"/>
        <v>9516 78 ST</v>
      </c>
    </row>
    <row r="348" spans="1:34" x14ac:dyDescent="0.25">
      <c r="A348">
        <v>524583</v>
      </c>
      <c r="B348" t="s">
        <v>76</v>
      </c>
      <c r="C348" t="s">
        <v>69</v>
      </c>
      <c r="D348" t="s">
        <v>49</v>
      </c>
      <c r="E348">
        <v>119.9</v>
      </c>
      <c r="F348">
        <v>10</v>
      </c>
      <c r="G348">
        <v>14.5</v>
      </c>
      <c r="H348">
        <v>0</v>
      </c>
      <c r="I348">
        <v>0</v>
      </c>
      <c r="J348">
        <v>144.4</v>
      </c>
      <c r="K348" s="28">
        <f t="shared" ref="K348:K411" si="105">J348*AF348</f>
        <v>7.2200000000000006</v>
      </c>
      <c r="L348" s="28">
        <f t="shared" ref="L348:L411" si="106">J348*AG348</f>
        <v>0</v>
      </c>
      <c r="M348" s="28">
        <f t="shared" ref="M348:M411" si="107">SUM(J348:L348)</f>
        <v>151.62</v>
      </c>
      <c r="N348">
        <f t="shared" ref="N348:N411" si="108">IF(OR(A348=521400,A348=529519,A348=519378,A348=519382,A348=519380,A348=519357,A348=549727,A348=519373,A348=519370,A348=519371,A348=519377,A348=519387,A348=521176,A348=521177,A348=524588),IF(OR(D348="BIODIESEL",D348="BIODIESEL DYED",D348="DIESEL LS",D348="D LS DYED"),kdrk,IF(OR(D348="ETHANOL REG",D348="REGULAR",D348="REG DYED",D348="ETH REG DYE"),krrk,IF(OR(D348="UNBRAND DEF"),DEFbase,kprk))),IF(A348=519355,IF(OR(D348="BIODIESEL",D348="BIODIESEL DYED",D348="DIESEL LS",D348="D LS DYED"),vdrk,IF(OR(D348="ETHANOL REG",D348="REGULAR",D348="REG DYED",D348="ETH REG DYE"),vrrk,)),E348))</f>
        <v>119.9</v>
      </c>
      <c r="O348">
        <f t="shared" ref="O348:O411" si="109">IF(OR(D348="BIODIESEL",D348="BIODIESEL DYED",D348="DIESEL LS",D348="D LS DYED"),dsl0+N348,IF(D348="ETHANOL REG",ereg0+N348,IF(D348="REGULAR",reg0+N348,IF(D348="PREM DYED",puld0+N348,IF(D348="PREMIUM",punl0+N348,IF(D348="REG DYED",unld0+N348,IF(D348="ETH REG DYE",unld0+N348,IF(D348="ETH MID",mid0+N348,IF(D348="MID",mid0+N348,IF(D348="UNBRAND DEF",def0+N348))))))))))+IF(OR(A348=521400,A348=529519,A348=519378,A348=519382,A348=519380,A348=519357,A348=549727,A348=519373,A348=519370,A348=519371,A348=519377,A348=519387,A348=521176,A348=521177,A348=524588),AE348,IOL)</f>
        <v>128.4</v>
      </c>
      <c r="P348">
        <f t="shared" ref="P348:P411" si="110">IF(OR(D348="BIODIESEL",D348="BIODIESEL DYED",D348="DIESEL LS",D348="D LS DYED"),_dsl1+N348,IF(D348="ETHANOL REG",_ereg1+N348,IF(D348="REGULAR",_reg1+N348,IF(D348="PREM DYED",_puld1+N348,IF(D348="PREMIUM",_punl1+N348,IF(D348="REG DYED",_unld1+N348,IF(D348="ETH REG DYE",_unld1+N348,IF(D348="ETH MID",_mid1+N348,IF(D348="MID",_mid1+N348,IF(D348="UNBRAND DEF",_def1+N348))))))))))+IF(OR(A348=521400,A348=529519,A348=519378,A348=519382,A348=519380,A348=519357,A348=549727,A348=519373,A348=519370,A348=519371,A348=519377,A348=519387,A348=521176,A348=521177,A348=524588),AE348,IOL)</f>
        <v>128.4</v>
      </c>
      <c r="Q348">
        <f t="shared" ref="Q348:Q411" si="111">IF(OR(D348="BIODIESEL",D348="BIODIESEL DYED",D348="DIESEL LS",D348="D LS DYED"),_dsl2+N348,IF(D348="ETHANOL REG",_ereg2+N348,IF(D348="REGULAR",_reg2+N348,IF(D348="PREM DYED",_puld2+N348,IF(D348="PREMIUM",_punl2+N348,IF(D348="REG DYED",_unld2+N348,IF(D348="ETH REG DYE",_unld2+N348,IF(D348="ETH MID",_mid2+N348,IF(D348="MID",_mid2+N348,IF(D348="UNBRAND DEF",_def2+N348))))))))))+IF(OR(A348=521400,A348=520519,A348=519378,A348=519382,A348=519380,A348=519357,A348=549727,A348=519373,A348=519370,A348=519371,A348=519377,A348=519387,A348=521176,A348=521177,A348=524588),AE348,IOL)</f>
        <v>128.9</v>
      </c>
      <c r="R348">
        <f t="shared" ref="R348:R411" si="112">IF(OR(D348="BIODIESEL",D348="BIODIESEL DYED",D348="DIESEL LS",D348="D LS DYED"),_dsl3+N348,IF(D348="ETHANOL REG",_ereg3+N348,IF(D348="REGULAR",_reg3+N348,IF(D348="PREM DYED",_puld3+N348,IF(D348="PREMIUM",_punl3+N348,IF(D348="REG DYED",_unld3+N348,IF(D348="ETH REG DYE",_unld3+N348,IF(D348="ETH MID",_mid3+N348,IF(D348="MID",_mid3+N348,IF(D348="UNBRAND DEF",_def3+N348))))))))))+IF(OR(A348=521400,A348=529519,A348=519378,A348=519382,A348=519380,A348=519357,A348=549727,A348=519373,A348=519370,A348=519371,A348=519377,A348=519387,A348=521176,A348=521177,A348=524588),AE348,IOL)</f>
        <v>129.9</v>
      </c>
      <c r="S348">
        <f t="shared" ref="S348:S411" si="113">IF(OR(D348="BIODIESEL",D348="BIODIESEL DYED",D348="DIESEL LS",D348="D LS DYED"),_dsl4+N348,IF(D348="ETHANOL REG",_ereg4+N348,IF(D348="REGULAR",_reg4+N348,IF(D348="PREM DYED",_puld4+N348,IF(D348="PREMIUM",_punl4+N348,IF(D348="REG DYED",_unld4+N348,IF(D348="ETH REG DYE",_unld4+N348,IF(D348="ETH MID",_mid4+N348,IF(D348="MID",_mid4+N348,IF(D348="UNBRAND DEF",_def4+N348))))))))))+IF(OR(A348=521400,A348=529519,A348=519378,A348=519382,A348=519380,A348=519357,A348=549727,A348=519373,A348=519370,A348=519371,A348=519377,A348=519387,A348=521176,A348=521177,A348=524588),AE348,IOL)</f>
        <v>130.4</v>
      </c>
      <c r="T348">
        <f t="shared" ref="T348:T411" si="114">IF(OR(D348="BIODIESEL",D348="BIODIESEL DYED",D348="DIESEL LS",D348="D LS DYED"),_dsl5+N348,IF(D348="ETHANOL REG",_ereg5+N348,IF(D348="REGULAR",_reg5+N348,IF(D348="PREM DYED",_puld5+N348,IF(D348="PREMIUM",_punl5+N348,IF(D348="REG DYED",_unld5+N348,IF(D348="ETH REG DYE",_unld5+N348,IF(D348="ETH MID",_mid5+N348,IF(D348="MID",_mid5+N348,IF(D348="UNBRAND DEF",_def5+N348))))))))))+IF(OR(A348=521400,A348=529519,A348=519378,A348=519382,A348=519380,A348=519357,A348=549727,A348=519373,A348=519370,A348=519371,A348=519377,A348=519387,A348=521176,A348=521177,A348=524588),AE348,IOL)</f>
        <v>130.9</v>
      </c>
      <c r="U348">
        <f t="shared" ref="U348:U411" si="115">IF(OR(D348="BIODIESEL",D348="BIODIESEL DYED",D348="DIESEL LS",D348="D LS DYED"),_dsl6+N348,IF(D348="ETHANOL REG",_ereg6+N348,IF(D348="REGULAR",_reg6+N348,IF(D348="PREM DYED",_puld6+N348,IF(D348="PREMIUM",_punl6+N348,IF(D348="REG DYED",_unld6+N348,IF(D348="ETH REG DYE",_unld6+N348,IF(D348="ETH MID",_mid6+N348,IF(D348="MID",_mid6+N348,IF(D348="UNBRAND DEF",_def6+N348))))))))))+IF(OR(A348=521400,A348=529519,A348=519378,A348=519382,A348=519380,A348=519357,A348=549727,A348=519373,A348=519370,A348=519371,A348=519377,A348=519387,A348=521176,A348=521177,A348=524588),AE348,IOL)</f>
        <v>131.4</v>
      </c>
      <c r="V348">
        <f t="shared" ref="V348:V411" si="116">IF(OR(D348="BIODIESEL",D348="BIODIESEL DYED",D348="DIESEL LS",D348="D LS DYED"),_dsl7+N348,IF(D348="ETHANOL REG",_ereg7+N348,IF(D348="REGULAR",_reg7+N348,IF(D348="PREM DYED",_puld7+N348,IF(D348="PREMIUM",_punl7+N348,IF(D348="REG DYED",_unld7+N348,IF(D348="ETH REG DYE",_unld7+N348,IF(D348="ETH MID",_mid7+N348,IF(D348="MID",_mid7+N348,IF(D348="UNBRAND DEF",_def7+N348))))))))))+IF(OR(A348=999999,A348=999998),AE348,IOL)</f>
        <v>123.4</v>
      </c>
      <c r="X348">
        <f t="shared" ref="X348:X411" si="117">IF(OR(D348="BIODIESEL",D348="BIODIESEL DYED",D348="DIESEL LS",D348="D LS DYED"),_dsl9+N348,IF(D348="ETHANOL REG",_ereg9+N348,IF(D348="REGULAR",_reg9+N348,IF(D348="PREM DYED",_puld9+N348,IF(D348="PREMIUM",_punl9+N348,IF(D348="REG DYED",_unld9+N348,IF(D348="ETH REG DYE",_unld9+N348,IF(D348="ETH MID",_mid9+N348,IF(D348="MID",_mid9+N348,IF(D348="UNBRAND DEF",_def9+N348))))))))))+IF(OR(A348=521400,A348=520519,A348=519378,A348=519382,A348=519380,A348=519357,A348=549727,A348=519373,A348=519370,A348=519371,A348=519377,A348=519387,A348=521176,A348=521177,A348=524588),AE348,IOL)</f>
        <v>127.4</v>
      </c>
      <c r="Y348">
        <f t="shared" ref="Y348:Y411" si="118">IF(OR(D348="BIODIESEL",D348="BIODIESEL DYED",D348="DIESEL LS",D348="D LS DYED"),_dsl100+N348,IF(D348="ETHANOL REG",_ereg100+N348,IF(D348="REGULAR",_reg100+N348,IF(D348="PREM DYED",_puld100+N348,IF(D348="PREMIUM",_punl100+N348,IF(D348="REG DYED",_unld100+N348,IF(D348="ETH REG DYE",_unld100+N348,IF(D348="ETH MID",_mid100+N348,IF(D348="MID",_mid100+N348,IF(D348="UNBRAND DEF",_def100+N348))))))))))+IF(OR(A348=521400,A348=529519,A348=519378,A348=519382,A348=519380,A348=519357,A348=549727,A348=519373,A348=519370,A348=519371,A348=519377,A348=519387,A348=521176,A348=521177,A348=524588),AE348,IOL)</f>
        <v>125.9</v>
      </c>
      <c r="Z348">
        <f t="shared" ref="Z348:Z411" si="119">IF(OR(D348="BIODIESEL",D348="BIODIESEL DYED",D348="DIESEL LS",D348="D LS DYED"),_dsls08+N348,IF(D348="ETHANOL REG",_eregs08+N348,IF(D348="REGULAR",_regs08+N348,IF(D348="PREM DYED",_pulds08+N348,IF(D348="PREMIUM",_punls08+N348,IF(D348="REG DYED",_unlds08+N348,IF(D348="ETH REG DYE",_unlds08+N348,IF(D348="ETH MID",_mids08+N348,IF(D348="MID",_mids08+N348,IF(D348="UNBRAND DEF",_defs08+N348))))))))))+IF(OR(A348=521400,A348=529519,A348=519378,A348=519382,A348=519380,A348=519357,A348=549727,A348=519373,A348=519370,A348=519371,A348=519377,A348=519387,A348=521176,A348=521177,A348=524588),AE348,IOL)</f>
        <v>128.4</v>
      </c>
      <c r="AA348">
        <f t="shared" ref="AA348:AA411" si="120">IF(OR(D348="BIODIESEL",D348="BIODIESEL DYED",D348="DIESEL LS",D348="D LS DYED"),_dsls09+N348,IF(D348="ETHANOL REG",_eregs09+N348,IF(D348="REGULAR",_regs09+N348,IF(D348="PREM DYED",_pulds09+N348,IF(D348="PREMIUM",_punls09+N348,IF(D348="REG DYED",_unlds09+N348,IF(D348="ETH REG DYE",_unlds09+N348,IF(D348="ETH MID",_mids09+N348,IF(D348="MID",_mids09+N348,IF(D348="UNBRAND DEF",_defs09+N348))))))))))+IF(OR(A348=521400,A348=529519,A348=519378,A348=519382,A348=519380,A348=519357,A348=549727,A348=519373,A348=519370,A348=519371,A348=519377,A348=519387,A348=521176,A348=521177,A348=524588),AE348,IOL)</f>
        <v>124.9</v>
      </c>
      <c r="AB348">
        <f t="shared" ref="AB348:AB411" si="121">IF(OR(D348="BIODIESEL",D348="BIODIESEL DYED",D348="DIESEL LS",D348="D LS DYED"),_dslR25+N348,IF(D348="ETHANOL REG",_eregR25+N348,IF(D348="REGULAR",_regR25+N348,IF(D348="PREM DYED",_puldR25+N348,IF(D348="PREMIUM",_punlR25+N348,IF(D348="REG DYED",_unldR25+N348,IF(D348="ETH REG DYE",_unldR25+N348,IF(D348="ETH MID",_midR25+N348,IF(D348="MID",_midR25+N348,IF(D348="UNBRAND DEF",_defR25+N348))))))))))+IF(OR(A348=521400,A348=529519,A348=519378,A348=519382,A348=519380,A348=519357,A348=549727,A348=519373,A348=519370,A348=519371,A348=519377,A348=519387,A348=521176,A348=521177,A348=524588),AE348,IOL)</f>
        <v>124.4</v>
      </c>
      <c r="AC348">
        <f>IF(OR(A348=521400,A348=529519,A348=519378,A348=519382,A348=519380,A348=519357,A348=549727,A348=519373,A348=519370,A348=519371,A348=519377,A348=519387,A348=521176,A348=521177,A348=524588),IF(OR(D348="BIODIESEL",D348="BIODIESEL DYED",D348="DIESEL LS",D348="D LS DYED"),kdrk1,IF(OR(D348="ETHANOL REG",D348="REGULAR",D348="REG DYED",D348="ETH REG DYE"),krrk1,IF(OR(D348="UNBRAND DEF"),DEFBase1,kprk1))),IF(A348=519355,IF(OR(D348="BIODIESEL",D348="BIODIESEL DYED",D348="DIESEL LS",D348="D LS DYED"),vdrk1,IF(OR(D348="ETHANOL REG",D348="REGULAR",D348="REG DYED",D348="ETH REG DYE"),vrrk1,)),E348))</f>
        <v>119.9</v>
      </c>
      <c r="AD348">
        <f>IF(OR(A348=521400,A348=529519,A348=519378,A348=519382,A348=519380,A348=519357,A348=549727,A348=519373,A348=519370,A348=519371,A348=519377,A348=519387,A348=521176,A348=521177,A348=524588),
IF(OR(D348="BIODIESEL",D348="BIODIESEL DYED",D348="DIESEL LS",D348="D LS DYED"),kdrk1+_dslMERCR,IF(OR(D348="ETHANOL REG",D348="REGULAR",D348="REG DYED",D348="ETH REG DYE"),krrk1+_eregMERCR,IF(OR(D348="UNBRAND DEF"),
DEFBase1,kprk1+_punlMERCR))),IF(A348=519355,IF(OR(D348="BIODIESEL",D348="BIODIESEL DYED",D348="DIESEL LS",D348="D LS DYED"),vdrk1+_dslMERCR,IF(OR(D348="ETHANOL REG",D348="REGULAR",D348="REG DYED",D348="ETH REG DYE"),vrrk1+_eregMERCR,)),E348))</f>
        <v>119.9</v>
      </c>
      <c r="AE348">
        <f t="shared" ref="AE348:AE411" si="122">IF(AND(A348&lt;&gt;521400,A348&lt;&gt;529519,A348&lt;&gt;519378,A348&lt;&gt;519382,A348&lt;&gt;519380,A348&lt;&gt;519357,A348&lt;&gt;521399,A348&lt;&gt;519373,A348&lt;&gt;519370,A348&lt;&gt;519371,A348&lt;&gt;519377,A348&lt;&gt;519387,A348&lt;&gt;521176,A348&lt;&gt;521177,A348&lt;&gt;519355,A348&lt;&gt;524588),0,IF(D348="UNBRAND DEF",0,HLOOKUP(A348,FrtFac,2,FALSE)))</f>
        <v>0</v>
      </c>
      <c r="AF348">
        <f t="shared" ref="AF348:AF411" si="123">IF(AND(C348="BC",D348="unbrand def"),0.12,IF(AND(C348="SK",D348="unbrand def"),0.11,IF(AND(C348="MB",D348="unbrand def"),0.13,VLOOKUP(C348,TAXTABLE,2,FALSE))))</f>
        <v>0.05</v>
      </c>
      <c r="AG348">
        <f t="shared" ref="AG348:AG411" si="124">VLOOKUP(C348,TAXTABLE,3,FALSE)</f>
        <v>0</v>
      </c>
      <c r="AH348" t="str">
        <f t="shared" ref="AH348:AH411" si="125">VLOOKUP(A348,EFS_SITE,4,FALSE)</f>
        <v>9516 78 ST</v>
      </c>
    </row>
    <row r="349" spans="1:34" x14ac:dyDescent="0.25">
      <c r="A349">
        <v>524583</v>
      </c>
      <c r="B349" t="s">
        <v>76</v>
      </c>
      <c r="C349" t="s">
        <v>69</v>
      </c>
      <c r="D349" t="s">
        <v>645</v>
      </c>
      <c r="E349">
        <v>107.6</v>
      </c>
      <c r="F349">
        <v>0</v>
      </c>
      <c r="G349">
        <v>0</v>
      </c>
      <c r="H349">
        <v>0</v>
      </c>
      <c r="I349">
        <v>0</v>
      </c>
      <c r="J349">
        <v>107.6</v>
      </c>
      <c r="K349" s="28">
        <f t="shared" si="105"/>
        <v>12.911999999999999</v>
      </c>
      <c r="L349" s="28">
        <f t="shared" si="106"/>
        <v>0</v>
      </c>
      <c r="M349" s="28">
        <f t="shared" si="107"/>
        <v>120.512</v>
      </c>
      <c r="N349">
        <f t="shared" si="108"/>
        <v>107.6</v>
      </c>
      <c r="O349">
        <f t="shared" si="109"/>
        <v>111.1</v>
      </c>
      <c r="P349">
        <f t="shared" si="110"/>
        <v>111.1</v>
      </c>
      <c r="Q349">
        <f t="shared" si="111"/>
        <v>111.1</v>
      </c>
      <c r="R349">
        <f t="shared" si="112"/>
        <v>111.1</v>
      </c>
      <c r="S349">
        <f t="shared" si="113"/>
        <v>111.1</v>
      </c>
      <c r="T349">
        <f t="shared" si="114"/>
        <v>111.1</v>
      </c>
      <c r="U349">
        <f t="shared" si="115"/>
        <v>111.1</v>
      </c>
      <c r="V349">
        <f t="shared" si="116"/>
        <v>111.1</v>
      </c>
      <c r="X349">
        <f t="shared" si="117"/>
        <v>111.1</v>
      </c>
      <c r="Y349">
        <f t="shared" si="118"/>
        <v>111.1</v>
      </c>
      <c r="Z349">
        <f t="shared" si="119"/>
        <v>111.1</v>
      </c>
      <c r="AA349">
        <f t="shared" si="120"/>
        <v>111.1</v>
      </c>
      <c r="AB349">
        <f t="shared" si="121"/>
        <v>111.1</v>
      </c>
      <c r="AC349">
        <f>IF(OR(A349=521400,A349=529519,A349=519378,A349=519382,A349=519380,A349=519357,A349=549727,A349=519373,A349=519370,A349=519371,A349=519377,A349=519387,A349=521176,A349=521177,A349=524588),IF(OR(D349="BIODIESEL",D349="BIODIESEL DYED",D349="DIESEL LS",D349="D LS DYED"),kdrk1,IF(OR(D349="ETHANOL REG",D349="REGULAR",D349="REG DYED",D349="ETH REG DYE"),krrk1,IF(OR(D349="UNBRAND DEF"),DEFBase1,kprk1))),IF(A349=519355,IF(OR(D349="BIODIESEL",D349="BIODIESEL DYED",D349="DIESEL LS",D349="D LS DYED"),vdrk1,IF(OR(D349="ETHANOL REG",D349="REGULAR",D349="REG DYED",D349="ETH REG DYE"),vrrk1,)),E349))</f>
        <v>107.6</v>
      </c>
      <c r="AD349">
        <f>IF(OR(A349=521400,A349=529519,A349=519378,A349=519382,A349=519380,A349=519357,A349=549727,A349=519373,A349=519370,A349=519371,A349=519377,A349=519387,A349=521176,A349=521177,A349=524588),
IF(OR(D349="BIODIESEL",D349="BIODIESEL DYED",D349="DIESEL LS",D349="D LS DYED"),kdrk1+_dslMERCR,IF(OR(D349="ETHANOL REG",D349="REGULAR",D349="REG DYED",D349="ETH REG DYE"),krrk1+_eregMERCR,IF(OR(D349="UNBRAND DEF"),
DEFBase1,kprk1+_punlMERCR))),IF(A349=519355,IF(OR(D349="BIODIESEL",D349="BIODIESEL DYED",D349="DIESEL LS",D349="D LS DYED"),vdrk1+_dslMERCR,IF(OR(D349="ETHANOL REG",D349="REGULAR",D349="REG DYED",D349="ETH REG DYE"),vrrk1+_eregMERCR,)),E349))</f>
        <v>107.6</v>
      </c>
      <c r="AE349">
        <f t="shared" si="122"/>
        <v>0</v>
      </c>
      <c r="AF349">
        <f t="shared" si="123"/>
        <v>0.12</v>
      </c>
      <c r="AG349">
        <f t="shared" si="124"/>
        <v>0</v>
      </c>
      <c r="AH349" t="str">
        <f t="shared" si="125"/>
        <v>9516 78 ST</v>
      </c>
    </row>
    <row r="350" spans="1:34" x14ac:dyDescent="0.25">
      <c r="A350">
        <v>524585</v>
      </c>
      <c r="B350" t="s">
        <v>657</v>
      </c>
      <c r="C350" t="s">
        <v>69</v>
      </c>
      <c r="D350" t="s">
        <v>646</v>
      </c>
      <c r="E350">
        <v>114.9</v>
      </c>
      <c r="F350">
        <v>4</v>
      </c>
      <c r="G350">
        <v>3</v>
      </c>
      <c r="H350">
        <v>0</v>
      </c>
      <c r="I350">
        <v>0</v>
      </c>
      <c r="J350">
        <v>121.9</v>
      </c>
      <c r="K350" s="28">
        <f t="shared" si="105"/>
        <v>6.0950000000000006</v>
      </c>
      <c r="L350" s="28">
        <f t="shared" si="106"/>
        <v>0</v>
      </c>
      <c r="M350" s="28">
        <f t="shared" si="107"/>
        <v>127.995</v>
      </c>
      <c r="N350">
        <f t="shared" si="108"/>
        <v>114.9</v>
      </c>
      <c r="O350">
        <f t="shared" si="109"/>
        <v>120.4</v>
      </c>
      <c r="P350">
        <f t="shared" si="110"/>
        <v>121.4</v>
      </c>
      <c r="Q350">
        <f t="shared" si="111"/>
        <v>121.9</v>
      </c>
      <c r="R350">
        <f t="shared" si="112"/>
        <v>122.9</v>
      </c>
      <c r="S350">
        <f t="shared" si="113"/>
        <v>123.4</v>
      </c>
      <c r="T350">
        <f t="shared" si="114"/>
        <v>123.9</v>
      </c>
      <c r="U350">
        <f t="shared" si="115"/>
        <v>124.4</v>
      </c>
      <c r="V350">
        <f t="shared" si="116"/>
        <v>118.4</v>
      </c>
      <c r="X350">
        <f t="shared" si="117"/>
        <v>119.4</v>
      </c>
      <c r="Y350">
        <f t="shared" si="118"/>
        <v>119.9</v>
      </c>
      <c r="Z350">
        <f t="shared" si="119"/>
        <v>119.9</v>
      </c>
      <c r="AA350">
        <f t="shared" si="120"/>
        <v>120.9</v>
      </c>
      <c r="AB350">
        <f t="shared" si="121"/>
        <v>115.9</v>
      </c>
      <c r="AC350">
        <f>IF(OR(A350=521400,A350=529519,A350=519378,A350=519382,A350=519380,A350=519357,A350=549727,A350=519373,A350=519370,A350=519371,A350=519377,A350=519387,A350=521176,A350=521177,A350=524588),IF(OR(D350="BIODIESEL",D350="BIODIESEL DYED",D350="DIESEL LS",D350="D LS DYED"),kdrk1,IF(OR(D350="ETHANOL REG",D350="REGULAR",D350="REG DYED",D350="ETH REG DYE"),krrk1,IF(OR(D350="UNBRAND DEF"),DEFBase1,kprk1))),IF(A350=519355,IF(OR(D350="BIODIESEL",D350="BIODIESEL DYED",D350="DIESEL LS",D350="D LS DYED"),vdrk1,IF(OR(D350="ETHANOL REG",D350="REGULAR",D350="REG DYED",D350="ETH REG DYE"),vrrk1,)),E350))</f>
        <v>114.9</v>
      </c>
      <c r="AD350">
        <f>IF(OR(A350=521400,A350=529519,A350=519378,A350=519382,A350=519380,A350=519357,A350=549727,A350=519373,A350=519370,A350=519371,A350=519377,A350=519387,A350=521176,A350=521177,A350=524588),
IF(OR(D350="BIODIESEL",D350="BIODIESEL DYED",D350="DIESEL LS",D350="D LS DYED"),kdrk1+_dslMERCR,IF(OR(D350="ETHANOL REG",D350="REGULAR",D350="REG DYED",D350="ETH REG DYE"),krrk1+_eregMERCR,IF(OR(D350="UNBRAND DEF"),
DEFBase1,kprk1+_punlMERCR))),IF(A350=519355,IF(OR(D350="BIODIESEL",D350="BIODIESEL DYED",D350="DIESEL LS",D350="D LS DYED"),vdrk1+_dslMERCR,IF(OR(D350="ETHANOL REG",D350="REGULAR",D350="REG DYED",D350="ETH REG DYE"),vrrk1+_eregMERCR,)),E350))</f>
        <v>114.9</v>
      </c>
      <c r="AE350">
        <f t="shared" si="122"/>
        <v>0</v>
      </c>
      <c r="AF350">
        <f t="shared" si="123"/>
        <v>0.05</v>
      </c>
      <c r="AG350">
        <f t="shared" si="124"/>
        <v>0</v>
      </c>
      <c r="AH350" t="str">
        <f t="shared" si="125"/>
        <v>9510 SIKANNI RD</v>
      </c>
    </row>
    <row r="351" spans="1:34" x14ac:dyDescent="0.25">
      <c r="A351">
        <v>524585</v>
      </c>
      <c r="B351" t="s">
        <v>657</v>
      </c>
      <c r="C351" t="s">
        <v>69</v>
      </c>
      <c r="D351" t="s">
        <v>37</v>
      </c>
      <c r="E351">
        <v>114.9</v>
      </c>
      <c r="F351">
        <v>4</v>
      </c>
      <c r="G351">
        <v>15</v>
      </c>
      <c r="H351">
        <v>0</v>
      </c>
      <c r="I351">
        <v>0</v>
      </c>
      <c r="J351">
        <v>133.9</v>
      </c>
      <c r="K351" s="28">
        <f t="shared" si="105"/>
        <v>6.6950000000000003</v>
      </c>
      <c r="L351" s="28">
        <f t="shared" si="106"/>
        <v>0</v>
      </c>
      <c r="M351" s="28">
        <f t="shared" si="107"/>
        <v>140.595</v>
      </c>
      <c r="N351">
        <f t="shared" si="108"/>
        <v>114.9</v>
      </c>
      <c r="O351">
        <f t="shared" si="109"/>
        <v>120.4</v>
      </c>
      <c r="P351">
        <f t="shared" si="110"/>
        <v>121.4</v>
      </c>
      <c r="Q351">
        <f t="shared" si="111"/>
        <v>121.9</v>
      </c>
      <c r="R351">
        <f t="shared" si="112"/>
        <v>122.9</v>
      </c>
      <c r="S351">
        <f t="shared" si="113"/>
        <v>123.4</v>
      </c>
      <c r="T351">
        <f t="shared" si="114"/>
        <v>123.9</v>
      </c>
      <c r="U351">
        <f t="shared" si="115"/>
        <v>124.4</v>
      </c>
      <c r="V351">
        <f t="shared" si="116"/>
        <v>118.4</v>
      </c>
      <c r="X351">
        <f t="shared" si="117"/>
        <v>119.4</v>
      </c>
      <c r="Y351">
        <f t="shared" si="118"/>
        <v>119.9</v>
      </c>
      <c r="Z351">
        <f t="shared" si="119"/>
        <v>119.9</v>
      </c>
      <c r="AA351">
        <f t="shared" si="120"/>
        <v>120.9</v>
      </c>
      <c r="AB351">
        <f t="shared" si="121"/>
        <v>115.9</v>
      </c>
      <c r="AC351">
        <f>IF(OR(A351=521400,A351=529519,A351=519378,A351=519382,A351=519380,A351=519357,A351=549727,A351=519373,A351=519370,A351=519371,A351=519377,A351=519387,A351=521176,A351=521177,A351=524588),IF(OR(D351="BIODIESEL",D351="BIODIESEL DYED",D351="DIESEL LS",D351="D LS DYED"),kdrk1,IF(OR(D351="ETHANOL REG",D351="REGULAR",D351="REG DYED",D351="ETH REG DYE"),krrk1,IF(OR(D351="UNBRAND DEF"),DEFBase1,kprk1))),IF(A351=519355,IF(OR(D351="BIODIESEL",D351="BIODIESEL DYED",D351="DIESEL LS",D351="D LS DYED"),vdrk1,IF(OR(D351="ETHANOL REG",D351="REGULAR",D351="REG DYED",D351="ETH REG DYE"),vrrk1,)),E351))</f>
        <v>114.9</v>
      </c>
      <c r="AD351">
        <f>IF(OR(A351=521400,A351=529519,A351=519378,A351=519382,A351=519380,A351=519357,A351=549727,A351=519373,A351=519370,A351=519371,A351=519377,A351=519387,A351=521176,A351=521177,A351=524588),
IF(OR(D351="BIODIESEL",D351="BIODIESEL DYED",D351="DIESEL LS",D351="D LS DYED"),kdrk1+_dslMERCR,IF(OR(D351="ETHANOL REG",D351="REGULAR",D351="REG DYED",D351="ETH REG DYE"),krrk1+_eregMERCR,IF(OR(D351="UNBRAND DEF"),
DEFBase1,kprk1+_punlMERCR))),IF(A351=519355,IF(OR(D351="BIODIESEL",D351="BIODIESEL DYED",D351="DIESEL LS",D351="D LS DYED"),vdrk1+_dslMERCR,IF(OR(D351="ETHANOL REG",D351="REGULAR",D351="REG DYED",D351="ETH REG DYE"),vrrk1+_eregMERCR,)),E351))</f>
        <v>114.9</v>
      </c>
      <c r="AE351">
        <f t="shared" si="122"/>
        <v>0</v>
      </c>
      <c r="AF351">
        <f t="shared" si="123"/>
        <v>0.05</v>
      </c>
      <c r="AG351">
        <f t="shared" si="124"/>
        <v>0</v>
      </c>
      <c r="AH351" t="str">
        <f t="shared" si="125"/>
        <v>9510 SIKANNI RD</v>
      </c>
    </row>
    <row r="352" spans="1:34" x14ac:dyDescent="0.25">
      <c r="A352">
        <v>524585</v>
      </c>
      <c r="B352" t="s">
        <v>657</v>
      </c>
      <c r="C352" t="s">
        <v>69</v>
      </c>
      <c r="D352" t="s">
        <v>644</v>
      </c>
      <c r="E352">
        <v>100.9</v>
      </c>
      <c r="F352">
        <v>10</v>
      </c>
      <c r="G352">
        <v>14.5</v>
      </c>
      <c r="H352">
        <v>0</v>
      </c>
      <c r="I352">
        <v>0</v>
      </c>
      <c r="J352">
        <v>125.4</v>
      </c>
      <c r="K352" s="28">
        <f t="shared" si="105"/>
        <v>6.2700000000000005</v>
      </c>
      <c r="L352" s="28">
        <f t="shared" si="106"/>
        <v>0</v>
      </c>
      <c r="M352" s="28">
        <f t="shared" si="107"/>
        <v>131.67000000000002</v>
      </c>
      <c r="N352">
        <f t="shared" si="108"/>
        <v>100.9</v>
      </c>
      <c r="O352">
        <f t="shared" si="109"/>
        <v>108.4</v>
      </c>
      <c r="P352">
        <f t="shared" si="110"/>
        <v>108.4</v>
      </c>
      <c r="Q352">
        <f t="shared" si="111"/>
        <v>108.9</v>
      </c>
      <c r="R352">
        <f t="shared" si="112"/>
        <v>109.9</v>
      </c>
      <c r="S352">
        <f t="shared" si="113"/>
        <v>110.4</v>
      </c>
      <c r="T352">
        <f t="shared" si="114"/>
        <v>110.9</v>
      </c>
      <c r="U352">
        <f t="shared" si="115"/>
        <v>111.4</v>
      </c>
      <c r="V352">
        <f t="shared" si="116"/>
        <v>104.4</v>
      </c>
      <c r="X352">
        <f t="shared" si="117"/>
        <v>107.4</v>
      </c>
      <c r="Y352">
        <f t="shared" si="118"/>
        <v>106.9</v>
      </c>
      <c r="Z352">
        <f t="shared" si="119"/>
        <v>109.4</v>
      </c>
      <c r="AA352">
        <f t="shared" si="120"/>
        <v>105.9</v>
      </c>
      <c r="AB352">
        <f t="shared" si="121"/>
        <v>105.4</v>
      </c>
      <c r="AC352">
        <f>IF(OR(A352=521400,A352=529519,A352=519378,A352=519382,A352=519380,A352=519357,A352=549727,A352=519373,A352=519370,A352=519371,A352=519377,A352=519387,A352=521176,A352=521177,A352=524588),IF(OR(D352="BIODIESEL",D352="BIODIESEL DYED",D352="DIESEL LS",D352="D LS DYED"),kdrk1,IF(OR(D352="ETHANOL REG",D352="REGULAR",D352="REG DYED",D352="ETH REG DYE"),krrk1,IF(OR(D352="UNBRAND DEF"),DEFBase1,kprk1))),IF(A352=519355,IF(OR(D352="BIODIESEL",D352="BIODIESEL DYED",D352="DIESEL LS",D352="D LS DYED"),vdrk1,IF(OR(D352="ETHANOL REG",D352="REGULAR",D352="REG DYED",D352="ETH REG DYE"),vrrk1,)),E352))</f>
        <v>100.9</v>
      </c>
      <c r="AD352">
        <f>IF(OR(A352=521400,A352=529519,A352=519378,A352=519382,A352=519380,A352=519357,A352=549727,A352=519373,A352=519370,A352=519371,A352=519377,A352=519387,A352=521176,A352=521177,A352=524588),
IF(OR(D352="BIODIESEL",D352="BIODIESEL DYED",D352="DIESEL LS",D352="D LS DYED"),kdrk1+_dslMERCR,IF(OR(D352="ETHANOL REG",D352="REGULAR",D352="REG DYED",D352="ETH REG DYE"),krrk1+_eregMERCR,IF(OR(D352="UNBRAND DEF"),
DEFBase1,kprk1+_punlMERCR))),IF(A352=519355,IF(OR(D352="BIODIESEL",D352="BIODIESEL DYED",D352="DIESEL LS",D352="D LS DYED"),vdrk1+_dslMERCR,IF(OR(D352="ETHANOL REG",D352="REGULAR",D352="REG DYED",D352="ETH REG DYE"),vrrk1+_eregMERCR,)),E352))</f>
        <v>100.9</v>
      </c>
      <c r="AE352">
        <f t="shared" si="122"/>
        <v>0</v>
      </c>
      <c r="AF352">
        <f t="shared" si="123"/>
        <v>0.05</v>
      </c>
      <c r="AG352">
        <f t="shared" si="124"/>
        <v>0</v>
      </c>
      <c r="AH352" t="str">
        <f t="shared" si="125"/>
        <v>9510 SIKANNI RD</v>
      </c>
    </row>
    <row r="353" spans="1:34" x14ac:dyDescent="0.25">
      <c r="A353">
        <v>524585</v>
      </c>
      <c r="B353" t="s">
        <v>657</v>
      </c>
      <c r="C353" t="s">
        <v>69</v>
      </c>
      <c r="D353" t="s">
        <v>645</v>
      </c>
      <c r="E353">
        <v>107.6</v>
      </c>
      <c r="F353">
        <v>0</v>
      </c>
      <c r="G353">
        <v>0</v>
      </c>
      <c r="H353">
        <v>0</v>
      </c>
      <c r="I353">
        <v>0</v>
      </c>
      <c r="J353">
        <v>107.6</v>
      </c>
      <c r="K353" s="28">
        <f t="shared" si="105"/>
        <v>12.911999999999999</v>
      </c>
      <c r="L353" s="28">
        <f t="shared" si="106"/>
        <v>0</v>
      </c>
      <c r="M353" s="28">
        <f t="shared" si="107"/>
        <v>120.512</v>
      </c>
      <c r="N353">
        <f t="shared" si="108"/>
        <v>107.6</v>
      </c>
      <c r="O353">
        <f t="shared" si="109"/>
        <v>111.1</v>
      </c>
      <c r="P353">
        <f t="shared" si="110"/>
        <v>111.1</v>
      </c>
      <c r="Q353">
        <f t="shared" si="111"/>
        <v>111.1</v>
      </c>
      <c r="R353">
        <f t="shared" si="112"/>
        <v>111.1</v>
      </c>
      <c r="S353">
        <f t="shared" si="113"/>
        <v>111.1</v>
      </c>
      <c r="T353">
        <f t="shared" si="114"/>
        <v>111.1</v>
      </c>
      <c r="U353">
        <f t="shared" si="115"/>
        <v>111.1</v>
      </c>
      <c r="V353">
        <f t="shared" si="116"/>
        <v>111.1</v>
      </c>
      <c r="X353">
        <f t="shared" si="117"/>
        <v>111.1</v>
      </c>
      <c r="Y353">
        <f t="shared" si="118"/>
        <v>111.1</v>
      </c>
      <c r="Z353">
        <f t="shared" si="119"/>
        <v>111.1</v>
      </c>
      <c r="AA353">
        <f t="shared" si="120"/>
        <v>111.1</v>
      </c>
      <c r="AB353">
        <f t="shared" si="121"/>
        <v>111.1</v>
      </c>
      <c r="AC353">
        <f>IF(OR(A353=521400,A353=529519,A353=519378,A353=519382,A353=519380,A353=519357,A353=549727,A353=519373,A353=519370,A353=519371,A353=519377,A353=519387,A353=521176,A353=521177,A353=524588),IF(OR(D353="BIODIESEL",D353="BIODIESEL DYED",D353="DIESEL LS",D353="D LS DYED"),kdrk1,IF(OR(D353="ETHANOL REG",D353="REGULAR",D353="REG DYED",D353="ETH REG DYE"),krrk1,IF(OR(D353="UNBRAND DEF"),DEFBase1,kprk1))),IF(A353=519355,IF(OR(D353="BIODIESEL",D353="BIODIESEL DYED",D353="DIESEL LS",D353="D LS DYED"),vdrk1,IF(OR(D353="ETHANOL REG",D353="REGULAR",D353="REG DYED",D353="ETH REG DYE"),vrrk1,)),E353))</f>
        <v>107.6</v>
      </c>
      <c r="AD353">
        <f>IF(OR(A353=521400,A353=529519,A353=519378,A353=519382,A353=519380,A353=519357,A353=549727,A353=519373,A353=519370,A353=519371,A353=519377,A353=519387,A353=521176,A353=521177,A353=524588),
IF(OR(D353="BIODIESEL",D353="BIODIESEL DYED",D353="DIESEL LS",D353="D LS DYED"),kdrk1+_dslMERCR,IF(OR(D353="ETHANOL REG",D353="REGULAR",D353="REG DYED",D353="ETH REG DYE"),krrk1+_eregMERCR,IF(OR(D353="UNBRAND DEF"),
DEFBase1,kprk1+_punlMERCR))),IF(A353=519355,IF(OR(D353="BIODIESEL",D353="BIODIESEL DYED",D353="DIESEL LS",D353="D LS DYED"),vdrk1+_dslMERCR,IF(OR(D353="ETHANOL REG",D353="REGULAR",D353="REG DYED",D353="ETH REG DYE"),vrrk1+_eregMERCR,)),E353))</f>
        <v>107.6</v>
      </c>
      <c r="AE353">
        <f t="shared" si="122"/>
        <v>0</v>
      </c>
      <c r="AF353">
        <f t="shared" si="123"/>
        <v>0.12</v>
      </c>
      <c r="AG353">
        <f t="shared" si="124"/>
        <v>0</v>
      </c>
      <c r="AH353" t="str">
        <f t="shared" si="125"/>
        <v>9510 SIKANNI RD</v>
      </c>
    </row>
    <row r="354" spans="1:34" x14ac:dyDescent="0.25">
      <c r="A354">
        <v>524571</v>
      </c>
      <c r="B354" t="s">
        <v>150</v>
      </c>
      <c r="C354" t="s">
        <v>69</v>
      </c>
      <c r="D354" t="s">
        <v>646</v>
      </c>
      <c r="E354">
        <v>117.7</v>
      </c>
      <c r="F354">
        <v>4</v>
      </c>
      <c r="G354">
        <v>3</v>
      </c>
      <c r="H354">
        <v>0</v>
      </c>
      <c r="I354">
        <v>0</v>
      </c>
      <c r="J354">
        <v>124.7</v>
      </c>
      <c r="K354" s="28">
        <f t="shared" si="105"/>
        <v>6.2350000000000003</v>
      </c>
      <c r="L354" s="28">
        <f t="shared" si="106"/>
        <v>0</v>
      </c>
      <c r="M354" s="28">
        <f t="shared" si="107"/>
        <v>130.935</v>
      </c>
      <c r="N354">
        <f t="shared" si="108"/>
        <v>117.7</v>
      </c>
      <c r="O354">
        <f t="shared" si="109"/>
        <v>123.2</v>
      </c>
      <c r="P354">
        <f t="shared" si="110"/>
        <v>124.2</v>
      </c>
      <c r="Q354">
        <f t="shared" si="111"/>
        <v>124.7</v>
      </c>
      <c r="R354">
        <f t="shared" si="112"/>
        <v>125.7</v>
      </c>
      <c r="S354">
        <f t="shared" si="113"/>
        <v>126.2</v>
      </c>
      <c r="T354">
        <f t="shared" si="114"/>
        <v>126.7</v>
      </c>
      <c r="U354">
        <f t="shared" si="115"/>
        <v>127.2</v>
      </c>
      <c r="V354">
        <f t="shared" si="116"/>
        <v>121.2</v>
      </c>
      <c r="X354">
        <f t="shared" si="117"/>
        <v>122.2</v>
      </c>
      <c r="Y354">
        <f t="shared" si="118"/>
        <v>122.7</v>
      </c>
      <c r="Z354">
        <f t="shared" si="119"/>
        <v>122.7</v>
      </c>
      <c r="AA354">
        <f t="shared" si="120"/>
        <v>123.7</v>
      </c>
      <c r="AB354">
        <f t="shared" si="121"/>
        <v>118.7</v>
      </c>
      <c r="AC354">
        <f>IF(OR(A354=521400,A354=529519,A354=519378,A354=519382,A354=519380,A354=519357,A354=549727,A354=519373,A354=519370,A354=519371,A354=519377,A354=519387,A354=521176,A354=521177,A354=524588),IF(OR(D354="BIODIESEL",D354="BIODIESEL DYED",D354="DIESEL LS",D354="D LS DYED"),kdrk1,IF(OR(D354="ETHANOL REG",D354="REGULAR",D354="REG DYED",D354="ETH REG DYE"),krrk1,IF(OR(D354="UNBRAND DEF"),DEFBase1,kprk1))),IF(A354=519355,IF(OR(D354="BIODIESEL",D354="BIODIESEL DYED",D354="DIESEL LS",D354="D LS DYED"),vdrk1,IF(OR(D354="ETHANOL REG",D354="REGULAR",D354="REG DYED",D354="ETH REG DYE"),vrrk1,)),E354))</f>
        <v>117.7</v>
      </c>
      <c r="AD354">
        <f>IF(OR(A354=521400,A354=529519,A354=519378,A354=519382,A354=519380,A354=519357,A354=549727,A354=519373,A354=519370,A354=519371,A354=519377,A354=519387,A354=521176,A354=521177,A354=524588),
IF(OR(D354="BIODIESEL",D354="BIODIESEL DYED",D354="DIESEL LS",D354="D LS DYED"),kdrk1+_dslMERCR,IF(OR(D354="ETHANOL REG",D354="REGULAR",D354="REG DYED",D354="ETH REG DYE"),krrk1+_eregMERCR,IF(OR(D354="UNBRAND DEF"),
DEFBase1,kprk1+_punlMERCR))),IF(A354=519355,IF(OR(D354="BIODIESEL",D354="BIODIESEL DYED",D354="DIESEL LS",D354="D LS DYED"),vdrk1+_dslMERCR,IF(OR(D354="ETHANOL REG",D354="REGULAR",D354="REG DYED",D354="ETH REG DYE"),vrrk1+_eregMERCR,)),E354))</f>
        <v>117.7</v>
      </c>
      <c r="AE354">
        <f t="shared" si="122"/>
        <v>0</v>
      </c>
      <c r="AF354">
        <f t="shared" si="123"/>
        <v>0.05</v>
      </c>
      <c r="AG354">
        <f t="shared" si="124"/>
        <v>0</v>
      </c>
      <c r="AH354" t="str">
        <f t="shared" si="125"/>
        <v>1050 TRANS CANADA HWY</v>
      </c>
    </row>
    <row r="355" spans="1:34" x14ac:dyDescent="0.25">
      <c r="A355">
        <v>524571</v>
      </c>
      <c r="B355" t="s">
        <v>150</v>
      </c>
      <c r="C355" t="s">
        <v>69</v>
      </c>
      <c r="D355" t="s">
        <v>37</v>
      </c>
      <c r="E355">
        <v>117.7</v>
      </c>
      <c r="F355">
        <v>4</v>
      </c>
      <c r="G355">
        <v>15</v>
      </c>
      <c r="H355">
        <v>0</v>
      </c>
      <c r="I355">
        <v>0</v>
      </c>
      <c r="J355">
        <v>136.69999999999999</v>
      </c>
      <c r="K355" s="28">
        <f t="shared" si="105"/>
        <v>6.835</v>
      </c>
      <c r="L355" s="28">
        <f t="shared" si="106"/>
        <v>0</v>
      </c>
      <c r="M355" s="28">
        <f t="shared" si="107"/>
        <v>143.535</v>
      </c>
      <c r="N355">
        <f t="shared" si="108"/>
        <v>117.7</v>
      </c>
      <c r="O355">
        <f t="shared" si="109"/>
        <v>123.2</v>
      </c>
      <c r="P355">
        <f t="shared" si="110"/>
        <v>124.2</v>
      </c>
      <c r="Q355">
        <f t="shared" si="111"/>
        <v>124.7</v>
      </c>
      <c r="R355">
        <f t="shared" si="112"/>
        <v>125.7</v>
      </c>
      <c r="S355">
        <f t="shared" si="113"/>
        <v>126.2</v>
      </c>
      <c r="T355">
        <f t="shared" si="114"/>
        <v>126.7</v>
      </c>
      <c r="U355">
        <f t="shared" si="115"/>
        <v>127.2</v>
      </c>
      <c r="V355">
        <f t="shared" si="116"/>
        <v>121.2</v>
      </c>
      <c r="X355">
        <f t="shared" si="117"/>
        <v>122.2</v>
      </c>
      <c r="Y355">
        <f t="shared" si="118"/>
        <v>122.7</v>
      </c>
      <c r="Z355">
        <f t="shared" si="119"/>
        <v>122.7</v>
      </c>
      <c r="AA355">
        <f t="shared" si="120"/>
        <v>123.7</v>
      </c>
      <c r="AB355">
        <f t="shared" si="121"/>
        <v>118.7</v>
      </c>
      <c r="AC355">
        <f>IF(OR(A355=521400,A355=529519,A355=519378,A355=519382,A355=519380,A355=519357,A355=549727,A355=519373,A355=519370,A355=519371,A355=519377,A355=519387,A355=521176,A355=521177,A355=524588),IF(OR(D355="BIODIESEL",D355="BIODIESEL DYED",D355="DIESEL LS",D355="D LS DYED"),kdrk1,IF(OR(D355="ETHANOL REG",D355="REGULAR",D355="REG DYED",D355="ETH REG DYE"),krrk1,IF(OR(D355="UNBRAND DEF"),DEFBase1,kprk1))),IF(A355=519355,IF(OR(D355="BIODIESEL",D355="BIODIESEL DYED",D355="DIESEL LS",D355="D LS DYED"),vdrk1,IF(OR(D355="ETHANOL REG",D355="REGULAR",D355="REG DYED",D355="ETH REG DYE"),vrrk1,)),E355))</f>
        <v>117.7</v>
      </c>
      <c r="AD355">
        <f>IF(OR(A355=521400,A355=529519,A355=519378,A355=519382,A355=519380,A355=519357,A355=549727,A355=519373,A355=519370,A355=519371,A355=519377,A355=519387,A355=521176,A355=521177,A355=524588),
IF(OR(D355="BIODIESEL",D355="BIODIESEL DYED",D355="DIESEL LS",D355="D LS DYED"),kdrk1+_dslMERCR,IF(OR(D355="ETHANOL REG",D355="REGULAR",D355="REG DYED",D355="ETH REG DYE"),krrk1+_eregMERCR,IF(OR(D355="UNBRAND DEF"),
DEFBase1,kprk1+_punlMERCR))),IF(A355=519355,IF(OR(D355="BIODIESEL",D355="BIODIESEL DYED",D355="DIESEL LS",D355="D LS DYED"),vdrk1+_dslMERCR,IF(OR(D355="ETHANOL REG",D355="REGULAR",D355="REG DYED",D355="ETH REG DYE"),vrrk1+_eregMERCR,)),E355))</f>
        <v>117.7</v>
      </c>
      <c r="AE355">
        <f t="shared" si="122"/>
        <v>0</v>
      </c>
      <c r="AF355">
        <f t="shared" si="123"/>
        <v>0.05</v>
      </c>
      <c r="AG355">
        <f t="shared" si="124"/>
        <v>0</v>
      </c>
      <c r="AH355" t="str">
        <f t="shared" si="125"/>
        <v>1050 TRANS CANADA HWY</v>
      </c>
    </row>
    <row r="356" spans="1:34" x14ac:dyDescent="0.25">
      <c r="A356">
        <v>524571</v>
      </c>
      <c r="B356" t="s">
        <v>150</v>
      </c>
      <c r="C356" t="s">
        <v>69</v>
      </c>
      <c r="D356" t="s">
        <v>132</v>
      </c>
      <c r="E356">
        <v>106.4</v>
      </c>
      <c r="F356">
        <v>10</v>
      </c>
      <c r="G356">
        <v>14.5</v>
      </c>
      <c r="H356">
        <v>0</v>
      </c>
      <c r="I356">
        <v>0</v>
      </c>
      <c r="J356">
        <v>130.9</v>
      </c>
      <c r="K356" s="28">
        <f t="shared" si="105"/>
        <v>6.5450000000000008</v>
      </c>
      <c r="L356" s="28">
        <f t="shared" si="106"/>
        <v>0</v>
      </c>
      <c r="M356" s="28">
        <f t="shared" si="107"/>
        <v>137.44499999999999</v>
      </c>
      <c r="N356">
        <f t="shared" si="108"/>
        <v>106.4</v>
      </c>
      <c r="O356">
        <f t="shared" si="109"/>
        <v>114.4</v>
      </c>
      <c r="P356">
        <f t="shared" si="110"/>
        <v>114.4</v>
      </c>
      <c r="Q356">
        <f t="shared" si="111"/>
        <v>114.9</v>
      </c>
      <c r="R356">
        <f t="shared" si="112"/>
        <v>115.9</v>
      </c>
      <c r="S356">
        <f t="shared" si="113"/>
        <v>116.4</v>
      </c>
      <c r="T356">
        <f t="shared" si="114"/>
        <v>116.9</v>
      </c>
      <c r="U356">
        <f t="shared" si="115"/>
        <v>117.4</v>
      </c>
      <c r="V356">
        <f t="shared" si="116"/>
        <v>109.9</v>
      </c>
      <c r="X356">
        <f t="shared" si="117"/>
        <v>113.4</v>
      </c>
      <c r="Y356">
        <f t="shared" si="118"/>
        <v>112.9</v>
      </c>
      <c r="Z356">
        <f t="shared" si="119"/>
        <v>114.9</v>
      </c>
      <c r="AA356">
        <f t="shared" si="120"/>
        <v>111.4</v>
      </c>
      <c r="AB356">
        <f t="shared" si="121"/>
        <v>110.9</v>
      </c>
      <c r="AC356">
        <f>IF(OR(A356=521400,A356=529519,A356=519378,A356=519382,A356=519380,A356=519357,A356=549727,A356=519373,A356=519370,A356=519371,A356=519377,A356=519387,A356=521176,A356=521177,A356=524588),IF(OR(D356="BIODIESEL",D356="BIODIESEL DYED",D356="DIESEL LS",D356="D LS DYED"),kdrk1,IF(OR(D356="ETHANOL REG",D356="REGULAR",D356="REG DYED",D356="ETH REG DYE"),krrk1,IF(OR(D356="UNBRAND DEF"),DEFBase1,kprk1))),IF(A356=519355,IF(OR(D356="BIODIESEL",D356="BIODIESEL DYED",D356="DIESEL LS",D356="D LS DYED"),vdrk1,IF(OR(D356="ETHANOL REG",D356="REGULAR",D356="REG DYED",D356="ETH REG DYE"),vrrk1,)),E356))</f>
        <v>106.4</v>
      </c>
      <c r="AD356">
        <f>IF(OR(A356=521400,A356=529519,A356=519378,A356=519382,A356=519380,A356=519357,A356=549727,A356=519373,A356=519370,A356=519371,A356=519377,A356=519387,A356=521176,A356=521177,A356=524588),
IF(OR(D356="BIODIESEL",D356="BIODIESEL DYED",D356="DIESEL LS",D356="D LS DYED"),kdrk1+_dslMERCR,IF(OR(D356="ETHANOL REG",D356="REGULAR",D356="REG DYED",D356="ETH REG DYE"),krrk1+_eregMERCR,IF(OR(D356="UNBRAND DEF"),
DEFBase1,kprk1+_punlMERCR))),IF(A356=519355,IF(OR(D356="BIODIESEL",D356="BIODIESEL DYED",D356="DIESEL LS",D356="D LS DYED"),vdrk1+_dslMERCR,IF(OR(D356="ETHANOL REG",D356="REGULAR",D356="REG DYED",D356="ETH REG DYE"),vrrk1+_eregMERCR,)),E356))</f>
        <v>106.4</v>
      </c>
      <c r="AE356">
        <f t="shared" si="122"/>
        <v>0</v>
      </c>
      <c r="AF356">
        <f t="shared" si="123"/>
        <v>0.05</v>
      </c>
      <c r="AG356">
        <f t="shared" si="124"/>
        <v>0</v>
      </c>
      <c r="AH356" t="str">
        <f t="shared" si="125"/>
        <v>1050 TRANS CANADA HWY</v>
      </c>
    </row>
    <row r="357" spans="1:34" x14ac:dyDescent="0.25">
      <c r="A357">
        <v>524571</v>
      </c>
      <c r="B357" t="s">
        <v>150</v>
      </c>
      <c r="C357" t="s">
        <v>69</v>
      </c>
      <c r="D357" t="s">
        <v>644</v>
      </c>
      <c r="E357">
        <v>102.4</v>
      </c>
      <c r="F357">
        <v>10</v>
      </c>
      <c r="G357">
        <v>14.5</v>
      </c>
      <c r="H357">
        <v>0</v>
      </c>
      <c r="I357">
        <v>0</v>
      </c>
      <c r="J357">
        <v>126.9</v>
      </c>
      <c r="K357" s="28">
        <f t="shared" si="105"/>
        <v>6.3450000000000006</v>
      </c>
      <c r="L357" s="28">
        <f t="shared" si="106"/>
        <v>0</v>
      </c>
      <c r="M357" s="28">
        <f t="shared" si="107"/>
        <v>133.245</v>
      </c>
      <c r="N357">
        <f t="shared" si="108"/>
        <v>102.4</v>
      </c>
      <c r="O357">
        <f t="shared" si="109"/>
        <v>109.9</v>
      </c>
      <c r="P357">
        <f t="shared" si="110"/>
        <v>109.9</v>
      </c>
      <c r="Q357">
        <f t="shared" si="111"/>
        <v>110.4</v>
      </c>
      <c r="R357">
        <f t="shared" si="112"/>
        <v>111.4</v>
      </c>
      <c r="S357">
        <f t="shared" si="113"/>
        <v>111.9</v>
      </c>
      <c r="T357">
        <f t="shared" si="114"/>
        <v>112.4</v>
      </c>
      <c r="U357">
        <f t="shared" si="115"/>
        <v>112.9</v>
      </c>
      <c r="V357">
        <f t="shared" si="116"/>
        <v>105.9</v>
      </c>
      <c r="X357">
        <f t="shared" si="117"/>
        <v>108.9</v>
      </c>
      <c r="Y357">
        <f t="shared" si="118"/>
        <v>108.4</v>
      </c>
      <c r="Z357">
        <f t="shared" si="119"/>
        <v>110.9</v>
      </c>
      <c r="AA357">
        <f t="shared" si="120"/>
        <v>107.4</v>
      </c>
      <c r="AB357">
        <f t="shared" si="121"/>
        <v>106.9</v>
      </c>
      <c r="AC357">
        <f>IF(OR(A357=521400,A357=529519,A357=519378,A357=519382,A357=519380,A357=519357,A357=549727,A357=519373,A357=519370,A357=519371,A357=519377,A357=519387,A357=521176,A357=521177,A357=524588),IF(OR(D357="BIODIESEL",D357="BIODIESEL DYED",D357="DIESEL LS",D357="D LS DYED"),kdrk1,IF(OR(D357="ETHANOL REG",D357="REGULAR",D357="REG DYED",D357="ETH REG DYE"),krrk1,IF(OR(D357="UNBRAND DEF"),DEFBase1,kprk1))),IF(A357=519355,IF(OR(D357="BIODIESEL",D357="BIODIESEL DYED",D357="DIESEL LS",D357="D LS DYED"),vdrk1,IF(OR(D357="ETHANOL REG",D357="REGULAR",D357="REG DYED",D357="ETH REG DYE"),vrrk1,)),E357))</f>
        <v>102.4</v>
      </c>
      <c r="AD357">
        <f>IF(OR(A357=521400,A357=529519,A357=519378,A357=519382,A357=519380,A357=519357,A357=549727,A357=519373,A357=519370,A357=519371,A357=519377,A357=519387,A357=521176,A357=521177,A357=524588),
IF(OR(D357="BIODIESEL",D357="BIODIESEL DYED",D357="DIESEL LS",D357="D LS DYED"),kdrk1+_dslMERCR,IF(OR(D357="ETHANOL REG",D357="REGULAR",D357="REG DYED",D357="ETH REG DYE"),krrk1+_eregMERCR,IF(OR(D357="UNBRAND DEF"),
DEFBase1,kprk1+_punlMERCR))),IF(A357=519355,IF(OR(D357="BIODIESEL",D357="BIODIESEL DYED",D357="DIESEL LS",D357="D LS DYED"),vdrk1+_dslMERCR,IF(OR(D357="ETHANOL REG",D357="REGULAR",D357="REG DYED",D357="ETH REG DYE"),vrrk1+_eregMERCR,)),E357))</f>
        <v>102.4</v>
      </c>
      <c r="AE357">
        <f t="shared" si="122"/>
        <v>0</v>
      </c>
      <c r="AF357">
        <f t="shared" si="123"/>
        <v>0.05</v>
      </c>
      <c r="AG357">
        <f t="shared" si="124"/>
        <v>0</v>
      </c>
      <c r="AH357" t="str">
        <f t="shared" si="125"/>
        <v>1050 TRANS CANADA HWY</v>
      </c>
    </row>
    <row r="358" spans="1:34" x14ac:dyDescent="0.25">
      <c r="A358">
        <v>524571</v>
      </c>
      <c r="B358" t="s">
        <v>150</v>
      </c>
      <c r="C358" t="s">
        <v>69</v>
      </c>
      <c r="D358" t="s">
        <v>49</v>
      </c>
      <c r="E358">
        <v>121.4</v>
      </c>
      <c r="F358">
        <v>10</v>
      </c>
      <c r="G358">
        <v>14.5</v>
      </c>
      <c r="H358">
        <v>0</v>
      </c>
      <c r="I358">
        <v>0</v>
      </c>
      <c r="J358">
        <v>145.9</v>
      </c>
      <c r="K358" s="28">
        <f t="shared" si="105"/>
        <v>7.2950000000000008</v>
      </c>
      <c r="L358" s="28">
        <f t="shared" si="106"/>
        <v>0</v>
      </c>
      <c r="M358" s="28">
        <f t="shared" si="107"/>
        <v>153.19499999999999</v>
      </c>
      <c r="N358">
        <f t="shared" si="108"/>
        <v>121.4</v>
      </c>
      <c r="O358">
        <f t="shared" si="109"/>
        <v>129.9</v>
      </c>
      <c r="P358">
        <f t="shared" si="110"/>
        <v>129.9</v>
      </c>
      <c r="Q358">
        <f t="shared" si="111"/>
        <v>130.4</v>
      </c>
      <c r="R358">
        <f t="shared" si="112"/>
        <v>131.4</v>
      </c>
      <c r="S358">
        <f t="shared" si="113"/>
        <v>131.9</v>
      </c>
      <c r="T358">
        <f t="shared" si="114"/>
        <v>132.4</v>
      </c>
      <c r="U358">
        <f t="shared" si="115"/>
        <v>132.9</v>
      </c>
      <c r="V358">
        <f t="shared" si="116"/>
        <v>124.9</v>
      </c>
      <c r="X358">
        <f t="shared" si="117"/>
        <v>128.9</v>
      </c>
      <c r="Y358">
        <f t="shared" si="118"/>
        <v>127.4</v>
      </c>
      <c r="Z358">
        <f t="shared" si="119"/>
        <v>129.9</v>
      </c>
      <c r="AA358">
        <f t="shared" si="120"/>
        <v>126.4</v>
      </c>
      <c r="AB358">
        <f t="shared" si="121"/>
        <v>125.9</v>
      </c>
      <c r="AC358">
        <f>IF(OR(A358=521400,A358=529519,A358=519378,A358=519382,A358=519380,A358=519357,A358=549727,A358=519373,A358=519370,A358=519371,A358=519377,A358=519387,A358=521176,A358=521177,A358=524588),IF(OR(D358="BIODIESEL",D358="BIODIESEL DYED",D358="DIESEL LS",D358="D LS DYED"),kdrk1,IF(OR(D358="ETHANOL REG",D358="REGULAR",D358="REG DYED",D358="ETH REG DYE"),krrk1,IF(OR(D358="UNBRAND DEF"),DEFBase1,kprk1))),IF(A358=519355,IF(OR(D358="BIODIESEL",D358="BIODIESEL DYED",D358="DIESEL LS",D358="D LS DYED"),vdrk1,IF(OR(D358="ETHANOL REG",D358="REGULAR",D358="REG DYED",D358="ETH REG DYE"),vrrk1,)),E358))</f>
        <v>121.4</v>
      </c>
      <c r="AD358">
        <f>IF(OR(A358=521400,A358=529519,A358=519378,A358=519382,A358=519380,A358=519357,A358=549727,A358=519373,A358=519370,A358=519371,A358=519377,A358=519387,A358=521176,A358=521177,A358=524588),
IF(OR(D358="BIODIESEL",D358="BIODIESEL DYED",D358="DIESEL LS",D358="D LS DYED"),kdrk1+_dslMERCR,IF(OR(D358="ETHANOL REG",D358="REGULAR",D358="REG DYED",D358="ETH REG DYE"),krrk1+_eregMERCR,IF(OR(D358="UNBRAND DEF"),
DEFBase1,kprk1+_punlMERCR))),IF(A358=519355,IF(OR(D358="BIODIESEL",D358="BIODIESEL DYED",D358="DIESEL LS",D358="D LS DYED"),vdrk1+_dslMERCR,IF(OR(D358="ETHANOL REG",D358="REGULAR",D358="REG DYED",D358="ETH REG DYE"),vrrk1+_eregMERCR,)),E358))</f>
        <v>121.4</v>
      </c>
      <c r="AE358">
        <f t="shared" si="122"/>
        <v>0</v>
      </c>
      <c r="AF358">
        <f t="shared" si="123"/>
        <v>0.05</v>
      </c>
      <c r="AG358">
        <f t="shared" si="124"/>
        <v>0</v>
      </c>
      <c r="AH358" t="str">
        <f t="shared" si="125"/>
        <v>1050 TRANS CANADA HWY</v>
      </c>
    </row>
    <row r="359" spans="1:34" x14ac:dyDescent="0.25">
      <c r="A359">
        <v>524575</v>
      </c>
      <c r="B359" t="s">
        <v>180</v>
      </c>
      <c r="C359" t="s">
        <v>69</v>
      </c>
      <c r="D359" t="s">
        <v>646</v>
      </c>
      <c r="E359">
        <v>81.900000000000006</v>
      </c>
      <c r="F359">
        <v>4</v>
      </c>
      <c r="G359">
        <v>3</v>
      </c>
      <c r="H359">
        <v>0</v>
      </c>
      <c r="I359">
        <v>0</v>
      </c>
      <c r="J359">
        <v>88.9</v>
      </c>
      <c r="K359" s="28">
        <f t="shared" si="105"/>
        <v>4.4450000000000003</v>
      </c>
      <c r="L359" s="28">
        <f t="shared" si="106"/>
        <v>0</v>
      </c>
      <c r="M359" s="28">
        <f t="shared" si="107"/>
        <v>93.344999999999999</v>
      </c>
      <c r="N359">
        <f t="shared" si="108"/>
        <v>81.900000000000006</v>
      </c>
      <c r="O359">
        <f t="shared" si="109"/>
        <v>87.4</v>
      </c>
      <c r="P359">
        <f t="shared" si="110"/>
        <v>88.4</v>
      </c>
      <c r="Q359">
        <f t="shared" si="111"/>
        <v>88.9</v>
      </c>
      <c r="R359">
        <f t="shared" si="112"/>
        <v>89.9</v>
      </c>
      <c r="S359">
        <f t="shared" si="113"/>
        <v>90.4</v>
      </c>
      <c r="T359">
        <f t="shared" si="114"/>
        <v>90.9</v>
      </c>
      <c r="U359">
        <f t="shared" si="115"/>
        <v>91.4</v>
      </c>
      <c r="V359">
        <f t="shared" si="116"/>
        <v>85.4</v>
      </c>
      <c r="X359">
        <f t="shared" si="117"/>
        <v>86.4</v>
      </c>
      <c r="Y359">
        <f t="shared" si="118"/>
        <v>86.9</v>
      </c>
      <c r="Z359">
        <f t="shared" si="119"/>
        <v>86.9</v>
      </c>
      <c r="AA359">
        <f t="shared" si="120"/>
        <v>87.9</v>
      </c>
      <c r="AB359">
        <f t="shared" si="121"/>
        <v>82.9</v>
      </c>
      <c r="AC359">
        <f>IF(OR(A359=521400,A359=529519,A359=519378,A359=519382,A359=519380,A359=519357,A359=549727,A359=519373,A359=519370,A359=519371,A359=519377,A359=519387,A359=521176,A359=521177,A359=524588),IF(OR(D359="BIODIESEL",D359="BIODIESEL DYED",D359="DIESEL LS",D359="D LS DYED"),kdrk1,IF(OR(D359="ETHANOL REG",D359="REGULAR",D359="REG DYED",D359="ETH REG DYE"),krrk1,IF(OR(D359="UNBRAND DEF"),DEFBase1,kprk1))),IF(A359=519355,IF(OR(D359="BIODIESEL",D359="BIODIESEL DYED",D359="DIESEL LS",D359="D LS DYED"),vdrk1,IF(OR(D359="ETHANOL REG",D359="REGULAR",D359="REG DYED",D359="ETH REG DYE"),vrrk1,)),E359))</f>
        <v>81.900000000000006</v>
      </c>
      <c r="AD359">
        <f>IF(OR(A359=521400,A359=529519,A359=519378,A359=519382,A359=519380,A359=519357,A359=549727,A359=519373,A359=519370,A359=519371,A359=519377,A359=519387,A359=521176,A359=521177,A359=524588),
IF(OR(D359="BIODIESEL",D359="BIODIESEL DYED",D359="DIESEL LS",D359="D LS DYED"),kdrk1+_dslMERCR,IF(OR(D359="ETHANOL REG",D359="REGULAR",D359="REG DYED",D359="ETH REG DYE"),krrk1+_eregMERCR,IF(OR(D359="UNBRAND DEF"),
DEFBase1,kprk1+_punlMERCR))),IF(A359=519355,IF(OR(D359="BIODIESEL",D359="BIODIESEL DYED",D359="DIESEL LS",D359="D LS DYED"),vdrk1+_dslMERCR,IF(OR(D359="ETHANOL REG",D359="REGULAR",D359="REG DYED",D359="ETH REG DYE"),vrrk1+_eregMERCR,)),E359))</f>
        <v>81.900000000000006</v>
      </c>
      <c r="AE359">
        <f t="shared" si="122"/>
        <v>0</v>
      </c>
      <c r="AF359">
        <f t="shared" si="123"/>
        <v>0.05</v>
      </c>
      <c r="AG359">
        <f t="shared" si="124"/>
        <v>0</v>
      </c>
      <c r="AH359" t="str">
        <f t="shared" si="125"/>
        <v>61850 FLOOD HOPE RD</v>
      </c>
    </row>
    <row r="360" spans="1:34" x14ac:dyDescent="0.25">
      <c r="A360">
        <v>524575</v>
      </c>
      <c r="B360" t="s">
        <v>180</v>
      </c>
      <c r="C360" t="s">
        <v>69</v>
      </c>
      <c r="D360" t="s">
        <v>37</v>
      </c>
      <c r="E360">
        <v>115.6</v>
      </c>
      <c r="F360">
        <v>4</v>
      </c>
      <c r="G360">
        <v>15</v>
      </c>
      <c r="H360">
        <v>0</v>
      </c>
      <c r="I360">
        <v>0</v>
      </c>
      <c r="J360">
        <v>134.6</v>
      </c>
      <c r="K360" s="28">
        <f t="shared" si="105"/>
        <v>6.73</v>
      </c>
      <c r="L360" s="28">
        <f t="shared" si="106"/>
        <v>0</v>
      </c>
      <c r="M360" s="28">
        <f t="shared" si="107"/>
        <v>141.32999999999998</v>
      </c>
      <c r="N360">
        <f t="shared" si="108"/>
        <v>115.6</v>
      </c>
      <c r="O360">
        <f t="shared" si="109"/>
        <v>121.1</v>
      </c>
      <c r="P360">
        <f t="shared" si="110"/>
        <v>122.1</v>
      </c>
      <c r="Q360">
        <f t="shared" si="111"/>
        <v>122.6</v>
      </c>
      <c r="R360">
        <f t="shared" si="112"/>
        <v>123.6</v>
      </c>
      <c r="S360">
        <f t="shared" si="113"/>
        <v>124.1</v>
      </c>
      <c r="T360">
        <f t="shared" si="114"/>
        <v>124.6</v>
      </c>
      <c r="U360">
        <f t="shared" si="115"/>
        <v>125.1</v>
      </c>
      <c r="V360">
        <f t="shared" si="116"/>
        <v>119.1</v>
      </c>
      <c r="X360">
        <f t="shared" si="117"/>
        <v>120.1</v>
      </c>
      <c r="Y360">
        <f t="shared" si="118"/>
        <v>120.6</v>
      </c>
      <c r="Z360">
        <f t="shared" si="119"/>
        <v>120.6</v>
      </c>
      <c r="AA360">
        <f t="shared" si="120"/>
        <v>121.6</v>
      </c>
      <c r="AB360">
        <f t="shared" si="121"/>
        <v>116.6</v>
      </c>
      <c r="AC360">
        <f>IF(OR(A360=521400,A360=529519,A360=519378,A360=519382,A360=519380,A360=519357,A360=549727,A360=519373,A360=519370,A360=519371,A360=519377,A360=519387,A360=521176,A360=521177,A360=524588),IF(OR(D360="BIODIESEL",D360="BIODIESEL DYED",D360="DIESEL LS",D360="D LS DYED"),kdrk1,IF(OR(D360="ETHANOL REG",D360="REGULAR",D360="REG DYED",D360="ETH REG DYE"),krrk1,IF(OR(D360="UNBRAND DEF"),DEFBase1,kprk1))),IF(A360=519355,IF(OR(D360="BIODIESEL",D360="BIODIESEL DYED",D360="DIESEL LS",D360="D LS DYED"),vdrk1,IF(OR(D360="ETHANOL REG",D360="REGULAR",D360="REG DYED",D360="ETH REG DYE"),vrrk1,)),E360))</f>
        <v>115.6</v>
      </c>
      <c r="AD360">
        <f>IF(OR(A360=521400,A360=529519,A360=519378,A360=519382,A360=519380,A360=519357,A360=549727,A360=519373,A360=519370,A360=519371,A360=519377,A360=519387,A360=521176,A360=521177,A360=524588),
IF(OR(D360="BIODIESEL",D360="BIODIESEL DYED",D360="DIESEL LS",D360="D LS DYED"),kdrk1+_dslMERCR,IF(OR(D360="ETHANOL REG",D360="REGULAR",D360="REG DYED",D360="ETH REG DYE"),krrk1+_eregMERCR,IF(OR(D360="UNBRAND DEF"),
DEFBase1,kprk1+_punlMERCR))),IF(A360=519355,IF(OR(D360="BIODIESEL",D360="BIODIESEL DYED",D360="DIESEL LS",D360="D LS DYED"),vdrk1+_dslMERCR,IF(OR(D360="ETHANOL REG",D360="REGULAR",D360="REG DYED",D360="ETH REG DYE"),vrrk1+_eregMERCR,)),E360))</f>
        <v>115.6</v>
      </c>
      <c r="AE360">
        <f t="shared" si="122"/>
        <v>0</v>
      </c>
      <c r="AF360">
        <f t="shared" si="123"/>
        <v>0.05</v>
      </c>
      <c r="AG360">
        <f t="shared" si="124"/>
        <v>0</v>
      </c>
      <c r="AH360" t="str">
        <f t="shared" si="125"/>
        <v>61850 FLOOD HOPE RD</v>
      </c>
    </row>
    <row r="361" spans="1:34" x14ac:dyDescent="0.25">
      <c r="A361">
        <v>524575</v>
      </c>
      <c r="B361" t="s">
        <v>180</v>
      </c>
      <c r="C361" t="s">
        <v>69</v>
      </c>
      <c r="D361" t="s">
        <v>644</v>
      </c>
      <c r="E361">
        <v>105</v>
      </c>
      <c r="F361">
        <v>10</v>
      </c>
      <c r="G361">
        <v>14.5</v>
      </c>
      <c r="H361">
        <v>0</v>
      </c>
      <c r="I361">
        <v>0</v>
      </c>
      <c r="J361">
        <v>129.5</v>
      </c>
      <c r="K361" s="28">
        <f t="shared" si="105"/>
        <v>6.4750000000000005</v>
      </c>
      <c r="L361" s="28">
        <f t="shared" si="106"/>
        <v>0</v>
      </c>
      <c r="M361" s="28">
        <f t="shared" si="107"/>
        <v>135.97499999999999</v>
      </c>
      <c r="N361">
        <f t="shared" si="108"/>
        <v>105</v>
      </c>
      <c r="O361">
        <f t="shared" si="109"/>
        <v>112.5</v>
      </c>
      <c r="P361">
        <f t="shared" si="110"/>
        <v>112.5</v>
      </c>
      <c r="Q361">
        <f t="shared" si="111"/>
        <v>113</v>
      </c>
      <c r="R361">
        <f t="shared" si="112"/>
        <v>114</v>
      </c>
      <c r="S361">
        <f t="shared" si="113"/>
        <v>114.5</v>
      </c>
      <c r="T361">
        <f t="shared" si="114"/>
        <v>115</v>
      </c>
      <c r="U361">
        <f t="shared" si="115"/>
        <v>115.5</v>
      </c>
      <c r="V361">
        <f t="shared" si="116"/>
        <v>108.5</v>
      </c>
      <c r="X361">
        <f t="shared" si="117"/>
        <v>111.5</v>
      </c>
      <c r="Y361">
        <f t="shared" si="118"/>
        <v>111</v>
      </c>
      <c r="Z361">
        <f t="shared" si="119"/>
        <v>113.5</v>
      </c>
      <c r="AA361">
        <f t="shared" si="120"/>
        <v>110</v>
      </c>
      <c r="AB361">
        <f t="shared" si="121"/>
        <v>109.5</v>
      </c>
      <c r="AC361">
        <f>IF(OR(A361=521400,A361=529519,A361=519378,A361=519382,A361=519380,A361=519357,A361=549727,A361=519373,A361=519370,A361=519371,A361=519377,A361=519387,A361=521176,A361=521177,A361=524588),IF(OR(D361="BIODIESEL",D361="BIODIESEL DYED",D361="DIESEL LS",D361="D LS DYED"),kdrk1,IF(OR(D361="ETHANOL REG",D361="REGULAR",D361="REG DYED",D361="ETH REG DYE"),krrk1,IF(OR(D361="UNBRAND DEF"),DEFBase1,kprk1))),IF(A361=519355,IF(OR(D361="BIODIESEL",D361="BIODIESEL DYED",D361="DIESEL LS",D361="D LS DYED"),vdrk1,IF(OR(D361="ETHANOL REG",D361="REGULAR",D361="REG DYED",D361="ETH REG DYE"),vrrk1,)),E361))</f>
        <v>105</v>
      </c>
      <c r="AD361">
        <f>IF(OR(A361=521400,A361=529519,A361=519378,A361=519382,A361=519380,A361=519357,A361=549727,A361=519373,A361=519370,A361=519371,A361=519377,A361=519387,A361=521176,A361=521177,A361=524588),
IF(OR(D361="BIODIESEL",D361="BIODIESEL DYED",D361="DIESEL LS",D361="D LS DYED"),kdrk1+_dslMERCR,IF(OR(D361="ETHANOL REG",D361="REGULAR",D361="REG DYED",D361="ETH REG DYE"),krrk1+_eregMERCR,IF(OR(D361="UNBRAND DEF"),
DEFBase1,kprk1+_punlMERCR))),IF(A361=519355,IF(OR(D361="BIODIESEL",D361="BIODIESEL DYED",D361="DIESEL LS",D361="D LS DYED"),vdrk1+_dslMERCR,IF(OR(D361="ETHANOL REG",D361="REGULAR",D361="REG DYED",D361="ETH REG DYE"),vrrk1+_eregMERCR,)),E361))</f>
        <v>105</v>
      </c>
      <c r="AE361">
        <f t="shared" si="122"/>
        <v>0</v>
      </c>
      <c r="AF361">
        <f t="shared" si="123"/>
        <v>0.05</v>
      </c>
      <c r="AG361">
        <f t="shared" si="124"/>
        <v>0</v>
      </c>
      <c r="AH361" t="str">
        <f t="shared" si="125"/>
        <v>61850 FLOOD HOPE RD</v>
      </c>
    </row>
    <row r="362" spans="1:34" x14ac:dyDescent="0.25">
      <c r="A362">
        <v>524575</v>
      </c>
      <c r="B362" t="s">
        <v>180</v>
      </c>
      <c r="C362" t="s">
        <v>69</v>
      </c>
      <c r="D362" t="s">
        <v>651</v>
      </c>
      <c r="E362">
        <v>73.900000000000006</v>
      </c>
      <c r="F362">
        <v>10</v>
      </c>
      <c r="G362">
        <v>14.5</v>
      </c>
      <c r="H362">
        <v>0</v>
      </c>
      <c r="I362">
        <v>0</v>
      </c>
      <c r="J362">
        <v>98.4</v>
      </c>
      <c r="K362" s="28">
        <f t="shared" si="105"/>
        <v>4.9200000000000008</v>
      </c>
      <c r="L362" s="28">
        <f t="shared" si="106"/>
        <v>0</v>
      </c>
      <c r="M362" s="28">
        <f t="shared" si="107"/>
        <v>103.32000000000001</v>
      </c>
      <c r="N362">
        <f t="shared" si="108"/>
        <v>73.900000000000006</v>
      </c>
      <c r="O362">
        <f t="shared" si="109"/>
        <v>81.400000000000006</v>
      </c>
      <c r="P362">
        <f t="shared" si="110"/>
        <v>81.400000000000006</v>
      </c>
      <c r="Q362">
        <f t="shared" si="111"/>
        <v>81.900000000000006</v>
      </c>
      <c r="R362">
        <f t="shared" si="112"/>
        <v>82.9</v>
      </c>
      <c r="S362">
        <f t="shared" si="113"/>
        <v>83.4</v>
      </c>
      <c r="T362">
        <f t="shared" si="114"/>
        <v>83.9</v>
      </c>
      <c r="U362">
        <f t="shared" si="115"/>
        <v>84.4</v>
      </c>
      <c r="V362">
        <f t="shared" si="116"/>
        <v>77.400000000000006</v>
      </c>
      <c r="X362">
        <f t="shared" si="117"/>
        <v>80.400000000000006</v>
      </c>
      <c r="Y362">
        <f t="shared" si="118"/>
        <v>79.900000000000006</v>
      </c>
      <c r="Z362">
        <f t="shared" si="119"/>
        <v>82.4</v>
      </c>
      <c r="AA362">
        <f t="shared" si="120"/>
        <v>78.900000000000006</v>
      </c>
      <c r="AB362">
        <f t="shared" si="121"/>
        <v>78.400000000000006</v>
      </c>
      <c r="AC362">
        <f>IF(OR(A362=521400,A362=529519,A362=519378,A362=519382,A362=519380,A362=519357,A362=549727,A362=519373,A362=519370,A362=519371,A362=519377,A362=519387,A362=521176,A362=521177,A362=524588),IF(OR(D362="BIODIESEL",D362="BIODIESEL DYED",D362="DIESEL LS",D362="D LS DYED"),kdrk1,IF(OR(D362="ETHANOL REG",D362="REGULAR",D362="REG DYED",D362="ETH REG DYE"),krrk1,IF(OR(D362="UNBRAND DEF"),DEFBase1,kprk1))),IF(A362=519355,IF(OR(D362="BIODIESEL",D362="BIODIESEL DYED",D362="DIESEL LS",D362="D LS DYED"),vdrk1,IF(OR(D362="ETHANOL REG",D362="REGULAR",D362="REG DYED",D362="ETH REG DYE"),vrrk1,)),E362))</f>
        <v>73.900000000000006</v>
      </c>
      <c r="AD362">
        <f>IF(OR(A362=521400,A362=529519,A362=519378,A362=519382,A362=519380,A362=519357,A362=549727,A362=519373,A362=519370,A362=519371,A362=519377,A362=519387,A362=521176,A362=521177,A362=524588),
IF(OR(D362="BIODIESEL",D362="BIODIESEL DYED",D362="DIESEL LS",D362="D LS DYED"),kdrk1+_dslMERCR,IF(OR(D362="ETHANOL REG",D362="REGULAR",D362="REG DYED",D362="ETH REG DYE"),krrk1+_eregMERCR,IF(OR(D362="UNBRAND DEF"),
DEFBase1,kprk1+_punlMERCR))),IF(A362=519355,IF(OR(D362="BIODIESEL",D362="BIODIESEL DYED",D362="DIESEL LS",D362="D LS DYED"),vdrk1+_dslMERCR,IF(OR(D362="ETHANOL REG",D362="REGULAR",D362="REG DYED",D362="ETH REG DYE"),vrrk1+_eregMERCR,)),E362))</f>
        <v>73.900000000000006</v>
      </c>
      <c r="AE362">
        <f t="shared" si="122"/>
        <v>0</v>
      </c>
      <c r="AF362">
        <f t="shared" si="123"/>
        <v>0.05</v>
      </c>
      <c r="AG362">
        <f t="shared" si="124"/>
        <v>0</v>
      </c>
      <c r="AH362" t="str">
        <f t="shared" si="125"/>
        <v>61850 FLOOD HOPE RD</v>
      </c>
    </row>
    <row r="363" spans="1:34" x14ac:dyDescent="0.25">
      <c r="A363">
        <v>524575</v>
      </c>
      <c r="B363" t="s">
        <v>180</v>
      </c>
      <c r="C363" t="s">
        <v>69</v>
      </c>
      <c r="D363" t="s">
        <v>645</v>
      </c>
      <c r="E363">
        <v>116</v>
      </c>
      <c r="F363">
        <v>0</v>
      </c>
      <c r="G363">
        <v>0</v>
      </c>
      <c r="H363">
        <v>0</v>
      </c>
      <c r="I363">
        <v>0</v>
      </c>
      <c r="J363">
        <v>116</v>
      </c>
      <c r="K363" s="28">
        <f t="shared" si="105"/>
        <v>13.92</v>
      </c>
      <c r="L363" s="28">
        <f t="shared" si="106"/>
        <v>0</v>
      </c>
      <c r="M363" s="28">
        <f t="shared" si="107"/>
        <v>129.91999999999999</v>
      </c>
      <c r="N363">
        <f t="shared" si="108"/>
        <v>116</v>
      </c>
      <c r="O363">
        <f t="shared" si="109"/>
        <v>119.5</v>
      </c>
      <c r="P363">
        <f t="shared" si="110"/>
        <v>119.5</v>
      </c>
      <c r="Q363">
        <f t="shared" si="111"/>
        <v>119.5</v>
      </c>
      <c r="R363">
        <f t="shared" si="112"/>
        <v>119.5</v>
      </c>
      <c r="S363">
        <f t="shared" si="113"/>
        <v>119.5</v>
      </c>
      <c r="T363">
        <f t="shared" si="114"/>
        <v>119.5</v>
      </c>
      <c r="U363">
        <f t="shared" si="115"/>
        <v>119.5</v>
      </c>
      <c r="V363">
        <f t="shared" si="116"/>
        <v>119.5</v>
      </c>
      <c r="X363">
        <f t="shared" si="117"/>
        <v>119.5</v>
      </c>
      <c r="Y363">
        <f t="shared" si="118"/>
        <v>119.5</v>
      </c>
      <c r="Z363">
        <f t="shared" si="119"/>
        <v>119.5</v>
      </c>
      <c r="AA363">
        <f t="shared" si="120"/>
        <v>119.5</v>
      </c>
      <c r="AB363">
        <f t="shared" si="121"/>
        <v>119.5</v>
      </c>
      <c r="AC363">
        <f>IF(OR(A363=521400,A363=529519,A363=519378,A363=519382,A363=519380,A363=519357,A363=549727,A363=519373,A363=519370,A363=519371,A363=519377,A363=519387,A363=521176,A363=521177,A363=524588),IF(OR(D363="BIODIESEL",D363="BIODIESEL DYED",D363="DIESEL LS",D363="D LS DYED"),kdrk1,IF(OR(D363="ETHANOL REG",D363="REGULAR",D363="REG DYED",D363="ETH REG DYE"),krrk1,IF(OR(D363="UNBRAND DEF"),DEFBase1,kprk1))),IF(A363=519355,IF(OR(D363="BIODIESEL",D363="BIODIESEL DYED",D363="DIESEL LS",D363="D LS DYED"),vdrk1,IF(OR(D363="ETHANOL REG",D363="REGULAR",D363="REG DYED",D363="ETH REG DYE"),vrrk1,)),E363))</f>
        <v>116</v>
      </c>
      <c r="AD363">
        <f>IF(OR(A363=521400,A363=529519,A363=519378,A363=519382,A363=519380,A363=519357,A363=549727,A363=519373,A363=519370,A363=519371,A363=519377,A363=519387,A363=521176,A363=521177,A363=524588),
IF(OR(D363="BIODIESEL",D363="BIODIESEL DYED",D363="DIESEL LS",D363="D LS DYED"),kdrk1+_dslMERCR,IF(OR(D363="ETHANOL REG",D363="REGULAR",D363="REG DYED",D363="ETH REG DYE"),krrk1+_eregMERCR,IF(OR(D363="UNBRAND DEF"),
DEFBase1,kprk1+_punlMERCR))),IF(A363=519355,IF(OR(D363="BIODIESEL",D363="BIODIESEL DYED",D363="DIESEL LS",D363="D LS DYED"),vdrk1+_dslMERCR,IF(OR(D363="ETHANOL REG",D363="REGULAR",D363="REG DYED",D363="ETH REG DYE"),vrrk1+_eregMERCR,)),E363))</f>
        <v>116</v>
      </c>
      <c r="AE363">
        <f t="shared" si="122"/>
        <v>0</v>
      </c>
      <c r="AF363">
        <f t="shared" si="123"/>
        <v>0.12</v>
      </c>
      <c r="AG363">
        <f t="shared" si="124"/>
        <v>0</v>
      </c>
      <c r="AH363" t="str">
        <f t="shared" si="125"/>
        <v>61850 FLOOD HOPE RD</v>
      </c>
    </row>
    <row r="364" spans="1:34" x14ac:dyDescent="0.25">
      <c r="A364" s="18">
        <v>541200</v>
      </c>
      <c r="B364" t="s">
        <v>180</v>
      </c>
      <c r="C364" t="s">
        <v>69</v>
      </c>
      <c r="D364" t="s">
        <v>646</v>
      </c>
      <c r="E364">
        <v>115.5</v>
      </c>
      <c r="F364">
        <v>4</v>
      </c>
      <c r="G364">
        <v>3</v>
      </c>
      <c r="H364">
        <v>0</v>
      </c>
      <c r="I364">
        <v>0</v>
      </c>
      <c r="J364">
        <v>122.5</v>
      </c>
      <c r="K364" s="28">
        <f t="shared" si="105"/>
        <v>6.125</v>
      </c>
      <c r="L364" s="28">
        <f t="shared" si="106"/>
        <v>0</v>
      </c>
      <c r="M364" s="28">
        <f t="shared" si="107"/>
        <v>128.625</v>
      </c>
      <c r="N364">
        <f t="shared" si="108"/>
        <v>115.5</v>
      </c>
      <c r="O364">
        <f t="shared" si="109"/>
        <v>121</v>
      </c>
      <c r="P364">
        <f t="shared" si="110"/>
        <v>122</v>
      </c>
      <c r="Q364">
        <f t="shared" si="111"/>
        <v>122.5</v>
      </c>
      <c r="R364">
        <f t="shared" si="112"/>
        <v>123.5</v>
      </c>
      <c r="S364">
        <f t="shared" si="113"/>
        <v>124</v>
      </c>
      <c r="T364">
        <f t="shared" si="114"/>
        <v>124.5</v>
      </c>
      <c r="U364">
        <f t="shared" si="115"/>
        <v>125</v>
      </c>
      <c r="V364">
        <f t="shared" si="116"/>
        <v>119</v>
      </c>
      <c r="X364">
        <f t="shared" si="117"/>
        <v>120</v>
      </c>
      <c r="Y364">
        <f t="shared" si="118"/>
        <v>120.5</v>
      </c>
      <c r="Z364">
        <f t="shared" si="119"/>
        <v>120.5</v>
      </c>
      <c r="AA364">
        <f t="shared" si="120"/>
        <v>121.5</v>
      </c>
      <c r="AB364">
        <f t="shared" si="121"/>
        <v>116.5</v>
      </c>
      <c r="AC364">
        <f>IF(OR(A364=521400,A364=529519,A364=519378,A364=519382,A364=519380,A364=519357,A364=549727,A364=519373,A364=519370,A364=519371,A364=519377,A364=519387,A364=521176,A364=521177,A364=524588),IF(OR(D364="BIODIESEL",D364="BIODIESEL DYED",D364="DIESEL LS",D364="D LS DYED"),kdrk1,IF(OR(D364="ETHANOL REG",D364="REGULAR",D364="REG DYED",D364="ETH REG DYE"),krrk1,IF(OR(D364="UNBRAND DEF"),DEFBase1,kprk1))),IF(A364=519355,IF(OR(D364="BIODIESEL",D364="BIODIESEL DYED",D364="DIESEL LS",D364="D LS DYED"),vdrk1,IF(OR(D364="ETHANOL REG",D364="REGULAR",D364="REG DYED",D364="ETH REG DYE"),vrrk1,)),E364))</f>
        <v>115.5</v>
      </c>
      <c r="AD364">
        <f>IF(OR(A364=521400,A364=529519,A364=519378,A364=519382,A364=519380,A364=519357,A364=549727,A364=519373,A364=519370,A364=519371,A364=519377,A364=519387,A364=521176,A364=521177,A364=524588),
IF(OR(D364="BIODIESEL",D364="BIODIESEL DYED",D364="DIESEL LS",D364="D LS DYED"),kdrk1+_dslMERCR,IF(OR(D364="ETHANOL REG",D364="REGULAR",D364="REG DYED",D364="ETH REG DYE"),krrk1+_eregMERCR,IF(OR(D364="UNBRAND DEF"),
DEFBase1,kprk1+_punlMERCR))),IF(A364=519355,IF(OR(D364="BIODIESEL",D364="BIODIESEL DYED",D364="DIESEL LS",D364="D LS DYED"),vdrk1+_dslMERCR,IF(OR(D364="ETHANOL REG",D364="REGULAR",D364="REG DYED",D364="ETH REG DYE"),vrrk1+_eregMERCR,)),E364))</f>
        <v>115.5</v>
      </c>
      <c r="AE364">
        <f t="shared" si="122"/>
        <v>0</v>
      </c>
      <c r="AF364">
        <f t="shared" si="123"/>
        <v>0.05</v>
      </c>
      <c r="AG364">
        <f t="shared" si="124"/>
        <v>0</v>
      </c>
      <c r="AH364" t="str">
        <f t="shared" si="125"/>
        <v>19700 KLASSEN RD</v>
      </c>
    </row>
    <row r="365" spans="1:34" x14ac:dyDescent="0.25">
      <c r="A365" s="18">
        <v>541200</v>
      </c>
      <c r="B365" t="s">
        <v>180</v>
      </c>
      <c r="C365" t="s">
        <v>69</v>
      </c>
      <c r="D365" t="s">
        <v>37</v>
      </c>
      <c r="E365">
        <v>115.5</v>
      </c>
      <c r="F365">
        <v>4</v>
      </c>
      <c r="G365">
        <v>15</v>
      </c>
      <c r="H365">
        <v>0</v>
      </c>
      <c r="I365">
        <v>0</v>
      </c>
      <c r="J365">
        <v>134.5</v>
      </c>
      <c r="K365" s="28">
        <f t="shared" si="105"/>
        <v>6.7250000000000005</v>
      </c>
      <c r="L365" s="28">
        <f t="shared" si="106"/>
        <v>0</v>
      </c>
      <c r="M365" s="28">
        <f t="shared" si="107"/>
        <v>141.22499999999999</v>
      </c>
      <c r="N365">
        <f t="shared" si="108"/>
        <v>115.5</v>
      </c>
      <c r="O365">
        <f t="shared" si="109"/>
        <v>121</v>
      </c>
      <c r="P365">
        <f t="shared" si="110"/>
        <v>122</v>
      </c>
      <c r="Q365">
        <f t="shared" si="111"/>
        <v>122.5</v>
      </c>
      <c r="R365">
        <f t="shared" si="112"/>
        <v>123.5</v>
      </c>
      <c r="S365">
        <f t="shared" si="113"/>
        <v>124</v>
      </c>
      <c r="T365">
        <f t="shared" si="114"/>
        <v>124.5</v>
      </c>
      <c r="U365">
        <f t="shared" si="115"/>
        <v>125</v>
      </c>
      <c r="V365">
        <f t="shared" si="116"/>
        <v>119</v>
      </c>
      <c r="X365">
        <f t="shared" si="117"/>
        <v>120</v>
      </c>
      <c r="Y365">
        <f t="shared" si="118"/>
        <v>120.5</v>
      </c>
      <c r="Z365">
        <f t="shared" si="119"/>
        <v>120.5</v>
      </c>
      <c r="AA365">
        <f t="shared" si="120"/>
        <v>121.5</v>
      </c>
      <c r="AB365">
        <f t="shared" si="121"/>
        <v>116.5</v>
      </c>
      <c r="AC365">
        <f>IF(OR(A365=521400,A365=529519,A365=519378,A365=519382,A365=519380,A365=519357,A365=549727,A365=519373,A365=519370,A365=519371,A365=519377,A365=519387,A365=521176,A365=521177,A365=524588),IF(OR(D365="BIODIESEL",D365="BIODIESEL DYED",D365="DIESEL LS",D365="D LS DYED"),kdrk1,IF(OR(D365="ETHANOL REG",D365="REGULAR",D365="REG DYED",D365="ETH REG DYE"),krrk1,IF(OR(D365="UNBRAND DEF"),DEFBase1,kprk1))),IF(A365=519355,IF(OR(D365="BIODIESEL",D365="BIODIESEL DYED",D365="DIESEL LS",D365="D LS DYED"),vdrk1,IF(OR(D365="ETHANOL REG",D365="REGULAR",D365="REG DYED",D365="ETH REG DYE"),vrrk1,)),E365))</f>
        <v>115.5</v>
      </c>
      <c r="AD365">
        <f>IF(OR(A365=521400,A365=529519,A365=519378,A365=519382,A365=519380,A365=519357,A365=549727,A365=519373,A365=519370,A365=519371,A365=519377,A365=519387,A365=521176,A365=521177,A365=524588),
IF(OR(D365="BIODIESEL",D365="BIODIESEL DYED",D365="DIESEL LS",D365="D LS DYED"),kdrk1+_dslMERCR,IF(OR(D365="ETHANOL REG",D365="REGULAR",D365="REG DYED",D365="ETH REG DYE"),krrk1+_eregMERCR,IF(OR(D365="UNBRAND DEF"),
DEFBase1,kprk1+_punlMERCR))),IF(A365=519355,IF(OR(D365="BIODIESEL",D365="BIODIESEL DYED",D365="DIESEL LS",D365="D LS DYED"),vdrk1+_dslMERCR,IF(OR(D365="ETHANOL REG",D365="REGULAR",D365="REG DYED",D365="ETH REG DYE"),vrrk1+_eregMERCR,)),E365))</f>
        <v>115.5</v>
      </c>
      <c r="AE365">
        <f t="shared" si="122"/>
        <v>0</v>
      </c>
      <c r="AF365">
        <f t="shared" si="123"/>
        <v>0.05</v>
      </c>
      <c r="AG365">
        <f t="shared" si="124"/>
        <v>0</v>
      </c>
      <c r="AH365" t="str">
        <f t="shared" si="125"/>
        <v>19700 KLASSEN RD</v>
      </c>
    </row>
    <row r="366" spans="1:34" x14ac:dyDescent="0.25">
      <c r="A366">
        <v>541200</v>
      </c>
      <c r="B366" t="s">
        <v>180</v>
      </c>
      <c r="C366" t="s">
        <v>69</v>
      </c>
      <c r="D366" t="s">
        <v>132</v>
      </c>
      <c r="E366">
        <v>113.1</v>
      </c>
      <c r="F366">
        <v>10</v>
      </c>
      <c r="G366">
        <v>14.5</v>
      </c>
      <c r="H366">
        <v>0</v>
      </c>
      <c r="I366">
        <v>0</v>
      </c>
      <c r="J366">
        <v>137.6</v>
      </c>
      <c r="K366" s="28">
        <f t="shared" si="105"/>
        <v>6.88</v>
      </c>
      <c r="L366" s="28">
        <f t="shared" si="106"/>
        <v>0</v>
      </c>
      <c r="M366" s="28">
        <f t="shared" si="107"/>
        <v>144.47999999999999</v>
      </c>
      <c r="N366">
        <f t="shared" si="108"/>
        <v>113.1</v>
      </c>
      <c r="O366">
        <f t="shared" si="109"/>
        <v>121.1</v>
      </c>
      <c r="P366">
        <f t="shared" si="110"/>
        <v>121.1</v>
      </c>
      <c r="Q366">
        <f t="shared" si="111"/>
        <v>121.6</v>
      </c>
      <c r="R366">
        <f t="shared" si="112"/>
        <v>122.6</v>
      </c>
      <c r="S366">
        <f t="shared" si="113"/>
        <v>123.1</v>
      </c>
      <c r="T366">
        <f t="shared" si="114"/>
        <v>123.6</v>
      </c>
      <c r="U366">
        <f t="shared" si="115"/>
        <v>124.1</v>
      </c>
      <c r="V366">
        <f t="shared" si="116"/>
        <v>116.6</v>
      </c>
      <c r="X366">
        <f t="shared" si="117"/>
        <v>120.1</v>
      </c>
      <c r="Y366">
        <f t="shared" si="118"/>
        <v>119.6</v>
      </c>
      <c r="Z366">
        <f t="shared" si="119"/>
        <v>121.6</v>
      </c>
      <c r="AA366">
        <f t="shared" si="120"/>
        <v>118.1</v>
      </c>
      <c r="AB366">
        <f t="shared" si="121"/>
        <v>117.6</v>
      </c>
      <c r="AC366">
        <f>IF(OR(A366=521400,A366=529519,A366=519378,A366=519382,A366=519380,A366=519357,A366=549727,A366=519373,A366=519370,A366=519371,A366=519377,A366=519387,A366=521176,A366=521177,A366=524588),IF(OR(D366="BIODIESEL",D366="BIODIESEL DYED",D366="DIESEL LS",D366="D LS DYED"),kdrk1,IF(OR(D366="ETHANOL REG",D366="REGULAR",D366="REG DYED",D366="ETH REG DYE"),krrk1,IF(OR(D366="UNBRAND DEF"),DEFBase1,kprk1))),IF(A366=519355,IF(OR(D366="BIODIESEL",D366="BIODIESEL DYED",D366="DIESEL LS",D366="D LS DYED"),vdrk1,IF(OR(D366="ETHANOL REG",D366="REGULAR",D366="REG DYED",D366="ETH REG DYE"),vrrk1,)),E366))</f>
        <v>113.1</v>
      </c>
      <c r="AD366">
        <f>IF(OR(A366=521400,A366=529519,A366=519378,A366=519382,A366=519380,A366=519357,A366=549727,A366=519373,A366=519370,A366=519371,A366=519377,A366=519387,A366=521176,A366=521177,A366=524588),
IF(OR(D366="BIODIESEL",D366="BIODIESEL DYED",D366="DIESEL LS",D366="D LS DYED"),kdrk1+_dslMERCR,IF(OR(D366="ETHANOL REG",D366="REGULAR",D366="REG DYED",D366="ETH REG DYE"),krrk1+_eregMERCR,IF(OR(D366="UNBRAND DEF"),
DEFBase1,kprk1+_punlMERCR))),IF(A366=519355,IF(OR(D366="BIODIESEL",D366="BIODIESEL DYED",D366="DIESEL LS",D366="D LS DYED"),vdrk1+_dslMERCR,IF(OR(D366="ETHANOL REG",D366="REGULAR",D366="REG DYED",D366="ETH REG DYE"),vrrk1+_eregMERCR,)),E366))</f>
        <v>113.1</v>
      </c>
      <c r="AE366">
        <f t="shared" si="122"/>
        <v>0</v>
      </c>
      <c r="AF366">
        <f t="shared" si="123"/>
        <v>0.05</v>
      </c>
      <c r="AG366">
        <f t="shared" si="124"/>
        <v>0</v>
      </c>
      <c r="AH366" t="str">
        <f t="shared" si="125"/>
        <v>19700 KLASSEN RD</v>
      </c>
    </row>
    <row r="367" spans="1:34" x14ac:dyDescent="0.25">
      <c r="A367">
        <v>541200</v>
      </c>
      <c r="B367" t="s">
        <v>180</v>
      </c>
      <c r="C367" t="s">
        <v>69</v>
      </c>
      <c r="D367" t="s">
        <v>647</v>
      </c>
      <c r="E367">
        <v>104.6</v>
      </c>
      <c r="F367">
        <v>10</v>
      </c>
      <c r="G367">
        <v>3</v>
      </c>
      <c r="H367">
        <v>0</v>
      </c>
      <c r="I367">
        <v>0</v>
      </c>
      <c r="J367">
        <v>117.6</v>
      </c>
      <c r="K367" s="28">
        <f t="shared" si="105"/>
        <v>5.88</v>
      </c>
      <c r="L367" s="28">
        <f t="shared" si="106"/>
        <v>0</v>
      </c>
      <c r="M367" s="28">
        <f t="shared" si="107"/>
        <v>123.47999999999999</v>
      </c>
      <c r="N367">
        <f t="shared" si="108"/>
        <v>104.6</v>
      </c>
      <c r="O367">
        <f t="shared" si="109"/>
        <v>112.1</v>
      </c>
      <c r="P367">
        <f t="shared" si="110"/>
        <v>112.1</v>
      </c>
      <c r="Q367">
        <f t="shared" si="111"/>
        <v>112.6</v>
      </c>
      <c r="R367">
        <f t="shared" si="112"/>
        <v>113.6</v>
      </c>
      <c r="S367">
        <f t="shared" si="113"/>
        <v>114.1</v>
      </c>
      <c r="T367">
        <f t="shared" si="114"/>
        <v>114.6</v>
      </c>
      <c r="U367">
        <f t="shared" si="115"/>
        <v>115.1</v>
      </c>
      <c r="V367">
        <f t="shared" si="116"/>
        <v>108.1</v>
      </c>
      <c r="X367">
        <f t="shared" si="117"/>
        <v>111.1</v>
      </c>
      <c r="Y367">
        <f t="shared" si="118"/>
        <v>112.1</v>
      </c>
      <c r="Z367">
        <f t="shared" si="119"/>
        <v>113.1</v>
      </c>
      <c r="AA367">
        <f t="shared" si="120"/>
        <v>109.6</v>
      </c>
      <c r="AB367">
        <f t="shared" si="121"/>
        <v>109.1</v>
      </c>
      <c r="AC367">
        <f>IF(OR(A367=521400,A367=529519,A367=519378,A367=519382,A367=519380,A367=519357,A367=549727,A367=519373,A367=519370,A367=519371,A367=519377,A367=519387,A367=521176,A367=521177,A367=524588),IF(OR(D367="BIODIESEL",D367="BIODIESEL DYED",D367="DIESEL LS",D367="D LS DYED"),kdrk1,IF(OR(D367="ETHANOL REG",D367="REGULAR",D367="REG DYED",D367="ETH REG DYE"),krrk1,IF(OR(D367="UNBRAND DEF"),DEFBase1,kprk1))),IF(A367=519355,IF(OR(D367="BIODIESEL",D367="BIODIESEL DYED",D367="DIESEL LS",D367="D LS DYED"),vdrk1,IF(OR(D367="ETHANOL REG",D367="REGULAR",D367="REG DYED",D367="ETH REG DYE"),vrrk1,)),E367))</f>
        <v>104.6</v>
      </c>
      <c r="AD367">
        <f>IF(OR(A367=521400,A367=529519,A367=519378,A367=519382,A367=519380,A367=519357,A367=549727,A367=519373,A367=519370,A367=519371,A367=519377,A367=519387,A367=521176,A367=521177,A367=524588),
IF(OR(D367="BIODIESEL",D367="BIODIESEL DYED",D367="DIESEL LS",D367="D LS DYED"),kdrk1+_dslMERCR,IF(OR(D367="ETHANOL REG",D367="REGULAR",D367="REG DYED",D367="ETH REG DYE"),krrk1+_eregMERCR,IF(OR(D367="UNBRAND DEF"),
DEFBase1,kprk1+_punlMERCR))),IF(A367=519355,IF(OR(D367="BIODIESEL",D367="BIODIESEL DYED",D367="DIESEL LS",D367="D LS DYED"),vdrk1+_dslMERCR,IF(OR(D367="ETHANOL REG",D367="REGULAR",D367="REG DYED",D367="ETH REG DYE"),vrrk1+_eregMERCR,)),E367))</f>
        <v>104.6</v>
      </c>
      <c r="AE367">
        <f t="shared" si="122"/>
        <v>0</v>
      </c>
      <c r="AF367">
        <f t="shared" si="123"/>
        <v>0.05</v>
      </c>
      <c r="AG367">
        <f t="shared" si="124"/>
        <v>0</v>
      </c>
      <c r="AH367" t="str">
        <f t="shared" si="125"/>
        <v>19700 KLASSEN RD</v>
      </c>
    </row>
    <row r="368" spans="1:34" x14ac:dyDescent="0.25">
      <c r="A368">
        <v>541200</v>
      </c>
      <c r="B368" t="s">
        <v>180</v>
      </c>
      <c r="C368" t="s">
        <v>69</v>
      </c>
      <c r="D368" t="s">
        <v>644</v>
      </c>
      <c r="E368">
        <v>104.6</v>
      </c>
      <c r="F368">
        <v>10</v>
      </c>
      <c r="G368">
        <v>14.5</v>
      </c>
      <c r="H368">
        <v>0</v>
      </c>
      <c r="I368">
        <v>0</v>
      </c>
      <c r="J368">
        <v>129.1</v>
      </c>
      <c r="K368" s="28">
        <f t="shared" si="105"/>
        <v>6.4550000000000001</v>
      </c>
      <c r="L368" s="28">
        <f t="shared" si="106"/>
        <v>0</v>
      </c>
      <c r="M368" s="28">
        <f t="shared" si="107"/>
        <v>135.55500000000001</v>
      </c>
      <c r="N368">
        <f t="shared" si="108"/>
        <v>104.6</v>
      </c>
      <c r="O368">
        <f t="shared" si="109"/>
        <v>112.1</v>
      </c>
      <c r="P368">
        <f t="shared" si="110"/>
        <v>112.1</v>
      </c>
      <c r="Q368">
        <f t="shared" si="111"/>
        <v>112.6</v>
      </c>
      <c r="R368">
        <f t="shared" si="112"/>
        <v>113.6</v>
      </c>
      <c r="S368">
        <f t="shared" si="113"/>
        <v>114.1</v>
      </c>
      <c r="T368">
        <f t="shared" si="114"/>
        <v>114.6</v>
      </c>
      <c r="U368">
        <f t="shared" si="115"/>
        <v>115.1</v>
      </c>
      <c r="V368">
        <f t="shared" si="116"/>
        <v>108.1</v>
      </c>
      <c r="X368">
        <f t="shared" si="117"/>
        <v>111.1</v>
      </c>
      <c r="Y368">
        <f t="shared" si="118"/>
        <v>110.6</v>
      </c>
      <c r="Z368">
        <f t="shared" si="119"/>
        <v>113.1</v>
      </c>
      <c r="AA368">
        <f t="shared" si="120"/>
        <v>109.6</v>
      </c>
      <c r="AB368">
        <f t="shared" si="121"/>
        <v>109.1</v>
      </c>
      <c r="AC368">
        <f>IF(OR(A368=521400,A368=529519,A368=519378,A368=519382,A368=519380,A368=519357,A368=549727,A368=519373,A368=519370,A368=519371,A368=519377,A368=519387,A368=521176,A368=521177,A368=524588),IF(OR(D368="BIODIESEL",D368="BIODIESEL DYED",D368="DIESEL LS",D368="D LS DYED"),kdrk1,IF(OR(D368="ETHANOL REG",D368="REGULAR",D368="REG DYED",D368="ETH REG DYE"),krrk1,IF(OR(D368="UNBRAND DEF"),DEFBase1,kprk1))),IF(A368=519355,IF(OR(D368="BIODIESEL",D368="BIODIESEL DYED",D368="DIESEL LS",D368="D LS DYED"),vdrk1,IF(OR(D368="ETHANOL REG",D368="REGULAR",D368="REG DYED",D368="ETH REG DYE"),vrrk1,)),E368))</f>
        <v>104.6</v>
      </c>
      <c r="AD368">
        <f>IF(OR(A368=521400,A368=529519,A368=519378,A368=519382,A368=519380,A368=519357,A368=549727,A368=519373,A368=519370,A368=519371,A368=519377,A368=519387,A368=521176,A368=521177,A368=524588),
IF(OR(D368="BIODIESEL",D368="BIODIESEL DYED",D368="DIESEL LS",D368="D LS DYED"),kdrk1+_dslMERCR,IF(OR(D368="ETHANOL REG",D368="REGULAR",D368="REG DYED",D368="ETH REG DYE"),krrk1+_eregMERCR,IF(OR(D368="UNBRAND DEF"),
DEFBase1,kprk1+_punlMERCR))),IF(A368=519355,IF(OR(D368="BIODIESEL",D368="BIODIESEL DYED",D368="DIESEL LS",D368="D LS DYED"),vdrk1+_dslMERCR,IF(OR(D368="ETHANOL REG",D368="REGULAR",D368="REG DYED",D368="ETH REG DYE"),vrrk1+_eregMERCR,)),E368))</f>
        <v>104.6</v>
      </c>
      <c r="AE368">
        <f t="shared" si="122"/>
        <v>0</v>
      </c>
      <c r="AF368">
        <f t="shared" si="123"/>
        <v>0.05</v>
      </c>
      <c r="AG368">
        <f t="shared" si="124"/>
        <v>0</v>
      </c>
      <c r="AH368" t="str">
        <f t="shared" si="125"/>
        <v>19700 KLASSEN RD</v>
      </c>
    </row>
    <row r="369" spans="1:34" x14ac:dyDescent="0.25">
      <c r="A369">
        <v>541200</v>
      </c>
      <c r="B369" t="s">
        <v>180</v>
      </c>
      <c r="C369" t="s">
        <v>69</v>
      </c>
      <c r="D369" t="s">
        <v>49</v>
      </c>
      <c r="E369">
        <v>125.2</v>
      </c>
      <c r="F369">
        <v>10</v>
      </c>
      <c r="G369">
        <v>14.5</v>
      </c>
      <c r="H369">
        <v>0</v>
      </c>
      <c r="I369">
        <v>0</v>
      </c>
      <c r="J369">
        <v>149.69999999999999</v>
      </c>
      <c r="K369" s="28">
        <f t="shared" si="105"/>
        <v>7.4849999999999994</v>
      </c>
      <c r="L369" s="28">
        <f t="shared" si="106"/>
        <v>0</v>
      </c>
      <c r="M369" s="28">
        <f t="shared" si="107"/>
        <v>157.185</v>
      </c>
      <c r="N369">
        <f t="shared" si="108"/>
        <v>125.2</v>
      </c>
      <c r="O369">
        <f t="shared" si="109"/>
        <v>133.69999999999999</v>
      </c>
      <c r="P369">
        <f t="shared" si="110"/>
        <v>133.69999999999999</v>
      </c>
      <c r="Q369">
        <f t="shared" si="111"/>
        <v>134.19999999999999</v>
      </c>
      <c r="R369">
        <f t="shared" si="112"/>
        <v>135.19999999999999</v>
      </c>
      <c r="S369">
        <f t="shared" si="113"/>
        <v>135.69999999999999</v>
      </c>
      <c r="T369">
        <f t="shared" si="114"/>
        <v>136.19999999999999</v>
      </c>
      <c r="U369">
        <f t="shared" si="115"/>
        <v>136.69999999999999</v>
      </c>
      <c r="V369">
        <f t="shared" si="116"/>
        <v>128.69999999999999</v>
      </c>
      <c r="X369">
        <f t="shared" si="117"/>
        <v>132.69999999999999</v>
      </c>
      <c r="Y369">
        <f t="shared" si="118"/>
        <v>131.19999999999999</v>
      </c>
      <c r="Z369">
        <f t="shared" si="119"/>
        <v>133.69999999999999</v>
      </c>
      <c r="AA369">
        <f t="shared" si="120"/>
        <v>130.19999999999999</v>
      </c>
      <c r="AB369">
        <f t="shared" si="121"/>
        <v>129.69999999999999</v>
      </c>
      <c r="AC369">
        <f>IF(OR(A369=521400,A369=529519,A369=519378,A369=519382,A369=519380,A369=519357,A369=549727,A369=519373,A369=519370,A369=519371,A369=519377,A369=519387,A369=521176,A369=521177,A369=524588),IF(OR(D369="BIODIESEL",D369="BIODIESEL DYED",D369="DIESEL LS",D369="D LS DYED"),kdrk1,IF(OR(D369="ETHANOL REG",D369="REGULAR",D369="REG DYED",D369="ETH REG DYE"),krrk1,IF(OR(D369="UNBRAND DEF"),DEFBase1,kprk1))),IF(A369=519355,IF(OR(D369="BIODIESEL",D369="BIODIESEL DYED",D369="DIESEL LS",D369="D LS DYED"),vdrk1,IF(OR(D369="ETHANOL REG",D369="REGULAR",D369="REG DYED",D369="ETH REG DYE"),vrrk1,)),E369))</f>
        <v>125.2</v>
      </c>
      <c r="AD369">
        <f>IF(OR(A369=521400,A369=529519,A369=519378,A369=519382,A369=519380,A369=519357,A369=549727,A369=519373,A369=519370,A369=519371,A369=519377,A369=519387,A369=521176,A369=521177,A369=524588),
IF(OR(D369="BIODIESEL",D369="BIODIESEL DYED",D369="DIESEL LS",D369="D LS DYED"),kdrk1+_dslMERCR,IF(OR(D369="ETHANOL REG",D369="REGULAR",D369="REG DYED",D369="ETH REG DYE"),krrk1+_eregMERCR,IF(OR(D369="UNBRAND DEF"),
DEFBase1,kprk1+_punlMERCR))),IF(A369=519355,IF(OR(D369="BIODIESEL",D369="BIODIESEL DYED",D369="DIESEL LS",D369="D LS DYED"),vdrk1+_dslMERCR,IF(OR(D369="ETHANOL REG",D369="REGULAR",D369="REG DYED",D369="ETH REG DYE"),vrrk1+_eregMERCR,)),E369))</f>
        <v>125.2</v>
      </c>
      <c r="AE369">
        <f t="shared" si="122"/>
        <v>0</v>
      </c>
      <c r="AF369">
        <f t="shared" si="123"/>
        <v>0.05</v>
      </c>
      <c r="AG369">
        <f t="shared" si="124"/>
        <v>0</v>
      </c>
      <c r="AH369" t="str">
        <f t="shared" si="125"/>
        <v>19700 KLASSEN RD</v>
      </c>
    </row>
    <row r="370" spans="1:34" x14ac:dyDescent="0.25">
      <c r="A370">
        <v>541200</v>
      </c>
      <c r="B370" t="s">
        <v>180</v>
      </c>
      <c r="C370" t="s">
        <v>69</v>
      </c>
      <c r="D370" t="s">
        <v>645</v>
      </c>
      <c r="E370">
        <v>94.6</v>
      </c>
      <c r="F370">
        <v>0</v>
      </c>
      <c r="G370">
        <v>0</v>
      </c>
      <c r="H370">
        <v>0</v>
      </c>
      <c r="I370">
        <v>0</v>
      </c>
      <c r="J370">
        <v>94.6</v>
      </c>
      <c r="K370" s="28">
        <f t="shared" si="105"/>
        <v>11.351999999999999</v>
      </c>
      <c r="L370" s="28">
        <f t="shared" si="106"/>
        <v>0</v>
      </c>
      <c r="M370" s="28">
        <f t="shared" si="107"/>
        <v>105.952</v>
      </c>
      <c r="N370">
        <f t="shared" si="108"/>
        <v>94.6</v>
      </c>
      <c r="O370">
        <f t="shared" si="109"/>
        <v>98.1</v>
      </c>
      <c r="P370">
        <f t="shared" si="110"/>
        <v>98.1</v>
      </c>
      <c r="Q370">
        <f t="shared" si="111"/>
        <v>98.1</v>
      </c>
      <c r="R370">
        <f t="shared" si="112"/>
        <v>98.1</v>
      </c>
      <c r="S370">
        <f t="shared" si="113"/>
        <v>98.1</v>
      </c>
      <c r="T370">
        <f t="shared" si="114"/>
        <v>98.1</v>
      </c>
      <c r="U370">
        <f t="shared" si="115"/>
        <v>98.1</v>
      </c>
      <c r="V370">
        <f t="shared" si="116"/>
        <v>98.1</v>
      </c>
      <c r="X370">
        <f t="shared" si="117"/>
        <v>98.1</v>
      </c>
      <c r="Y370">
        <f t="shared" si="118"/>
        <v>98.1</v>
      </c>
      <c r="Z370">
        <f t="shared" si="119"/>
        <v>98.1</v>
      </c>
      <c r="AA370">
        <f t="shared" si="120"/>
        <v>98.1</v>
      </c>
      <c r="AB370">
        <f t="shared" si="121"/>
        <v>98.1</v>
      </c>
      <c r="AC370">
        <f>IF(OR(A370=521400,A370=529519,A370=519378,A370=519382,A370=519380,A370=519357,A370=549727,A370=519373,A370=519370,A370=519371,A370=519377,A370=519387,A370=521176,A370=521177,A370=524588),IF(OR(D370="BIODIESEL",D370="BIODIESEL DYED",D370="DIESEL LS",D370="D LS DYED"),kdrk1,IF(OR(D370="ETHANOL REG",D370="REGULAR",D370="REG DYED",D370="ETH REG DYE"),krrk1,IF(OR(D370="UNBRAND DEF"),DEFBase1,kprk1))),IF(A370=519355,IF(OR(D370="BIODIESEL",D370="BIODIESEL DYED",D370="DIESEL LS",D370="D LS DYED"),vdrk1,IF(OR(D370="ETHANOL REG",D370="REGULAR",D370="REG DYED",D370="ETH REG DYE"),vrrk1,)),E370))</f>
        <v>94.6</v>
      </c>
      <c r="AD370">
        <f>IF(OR(A370=521400,A370=529519,A370=519378,A370=519382,A370=519380,A370=519357,A370=549727,A370=519373,A370=519370,A370=519371,A370=519377,A370=519387,A370=521176,A370=521177,A370=524588),
IF(OR(D370="BIODIESEL",D370="BIODIESEL DYED",D370="DIESEL LS",D370="D LS DYED"),kdrk1+_dslMERCR,IF(OR(D370="ETHANOL REG",D370="REGULAR",D370="REG DYED",D370="ETH REG DYE"),krrk1+_eregMERCR,IF(OR(D370="UNBRAND DEF"),
DEFBase1,kprk1+_punlMERCR))),IF(A370=519355,IF(OR(D370="BIODIESEL",D370="BIODIESEL DYED",D370="DIESEL LS",D370="D LS DYED"),vdrk1+_dslMERCR,IF(OR(D370="ETHANOL REG",D370="REGULAR",D370="REG DYED",D370="ETH REG DYE"),vrrk1+_eregMERCR,)),E370))</f>
        <v>94.6</v>
      </c>
      <c r="AE370">
        <f t="shared" si="122"/>
        <v>0</v>
      </c>
      <c r="AF370">
        <f t="shared" si="123"/>
        <v>0.12</v>
      </c>
      <c r="AG370">
        <f t="shared" si="124"/>
        <v>0</v>
      </c>
      <c r="AH370" t="str">
        <f t="shared" si="125"/>
        <v>19700 KLASSEN RD</v>
      </c>
    </row>
    <row r="371" spans="1:34" x14ac:dyDescent="0.25">
      <c r="A371" s="18">
        <v>545954</v>
      </c>
      <c r="B371" t="s">
        <v>643</v>
      </c>
      <c r="C371" t="s">
        <v>69</v>
      </c>
      <c r="D371" t="s">
        <v>37</v>
      </c>
      <c r="E371">
        <v>116.8</v>
      </c>
      <c r="F371">
        <v>4</v>
      </c>
      <c r="G371">
        <v>15</v>
      </c>
      <c r="H371">
        <v>0</v>
      </c>
      <c r="I371">
        <v>0</v>
      </c>
      <c r="J371">
        <v>135.80000000000001</v>
      </c>
      <c r="K371" s="28">
        <f t="shared" si="105"/>
        <v>6.7900000000000009</v>
      </c>
      <c r="L371" s="28">
        <f t="shared" si="106"/>
        <v>0</v>
      </c>
      <c r="M371" s="28">
        <f t="shared" si="107"/>
        <v>142.59</v>
      </c>
      <c r="N371">
        <f t="shared" si="108"/>
        <v>116.8</v>
      </c>
      <c r="O371">
        <f t="shared" si="109"/>
        <v>122.3</v>
      </c>
      <c r="P371">
        <f t="shared" si="110"/>
        <v>123.3</v>
      </c>
      <c r="Q371">
        <f t="shared" si="111"/>
        <v>123.8</v>
      </c>
      <c r="R371">
        <f t="shared" si="112"/>
        <v>124.8</v>
      </c>
      <c r="S371">
        <f t="shared" si="113"/>
        <v>125.3</v>
      </c>
      <c r="T371">
        <f t="shared" si="114"/>
        <v>125.8</v>
      </c>
      <c r="U371">
        <f t="shared" si="115"/>
        <v>126.3</v>
      </c>
      <c r="V371">
        <f t="shared" si="116"/>
        <v>120.3</v>
      </c>
      <c r="X371">
        <f t="shared" si="117"/>
        <v>121.3</v>
      </c>
      <c r="Y371">
        <f t="shared" si="118"/>
        <v>121.8</v>
      </c>
      <c r="Z371">
        <f t="shared" si="119"/>
        <v>121.8</v>
      </c>
      <c r="AA371">
        <f t="shared" si="120"/>
        <v>122.8</v>
      </c>
      <c r="AB371">
        <f t="shared" si="121"/>
        <v>117.8</v>
      </c>
      <c r="AC371">
        <f>IF(OR(A371=521400,A371=529519,A371=519378,A371=519382,A371=519380,A371=519357,A371=549727,A371=519373,A371=519370,A371=519371,A371=519377,A371=519387,A371=521176,A371=521177,A371=524588),IF(OR(D371="BIODIESEL",D371="BIODIESEL DYED",D371="DIESEL LS",D371="D LS DYED"),kdrk1,IF(OR(D371="ETHANOL REG",D371="REGULAR",D371="REG DYED",D371="ETH REG DYE"),krrk1,IF(OR(D371="UNBRAND DEF"),DEFBase1,kprk1))),IF(A371=519355,IF(OR(D371="BIODIESEL",D371="BIODIESEL DYED",D371="DIESEL LS",D371="D LS DYED"),vdrk1,IF(OR(D371="ETHANOL REG",D371="REGULAR",D371="REG DYED",D371="ETH REG DYE"),vrrk1,)),E371))</f>
        <v>116.8</v>
      </c>
      <c r="AD371">
        <f>IF(OR(A371=521400,A371=529519,A371=519378,A371=519382,A371=519380,A371=519357,A371=549727,A371=519373,A371=519370,A371=519371,A371=519377,A371=519387,A371=521176,A371=521177,A371=524588),
IF(OR(D371="BIODIESEL",D371="BIODIESEL DYED",D371="DIESEL LS",D371="D LS DYED"),kdrk1+_dslMERCR,IF(OR(D371="ETHANOL REG",D371="REGULAR",D371="REG DYED",D371="ETH REG DYE"),krrk1+_eregMERCR,IF(OR(D371="UNBRAND DEF"),
DEFBase1,kprk1+_punlMERCR))),IF(A371=519355,IF(OR(D371="BIODIESEL",D371="BIODIESEL DYED",D371="DIESEL LS",D371="D LS DYED"),vdrk1+_dslMERCR,IF(OR(D371="ETHANOL REG",D371="REGULAR",D371="REG DYED",D371="ETH REG DYE"),vrrk1+_eregMERCR,)),E371))</f>
        <v>116.8</v>
      </c>
      <c r="AE371">
        <f t="shared" si="122"/>
        <v>0</v>
      </c>
      <c r="AF371">
        <f t="shared" si="123"/>
        <v>0.05</v>
      </c>
      <c r="AG371">
        <f t="shared" si="124"/>
        <v>0</v>
      </c>
      <c r="AH371" t="str">
        <f t="shared" si="125"/>
        <v>548 Hwy 93/95 &amp; Cooper Rd</v>
      </c>
    </row>
    <row r="372" spans="1:34" x14ac:dyDescent="0.25">
      <c r="A372">
        <v>545954</v>
      </c>
      <c r="B372" t="s">
        <v>643</v>
      </c>
      <c r="C372" t="s">
        <v>69</v>
      </c>
      <c r="D372" t="s">
        <v>644</v>
      </c>
      <c r="E372">
        <v>101.8</v>
      </c>
      <c r="F372">
        <v>10</v>
      </c>
      <c r="G372">
        <v>14.5</v>
      </c>
      <c r="H372">
        <v>0</v>
      </c>
      <c r="I372">
        <v>0</v>
      </c>
      <c r="J372">
        <v>126.3</v>
      </c>
      <c r="K372" s="28">
        <f t="shared" si="105"/>
        <v>6.3150000000000004</v>
      </c>
      <c r="L372" s="28">
        <f t="shared" si="106"/>
        <v>0</v>
      </c>
      <c r="M372" s="28">
        <f t="shared" si="107"/>
        <v>132.61500000000001</v>
      </c>
      <c r="N372">
        <f t="shared" si="108"/>
        <v>101.8</v>
      </c>
      <c r="O372">
        <f t="shared" si="109"/>
        <v>109.3</v>
      </c>
      <c r="P372">
        <f t="shared" si="110"/>
        <v>109.3</v>
      </c>
      <c r="Q372">
        <f t="shared" si="111"/>
        <v>109.8</v>
      </c>
      <c r="R372">
        <f t="shared" si="112"/>
        <v>110.8</v>
      </c>
      <c r="S372">
        <f t="shared" si="113"/>
        <v>111.3</v>
      </c>
      <c r="T372">
        <f t="shared" si="114"/>
        <v>111.8</v>
      </c>
      <c r="U372">
        <f t="shared" si="115"/>
        <v>112.3</v>
      </c>
      <c r="V372">
        <f t="shared" si="116"/>
        <v>105.3</v>
      </c>
      <c r="X372">
        <f t="shared" si="117"/>
        <v>108.3</v>
      </c>
      <c r="Y372">
        <f t="shared" si="118"/>
        <v>107.8</v>
      </c>
      <c r="Z372">
        <f t="shared" si="119"/>
        <v>110.3</v>
      </c>
      <c r="AA372">
        <f t="shared" si="120"/>
        <v>106.8</v>
      </c>
      <c r="AB372">
        <f t="shared" si="121"/>
        <v>106.3</v>
      </c>
      <c r="AC372">
        <f>IF(OR(A372=521400,A372=529519,A372=519378,A372=519382,A372=519380,A372=519357,A372=549727,A372=519373,A372=519370,A372=519371,A372=519377,A372=519387,A372=521176,A372=521177,A372=524588),IF(OR(D372="BIODIESEL",D372="BIODIESEL DYED",D372="DIESEL LS",D372="D LS DYED"),kdrk1,IF(OR(D372="ETHANOL REG",D372="REGULAR",D372="REG DYED",D372="ETH REG DYE"),krrk1,IF(OR(D372="UNBRAND DEF"),DEFBase1,kprk1))),IF(A372=519355,IF(OR(D372="BIODIESEL",D372="BIODIESEL DYED",D372="DIESEL LS",D372="D LS DYED"),vdrk1,IF(OR(D372="ETHANOL REG",D372="REGULAR",D372="REG DYED",D372="ETH REG DYE"),vrrk1,)),E372))</f>
        <v>101.8</v>
      </c>
      <c r="AD372">
        <f>IF(OR(A372=521400,A372=529519,A372=519378,A372=519382,A372=519380,A372=519357,A372=549727,A372=519373,A372=519370,A372=519371,A372=519377,A372=519387,A372=521176,A372=521177,A372=524588),
IF(OR(D372="BIODIESEL",D372="BIODIESEL DYED",D372="DIESEL LS",D372="D LS DYED"),kdrk1+_dslMERCR,IF(OR(D372="ETHANOL REG",D372="REGULAR",D372="REG DYED",D372="ETH REG DYE"),krrk1+_eregMERCR,IF(OR(D372="UNBRAND DEF"),
DEFBase1,kprk1+_punlMERCR))),IF(A372=519355,IF(OR(D372="BIODIESEL",D372="BIODIESEL DYED",D372="DIESEL LS",D372="D LS DYED"),vdrk1+_dslMERCR,IF(OR(D372="ETHANOL REG",D372="REGULAR",D372="REG DYED",D372="ETH REG DYE"),vrrk1+_eregMERCR,)),E372))</f>
        <v>101.8</v>
      </c>
      <c r="AE372">
        <f t="shared" si="122"/>
        <v>0</v>
      </c>
      <c r="AF372">
        <f t="shared" si="123"/>
        <v>0.05</v>
      </c>
      <c r="AG372">
        <f t="shared" si="124"/>
        <v>0</v>
      </c>
      <c r="AH372" t="str">
        <f t="shared" si="125"/>
        <v>548 Hwy 93/95 &amp; Cooper Rd</v>
      </c>
    </row>
    <row r="373" spans="1:34" x14ac:dyDescent="0.25">
      <c r="A373">
        <v>545954</v>
      </c>
      <c r="B373" t="s">
        <v>643</v>
      </c>
      <c r="C373" t="s">
        <v>69</v>
      </c>
      <c r="D373" t="s">
        <v>645</v>
      </c>
      <c r="E373">
        <v>142</v>
      </c>
      <c r="F373">
        <v>0</v>
      </c>
      <c r="G373">
        <v>0</v>
      </c>
      <c r="H373">
        <v>0</v>
      </c>
      <c r="I373">
        <v>0</v>
      </c>
      <c r="J373">
        <v>142</v>
      </c>
      <c r="K373" s="28">
        <f t="shared" si="105"/>
        <v>17.04</v>
      </c>
      <c r="L373" s="28">
        <f t="shared" si="106"/>
        <v>0</v>
      </c>
      <c r="M373" s="28">
        <f t="shared" si="107"/>
        <v>159.04</v>
      </c>
      <c r="N373">
        <f t="shared" si="108"/>
        <v>142</v>
      </c>
      <c r="O373">
        <f t="shared" si="109"/>
        <v>145.5</v>
      </c>
      <c r="P373">
        <f t="shared" si="110"/>
        <v>145.5</v>
      </c>
      <c r="Q373">
        <f t="shared" si="111"/>
        <v>145.5</v>
      </c>
      <c r="R373">
        <f t="shared" si="112"/>
        <v>145.5</v>
      </c>
      <c r="S373">
        <f t="shared" si="113"/>
        <v>145.5</v>
      </c>
      <c r="T373">
        <f t="shared" si="114"/>
        <v>145.5</v>
      </c>
      <c r="U373">
        <f t="shared" si="115"/>
        <v>145.5</v>
      </c>
      <c r="V373">
        <f t="shared" si="116"/>
        <v>145.5</v>
      </c>
      <c r="X373">
        <f t="shared" si="117"/>
        <v>145.5</v>
      </c>
      <c r="Y373">
        <f t="shared" si="118"/>
        <v>145.5</v>
      </c>
      <c r="Z373">
        <f t="shared" si="119"/>
        <v>145.5</v>
      </c>
      <c r="AA373">
        <f t="shared" si="120"/>
        <v>145.5</v>
      </c>
      <c r="AB373">
        <f t="shared" si="121"/>
        <v>145.5</v>
      </c>
      <c r="AC373">
        <f>IF(OR(A373=521400,A373=529519,A373=519378,A373=519382,A373=519380,A373=519357,A373=549727,A373=519373,A373=519370,A373=519371,A373=519377,A373=519387,A373=521176,A373=521177,A373=524588),IF(OR(D373="BIODIESEL",D373="BIODIESEL DYED",D373="DIESEL LS",D373="D LS DYED"),kdrk1,IF(OR(D373="ETHANOL REG",D373="REGULAR",D373="REG DYED",D373="ETH REG DYE"),krrk1,IF(OR(D373="UNBRAND DEF"),DEFBase1,kprk1))),IF(A373=519355,IF(OR(D373="BIODIESEL",D373="BIODIESEL DYED",D373="DIESEL LS",D373="D LS DYED"),vdrk1,IF(OR(D373="ETHANOL REG",D373="REGULAR",D373="REG DYED",D373="ETH REG DYE"),vrrk1,)),E373))</f>
        <v>142</v>
      </c>
      <c r="AD373">
        <f>IF(OR(A373=521400,A373=529519,A373=519378,A373=519382,A373=519380,A373=519357,A373=549727,A373=519373,A373=519370,A373=519371,A373=519377,A373=519387,A373=521176,A373=521177,A373=524588),
IF(OR(D373="BIODIESEL",D373="BIODIESEL DYED",D373="DIESEL LS",D373="D LS DYED"),kdrk1+_dslMERCR,IF(OR(D373="ETHANOL REG",D373="REGULAR",D373="REG DYED",D373="ETH REG DYE"),krrk1+_eregMERCR,IF(OR(D373="UNBRAND DEF"),
DEFBase1,kprk1+_punlMERCR))),IF(A373=519355,IF(OR(D373="BIODIESEL",D373="BIODIESEL DYED",D373="DIESEL LS",D373="D LS DYED"),vdrk1+_dslMERCR,IF(OR(D373="ETHANOL REG",D373="REGULAR",D373="REG DYED",D373="ETH REG DYE"),vrrk1+_eregMERCR,)),E373))</f>
        <v>142</v>
      </c>
      <c r="AE373">
        <f t="shared" si="122"/>
        <v>0</v>
      </c>
      <c r="AF373">
        <f t="shared" si="123"/>
        <v>0.12</v>
      </c>
      <c r="AG373">
        <f t="shared" si="124"/>
        <v>0</v>
      </c>
      <c r="AH373" t="str">
        <f t="shared" si="125"/>
        <v>548 Hwy 93/95 &amp; Cooper Rd</v>
      </c>
    </row>
    <row r="374" spans="1:34" x14ac:dyDescent="0.25">
      <c r="A374">
        <v>519357</v>
      </c>
      <c r="B374" t="s">
        <v>115</v>
      </c>
      <c r="C374" t="s">
        <v>69</v>
      </c>
      <c r="D374" t="s">
        <v>646</v>
      </c>
      <c r="E374">
        <v>113</v>
      </c>
      <c r="F374">
        <v>4</v>
      </c>
      <c r="G374">
        <v>3</v>
      </c>
      <c r="H374">
        <v>0</v>
      </c>
      <c r="I374">
        <v>0</v>
      </c>
      <c r="J374">
        <v>120</v>
      </c>
      <c r="K374" s="28">
        <f t="shared" si="105"/>
        <v>6</v>
      </c>
      <c r="L374" s="28">
        <f t="shared" si="106"/>
        <v>0</v>
      </c>
      <c r="M374" s="28">
        <f t="shared" si="107"/>
        <v>126</v>
      </c>
      <c r="N374">
        <f t="shared" si="108"/>
        <v>117.4</v>
      </c>
      <c r="O374">
        <f t="shared" si="109"/>
        <v>121.33000000000001</v>
      </c>
      <c r="P374">
        <f t="shared" si="110"/>
        <v>122.33000000000001</v>
      </c>
      <c r="Q374">
        <f t="shared" si="111"/>
        <v>122.83000000000001</v>
      </c>
      <c r="R374">
        <f t="shared" si="112"/>
        <v>123.83000000000001</v>
      </c>
      <c r="S374">
        <f t="shared" si="113"/>
        <v>124.33000000000001</v>
      </c>
      <c r="T374">
        <f t="shared" si="114"/>
        <v>124.83000000000001</v>
      </c>
      <c r="U374">
        <f t="shared" si="115"/>
        <v>125.33000000000001</v>
      </c>
      <c r="V374">
        <f t="shared" si="116"/>
        <v>120.9</v>
      </c>
      <c r="X374">
        <f t="shared" si="117"/>
        <v>120.33000000000001</v>
      </c>
      <c r="Y374">
        <f t="shared" si="118"/>
        <v>120.83000000000001</v>
      </c>
      <c r="Z374">
        <f t="shared" si="119"/>
        <v>120.83000000000001</v>
      </c>
      <c r="AA374">
        <f t="shared" si="120"/>
        <v>121.83000000000001</v>
      </c>
      <c r="AB374">
        <f t="shared" si="121"/>
        <v>116.83000000000001</v>
      </c>
      <c r="AC374">
        <f>IF(OR(A374=521400,A374=529519,A374=519378,A374=519382,A374=519380,A374=519357,A374=549727,A374=519373,A374=519370,A374=519371,A374=519377,A374=519387,A374=521176,A374=521177,A374=524588),IF(OR(D374="BIODIESEL",D374="BIODIESEL DYED",D374="DIESEL LS",D374="D LS DYED"),kdrk1,IF(OR(D374="ETHANOL REG",D374="REGULAR",D374="REG DYED",D374="ETH REG DYE"),krrk1,IF(OR(D374="UNBRAND DEF"),DEFBase1,kprk1))),IF(A374=519355,IF(OR(D374="BIODIESEL",D374="BIODIESEL DYED",D374="DIESEL LS",D374="D LS DYED"),vdrk1,IF(OR(D374="ETHANOL REG",D374="REGULAR",D374="REG DYED",D374="ETH REG DYE"),vrrk1,)),E374))</f>
        <v>117.4</v>
      </c>
      <c r="AD374">
        <f>IF(OR(A374=521400,A374=529519,A374=519378,A374=519382,A374=519380,A374=519357,A374=549727,A374=519373,A374=519370,A374=519371,A374=519377,A374=519387,A374=521176,A374=521177,A374=524588),
IF(OR(D374="BIODIESEL",D374="BIODIESEL DYED",D374="DIESEL LS",D374="D LS DYED"),kdrk1+_dslMERCR,IF(OR(D374="ETHANOL REG",D374="REGULAR",D374="REG DYED",D374="ETH REG DYE"),krrk1+_eregMERCR,IF(OR(D374="UNBRAND DEF"),
DEFBase1,kprk1+_punlMERCR))),IF(A374=519355,IF(OR(D374="BIODIESEL",D374="BIODIESEL DYED",D374="DIESEL LS",D374="D LS DYED"),vdrk1+_dslMERCR,IF(OR(D374="ETHANOL REG",D374="REGULAR",D374="REG DYED",D374="ETH REG DYE"),vrrk1+_eregMERCR,)),E374))</f>
        <v>114.4</v>
      </c>
      <c r="AE374">
        <f t="shared" si="122"/>
        <v>1.93</v>
      </c>
      <c r="AF374">
        <f t="shared" si="123"/>
        <v>0.05</v>
      </c>
      <c r="AG374">
        <f t="shared" si="124"/>
        <v>0</v>
      </c>
      <c r="AH374" t="str">
        <f t="shared" si="125"/>
        <v>1925 W TRANS CANADA HWY EAST FONTAGE RD</v>
      </c>
    </row>
    <row r="375" spans="1:34" x14ac:dyDescent="0.25">
      <c r="A375">
        <v>519357</v>
      </c>
      <c r="B375" t="s">
        <v>115</v>
      </c>
      <c r="C375" t="s">
        <v>69</v>
      </c>
      <c r="D375" t="s">
        <v>37</v>
      </c>
      <c r="E375">
        <v>113</v>
      </c>
      <c r="F375">
        <v>4</v>
      </c>
      <c r="G375">
        <v>15</v>
      </c>
      <c r="H375">
        <v>0</v>
      </c>
      <c r="I375">
        <v>0</v>
      </c>
      <c r="J375">
        <v>132</v>
      </c>
      <c r="K375" s="28">
        <f t="shared" si="105"/>
        <v>6.6000000000000005</v>
      </c>
      <c r="L375" s="28">
        <f t="shared" si="106"/>
        <v>0</v>
      </c>
      <c r="M375" s="28">
        <f t="shared" si="107"/>
        <v>138.6</v>
      </c>
      <c r="N375">
        <f t="shared" si="108"/>
        <v>117.4</v>
      </c>
      <c r="O375">
        <f t="shared" si="109"/>
        <v>121.33000000000001</v>
      </c>
      <c r="P375">
        <f t="shared" si="110"/>
        <v>122.33000000000001</v>
      </c>
      <c r="Q375">
        <f t="shared" si="111"/>
        <v>122.83000000000001</v>
      </c>
      <c r="R375">
        <f t="shared" si="112"/>
        <v>123.83000000000001</v>
      </c>
      <c r="S375">
        <f t="shared" si="113"/>
        <v>124.33000000000001</v>
      </c>
      <c r="T375">
        <f t="shared" si="114"/>
        <v>124.83000000000001</v>
      </c>
      <c r="U375">
        <f t="shared" si="115"/>
        <v>125.33000000000001</v>
      </c>
      <c r="V375">
        <f t="shared" si="116"/>
        <v>120.9</v>
      </c>
      <c r="X375">
        <f t="shared" si="117"/>
        <v>120.33000000000001</v>
      </c>
      <c r="Y375">
        <f t="shared" si="118"/>
        <v>120.83000000000001</v>
      </c>
      <c r="Z375">
        <f t="shared" si="119"/>
        <v>120.83000000000001</v>
      </c>
      <c r="AA375">
        <f t="shared" si="120"/>
        <v>121.83000000000001</v>
      </c>
      <c r="AB375">
        <f t="shared" si="121"/>
        <v>116.83000000000001</v>
      </c>
      <c r="AC375">
        <f>IF(OR(A375=521400,A375=529519,A375=519378,A375=519382,A375=519380,A375=519357,A375=549727,A375=519373,A375=519370,A375=519371,A375=519377,A375=519387,A375=521176,A375=521177,A375=524588),IF(OR(D375="BIODIESEL",D375="BIODIESEL DYED",D375="DIESEL LS",D375="D LS DYED"),kdrk1,IF(OR(D375="ETHANOL REG",D375="REGULAR",D375="REG DYED",D375="ETH REG DYE"),krrk1,IF(OR(D375="UNBRAND DEF"),DEFBase1,kprk1))),IF(A375=519355,IF(OR(D375="BIODIESEL",D375="BIODIESEL DYED",D375="DIESEL LS",D375="D LS DYED"),vdrk1,IF(OR(D375="ETHANOL REG",D375="REGULAR",D375="REG DYED",D375="ETH REG DYE"),vrrk1,)),E375))</f>
        <v>117.4</v>
      </c>
      <c r="AD375">
        <f>IF(OR(A375=521400,A375=529519,A375=519378,A375=519382,A375=519380,A375=519357,A375=549727,A375=519373,A375=519370,A375=519371,A375=519377,A375=519387,A375=521176,A375=521177,A375=524588),
IF(OR(D375="BIODIESEL",D375="BIODIESEL DYED",D375="DIESEL LS",D375="D LS DYED"),kdrk1+_dslMERCR,IF(OR(D375="ETHANOL REG",D375="REGULAR",D375="REG DYED",D375="ETH REG DYE"),krrk1+_eregMERCR,IF(OR(D375="UNBRAND DEF"),
DEFBase1,kprk1+_punlMERCR))),IF(A375=519355,IF(OR(D375="BIODIESEL",D375="BIODIESEL DYED",D375="DIESEL LS",D375="D LS DYED"),vdrk1+_dslMERCR,IF(OR(D375="ETHANOL REG",D375="REGULAR",D375="REG DYED",D375="ETH REG DYE"),vrrk1+_eregMERCR,)),E375))</f>
        <v>114.4</v>
      </c>
      <c r="AE375">
        <f t="shared" si="122"/>
        <v>1.93</v>
      </c>
      <c r="AF375">
        <f t="shared" si="123"/>
        <v>0.05</v>
      </c>
      <c r="AG375">
        <f t="shared" si="124"/>
        <v>0</v>
      </c>
      <c r="AH375" t="str">
        <f t="shared" si="125"/>
        <v>1925 W TRANS CANADA HWY EAST FONTAGE RD</v>
      </c>
    </row>
    <row r="376" spans="1:34" x14ac:dyDescent="0.25">
      <c r="A376" s="18">
        <v>519357</v>
      </c>
      <c r="B376" t="s">
        <v>115</v>
      </c>
      <c r="C376" t="s">
        <v>69</v>
      </c>
      <c r="D376" t="s">
        <v>644</v>
      </c>
      <c r="E376">
        <v>98.4</v>
      </c>
      <c r="F376">
        <v>10</v>
      </c>
      <c r="G376">
        <v>14.5</v>
      </c>
      <c r="H376">
        <v>0</v>
      </c>
      <c r="I376">
        <v>0</v>
      </c>
      <c r="J376">
        <v>122.9</v>
      </c>
      <c r="K376" s="28">
        <f t="shared" si="105"/>
        <v>6.1450000000000005</v>
      </c>
      <c r="L376" s="28">
        <f t="shared" si="106"/>
        <v>0</v>
      </c>
      <c r="M376" s="28">
        <f t="shared" si="107"/>
        <v>129.04500000000002</v>
      </c>
      <c r="N376">
        <f t="shared" si="108"/>
        <v>104</v>
      </c>
      <c r="O376">
        <f t="shared" si="109"/>
        <v>109.93</v>
      </c>
      <c r="P376">
        <f t="shared" si="110"/>
        <v>109.93</v>
      </c>
      <c r="Q376">
        <f t="shared" si="111"/>
        <v>110.43</v>
      </c>
      <c r="R376">
        <f t="shared" si="112"/>
        <v>111.43</v>
      </c>
      <c r="S376">
        <f t="shared" si="113"/>
        <v>111.93</v>
      </c>
      <c r="T376">
        <f t="shared" si="114"/>
        <v>112.43</v>
      </c>
      <c r="U376">
        <f t="shared" si="115"/>
        <v>112.93</v>
      </c>
      <c r="V376">
        <f t="shared" si="116"/>
        <v>107.5</v>
      </c>
      <c r="X376">
        <f t="shared" si="117"/>
        <v>108.93</v>
      </c>
      <c r="Y376">
        <f t="shared" si="118"/>
        <v>108.43</v>
      </c>
      <c r="Z376">
        <f t="shared" si="119"/>
        <v>110.93</v>
      </c>
      <c r="AA376">
        <f t="shared" si="120"/>
        <v>107.43</v>
      </c>
      <c r="AB376">
        <f t="shared" si="121"/>
        <v>106.93</v>
      </c>
      <c r="AC376">
        <f>IF(OR(A376=521400,A376=529519,A376=519378,A376=519382,A376=519380,A376=519357,A376=549727,A376=519373,A376=519370,A376=519371,A376=519377,A376=519387,A376=521176,A376=521177,A376=524588),IF(OR(D376="BIODIESEL",D376="BIODIESEL DYED",D376="DIESEL LS",D376="D LS DYED"),kdrk1,IF(OR(D376="ETHANOL REG",D376="REGULAR",D376="REG DYED",D376="ETH REG DYE"),krrk1,IF(OR(D376="UNBRAND DEF"),DEFBase1,kprk1))),IF(A376=519355,IF(OR(D376="BIODIESEL",D376="BIODIESEL DYED",D376="DIESEL LS",D376="D LS DYED"),vdrk1,IF(OR(D376="ETHANOL REG",D376="REGULAR",D376="REG DYED",D376="ETH REG DYE"),vrrk1,)),E376))</f>
        <v>102.8</v>
      </c>
      <c r="AD376">
        <f>IF(OR(A376=521400,A376=529519,A376=519378,A376=519382,A376=519380,A376=519357,A376=549727,A376=519373,A376=519370,A376=519371,A376=519377,A376=519387,A376=521176,A376=521177,A376=524588),
IF(OR(D376="BIODIESEL",D376="BIODIESEL DYED",D376="DIESEL LS",D376="D LS DYED"),kdrk1+_dslMERCR,IF(OR(D376="ETHANOL REG",D376="REGULAR",D376="REG DYED",D376="ETH REG DYE"),krrk1+_eregMERCR,IF(OR(D376="UNBRAND DEF"),
DEFBase1,kprk1+_punlMERCR))),IF(A376=519355,IF(OR(D376="BIODIESEL",D376="BIODIESEL DYED",D376="DIESEL LS",D376="D LS DYED"),vdrk1+_dslMERCR,IF(OR(D376="ETHANOL REG",D376="REGULAR",D376="REG DYED",D376="ETH REG DYE"),vrrk1+_eregMERCR,)),E376))</f>
        <v>99.8</v>
      </c>
      <c r="AE376">
        <f t="shared" si="122"/>
        <v>1.93</v>
      </c>
      <c r="AF376">
        <f t="shared" si="123"/>
        <v>0.05</v>
      </c>
      <c r="AG376">
        <f t="shared" si="124"/>
        <v>0</v>
      </c>
      <c r="AH376" t="str">
        <f t="shared" si="125"/>
        <v>1925 W TRANS CANADA HWY EAST FONTAGE RD</v>
      </c>
    </row>
    <row r="377" spans="1:34" x14ac:dyDescent="0.25">
      <c r="A377" s="18">
        <v>519357</v>
      </c>
      <c r="B377" t="s">
        <v>115</v>
      </c>
      <c r="C377" t="s">
        <v>69</v>
      </c>
      <c r="D377" t="s">
        <v>645</v>
      </c>
      <c r="E377">
        <v>129.4</v>
      </c>
      <c r="F377">
        <v>0</v>
      </c>
      <c r="G377">
        <v>0</v>
      </c>
      <c r="H377">
        <v>0</v>
      </c>
      <c r="I377">
        <v>0</v>
      </c>
      <c r="J377">
        <v>129.4</v>
      </c>
      <c r="K377" s="28">
        <f t="shared" si="105"/>
        <v>15.528</v>
      </c>
      <c r="L377" s="28">
        <f t="shared" si="106"/>
        <v>0</v>
      </c>
      <c r="M377" s="28">
        <f t="shared" si="107"/>
        <v>144.928</v>
      </c>
      <c r="N377">
        <f t="shared" si="108"/>
        <v>129.4</v>
      </c>
      <c r="O377">
        <f t="shared" si="109"/>
        <v>129.4</v>
      </c>
      <c r="P377">
        <f t="shared" si="110"/>
        <v>129.4</v>
      </c>
      <c r="Q377">
        <f t="shared" si="111"/>
        <v>129.4</v>
      </c>
      <c r="R377">
        <f t="shared" si="112"/>
        <v>129.4</v>
      </c>
      <c r="S377">
        <f t="shared" si="113"/>
        <v>129.4</v>
      </c>
      <c r="T377">
        <f t="shared" si="114"/>
        <v>129.4</v>
      </c>
      <c r="U377">
        <f t="shared" si="115"/>
        <v>129.4</v>
      </c>
      <c r="V377">
        <f t="shared" si="116"/>
        <v>132.9</v>
      </c>
      <c r="X377">
        <f t="shared" si="117"/>
        <v>129.4</v>
      </c>
      <c r="Y377">
        <f t="shared" si="118"/>
        <v>129.4</v>
      </c>
      <c r="Z377">
        <f t="shared" si="119"/>
        <v>129.4</v>
      </c>
      <c r="AA377">
        <f t="shared" si="120"/>
        <v>129.4</v>
      </c>
      <c r="AB377">
        <f t="shared" si="121"/>
        <v>129.4</v>
      </c>
      <c r="AC377">
        <f>IF(OR(A377=521400,A377=529519,A377=519378,A377=519382,A377=519380,A377=519357,A377=549727,A377=519373,A377=519370,A377=519371,A377=519377,A377=519387,A377=521176,A377=521177,A377=524588),IF(OR(D377="BIODIESEL",D377="BIODIESEL DYED",D377="DIESEL LS",D377="D LS DYED"),kdrk1,IF(OR(D377="ETHANOL REG",D377="REGULAR",D377="REG DYED",D377="ETH REG DYE"),krrk1,IF(OR(D377="UNBRAND DEF"),DEFBase1,kprk1))),IF(A377=519355,IF(OR(D377="BIODIESEL",D377="BIODIESEL DYED",D377="DIESEL LS",D377="D LS DYED"),vdrk1,IF(OR(D377="ETHANOL REG",D377="REGULAR",D377="REG DYED",D377="ETH REG DYE"),vrrk1,)),E377))</f>
        <v>129.4</v>
      </c>
      <c r="AD377">
        <f>IF(OR(A377=521400,A377=529519,A377=519378,A377=519382,A377=519380,A377=519357,A377=549727,A377=519373,A377=519370,A377=519371,A377=519377,A377=519387,A377=521176,A377=521177,A377=524588),
IF(OR(D377="BIODIESEL",D377="BIODIESEL DYED",D377="DIESEL LS",D377="D LS DYED"),kdrk1+_dslMERCR,IF(OR(D377="ETHANOL REG",D377="REGULAR",D377="REG DYED",D377="ETH REG DYE"),krrk1+_eregMERCR,IF(OR(D377="UNBRAND DEF"),
DEFBase1,kprk1+_punlMERCR))),IF(A377=519355,IF(OR(D377="BIODIESEL",D377="BIODIESEL DYED",D377="DIESEL LS",D377="D LS DYED"),vdrk1+_dslMERCR,IF(OR(D377="ETHANOL REG",D377="REGULAR",D377="REG DYED",D377="ETH REG DYE"),vrrk1+_eregMERCR,)),E377))</f>
        <v>129.4</v>
      </c>
      <c r="AE377">
        <f t="shared" si="122"/>
        <v>0</v>
      </c>
      <c r="AF377">
        <f t="shared" si="123"/>
        <v>0.12</v>
      </c>
      <c r="AG377">
        <f t="shared" si="124"/>
        <v>0</v>
      </c>
      <c r="AH377" t="str">
        <f t="shared" si="125"/>
        <v>1925 W TRANS CANADA HWY EAST FONTAGE RD</v>
      </c>
    </row>
    <row r="378" spans="1:34" x14ac:dyDescent="0.25">
      <c r="A378">
        <v>519380</v>
      </c>
      <c r="B378" t="s">
        <v>115</v>
      </c>
      <c r="C378" t="s">
        <v>69</v>
      </c>
      <c r="D378" t="s">
        <v>646</v>
      </c>
      <c r="E378">
        <v>113.4</v>
      </c>
      <c r="F378">
        <v>4</v>
      </c>
      <c r="G378">
        <v>3</v>
      </c>
      <c r="H378">
        <v>0</v>
      </c>
      <c r="I378">
        <v>0</v>
      </c>
      <c r="J378">
        <v>120.4</v>
      </c>
      <c r="K378" s="28">
        <f t="shared" si="105"/>
        <v>6.0200000000000005</v>
      </c>
      <c r="L378" s="28">
        <f t="shared" si="106"/>
        <v>0</v>
      </c>
      <c r="M378" s="28">
        <f t="shared" si="107"/>
        <v>126.42</v>
      </c>
      <c r="N378">
        <f t="shared" si="108"/>
        <v>117.4</v>
      </c>
      <c r="O378">
        <f t="shared" si="109"/>
        <v>121.33000000000001</v>
      </c>
      <c r="P378">
        <f t="shared" si="110"/>
        <v>122.33000000000001</v>
      </c>
      <c r="Q378">
        <f t="shared" si="111"/>
        <v>122.83000000000001</v>
      </c>
      <c r="R378">
        <f t="shared" si="112"/>
        <v>123.83000000000001</v>
      </c>
      <c r="S378">
        <f t="shared" si="113"/>
        <v>124.33000000000001</v>
      </c>
      <c r="T378">
        <f t="shared" si="114"/>
        <v>124.83000000000001</v>
      </c>
      <c r="U378">
        <f t="shared" si="115"/>
        <v>125.33000000000001</v>
      </c>
      <c r="V378">
        <f t="shared" si="116"/>
        <v>120.9</v>
      </c>
      <c r="X378">
        <f t="shared" si="117"/>
        <v>120.33000000000001</v>
      </c>
      <c r="Y378">
        <f t="shared" si="118"/>
        <v>120.83000000000001</v>
      </c>
      <c r="Z378">
        <f t="shared" si="119"/>
        <v>120.83000000000001</v>
      </c>
      <c r="AA378">
        <f t="shared" si="120"/>
        <v>121.83000000000001</v>
      </c>
      <c r="AB378">
        <f t="shared" si="121"/>
        <v>116.83000000000001</v>
      </c>
      <c r="AC378">
        <f>IF(OR(A378=521400,A378=529519,A378=519378,A378=519382,A378=519380,A378=519357,A378=549727,A378=519373,A378=519370,A378=519371,A378=519377,A378=519387,A378=521176,A378=521177,A378=524588),IF(OR(D378="BIODIESEL",D378="BIODIESEL DYED",D378="DIESEL LS",D378="D LS DYED"),kdrk1,IF(OR(D378="ETHANOL REG",D378="REGULAR",D378="REG DYED",D378="ETH REG DYE"),krrk1,IF(OR(D378="UNBRAND DEF"),DEFBase1,kprk1))),IF(A378=519355,IF(OR(D378="BIODIESEL",D378="BIODIESEL DYED",D378="DIESEL LS",D378="D LS DYED"),vdrk1,IF(OR(D378="ETHANOL REG",D378="REGULAR",D378="REG DYED",D378="ETH REG DYE"),vrrk1,)),E378))</f>
        <v>117.4</v>
      </c>
      <c r="AD378">
        <f>IF(OR(A378=521400,A378=529519,A378=519378,A378=519382,A378=519380,A378=519357,A378=549727,A378=519373,A378=519370,A378=519371,A378=519377,A378=519387,A378=521176,A378=521177,A378=524588),
IF(OR(D378="BIODIESEL",D378="BIODIESEL DYED",D378="DIESEL LS",D378="D LS DYED"),kdrk1+_dslMERCR,IF(OR(D378="ETHANOL REG",D378="REGULAR",D378="REG DYED",D378="ETH REG DYE"),krrk1+_eregMERCR,IF(OR(D378="UNBRAND DEF"),
DEFBase1,kprk1+_punlMERCR))),IF(A378=519355,IF(OR(D378="BIODIESEL",D378="BIODIESEL DYED",D378="DIESEL LS",D378="D LS DYED"),vdrk1+_dslMERCR,IF(OR(D378="ETHANOL REG",D378="REGULAR",D378="REG DYED",D378="ETH REG DYE"),vrrk1+_eregMERCR,)),E378))</f>
        <v>114.4</v>
      </c>
      <c r="AE378">
        <f t="shared" si="122"/>
        <v>1.93</v>
      </c>
      <c r="AF378">
        <f t="shared" si="123"/>
        <v>0.05</v>
      </c>
      <c r="AG378">
        <f t="shared" si="124"/>
        <v>0</v>
      </c>
      <c r="AH378" t="str">
        <f t="shared" si="125"/>
        <v>1225 CHIEF LOUIS RD</v>
      </c>
    </row>
    <row r="379" spans="1:34" x14ac:dyDescent="0.25">
      <c r="A379" s="18">
        <v>519380</v>
      </c>
      <c r="B379" t="s">
        <v>115</v>
      </c>
      <c r="C379" t="s">
        <v>69</v>
      </c>
      <c r="D379" t="s">
        <v>37</v>
      </c>
      <c r="E379">
        <v>113.4</v>
      </c>
      <c r="F379">
        <v>4</v>
      </c>
      <c r="G379">
        <v>15</v>
      </c>
      <c r="H379">
        <v>0</v>
      </c>
      <c r="I379">
        <v>0</v>
      </c>
      <c r="J379">
        <v>132.4</v>
      </c>
      <c r="K379" s="28">
        <f t="shared" si="105"/>
        <v>6.620000000000001</v>
      </c>
      <c r="L379" s="28">
        <f t="shared" si="106"/>
        <v>0</v>
      </c>
      <c r="M379" s="28">
        <f t="shared" si="107"/>
        <v>139.02000000000001</v>
      </c>
      <c r="N379">
        <f t="shared" si="108"/>
        <v>117.4</v>
      </c>
      <c r="O379">
        <f t="shared" si="109"/>
        <v>121.33000000000001</v>
      </c>
      <c r="P379">
        <f t="shared" si="110"/>
        <v>122.33000000000001</v>
      </c>
      <c r="Q379">
        <f t="shared" si="111"/>
        <v>122.83000000000001</v>
      </c>
      <c r="R379">
        <f t="shared" si="112"/>
        <v>123.83000000000001</v>
      </c>
      <c r="S379">
        <f t="shared" si="113"/>
        <v>124.33000000000001</v>
      </c>
      <c r="T379">
        <f t="shared" si="114"/>
        <v>124.83000000000001</v>
      </c>
      <c r="U379">
        <f t="shared" si="115"/>
        <v>125.33000000000001</v>
      </c>
      <c r="V379">
        <f t="shared" si="116"/>
        <v>120.9</v>
      </c>
      <c r="X379">
        <f t="shared" si="117"/>
        <v>120.33000000000001</v>
      </c>
      <c r="Y379">
        <f t="shared" si="118"/>
        <v>120.83000000000001</v>
      </c>
      <c r="Z379">
        <f t="shared" si="119"/>
        <v>120.83000000000001</v>
      </c>
      <c r="AA379">
        <f t="shared" si="120"/>
        <v>121.83000000000001</v>
      </c>
      <c r="AB379">
        <f t="shared" si="121"/>
        <v>116.83000000000001</v>
      </c>
      <c r="AC379">
        <f>IF(OR(A379=521400,A379=529519,A379=519378,A379=519382,A379=519380,A379=519357,A379=549727,A379=519373,A379=519370,A379=519371,A379=519377,A379=519387,A379=521176,A379=521177,A379=524588),IF(OR(D379="BIODIESEL",D379="BIODIESEL DYED",D379="DIESEL LS",D379="D LS DYED"),kdrk1,IF(OR(D379="ETHANOL REG",D379="REGULAR",D379="REG DYED",D379="ETH REG DYE"),krrk1,IF(OR(D379="UNBRAND DEF"),DEFBase1,kprk1))),IF(A379=519355,IF(OR(D379="BIODIESEL",D379="BIODIESEL DYED",D379="DIESEL LS",D379="D LS DYED"),vdrk1,IF(OR(D379="ETHANOL REG",D379="REGULAR",D379="REG DYED",D379="ETH REG DYE"),vrrk1,)),E379))</f>
        <v>117.4</v>
      </c>
      <c r="AD379">
        <f>IF(OR(A379=521400,A379=529519,A379=519378,A379=519382,A379=519380,A379=519357,A379=549727,A379=519373,A379=519370,A379=519371,A379=519377,A379=519387,A379=521176,A379=521177,A379=524588),
IF(OR(D379="BIODIESEL",D379="BIODIESEL DYED",D379="DIESEL LS",D379="D LS DYED"),kdrk1+_dslMERCR,IF(OR(D379="ETHANOL REG",D379="REGULAR",D379="REG DYED",D379="ETH REG DYE"),krrk1+_eregMERCR,IF(OR(D379="UNBRAND DEF"),
DEFBase1,kprk1+_punlMERCR))),IF(A379=519355,IF(OR(D379="BIODIESEL",D379="BIODIESEL DYED",D379="DIESEL LS",D379="D LS DYED"),vdrk1+_dslMERCR,IF(OR(D379="ETHANOL REG",D379="REGULAR",D379="REG DYED",D379="ETH REG DYE"),vrrk1+_eregMERCR,)),E379))</f>
        <v>114.4</v>
      </c>
      <c r="AE379">
        <f t="shared" si="122"/>
        <v>1.93</v>
      </c>
      <c r="AF379">
        <f t="shared" si="123"/>
        <v>0.05</v>
      </c>
      <c r="AG379">
        <f t="shared" si="124"/>
        <v>0</v>
      </c>
      <c r="AH379" t="str">
        <f t="shared" si="125"/>
        <v>1225 CHIEF LOUIS RD</v>
      </c>
    </row>
    <row r="380" spans="1:34" x14ac:dyDescent="0.25">
      <c r="A380">
        <v>519380</v>
      </c>
      <c r="B380" t="s">
        <v>115</v>
      </c>
      <c r="C380" t="s">
        <v>69</v>
      </c>
      <c r="D380" t="s">
        <v>644</v>
      </c>
      <c r="E380">
        <v>98.8</v>
      </c>
      <c r="F380">
        <v>10</v>
      </c>
      <c r="G380">
        <v>14.5</v>
      </c>
      <c r="H380">
        <v>0</v>
      </c>
      <c r="I380">
        <v>0</v>
      </c>
      <c r="J380">
        <v>123.3</v>
      </c>
      <c r="K380" s="28">
        <f t="shared" si="105"/>
        <v>6.165</v>
      </c>
      <c r="L380" s="28">
        <f t="shared" si="106"/>
        <v>0</v>
      </c>
      <c r="M380" s="28">
        <f t="shared" si="107"/>
        <v>129.465</v>
      </c>
      <c r="N380">
        <f t="shared" si="108"/>
        <v>104</v>
      </c>
      <c r="O380">
        <f t="shared" si="109"/>
        <v>109.93</v>
      </c>
      <c r="P380">
        <f t="shared" si="110"/>
        <v>109.93</v>
      </c>
      <c r="Q380">
        <f t="shared" si="111"/>
        <v>110.43</v>
      </c>
      <c r="R380">
        <f t="shared" si="112"/>
        <v>111.43</v>
      </c>
      <c r="S380">
        <f t="shared" si="113"/>
        <v>111.93</v>
      </c>
      <c r="T380">
        <f t="shared" si="114"/>
        <v>112.43</v>
      </c>
      <c r="U380">
        <f t="shared" si="115"/>
        <v>112.93</v>
      </c>
      <c r="V380">
        <f t="shared" si="116"/>
        <v>107.5</v>
      </c>
      <c r="X380">
        <f t="shared" si="117"/>
        <v>108.93</v>
      </c>
      <c r="Y380">
        <f t="shared" si="118"/>
        <v>108.43</v>
      </c>
      <c r="Z380">
        <f t="shared" si="119"/>
        <v>110.93</v>
      </c>
      <c r="AA380">
        <f t="shared" si="120"/>
        <v>107.43</v>
      </c>
      <c r="AB380">
        <f t="shared" si="121"/>
        <v>106.93</v>
      </c>
      <c r="AC380">
        <f>IF(OR(A380=521400,A380=529519,A380=519378,A380=519382,A380=519380,A380=519357,A380=549727,A380=519373,A380=519370,A380=519371,A380=519377,A380=519387,A380=521176,A380=521177,A380=524588),IF(OR(D380="BIODIESEL",D380="BIODIESEL DYED",D380="DIESEL LS",D380="D LS DYED"),kdrk1,IF(OR(D380="ETHANOL REG",D380="REGULAR",D380="REG DYED",D380="ETH REG DYE"),krrk1,IF(OR(D380="UNBRAND DEF"),DEFBase1,kprk1))),IF(A380=519355,IF(OR(D380="BIODIESEL",D380="BIODIESEL DYED",D380="DIESEL LS",D380="D LS DYED"),vdrk1,IF(OR(D380="ETHANOL REG",D380="REGULAR",D380="REG DYED",D380="ETH REG DYE"),vrrk1,)),E380))</f>
        <v>102.8</v>
      </c>
      <c r="AD380">
        <f>IF(OR(A380=521400,A380=529519,A380=519378,A380=519382,A380=519380,A380=519357,A380=549727,A380=519373,A380=519370,A380=519371,A380=519377,A380=519387,A380=521176,A380=521177,A380=524588),
IF(OR(D380="BIODIESEL",D380="BIODIESEL DYED",D380="DIESEL LS",D380="D LS DYED"),kdrk1+_dslMERCR,IF(OR(D380="ETHANOL REG",D380="REGULAR",D380="REG DYED",D380="ETH REG DYE"),krrk1+_eregMERCR,IF(OR(D380="UNBRAND DEF"),
DEFBase1,kprk1+_punlMERCR))),IF(A380=519355,IF(OR(D380="BIODIESEL",D380="BIODIESEL DYED",D380="DIESEL LS",D380="D LS DYED"),vdrk1+_dslMERCR,IF(OR(D380="ETHANOL REG",D380="REGULAR",D380="REG DYED",D380="ETH REG DYE"),vrrk1+_eregMERCR,)),E380))</f>
        <v>99.8</v>
      </c>
      <c r="AE380">
        <f t="shared" si="122"/>
        <v>1.93</v>
      </c>
      <c r="AF380">
        <f t="shared" si="123"/>
        <v>0.05</v>
      </c>
      <c r="AG380">
        <f t="shared" si="124"/>
        <v>0</v>
      </c>
      <c r="AH380" t="str">
        <f t="shared" si="125"/>
        <v>1225 CHIEF LOUIS RD</v>
      </c>
    </row>
    <row r="381" spans="1:34" x14ac:dyDescent="0.25">
      <c r="A381" s="18">
        <v>519380</v>
      </c>
      <c r="B381" t="s">
        <v>115</v>
      </c>
      <c r="C381" t="s">
        <v>69</v>
      </c>
      <c r="D381" t="s">
        <v>648</v>
      </c>
      <c r="E381">
        <v>117.8</v>
      </c>
      <c r="F381">
        <v>10</v>
      </c>
      <c r="G381">
        <v>3</v>
      </c>
      <c r="H381">
        <v>0</v>
      </c>
      <c r="I381">
        <v>0</v>
      </c>
      <c r="J381">
        <v>130.80000000000001</v>
      </c>
      <c r="K381" s="28">
        <f t="shared" si="105"/>
        <v>6.5400000000000009</v>
      </c>
      <c r="L381" s="28">
        <f t="shared" si="106"/>
        <v>0</v>
      </c>
      <c r="M381" s="28">
        <f t="shared" si="107"/>
        <v>137.34</v>
      </c>
      <c r="N381">
        <f t="shared" si="108"/>
        <v>123</v>
      </c>
      <c r="O381">
        <f t="shared" si="109"/>
        <v>129.93</v>
      </c>
      <c r="P381">
        <f t="shared" si="110"/>
        <v>129.93</v>
      </c>
      <c r="Q381">
        <f t="shared" si="111"/>
        <v>130.43</v>
      </c>
      <c r="R381">
        <f t="shared" si="112"/>
        <v>131.43</v>
      </c>
      <c r="S381">
        <f t="shared" si="113"/>
        <v>131.93</v>
      </c>
      <c r="T381">
        <f t="shared" si="114"/>
        <v>132.43</v>
      </c>
      <c r="U381">
        <f t="shared" si="115"/>
        <v>132.93</v>
      </c>
      <c r="V381">
        <f t="shared" si="116"/>
        <v>126.5</v>
      </c>
      <c r="X381">
        <f t="shared" si="117"/>
        <v>128.93</v>
      </c>
      <c r="Y381">
        <f t="shared" si="118"/>
        <v>128.93</v>
      </c>
      <c r="Z381">
        <f t="shared" si="119"/>
        <v>129.93</v>
      </c>
      <c r="AA381">
        <f t="shared" si="120"/>
        <v>126.43</v>
      </c>
      <c r="AB381">
        <f t="shared" si="121"/>
        <v>125.93</v>
      </c>
      <c r="AC381">
        <f>IF(OR(A381=521400,A381=529519,A381=519378,A381=519382,A381=519380,A381=519357,A381=549727,A381=519373,A381=519370,A381=519371,A381=519377,A381=519387,A381=521176,A381=521177,A381=524588),IF(OR(D381="BIODIESEL",D381="BIODIESEL DYED",D381="DIESEL LS",D381="D LS DYED"),kdrk1,IF(OR(D381="ETHANOL REG",D381="REGULAR",D381="REG DYED",D381="ETH REG DYE"),krrk1,IF(OR(D381="UNBRAND DEF"),DEFBase1,kprk1))),IF(A381=519355,IF(OR(D381="BIODIESEL",D381="BIODIESEL DYED",D381="DIESEL LS",D381="D LS DYED"),vdrk1,IF(OR(D381="ETHANOL REG",D381="REGULAR",D381="REG DYED",D381="ETH REG DYE"),vrrk1,)),E381))</f>
        <v>121.8</v>
      </c>
      <c r="AD381">
        <f>IF(OR(A381=521400,A381=529519,A381=519378,A381=519382,A381=519380,A381=519357,A381=549727,A381=519373,A381=519370,A381=519371,A381=519377,A381=519387,A381=521176,A381=521177,A381=524588),
IF(OR(D381="BIODIESEL",D381="BIODIESEL DYED",D381="DIESEL LS",D381="D LS DYED"),kdrk1+_dslMERCR,IF(OR(D381="ETHANOL REG",D381="REGULAR",D381="REG DYED",D381="ETH REG DYE"),krrk1+_eregMERCR,IF(OR(D381="UNBRAND DEF"),
DEFBase1,kprk1+_punlMERCR))),IF(A381=519355,IF(OR(D381="BIODIESEL",D381="BIODIESEL DYED",D381="DIESEL LS",D381="D LS DYED"),vdrk1+_dslMERCR,IF(OR(D381="ETHANOL REG",D381="REGULAR",D381="REG DYED",D381="ETH REG DYE"),vrrk1+_eregMERCR,)),E381))</f>
        <v>118.8</v>
      </c>
      <c r="AE381">
        <f t="shared" si="122"/>
        <v>1.93</v>
      </c>
      <c r="AF381">
        <f t="shared" si="123"/>
        <v>0.05</v>
      </c>
      <c r="AG381">
        <f t="shared" si="124"/>
        <v>0</v>
      </c>
      <c r="AH381" t="str">
        <f t="shared" si="125"/>
        <v>1225 CHIEF LOUIS RD</v>
      </c>
    </row>
    <row r="382" spans="1:34" x14ac:dyDescent="0.25">
      <c r="A382">
        <v>519380</v>
      </c>
      <c r="B382" t="s">
        <v>115</v>
      </c>
      <c r="C382" t="s">
        <v>69</v>
      </c>
      <c r="D382" t="s">
        <v>645</v>
      </c>
      <c r="E382">
        <v>129.4</v>
      </c>
      <c r="F382">
        <v>0</v>
      </c>
      <c r="G382">
        <v>0</v>
      </c>
      <c r="H382">
        <v>0</v>
      </c>
      <c r="I382">
        <v>0</v>
      </c>
      <c r="J382">
        <v>129.4</v>
      </c>
      <c r="K382" s="28">
        <f t="shared" si="105"/>
        <v>15.528</v>
      </c>
      <c r="L382" s="28">
        <f t="shared" si="106"/>
        <v>0</v>
      </c>
      <c r="M382" s="28">
        <f t="shared" si="107"/>
        <v>144.928</v>
      </c>
      <c r="N382">
        <f t="shared" si="108"/>
        <v>129.4</v>
      </c>
      <c r="O382">
        <f t="shared" si="109"/>
        <v>129.4</v>
      </c>
      <c r="P382">
        <f t="shared" si="110"/>
        <v>129.4</v>
      </c>
      <c r="Q382">
        <f t="shared" si="111"/>
        <v>129.4</v>
      </c>
      <c r="R382">
        <f t="shared" si="112"/>
        <v>129.4</v>
      </c>
      <c r="S382">
        <f t="shared" si="113"/>
        <v>129.4</v>
      </c>
      <c r="T382">
        <f t="shared" si="114"/>
        <v>129.4</v>
      </c>
      <c r="U382">
        <f t="shared" si="115"/>
        <v>129.4</v>
      </c>
      <c r="V382">
        <f t="shared" si="116"/>
        <v>132.9</v>
      </c>
      <c r="X382">
        <f t="shared" si="117"/>
        <v>129.4</v>
      </c>
      <c r="Y382">
        <f t="shared" si="118"/>
        <v>129.4</v>
      </c>
      <c r="Z382">
        <f t="shared" si="119"/>
        <v>129.4</v>
      </c>
      <c r="AA382">
        <f t="shared" si="120"/>
        <v>129.4</v>
      </c>
      <c r="AB382">
        <f t="shared" si="121"/>
        <v>129.4</v>
      </c>
      <c r="AC382">
        <f>IF(OR(A382=521400,A382=529519,A382=519378,A382=519382,A382=519380,A382=519357,A382=549727,A382=519373,A382=519370,A382=519371,A382=519377,A382=519387,A382=521176,A382=521177,A382=524588),IF(OR(D382="BIODIESEL",D382="BIODIESEL DYED",D382="DIESEL LS",D382="D LS DYED"),kdrk1,IF(OR(D382="ETHANOL REG",D382="REGULAR",D382="REG DYED",D382="ETH REG DYE"),krrk1,IF(OR(D382="UNBRAND DEF"),DEFBase1,kprk1))),IF(A382=519355,IF(OR(D382="BIODIESEL",D382="BIODIESEL DYED",D382="DIESEL LS",D382="D LS DYED"),vdrk1,IF(OR(D382="ETHANOL REG",D382="REGULAR",D382="REG DYED",D382="ETH REG DYE"),vrrk1,)),E382))</f>
        <v>129.4</v>
      </c>
      <c r="AD382">
        <f>IF(OR(A382=521400,A382=529519,A382=519378,A382=519382,A382=519380,A382=519357,A382=549727,A382=519373,A382=519370,A382=519371,A382=519377,A382=519387,A382=521176,A382=521177,A382=524588),
IF(OR(D382="BIODIESEL",D382="BIODIESEL DYED",D382="DIESEL LS",D382="D LS DYED"),kdrk1+_dslMERCR,IF(OR(D382="ETHANOL REG",D382="REGULAR",D382="REG DYED",D382="ETH REG DYE"),krrk1+_eregMERCR,IF(OR(D382="UNBRAND DEF"),
DEFBase1,kprk1+_punlMERCR))),IF(A382=519355,IF(OR(D382="BIODIESEL",D382="BIODIESEL DYED",D382="DIESEL LS",D382="D LS DYED"),vdrk1+_dslMERCR,IF(OR(D382="ETHANOL REG",D382="REGULAR",D382="REG DYED",D382="ETH REG DYE"),vrrk1+_eregMERCR,)),E382))</f>
        <v>129.4</v>
      </c>
      <c r="AE382">
        <f t="shared" si="122"/>
        <v>0</v>
      </c>
      <c r="AF382">
        <f t="shared" si="123"/>
        <v>0.12</v>
      </c>
      <c r="AG382">
        <f t="shared" si="124"/>
        <v>0</v>
      </c>
      <c r="AH382" t="str">
        <f t="shared" si="125"/>
        <v>1225 CHIEF LOUIS RD</v>
      </c>
    </row>
    <row r="383" spans="1:34" x14ac:dyDescent="0.25">
      <c r="A383">
        <v>524588</v>
      </c>
      <c r="B383" t="s">
        <v>115</v>
      </c>
      <c r="C383" t="s">
        <v>69</v>
      </c>
      <c r="D383" t="s">
        <v>646</v>
      </c>
      <c r="E383">
        <v>114.3</v>
      </c>
      <c r="F383">
        <v>4</v>
      </c>
      <c r="G383">
        <v>3</v>
      </c>
      <c r="H383">
        <v>0</v>
      </c>
      <c r="I383">
        <v>0</v>
      </c>
      <c r="J383">
        <v>121.3</v>
      </c>
      <c r="K383" s="28">
        <f t="shared" si="105"/>
        <v>6.0650000000000004</v>
      </c>
      <c r="L383" s="28">
        <f t="shared" si="106"/>
        <v>0</v>
      </c>
      <c r="M383" s="28">
        <f t="shared" si="107"/>
        <v>127.36499999999999</v>
      </c>
      <c r="N383">
        <f t="shared" si="108"/>
        <v>117.4</v>
      </c>
      <c r="O383">
        <f t="shared" si="109"/>
        <v>121.33000000000001</v>
      </c>
      <c r="P383">
        <f t="shared" si="110"/>
        <v>122.33000000000001</v>
      </c>
      <c r="Q383">
        <f t="shared" si="111"/>
        <v>122.83000000000001</v>
      </c>
      <c r="R383">
        <f t="shared" si="112"/>
        <v>123.83000000000001</v>
      </c>
      <c r="S383">
        <f t="shared" si="113"/>
        <v>124.33000000000001</v>
      </c>
      <c r="T383">
        <f t="shared" si="114"/>
        <v>124.83000000000001</v>
      </c>
      <c r="U383">
        <f t="shared" si="115"/>
        <v>125.33000000000001</v>
      </c>
      <c r="V383">
        <f t="shared" si="116"/>
        <v>120.9</v>
      </c>
      <c r="X383">
        <f t="shared" si="117"/>
        <v>120.33000000000001</v>
      </c>
      <c r="Y383">
        <f t="shared" si="118"/>
        <v>120.83000000000001</v>
      </c>
      <c r="Z383">
        <f t="shared" si="119"/>
        <v>120.83000000000001</v>
      </c>
      <c r="AA383">
        <f t="shared" si="120"/>
        <v>121.83000000000001</v>
      </c>
      <c r="AB383">
        <f t="shared" si="121"/>
        <v>116.83000000000001</v>
      </c>
      <c r="AC383">
        <f>IF(OR(A383=521400,A383=529519,A383=519378,A383=519382,A383=519380,A383=519357,A383=549727,A383=519373,A383=519370,A383=519371,A383=519377,A383=519387,A383=521176,A383=521177,A383=524588),IF(OR(D383="BIODIESEL",D383="BIODIESEL DYED",D383="DIESEL LS",D383="D LS DYED"),kdrk1,IF(OR(D383="ETHANOL REG",D383="REGULAR",D383="REG DYED",D383="ETH REG DYE"),krrk1,IF(OR(D383="UNBRAND DEF"),DEFBase1,kprk1))),IF(A383=519355,IF(OR(D383="BIODIESEL",D383="BIODIESEL DYED",D383="DIESEL LS",D383="D LS DYED"),vdrk1,IF(OR(D383="ETHANOL REG",D383="REGULAR",D383="REG DYED",D383="ETH REG DYE"),vrrk1,)),E383))</f>
        <v>117.4</v>
      </c>
      <c r="AD383">
        <f>IF(OR(A383=521400,A383=529519,A383=519378,A383=519382,A383=519380,A383=519357,A383=549727,A383=519373,A383=519370,A383=519371,A383=519377,A383=519387,A383=521176,A383=521177,A383=524588),
IF(OR(D383="BIODIESEL",D383="BIODIESEL DYED",D383="DIESEL LS",D383="D LS DYED"),kdrk1+_dslMERCR,IF(OR(D383="ETHANOL REG",D383="REGULAR",D383="REG DYED",D383="ETH REG DYE"),krrk1+_eregMERCR,IF(OR(D383="UNBRAND DEF"),
DEFBase1,kprk1+_punlMERCR))),IF(A383=519355,IF(OR(D383="BIODIESEL",D383="BIODIESEL DYED",D383="DIESEL LS",D383="D LS DYED"),vdrk1+_dslMERCR,IF(OR(D383="ETHANOL REG",D383="REGULAR",D383="REG DYED",D383="ETH REG DYE"),vrrk1+_eregMERCR,)),E383))</f>
        <v>114.4</v>
      </c>
      <c r="AE383">
        <f t="shared" si="122"/>
        <v>1.93</v>
      </c>
      <c r="AF383">
        <f t="shared" si="123"/>
        <v>0.05</v>
      </c>
      <c r="AG383">
        <f t="shared" si="124"/>
        <v>0</v>
      </c>
      <c r="AH383" t="str">
        <f t="shared" si="125"/>
        <v>401 PAUL LAKE RD</v>
      </c>
    </row>
    <row r="384" spans="1:34" x14ac:dyDescent="0.25">
      <c r="A384">
        <v>524588</v>
      </c>
      <c r="B384" t="s">
        <v>115</v>
      </c>
      <c r="C384" t="s">
        <v>69</v>
      </c>
      <c r="D384" t="s">
        <v>37</v>
      </c>
      <c r="E384">
        <v>114.3</v>
      </c>
      <c r="F384">
        <v>4</v>
      </c>
      <c r="G384">
        <v>15</v>
      </c>
      <c r="H384">
        <v>0</v>
      </c>
      <c r="I384">
        <v>0</v>
      </c>
      <c r="J384">
        <v>133.30000000000001</v>
      </c>
      <c r="K384" s="28">
        <f t="shared" si="105"/>
        <v>6.6650000000000009</v>
      </c>
      <c r="L384" s="28">
        <f t="shared" si="106"/>
        <v>0</v>
      </c>
      <c r="M384" s="28">
        <f t="shared" si="107"/>
        <v>139.965</v>
      </c>
      <c r="N384">
        <f t="shared" si="108"/>
        <v>117.4</v>
      </c>
      <c r="O384">
        <f t="shared" si="109"/>
        <v>121.33000000000001</v>
      </c>
      <c r="P384">
        <f t="shared" si="110"/>
        <v>122.33000000000001</v>
      </c>
      <c r="Q384">
        <f t="shared" si="111"/>
        <v>122.83000000000001</v>
      </c>
      <c r="R384">
        <f t="shared" si="112"/>
        <v>123.83000000000001</v>
      </c>
      <c r="S384">
        <f t="shared" si="113"/>
        <v>124.33000000000001</v>
      </c>
      <c r="T384">
        <f t="shared" si="114"/>
        <v>124.83000000000001</v>
      </c>
      <c r="U384">
        <f t="shared" si="115"/>
        <v>125.33000000000001</v>
      </c>
      <c r="V384">
        <f t="shared" si="116"/>
        <v>120.9</v>
      </c>
      <c r="X384">
        <f t="shared" si="117"/>
        <v>120.33000000000001</v>
      </c>
      <c r="Y384">
        <f t="shared" si="118"/>
        <v>120.83000000000001</v>
      </c>
      <c r="Z384">
        <f t="shared" si="119"/>
        <v>120.83000000000001</v>
      </c>
      <c r="AA384">
        <f t="shared" si="120"/>
        <v>121.83000000000001</v>
      </c>
      <c r="AB384">
        <f t="shared" si="121"/>
        <v>116.83000000000001</v>
      </c>
      <c r="AC384">
        <f>IF(OR(A384=521400,A384=529519,A384=519378,A384=519382,A384=519380,A384=519357,A384=549727,A384=519373,A384=519370,A384=519371,A384=519377,A384=519387,A384=521176,A384=521177,A384=524588),IF(OR(D384="BIODIESEL",D384="BIODIESEL DYED",D384="DIESEL LS",D384="D LS DYED"),kdrk1,IF(OR(D384="ETHANOL REG",D384="REGULAR",D384="REG DYED",D384="ETH REG DYE"),krrk1,IF(OR(D384="UNBRAND DEF"),DEFBase1,kprk1))),IF(A384=519355,IF(OR(D384="BIODIESEL",D384="BIODIESEL DYED",D384="DIESEL LS",D384="D LS DYED"),vdrk1,IF(OR(D384="ETHANOL REG",D384="REGULAR",D384="REG DYED",D384="ETH REG DYE"),vrrk1,)),E384))</f>
        <v>117.4</v>
      </c>
      <c r="AD384">
        <f>IF(OR(A384=521400,A384=529519,A384=519378,A384=519382,A384=519380,A384=519357,A384=549727,A384=519373,A384=519370,A384=519371,A384=519377,A384=519387,A384=521176,A384=521177,A384=524588),
IF(OR(D384="BIODIESEL",D384="BIODIESEL DYED",D384="DIESEL LS",D384="D LS DYED"),kdrk1+_dslMERCR,IF(OR(D384="ETHANOL REG",D384="REGULAR",D384="REG DYED",D384="ETH REG DYE"),krrk1+_eregMERCR,IF(OR(D384="UNBRAND DEF"),
DEFBase1,kprk1+_punlMERCR))),IF(A384=519355,IF(OR(D384="BIODIESEL",D384="BIODIESEL DYED",D384="DIESEL LS",D384="D LS DYED"),vdrk1+_dslMERCR,IF(OR(D384="ETHANOL REG",D384="REGULAR",D384="REG DYED",D384="ETH REG DYE"),vrrk1+_eregMERCR,)),E384))</f>
        <v>114.4</v>
      </c>
      <c r="AE384">
        <f t="shared" si="122"/>
        <v>1.93</v>
      </c>
      <c r="AF384">
        <f t="shared" si="123"/>
        <v>0.05</v>
      </c>
      <c r="AG384">
        <f t="shared" si="124"/>
        <v>0</v>
      </c>
      <c r="AH384" t="str">
        <f t="shared" si="125"/>
        <v>401 PAUL LAKE RD</v>
      </c>
    </row>
    <row r="385" spans="1:34" x14ac:dyDescent="0.25">
      <c r="A385">
        <v>524588</v>
      </c>
      <c r="B385" t="s">
        <v>115</v>
      </c>
      <c r="C385" t="s">
        <v>69</v>
      </c>
      <c r="D385" t="s">
        <v>132</v>
      </c>
      <c r="E385">
        <v>103.6</v>
      </c>
      <c r="F385">
        <v>10</v>
      </c>
      <c r="G385">
        <v>14.5</v>
      </c>
      <c r="H385">
        <v>0</v>
      </c>
      <c r="I385">
        <v>0</v>
      </c>
      <c r="J385">
        <v>128.1</v>
      </c>
      <c r="K385" s="28">
        <f t="shared" si="105"/>
        <v>6.4050000000000002</v>
      </c>
      <c r="L385" s="28">
        <f t="shared" si="106"/>
        <v>0</v>
      </c>
      <c r="M385" s="28">
        <f t="shared" si="107"/>
        <v>134.505</v>
      </c>
      <c r="N385">
        <f t="shared" si="108"/>
        <v>123</v>
      </c>
      <c r="O385">
        <f t="shared" si="109"/>
        <v>129.43</v>
      </c>
      <c r="P385">
        <f t="shared" si="110"/>
        <v>129.43</v>
      </c>
      <c r="Q385">
        <f t="shared" si="111"/>
        <v>129.93</v>
      </c>
      <c r="R385">
        <f t="shared" si="112"/>
        <v>130.93</v>
      </c>
      <c r="S385">
        <f t="shared" si="113"/>
        <v>131.43</v>
      </c>
      <c r="T385">
        <f t="shared" si="114"/>
        <v>131.93</v>
      </c>
      <c r="U385">
        <f t="shared" si="115"/>
        <v>132.43</v>
      </c>
      <c r="V385">
        <f t="shared" si="116"/>
        <v>126.5</v>
      </c>
      <c r="X385">
        <f t="shared" si="117"/>
        <v>128.43</v>
      </c>
      <c r="Y385">
        <f t="shared" si="118"/>
        <v>127.93</v>
      </c>
      <c r="Z385">
        <f t="shared" si="119"/>
        <v>129.93</v>
      </c>
      <c r="AA385">
        <f t="shared" si="120"/>
        <v>126.43</v>
      </c>
      <c r="AB385">
        <f t="shared" si="121"/>
        <v>125.93</v>
      </c>
      <c r="AC385">
        <f>IF(OR(A385=521400,A385=529519,A385=519378,A385=519382,A385=519380,A385=519357,A385=549727,A385=519373,A385=519370,A385=519371,A385=519377,A385=519387,A385=521176,A385=521177,A385=524588),IF(OR(D385="BIODIESEL",D385="BIODIESEL DYED",D385="DIESEL LS",D385="D LS DYED"),kdrk1,IF(OR(D385="ETHANOL REG",D385="REGULAR",D385="REG DYED",D385="ETH REG DYE"),krrk1,IF(OR(D385="UNBRAND DEF"),DEFBase1,kprk1))),IF(A385=519355,IF(OR(D385="BIODIESEL",D385="BIODIESEL DYED",D385="DIESEL LS",D385="D LS DYED"),vdrk1,IF(OR(D385="ETHANOL REG",D385="REGULAR",D385="REG DYED",D385="ETH REG DYE"),vrrk1,)),E385))</f>
        <v>121.8</v>
      </c>
      <c r="AD385">
        <f>IF(OR(A385=521400,A385=529519,A385=519378,A385=519382,A385=519380,A385=519357,A385=549727,A385=519373,A385=519370,A385=519371,A385=519377,A385=519387,A385=521176,A385=521177,A385=524588),
IF(OR(D385="BIODIESEL",D385="BIODIESEL DYED",D385="DIESEL LS",D385="D LS DYED"),kdrk1+_dslMERCR,IF(OR(D385="ETHANOL REG",D385="REGULAR",D385="REG DYED",D385="ETH REG DYE"),krrk1+_eregMERCR,IF(OR(D385="UNBRAND DEF"),
DEFBase1,kprk1+_punlMERCR))),IF(A385=519355,IF(OR(D385="BIODIESEL",D385="BIODIESEL DYED",D385="DIESEL LS",D385="D LS DYED"),vdrk1+_dslMERCR,IF(OR(D385="ETHANOL REG",D385="REGULAR",D385="REG DYED",D385="ETH REG DYE"),vrrk1+_eregMERCR,)),E385))</f>
        <v>118.8</v>
      </c>
      <c r="AE385">
        <f t="shared" si="122"/>
        <v>1.93</v>
      </c>
      <c r="AF385">
        <f t="shared" si="123"/>
        <v>0.05</v>
      </c>
      <c r="AG385">
        <f t="shared" si="124"/>
        <v>0</v>
      </c>
      <c r="AH385" t="str">
        <f t="shared" si="125"/>
        <v>401 PAUL LAKE RD</v>
      </c>
    </row>
    <row r="386" spans="1:34" x14ac:dyDescent="0.25">
      <c r="A386">
        <v>524588</v>
      </c>
      <c r="B386" t="s">
        <v>115</v>
      </c>
      <c r="C386" t="s">
        <v>69</v>
      </c>
      <c r="D386" t="s">
        <v>644</v>
      </c>
      <c r="E386">
        <v>99.6</v>
      </c>
      <c r="F386">
        <v>10</v>
      </c>
      <c r="G386">
        <v>14.5</v>
      </c>
      <c r="H386">
        <v>0</v>
      </c>
      <c r="I386">
        <v>0</v>
      </c>
      <c r="J386">
        <v>124.1</v>
      </c>
      <c r="K386" s="28">
        <f t="shared" si="105"/>
        <v>6.2050000000000001</v>
      </c>
      <c r="L386" s="28">
        <f t="shared" si="106"/>
        <v>0</v>
      </c>
      <c r="M386" s="28">
        <f t="shared" si="107"/>
        <v>130.30500000000001</v>
      </c>
      <c r="N386">
        <f t="shared" si="108"/>
        <v>104</v>
      </c>
      <c r="O386">
        <f t="shared" si="109"/>
        <v>109.93</v>
      </c>
      <c r="P386">
        <f t="shared" si="110"/>
        <v>109.93</v>
      </c>
      <c r="Q386">
        <f t="shared" si="111"/>
        <v>110.43</v>
      </c>
      <c r="R386">
        <f t="shared" si="112"/>
        <v>111.43</v>
      </c>
      <c r="S386">
        <f t="shared" si="113"/>
        <v>111.93</v>
      </c>
      <c r="T386">
        <f t="shared" si="114"/>
        <v>112.43</v>
      </c>
      <c r="U386">
        <f t="shared" si="115"/>
        <v>112.93</v>
      </c>
      <c r="V386">
        <f t="shared" si="116"/>
        <v>107.5</v>
      </c>
      <c r="X386">
        <f t="shared" si="117"/>
        <v>108.93</v>
      </c>
      <c r="Y386">
        <f t="shared" si="118"/>
        <v>108.43</v>
      </c>
      <c r="Z386">
        <f t="shared" si="119"/>
        <v>110.93</v>
      </c>
      <c r="AA386">
        <f t="shared" si="120"/>
        <v>107.43</v>
      </c>
      <c r="AB386">
        <f t="shared" si="121"/>
        <v>106.93</v>
      </c>
      <c r="AC386">
        <f>IF(OR(A386=521400,A386=529519,A386=519378,A386=519382,A386=519380,A386=519357,A386=549727,A386=519373,A386=519370,A386=519371,A386=519377,A386=519387,A386=521176,A386=521177,A386=524588),IF(OR(D386="BIODIESEL",D386="BIODIESEL DYED",D386="DIESEL LS",D386="D LS DYED"),kdrk1,IF(OR(D386="ETHANOL REG",D386="REGULAR",D386="REG DYED",D386="ETH REG DYE"),krrk1,IF(OR(D386="UNBRAND DEF"),DEFBase1,kprk1))),IF(A386=519355,IF(OR(D386="BIODIESEL",D386="BIODIESEL DYED",D386="DIESEL LS",D386="D LS DYED"),vdrk1,IF(OR(D386="ETHANOL REG",D386="REGULAR",D386="REG DYED",D386="ETH REG DYE"),vrrk1,)),E386))</f>
        <v>102.8</v>
      </c>
      <c r="AD386">
        <f>IF(OR(A386=521400,A386=529519,A386=519378,A386=519382,A386=519380,A386=519357,A386=549727,A386=519373,A386=519370,A386=519371,A386=519377,A386=519387,A386=521176,A386=521177,A386=524588),
IF(OR(D386="BIODIESEL",D386="BIODIESEL DYED",D386="DIESEL LS",D386="D LS DYED"),kdrk1+_dslMERCR,IF(OR(D386="ETHANOL REG",D386="REGULAR",D386="REG DYED",D386="ETH REG DYE"),krrk1+_eregMERCR,IF(OR(D386="UNBRAND DEF"),
DEFBase1,kprk1+_punlMERCR))),IF(A386=519355,IF(OR(D386="BIODIESEL",D386="BIODIESEL DYED",D386="DIESEL LS",D386="D LS DYED"),vdrk1+_dslMERCR,IF(OR(D386="ETHANOL REG",D386="REGULAR",D386="REG DYED",D386="ETH REG DYE"),vrrk1+_eregMERCR,)),E386))</f>
        <v>99.8</v>
      </c>
      <c r="AE386">
        <f t="shared" si="122"/>
        <v>1.93</v>
      </c>
      <c r="AF386">
        <f t="shared" si="123"/>
        <v>0.05</v>
      </c>
      <c r="AG386">
        <f t="shared" si="124"/>
        <v>0</v>
      </c>
      <c r="AH386" t="str">
        <f t="shared" si="125"/>
        <v>401 PAUL LAKE RD</v>
      </c>
    </row>
    <row r="387" spans="1:34" x14ac:dyDescent="0.25">
      <c r="A387">
        <v>524588</v>
      </c>
      <c r="B387" t="s">
        <v>115</v>
      </c>
      <c r="C387" t="s">
        <v>69</v>
      </c>
      <c r="D387" t="s">
        <v>49</v>
      </c>
      <c r="E387">
        <v>118.6</v>
      </c>
      <c r="F387">
        <v>10</v>
      </c>
      <c r="G387">
        <v>14.5</v>
      </c>
      <c r="H387">
        <v>0</v>
      </c>
      <c r="I387">
        <v>0</v>
      </c>
      <c r="J387">
        <v>143.1</v>
      </c>
      <c r="K387" s="28">
        <f t="shared" si="105"/>
        <v>7.1550000000000002</v>
      </c>
      <c r="L387" s="28">
        <f t="shared" si="106"/>
        <v>0</v>
      </c>
      <c r="M387" s="28">
        <f t="shared" si="107"/>
        <v>150.255</v>
      </c>
      <c r="N387">
        <f t="shared" si="108"/>
        <v>123</v>
      </c>
      <c r="O387">
        <f t="shared" si="109"/>
        <v>129.93</v>
      </c>
      <c r="P387">
        <f t="shared" si="110"/>
        <v>129.93</v>
      </c>
      <c r="Q387">
        <f t="shared" si="111"/>
        <v>130.43</v>
      </c>
      <c r="R387">
        <f t="shared" si="112"/>
        <v>131.43</v>
      </c>
      <c r="S387">
        <f t="shared" si="113"/>
        <v>131.93</v>
      </c>
      <c r="T387">
        <f t="shared" si="114"/>
        <v>132.43</v>
      </c>
      <c r="U387">
        <f t="shared" si="115"/>
        <v>132.93</v>
      </c>
      <c r="V387">
        <f t="shared" si="116"/>
        <v>126.5</v>
      </c>
      <c r="X387">
        <f t="shared" si="117"/>
        <v>128.93</v>
      </c>
      <c r="Y387">
        <f t="shared" si="118"/>
        <v>127.43</v>
      </c>
      <c r="Z387">
        <f t="shared" si="119"/>
        <v>129.93</v>
      </c>
      <c r="AA387">
        <f t="shared" si="120"/>
        <v>126.43</v>
      </c>
      <c r="AB387">
        <f t="shared" si="121"/>
        <v>125.93</v>
      </c>
      <c r="AC387">
        <f>IF(OR(A387=521400,A387=529519,A387=519378,A387=519382,A387=519380,A387=519357,A387=549727,A387=519373,A387=519370,A387=519371,A387=519377,A387=519387,A387=521176,A387=521177,A387=524588),IF(OR(D387="BIODIESEL",D387="BIODIESEL DYED",D387="DIESEL LS",D387="D LS DYED"),kdrk1,IF(OR(D387="ETHANOL REG",D387="REGULAR",D387="REG DYED",D387="ETH REG DYE"),krrk1,IF(OR(D387="UNBRAND DEF"),DEFBase1,kprk1))),IF(A387=519355,IF(OR(D387="BIODIESEL",D387="BIODIESEL DYED",D387="DIESEL LS",D387="D LS DYED"),vdrk1,IF(OR(D387="ETHANOL REG",D387="REGULAR",D387="REG DYED",D387="ETH REG DYE"),vrrk1,)),E387))</f>
        <v>121.8</v>
      </c>
      <c r="AD387">
        <f>IF(OR(A387=521400,A387=529519,A387=519378,A387=519382,A387=519380,A387=519357,A387=549727,A387=519373,A387=519370,A387=519371,A387=519377,A387=519387,A387=521176,A387=521177,A387=524588),
IF(OR(D387="BIODIESEL",D387="BIODIESEL DYED",D387="DIESEL LS",D387="D LS DYED"),kdrk1+_dslMERCR,IF(OR(D387="ETHANOL REG",D387="REGULAR",D387="REG DYED",D387="ETH REG DYE"),krrk1+_eregMERCR,IF(OR(D387="UNBRAND DEF"),
DEFBase1,kprk1+_punlMERCR))),IF(A387=519355,IF(OR(D387="BIODIESEL",D387="BIODIESEL DYED",D387="DIESEL LS",D387="D LS DYED"),vdrk1+_dslMERCR,IF(OR(D387="ETHANOL REG",D387="REGULAR",D387="REG DYED",D387="ETH REG DYE"),vrrk1+_eregMERCR,)),E387))</f>
        <v>118.8</v>
      </c>
      <c r="AE387">
        <f t="shared" si="122"/>
        <v>1.93</v>
      </c>
      <c r="AF387">
        <f t="shared" si="123"/>
        <v>0.05</v>
      </c>
      <c r="AG387">
        <f t="shared" si="124"/>
        <v>0</v>
      </c>
      <c r="AH387" t="str">
        <f t="shared" si="125"/>
        <v>401 PAUL LAKE RD</v>
      </c>
    </row>
    <row r="388" spans="1:34" x14ac:dyDescent="0.25">
      <c r="A388">
        <v>524588</v>
      </c>
      <c r="B388" t="s">
        <v>115</v>
      </c>
      <c r="C388" t="s">
        <v>69</v>
      </c>
      <c r="D388" t="s">
        <v>645</v>
      </c>
      <c r="E388">
        <v>103.5</v>
      </c>
      <c r="F388">
        <v>0</v>
      </c>
      <c r="G388">
        <v>0</v>
      </c>
      <c r="H388">
        <v>0</v>
      </c>
      <c r="I388">
        <v>0</v>
      </c>
      <c r="J388">
        <v>103.5</v>
      </c>
      <c r="K388" s="28">
        <f t="shared" si="105"/>
        <v>12.42</v>
      </c>
      <c r="L388" s="28">
        <f t="shared" si="106"/>
        <v>0</v>
      </c>
      <c r="M388" s="28">
        <f t="shared" si="107"/>
        <v>115.92</v>
      </c>
      <c r="N388">
        <f t="shared" si="108"/>
        <v>129.4</v>
      </c>
      <c r="O388">
        <f t="shared" si="109"/>
        <v>129.4</v>
      </c>
      <c r="P388">
        <f t="shared" si="110"/>
        <v>129.4</v>
      </c>
      <c r="Q388">
        <f t="shared" si="111"/>
        <v>129.4</v>
      </c>
      <c r="R388">
        <f t="shared" si="112"/>
        <v>129.4</v>
      </c>
      <c r="S388">
        <f t="shared" si="113"/>
        <v>129.4</v>
      </c>
      <c r="T388">
        <f t="shared" si="114"/>
        <v>129.4</v>
      </c>
      <c r="U388">
        <f t="shared" si="115"/>
        <v>129.4</v>
      </c>
      <c r="V388">
        <f t="shared" si="116"/>
        <v>132.9</v>
      </c>
      <c r="X388">
        <f t="shared" si="117"/>
        <v>129.4</v>
      </c>
      <c r="Y388">
        <f t="shared" si="118"/>
        <v>129.4</v>
      </c>
      <c r="Z388">
        <f t="shared" si="119"/>
        <v>129.4</v>
      </c>
      <c r="AA388">
        <f t="shared" si="120"/>
        <v>129.4</v>
      </c>
      <c r="AB388">
        <f t="shared" si="121"/>
        <v>129.4</v>
      </c>
      <c r="AC388">
        <f>IF(OR(A388=521400,A388=529519,A388=519378,A388=519382,A388=519380,A388=519357,A388=549727,A388=519373,A388=519370,A388=519371,A388=519377,A388=519387,A388=521176,A388=521177,A388=524588),IF(OR(D388="BIODIESEL",D388="BIODIESEL DYED",D388="DIESEL LS",D388="D LS DYED"),kdrk1,IF(OR(D388="ETHANOL REG",D388="REGULAR",D388="REG DYED",D388="ETH REG DYE"),krrk1,IF(OR(D388="UNBRAND DEF"),DEFBase1,kprk1))),IF(A388=519355,IF(OR(D388="BIODIESEL",D388="BIODIESEL DYED",D388="DIESEL LS",D388="D LS DYED"),vdrk1,IF(OR(D388="ETHANOL REG",D388="REGULAR",D388="REG DYED",D388="ETH REG DYE"),vrrk1,)),E388))</f>
        <v>129.4</v>
      </c>
      <c r="AD388">
        <f>IF(OR(A388=521400,A388=529519,A388=519378,A388=519382,A388=519380,A388=519357,A388=549727,A388=519373,A388=519370,A388=519371,A388=519377,A388=519387,A388=521176,A388=521177,A388=524588),
IF(OR(D388="BIODIESEL",D388="BIODIESEL DYED",D388="DIESEL LS",D388="D LS DYED"),kdrk1+_dslMERCR,IF(OR(D388="ETHANOL REG",D388="REGULAR",D388="REG DYED",D388="ETH REG DYE"),krrk1+_eregMERCR,IF(OR(D388="UNBRAND DEF"),
DEFBase1,kprk1+_punlMERCR))),IF(A388=519355,IF(OR(D388="BIODIESEL",D388="BIODIESEL DYED",D388="DIESEL LS",D388="D LS DYED"),vdrk1+_dslMERCR,IF(OR(D388="ETHANOL REG",D388="REGULAR",D388="REG DYED",D388="ETH REG DYE"),vrrk1+_eregMERCR,)),E388))</f>
        <v>129.4</v>
      </c>
      <c r="AE388">
        <f t="shared" si="122"/>
        <v>0</v>
      </c>
      <c r="AF388">
        <f t="shared" si="123"/>
        <v>0.12</v>
      </c>
      <c r="AG388">
        <f t="shared" si="124"/>
        <v>0</v>
      </c>
      <c r="AH388" t="str">
        <f t="shared" si="125"/>
        <v>401 PAUL LAKE RD</v>
      </c>
    </row>
    <row r="389" spans="1:34" x14ac:dyDescent="0.25">
      <c r="A389">
        <v>519373</v>
      </c>
      <c r="B389" t="s">
        <v>11</v>
      </c>
      <c r="C389" t="s">
        <v>69</v>
      </c>
      <c r="D389" t="s">
        <v>646</v>
      </c>
      <c r="E389">
        <v>116.4</v>
      </c>
      <c r="F389">
        <v>4</v>
      </c>
      <c r="G389">
        <v>3</v>
      </c>
      <c r="H389">
        <v>0</v>
      </c>
      <c r="I389">
        <v>0</v>
      </c>
      <c r="J389">
        <v>123.4</v>
      </c>
      <c r="K389" s="28">
        <f t="shared" si="105"/>
        <v>6.1700000000000008</v>
      </c>
      <c r="L389" s="28">
        <f t="shared" si="106"/>
        <v>0</v>
      </c>
      <c r="M389" s="28">
        <f t="shared" si="107"/>
        <v>129.57</v>
      </c>
      <c r="N389">
        <f t="shared" si="108"/>
        <v>117.4</v>
      </c>
      <c r="O389">
        <f t="shared" si="109"/>
        <v>122.63000000000001</v>
      </c>
      <c r="P389">
        <f t="shared" si="110"/>
        <v>123.63000000000001</v>
      </c>
      <c r="Q389">
        <f t="shared" si="111"/>
        <v>124.13000000000001</v>
      </c>
      <c r="R389">
        <f t="shared" si="112"/>
        <v>125.13000000000001</v>
      </c>
      <c r="S389">
        <f t="shared" si="113"/>
        <v>125.63000000000001</v>
      </c>
      <c r="T389">
        <f t="shared" si="114"/>
        <v>126.13000000000001</v>
      </c>
      <c r="U389">
        <f t="shared" si="115"/>
        <v>126.63000000000001</v>
      </c>
      <c r="V389">
        <f t="shared" si="116"/>
        <v>120.9</v>
      </c>
      <c r="X389">
        <f t="shared" si="117"/>
        <v>121.63000000000001</v>
      </c>
      <c r="Y389">
        <f t="shared" si="118"/>
        <v>122.13000000000001</v>
      </c>
      <c r="Z389">
        <f t="shared" si="119"/>
        <v>122.13000000000001</v>
      </c>
      <c r="AA389">
        <f t="shared" si="120"/>
        <v>123.13000000000001</v>
      </c>
      <c r="AB389">
        <f t="shared" si="121"/>
        <v>118.13000000000001</v>
      </c>
      <c r="AC389">
        <f>IF(OR(A389=521400,A389=529519,A389=519378,A389=519382,A389=519380,A389=519357,A389=549727,A389=519373,A389=519370,A389=519371,A389=519377,A389=519387,A389=521176,A389=521177,A389=524588),IF(OR(D389="BIODIESEL",D389="BIODIESEL DYED",D389="DIESEL LS",D389="D LS DYED"),kdrk1,IF(OR(D389="ETHANOL REG",D389="REGULAR",D389="REG DYED",D389="ETH REG DYE"),krrk1,IF(OR(D389="UNBRAND DEF"),DEFBase1,kprk1))),IF(A389=519355,IF(OR(D389="BIODIESEL",D389="BIODIESEL DYED",D389="DIESEL LS",D389="D LS DYED"),vdrk1,IF(OR(D389="ETHANOL REG",D389="REGULAR",D389="REG DYED",D389="ETH REG DYE"),vrrk1,)),E389))</f>
        <v>117.4</v>
      </c>
      <c r="AD389">
        <f>IF(OR(A389=521400,A389=529519,A389=519378,A389=519382,A389=519380,A389=519357,A389=549727,A389=519373,A389=519370,A389=519371,A389=519377,A389=519387,A389=521176,A389=521177,A389=524588),
IF(OR(D389="BIODIESEL",D389="BIODIESEL DYED",D389="DIESEL LS",D389="D LS DYED"),kdrk1+_dslMERCR,IF(OR(D389="ETHANOL REG",D389="REGULAR",D389="REG DYED",D389="ETH REG DYE"),krrk1+_eregMERCR,IF(OR(D389="UNBRAND DEF"),
DEFBase1,kprk1+_punlMERCR))),IF(A389=519355,IF(OR(D389="BIODIESEL",D389="BIODIESEL DYED",D389="DIESEL LS",D389="D LS DYED"),vdrk1+_dslMERCR,IF(OR(D389="ETHANOL REG",D389="REGULAR",D389="REG DYED",D389="ETH REG DYE"),vrrk1+_eregMERCR,)),E389))</f>
        <v>114.4</v>
      </c>
      <c r="AE389">
        <f t="shared" si="122"/>
        <v>3.23</v>
      </c>
      <c r="AF389">
        <f t="shared" si="123"/>
        <v>0.05</v>
      </c>
      <c r="AG389">
        <f t="shared" si="124"/>
        <v>0</v>
      </c>
      <c r="AH389" t="str">
        <f t="shared" si="125"/>
        <v>667 INDUSTRIAL PLACE</v>
      </c>
    </row>
    <row r="390" spans="1:34" x14ac:dyDescent="0.25">
      <c r="A390">
        <v>519373</v>
      </c>
      <c r="B390" t="s">
        <v>11</v>
      </c>
      <c r="C390" t="s">
        <v>69</v>
      </c>
      <c r="D390" t="s">
        <v>37</v>
      </c>
      <c r="E390">
        <v>116.4</v>
      </c>
      <c r="F390">
        <v>4</v>
      </c>
      <c r="G390">
        <v>15</v>
      </c>
      <c r="H390">
        <v>0</v>
      </c>
      <c r="I390">
        <v>0</v>
      </c>
      <c r="J390">
        <v>135.4</v>
      </c>
      <c r="K390" s="28">
        <f t="shared" si="105"/>
        <v>6.7700000000000005</v>
      </c>
      <c r="L390" s="28">
        <f t="shared" si="106"/>
        <v>0</v>
      </c>
      <c r="M390" s="28">
        <f t="shared" si="107"/>
        <v>142.17000000000002</v>
      </c>
      <c r="N390">
        <f t="shared" si="108"/>
        <v>117.4</v>
      </c>
      <c r="O390">
        <f t="shared" si="109"/>
        <v>122.63000000000001</v>
      </c>
      <c r="P390">
        <f t="shared" si="110"/>
        <v>123.63000000000001</v>
      </c>
      <c r="Q390">
        <f t="shared" si="111"/>
        <v>124.13000000000001</v>
      </c>
      <c r="R390">
        <f t="shared" si="112"/>
        <v>125.13000000000001</v>
      </c>
      <c r="S390">
        <f t="shared" si="113"/>
        <v>125.63000000000001</v>
      </c>
      <c r="T390">
        <f t="shared" si="114"/>
        <v>126.13000000000001</v>
      </c>
      <c r="U390">
        <f t="shared" si="115"/>
        <v>126.63000000000001</v>
      </c>
      <c r="V390">
        <f t="shared" si="116"/>
        <v>120.9</v>
      </c>
      <c r="X390">
        <f t="shared" si="117"/>
        <v>121.63000000000001</v>
      </c>
      <c r="Y390">
        <f t="shared" si="118"/>
        <v>122.13000000000001</v>
      </c>
      <c r="Z390">
        <f t="shared" si="119"/>
        <v>122.13000000000001</v>
      </c>
      <c r="AA390">
        <f t="shared" si="120"/>
        <v>123.13000000000001</v>
      </c>
      <c r="AB390">
        <f t="shared" si="121"/>
        <v>118.13000000000001</v>
      </c>
      <c r="AC390">
        <f>IF(OR(A390=521400,A390=529519,A390=519378,A390=519382,A390=519380,A390=519357,A390=549727,A390=519373,A390=519370,A390=519371,A390=519377,A390=519387,A390=521176,A390=521177,A390=524588),IF(OR(D390="BIODIESEL",D390="BIODIESEL DYED",D390="DIESEL LS",D390="D LS DYED"),kdrk1,IF(OR(D390="ETHANOL REG",D390="REGULAR",D390="REG DYED",D390="ETH REG DYE"),krrk1,IF(OR(D390="UNBRAND DEF"),DEFBase1,kprk1))),IF(A390=519355,IF(OR(D390="BIODIESEL",D390="BIODIESEL DYED",D390="DIESEL LS",D390="D LS DYED"),vdrk1,IF(OR(D390="ETHANOL REG",D390="REGULAR",D390="REG DYED",D390="ETH REG DYE"),vrrk1,)),E390))</f>
        <v>117.4</v>
      </c>
      <c r="AD390">
        <f>IF(OR(A390=521400,A390=529519,A390=519378,A390=519382,A390=519380,A390=519357,A390=549727,A390=519373,A390=519370,A390=519371,A390=519377,A390=519387,A390=521176,A390=521177,A390=524588),
IF(OR(D390="BIODIESEL",D390="BIODIESEL DYED",D390="DIESEL LS",D390="D LS DYED"),kdrk1+_dslMERCR,IF(OR(D390="ETHANOL REG",D390="REGULAR",D390="REG DYED",D390="ETH REG DYE"),krrk1+_eregMERCR,IF(OR(D390="UNBRAND DEF"),
DEFBase1,kprk1+_punlMERCR))),IF(A390=519355,IF(OR(D390="BIODIESEL",D390="BIODIESEL DYED",D390="DIESEL LS",D390="D LS DYED"),vdrk1+_dslMERCR,IF(OR(D390="ETHANOL REG",D390="REGULAR",D390="REG DYED",D390="ETH REG DYE"),vrrk1+_eregMERCR,)),E390))</f>
        <v>114.4</v>
      </c>
      <c r="AE390">
        <f t="shared" si="122"/>
        <v>3.23</v>
      </c>
      <c r="AF390">
        <f t="shared" si="123"/>
        <v>0.05</v>
      </c>
      <c r="AG390">
        <f t="shared" si="124"/>
        <v>0</v>
      </c>
      <c r="AH390" t="str">
        <f t="shared" si="125"/>
        <v>667 INDUSTRIAL PLACE</v>
      </c>
    </row>
    <row r="391" spans="1:34" x14ac:dyDescent="0.25">
      <c r="A391">
        <v>519373</v>
      </c>
      <c r="B391" t="s">
        <v>11</v>
      </c>
      <c r="C391" t="s">
        <v>69</v>
      </c>
      <c r="D391" t="s">
        <v>644</v>
      </c>
      <c r="E391">
        <v>101.8</v>
      </c>
      <c r="F391">
        <v>10</v>
      </c>
      <c r="G391">
        <v>14.5</v>
      </c>
      <c r="H391">
        <v>0</v>
      </c>
      <c r="I391">
        <v>0</v>
      </c>
      <c r="J391">
        <v>126.3</v>
      </c>
      <c r="K391" s="28">
        <f t="shared" si="105"/>
        <v>6.3150000000000004</v>
      </c>
      <c r="L391" s="28">
        <f t="shared" si="106"/>
        <v>0</v>
      </c>
      <c r="M391" s="28">
        <f t="shared" si="107"/>
        <v>132.61500000000001</v>
      </c>
      <c r="N391">
        <f t="shared" si="108"/>
        <v>104</v>
      </c>
      <c r="O391">
        <f t="shared" si="109"/>
        <v>111.23</v>
      </c>
      <c r="P391">
        <f t="shared" si="110"/>
        <v>111.23</v>
      </c>
      <c r="Q391">
        <f t="shared" si="111"/>
        <v>111.73</v>
      </c>
      <c r="R391">
        <f t="shared" si="112"/>
        <v>112.73</v>
      </c>
      <c r="S391">
        <f t="shared" si="113"/>
        <v>113.23</v>
      </c>
      <c r="T391">
        <f t="shared" si="114"/>
        <v>113.73</v>
      </c>
      <c r="U391">
        <f t="shared" si="115"/>
        <v>114.23</v>
      </c>
      <c r="V391">
        <f t="shared" si="116"/>
        <v>107.5</v>
      </c>
      <c r="X391">
        <f t="shared" si="117"/>
        <v>110.23</v>
      </c>
      <c r="Y391">
        <f t="shared" si="118"/>
        <v>109.73</v>
      </c>
      <c r="Z391">
        <f t="shared" si="119"/>
        <v>112.23</v>
      </c>
      <c r="AA391">
        <f t="shared" si="120"/>
        <v>108.73</v>
      </c>
      <c r="AB391">
        <f t="shared" si="121"/>
        <v>108.23</v>
      </c>
      <c r="AC391">
        <f>IF(OR(A391=521400,A391=529519,A391=519378,A391=519382,A391=519380,A391=519357,A391=549727,A391=519373,A391=519370,A391=519371,A391=519377,A391=519387,A391=521176,A391=521177,A391=524588),IF(OR(D391="BIODIESEL",D391="BIODIESEL DYED",D391="DIESEL LS",D391="D LS DYED"),kdrk1,IF(OR(D391="ETHANOL REG",D391="REGULAR",D391="REG DYED",D391="ETH REG DYE"),krrk1,IF(OR(D391="UNBRAND DEF"),DEFBase1,kprk1))),IF(A391=519355,IF(OR(D391="BIODIESEL",D391="BIODIESEL DYED",D391="DIESEL LS",D391="D LS DYED"),vdrk1,IF(OR(D391="ETHANOL REG",D391="REGULAR",D391="REG DYED",D391="ETH REG DYE"),vrrk1,)),E391))</f>
        <v>102.8</v>
      </c>
      <c r="AD391">
        <f>IF(OR(A391=521400,A391=529519,A391=519378,A391=519382,A391=519380,A391=519357,A391=549727,A391=519373,A391=519370,A391=519371,A391=519377,A391=519387,A391=521176,A391=521177,A391=524588),
IF(OR(D391="BIODIESEL",D391="BIODIESEL DYED",D391="DIESEL LS",D391="D LS DYED"),kdrk1+_dslMERCR,IF(OR(D391="ETHANOL REG",D391="REGULAR",D391="REG DYED",D391="ETH REG DYE"),krrk1+_eregMERCR,IF(OR(D391="UNBRAND DEF"),
DEFBase1,kprk1+_punlMERCR))),IF(A391=519355,IF(OR(D391="BIODIESEL",D391="BIODIESEL DYED",D391="DIESEL LS",D391="D LS DYED"),vdrk1+_dslMERCR,IF(OR(D391="ETHANOL REG",D391="REGULAR",D391="REG DYED",D391="ETH REG DYE"),vrrk1+_eregMERCR,)),E391))</f>
        <v>99.8</v>
      </c>
      <c r="AE391">
        <f t="shared" si="122"/>
        <v>3.23</v>
      </c>
      <c r="AF391">
        <f t="shared" si="123"/>
        <v>0.05</v>
      </c>
      <c r="AG391">
        <f t="shared" si="124"/>
        <v>0</v>
      </c>
      <c r="AH391" t="str">
        <f t="shared" si="125"/>
        <v>667 INDUSTRIAL PLACE</v>
      </c>
    </row>
    <row r="392" spans="1:34" x14ac:dyDescent="0.25">
      <c r="A392">
        <v>519373</v>
      </c>
      <c r="B392" t="s">
        <v>11</v>
      </c>
      <c r="C392" t="s">
        <v>69</v>
      </c>
      <c r="D392" t="s">
        <v>648</v>
      </c>
      <c r="E392">
        <v>120.8</v>
      </c>
      <c r="F392">
        <v>10</v>
      </c>
      <c r="G392">
        <v>3</v>
      </c>
      <c r="H392">
        <v>0</v>
      </c>
      <c r="I392">
        <v>0</v>
      </c>
      <c r="J392">
        <v>133.80000000000001</v>
      </c>
      <c r="K392" s="28">
        <f t="shared" si="105"/>
        <v>6.6900000000000013</v>
      </c>
      <c r="L392" s="28">
        <f t="shared" si="106"/>
        <v>0</v>
      </c>
      <c r="M392" s="28">
        <f t="shared" si="107"/>
        <v>140.49</v>
      </c>
      <c r="N392">
        <f t="shared" si="108"/>
        <v>123</v>
      </c>
      <c r="O392">
        <f t="shared" si="109"/>
        <v>131.22999999999999</v>
      </c>
      <c r="P392">
        <f t="shared" si="110"/>
        <v>131.22999999999999</v>
      </c>
      <c r="Q392">
        <f t="shared" si="111"/>
        <v>131.72999999999999</v>
      </c>
      <c r="R392">
        <f t="shared" si="112"/>
        <v>132.72999999999999</v>
      </c>
      <c r="S392">
        <f t="shared" si="113"/>
        <v>133.22999999999999</v>
      </c>
      <c r="T392">
        <f t="shared" si="114"/>
        <v>133.72999999999999</v>
      </c>
      <c r="U392">
        <f t="shared" si="115"/>
        <v>134.22999999999999</v>
      </c>
      <c r="V392">
        <f t="shared" si="116"/>
        <v>126.5</v>
      </c>
      <c r="X392">
        <f t="shared" si="117"/>
        <v>130.22999999999999</v>
      </c>
      <c r="Y392">
        <f t="shared" si="118"/>
        <v>130.22999999999999</v>
      </c>
      <c r="Z392">
        <f t="shared" si="119"/>
        <v>131.22999999999999</v>
      </c>
      <c r="AA392">
        <f t="shared" si="120"/>
        <v>127.73</v>
      </c>
      <c r="AB392">
        <f t="shared" si="121"/>
        <v>127.23</v>
      </c>
      <c r="AC392">
        <f>IF(OR(A392=521400,A392=529519,A392=519378,A392=519382,A392=519380,A392=519357,A392=549727,A392=519373,A392=519370,A392=519371,A392=519377,A392=519387,A392=521176,A392=521177,A392=524588),IF(OR(D392="BIODIESEL",D392="BIODIESEL DYED",D392="DIESEL LS",D392="D LS DYED"),kdrk1,IF(OR(D392="ETHANOL REG",D392="REGULAR",D392="REG DYED",D392="ETH REG DYE"),krrk1,IF(OR(D392="UNBRAND DEF"),DEFBase1,kprk1))),IF(A392=519355,IF(OR(D392="BIODIESEL",D392="BIODIESEL DYED",D392="DIESEL LS",D392="D LS DYED"),vdrk1,IF(OR(D392="ETHANOL REG",D392="REGULAR",D392="REG DYED",D392="ETH REG DYE"),vrrk1,)),E392))</f>
        <v>121.8</v>
      </c>
      <c r="AD392">
        <f>IF(OR(A392=521400,A392=529519,A392=519378,A392=519382,A392=519380,A392=519357,A392=549727,A392=519373,A392=519370,A392=519371,A392=519377,A392=519387,A392=521176,A392=521177,A392=524588),
IF(OR(D392="BIODIESEL",D392="BIODIESEL DYED",D392="DIESEL LS",D392="D LS DYED"),kdrk1+_dslMERCR,IF(OR(D392="ETHANOL REG",D392="REGULAR",D392="REG DYED",D392="ETH REG DYE"),krrk1+_eregMERCR,IF(OR(D392="UNBRAND DEF"),
DEFBase1,kprk1+_punlMERCR))),IF(A392=519355,IF(OR(D392="BIODIESEL",D392="BIODIESEL DYED",D392="DIESEL LS",D392="D LS DYED"),vdrk1+_dslMERCR,IF(OR(D392="ETHANOL REG",D392="REGULAR",D392="REG DYED",D392="ETH REG DYE"),vrrk1+_eregMERCR,)),E392))</f>
        <v>118.8</v>
      </c>
      <c r="AE392">
        <f t="shared" si="122"/>
        <v>3.23</v>
      </c>
      <c r="AF392">
        <f t="shared" si="123"/>
        <v>0.05</v>
      </c>
      <c r="AG392">
        <f t="shared" si="124"/>
        <v>0</v>
      </c>
      <c r="AH392" t="str">
        <f t="shared" si="125"/>
        <v>667 INDUSTRIAL PLACE</v>
      </c>
    </row>
    <row r="393" spans="1:34" x14ac:dyDescent="0.25">
      <c r="A393">
        <v>519373</v>
      </c>
      <c r="B393" t="s">
        <v>11</v>
      </c>
      <c r="C393" t="s">
        <v>69</v>
      </c>
      <c r="D393" t="s">
        <v>645</v>
      </c>
      <c r="E393">
        <v>129.4</v>
      </c>
      <c r="F393">
        <v>0</v>
      </c>
      <c r="G393">
        <v>0</v>
      </c>
      <c r="H393">
        <v>0</v>
      </c>
      <c r="I393">
        <v>0</v>
      </c>
      <c r="J393">
        <v>129.4</v>
      </c>
      <c r="K393" s="28">
        <f t="shared" si="105"/>
        <v>15.528</v>
      </c>
      <c r="L393" s="28">
        <f t="shared" si="106"/>
        <v>0</v>
      </c>
      <c r="M393" s="28">
        <f t="shared" si="107"/>
        <v>144.928</v>
      </c>
      <c r="N393">
        <f t="shared" si="108"/>
        <v>129.4</v>
      </c>
      <c r="O393">
        <f t="shared" si="109"/>
        <v>129.4</v>
      </c>
      <c r="P393">
        <f t="shared" si="110"/>
        <v>129.4</v>
      </c>
      <c r="Q393">
        <f t="shared" si="111"/>
        <v>129.4</v>
      </c>
      <c r="R393">
        <f t="shared" si="112"/>
        <v>129.4</v>
      </c>
      <c r="S393">
        <f t="shared" si="113"/>
        <v>129.4</v>
      </c>
      <c r="T393">
        <f t="shared" si="114"/>
        <v>129.4</v>
      </c>
      <c r="U393">
        <f t="shared" si="115"/>
        <v>129.4</v>
      </c>
      <c r="V393">
        <f t="shared" si="116"/>
        <v>132.9</v>
      </c>
      <c r="X393">
        <f t="shared" si="117"/>
        <v>129.4</v>
      </c>
      <c r="Y393">
        <f t="shared" si="118"/>
        <v>129.4</v>
      </c>
      <c r="Z393">
        <f t="shared" si="119"/>
        <v>129.4</v>
      </c>
      <c r="AA393">
        <f t="shared" si="120"/>
        <v>129.4</v>
      </c>
      <c r="AB393">
        <f t="shared" si="121"/>
        <v>129.4</v>
      </c>
      <c r="AC393">
        <f>IF(OR(A393=521400,A393=529519,A393=519378,A393=519382,A393=519380,A393=519357,A393=549727,A393=519373,A393=519370,A393=519371,A393=519377,A393=519387,A393=521176,A393=521177,A393=524588),IF(OR(D393="BIODIESEL",D393="BIODIESEL DYED",D393="DIESEL LS",D393="D LS DYED"),kdrk1,IF(OR(D393="ETHANOL REG",D393="REGULAR",D393="REG DYED",D393="ETH REG DYE"),krrk1,IF(OR(D393="UNBRAND DEF"),DEFBase1,kprk1))),IF(A393=519355,IF(OR(D393="BIODIESEL",D393="BIODIESEL DYED",D393="DIESEL LS",D393="D LS DYED"),vdrk1,IF(OR(D393="ETHANOL REG",D393="REGULAR",D393="REG DYED",D393="ETH REG DYE"),vrrk1,)),E393))</f>
        <v>129.4</v>
      </c>
      <c r="AD393">
        <f>IF(OR(A393=521400,A393=529519,A393=519378,A393=519382,A393=519380,A393=519357,A393=549727,A393=519373,A393=519370,A393=519371,A393=519377,A393=519387,A393=521176,A393=521177,A393=524588),
IF(OR(D393="BIODIESEL",D393="BIODIESEL DYED",D393="DIESEL LS",D393="D LS DYED"),kdrk1+_dslMERCR,IF(OR(D393="ETHANOL REG",D393="REGULAR",D393="REG DYED",D393="ETH REG DYE"),krrk1+_eregMERCR,IF(OR(D393="UNBRAND DEF"),
DEFBase1,kprk1+_punlMERCR))),IF(A393=519355,IF(OR(D393="BIODIESEL",D393="BIODIESEL DYED",D393="DIESEL LS",D393="D LS DYED"),vdrk1+_dslMERCR,IF(OR(D393="ETHANOL REG",D393="REGULAR",D393="REG DYED",D393="ETH REG DYE"),vrrk1+_eregMERCR,)),E393))</f>
        <v>129.4</v>
      </c>
      <c r="AE393">
        <f t="shared" si="122"/>
        <v>0</v>
      </c>
      <c r="AF393">
        <f t="shared" si="123"/>
        <v>0.12</v>
      </c>
      <c r="AG393">
        <f t="shared" si="124"/>
        <v>0</v>
      </c>
      <c r="AH393" t="str">
        <f t="shared" si="125"/>
        <v>667 INDUSTRIAL PLACE</v>
      </c>
    </row>
    <row r="394" spans="1:34" x14ac:dyDescent="0.25">
      <c r="A394">
        <v>519370</v>
      </c>
      <c r="B394" t="s">
        <v>16</v>
      </c>
      <c r="C394" t="s">
        <v>69</v>
      </c>
      <c r="D394" t="s">
        <v>646</v>
      </c>
      <c r="E394">
        <v>115.9</v>
      </c>
      <c r="F394">
        <v>4</v>
      </c>
      <c r="G394">
        <v>3</v>
      </c>
      <c r="H394">
        <v>0</v>
      </c>
      <c r="I394">
        <v>0</v>
      </c>
      <c r="J394">
        <v>122.9</v>
      </c>
      <c r="K394" s="28">
        <f t="shared" si="105"/>
        <v>6.1450000000000005</v>
      </c>
      <c r="L394" s="28">
        <f t="shared" si="106"/>
        <v>0</v>
      </c>
      <c r="M394" s="28">
        <f t="shared" si="107"/>
        <v>129.04500000000002</v>
      </c>
      <c r="N394">
        <f t="shared" si="108"/>
        <v>117.4</v>
      </c>
      <c r="O394">
        <f t="shared" si="109"/>
        <v>122.33000000000001</v>
      </c>
      <c r="P394">
        <f t="shared" si="110"/>
        <v>123.33000000000001</v>
      </c>
      <c r="Q394">
        <f t="shared" si="111"/>
        <v>123.83000000000001</v>
      </c>
      <c r="R394">
        <f t="shared" si="112"/>
        <v>124.83000000000001</v>
      </c>
      <c r="S394">
        <f t="shared" si="113"/>
        <v>125.33000000000001</v>
      </c>
      <c r="T394">
        <f t="shared" si="114"/>
        <v>125.83000000000001</v>
      </c>
      <c r="U394">
        <f t="shared" si="115"/>
        <v>126.33000000000001</v>
      </c>
      <c r="V394">
        <f t="shared" si="116"/>
        <v>120.9</v>
      </c>
      <c r="X394">
        <f t="shared" si="117"/>
        <v>121.33000000000001</v>
      </c>
      <c r="Y394">
        <f t="shared" si="118"/>
        <v>121.83000000000001</v>
      </c>
      <c r="Z394">
        <f t="shared" si="119"/>
        <v>121.83000000000001</v>
      </c>
      <c r="AA394">
        <f t="shared" si="120"/>
        <v>122.83000000000001</v>
      </c>
      <c r="AB394">
        <f t="shared" si="121"/>
        <v>117.83000000000001</v>
      </c>
      <c r="AC394">
        <f>IF(OR(A394=521400,A394=529519,A394=519378,A394=519382,A394=519380,A394=519357,A394=549727,A394=519373,A394=519370,A394=519371,A394=519377,A394=519387,A394=521176,A394=521177,A394=524588),IF(OR(D394="BIODIESEL",D394="BIODIESEL DYED",D394="DIESEL LS",D394="D LS DYED"),kdrk1,IF(OR(D394="ETHANOL REG",D394="REGULAR",D394="REG DYED",D394="ETH REG DYE"),krrk1,IF(OR(D394="UNBRAND DEF"),DEFBase1,kprk1))),IF(A394=519355,IF(OR(D394="BIODIESEL",D394="BIODIESEL DYED",D394="DIESEL LS",D394="D LS DYED"),vdrk1,IF(OR(D394="ETHANOL REG",D394="REGULAR",D394="REG DYED",D394="ETH REG DYE"),vrrk1,)),E394))</f>
        <v>117.4</v>
      </c>
      <c r="AD394">
        <f>IF(OR(A394=521400,A394=529519,A394=519378,A394=519382,A394=519380,A394=519357,A394=549727,A394=519373,A394=519370,A394=519371,A394=519377,A394=519387,A394=521176,A394=521177,A394=524588),
IF(OR(D394="BIODIESEL",D394="BIODIESEL DYED",D394="DIESEL LS",D394="D LS DYED"),kdrk1+_dslMERCR,IF(OR(D394="ETHANOL REG",D394="REGULAR",D394="REG DYED",D394="ETH REG DYE"),krrk1+_eregMERCR,IF(OR(D394="UNBRAND DEF"),
DEFBase1,kprk1+_punlMERCR))),IF(A394=519355,IF(OR(D394="BIODIESEL",D394="BIODIESEL DYED",D394="DIESEL LS",D394="D LS DYED"),vdrk1+_dslMERCR,IF(OR(D394="ETHANOL REG",D394="REGULAR",D394="REG DYED",D394="ETH REG DYE"),vrrk1+_eregMERCR,)),E394))</f>
        <v>114.4</v>
      </c>
      <c r="AE394">
        <f t="shared" si="122"/>
        <v>2.93</v>
      </c>
      <c r="AF394">
        <f t="shared" si="123"/>
        <v>0.05</v>
      </c>
      <c r="AG394">
        <f t="shared" si="124"/>
        <v>0</v>
      </c>
      <c r="AH394" t="str">
        <f t="shared" si="125"/>
        <v>1450 DUFFRYN RD</v>
      </c>
    </row>
    <row r="395" spans="1:34" x14ac:dyDescent="0.25">
      <c r="A395">
        <v>519370</v>
      </c>
      <c r="B395" t="s">
        <v>16</v>
      </c>
      <c r="C395" t="s">
        <v>69</v>
      </c>
      <c r="D395" t="s">
        <v>37</v>
      </c>
      <c r="E395">
        <v>115.9</v>
      </c>
      <c r="F395">
        <v>4</v>
      </c>
      <c r="G395">
        <v>15</v>
      </c>
      <c r="H395">
        <v>0</v>
      </c>
      <c r="I395">
        <v>0</v>
      </c>
      <c r="J395">
        <v>134.9</v>
      </c>
      <c r="K395" s="28">
        <f t="shared" si="105"/>
        <v>6.745000000000001</v>
      </c>
      <c r="L395" s="28">
        <f t="shared" si="106"/>
        <v>0</v>
      </c>
      <c r="M395" s="28">
        <f t="shared" si="107"/>
        <v>141.64500000000001</v>
      </c>
      <c r="N395">
        <f t="shared" si="108"/>
        <v>117.4</v>
      </c>
      <c r="O395">
        <f t="shared" si="109"/>
        <v>122.33000000000001</v>
      </c>
      <c r="P395">
        <f t="shared" si="110"/>
        <v>123.33000000000001</v>
      </c>
      <c r="Q395">
        <f t="shared" si="111"/>
        <v>123.83000000000001</v>
      </c>
      <c r="R395">
        <f t="shared" si="112"/>
        <v>124.83000000000001</v>
      </c>
      <c r="S395">
        <f t="shared" si="113"/>
        <v>125.33000000000001</v>
      </c>
      <c r="T395">
        <f t="shared" si="114"/>
        <v>125.83000000000001</v>
      </c>
      <c r="U395">
        <f t="shared" si="115"/>
        <v>126.33000000000001</v>
      </c>
      <c r="V395">
        <f t="shared" si="116"/>
        <v>120.9</v>
      </c>
      <c r="X395">
        <f t="shared" si="117"/>
        <v>121.33000000000001</v>
      </c>
      <c r="Y395">
        <f t="shared" si="118"/>
        <v>121.83000000000001</v>
      </c>
      <c r="Z395">
        <f t="shared" si="119"/>
        <v>121.83000000000001</v>
      </c>
      <c r="AA395">
        <f t="shared" si="120"/>
        <v>122.83000000000001</v>
      </c>
      <c r="AB395">
        <f t="shared" si="121"/>
        <v>117.83000000000001</v>
      </c>
      <c r="AC395">
        <f>IF(OR(A395=521400,A395=529519,A395=519378,A395=519382,A395=519380,A395=519357,A395=549727,A395=519373,A395=519370,A395=519371,A395=519377,A395=519387,A395=521176,A395=521177,A395=524588),IF(OR(D395="BIODIESEL",D395="BIODIESEL DYED",D395="DIESEL LS",D395="D LS DYED"),kdrk1,IF(OR(D395="ETHANOL REG",D395="REGULAR",D395="REG DYED",D395="ETH REG DYE"),krrk1,IF(OR(D395="UNBRAND DEF"),DEFBase1,kprk1))),IF(A395=519355,IF(OR(D395="BIODIESEL",D395="BIODIESEL DYED",D395="DIESEL LS",D395="D LS DYED"),vdrk1,IF(OR(D395="ETHANOL REG",D395="REGULAR",D395="REG DYED",D395="ETH REG DYE"),vrrk1,)),E395))</f>
        <v>117.4</v>
      </c>
      <c r="AD395">
        <f>IF(OR(A395=521400,A395=529519,A395=519378,A395=519382,A395=519380,A395=519357,A395=549727,A395=519373,A395=519370,A395=519371,A395=519377,A395=519387,A395=521176,A395=521177,A395=524588),
IF(OR(D395="BIODIESEL",D395="BIODIESEL DYED",D395="DIESEL LS",D395="D LS DYED"),kdrk1+_dslMERCR,IF(OR(D395="ETHANOL REG",D395="REGULAR",D395="REG DYED",D395="ETH REG DYE"),krrk1+_eregMERCR,IF(OR(D395="UNBRAND DEF"),
DEFBase1,kprk1+_punlMERCR))),IF(A395=519355,IF(OR(D395="BIODIESEL",D395="BIODIESEL DYED",D395="DIESEL LS",D395="D LS DYED"),vdrk1+_dslMERCR,IF(OR(D395="ETHANOL REG",D395="REGULAR",D395="REG DYED",D395="ETH REG DYE"),vrrk1+_eregMERCR,)),E395))</f>
        <v>114.4</v>
      </c>
      <c r="AE395">
        <f t="shared" si="122"/>
        <v>2.93</v>
      </c>
      <c r="AF395">
        <f t="shared" si="123"/>
        <v>0.05</v>
      </c>
      <c r="AG395">
        <f t="shared" si="124"/>
        <v>0</v>
      </c>
      <c r="AH395" t="str">
        <f t="shared" si="125"/>
        <v>1450 DUFFRYN RD</v>
      </c>
    </row>
    <row r="396" spans="1:34" x14ac:dyDescent="0.25">
      <c r="A396">
        <v>519370</v>
      </c>
      <c r="B396" t="s">
        <v>16</v>
      </c>
      <c r="C396" t="s">
        <v>69</v>
      </c>
      <c r="D396" t="s">
        <v>644</v>
      </c>
      <c r="E396">
        <v>101.3</v>
      </c>
      <c r="F396">
        <v>10</v>
      </c>
      <c r="G396">
        <v>14.5</v>
      </c>
      <c r="H396">
        <v>0</v>
      </c>
      <c r="I396">
        <v>0</v>
      </c>
      <c r="J396">
        <v>125.8</v>
      </c>
      <c r="K396" s="28">
        <f t="shared" si="105"/>
        <v>6.29</v>
      </c>
      <c r="L396" s="28">
        <f t="shared" si="106"/>
        <v>0</v>
      </c>
      <c r="M396" s="28">
        <f t="shared" si="107"/>
        <v>132.09</v>
      </c>
      <c r="N396">
        <f t="shared" si="108"/>
        <v>104</v>
      </c>
      <c r="O396">
        <f t="shared" si="109"/>
        <v>110.93</v>
      </c>
      <c r="P396">
        <f t="shared" si="110"/>
        <v>110.93</v>
      </c>
      <c r="Q396">
        <f t="shared" si="111"/>
        <v>111.43</v>
      </c>
      <c r="R396">
        <f t="shared" si="112"/>
        <v>112.43</v>
      </c>
      <c r="S396">
        <f t="shared" si="113"/>
        <v>112.93</v>
      </c>
      <c r="T396">
        <f t="shared" si="114"/>
        <v>113.43</v>
      </c>
      <c r="U396">
        <f t="shared" si="115"/>
        <v>113.93</v>
      </c>
      <c r="V396">
        <f t="shared" si="116"/>
        <v>107.5</v>
      </c>
      <c r="X396">
        <f t="shared" si="117"/>
        <v>109.93</v>
      </c>
      <c r="Y396">
        <f t="shared" si="118"/>
        <v>109.43</v>
      </c>
      <c r="Z396">
        <f t="shared" si="119"/>
        <v>111.93</v>
      </c>
      <c r="AA396">
        <f t="shared" si="120"/>
        <v>108.43</v>
      </c>
      <c r="AB396">
        <f t="shared" si="121"/>
        <v>107.93</v>
      </c>
      <c r="AC396">
        <f>IF(OR(A396=521400,A396=529519,A396=519378,A396=519382,A396=519380,A396=519357,A396=549727,A396=519373,A396=519370,A396=519371,A396=519377,A396=519387,A396=521176,A396=521177,A396=524588),IF(OR(D396="BIODIESEL",D396="BIODIESEL DYED",D396="DIESEL LS",D396="D LS DYED"),kdrk1,IF(OR(D396="ETHANOL REG",D396="REGULAR",D396="REG DYED",D396="ETH REG DYE"),krrk1,IF(OR(D396="UNBRAND DEF"),DEFBase1,kprk1))),IF(A396=519355,IF(OR(D396="BIODIESEL",D396="BIODIESEL DYED",D396="DIESEL LS",D396="D LS DYED"),vdrk1,IF(OR(D396="ETHANOL REG",D396="REGULAR",D396="REG DYED",D396="ETH REG DYE"),vrrk1,)),E396))</f>
        <v>102.8</v>
      </c>
      <c r="AD396">
        <f>IF(OR(A396=521400,A396=529519,A396=519378,A396=519382,A396=519380,A396=519357,A396=549727,A396=519373,A396=519370,A396=519371,A396=519377,A396=519387,A396=521176,A396=521177,A396=524588),
IF(OR(D396="BIODIESEL",D396="BIODIESEL DYED",D396="DIESEL LS",D396="D LS DYED"),kdrk1+_dslMERCR,IF(OR(D396="ETHANOL REG",D396="REGULAR",D396="REG DYED",D396="ETH REG DYE"),krrk1+_eregMERCR,IF(OR(D396="UNBRAND DEF"),
DEFBase1,kprk1+_punlMERCR))),IF(A396=519355,IF(OR(D396="BIODIESEL",D396="BIODIESEL DYED",D396="DIESEL LS",D396="D LS DYED"),vdrk1+_dslMERCR,IF(OR(D396="ETHANOL REG",D396="REGULAR",D396="REG DYED",D396="ETH REG DYE"),vrrk1+_eregMERCR,)),E396))</f>
        <v>99.8</v>
      </c>
      <c r="AE396">
        <f t="shared" si="122"/>
        <v>2.93</v>
      </c>
      <c r="AF396">
        <f t="shared" si="123"/>
        <v>0.05</v>
      </c>
      <c r="AG396">
        <f t="shared" si="124"/>
        <v>0</v>
      </c>
      <c r="AH396" t="str">
        <f t="shared" si="125"/>
        <v>1450 DUFFRYN RD</v>
      </c>
    </row>
    <row r="397" spans="1:34" x14ac:dyDescent="0.25">
      <c r="A397">
        <v>519370</v>
      </c>
      <c r="B397" t="s">
        <v>16</v>
      </c>
      <c r="C397" t="s">
        <v>69</v>
      </c>
      <c r="D397" t="s">
        <v>648</v>
      </c>
      <c r="E397">
        <v>120.3</v>
      </c>
      <c r="F397">
        <v>10</v>
      </c>
      <c r="G397">
        <v>3</v>
      </c>
      <c r="H397">
        <v>0</v>
      </c>
      <c r="I397">
        <v>0</v>
      </c>
      <c r="J397">
        <v>133.30000000000001</v>
      </c>
      <c r="K397" s="28">
        <f t="shared" si="105"/>
        <v>6.6650000000000009</v>
      </c>
      <c r="L397" s="28">
        <f t="shared" si="106"/>
        <v>0</v>
      </c>
      <c r="M397" s="28">
        <f t="shared" si="107"/>
        <v>139.965</v>
      </c>
      <c r="N397">
        <f t="shared" si="108"/>
        <v>123</v>
      </c>
      <c r="O397">
        <f t="shared" si="109"/>
        <v>130.93</v>
      </c>
      <c r="P397">
        <f t="shared" si="110"/>
        <v>130.93</v>
      </c>
      <c r="Q397">
        <f t="shared" si="111"/>
        <v>131.43</v>
      </c>
      <c r="R397">
        <f t="shared" si="112"/>
        <v>132.43</v>
      </c>
      <c r="S397">
        <f t="shared" si="113"/>
        <v>132.93</v>
      </c>
      <c r="T397">
        <f t="shared" si="114"/>
        <v>133.43</v>
      </c>
      <c r="U397">
        <f t="shared" si="115"/>
        <v>133.93</v>
      </c>
      <c r="V397">
        <f t="shared" si="116"/>
        <v>126.5</v>
      </c>
      <c r="X397">
        <f t="shared" si="117"/>
        <v>129.93</v>
      </c>
      <c r="Y397">
        <f t="shared" si="118"/>
        <v>129.93</v>
      </c>
      <c r="Z397">
        <f t="shared" si="119"/>
        <v>130.93</v>
      </c>
      <c r="AA397">
        <f t="shared" si="120"/>
        <v>127.43</v>
      </c>
      <c r="AB397">
        <f t="shared" si="121"/>
        <v>126.93</v>
      </c>
      <c r="AC397">
        <f>IF(OR(A397=521400,A397=529519,A397=519378,A397=519382,A397=519380,A397=519357,A397=549727,A397=519373,A397=519370,A397=519371,A397=519377,A397=519387,A397=521176,A397=521177,A397=524588),IF(OR(D397="BIODIESEL",D397="BIODIESEL DYED",D397="DIESEL LS",D397="D LS DYED"),kdrk1,IF(OR(D397="ETHANOL REG",D397="REGULAR",D397="REG DYED",D397="ETH REG DYE"),krrk1,IF(OR(D397="UNBRAND DEF"),DEFBase1,kprk1))),IF(A397=519355,IF(OR(D397="BIODIESEL",D397="BIODIESEL DYED",D397="DIESEL LS",D397="D LS DYED"),vdrk1,IF(OR(D397="ETHANOL REG",D397="REGULAR",D397="REG DYED",D397="ETH REG DYE"),vrrk1,)),E397))</f>
        <v>121.8</v>
      </c>
      <c r="AD397">
        <f>IF(OR(A397=521400,A397=529519,A397=519378,A397=519382,A397=519380,A397=519357,A397=549727,A397=519373,A397=519370,A397=519371,A397=519377,A397=519387,A397=521176,A397=521177,A397=524588),
IF(OR(D397="BIODIESEL",D397="BIODIESEL DYED",D397="DIESEL LS",D397="D LS DYED"),kdrk1+_dslMERCR,IF(OR(D397="ETHANOL REG",D397="REGULAR",D397="REG DYED",D397="ETH REG DYE"),krrk1+_eregMERCR,IF(OR(D397="UNBRAND DEF"),
DEFBase1,kprk1+_punlMERCR))),IF(A397=519355,IF(OR(D397="BIODIESEL",D397="BIODIESEL DYED",D397="DIESEL LS",D397="D LS DYED"),vdrk1+_dslMERCR,IF(OR(D397="ETHANOL REG",D397="REGULAR",D397="REG DYED",D397="ETH REG DYE"),vrrk1+_eregMERCR,)),E397))</f>
        <v>118.8</v>
      </c>
      <c r="AE397">
        <f t="shared" si="122"/>
        <v>2.93</v>
      </c>
      <c r="AF397">
        <f t="shared" si="123"/>
        <v>0.05</v>
      </c>
      <c r="AG397">
        <f t="shared" si="124"/>
        <v>0</v>
      </c>
      <c r="AH397" t="str">
        <f t="shared" si="125"/>
        <v>1450 DUFFRYN RD</v>
      </c>
    </row>
    <row r="398" spans="1:34" x14ac:dyDescent="0.25">
      <c r="A398">
        <v>519370</v>
      </c>
      <c r="B398" t="s">
        <v>16</v>
      </c>
      <c r="C398" t="s">
        <v>69</v>
      </c>
      <c r="D398" t="s">
        <v>645</v>
      </c>
      <c r="E398">
        <v>129.4</v>
      </c>
      <c r="F398">
        <v>0</v>
      </c>
      <c r="G398">
        <v>0</v>
      </c>
      <c r="H398">
        <v>0</v>
      </c>
      <c r="I398">
        <v>0</v>
      </c>
      <c r="J398">
        <v>129.4</v>
      </c>
      <c r="K398" s="28">
        <f t="shared" si="105"/>
        <v>15.528</v>
      </c>
      <c r="L398" s="28">
        <f t="shared" si="106"/>
        <v>0</v>
      </c>
      <c r="M398" s="28">
        <f t="shared" si="107"/>
        <v>144.928</v>
      </c>
      <c r="N398">
        <f t="shared" si="108"/>
        <v>129.4</v>
      </c>
      <c r="O398">
        <f t="shared" si="109"/>
        <v>129.4</v>
      </c>
      <c r="P398">
        <f t="shared" si="110"/>
        <v>129.4</v>
      </c>
      <c r="Q398">
        <f t="shared" si="111"/>
        <v>129.4</v>
      </c>
      <c r="R398">
        <f t="shared" si="112"/>
        <v>129.4</v>
      </c>
      <c r="S398">
        <f t="shared" si="113"/>
        <v>129.4</v>
      </c>
      <c r="T398">
        <f t="shared" si="114"/>
        <v>129.4</v>
      </c>
      <c r="U398">
        <f t="shared" si="115"/>
        <v>129.4</v>
      </c>
      <c r="V398">
        <f t="shared" si="116"/>
        <v>132.9</v>
      </c>
      <c r="X398">
        <f t="shared" si="117"/>
        <v>129.4</v>
      </c>
      <c r="Y398">
        <f t="shared" si="118"/>
        <v>129.4</v>
      </c>
      <c r="Z398">
        <f t="shared" si="119"/>
        <v>129.4</v>
      </c>
      <c r="AA398">
        <f t="shared" si="120"/>
        <v>129.4</v>
      </c>
      <c r="AB398">
        <f t="shared" si="121"/>
        <v>129.4</v>
      </c>
      <c r="AC398">
        <f>IF(OR(A398=521400,A398=529519,A398=519378,A398=519382,A398=519380,A398=519357,A398=549727,A398=519373,A398=519370,A398=519371,A398=519377,A398=519387,A398=521176,A398=521177,A398=524588),IF(OR(D398="BIODIESEL",D398="BIODIESEL DYED",D398="DIESEL LS",D398="D LS DYED"),kdrk1,IF(OR(D398="ETHANOL REG",D398="REGULAR",D398="REG DYED",D398="ETH REG DYE"),krrk1,IF(OR(D398="UNBRAND DEF"),DEFBase1,kprk1))),IF(A398=519355,IF(OR(D398="BIODIESEL",D398="BIODIESEL DYED",D398="DIESEL LS",D398="D LS DYED"),vdrk1,IF(OR(D398="ETHANOL REG",D398="REGULAR",D398="REG DYED",D398="ETH REG DYE"),vrrk1,)),E398))</f>
        <v>129.4</v>
      </c>
      <c r="AD398">
        <f>IF(OR(A398=521400,A398=529519,A398=519378,A398=519382,A398=519380,A398=519357,A398=549727,A398=519373,A398=519370,A398=519371,A398=519377,A398=519387,A398=521176,A398=521177,A398=524588),
IF(OR(D398="BIODIESEL",D398="BIODIESEL DYED",D398="DIESEL LS",D398="D LS DYED"),kdrk1+_dslMERCR,IF(OR(D398="ETHANOL REG",D398="REGULAR",D398="REG DYED",D398="ETH REG DYE"),krrk1+_eregMERCR,IF(OR(D398="UNBRAND DEF"),
DEFBase1,kprk1+_punlMERCR))),IF(A398=519355,IF(OR(D398="BIODIESEL",D398="BIODIESEL DYED",D398="DIESEL LS",D398="D LS DYED"),vdrk1+_dslMERCR,IF(OR(D398="ETHANOL REG",D398="REGULAR",D398="REG DYED",D398="ETH REG DYE"),vrrk1+_eregMERCR,)),E398))</f>
        <v>129.4</v>
      </c>
      <c r="AE398">
        <f t="shared" si="122"/>
        <v>0</v>
      </c>
      <c r="AF398">
        <f t="shared" si="123"/>
        <v>0.12</v>
      </c>
      <c r="AG398">
        <f t="shared" si="124"/>
        <v>0</v>
      </c>
      <c r="AH398" t="str">
        <f t="shared" si="125"/>
        <v>1450 DUFFRYN RD</v>
      </c>
    </row>
    <row r="399" spans="1:34" x14ac:dyDescent="0.25">
      <c r="A399">
        <v>524570</v>
      </c>
      <c r="B399" t="s">
        <v>151</v>
      </c>
      <c r="C399" t="s">
        <v>69</v>
      </c>
      <c r="D399" t="s">
        <v>646</v>
      </c>
      <c r="E399">
        <v>113.2</v>
      </c>
      <c r="F399">
        <v>4</v>
      </c>
      <c r="G399">
        <v>3</v>
      </c>
      <c r="H399">
        <v>0</v>
      </c>
      <c r="I399">
        <v>0</v>
      </c>
      <c r="J399">
        <v>120.2</v>
      </c>
      <c r="K399" s="28">
        <f t="shared" si="105"/>
        <v>6.0100000000000007</v>
      </c>
      <c r="L399" s="28">
        <f t="shared" si="106"/>
        <v>0</v>
      </c>
      <c r="M399" s="28">
        <f t="shared" si="107"/>
        <v>126.21000000000001</v>
      </c>
      <c r="N399">
        <f t="shared" si="108"/>
        <v>113.2</v>
      </c>
      <c r="O399">
        <f t="shared" si="109"/>
        <v>118.7</v>
      </c>
      <c r="P399">
        <f t="shared" si="110"/>
        <v>119.7</v>
      </c>
      <c r="Q399">
        <f t="shared" si="111"/>
        <v>120.2</v>
      </c>
      <c r="R399">
        <f t="shared" si="112"/>
        <v>121.2</v>
      </c>
      <c r="S399">
        <f t="shared" si="113"/>
        <v>121.7</v>
      </c>
      <c r="T399">
        <f t="shared" si="114"/>
        <v>122.2</v>
      </c>
      <c r="U399">
        <f t="shared" si="115"/>
        <v>122.7</v>
      </c>
      <c r="V399">
        <f t="shared" si="116"/>
        <v>116.7</v>
      </c>
      <c r="X399">
        <f t="shared" si="117"/>
        <v>117.7</v>
      </c>
      <c r="Y399">
        <f t="shared" si="118"/>
        <v>118.2</v>
      </c>
      <c r="Z399">
        <f t="shared" si="119"/>
        <v>118.2</v>
      </c>
      <c r="AA399">
        <f t="shared" si="120"/>
        <v>119.2</v>
      </c>
      <c r="AB399">
        <f t="shared" si="121"/>
        <v>114.2</v>
      </c>
      <c r="AC399">
        <f>IF(OR(A399=521400,A399=529519,A399=519378,A399=519382,A399=519380,A399=519357,A399=549727,A399=519373,A399=519370,A399=519371,A399=519377,A399=519387,A399=521176,A399=521177,A399=524588),IF(OR(D399="BIODIESEL",D399="BIODIESEL DYED",D399="DIESEL LS",D399="D LS DYED"),kdrk1,IF(OR(D399="ETHANOL REG",D399="REGULAR",D399="REG DYED",D399="ETH REG DYE"),krrk1,IF(OR(D399="UNBRAND DEF"),DEFBase1,kprk1))),IF(A399=519355,IF(OR(D399="BIODIESEL",D399="BIODIESEL DYED",D399="DIESEL LS",D399="D LS DYED"),vdrk1,IF(OR(D399="ETHANOL REG",D399="REGULAR",D399="REG DYED",D399="ETH REG DYE"),vrrk1,)),E399))</f>
        <v>113.2</v>
      </c>
      <c r="AD399">
        <f>IF(OR(A399=521400,A399=529519,A399=519378,A399=519382,A399=519380,A399=519357,A399=549727,A399=519373,A399=519370,A399=519371,A399=519377,A399=519387,A399=521176,A399=521177,A399=524588),
IF(OR(D399="BIODIESEL",D399="BIODIESEL DYED",D399="DIESEL LS",D399="D LS DYED"),kdrk1+_dslMERCR,IF(OR(D399="ETHANOL REG",D399="REGULAR",D399="REG DYED",D399="ETH REG DYE"),krrk1+_eregMERCR,IF(OR(D399="UNBRAND DEF"),
DEFBase1,kprk1+_punlMERCR))),IF(A399=519355,IF(OR(D399="BIODIESEL",D399="BIODIESEL DYED",D399="DIESEL LS",D399="D LS DYED"),vdrk1+_dslMERCR,IF(OR(D399="ETHANOL REG",D399="REGULAR",D399="REG DYED",D399="ETH REG DYE"),vrrk1+_eregMERCR,)),E399))</f>
        <v>113.2</v>
      </c>
      <c r="AE399">
        <f t="shared" si="122"/>
        <v>0</v>
      </c>
      <c r="AF399">
        <f t="shared" si="123"/>
        <v>0.05</v>
      </c>
      <c r="AG399">
        <f t="shared" si="124"/>
        <v>0</v>
      </c>
      <c r="AH399" t="str">
        <f t="shared" si="125"/>
        <v>1006 N FRONTAGE RD PO BOX 310</v>
      </c>
    </row>
    <row r="400" spans="1:34" x14ac:dyDescent="0.25">
      <c r="A400">
        <v>524570</v>
      </c>
      <c r="B400" t="s">
        <v>151</v>
      </c>
      <c r="C400" t="s">
        <v>69</v>
      </c>
      <c r="D400" t="s">
        <v>37</v>
      </c>
      <c r="E400">
        <v>113.2</v>
      </c>
      <c r="F400">
        <v>4</v>
      </c>
      <c r="G400">
        <v>15</v>
      </c>
      <c r="H400">
        <v>0</v>
      </c>
      <c r="I400">
        <v>0</v>
      </c>
      <c r="J400">
        <v>132.19999999999999</v>
      </c>
      <c r="K400" s="28">
        <f t="shared" si="105"/>
        <v>6.6099999999999994</v>
      </c>
      <c r="L400" s="28">
        <f t="shared" si="106"/>
        <v>0</v>
      </c>
      <c r="M400" s="28">
        <f t="shared" si="107"/>
        <v>138.81</v>
      </c>
      <c r="N400">
        <f t="shared" si="108"/>
        <v>113.2</v>
      </c>
      <c r="O400">
        <f t="shared" si="109"/>
        <v>118.7</v>
      </c>
      <c r="P400">
        <f t="shared" si="110"/>
        <v>119.7</v>
      </c>
      <c r="Q400">
        <f t="shared" si="111"/>
        <v>120.2</v>
      </c>
      <c r="R400">
        <f t="shared" si="112"/>
        <v>121.2</v>
      </c>
      <c r="S400">
        <f t="shared" si="113"/>
        <v>121.7</v>
      </c>
      <c r="T400">
        <f t="shared" si="114"/>
        <v>122.2</v>
      </c>
      <c r="U400">
        <f t="shared" si="115"/>
        <v>122.7</v>
      </c>
      <c r="V400">
        <f t="shared" si="116"/>
        <v>116.7</v>
      </c>
      <c r="X400">
        <f t="shared" si="117"/>
        <v>117.7</v>
      </c>
      <c r="Y400">
        <f t="shared" si="118"/>
        <v>118.2</v>
      </c>
      <c r="Z400">
        <f t="shared" si="119"/>
        <v>118.2</v>
      </c>
      <c r="AA400">
        <f t="shared" si="120"/>
        <v>119.2</v>
      </c>
      <c r="AB400">
        <f t="shared" si="121"/>
        <v>114.2</v>
      </c>
      <c r="AC400">
        <f>IF(OR(A400=521400,A400=529519,A400=519378,A400=519382,A400=519380,A400=519357,A400=549727,A400=519373,A400=519370,A400=519371,A400=519377,A400=519387,A400=521176,A400=521177,A400=524588),IF(OR(D400="BIODIESEL",D400="BIODIESEL DYED",D400="DIESEL LS",D400="D LS DYED"),kdrk1,IF(OR(D400="ETHANOL REG",D400="REGULAR",D400="REG DYED",D400="ETH REG DYE"),krrk1,IF(OR(D400="UNBRAND DEF"),DEFBase1,kprk1))),IF(A400=519355,IF(OR(D400="BIODIESEL",D400="BIODIESEL DYED",D400="DIESEL LS",D400="D LS DYED"),vdrk1,IF(OR(D400="ETHANOL REG",D400="REGULAR",D400="REG DYED",D400="ETH REG DYE"),vrrk1,)),E400))</f>
        <v>113.2</v>
      </c>
      <c r="AD400">
        <f>IF(OR(A400=521400,A400=529519,A400=519378,A400=519382,A400=519380,A400=519357,A400=549727,A400=519373,A400=519370,A400=519371,A400=519377,A400=519387,A400=521176,A400=521177,A400=524588),
IF(OR(D400="BIODIESEL",D400="BIODIESEL DYED",D400="DIESEL LS",D400="D LS DYED"),kdrk1+_dslMERCR,IF(OR(D400="ETHANOL REG",D400="REGULAR",D400="REG DYED",D400="ETH REG DYE"),krrk1+_eregMERCR,IF(OR(D400="UNBRAND DEF"),
DEFBase1,kprk1+_punlMERCR))),IF(A400=519355,IF(OR(D400="BIODIESEL",D400="BIODIESEL DYED",D400="DIESEL LS",D400="D LS DYED"),vdrk1+_dslMERCR,IF(OR(D400="ETHANOL REG",D400="REGULAR",D400="REG DYED",D400="ETH REG DYE"),vrrk1+_eregMERCR,)),E400))</f>
        <v>113.2</v>
      </c>
      <c r="AE400">
        <f t="shared" si="122"/>
        <v>0</v>
      </c>
      <c r="AF400">
        <f t="shared" si="123"/>
        <v>0.05</v>
      </c>
      <c r="AG400">
        <f t="shared" si="124"/>
        <v>0</v>
      </c>
      <c r="AH400" t="str">
        <f t="shared" si="125"/>
        <v>1006 N FRONTAGE RD PO BOX 310</v>
      </c>
    </row>
    <row r="401" spans="1:34" x14ac:dyDescent="0.25">
      <c r="A401">
        <v>524570</v>
      </c>
      <c r="B401" t="s">
        <v>151</v>
      </c>
      <c r="C401" t="s">
        <v>69</v>
      </c>
      <c r="D401" t="s">
        <v>644</v>
      </c>
      <c r="E401">
        <v>98.7</v>
      </c>
      <c r="F401">
        <v>10</v>
      </c>
      <c r="G401">
        <v>14.5</v>
      </c>
      <c r="H401">
        <v>0</v>
      </c>
      <c r="I401">
        <v>0</v>
      </c>
      <c r="J401">
        <v>123.2</v>
      </c>
      <c r="K401" s="28">
        <f t="shared" si="105"/>
        <v>6.16</v>
      </c>
      <c r="L401" s="28">
        <f t="shared" si="106"/>
        <v>0</v>
      </c>
      <c r="M401" s="28">
        <f t="shared" si="107"/>
        <v>129.36000000000001</v>
      </c>
      <c r="N401">
        <f t="shared" si="108"/>
        <v>98.7</v>
      </c>
      <c r="O401">
        <f t="shared" si="109"/>
        <v>106.2</v>
      </c>
      <c r="P401">
        <f t="shared" si="110"/>
        <v>106.2</v>
      </c>
      <c r="Q401">
        <f t="shared" si="111"/>
        <v>106.7</v>
      </c>
      <c r="R401">
        <f t="shared" si="112"/>
        <v>107.7</v>
      </c>
      <c r="S401">
        <f t="shared" si="113"/>
        <v>108.2</v>
      </c>
      <c r="T401">
        <f t="shared" si="114"/>
        <v>108.7</v>
      </c>
      <c r="U401">
        <f t="shared" si="115"/>
        <v>109.2</v>
      </c>
      <c r="V401">
        <f t="shared" si="116"/>
        <v>102.2</v>
      </c>
      <c r="X401">
        <f t="shared" si="117"/>
        <v>105.2</v>
      </c>
      <c r="Y401">
        <f t="shared" si="118"/>
        <v>104.7</v>
      </c>
      <c r="Z401">
        <f t="shared" si="119"/>
        <v>107.2</v>
      </c>
      <c r="AA401">
        <f t="shared" si="120"/>
        <v>103.7</v>
      </c>
      <c r="AB401">
        <f t="shared" si="121"/>
        <v>103.2</v>
      </c>
      <c r="AC401">
        <f>IF(OR(A401=521400,A401=529519,A401=519378,A401=519382,A401=519380,A401=519357,A401=549727,A401=519373,A401=519370,A401=519371,A401=519377,A401=519387,A401=521176,A401=521177,A401=524588),IF(OR(D401="BIODIESEL",D401="BIODIESEL DYED",D401="DIESEL LS",D401="D LS DYED"),kdrk1,IF(OR(D401="ETHANOL REG",D401="REGULAR",D401="REG DYED",D401="ETH REG DYE"),krrk1,IF(OR(D401="UNBRAND DEF"),DEFBase1,kprk1))),IF(A401=519355,IF(OR(D401="BIODIESEL",D401="BIODIESEL DYED",D401="DIESEL LS",D401="D LS DYED"),vdrk1,IF(OR(D401="ETHANOL REG",D401="REGULAR",D401="REG DYED",D401="ETH REG DYE"),vrrk1,)),E401))</f>
        <v>98.7</v>
      </c>
      <c r="AD401">
        <f>IF(OR(A401=521400,A401=529519,A401=519378,A401=519382,A401=519380,A401=519357,A401=549727,A401=519373,A401=519370,A401=519371,A401=519377,A401=519387,A401=521176,A401=521177,A401=524588),
IF(OR(D401="BIODIESEL",D401="BIODIESEL DYED",D401="DIESEL LS",D401="D LS DYED"),kdrk1+_dslMERCR,IF(OR(D401="ETHANOL REG",D401="REGULAR",D401="REG DYED",D401="ETH REG DYE"),krrk1+_eregMERCR,IF(OR(D401="UNBRAND DEF"),
DEFBase1,kprk1+_punlMERCR))),IF(A401=519355,IF(OR(D401="BIODIESEL",D401="BIODIESEL DYED",D401="DIESEL LS",D401="D LS DYED"),vdrk1+_dslMERCR,IF(OR(D401="ETHANOL REG",D401="REGULAR",D401="REG DYED",D401="ETH REG DYE"),vrrk1+_eregMERCR,)),E401))</f>
        <v>98.7</v>
      </c>
      <c r="AE401">
        <f t="shared" si="122"/>
        <v>0</v>
      </c>
      <c r="AF401">
        <f t="shared" si="123"/>
        <v>0.05</v>
      </c>
      <c r="AG401">
        <f t="shared" si="124"/>
        <v>0</v>
      </c>
      <c r="AH401" t="str">
        <f t="shared" si="125"/>
        <v>1006 N FRONTAGE RD PO BOX 310</v>
      </c>
    </row>
    <row r="402" spans="1:34" x14ac:dyDescent="0.25">
      <c r="A402">
        <v>524570</v>
      </c>
      <c r="B402" t="s">
        <v>151</v>
      </c>
      <c r="C402" t="s">
        <v>69</v>
      </c>
      <c r="D402" t="s">
        <v>648</v>
      </c>
      <c r="E402">
        <v>114.6</v>
      </c>
      <c r="F402">
        <v>10</v>
      </c>
      <c r="G402">
        <v>3</v>
      </c>
      <c r="H402">
        <v>0</v>
      </c>
      <c r="I402">
        <v>0</v>
      </c>
      <c r="J402">
        <v>127.6</v>
      </c>
      <c r="K402" s="28">
        <f t="shared" si="105"/>
        <v>6.38</v>
      </c>
      <c r="L402" s="28">
        <f t="shared" si="106"/>
        <v>0</v>
      </c>
      <c r="M402" s="28">
        <f t="shared" si="107"/>
        <v>133.97999999999999</v>
      </c>
      <c r="N402">
        <f t="shared" si="108"/>
        <v>114.6</v>
      </c>
      <c r="O402">
        <f t="shared" si="109"/>
        <v>123.1</v>
      </c>
      <c r="P402">
        <f t="shared" si="110"/>
        <v>123.1</v>
      </c>
      <c r="Q402">
        <f t="shared" si="111"/>
        <v>123.6</v>
      </c>
      <c r="R402">
        <f t="shared" si="112"/>
        <v>124.6</v>
      </c>
      <c r="S402">
        <f t="shared" si="113"/>
        <v>125.1</v>
      </c>
      <c r="T402">
        <f t="shared" si="114"/>
        <v>125.6</v>
      </c>
      <c r="U402">
        <f t="shared" si="115"/>
        <v>126.1</v>
      </c>
      <c r="V402">
        <f t="shared" si="116"/>
        <v>118.1</v>
      </c>
      <c r="X402">
        <f t="shared" si="117"/>
        <v>122.1</v>
      </c>
      <c r="Y402">
        <f t="shared" si="118"/>
        <v>122.1</v>
      </c>
      <c r="Z402">
        <f t="shared" si="119"/>
        <v>123.1</v>
      </c>
      <c r="AA402">
        <f t="shared" si="120"/>
        <v>119.6</v>
      </c>
      <c r="AB402">
        <f t="shared" si="121"/>
        <v>119.1</v>
      </c>
      <c r="AC402">
        <f>IF(OR(A402=521400,A402=529519,A402=519378,A402=519382,A402=519380,A402=519357,A402=549727,A402=519373,A402=519370,A402=519371,A402=519377,A402=519387,A402=521176,A402=521177,A402=524588),IF(OR(D402="BIODIESEL",D402="BIODIESEL DYED",D402="DIESEL LS",D402="D LS DYED"),kdrk1,IF(OR(D402="ETHANOL REG",D402="REGULAR",D402="REG DYED",D402="ETH REG DYE"),krrk1,IF(OR(D402="UNBRAND DEF"),DEFBase1,kprk1))),IF(A402=519355,IF(OR(D402="BIODIESEL",D402="BIODIESEL DYED",D402="DIESEL LS",D402="D LS DYED"),vdrk1,IF(OR(D402="ETHANOL REG",D402="REGULAR",D402="REG DYED",D402="ETH REG DYE"),vrrk1,)),E402))</f>
        <v>114.6</v>
      </c>
      <c r="AD402">
        <f>IF(OR(A402=521400,A402=529519,A402=519378,A402=519382,A402=519380,A402=519357,A402=549727,A402=519373,A402=519370,A402=519371,A402=519377,A402=519387,A402=521176,A402=521177,A402=524588),
IF(OR(D402="BIODIESEL",D402="BIODIESEL DYED",D402="DIESEL LS",D402="D LS DYED"),kdrk1+_dslMERCR,IF(OR(D402="ETHANOL REG",D402="REGULAR",D402="REG DYED",D402="ETH REG DYE"),krrk1+_eregMERCR,IF(OR(D402="UNBRAND DEF"),
DEFBase1,kprk1+_punlMERCR))),IF(A402=519355,IF(OR(D402="BIODIESEL",D402="BIODIESEL DYED",D402="DIESEL LS",D402="D LS DYED"),vdrk1+_dslMERCR,IF(OR(D402="ETHANOL REG",D402="REGULAR",D402="REG DYED",D402="ETH REG DYE"),vrrk1+_eregMERCR,)),E402))</f>
        <v>114.6</v>
      </c>
      <c r="AE402">
        <f t="shared" si="122"/>
        <v>0</v>
      </c>
      <c r="AF402">
        <f t="shared" si="123"/>
        <v>0.05</v>
      </c>
      <c r="AG402">
        <f t="shared" si="124"/>
        <v>0</v>
      </c>
      <c r="AH402" t="str">
        <f t="shared" si="125"/>
        <v>1006 N FRONTAGE RD PO BOX 310</v>
      </c>
    </row>
    <row r="403" spans="1:34" x14ac:dyDescent="0.25">
      <c r="A403">
        <v>524570</v>
      </c>
      <c r="B403" t="s">
        <v>151</v>
      </c>
      <c r="C403" t="s">
        <v>69</v>
      </c>
      <c r="D403" t="s">
        <v>49</v>
      </c>
      <c r="E403">
        <v>114.6</v>
      </c>
      <c r="F403">
        <v>10</v>
      </c>
      <c r="G403">
        <v>14.5</v>
      </c>
      <c r="H403">
        <v>0</v>
      </c>
      <c r="I403">
        <v>0</v>
      </c>
      <c r="J403">
        <v>139.1</v>
      </c>
      <c r="K403" s="28">
        <f t="shared" si="105"/>
        <v>6.9550000000000001</v>
      </c>
      <c r="L403" s="28">
        <f t="shared" si="106"/>
        <v>0</v>
      </c>
      <c r="M403" s="28">
        <f t="shared" si="107"/>
        <v>146.05500000000001</v>
      </c>
      <c r="N403">
        <f t="shared" si="108"/>
        <v>114.6</v>
      </c>
      <c r="O403">
        <f t="shared" si="109"/>
        <v>123.1</v>
      </c>
      <c r="P403">
        <f t="shared" si="110"/>
        <v>123.1</v>
      </c>
      <c r="Q403">
        <f t="shared" si="111"/>
        <v>123.6</v>
      </c>
      <c r="R403">
        <f t="shared" si="112"/>
        <v>124.6</v>
      </c>
      <c r="S403">
        <f t="shared" si="113"/>
        <v>125.1</v>
      </c>
      <c r="T403">
        <f t="shared" si="114"/>
        <v>125.6</v>
      </c>
      <c r="U403">
        <f t="shared" si="115"/>
        <v>126.1</v>
      </c>
      <c r="V403">
        <f t="shared" si="116"/>
        <v>118.1</v>
      </c>
      <c r="X403">
        <f t="shared" si="117"/>
        <v>122.1</v>
      </c>
      <c r="Y403">
        <f t="shared" si="118"/>
        <v>120.6</v>
      </c>
      <c r="Z403">
        <f t="shared" si="119"/>
        <v>123.1</v>
      </c>
      <c r="AA403">
        <f t="shared" si="120"/>
        <v>119.6</v>
      </c>
      <c r="AB403">
        <f t="shared" si="121"/>
        <v>119.1</v>
      </c>
      <c r="AC403">
        <f>IF(OR(A403=521400,A403=529519,A403=519378,A403=519382,A403=519380,A403=519357,A403=549727,A403=519373,A403=519370,A403=519371,A403=519377,A403=519387,A403=521176,A403=521177,A403=524588),IF(OR(D403="BIODIESEL",D403="BIODIESEL DYED",D403="DIESEL LS",D403="D LS DYED"),kdrk1,IF(OR(D403="ETHANOL REG",D403="REGULAR",D403="REG DYED",D403="ETH REG DYE"),krrk1,IF(OR(D403="UNBRAND DEF"),DEFBase1,kprk1))),IF(A403=519355,IF(OR(D403="BIODIESEL",D403="BIODIESEL DYED",D403="DIESEL LS",D403="D LS DYED"),vdrk1,IF(OR(D403="ETHANOL REG",D403="REGULAR",D403="REG DYED",D403="ETH REG DYE"),vrrk1,)),E403))</f>
        <v>114.6</v>
      </c>
      <c r="AD403">
        <f>IF(OR(A403=521400,A403=529519,A403=519378,A403=519382,A403=519380,A403=519357,A403=549727,A403=519373,A403=519370,A403=519371,A403=519377,A403=519387,A403=521176,A403=521177,A403=524588),
IF(OR(D403="BIODIESEL",D403="BIODIESEL DYED",D403="DIESEL LS",D403="D LS DYED"),kdrk1+_dslMERCR,IF(OR(D403="ETHANOL REG",D403="REGULAR",D403="REG DYED",D403="ETH REG DYE"),krrk1+_eregMERCR,IF(OR(D403="UNBRAND DEF"),
DEFBase1,kprk1+_punlMERCR))),IF(A403=519355,IF(OR(D403="BIODIESEL",D403="BIODIESEL DYED",D403="DIESEL LS",D403="D LS DYED"),vdrk1+_dslMERCR,IF(OR(D403="ETHANOL REG",D403="REGULAR",D403="REG DYED",D403="ETH REG DYE"),vrrk1+_eregMERCR,)),E403))</f>
        <v>114.6</v>
      </c>
      <c r="AE403">
        <f t="shared" si="122"/>
        <v>0</v>
      </c>
      <c r="AF403">
        <f t="shared" si="123"/>
        <v>0.05</v>
      </c>
      <c r="AG403">
        <f t="shared" si="124"/>
        <v>0</v>
      </c>
      <c r="AH403" t="str">
        <f t="shared" si="125"/>
        <v>1006 N FRONTAGE RD PO BOX 310</v>
      </c>
    </row>
    <row r="404" spans="1:34" x14ac:dyDescent="0.25">
      <c r="A404">
        <v>519371</v>
      </c>
      <c r="B404" t="s">
        <v>13</v>
      </c>
      <c r="C404" t="s">
        <v>69</v>
      </c>
      <c r="D404" t="s">
        <v>646</v>
      </c>
      <c r="E404">
        <v>115.5</v>
      </c>
      <c r="F404">
        <v>4</v>
      </c>
      <c r="G404">
        <v>3</v>
      </c>
      <c r="H404">
        <v>0</v>
      </c>
      <c r="I404">
        <v>0</v>
      </c>
      <c r="J404">
        <v>122.5</v>
      </c>
      <c r="K404" s="28">
        <f t="shared" si="105"/>
        <v>6.125</v>
      </c>
      <c r="L404" s="28">
        <f t="shared" si="106"/>
        <v>0</v>
      </c>
      <c r="M404" s="28">
        <f t="shared" si="107"/>
        <v>128.625</v>
      </c>
      <c r="N404">
        <f t="shared" si="108"/>
        <v>117.4</v>
      </c>
      <c r="O404">
        <f t="shared" si="109"/>
        <v>121.73</v>
      </c>
      <c r="P404">
        <f t="shared" si="110"/>
        <v>122.73</v>
      </c>
      <c r="Q404">
        <f t="shared" si="111"/>
        <v>123.23</v>
      </c>
      <c r="R404">
        <f t="shared" si="112"/>
        <v>124.23</v>
      </c>
      <c r="S404">
        <f t="shared" si="113"/>
        <v>124.73</v>
      </c>
      <c r="T404">
        <f t="shared" si="114"/>
        <v>125.23</v>
      </c>
      <c r="U404">
        <f t="shared" si="115"/>
        <v>125.73</v>
      </c>
      <c r="V404">
        <f t="shared" si="116"/>
        <v>120.9</v>
      </c>
      <c r="X404">
        <f t="shared" si="117"/>
        <v>120.73</v>
      </c>
      <c r="Y404">
        <f t="shared" si="118"/>
        <v>121.23</v>
      </c>
      <c r="Z404">
        <f t="shared" si="119"/>
        <v>121.23</v>
      </c>
      <c r="AA404">
        <f t="shared" si="120"/>
        <v>122.23</v>
      </c>
      <c r="AB404">
        <f t="shared" si="121"/>
        <v>117.23</v>
      </c>
      <c r="AC404">
        <f>IF(OR(A404=521400,A404=529519,A404=519378,A404=519382,A404=519380,A404=519357,A404=549727,A404=519373,A404=519370,A404=519371,A404=519377,A404=519387,A404=521176,A404=521177,A404=524588),IF(OR(D404="BIODIESEL",D404="BIODIESEL DYED",D404="DIESEL LS",D404="D LS DYED"),kdrk1,IF(OR(D404="ETHANOL REG",D404="REGULAR",D404="REG DYED",D404="ETH REG DYE"),krrk1,IF(OR(D404="UNBRAND DEF"),DEFBase1,kprk1))),IF(A404=519355,IF(OR(D404="BIODIESEL",D404="BIODIESEL DYED",D404="DIESEL LS",D404="D LS DYED"),vdrk1,IF(OR(D404="ETHANOL REG",D404="REGULAR",D404="REG DYED",D404="ETH REG DYE"),vrrk1,)),E404))</f>
        <v>117.4</v>
      </c>
      <c r="AD404">
        <f>IF(OR(A404=521400,A404=529519,A404=519378,A404=519382,A404=519380,A404=519357,A404=549727,A404=519373,A404=519370,A404=519371,A404=519377,A404=519387,A404=521176,A404=521177,A404=524588),
IF(OR(D404="BIODIESEL",D404="BIODIESEL DYED",D404="DIESEL LS",D404="D LS DYED"),kdrk1+_dslMERCR,IF(OR(D404="ETHANOL REG",D404="REGULAR",D404="REG DYED",D404="ETH REG DYE"),krrk1+_eregMERCR,IF(OR(D404="UNBRAND DEF"),
DEFBase1,kprk1+_punlMERCR))),IF(A404=519355,IF(OR(D404="BIODIESEL",D404="BIODIESEL DYED",D404="DIESEL LS",D404="D LS DYED"),vdrk1+_dslMERCR,IF(OR(D404="ETHANOL REG",D404="REGULAR",D404="REG DYED",D404="ETH REG DYE"),vrrk1+_eregMERCR,)),E404))</f>
        <v>114.4</v>
      </c>
      <c r="AE404">
        <f t="shared" si="122"/>
        <v>2.33</v>
      </c>
      <c r="AF404">
        <f t="shared" si="123"/>
        <v>0.05</v>
      </c>
      <c r="AG404">
        <f t="shared" si="124"/>
        <v>0</v>
      </c>
      <c r="AH404" t="str">
        <f t="shared" si="125"/>
        <v>2588 LAUDER AVE</v>
      </c>
    </row>
    <row r="405" spans="1:34" x14ac:dyDescent="0.25">
      <c r="A405">
        <v>519371</v>
      </c>
      <c r="B405" t="s">
        <v>13</v>
      </c>
      <c r="C405" t="s">
        <v>69</v>
      </c>
      <c r="D405" t="s">
        <v>37</v>
      </c>
      <c r="E405">
        <v>115.5</v>
      </c>
      <c r="F405">
        <v>4</v>
      </c>
      <c r="G405">
        <v>15</v>
      </c>
      <c r="H405">
        <v>0</v>
      </c>
      <c r="I405">
        <v>0</v>
      </c>
      <c r="J405">
        <v>134.5</v>
      </c>
      <c r="K405" s="28">
        <f t="shared" si="105"/>
        <v>6.7250000000000005</v>
      </c>
      <c r="L405" s="28">
        <f t="shared" si="106"/>
        <v>0</v>
      </c>
      <c r="M405" s="28">
        <f t="shared" si="107"/>
        <v>141.22499999999999</v>
      </c>
      <c r="N405">
        <f t="shared" si="108"/>
        <v>117.4</v>
      </c>
      <c r="O405">
        <f t="shared" si="109"/>
        <v>121.73</v>
      </c>
      <c r="P405">
        <f t="shared" si="110"/>
        <v>122.73</v>
      </c>
      <c r="Q405">
        <f t="shared" si="111"/>
        <v>123.23</v>
      </c>
      <c r="R405">
        <f t="shared" si="112"/>
        <v>124.23</v>
      </c>
      <c r="S405">
        <f t="shared" si="113"/>
        <v>124.73</v>
      </c>
      <c r="T405">
        <f t="shared" si="114"/>
        <v>125.23</v>
      </c>
      <c r="U405">
        <f t="shared" si="115"/>
        <v>125.73</v>
      </c>
      <c r="V405">
        <f t="shared" si="116"/>
        <v>120.9</v>
      </c>
      <c r="X405">
        <f t="shared" si="117"/>
        <v>120.73</v>
      </c>
      <c r="Y405">
        <f t="shared" si="118"/>
        <v>121.23</v>
      </c>
      <c r="Z405">
        <f t="shared" si="119"/>
        <v>121.23</v>
      </c>
      <c r="AA405">
        <f t="shared" si="120"/>
        <v>122.23</v>
      </c>
      <c r="AB405">
        <f t="shared" si="121"/>
        <v>117.23</v>
      </c>
      <c r="AC405">
        <f>IF(OR(A405=521400,A405=529519,A405=519378,A405=519382,A405=519380,A405=519357,A405=549727,A405=519373,A405=519370,A405=519371,A405=519377,A405=519387,A405=521176,A405=521177,A405=524588),IF(OR(D405="BIODIESEL",D405="BIODIESEL DYED",D405="DIESEL LS",D405="D LS DYED"),kdrk1,IF(OR(D405="ETHANOL REG",D405="REGULAR",D405="REG DYED",D405="ETH REG DYE"),krrk1,IF(OR(D405="UNBRAND DEF"),DEFBase1,kprk1))),IF(A405=519355,IF(OR(D405="BIODIESEL",D405="BIODIESEL DYED",D405="DIESEL LS",D405="D LS DYED"),vdrk1,IF(OR(D405="ETHANOL REG",D405="REGULAR",D405="REG DYED",D405="ETH REG DYE"),vrrk1,)),E405))</f>
        <v>117.4</v>
      </c>
      <c r="AD405">
        <f>IF(OR(A405=521400,A405=529519,A405=519378,A405=519382,A405=519380,A405=519357,A405=549727,A405=519373,A405=519370,A405=519371,A405=519377,A405=519387,A405=521176,A405=521177,A405=524588),
IF(OR(D405="BIODIESEL",D405="BIODIESEL DYED",D405="DIESEL LS",D405="D LS DYED"),kdrk1+_dslMERCR,IF(OR(D405="ETHANOL REG",D405="REGULAR",D405="REG DYED",D405="ETH REG DYE"),krrk1+_eregMERCR,IF(OR(D405="UNBRAND DEF"),
DEFBase1,kprk1+_punlMERCR))),IF(A405=519355,IF(OR(D405="BIODIESEL",D405="BIODIESEL DYED",D405="DIESEL LS",D405="D LS DYED"),vdrk1+_dslMERCR,IF(OR(D405="ETHANOL REG",D405="REGULAR",D405="REG DYED",D405="ETH REG DYE"),vrrk1+_eregMERCR,)),E405))</f>
        <v>114.4</v>
      </c>
      <c r="AE405">
        <f t="shared" si="122"/>
        <v>2.33</v>
      </c>
      <c r="AF405">
        <f t="shared" si="123"/>
        <v>0.05</v>
      </c>
      <c r="AG405">
        <f t="shared" si="124"/>
        <v>0</v>
      </c>
      <c r="AH405" t="str">
        <f t="shared" si="125"/>
        <v>2588 LAUDER AVE</v>
      </c>
    </row>
    <row r="406" spans="1:34" x14ac:dyDescent="0.25">
      <c r="A406">
        <v>519371</v>
      </c>
      <c r="B406" t="s">
        <v>13</v>
      </c>
      <c r="C406" t="s">
        <v>69</v>
      </c>
      <c r="D406" t="s">
        <v>644</v>
      </c>
      <c r="E406">
        <v>100.9</v>
      </c>
      <c r="F406">
        <v>10</v>
      </c>
      <c r="G406">
        <v>14.5</v>
      </c>
      <c r="H406">
        <v>0</v>
      </c>
      <c r="I406">
        <v>0</v>
      </c>
      <c r="J406">
        <v>125.4</v>
      </c>
      <c r="K406" s="28">
        <f t="shared" si="105"/>
        <v>6.2700000000000005</v>
      </c>
      <c r="L406" s="28">
        <f t="shared" si="106"/>
        <v>0</v>
      </c>
      <c r="M406" s="28">
        <f t="shared" si="107"/>
        <v>131.67000000000002</v>
      </c>
      <c r="N406">
        <f t="shared" si="108"/>
        <v>104</v>
      </c>
      <c r="O406">
        <f t="shared" si="109"/>
        <v>110.33</v>
      </c>
      <c r="P406">
        <f t="shared" si="110"/>
        <v>110.33</v>
      </c>
      <c r="Q406">
        <f t="shared" si="111"/>
        <v>110.83</v>
      </c>
      <c r="R406">
        <f t="shared" si="112"/>
        <v>111.83</v>
      </c>
      <c r="S406">
        <f t="shared" si="113"/>
        <v>112.33</v>
      </c>
      <c r="T406">
        <f t="shared" si="114"/>
        <v>112.83</v>
      </c>
      <c r="U406">
        <f t="shared" si="115"/>
        <v>113.33</v>
      </c>
      <c r="V406">
        <f t="shared" si="116"/>
        <v>107.5</v>
      </c>
      <c r="X406">
        <f t="shared" si="117"/>
        <v>109.33</v>
      </c>
      <c r="Y406">
        <f t="shared" si="118"/>
        <v>108.83</v>
      </c>
      <c r="Z406">
        <f t="shared" si="119"/>
        <v>111.33</v>
      </c>
      <c r="AA406">
        <f t="shared" si="120"/>
        <v>107.83</v>
      </c>
      <c r="AB406">
        <f t="shared" si="121"/>
        <v>107.33</v>
      </c>
      <c r="AC406">
        <f>IF(OR(A406=521400,A406=529519,A406=519378,A406=519382,A406=519380,A406=519357,A406=549727,A406=519373,A406=519370,A406=519371,A406=519377,A406=519387,A406=521176,A406=521177,A406=524588),IF(OR(D406="BIODIESEL",D406="BIODIESEL DYED",D406="DIESEL LS",D406="D LS DYED"),kdrk1,IF(OR(D406="ETHANOL REG",D406="REGULAR",D406="REG DYED",D406="ETH REG DYE"),krrk1,IF(OR(D406="UNBRAND DEF"),DEFBase1,kprk1))),IF(A406=519355,IF(OR(D406="BIODIESEL",D406="BIODIESEL DYED",D406="DIESEL LS",D406="D LS DYED"),vdrk1,IF(OR(D406="ETHANOL REG",D406="REGULAR",D406="REG DYED",D406="ETH REG DYE"),vrrk1,)),E406))</f>
        <v>102.8</v>
      </c>
      <c r="AD406">
        <f>IF(OR(A406=521400,A406=529519,A406=519378,A406=519382,A406=519380,A406=519357,A406=549727,A406=519373,A406=519370,A406=519371,A406=519377,A406=519387,A406=521176,A406=521177,A406=524588),
IF(OR(D406="BIODIESEL",D406="BIODIESEL DYED",D406="DIESEL LS",D406="D LS DYED"),kdrk1+_dslMERCR,IF(OR(D406="ETHANOL REG",D406="REGULAR",D406="REG DYED",D406="ETH REG DYE"),krrk1+_eregMERCR,IF(OR(D406="UNBRAND DEF"),
DEFBase1,kprk1+_punlMERCR))),IF(A406=519355,IF(OR(D406="BIODIESEL",D406="BIODIESEL DYED",D406="DIESEL LS",D406="D LS DYED"),vdrk1+_dslMERCR,IF(OR(D406="ETHANOL REG",D406="REGULAR",D406="REG DYED",D406="ETH REG DYE"),vrrk1+_eregMERCR,)),E406))</f>
        <v>99.8</v>
      </c>
      <c r="AE406">
        <f t="shared" si="122"/>
        <v>2.33</v>
      </c>
      <c r="AF406">
        <f t="shared" si="123"/>
        <v>0.05</v>
      </c>
      <c r="AG406">
        <f t="shared" si="124"/>
        <v>0</v>
      </c>
      <c r="AH406" t="str">
        <f t="shared" si="125"/>
        <v>2588 LAUDER AVE</v>
      </c>
    </row>
    <row r="407" spans="1:34" x14ac:dyDescent="0.25">
      <c r="A407">
        <v>519371</v>
      </c>
      <c r="B407" t="s">
        <v>13</v>
      </c>
      <c r="C407" t="s">
        <v>69</v>
      </c>
      <c r="D407" t="s">
        <v>648</v>
      </c>
      <c r="E407">
        <v>119.9</v>
      </c>
      <c r="F407">
        <v>10</v>
      </c>
      <c r="G407">
        <v>3</v>
      </c>
      <c r="H407">
        <v>0</v>
      </c>
      <c r="I407">
        <v>0</v>
      </c>
      <c r="J407">
        <v>132.9</v>
      </c>
      <c r="K407" s="28">
        <f t="shared" si="105"/>
        <v>6.6450000000000005</v>
      </c>
      <c r="L407" s="28">
        <f t="shared" si="106"/>
        <v>0</v>
      </c>
      <c r="M407" s="28">
        <f t="shared" si="107"/>
        <v>139.54500000000002</v>
      </c>
      <c r="N407">
        <f t="shared" si="108"/>
        <v>123</v>
      </c>
      <c r="O407">
        <f t="shared" si="109"/>
        <v>130.33000000000001</v>
      </c>
      <c r="P407">
        <f t="shared" si="110"/>
        <v>130.33000000000001</v>
      </c>
      <c r="Q407">
        <f t="shared" si="111"/>
        <v>130.83000000000001</v>
      </c>
      <c r="R407">
        <f t="shared" si="112"/>
        <v>131.83000000000001</v>
      </c>
      <c r="S407">
        <f t="shared" si="113"/>
        <v>132.33000000000001</v>
      </c>
      <c r="T407">
        <f t="shared" si="114"/>
        <v>132.83000000000001</v>
      </c>
      <c r="U407">
        <f t="shared" si="115"/>
        <v>133.33000000000001</v>
      </c>
      <c r="V407">
        <f t="shared" si="116"/>
        <v>126.5</v>
      </c>
      <c r="X407">
        <f t="shared" si="117"/>
        <v>129.33000000000001</v>
      </c>
      <c r="Y407">
        <f t="shared" si="118"/>
        <v>129.33000000000001</v>
      </c>
      <c r="Z407">
        <f t="shared" si="119"/>
        <v>130.33000000000001</v>
      </c>
      <c r="AA407">
        <f t="shared" si="120"/>
        <v>126.83</v>
      </c>
      <c r="AB407">
        <f t="shared" si="121"/>
        <v>126.33</v>
      </c>
      <c r="AC407">
        <f>IF(OR(A407=521400,A407=529519,A407=519378,A407=519382,A407=519380,A407=519357,A407=549727,A407=519373,A407=519370,A407=519371,A407=519377,A407=519387,A407=521176,A407=521177,A407=524588),IF(OR(D407="BIODIESEL",D407="BIODIESEL DYED",D407="DIESEL LS",D407="D LS DYED"),kdrk1,IF(OR(D407="ETHANOL REG",D407="REGULAR",D407="REG DYED",D407="ETH REG DYE"),krrk1,IF(OR(D407="UNBRAND DEF"),DEFBase1,kprk1))),IF(A407=519355,IF(OR(D407="BIODIESEL",D407="BIODIESEL DYED",D407="DIESEL LS",D407="D LS DYED"),vdrk1,IF(OR(D407="ETHANOL REG",D407="REGULAR",D407="REG DYED",D407="ETH REG DYE"),vrrk1,)),E407))</f>
        <v>121.8</v>
      </c>
      <c r="AD407">
        <f>IF(OR(A407=521400,A407=529519,A407=519378,A407=519382,A407=519380,A407=519357,A407=549727,A407=519373,A407=519370,A407=519371,A407=519377,A407=519387,A407=521176,A407=521177,A407=524588),
IF(OR(D407="BIODIESEL",D407="BIODIESEL DYED",D407="DIESEL LS",D407="D LS DYED"),kdrk1+_dslMERCR,IF(OR(D407="ETHANOL REG",D407="REGULAR",D407="REG DYED",D407="ETH REG DYE"),krrk1+_eregMERCR,IF(OR(D407="UNBRAND DEF"),
DEFBase1,kprk1+_punlMERCR))),IF(A407=519355,IF(OR(D407="BIODIESEL",D407="BIODIESEL DYED",D407="DIESEL LS",D407="D LS DYED"),vdrk1+_dslMERCR,IF(OR(D407="ETHANOL REG",D407="REGULAR",D407="REG DYED",D407="ETH REG DYE"),vrrk1+_eregMERCR,)),E407))</f>
        <v>118.8</v>
      </c>
      <c r="AE407">
        <f t="shared" si="122"/>
        <v>2.33</v>
      </c>
      <c r="AF407">
        <f t="shared" si="123"/>
        <v>0.05</v>
      </c>
      <c r="AG407">
        <f t="shared" si="124"/>
        <v>0</v>
      </c>
      <c r="AH407" t="str">
        <f t="shared" si="125"/>
        <v>2588 LAUDER AVE</v>
      </c>
    </row>
    <row r="408" spans="1:34" x14ac:dyDescent="0.25">
      <c r="A408">
        <v>519371</v>
      </c>
      <c r="B408" t="s">
        <v>13</v>
      </c>
      <c r="C408" t="s">
        <v>69</v>
      </c>
      <c r="D408" t="s">
        <v>645</v>
      </c>
      <c r="E408">
        <v>129.4</v>
      </c>
      <c r="F408">
        <v>0</v>
      </c>
      <c r="G408">
        <v>0</v>
      </c>
      <c r="H408">
        <v>0</v>
      </c>
      <c r="I408">
        <v>0</v>
      </c>
      <c r="J408">
        <v>129.4</v>
      </c>
      <c r="K408" s="28">
        <f t="shared" si="105"/>
        <v>15.528</v>
      </c>
      <c r="L408" s="28">
        <f t="shared" si="106"/>
        <v>0</v>
      </c>
      <c r="M408" s="28">
        <f t="shared" si="107"/>
        <v>144.928</v>
      </c>
      <c r="N408">
        <f t="shared" si="108"/>
        <v>129.4</v>
      </c>
      <c r="O408">
        <f t="shared" si="109"/>
        <v>129.4</v>
      </c>
      <c r="P408">
        <f t="shared" si="110"/>
        <v>129.4</v>
      </c>
      <c r="Q408">
        <f t="shared" si="111"/>
        <v>129.4</v>
      </c>
      <c r="R408">
        <f t="shared" si="112"/>
        <v>129.4</v>
      </c>
      <c r="S408">
        <f t="shared" si="113"/>
        <v>129.4</v>
      </c>
      <c r="T408">
        <f t="shared" si="114"/>
        <v>129.4</v>
      </c>
      <c r="U408">
        <f t="shared" si="115"/>
        <v>129.4</v>
      </c>
      <c r="V408">
        <f t="shared" si="116"/>
        <v>132.9</v>
      </c>
      <c r="X408">
        <f t="shared" si="117"/>
        <v>129.4</v>
      </c>
      <c r="Y408">
        <f t="shared" si="118"/>
        <v>129.4</v>
      </c>
      <c r="Z408">
        <f t="shared" si="119"/>
        <v>129.4</v>
      </c>
      <c r="AA408">
        <f t="shared" si="120"/>
        <v>129.4</v>
      </c>
      <c r="AB408">
        <f t="shared" si="121"/>
        <v>129.4</v>
      </c>
      <c r="AC408">
        <f>IF(OR(A408=521400,A408=529519,A408=519378,A408=519382,A408=519380,A408=519357,A408=549727,A408=519373,A408=519370,A408=519371,A408=519377,A408=519387,A408=521176,A408=521177,A408=524588),IF(OR(D408="BIODIESEL",D408="BIODIESEL DYED",D408="DIESEL LS",D408="D LS DYED"),kdrk1,IF(OR(D408="ETHANOL REG",D408="REGULAR",D408="REG DYED",D408="ETH REG DYE"),krrk1,IF(OR(D408="UNBRAND DEF"),DEFBase1,kprk1))),IF(A408=519355,IF(OR(D408="BIODIESEL",D408="BIODIESEL DYED",D408="DIESEL LS",D408="D LS DYED"),vdrk1,IF(OR(D408="ETHANOL REG",D408="REGULAR",D408="REG DYED",D408="ETH REG DYE"),vrrk1,)),E408))</f>
        <v>129.4</v>
      </c>
      <c r="AD408">
        <f>IF(OR(A408=521400,A408=529519,A408=519378,A408=519382,A408=519380,A408=519357,A408=549727,A408=519373,A408=519370,A408=519371,A408=519377,A408=519387,A408=521176,A408=521177,A408=524588),
IF(OR(D408="BIODIESEL",D408="BIODIESEL DYED",D408="DIESEL LS",D408="D LS DYED"),kdrk1+_dslMERCR,IF(OR(D408="ETHANOL REG",D408="REGULAR",D408="REG DYED",D408="ETH REG DYE"),krrk1+_eregMERCR,IF(OR(D408="UNBRAND DEF"),
DEFBase1,kprk1+_punlMERCR))),IF(A408=519355,IF(OR(D408="BIODIESEL",D408="BIODIESEL DYED",D408="DIESEL LS",D408="D LS DYED"),vdrk1+_dslMERCR,IF(OR(D408="ETHANOL REG",D408="REGULAR",D408="REG DYED",D408="ETH REG DYE"),vrrk1+_eregMERCR,)),E408))</f>
        <v>129.4</v>
      </c>
      <c r="AE408">
        <f t="shared" si="122"/>
        <v>0</v>
      </c>
      <c r="AF408">
        <f t="shared" si="123"/>
        <v>0.12</v>
      </c>
      <c r="AG408">
        <f t="shared" si="124"/>
        <v>0</v>
      </c>
      <c r="AH408" t="str">
        <f t="shared" si="125"/>
        <v>2588 LAUDER AVE</v>
      </c>
    </row>
    <row r="409" spans="1:34" x14ac:dyDescent="0.25">
      <c r="A409">
        <v>529519</v>
      </c>
      <c r="B409" t="s">
        <v>13</v>
      </c>
      <c r="C409" t="s">
        <v>69</v>
      </c>
      <c r="D409" t="s">
        <v>37</v>
      </c>
      <c r="E409">
        <v>116.3</v>
      </c>
      <c r="F409">
        <v>4</v>
      </c>
      <c r="G409">
        <v>15</v>
      </c>
      <c r="H409">
        <v>0</v>
      </c>
      <c r="I409">
        <v>0</v>
      </c>
      <c r="J409">
        <v>135.30000000000001</v>
      </c>
      <c r="K409" s="28">
        <f t="shared" si="105"/>
        <v>6.7650000000000006</v>
      </c>
      <c r="L409" s="28">
        <f t="shared" si="106"/>
        <v>0</v>
      </c>
      <c r="M409" s="28">
        <f t="shared" si="107"/>
        <v>142.065</v>
      </c>
      <c r="N409">
        <f t="shared" si="108"/>
        <v>117.4</v>
      </c>
      <c r="O409">
        <f t="shared" si="109"/>
        <v>121</v>
      </c>
      <c r="P409">
        <f t="shared" si="110"/>
        <v>122</v>
      </c>
      <c r="Q409">
        <f t="shared" si="111"/>
        <v>124.4</v>
      </c>
      <c r="R409">
        <f t="shared" si="112"/>
        <v>123.5</v>
      </c>
      <c r="S409">
        <f t="shared" si="113"/>
        <v>124</v>
      </c>
      <c r="T409">
        <f t="shared" si="114"/>
        <v>124.5</v>
      </c>
      <c r="U409">
        <f t="shared" si="115"/>
        <v>125</v>
      </c>
      <c r="V409">
        <f t="shared" si="116"/>
        <v>120.9</v>
      </c>
      <c r="X409">
        <f t="shared" si="117"/>
        <v>121.9</v>
      </c>
      <c r="Y409">
        <f t="shared" si="118"/>
        <v>120.5</v>
      </c>
      <c r="Z409">
        <f t="shared" si="119"/>
        <v>120.5</v>
      </c>
      <c r="AA409">
        <f t="shared" si="120"/>
        <v>121.5</v>
      </c>
      <c r="AB409">
        <f t="shared" si="121"/>
        <v>116.5</v>
      </c>
      <c r="AC409">
        <f>IF(OR(A409=521400,A409=529519,A409=519378,A409=519382,A409=519380,A409=519357,A409=549727,A409=519373,A409=519370,A409=519371,A409=519377,A409=519387,A409=521176,A409=521177,A409=524588),IF(OR(D409="BIODIESEL",D409="BIODIESEL DYED",D409="DIESEL LS",D409="D LS DYED"),kdrk1,IF(OR(D409="ETHANOL REG",D409="REGULAR",D409="REG DYED",D409="ETH REG DYE"),krrk1,IF(OR(D409="UNBRAND DEF"),DEFBase1,kprk1))),IF(A409=519355,IF(OR(D409="BIODIESEL",D409="BIODIESEL DYED",D409="DIESEL LS",D409="D LS DYED"),vdrk1,IF(OR(D409="ETHANOL REG",D409="REGULAR",D409="REG DYED",D409="ETH REG DYE"),vrrk1,)),E409))</f>
        <v>117.4</v>
      </c>
      <c r="AD409">
        <f>IF(OR(A409=521400,A409=529519,A409=519378,A409=519382,A409=519380,A409=519357,A409=549727,A409=519373,A409=519370,A409=519371,A409=519377,A409=519387,A409=521176,A409=521177,A409=524588),
IF(OR(D409="BIODIESEL",D409="BIODIESEL DYED",D409="DIESEL LS",D409="D LS DYED"),kdrk1+_dslMERCR,IF(OR(D409="ETHANOL REG",D409="REGULAR",D409="REG DYED",D409="ETH REG DYE"),krrk1+_eregMERCR,IF(OR(D409="UNBRAND DEF"),
DEFBase1,kprk1+_punlMERCR))),IF(A409=519355,IF(OR(D409="BIODIESEL",D409="BIODIESEL DYED",D409="DIESEL LS",D409="D LS DYED"),vdrk1+_dslMERCR,IF(OR(D409="ETHANOL REG",D409="REGULAR",D409="REG DYED",D409="ETH REG DYE"),vrrk1+_eregMERCR,)),E409))</f>
        <v>114.4</v>
      </c>
      <c r="AE409">
        <f t="shared" si="122"/>
        <v>1.6</v>
      </c>
      <c r="AF409">
        <f t="shared" si="123"/>
        <v>0.05</v>
      </c>
      <c r="AG409">
        <f t="shared" si="124"/>
        <v>0</v>
      </c>
      <c r="AH409" t="str">
        <f t="shared" si="125"/>
        <v>3999 AIRPORT ROAD</v>
      </c>
    </row>
    <row r="410" spans="1:34" x14ac:dyDescent="0.25">
      <c r="A410">
        <v>529519</v>
      </c>
      <c r="B410" t="s">
        <v>13</v>
      </c>
      <c r="C410" t="s">
        <v>69</v>
      </c>
      <c r="D410" t="s">
        <v>132</v>
      </c>
      <c r="E410">
        <v>121.2</v>
      </c>
      <c r="F410">
        <v>10</v>
      </c>
      <c r="G410">
        <v>14.5</v>
      </c>
      <c r="H410">
        <v>0</v>
      </c>
      <c r="I410">
        <v>0</v>
      </c>
      <c r="J410">
        <v>145.69999999999999</v>
      </c>
      <c r="K410" s="28">
        <f t="shared" si="105"/>
        <v>7.2850000000000001</v>
      </c>
      <c r="L410" s="28">
        <f t="shared" si="106"/>
        <v>0</v>
      </c>
      <c r="M410" s="28">
        <f t="shared" si="107"/>
        <v>152.98499999999999</v>
      </c>
      <c r="N410">
        <f t="shared" si="108"/>
        <v>123</v>
      </c>
      <c r="O410">
        <f t="shared" si="109"/>
        <v>129.1</v>
      </c>
      <c r="P410">
        <f t="shared" si="110"/>
        <v>129.1</v>
      </c>
      <c r="Q410">
        <f t="shared" si="111"/>
        <v>131.5</v>
      </c>
      <c r="R410">
        <f t="shared" si="112"/>
        <v>130.6</v>
      </c>
      <c r="S410">
        <f t="shared" si="113"/>
        <v>131.1</v>
      </c>
      <c r="T410">
        <f t="shared" si="114"/>
        <v>131.6</v>
      </c>
      <c r="U410">
        <f t="shared" si="115"/>
        <v>132.1</v>
      </c>
      <c r="V410">
        <f t="shared" si="116"/>
        <v>126.5</v>
      </c>
      <c r="X410">
        <f t="shared" si="117"/>
        <v>130</v>
      </c>
      <c r="Y410">
        <f t="shared" si="118"/>
        <v>127.6</v>
      </c>
      <c r="Z410">
        <f t="shared" si="119"/>
        <v>129.6</v>
      </c>
      <c r="AA410">
        <f t="shared" si="120"/>
        <v>126.1</v>
      </c>
      <c r="AB410">
        <f t="shared" si="121"/>
        <v>125.6</v>
      </c>
      <c r="AC410">
        <f>IF(OR(A410=521400,A410=529519,A410=519378,A410=519382,A410=519380,A410=519357,A410=549727,A410=519373,A410=519370,A410=519371,A410=519377,A410=519387,A410=521176,A410=521177,A410=524588),IF(OR(D410="BIODIESEL",D410="BIODIESEL DYED",D410="DIESEL LS",D410="D LS DYED"),kdrk1,IF(OR(D410="ETHANOL REG",D410="REGULAR",D410="REG DYED",D410="ETH REG DYE"),krrk1,IF(OR(D410="UNBRAND DEF"),DEFBase1,kprk1))),IF(A410=519355,IF(OR(D410="BIODIESEL",D410="BIODIESEL DYED",D410="DIESEL LS",D410="D LS DYED"),vdrk1,IF(OR(D410="ETHANOL REG",D410="REGULAR",D410="REG DYED",D410="ETH REG DYE"),vrrk1,)),E410))</f>
        <v>121.8</v>
      </c>
      <c r="AD410">
        <f>IF(OR(A410=521400,A410=529519,A410=519378,A410=519382,A410=519380,A410=519357,A410=549727,A410=519373,A410=519370,A410=519371,A410=519377,A410=519387,A410=521176,A410=521177,A410=524588),
IF(OR(D410="BIODIESEL",D410="BIODIESEL DYED",D410="DIESEL LS",D410="D LS DYED"),kdrk1+_dslMERCR,IF(OR(D410="ETHANOL REG",D410="REGULAR",D410="REG DYED",D410="ETH REG DYE"),krrk1+_eregMERCR,IF(OR(D410="UNBRAND DEF"),
DEFBase1,kprk1+_punlMERCR))),IF(A410=519355,IF(OR(D410="BIODIESEL",D410="BIODIESEL DYED",D410="DIESEL LS",D410="D LS DYED"),vdrk1+_dslMERCR,IF(OR(D410="ETHANOL REG",D410="REGULAR",D410="REG DYED",D410="ETH REG DYE"),vrrk1+_eregMERCR,)),E410))</f>
        <v>118.8</v>
      </c>
      <c r="AE410">
        <f t="shared" si="122"/>
        <v>1.6</v>
      </c>
      <c r="AF410">
        <f t="shared" si="123"/>
        <v>0.05</v>
      </c>
      <c r="AG410">
        <f t="shared" si="124"/>
        <v>0</v>
      </c>
      <c r="AH410" t="str">
        <f t="shared" si="125"/>
        <v>3999 AIRPORT ROAD</v>
      </c>
    </row>
    <row r="411" spans="1:34" x14ac:dyDescent="0.25">
      <c r="A411">
        <v>529519</v>
      </c>
      <c r="B411" t="s">
        <v>13</v>
      </c>
      <c r="C411" t="s">
        <v>69</v>
      </c>
      <c r="D411" t="s">
        <v>644</v>
      </c>
      <c r="E411">
        <v>106.6</v>
      </c>
      <c r="F411">
        <v>10</v>
      </c>
      <c r="G411">
        <v>14.5</v>
      </c>
      <c r="H411">
        <v>0</v>
      </c>
      <c r="I411">
        <v>0</v>
      </c>
      <c r="J411">
        <v>131.1</v>
      </c>
      <c r="K411" s="28">
        <f t="shared" si="105"/>
        <v>6.5549999999999997</v>
      </c>
      <c r="L411" s="28">
        <f t="shared" si="106"/>
        <v>0</v>
      </c>
      <c r="M411" s="28">
        <f t="shared" si="107"/>
        <v>137.655</v>
      </c>
      <c r="N411">
        <f t="shared" si="108"/>
        <v>104</v>
      </c>
      <c r="O411">
        <f t="shared" si="109"/>
        <v>109.6</v>
      </c>
      <c r="P411">
        <f t="shared" si="110"/>
        <v>109.6</v>
      </c>
      <c r="Q411">
        <f t="shared" si="111"/>
        <v>112</v>
      </c>
      <c r="R411">
        <f t="shared" si="112"/>
        <v>111.1</v>
      </c>
      <c r="S411">
        <f t="shared" si="113"/>
        <v>111.6</v>
      </c>
      <c r="T411">
        <f t="shared" si="114"/>
        <v>112.1</v>
      </c>
      <c r="U411">
        <f t="shared" si="115"/>
        <v>112.6</v>
      </c>
      <c r="V411">
        <f t="shared" si="116"/>
        <v>107.5</v>
      </c>
      <c r="X411">
        <f t="shared" si="117"/>
        <v>110.5</v>
      </c>
      <c r="Y411">
        <f t="shared" si="118"/>
        <v>108.1</v>
      </c>
      <c r="Z411">
        <f t="shared" si="119"/>
        <v>110.6</v>
      </c>
      <c r="AA411">
        <f t="shared" si="120"/>
        <v>107.1</v>
      </c>
      <c r="AB411">
        <f t="shared" si="121"/>
        <v>106.6</v>
      </c>
      <c r="AC411">
        <f>IF(OR(A411=521400,A411=529519,A411=519378,A411=519382,A411=519380,A411=519357,A411=549727,A411=519373,A411=519370,A411=519371,A411=519377,A411=519387,A411=521176,A411=521177,A411=524588),IF(OR(D411="BIODIESEL",D411="BIODIESEL DYED",D411="DIESEL LS",D411="D LS DYED"),kdrk1,IF(OR(D411="ETHANOL REG",D411="REGULAR",D411="REG DYED",D411="ETH REG DYE"),krrk1,IF(OR(D411="UNBRAND DEF"),DEFBase1,kprk1))),IF(A411=519355,IF(OR(D411="BIODIESEL",D411="BIODIESEL DYED",D411="DIESEL LS",D411="D LS DYED"),vdrk1,IF(OR(D411="ETHANOL REG",D411="REGULAR",D411="REG DYED",D411="ETH REG DYE"),vrrk1,)),E411))</f>
        <v>102.8</v>
      </c>
      <c r="AD411">
        <f>IF(OR(A411=521400,A411=529519,A411=519378,A411=519382,A411=519380,A411=519357,A411=549727,A411=519373,A411=519370,A411=519371,A411=519377,A411=519387,A411=521176,A411=521177,A411=524588),
IF(OR(D411="BIODIESEL",D411="BIODIESEL DYED",D411="DIESEL LS",D411="D LS DYED"),kdrk1+_dslMERCR,IF(OR(D411="ETHANOL REG",D411="REGULAR",D411="REG DYED",D411="ETH REG DYE"),krrk1+_eregMERCR,IF(OR(D411="UNBRAND DEF"),
DEFBase1,kprk1+_punlMERCR))),IF(A411=519355,IF(OR(D411="BIODIESEL",D411="BIODIESEL DYED",D411="DIESEL LS",D411="D LS DYED"),vdrk1+_dslMERCR,IF(OR(D411="ETHANOL REG",D411="REGULAR",D411="REG DYED",D411="ETH REG DYE"),vrrk1+_eregMERCR,)),E411))</f>
        <v>99.8</v>
      </c>
      <c r="AE411">
        <f t="shared" si="122"/>
        <v>1.6</v>
      </c>
      <c r="AF411">
        <f t="shared" si="123"/>
        <v>0.05</v>
      </c>
      <c r="AG411">
        <f t="shared" si="124"/>
        <v>0</v>
      </c>
      <c r="AH411" t="str">
        <f t="shared" si="125"/>
        <v>3999 AIRPORT ROAD</v>
      </c>
    </row>
    <row r="412" spans="1:34" x14ac:dyDescent="0.25">
      <c r="A412">
        <v>529519</v>
      </c>
      <c r="B412" t="s">
        <v>13</v>
      </c>
      <c r="C412" t="s">
        <v>69</v>
      </c>
      <c r="D412" t="s">
        <v>49</v>
      </c>
      <c r="E412">
        <v>125.6</v>
      </c>
      <c r="F412">
        <v>10</v>
      </c>
      <c r="G412">
        <v>14.5</v>
      </c>
      <c r="H412">
        <v>0</v>
      </c>
      <c r="I412">
        <v>0</v>
      </c>
      <c r="J412">
        <v>150.1</v>
      </c>
      <c r="K412" s="28">
        <f t="shared" ref="K412:K475" si="126">J412*AF412</f>
        <v>7.5049999999999999</v>
      </c>
      <c r="L412" s="28">
        <f t="shared" ref="L412:L475" si="127">J412*AG412</f>
        <v>0</v>
      </c>
      <c r="M412" s="28">
        <f t="shared" ref="M412:M475" si="128">SUM(J412:L412)</f>
        <v>157.60499999999999</v>
      </c>
      <c r="N412">
        <f t="shared" ref="N412:N475" si="129">IF(OR(A412=521400,A412=529519,A412=519378,A412=519382,A412=519380,A412=519357,A412=549727,A412=519373,A412=519370,A412=519371,A412=519377,A412=519387,A412=521176,A412=521177,A412=524588),IF(OR(D412="BIODIESEL",D412="BIODIESEL DYED",D412="DIESEL LS",D412="D LS DYED"),kdrk,IF(OR(D412="ETHANOL REG",D412="REGULAR",D412="REG DYED",D412="ETH REG DYE"),krrk,IF(OR(D412="UNBRAND DEF"),DEFbase,kprk))),IF(A412=519355,IF(OR(D412="BIODIESEL",D412="BIODIESEL DYED",D412="DIESEL LS",D412="D LS DYED"),vdrk,IF(OR(D412="ETHANOL REG",D412="REGULAR",D412="REG DYED",D412="ETH REG DYE"),vrrk,)),E412))</f>
        <v>123</v>
      </c>
      <c r="O412">
        <f t="shared" ref="O412:O475" si="130">IF(OR(D412="BIODIESEL",D412="BIODIESEL DYED",D412="DIESEL LS",D412="D LS DYED"),dsl0+N412,IF(D412="ETHANOL REG",ereg0+N412,IF(D412="REGULAR",reg0+N412,IF(D412="PREM DYED",puld0+N412,IF(D412="PREMIUM",punl0+N412,IF(D412="REG DYED",unld0+N412,IF(D412="ETH REG DYE",unld0+N412,IF(D412="ETH MID",mid0+N412,IF(D412="MID",mid0+N412,IF(D412="UNBRAND DEF",def0+N412))))))))))+IF(OR(A412=521400,A412=529519,A412=519378,A412=519382,A412=519380,A412=519357,A412=549727,A412=519373,A412=519370,A412=519371,A412=519377,A412=519387,A412=521176,A412=521177,A412=524588),AE412,IOL)</f>
        <v>129.6</v>
      </c>
      <c r="P412">
        <f t="shared" ref="P412:P475" si="131">IF(OR(D412="BIODIESEL",D412="BIODIESEL DYED",D412="DIESEL LS",D412="D LS DYED"),_dsl1+N412,IF(D412="ETHANOL REG",_ereg1+N412,IF(D412="REGULAR",_reg1+N412,IF(D412="PREM DYED",_puld1+N412,IF(D412="PREMIUM",_punl1+N412,IF(D412="REG DYED",_unld1+N412,IF(D412="ETH REG DYE",_unld1+N412,IF(D412="ETH MID",_mid1+N412,IF(D412="MID",_mid1+N412,IF(D412="UNBRAND DEF",_def1+N412))))))))))+IF(OR(A412=521400,A412=529519,A412=519378,A412=519382,A412=519380,A412=519357,A412=549727,A412=519373,A412=519370,A412=519371,A412=519377,A412=519387,A412=521176,A412=521177,A412=524588),AE412,IOL)</f>
        <v>129.6</v>
      </c>
      <c r="Q412">
        <f t="shared" ref="Q412:Q475" si="132">IF(OR(D412="BIODIESEL",D412="BIODIESEL DYED",D412="DIESEL LS",D412="D LS DYED"),_dsl2+N412,IF(D412="ETHANOL REG",_ereg2+N412,IF(D412="REGULAR",_reg2+N412,IF(D412="PREM DYED",_puld2+N412,IF(D412="PREMIUM",_punl2+N412,IF(D412="REG DYED",_unld2+N412,IF(D412="ETH REG DYE",_unld2+N412,IF(D412="ETH MID",_mid2+N412,IF(D412="MID",_mid2+N412,IF(D412="UNBRAND DEF",_def2+N412))))))))))+IF(OR(A412=521400,A412=520519,A412=519378,A412=519382,A412=519380,A412=519357,A412=549727,A412=519373,A412=519370,A412=519371,A412=519377,A412=519387,A412=521176,A412=521177,A412=524588),AE412,IOL)</f>
        <v>132</v>
      </c>
      <c r="R412">
        <f t="shared" ref="R412:R475" si="133">IF(OR(D412="BIODIESEL",D412="BIODIESEL DYED",D412="DIESEL LS",D412="D LS DYED"),_dsl3+N412,IF(D412="ETHANOL REG",_ereg3+N412,IF(D412="REGULAR",_reg3+N412,IF(D412="PREM DYED",_puld3+N412,IF(D412="PREMIUM",_punl3+N412,IF(D412="REG DYED",_unld3+N412,IF(D412="ETH REG DYE",_unld3+N412,IF(D412="ETH MID",_mid3+N412,IF(D412="MID",_mid3+N412,IF(D412="UNBRAND DEF",_def3+N412))))))))))+IF(OR(A412=521400,A412=529519,A412=519378,A412=519382,A412=519380,A412=519357,A412=549727,A412=519373,A412=519370,A412=519371,A412=519377,A412=519387,A412=521176,A412=521177,A412=524588),AE412,IOL)</f>
        <v>131.1</v>
      </c>
      <c r="S412">
        <f t="shared" ref="S412:S475" si="134">IF(OR(D412="BIODIESEL",D412="BIODIESEL DYED",D412="DIESEL LS",D412="D LS DYED"),_dsl4+N412,IF(D412="ETHANOL REG",_ereg4+N412,IF(D412="REGULAR",_reg4+N412,IF(D412="PREM DYED",_puld4+N412,IF(D412="PREMIUM",_punl4+N412,IF(D412="REG DYED",_unld4+N412,IF(D412="ETH REG DYE",_unld4+N412,IF(D412="ETH MID",_mid4+N412,IF(D412="MID",_mid4+N412,IF(D412="UNBRAND DEF",_def4+N412))))))))))+IF(OR(A412=521400,A412=529519,A412=519378,A412=519382,A412=519380,A412=519357,A412=549727,A412=519373,A412=519370,A412=519371,A412=519377,A412=519387,A412=521176,A412=521177,A412=524588),AE412,IOL)</f>
        <v>131.6</v>
      </c>
      <c r="T412">
        <f t="shared" ref="T412:T475" si="135">IF(OR(D412="BIODIESEL",D412="BIODIESEL DYED",D412="DIESEL LS",D412="D LS DYED"),_dsl5+N412,IF(D412="ETHANOL REG",_ereg5+N412,IF(D412="REGULAR",_reg5+N412,IF(D412="PREM DYED",_puld5+N412,IF(D412="PREMIUM",_punl5+N412,IF(D412="REG DYED",_unld5+N412,IF(D412="ETH REG DYE",_unld5+N412,IF(D412="ETH MID",_mid5+N412,IF(D412="MID",_mid5+N412,IF(D412="UNBRAND DEF",_def5+N412))))))))))+IF(OR(A412=521400,A412=529519,A412=519378,A412=519382,A412=519380,A412=519357,A412=549727,A412=519373,A412=519370,A412=519371,A412=519377,A412=519387,A412=521176,A412=521177,A412=524588),AE412,IOL)</f>
        <v>132.1</v>
      </c>
      <c r="U412">
        <f t="shared" ref="U412:U475" si="136">IF(OR(D412="BIODIESEL",D412="BIODIESEL DYED",D412="DIESEL LS",D412="D LS DYED"),_dsl6+N412,IF(D412="ETHANOL REG",_ereg6+N412,IF(D412="REGULAR",_reg6+N412,IF(D412="PREM DYED",_puld6+N412,IF(D412="PREMIUM",_punl6+N412,IF(D412="REG DYED",_unld6+N412,IF(D412="ETH REG DYE",_unld6+N412,IF(D412="ETH MID",_mid6+N412,IF(D412="MID",_mid6+N412,IF(D412="UNBRAND DEF",_def6+N412))))))))))+IF(OR(A412=521400,A412=529519,A412=519378,A412=519382,A412=519380,A412=519357,A412=549727,A412=519373,A412=519370,A412=519371,A412=519377,A412=519387,A412=521176,A412=521177,A412=524588),AE412,IOL)</f>
        <v>132.6</v>
      </c>
      <c r="V412">
        <f t="shared" ref="V412:V475" si="137">IF(OR(D412="BIODIESEL",D412="BIODIESEL DYED",D412="DIESEL LS",D412="D LS DYED"),_dsl7+N412,IF(D412="ETHANOL REG",_ereg7+N412,IF(D412="REGULAR",_reg7+N412,IF(D412="PREM DYED",_puld7+N412,IF(D412="PREMIUM",_punl7+N412,IF(D412="REG DYED",_unld7+N412,IF(D412="ETH REG DYE",_unld7+N412,IF(D412="ETH MID",_mid7+N412,IF(D412="MID",_mid7+N412,IF(D412="UNBRAND DEF",_def7+N412))))))))))+IF(OR(A412=999999,A412=999998),AE412,IOL)</f>
        <v>126.5</v>
      </c>
      <c r="X412">
        <f t="shared" ref="X412:X475" si="138">IF(OR(D412="BIODIESEL",D412="BIODIESEL DYED",D412="DIESEL LS",D412="D LS DYED"),_dsl9+N412,IF(D412="ETHANOL REG",_ereg9+N412,IF(D412="REGULAR",_reg9+N412,IF(D412="PREM DYED",_puld9+N412,IF(D412="PREMIUM",_punl9+N412,IF(D412="REG DYED",_unld9+N412,IF(D412="ETH REG DYE",_unld9+N412,IF(D412="ETH MID",_mid9+N412,IF(D412="MID",_mid9+N412,IF(D412="UNBRAND DEF",_def9+N412))))))))))+IF(OR(A412=521400,A412=520519,A412=519378,A412=519382,A412=519380,A412=519357,A412=549727,A412=519373,A412=519370,A412=519371,A412=519377,A412=519387,A412=521176,A412=521177,A412=524588),AE412,IOL)</f>
        <v>130.5</v>
      </c>
      <c r="Y412">
        <f t="shared" ref="Y412:Y475" si="139">IF(OR(D412="BIODIESEL",D412="BIODIESEL DYED",D412="DIESEL LS",D412="D LS DYED"),_dsl100+N412,IF(D412="ETHANOL REG",_ereg100+N412,IF(D412="REGULAR",_reg100+N412,IF(D412="PREM DYED",_puld100+N412,IF(D412="PREMIUM",_punl100+N412,IF(D412="REG DYED",_unld100+N412,IF(D412="ETH REG DYE",_unld100+N412,IF(D412="ETH MID",_mid100+N412,IF(D412="MID",_mid100+N412,IF(D412="UNBRAND DEF",_def100+N412))))))))))+IF(OR(A412=521400,A412=529519,A412=519378,A412=519382,A412=519380,A412=519357,A412=549727,A412=519373,A412=519370,A412=519371,A412=519377,A412=519387,A412=521176,A412=521177,A412=524588),AE412,IOL)</f>
        <v>127.1</v>
      </c>
      <c r="Z412">
        <f t="shared" ref="Z412:Z475" si="140">IF(OR(D412="BIODIESEL",D412="BIODIESEL DYED",D412="DIESEL LS",D412="D LS DYED"),_dsls08+N412,IF(D412="ETHANOL REG",_eregs08+N412,IF(D412="REGULAR",_regs08+N412,IF(D412="PREM DYED",_pulds08+N412,IF(D412="PREMIUM",_punls08+N412,IF(D412="REG DYED",_unlds08+N412,IF(D412="ETH REG DYE",_unlds08+N412,IF(D412="ETH MID",_mids08+N412,IF(D412="MID",_mids08+N412,IF(D412="UNBRAND DEF",_defs08+N412))))))))))+IF(OR(A412=521400,A412=529519,A412=519378,A412=519382,A412=519380,A412=519357,A412=549727,A412=519373,A412=519370,A412=519371,A412=519377,A412=519387,A412=521176,A412=521177,A412=524588),AE412,IOL)</f>
        <v>129.6</v>
      </c>
      <c r="AA412">
        <f t="shared" ref="AA412:AA475" si="141">IF(OR(D412="BIODIESEL",D412="BIODIESEL DYED",D412="DIESEL LS",D412="D LS DYED"),_dsls09+N412,IF(D412="ETHANOL REG",_eregs09+N412,IF(D412="REGULAR",_regs09+N412,IF(D412="PREM DYED",_pulds09+N412,IF(D412="PREMIUM",_punls09+N412,IF(D412="REG DYED",_unlds09+N412,IF(D412="ETH REG DYE",_unlds09+N412,IF(D412="ETH MID",_mids09+N412,IF(D412="MID",_mids09+N412,IF(D412="UNBRAND DEF",_defs09+N412))))))))))+IF(OR(A412=521400,A412=529519,A412=519378,A412=519382,A412=519380,A412=519357,A412=549727,A412=519373,A412=519370,A412=519371,A412=519377,A412=519387,A412=521176,A412=521177,A412=524588),AE412,IOL)</f>
        <v>126.1</v>
      </c>
      <c r="AB412">
        <f t="shared" ref="AB412:AB475" si="142">IF(OR(D412="BIODIESEL",D412="BIODIESEL DYED",D412="DIESEL LS",D412="D LS DYED"),_dslR25+N412,IF(D412="ETHANOL REG",_eregR25+N412,IF(D412="REGULAR",_regR25+N412,IF(D412="PREM DYED",_puldR25+N412,IF(D412="PREMIUM",_punlR25+N412,IF(D412="REG DYED",_unldR25+N412,IF(D412="ETH REG DYE",_unldR25+N412,IF(D412="ETH MID",_midR25+N412,IF(D412="MID",_midR25+N412,IF(D412="UNBRAND DEF",_defR25+N412))))))))))+IF(OR(A412=521400,A412=529519,A412=519378,A412=519382,A412=519380,A412=519357,A412=549727,A412=519373,A412=519370,A412=519371,A412=519377,A412=519387,A412=521176,A412=521177,A412=524588),AE412,IOL)</f>
        <v>125.6</v>
      </c>
      <c r="AC412">
        <f>IF(OR(A412=521400,A412=529519,A412=519378,A412=519382,A412=519380,A412=519357,A412=549727,A412=519373,A412=519370,A412=519371,A412=519377,A412=519387,A412=521176,A412=521177,A412=524588),IF(OR(D412="BIODIESEL",D412="BIODIESEL DYED",D412="DIESEL LS",D412="D LS DYED"),kdrk1,IF(OR(D412="ETHANOL REG",D412="REGULAR",D412="REG DYED",D412="ETH REG DYE"),krrk1,IF(OR(D412="UNBRAND DEF"),DEFBase1,kprk1))),IF(A412=519355,IF(OR(D412="BIODIESEL",D412="BIODIESEL DYED",D412="DIESEL LS",D412="D LS DYED"),vdrk1,IF(OR(D412="ETHANOL REG",D412="REGULAR",D412="REG DYED",D412="ETH REG DYE"),vrrk1,)),E412))</f>
        <v>121.8</v>
      </c>
      <c r="AD412">
        <f>IF(OR(A412=521400,A412=529519,A412=519378,A412=519382,A412=519380,A412=519357,A412=549727,A412=519373,A412=519370,A412=519371,A412=519377,A412=519387,A412=521176,A412=521177,A412=524588),
IF(OR(D412="BIODIESEL",D412="BIODIESEL DYED",D412="DIESEL LS",D412="D LS DYED"),kdrk1+_dslMERCR,IF(OR(D412="ETHANOL REG",D412="REGULAR",D412="REG DYED",D412="ETH REG DYE"),krrk1+_eregMERCR,IF(OR(D412="UNBRAND DEF"),
DEFBase1,kprk1+_punlMERCR))),IF(A412=519355,IF(OR(D412="BIODIESEL",D412="BIODIESEL DYED",D412="DIESEL LS",D412="D LS DYED"),vdrk1+_dslMERCR,IF(OR(D412="ETHANOL REG",D412="REGULAR",D412="REG DYED",D412="ETH REG DYE"),vrrk1+_eregMERCR,)),E412))</f>
        <v>118.8</v>
      </c>
      <c r="AE412">
        <f t="shared" ref="AE412:AE475" si="143">IF(AND(A412&lt;&gt;521400,A412&lt;&gt;529519,A412&lt;&gt;519378,A412&lt;&gt;519382,A412&lt;&gt;519380,A412&lt;&gt;519357,A412&lt;&gt;521399,A412&lt;&gt;519373,A412&lt;&gt;519370,A412&lt;&gt;519371,A412&lt;&gt;519377,A412&lt;&gt;519387,A412&lt;&gt;521176,A412&lt;&gt;521177,A412&lt;&gt;519355,A412&lt;&gt;524588),0,IF(D412="UNBRAND DEF",0,HLOOKUP(A412,FrtFac,2,FALSE)))</f>
        <v>1.6</v>
      </c>
      <c r="AF412">
        <f t="shared" ref="AF412:AF475" si="144">IF(AND(C412="BC",D412="unbrand def"),0.12,IF(AND(C412="SK",D412="unbrand def"),0.11,IF(AND(C412="MB",D412="unbrand def"),0.13,VLOOKUP(C412,TAXTABLE,2,FALSE))))</f>
        <v>0.05</v>
      </c>
      <c r="AG412">
        <f t="shared" ref="AG412:AG475" si="145">VLOOKUP(C412,TAXTABLE,3,FALSE)</f>
        <v>0</v>
      </c>
      <c r="AH412" t="str">
        <f t="shared" ref="AH412:AH475" si="146">VLOOKUP(A412,EFS_SITE,4,FALSE)</f>
        <v>3999 AIRPORT ROAD</v>
      </c>
    </row>
    <row r="413" spans="1:34" x14ac:dyDescent="0.25">
      <c r="A413">
        <v>546236</v>
      </c>
      <c r="B413" t="s">
        <v>658</v>
      </c>
      <c r="C413" t="s">
        <v>69</v>
      </c>
      <c r="D413" t="s">
        <v>646</v>
      </c>
      <c r="E413">
        <v>121.3</v>
      </c>
      <c r="F413">
        <v>4</v>
      </c>
      <c r="G413">
        <v>3</v>
      </c>
      <c r="H413">
        <v>0</v>
      </c>
      <c r="I413">
        <v>0</v>
      </c>
      <c r="J413">
        <v>128.30000000000001</v>
      </c>
      <c r="K413" s="28">
        <f t="shared" si="126"/>
        <v>6.4150000000000009</v>
      </c>
      <c r="L413" s="28">
        <f t="shared" si="127"/>
        <v>0</v>
      </c>
      <c r="M413" s="28">
        <f t="shared" si="128"/>
        <v>134.715</v>
      </c>
      <c r="N413">
        <f t="shared" si="129"/>
        <v>121.3</v>
      </c>
      <c r="O413">
        <f t="shared" si="130"/>
        <v>126.8</v>
      </c>
      <c r="P413">
        <f t="shared" si="131"/>
        <v>127.8</v>
      </c>
      <c r="Q413">
        <f t="shared" si="132"/>
        <v>128.30000000000001</v>
      </c>
      <c r="R413">
        <f t="shared" si="133"/>
        <v>129.30000000000001</v>
      </c>
      <c r="S413">
        <f t="shared" si="134"/>
        <v>129.80000000000001</v>
      </c>
      <c r="T413">
        <f t="shared" si="135"/>
        <v>130.30000000000001</v>
      </c>
      <c r="U413">
        <f t="shared" si="136"/>
        <v>130.80000000000001</v>
      </c>
      <c r="V413">
        <f t="shared" si="137"/>
        <v>124.8</v>
      </c>
      <c r="X413">
        <f t="shared" si="138"/>
        <v>125.8</v>
      </c>
      <c r="Y413">
        <f t="shared" si="139"/>
        <v>126.3</v>
      </c>
      <c r="Z413">
        <f t="shared" si="140"/>
        <v>126.3</v>
      </c>
      <c r="AA413">
        <f t="shared" si="141"/>
        <v>127.3</v>
      </c>
      <c r="AB413">
        <f t="shared" si="142"/>
        <v>122.3</v>
      </c>
      <c r="AC413">
        <f>IF(OR(A413=521400,A413=529519,A413=519378,A413=519382,A413=519380,A413=519357,A413=549727,A413=519373,A413=519370,A413=519371,A413=519377,A413=519387,A413=521176,A413=521177,A413=524588),IF(OR(D413="BIODIESEL",D413="BIODIESEL DYED",D413="DIESEL LS",D413="D LS DYED"),kdrk1,IF(OR(D413="ETHANOL REG",D413="REGULAR",D413="REG DYED",D413="ETH REG DYE"),krrk1,IF(OR(D413="UNBRAND DEF"),DEFBase1,kprk1))),IF(A413=519355,IF(OR(D413="BIODIESEL",D413="BIODIESEL DYED",D413="DIESEL LS",D413="D LS DYED"),vdrk1,IF(OR(D413="ETHANOL REG",D413="REGULAR",D413="REG DYED",D413="ETH REG DYE"),vrrk1,)),E413))</f>
        <v>121.3</v>
      </c>
      <c r="AD413">
        <f>IF(OR(A413=521400,A413=529519,A413=519378,A413=519382,A413=519380,A413=519357,A413=549727,A413=519373,A413=519370,A413=519371,A413=519377,A413=519387,A413=521176,A413=521177,A413=524588),
IF(OR(D413="BIODIESEL",D413="BIODIESEL DYED",D413="DIESEL LS",D413="D LS DYED"),kdrk1+_dslMERCR,IF(OR(D413="ETHANOL REG",D413="REGULAR",D413="REG DYED",D413="ETH REG DYE"),krrk1+_eregMERCR,IF(OR(D413="UNBRAND DEF"),
DEFBase1,kprk1+_punlMERCR))),IF(A413=519355,IF(OR(D413="BIODIESEL",D413="BIODIESEL DYED",D413="DIESEL LS",D413="D LS DYED"),vdrk1+_dslMERCR,IF(OR(D413="ETHANOL REG",D413="REGULAR",D413="REG DYED",D413="ETH REG DYE"),vrrk1+_eregMERCR,)),E413))</f>
        <v>121.3</v>
      </c>
      <c r="AE413">
        <f t="shared" si="143"/>
        <v>0</v>
      </c>
      <c r="AF413">
        <f t="shared" si="144"/>
        <v>0.05</v>
      </c>
      <c r="AG413">
        <f t="shared" si="145"/>
        <v>0</v>
      </c>
      <c r="AH413" t="str">
        <f t="shared" si="146"/>
        <v>737 PALMERSTON AVE</v>
      </c>
    </row>
    <row r="414" spans="1:34" x14ac:dyDescent="0.25">
      <c r="A414">
        <v>546236</v>
      </c>
      <c r="B414" t="s">
        <v>658</v>
      </c>
      <c r="C414" t="s">
        <v>69</v>
      </c>
      <c r="D414" t="s">
        <v>37</v>
      </c>
      <c r="E414">
        <v>121.3</v>
      </c>
      <c r="F414">
        <v>4</v>
      </c>
      <c r="G414">
        <v>15</v>
      </c>
      <c r="H414">
        <v>0</v>
      </c>
      <c r="I414">
        <v>0</v>
      </c>
      <c r="J414">
        <v>140.30000000000001</v>
      </c>
      <c r="K414" s="28">
        <f t="shared" si="126"/>
        <v>7.0150000000000006</v>
      </c>
      <c r="L414" s="28">
        <f t="shared" si="127"/>
        <v>0</v>
      </c>
      <c r="M414" s="28">
        <f t="shared" si="128"/>
        <v>147.315</v>
      </c>
      <c r="N414">
        <f t="shared" si="129"/>
        <v>121.3</v>
      </c>
      <c r="O414">
        <f t="shared" si="130"/>
        <v>126.8</v>
      </c>
      <c r="P414">
        <f t="shared" si="131"/>
        <v>127.8</v>
      </c>
      <c r="Q414">
        <f t="shared" si="132"/>
        <v>128.30000000000001</v>
      </c>
      <c r="R414">
        <f t="shared" si="133"/>
        <v>129.30000000000001</v>
      </c>
      <c r="S414">
        <f t="shared" si="134"/>
        <v>129.80000000000001</v>
      </c>
      <c r="T414">
        <f t="shared" si="135"/>
        <v>130.30000000000001</v>
      </c>
      <c r="U414">
        <f t="shared" si="136"/>
        <v>130.80000000000001</v>
      </c>
      <c r="V414">
        <f t="shared" si="137"/>
        <v>124.8</v>
      </c>
      <c r="X414">
        <f t="shared" si="138"/>
        <v>125.8</v>
      </c>
      <c r="Y414">
        <f t="shared" si="139"/>
        <v>126.3</v>
      </c>
      <c r="Z414">
        <f t="shared" si="140"/>
        <v>126.3</v>
      </c>
      <c r="AA414">
        <f t="shared" si="141"/>
        <v>127.3</v>
      </c>
      <c r="AB414">
        <f t="shared" si="142"/>
        <v>122.3</v>
      </c>
      <c r="AC414">
        <f>IF(OR(A414=521400,A414=529519,A414=519378,A414=519382,A414=519380,A414=519357,A414=549727,A414=519373,A414=519370,A414=519371,A414=519377,A414=519387,A414=521176,A414=521177,A414=524588),IF(OR(D414="BIODIESEL",D414="BIODIESEL DYED",D414="DIESEL LS",D414="D LS DYED"),kdrk1,IF(OR(D414="ETHANOL REG",D414="REGULAR",D414="REG DYED",D414="ETH REG DYE"),krrk1,IF(OR(D414="UNBRAND DEF"),DEFBase1,kprk1))),IF(A414=519355,IF(OR(D414="BIODIESEL",D414="BIODIESEL DYED",D414="DIESEL LS",D414="D LS DYED"),vdrk1,IF(OR(D414="ETHANOL REG",D414="REGULAR",D414="REG DYED",D414="ETH REG DYE"),vrrk1,)),E414))</f>
        <v>121.3</v>
      </c>
      <c r="AD414">
        <f>IF(OR(A414=521400,A414=529519,A414=519378,A414=519382,A414=519380,A414=519357,A414=549727,A414=519373,A414=519370,A414=519371,A414=519377,A414=519387,A414=521176,A414=521177,A414=524588),
IF(OR(D414="BIODIESEL",D414="BIODIESEL DYED",D414="DIESEL LS",D414="D LS DYED"),kdrk1+_dslMERCR,IF(OR(D414="ETHANOL REG",D414="REGULAR",D414="REG DYED",D414="ETH REG DYE"),krrk1+_eregMERCR,IF(OR(D414="UNBRAND DEF"),
DEFBase1,kprk1+_punlMERCR))),IF(A414=519355,IF(OR(D414="BIODIESEL",D414="BIODIESEL DYED",D414="DIESEL LS",D414="D LS DYED"),vdrk1+_dslMERCR,IF(OR(D414="ETHANOL REG",D414="REGULAR",D414="REG DYED",D414="ETH REG DYE"),vrrk1+_eregMERCR,)),E414))</f>
        <v>121.3</v>
      </c>
      <c r="AE414">
        <f t="shared" si="143"/>
        <v>0</v>
      </c>
      <c r="AF414">
        <f t="shared" si="144"/>
        <v>0.05</v>
      </c>
      <c r="AG414">
        <f t="shared" si="145"/>
        <v>0</v>
      </c>
      <c r="AH414" t="str">
        <f t="shared" si="146"/>
        <v>737 PALMERSTON AVE</v>
      </c>
    </row>
    <row r="415" spans="1:34" x14ac:dyDescent="0.25">
      <c r="A415">
        <v>546236</v>
      </c>
      <c r="B415" t="s">
        <v>658</v>
      </c>
      <c r="C415" t="s">
        <v>69</v>
      </c>
      <c r="D415" t="s">
        <v>644</v>
      </c>
      <c r="E415">
        <v>106.7</v>
      </c>
      <c r="F415">
        <v>10</v>
      </c>
      <c r="G415">
        <v>14.5</v>
      </c>
      <c r="H415">
        <v>0</v>
      </c>
      <c r="I415">
        <v>0</v>
      </c>
      <c r="J415">
        <v>131.19999999999999</v>
      </c>
      <c r="K415" s="28">
        <f t="shared" si="126"/>
        <v>6.56</v>
      </c>
      <c r="L415" s="28">
        <f t="shared" si="127"/>
        <v>0</v>
      </c>
      <c r="M415" s="28">
        <f t="shared" si="128"/>
        <v>137.76</v>
      </c>
      <c r="N415">
        <f t="shared" si="129"/>
        <v>106.7</v>
      </c>
      <c r="O415">
        <f t="shared" si="130"/>
        <v>114.2</v>
      </c>
      <c r="P415">
        <f t="shared" si="131"/>
        <v>114.2</v>
      </c>
      <c r="Q415">
        <f t="shared" si="132"/>
        <v>114.7</v>
      </c>
      <c r="R415">
        <f t="shared" si="133"/>
        <v>115.7</v>
      </c>
      <c r="S415">
        <f t="shared" si="134"/>
        <v>116.2</v>
      </c>
      <c r="T415">
        <f t="shared" si="135"/>
        <v>116.7</v>
      </c>
      <c r="U415">
        <f t="shared" si="136"/>
        <v>117.2</v>
      </c>
      <c r="V415">
        <f t="shared" si="137"/>
        <v>110.2</v>
      </c>
      <c r="X415">
        <f t="shared" si="138"/>
        <v>113.2</v>
      </c>
      <c r="Y415">
        <f t="shared" si="139"/>
        <v>112.7</v>
      </c>
      <c r="Z415">
        <f t="shared" si="140"/>
        <v>115.2</v>
      </c>
      <c r="AA415">
        <f t="shared" si="141"/>
        <v>111.7</v>
      </c>
      <c r="AB415">
        <f t="shared" si="142"/>
        <v>111.2</v>
      </c>
      <c r="AC415">
        <f>IF(OR(A415=521400,A415=529519,A415=519378,A415=519382,A415=519380,A415=519357,A415=549727,A415=519373,A415=519370,A415=519371,A415=519377,A415=519387,A415=521176,A415=521177,A415=524588),IF(OR(D415="BIODIESEL",D415="BIODIESEL DYED",D415="DIESEL LS",D415="D LS DYED"),kdrk1,IF(OR(D415="ETHANOL REG",D415="REGULAR",D415="REG DYED",D415="ETH REG DYE"),krrk1,IF(OR(D415="UNBRAND DEF"),DEFBase1,kprk1))),IF(A415=519355,IF(OR(D415="BIODIESEL",D415="BIODIESEL DYED",D415="DIESEL LS",D415="D LS DYED"),vdrk1,IF(OR(D415="ETHANOL REG",D415="REGULAR",D415="REG DYED",D415="ETH REG DYE"),vrrk1,)),E415))</f>
        <v>106.7</v>
      </c>
      <c r="AD415">
        <f>IF(OR(A415=521400,A415=529519,A415=519378,A415=519382,A415=519380,A415=519357,A415=549727,A415=519373,A415=519370,A415=519371,A415=519377,A415=519387,A415=521176,A415=521177,A415=524588),
IF(OR(D415="BIODIESEL",D415="BIODIESEL DYED",D415="DIESEL LS",D415="D LS DYED"),kdrk1+_dslMERCR,IF(OR(D415="ETHANOL REG",D415="REGULAR",D415="REG DYED",D415="ETH REG DYE"),krrk1+_eregMERCR,IF(OR(D415="UNBRAND DEF"),
DEFBase1,kprk1+_punlMERCR))),IF(A415=519355,IF(OR(D415="BIODIESEL",D415="BIODIESEL DYED",D415="DIESEL LS",D415="D LS DYED"),vdrk1+_dslMERCR,IF(OR(D415="ETHANOL REG",D415="REGULAR",D415="REG DYED",D415="ETH REG DYE"),vrrk1+_eregMERCR,)),E415))</f>
        <v>106.7</v>
      </c>
      <c r="AE415">
        <f t="shared" si="143"/>
        <v>0</v>
      </c>
      <c r="AF415">
        <f t="shared" si="144"/>
        <v>0.05</v>
      </c>
      <c r="AG415">
        <f t="shared" si="145"/>
        <v>0</v>
      </c>
      <c r="AH415" t="str">
        <f t="shared" si="146"/>
        <v>737 PALMERSTON AVE</v>
      </c>
    </row>
    <row r="416" spans="1:34" x14ac:dyDescent="0.25">
      <c r="A416">
        <v>546236</v>
      </c>
      <c r="B416" t="s">
        <v>658</v>
      </c>
      <c r="C416" t="s">
        <v>69</v>
      </c>
      <c r="D416" t="s">
        <v>648</v>
      </c>
      <c r="E416">
        <v>125.7</v>
      </c>
      <c r="F416">
        <v>10</v>
      </c>
      <c r="G416">
        <v>3</v>
      </c>
      <c r="H416">
        <v>0</v>
      </c>
      <c r="I416">
        <v>0</v>
      </c>
      <c r="J416">
        <v>138.69999999999999</v>
      </c>
      <c r="K416" s="28">
        <f t="shared" si="126"/>
        <v>6.9349999999999996</v>
      </c>
      <c r="L416" s="28">
        <f t="shared" si="127"/>
        <v>0</v>
      </c>
      <c r="M416" s="28">
        <f t="shared" si="128"/>
        <v>145.63499999999999</v>
      </c>
      <c r="N416">
        <f t="shared" si="129"/>
        <v>125.7</v>
      </c>
      <c r="O416">
        <f t="shared" si="130"/>
        <v>134.19999999999999</v>
      </c>
      <c r="P416">
        <f t="shared" si="131"/>
        <v>134.19999999999999</v>
      </c>
      <c r="Q416">
        <f t="shared" si="132"/>
        <v>134.69999999999999</v>
      </c>
      <c r="R416">
        <f t="shared" si="133"/>
        <v>135.69999999999999</v>
      </c>
      <c r="S416">
        <f t="shared" si="134"/>
        <v>136.19999999999999</v>
      </c>
      <c r="T416">
        <f t="shared" si="135"/>
        <v>136.69999999999999</v>
      </c>
      <c r="U416">
        <f t="shared" si="136"/>
        <v>137.19999999999999</v>
      </c>
      <c r="V416">
        <f t="shared" si="137"/>
        <v>129.19999999999999</v>
      </c>
      <c r="X416">
        <f t="shared" si="138"/>
        <v>133.19999999999999</v>
      </c>
      <c r="Y416">
        <f t="shared" si="139"/>
        <v>133.19999999999999</v>
      </c>
      <c r="Z416">
        <f t="shared" si="140"/>
        <v>134.19999999999999</v>
      </c>
      <c r="AA416">
        <f t="shared" si="141"/>
        <v>130.69999999999999</v>
      </c>
      <c r="AB416">
        <f t="shared" si="142"/>
        <v>130.19999999999999</v>
      </c>
      <c r="AC416">
        <f>IF(OR(A416=521400,A416=529519,A416=519378,A416=519382,A416=519380,A416=519357,A416=549727,A416=519373,A416=519370,A416=519371,A416=519377,A416=519387,A416=521176,A416=521177,A416=524588),IF(OR(D416="BIODIESEL",D416="BIODIESEL DYED",D416="DIESEL LS",D416="D LS DYED"),kdrk1,IF(OR(D416="ETHANOL REG",D416="REGULAR",D416="REG DYED",D416="ETH REG DYE"),krrk1,IF(OR(D416="UNBRAND DEF"),DEFBase1,kprk1))),IF(A416=519355,IF(OR(D416="BIODIESEL",D416="BIODIESEL DYED",D416="DIESEL LS",D416="D LS DYED"),vdrk1,IF(OR(D416="ETHANOL REG",D416="REGULAR",D416="REG DYED",D416="ETH REG DYE"),vrrk1,)),E416))</f>
        <v>125.7</v>
      </c>
      <c r="AD416">
        <f>IF(OR(A416=521400,A416=529519,A416=519378,A416=519382,A416=519380,A416=519357,A416=549727,A416=519373,A416=519370,A416=519371,A416=519377,A416=519387,A416=521176,A416=521177,A416=524588),
IF(OR(D416="BIODIESEL",D416="BIODIESEL DYED",D416="DIESEL LS",D416="D LS DYED"),kdrk1+_dslMERCR,IF(OR(D416="ETHANOL REG",D416="REGULAR",D416="REG DYED",D416="ETH REG DYE"),krrk1+_eregMERCR,IF(OR(D416="UNBRAND DEF"),
DEFBase1,kprk1+_punlMERCR))),IF(A416=519355,IF(OR(D416="BIODIESEL",D416="BIODIESEL DYED",D416="DIESEL LS",D416="D LS DYED"),vdrk1+_dslMERCR,IF(OR(D416="ETHANOL REG",D416="REGULAR",D416="REG DYED",D416="ETH REG DYE"),vrrk1+_eregMERCR,)),E416))</f>
        <v>125.7</v>
      </c>
      <c r="AE416">
        <f t="shared" si="143"/>
        <v>0</v>
      </c>
      <c r="AF416">
        <f t="shared" si="144"/>
        <v>0.05</v>
      </c>
      <c r="AG416">
        <f t="shared" si="145"/>
        <v>0</v>
      </c>
      <c r="AH416" t="str">
        <f t="shared" si="146"/>
        <v>737 PALMERSTON AVE</v>
      </c>
    </row>
    <row r="417" spans="1:34" x14ac:dyDescent="0.25">
      <c r="A417">
        <v>546236</v>
      </c>
      <c r="B417" t="s">
        <v>658</v>
      </c>
      <c r="C417" t="s">
        <v>69</v>
      </c>
      <c r="D417" t="s">
        <v>645</v>
      </c>
      <c r="E417">
        <v>129.4</v>
      </c>
      <c r="F417">
        <v>0</v>
      </c>
      <c r="G417">
        <v>0</v>
      </c>
      <c r="H417">
        <v>0</v>
      </c>
      <c r="I417">
        <v>0</v>
      </c>
      <c r="J417">
        <v>129.4</v>
      </c>
      <c r="K417" s="28">
        <f t="shared" si="126"/>
        <v>15.528</v>
      </c>
      <c r="L417" s="28">
        <f t="shared" si="127"/>
        <v>0</v>
      </c>
      <c r="M417" s="28">
        <f t="shared" si="128"/>
        <v>144.928</v>
      </c>
      <c r="N417">
        <f t="shared" si="129"/>
        <v>129.4</v>
      </c>
      <c r="O417">
        <f t="shared" si="130"/>
        <v>132.9</v>
      </c>
      <c r="P417">
        <f t="shared" si="131"/>
        <v>132.9</v>
      </c>
      <c r="Q417">
        <f t="shared" si="132"/>
        <v>132.9</v>
      </c>
      <c r="R417">
        <f t="shared" si="133"/>
        <v>132.9</v>
      </c>
      <c r="S417">
        <f t="shared" si="134"/>
        <v>132.9</v>
      </c>
      <c r="T417">
        <f t="shared" si="135"/>
        <v>132.9</v>
      </c>
      <c r="U417">
        <f t="shared" si="136"/>
        <v>132.9</v>
      </c>
      <c r="V417">
        <f t="shared" si="137"/>
        <v>132.9</v>
      </c>
      <c r="X417">
        <f t="shared" si="138"/>
        <v>132.9</v>
      </c>
      <c r="Y417">
        <f t="shared" si="139"/>
        <v>132.9</v>
      </c>
      <c r="Z417">
        <f t="shared" si="140"/>
        <v>132.9</v>
      </c>
      <c r="AA417">
        <f t="shared" si="141"/>
        <v>132.9</v>
      </c>
      <c r="AB417">
        <f t="shared" si="142"/>
        <v>132.9</v>
      </c>
      <c r="AC417">
        <f>IF(OR(A417=521400,A417=529519,A417=519378,A417=519382,A417=519380,A417=519357,A417=549727,A417=519373,A417=519370,A417=519371,A417=519377,A417=519387,A417=521176,A417=521177,A417=524588),IF(OR(D417="BIODIESEL",D417="BIODIESEL DYED",D417="DIESEL LS",D417="D LS DYED"),kdrk1,IF(OR(D417="ETHANOL REG",D417="REGULAR",D417="REG DYED",D417="ETH REG DYE"),krrk1,IF(OR(D417="UNBRAND DEF"),DEFBase1,kprk1))),IF(A417=519355,IF(OR(D417="BIODIESEL",D417="BIODIESEL DYED",D417="DIESEL LS",D417="D LS DYED"),vdrk1,IF(OR(D417="ETHANOL REG",D417="REGULAR",D417="REG DYED",D417="ETH REG DYE"),vrrk1,)),E417))</f>
        <v>129.4</v>
      </c>
      <c r="AD417">
        <f>IF(OR(A417=521400,A417=529519,A417=519378,A417=519382,A417=519380,A417=519357,A417=549727,A417=519373,A417=519370,A417=519371,A417=519377,A417=519387,A417=521176,A417=521177,A417=524588),
IF(OR(D417="BIODIESEL",D417="BIODIESEL DYED",D417="DIESEL LS",D417="D LS DYED"),kdrk1+_dslMERCR,IF(OR(D417="ETHANOL REG",D417="REGULAR",D417="REG DYED",D417="ETH REG DYE"),krrk1+_eregMERCR,IF(OR(D417="UNBRAND DEF"),
DEFBase1,kprk1+_punlMERCR))),IF(A417=519355,IF(OR(D417="BIODIESEL",D417="BIODIESEL DYED",D417="DIESEL LS",D417="D LS DYED"),vdrk1+_dslMERCR,IF(OR(D417="ETHANOL REG",D417="REGULAR",D417="REG DYED",D417="ETH REG DYE"),vrrk1+_eregMERCR,)),E417))</f>
        <v>129.4</v>
      </c>
      <c r="AE417">
        <f t="shared" si="143"/>
        <v>0</v>
      </c>
      <c r="AF417">
        <f t="shared" si="144"/>
        <v>0.12</v>
      </c>
      <c r="AG417">
        <f t="shared" si="145"/>
        <v>0</v>
      </c>
      <c r="AH417" t="str">
        <f t="shared" si="146"/>
        <v>737 PALMERSTON AVE</v>
      </c>
    </row>
    <row r="418" spans="1:34" x14ac:dyDescent="0.25">
      <c r="A418">
        <v>519375</v>
      </c>
      <c r="B418" t="s">
        <v>78</v>
      </c>
      <c r="C418" t="s">
        <v>69</v>
      </c>
      <c r="D418" t="s">
        <v>646</v>
      </c>
      <c r="E418">
        <v>115.1</v>
      </c>
      <c r="F418">
        <v>4</v>
      </c>
      <c r="G418">
        <v>3</v>
      </c>
      <c r="H418">
        <v>0</v>
      </c>
      <c r="I418">
        <v>0</v>
      </c>
      <c r="J418">
        <v>122.1</v>
      </c>
      <c r="K418" s="28">
        <f t="shared" si="126"/>
        <v>6.1050000000000004</v>
      </c>
      <c r="L418" s="28">
        <f t="shared" si="127"/>
        <v>0</v>
      </c>
      <c r="M418" s="28">
        <f t="shared" si="128"/>
        <v>128.20499999999998</v>
      </c>
      <c r="N418">
        <f t="shared" si="129"/>
        <v>115.1</v>
      </c>
      <c r="O418">
        <f t="shared" si="130"/>
        <v>120.6</v>
      </c>
      <c r="P418">
        <f t="shared" si="131"/>
        <v>121.6</v>
      </c>
      <c r="Q418">
        <f t="shared" si="132"/>
        <v>122.1</v>
      </c>
      <c r="R418">
        <f t="shared" si="133"/>
        <v>123.1</v>
      </c>
      <c r="S418">
        <f t="shared" si="134"/>
        <v>123.6</v>
      </c>
      <c r="T418">
        <f t="shared" si="135"/>
        <v>124.1</v>
      </c>
      <c r="U418">
        <f t="shared" si="136"/>
        <v>124.6</v>
      </c>
      <c r="V418">
        <f t="shared" si="137"/>
        <v>118.6</v>
      </c>
      <c r="X418">
        <f t="shared" si="138"/>
        <v>119.6</v>
      </c>
      <c r="Y418">
        <f t="shared" si="139"/>
        <v>120.1</v>
      </c>
      <c r="Z418">
        <f t="shared" si="140"/>
        <v>120.1</v>
      </c>
      <c r="AA418">
        <f t="shared" si="141"/>
        <v>121.1</v>
      </c>
      <c r="AB418">
        <f t="shared" si="142"/>
        <v>116.1</v>
      </c>
      <c r="AC418">
        <f>IF(OR(A418=521400,A418=529519,A418=519378,A418=519382,A418=519380,A418=519357,A418=549727,A418=519373,A418=519370,A418=519371,A418=519377,A418=519387,A418=521176,A418=521177,A418=524588),IF(OR(D418="BIODIESEL",D418="BIODIESEL DYED",D418="DIESEL LS",D418="D LS DYED"),kdrk1,IF(OR(D418="ETHANOL REG",D418="REGULAR",D418="REG DYED",D418="ETH REG DYE"),krrk1,IF(OR(D418="UNBRAND DEF"),DEFBase1,kprk1))),IF(A418=519355,IF(OR(D418="BIODIESEL",D418="BIODIESEL DYED",D418="DIESEL LS",D418="D LS DYED"),vdrk1,IF(OR(D418="ETHANOL REG",D418="REGULAR",D418="REG DYED",D418="ETH REG DYE"),vrrk1,)),E418))</f>
        <v>115.1</v>
      </c>
      <c r="AD418">
        <f>IF(OR(A418=521400,A418=529519,A418=519378,A418=519382,A418=519380,A418=519357,A418=549727,A418=519373,A418=519370,A418=519371,A418=519377,A418=519387,A418=521176,A418=521177,A418=524588),
IF(OR(D418="BIODIESEL",D418="BIODIESEL DYED",D418="DIESEL LS",D418="D LS DYED"),kdrk1+_dslMERCR,IF(OR(D418="ETHANOL REG",D418="REGULAR",D418="REG DYED",D418="ETH REG DYE"),krrk1+_eregMERCR,IF(OR(D418="UNBRAND DEF"),
DEFBase1,kprk1+_punlMERCR))),IF(A418=519355,IF(OR(D418="BIODIESEL",D418="BIODIESEL DYED",D418="DIESEL LS",D418="D LS DYED"),vdrk1+_dslMERCR,IF(OR(D418="ETHANOL REG",D418="REGULAR",D418="REG DYED",D418="ETH REG DYE"),vrrk1+_eregMERCR,)),E418))</f>
        <v>115.1</v>
      </c>
      <c r="AE418">
        <f t="shared" si="143"/>
        <v>0</v>
      </c>
      <c r="AF418">
        <f t="shared" si="144"/>
        <v>0.05</v>
      </c>
      <c r="AG418">
        <f t="shared" si="145"/>
        <v>0</v>
      </c>
      <c r="AH418" t="str">
        <f t="shared" si="146"/>
        <v>960 JACKSON RD</v>
      </c>
    </row>
    <row r="419" spans="1:34" x14ac:dyDescent="0.25">
      <c r="A419">
        <v>519375</v>
      </c>
      <c r="B419" t="s">
        <v>78</v>
      </c>
      <c r="C419" t="s">
        <v>69</v>
      </c>
      <c r="D419" t="s">
        <v>37</v>
      </c>
      <c r="E419">
        <v>115.1</v>
      </c>
      <c r="F419">
        <v>4</v>
      </c>
      <c r="G419">
        <v>15</v>
      </c>
      <c r="H419">
        <v>0</v>
      </c>
      <c r="I419">
        <v>0</v>
      </c>
      <c r="J419">
        <v>134.1</v>
      </c>
      <c r="K419" s="28">
        <f t="shared" si="126"/>
        <v>6.7050000000000001</v>
      </c>
      <c r="L419" s="28">
        <f t="shared" si="127"/>
        <v>0</v>
      </c>
      <c r="M419" s="28">
        <f t="shared" si="128"/>
        <v>140.80500000000001</v>
      </c>
      <c r="N419">
        <f t="shared" si="129"/>
        <v>115.1</v>
      </c>
      <c r="O419">
        <f t="shared" si="130"/>
        <v>120.6</v>
      </c>
      <c r="P419">
        <f t="shared" si="131"/>
        <v>121.6</v>
      </c>
      <c r="Q419">
        <f t="shared" si="132"/>
        <v>122.1</v>
      </c>
      <c r="R419">
        <f t="shared" si="133"/>
        <v>123.1</v>
      </c>
      <c r="S419">
        <f t="shared" si="134"/>
        <v>123.6</v>
      </c>
      <c r="T419">
        <f t="shared" si="135"/>
        <v>124.1</v>
      </c>
      <c r="U419">
        <f t="shared" si="136"/>
        <v>124.6</v>
      </c>
      <c r="V419">
        <f t="shared" si="137"/>
        <v>118.6</v>
      </c>
      <c r="X419">
        <f t="shared" si="138"/>
        <v>119.6</v>
      </c>
      <c r="Y419">
        <f t="shared" si="139"/>
        <v>120.1</v>
      </c>
      <c r="Z419">
        <f t="shared" si="140"/>
        <v>120.1</v>
      </c>
      <c r="AA419">
        <f t="shared" si="141"/>
        <v>121.1</v>
      </c>
      <c r="AB419">
        <f t="shared" si="142"/>
        <v>116.1</v>
      </c>
      <c r="AC419">
        <f>IF(OR(A419=521400,A419=529519,A419=519378,A419=519382,A419=519380,A419=519357,A419=549727,A419=519373,A419=519370,A419=519371,A419=519377,A419=519387,A419=521176,A419=521177,A419=524588),IF(OR(D419="BIODIESEL",D419="BIODIESEL DYED",D419="DIESEL LS",D419="D LS DYED"),kdrk1,IF(OR(D419="ETHANOL REG",D419="REGULAR",D419="REG DYED",D419="ETH REG DYE"),krrk1,IF(OR(D419="UNBRAND DEF"),DEFBase1,kprk1))),IF(A419=519355,IF(OR(D419="BIODIESEL",D419="BIODIESEL DYED",D419="DIESEL LS",D419="D LS DYED"),vdrk1,IF(OR(D419="ETHANOL REG",D419="REGULAR",D419="REG DYED",D419="ETH REG DYE"),vrrk1,)),E419))</f>
        <v>115.1</v>
      </c>
      <c r="AD419">
        <f>IF(OR(A419=521400,A419=529519,A419=519378,A419=519382,A419=519380,A419=519357,A419=549727,A419=519373,A419=519370,A419=519371,A419=519377,A419=519387,A419=521176,A419=521177,A419=524588),
IF(OR(D419="BIODIESEL",D419="BIODIESEL DYED",D419="DIESEL LS",D419="D LS DYED"),kdrk1+_dslMERCR,IF(OR(D419="ETHANOL REG",D419="REGULAR",D419="REG DYED",D419="ETH REG DYE"),krrk1+_eregMERCR,IF(OR(D419="UNBRAND DEF"),
DEFBase1,kprk1+_punlMERCR))),IF(A419=519355,IF(OR(D419="BIODIESEL",D419="BIODIESEL DYED",D419="DIESEL LS",D419="D LS DYED"),vdrk1+_dslMERCR,IF(OR(D419="ETHANOL REG",D419="REGULAR",D419="REG DYED",D419="ETH REG DYE"),vrrk1+_eregMERCR,)),E419))</f>
        <v>115.1</v>
      </c>
      <c r="AE419">
        <f t="shared" si="143"/>
        <v>0</v>
      </c>
      <c r="AF419">
        <f t="shared" si="144"/>
        <v>0.05</v>
      </c>
      <c r="AG419">
        <f t="shared" si="145"/>
        <v>0</v>
      </c>
      <c r="AH419" t="str">
        <f t="shared" si="146"/>
        <v>960 JACKSON RD</v>
      </c>
    </row>
    <row r="420" spans="1:34" x14ac:dyDescent="0.25">
      <c r="A420">
        <v>519375</v>
      </c>
      <c r="B420" t="s">
        <v>78</v>
      </c>
      <c r="C420" t="s">
        <v>69</v>
      </c>
      <c r="D420" t="s">
        <v>644</v>
      </c>
      <c r="E420">
        <v>104.8</v>
      </c>
      <c r="F420">
        <v>10</v>
      </c>
      <c r="G420">
        <v>14.5</v>
      </c>
      <c r="H420">
        <v>0</v>
      </c>
      <c r="I420">
        <v>0</v>
      </c>
      <c r="J420">
        <v>129.30000000000001</v>
      </c>
      <c r="K420" s="28">
        <f t="shared" si="126"/>
        <v>6.4650000000000007</v>
      </c>
      <c r="L420" s="28">
        <f t="shared" si="127"/>
        <v>0</v>
      </c>
      <c r="M420" s="28">
        <f t="shared" si="128"/>
        <v>135.76500000000001</v>
      </c>
      <c r="N420">
        <f t="shared" si="129"/>
        <v>104.8</v>
      </c>
      <c r="O420">
        <f t="shared" si="130"/>
        <v>112.3</v>
      </c>
      <c r="P420">
        <f t="shared" si="131"/>
        <v>112.3</v>
      </c>
      <c r="Q420">
        <f t="shared" si="132"/>
        <v>112.8</v>
      </c>
      <c r="R420">
        <f t="shared" si="133"/>
        <v>113.8</v>
      </c>
      <c r="S420">
        <f t="shared" si="134"/>
        <v>114.3</v>
      </c>
      <c r="T420">
        <f t="shared" si="135"/>
        <v>114.8</v>
      </c>
      <c r="U420">
        <f t="shared" si="136"/>
        <v>115.3</v>
      </c>
      <c r="V420">
        <f t="shared" si="137"/>
        <v>108.3</v>
      </c>
      <c r="X420">
        <f t="shared" si="138"/>
        <v>111.3</v>
      </c>
      <c r="Y420">
        <f t="shared" si="139"/>
        <v>110.8</v>
      </c>
      <c r="Z420">
        <f t="shared" si="140"/>
        <v>113.3</v>
      </c>
      <c r="AA420">
        <f t="shared" si="141"/>
        <v>109.8</v>
      </c>
      <c r="AB420">
        <f t="shared" si="142"/>
        <v>109.3</v>
      </c>
      <c r="AC420">
        <f>IF(OR(A420=521400,A420=529519,A420=519378,A420=519382,A420=519380,A420=519357,A420=549727,A420=519373,A420=519370,A420=519371,A420=519377,A420=519387,A420=521176,A420=521177,A420=524588),IF(OR(D420="BIODIESEL",D420="BIODIESEL DYED",D420="DIESEL LS",D420="D LS DYED"),kdrk1,IF(OR(D420="ETHANOL REG",D420="REGULAR",D420="REG DYED",D420="ETH REG DYE"),krrk1,IF(OR(D420="UNBRAND DEF"),DEFBase1,kprk1))),IF(A420=519355,IF(OR(D420="BIODIESEL",D420="BIODIESEL DYED",D420="DIESEL LS",D420="D LS DYED"),vdrk1,IF(OR(D420="ETHANOL REG",D420="REGULAR",D420="REG DYED",D420="ETH REG DYE"),vrrk1,)),E420))</f>
        <v>104.8</v>
      </c>
      <c r="AD420">
        <f>IF(OR(A420=521400,A420=529519,A420=519378,A420=519382,A420=519380,A420=519357,A420=549727,A420=519373,A420=519370,A420=519371,A420=519377,A420=519387,A420=521176,A420=521177,A420=524588),
IF(OR(D420="BIODIESEL",D420="BIODIESEL DYED",D420="DIESEL LS",D420="D LS DYED"),kdrk1+_dslMERCR,IF(OR(D420="ETHANOL REG",D420="REGULAR",D420="REG DYED",D420="ETH REG DYE"),krrk1+_eregMERCR,IF(OR(D420="UNBRAND DEF"),
DEFBase1,kprk1+_punlMERCR))),IF(A420=519355,IF(OR(D420="BIODIESEL",D420="BIODIESEL DYED",D420="DIESEL LS",D420="D LS DYED"),vdrk1+_dslMERCR,IF(OR(D420="ETHANOL REG",D420="REGULAR",D420="REG DYED",D420="ETH REG DYE"),vrrk1+_eregMERCR,)),E420))</f>
        <v>104.8</v>
      </c>
      <c r="AE420">
        <f t="shared" si="143"/>
        <v>0</v>
      </c>
      <c r="AF420">
        <f t="shared" si="144"/>
        <v>0.05</v>
      </c>
      <c r="AG420">
        <f t="shared" si="145"/>
        <v>0</v>
      </c>
      <c r="AH420" t="str">
        <f t="shared" si="146"/>
        <v>960 JACKSON RD</v>
      </c>
    </row>
    <row r="421" spans="1:34" x14ac:dyDescent="0.25">
      <c r="A421">
        <v>519375</v>
      </c>
      <c r="B421" t="s">
        <v>78</v>
      </c>
      <c r="C421" t="s">
        <v>69</v>
      </c>
      <c r="D421" t="s">
        <v>651</v>
      </c>
      <c r="E421">
        <v>65.7</v>
      </c>
      <c r="F421">
        <v>10</v>
      </c>
      <c r="G421">
        <v>14.5</v>
      </c>
      <c r="H421">
        <v>0</v>
      </c>
      <c r="I421">
        <v>0</v>
      </c>
      <c r="J421">
        <v>90.2</v>
      </c>
      <c r="K421" s="28">
        <f t="shared" si="126"/>
        <v>4.5100000000000007</v>
      </c>
      <c r="L421" s="28">
        <f t="shared" si="127"/>
        <v>0</v>
      </c>
      <c r="M421" s="28">
        <f t="shared" si="128"/>
        <v>94.710000000000008</v>
      </c>
      <c r="N421">
        <f t="shared" si="129"/>
        <v>65.7</v>
      </c>
      <c r="O421">
        <f t="shared" si="130"/>
        <v>73.2</v>
      </c>
      <c r="P421">
        <f t="shared" si="131"/>
        <v>73.2</v>
      </c>
      <c r="Q421">
        <f t="shared" si="132"/>
        <v>73.7</v>
      </c>
      <c r="R421">
        <f t="shared" si="133"/>
        <v>74.7</v>
      </c>
      <c r="S421">
        <f t="shared" si="134"/>
        <v>75.2</v>
      </c>
      <c r="T421">
        <f t="shared" si="135"/>
        <v>75.7</v>
      </c>
      <c r="U421">
        <f t="shared" si="136"/>
        <v>76.2</v>
      </c>
      <c r="V421">
        <f t="shared" si="137"/>
        <v>69.2</v>
      </c>
      <c r="X421">
        <f t="shared" si="138"/>
        <v>72.2</v>
      </c>
      <c r="Y421">
        <f t="shared" si="139"/>
        <v>71.7</v>
      </c>
      <c r="Z421">
        <f t="shared" si="140"/>
        <v>74.2</v>
      </c>
      <c r="AA421">
        <f t="shared" si="141"/>
        <v>70.7</v>
      </c>
      <c r="AB421">
        <f t="shared" si="142"/>
        <v>70.2</v>
      </c>
      <c r="AC421">
        <f>IF(OR(A421=521400,A421=529519,A421=519378,A421=519382,A421=519380,A421=519357,A421=549727,A421=519373,A421=519370,A421=519371,A421=519377,A421=519387,A421=521176,A421=521177,A421=524588),IF(OR(D421="BIODIESEL",D421="BIODIESEL DYED",D421="DIESEL LS",D421="D LS DYED"),kdrk1,IF(OR(D421="ETHANOL REG",D421="REGULAR",D421="REG DYED",D421="ETH REG DYE"),krrk1,IF(OR(D421="UNBRAND DEF"),DEFBase1,kprk1))),IF(A421=519355,IF(OR(D421="BIODIESEL",D421="BIODIESEL DYED",D421="DIESEL LS",D421="D LS DYED"),vdrk1,IF(OR(D421="ETHANOL REG",D421="REGULAR",D421="REG DYED",D421="ETH REG DYE"),vrrk1,)),E421))</f>
        <v>65.7</v>
      </c>
      <c r="AD421">
        <f>IF(OR(A421=521400,A421=529519,A421=519378,A421=519382,A421=519380,A421=519357,A421=549727,A421=519373,A421=519370,A421=519371,A421=519377,A421=519387,A421=521176,A421=521177,A421=524588),
IF(OR(D421="BIODIESEL",D421="BIODIESEL DYED",D421="DIESEL LS",D421="D LS DYED"),kdrk1+_dslMERCR,IF(OR(D421="ETHANOL REG",D421="REGULAR",D421="REG DYED",D421="ETH REG DYE"),krrk1+_eregMERCR,IF(OR(D421="UNBRAND DEF"),
DEFBase1,kprk1+_punlMERCR))),IF(A421=519355,IF(OR(D421="BIODIESEL",D421="BIODIESEL DYED",D421="DIESEL LS",D421="D LS DYED"),vdrk1+_dslMERCR,IF(OR(D421="ETHANOL REG",D421="REGULAR",D421="REG DYED",D421="ETH REG DYE"),vrrk1+_eregMERCR,)),E421))</f>
        <v>65.7</v>
      </c>
      <c r="AE421">
        <f t="shared" si="143"/>
        <v>0</v>
      </c>
      <c r="AF421">
        <f t="shared" si="144"/>
        <v>0.05</v>
      </c>
      <c r="AG421">
        <f t="shared" si="145"/>
        <v>0</v>
      </c>
      <c r="AH421" t="str">
        <f t="shared" si="146"/>
        <v>960 JACKSON RD</v>
      </c>
    </row>
    <row r="422" spans="1:34" x14ac:dyDescent="0.25">
      <c r="A422">
        <v>521176</v>
      </c>
      <c r="B422" t="s">
        <v>19</v>
      </c>
      <c r="C422" t="s">
        <v>69</v>
      </c>
      <c r="D422" t="s">
        <v>646</v>
      </c>
      <c r="E422">
        <v>118</v>
      </c>
      <c r="F422">
        <v>4</v>
      </c>
      <c r="G422">
        <v>3</v>
      </c>
      <c r="H422">
        <v>0</v>
      </c>
      <c r="I422">
        <v>0</v>
      </c>
      <c r="J422">
        <v>125</v>
      </c>
      <c r="K422" s="28">
        <f t="shared" si="126"/>
        <v>6.25</v>
      </c>
      <c r="L422" s="28">
        <f t="shared" si="127"/>
        <v>0</v>
      </c>
      <c r="M422" s="28">
        <f t="shared" si="128"/>
        <v>131.25</v>
      </c>
      <c r="N422">
        <f t="shared" si="129"/>
        <v>117.4</v>
      </c>
      <c r="O422">
        <f t="shared" si="130"/>
        <v>122.93</v>
      </c>
      <c r="P422">
        <f t="shared" si="131"/>
        <v>123.93</v>
      </c>
      <c r="Q422">
        <f t="shared" si="132"/>
        <v>124.43</v>
      </c>
      <c r="R422">
        <f t="shared" si="133"/>
        <v>125.43</v>
      </c>
      <c r="S422">
        <f t="shared" si="134"/>
        <v>125.93</v>
      </c>
      <c r="T422">
        <f t="shared" si="135"/>
        <v>126.43</v>
      </c>
      <c r="U422">
        <f t="shared" si="136"/>
        <v>126.93</v>
      </c>
      <c r="V422">
        <f t="shared" si="137"/>
        <v>120.9</v>
      </c>
      <c r="X422">
        <f t="shared" si="138"/>
        <v>121.93</v>
      </c>
      <c r="Y422">
        <f t="shared" si="139"/>
        <v>122.43</v>
      </c>
      <c r="Z422">
        <f t="shared" si="140"/>
        <v>122.43</v>
      </c>
      <c r="AA422">
        <f t="shared" si="141"/>
        <v>123.43</v>
      </c>
      <c r="AB422">
        <f t="shared" si="142"/>
        <v>118.43</v>
      </c>
      <c r="AC422">
        <f>IF(OR(A422=521400,A422=529519,A422=519378,A422=519382,A422=519380,A422=519357,A422=549727,A422=519373,A422=519370,A422=519371,A422=519377,A422=519387,A422=521176,A422=521177,A422=524588),IF(OR(D422="BIODIESEL",D422="BIODIESEL DYED",D422="DIESEL LS",D422="D LS DYED"),kdrk1,IF(OR(D422="ETHANOL REG",D422="REGULAR",D422="REG DYED",D422="ETH REG DYE"),krrk1,IF(OR(D422="UNBRAND DEF"),DEFBase1,kprk1))),IF(A422=519355,IF(OR(D422="BIODIESEL",D422="BIODIESEL DYED",D422="DIESEL LS",D422="D LS DYED"),vdrk1,IF(OR(D422="ETHANOL REG",D422="REGULAR",D422="REG DYED",D422="ETH REG DYE"),vrrk1,)),E422))</f>
        <v>117.4</v>
      </c>
      <c r="AD422">
        <f>IF(OR(A422=521400,A422=529519,A422=519378,A422=519382,A422=519380,A422=519357,A422=549727,A422=519373,A422=519370,A422=519371,A422=519377,A422=519387,A422=521176,A422=521177,A422=524588),
IF(OR(D422="BIODIESEL",D422="BIODIESEL DYED",D422="DIESEL LS",D422="D LS DYED"),kdrk1+_dslMERCR,IF(OR(D422="ETHANOL REG",D422="REGULAR",D422="REG DYED",D422="ETH REG DYE"),krrk1+_eregMERCR,IF(OR(D422="UNBRAND DEF"),
DEFBase1,kprk1+_punlMERCR))),IF(A422=519355,IF(OR(D422="BIODIESEL",D422="BIODIESEL DYED",D422="DIESEL LS",D422="D LS DYED"),vdrk1+_dslMERCR,IF(OR(D422="ETHANOL REG",D422="REGULAR",D422="REG DYED",D422="ETH REG DYE"),vrrk1+_eregMERCR,)),E422))</f>
        <v>114.4</v>
      </c>
      <c r="AE422">
        <f t="shared" si="143"/>
        <v>3.53</v>
      </c>
      <c r="AF422">
        <f t="shared" si="144"/>
        <v>0.05</v>
      </c>
      <c r="AG422">
        <f t="shared" si="145"/>
        <v>0</v>
      </c>
      <c r="AH422" t="str">
        <f t="shared" si="146"/>
        <v>230 MAPLE AVE</v>
      </c>
    </row>
    <row r="423" spans="1:34" x14ac:dyDescent="0.25">
      <c r="A423">
        <v>521176</v>
      </c>
      <c r="B423" t="s">
        <v>19</v>
      </c>
      <c r="C423" t="s">
        <v>69</v>
      </c>
      <c r="D423" t="s">
        <v>37</v>
      </c>
      <c r="E423">
        <v>118</v>
      </c>
      <c r="F423">
        <v>4</v>
      </c>
      <c r="G423">
        <v>15</v>
      </c>
      <c r="H423">
        <v>0</v>
      </c>
      <c r="I423">
        <v>0</v>
      </c>
      <c r="J423">
        <v>137</v>
      </c>
      <c r="K423" s="28">
        <f t="shared" si="126"/>
        <v>6.8500000000000005</v>
      </c>
      <c r="L423" s="28">
        <f t="shared" si="127"/>
        <v>0</v>
      </c>
      <c r="M423" s="28">
        <f t="shared" si="128"/>
        <v>143.85</v>
      </c>
      <c r="N423">
        <f t="shared" si="129"/>
        <v>117.4</v>
      </c>
      <c r="O423">
        <f t="shared" si="130"/>
        <v>122.93</v>
      </c>
      <c r="P423">
        <f t="shared" si="131"/>
        <v>123.93</v>
      </c>
      <c r="Q423">
        <f t="shared" si="132"/>
        <v>124.43</v>
      </c>
      <c r="R423">
        <f t="shared" si="133"/>
        <v>125.43</v>
      </c>
      <c r="S423">
        <f t="shared" si="134"/>
        <v>125.93</v>
      </c>
      <c r="T423">
        <f t="shared" si="135"/>
        <v>126.43</v>
      </c>
      <c r="U423">
        <f t="shared" si="136"/>
        <v>126.93</v>
      </c>
      <c r="V423">
        <f t="shared" si="137"/>
        <v>120.9</v>
      </c>
      <c r="X423">
        <f t="shared" si="138"/>
        <v>121.93</v>
      </c>
      <c r="Y423">
        <f t="shared" si="139"/>
        <v>122.43</v>
      </c>
      <c r="Z423">
        <f t="shared" si="140"/>
        <v>122.43</v>
      </c>
      <c r="AA423">
        <f t="shared" si="141"/>
        <v>123.43</v>
      </c>
      <c r="AB423">
        <f t="shared" si="142"/>
        <v>118.43</v>
      </c>
      <c r="AC423">
        <f>IF(OR(A423=521400,A423=529519,A423=519378,A423=519382,A423=519380,A423=519357,A423=549727,A423=519373,A423=519370,A423=519371,A423=519377,A423=519387,A423=521176,A423=521177,A423=524588),IF(OR(D423="BIODIESEL",D423="BIODIESEL DYED",D423="DIESEL LS",D423="D LS DYED"),kdrk1,IF(OR(D423="ETHANOL REG",D423="REGULAR",D423="REG DYED",D423="ETH REG DYE"),krrk1,IF(OR(D423="UNBRAND DEF"),DEFBase1,kprk1))),IF(A423=519355,IF(OR(D423="BIODIESEL",D423="BIODIESEL DYED",D423="DIESEL LS",D423="D LS DYED"),vdrk1,IF(OR(D423="ETHANOL REG",D423="REGULAR",D423="REG DYED",D423="ETH REG DYE"),vrrk1,)),E423))</f>
        <v>117.4</v>
      </c>
      <c r="AD423">
        <f>IF(OR(A423=521400,A423=529519,A423=519378,A423=519382,A423=519380,A423=519357,A423=549727,A423=519373,A423=519370,A423=519371,A423=519377,A423=519387,A423=521176,A423=521177,A423=524588),
IF(OR(D423="BIODIESEL",D423="BIODIESEL DYED",D423="DIESEL LS",D423="D LS DYED"),kdrk1+_dslMERCR,IF(OR(D423="ETHANOL REG",D423="REGULAR",D423="REG DYED",D423="ETH REG DYE"),krrk1+_eregMERCR,IF(OR(D423="UNBRAND DEF"),
DEFBase1,kprk1+_punlMERCR))),IF(A423=519355,IF(OR(D423="BIODIESEL",D423="BIODIESEL DYED",D423="DIESEL LS",D423="D LS DYED"),vdrk1+_dslMERCR,IF(OR(D423="ETHANOL REG",D423="REGULAR",D423="REG DYED",D423="ETH REG DYE"),vrrk1+_eregMERCR,)),E423))</f>
        <v>114.4</v>
      </c>
      <c r="AE423">
        <f t="shared" si="143"/>
        <v>3.53</v>
      </c>
      <c r="AF423">
        <f t="shared" si="144"/>
        <v>0.05</v>
      </c>
      <c r="AG423">
        <f t="shared" si="145"/>
        <v>0</v>
      </c>
      <c r="AH423" t="str">
        <f t="shared" si="146"/>
        <v>230 MAPLE AVE</v>
      </c>
    </row>
    <row r="424" spans="1:34" x14ac:dyDescent="0.25">
      <c r="A424">
        <v>521176</v>
      </c>
      <c r="B424" t="s">
        <v>19</v>
      </c>
      <c r="C424" t="s">
        <v>69</v>
      </c>
      <c r="D424" t="s">
        <v>647</v>
      </c>
      <c r="E424">
        <v>103.4</v>
      </c>
      <c r="F424">
        <v>10</v>
      </c>
      <c r="G424">
        <v>3</v>
      </c>
      <c r="H424">
        <v>0</v>
      </c>
      <c r="I424">
        <v>0</v>
      </c>
      <c r="J424">
        <v>116.4</v>
      </c>
      <c r="K424" s="28">
        <f t="shared" si="126"/>
        <v>5.82</v>
      </c>
      <c r="L424" s="28">
        <f t="shared" si="127"/>
        <v>0</v>
      </c>
      <c r="M424" s="28">
        <f t="shared" si="128"/>
        <v>122.22</v>
      </c>
      <c r="N424">
        <f t="shared" si="129"/>
        <v>104</v>
      </c>
      <c r="O424">
        <f t="shared" si="130"/>
        <v>111.53</v>
      </c>
      <c r="P424">
        <f t="shared" si="131"/>
        <v>111.53</v>
      </c>
      <c r="Q424">
        <f t="shared" si="132"/>
        <v>112.03</v>
      </c>
      <c r="R424">
        <f t="shared" si="133"/>
        <v>113.03</v>
      </c>
      <c r="S424">
        <f t="shared" si="134"/>
        <v>113.53</v>
      </c>
      <c r="T424">
        <f t="shared" si="135"/>
        <v>114.03</v>
      </c>
      <c r="U424">
        <f t="shared" si="136"/>
        <v>114.53</v>
      </c>
      <c r="V424">
        <f t="shared" si="137"/>
        <v>107.5</v>
      </c>
      <c r="X424">
        <f t="shared" si="138"/>
        <v>110.53</v>
      </c>
      <c r="Y424">
        <f t="shared" si="139"/>
        <v>111.53</v>
      </c>
      <c r="Z424">
        <f t="shared" si="140"/>
        <v>112.53</v>
      </c>
      <c r="AA424">
        <f t="shared" si="141"/>
        <v>109.03</v>
      </c>
      <c r="AB424">
        <f t="shared" si="142"/>
        <v>108.53</v>
      </c>
      <c r="AC424">
        <f>IF(OR(A424=521400,A424=529519,A424=519378,A424=519382,A424=519380,A424=519357,A424=549727,A424=519373,A424=519370,A424=519371,A424=519377,A424=519387,A424=521176,A424=521177,A424=524588),IF(OR(D424="BIODIESEL",D424="BIODIESEL DYED",D424="DIESEL LS",D424="D LS DYED"),kdrk1,IF(OR(D424="ETHANOL REG",D424="REGULAR",D424="REG DYED",D424="ETH REG DYE"),krrk1,IF(OR(D424="UNBRAND DEF"),DEFBase1,kprk1))),IF(A424=519355,IF(OR(D424="BIODIESEL",D424="BIODIESEL DYED",D424="DIESEL LS",D424="D LS DYED"),vdrk1,IF(OR(D424="ETHANOL REG",D424="REGULAR",D424="REG DYED",D424="ETH REG DYE"),vrrk1,)),E424))</f>
        <v>102.8</v>
      </c>
      <c r="AD424">
        <f>IF(OR(A424=521400,A424=529519,A424=519378,A424=519382,A424=519380,A424=519357,A424=549727,A424=519373,A424=519370,A424=519371,A424=519377,A424=519387,A424=521176,A424=521177,A424=524588),
IF(OR(D424="BIODIESEL",D424="BIODIESEL DYED",D424="DIESEL LS",D424="D LS DYED"),kdrk1+_dslMERCR,IF(OR(D424="ETHANOL REG",D424="REGULAR",D424="REG DYED",D424="ETH REG DYE"),krrk1+_eregMERCR,IF(OR(D424="UNBRAND DEF"),
DEFBase1,kprk1+_punlMERCR))),IF(A424=519355,IF(OR(D424="BIODIESEL",D424="BIODIESEL DYED",D424="DIESEL LS",D424="D LS DYED"),vdrk1+_dslMERCR,IF(OR(D424="ETHANOL REG",D424="REGULAR",D424="REG DYED",D424="ETH REG DYE"),vrrk1+_eregMERCR,)),E424))</f>
        <v>99.8</v>
      </c>
      <c r="AE424">
        <f t="shared" si="143"/>
        <v>3.53</v>
      </c>
      <c r="AF424">
        <f t="shared" si="144"/>
        <v>0.05</v>
      </c>
      <c r="AG424">
        <f t="shared" si="145"/>
        <v>0</v>
      </c>
      <c r="AH424" t="str">
        <f t="shared" si="146"/>
        <v>230 MAPLE AVE</v>
      </c>
    </row>
    <row r="425" spans="1:34" x14ac:dyDescent="0.25">
      <c r="A425">
        <v>521176</v>
      </c>
      <c r="B425" t="s">
        <v>19</v>
      </c>
      <c r="C425" t="s">
        <v>69</v>
      </c>
      <c r="D425" t="s">
        <v>644</v>
      </c>
      <c r="E425">
        <v>103.4</v>
      </c>
      <c r="F425">
        <v>10</v>
      </c>
      <c r="G425">
        <v>14.5</v>
      </c>
      <c r="H425">
        <v>0</v>
      </c>
      <c r="I425">
        <v>0</v>
      </c>
      <c r="J425">
        <v>127.9</v>
      </c>
      <c r="K425" s="28">
        <f t="shared" si="126"/>
        <v>6.3950000000000005</v>
      </c>
      <c r="L425" s="28">
        <f t="shared" si="127"/>
        <v>0</v>
      </c>
      <c r="M425" s="28">
        <f t="shared" si="128"/>
        <v>134.29500000000002</v>
      </c>
      <c r="N425">
        <f t="shared" si="129"/>
        <v>104</v>
      </c>
      <c r="O425">
        <f t="shared" si="130"/>
        <v>111.53</v>
      </c>
      <c r="P425">
        <f t="shared" si="131"/>
        <v>111.53</v>
      </c>
      <c r="Q425">
        <f t="shared" si="132"/>
        <v>112.03</v>
      </c>
      <c r="R425">
        <f t="shared" si="133"/>
        <v>113.03</v>
      </c>
      <c r="S425">
        <f t="shared" si="134"/>
        <v>113.53</v>
      </c>
      <c r="T425">
        <f t="shared" si="135"/>
        <v>114.03</v>
      </c>
      <c r="U425">
        <f t="shared" si="136"/>
        <v>114.53</v>
      </c>
      <c r="V425">
        <f t="shared" si="137"/>
        <v>107.5</v>
      </c>
      <c r="X425">
        <f t="shared" si="138"/>
        <v>110.53</v>
      </c>
      <c r="Y425">
        <f t="shared" si="139"/>
        <v>110.03</v>
      </c>
      <c r="Z425">
        <f t="shared" si="140"/>
        <v>112.53</v>
      </c>
      <c r="AA425">
        <f t="shared" si="141"/>
        <v>109.03</v>
      </c>
      <c r="AB425">
        <f t="shared" si="142"/>
        <v>108.53</v>
      </c>
      <c r="AC425">
        <f>IF(OR(A425=521400,A425=529519,A425=519378,A425=519382,A425=519380,A425=519357,A425=549727,A425=519373,A425=519370,A425=519371,A425=519377,A425=519387,A425=521176,A425=521177,A425=524588),IF(OR(D425="BIODIESEL",D425="BIODIESEL DYED",D425="DIESEL LS",D425="D LS DYED"),kdrk1,IF(OR(D425="ETHANOL REG",D425="REGULAR",D425="REG DYED",D425="ETH REG DYE"),krrk1,IF(OR(D425="UNBRAND DEF"),DEFBase1,kprk1))),IF(A425=519355,IF(OR(D425="BIODIESEL",D425="BIODIESEL DYED",D425="DIESEL LS",D425="D LS DYED"),vdrk1,IF(OR(D425="ETHANOL REG",D425="REGULAR",D425="REG DYED",D425="ETH REG DYE"),vrrk1,)),E425))</f>
        <v>102.8</v>
      </c>
      <c r="AD425">
        <f>IF(OR(A425=521400,A425=529519,A425=519378,A425=519382,A425=519380,A425=519357,A425=549727,A425=519373,A425=519370,A425=519371,A425=519377,A425=519387,A425=521176,A425=521177,A425=524588),
IF(OR(D425="BIODIESEL",D425="BIODIESEL DYED",D425="DIESEL LS",D425="D LS DYED"),kdrk1+_dslMERCR,IF(OR(D425="ETHANOL REG",D425="REGULAR",D425="REG DYED",D425="ETH REG DYE"),krrk1+_eregMERCR,IF(OR(D425="UNBRAND DEF"),
DEFBase1,kprk1+_punlMERCR))),IF(A425=519355,IF(OR(D425="BIODIESEL",D425="BIODIESEL DYED",D425="DIESEL LS",D425="D LS DYED"),vdrk1+_dslMERCR,IF(OR(D425="ETHANOL REG",D425="REGULAR",D425="REG DYED",D425="ETH REG DYE"),vrrk1+_eregMERCR,)),E425))</f>
        <v>99.8</v>
      </c>
      <c r="AE425">
        <f t="shared" si="143"/>
        <v>3.53</v>
      </c>
      <c r="AF425">
        <f t="shared" si="144"/>
        <v>0.05</v>
      </c>
      <c r="AG425">
        <f t="shared" si="145"/>
        <v>0</v>
      </c>
      <c r="AH425" t="str">
        <f t="shared" si="146"/>
        <v>230 MAPLE AVE</v>
      </c>
    </row>
    <row r="426" spans="1:34" x14ac:dyDescent="0.25">
      <c r="A426">
        <v>521176</v>
      </c>
      <c r="B426" t="s">
        <v>19</v>
      </c>
      <c r="C426" t="s">
        <v>69</v>
      </c>
      <c r="D426" t="s">
        <v>645</v>
      </c>
      <c r="E426">
        <v>129.4</v>
      </c>
      <c r="F426">
        <v>0</v>
      </c>
      <c r="G426">
        <v>0</v>
      </c>
      <c r="H426">
        <v>0</v>
      </c>
      <c r="I426">
        <v>0</v>
      </c>
      <c r="J426">
        <v>129.4</v>
      </c>
      <c r="K426" s="28">
        <f t="shared" si="126"/>
        <v>15.528</v>
      </c>
      <c r="L426" s="28">
        <f t="shared" si="127"/>
        <v>0</v>
      </c>
      <c r="M426" s="28">
        <f t="shared" si="128"/>
        <v>144.928</v>
      </c>
      <c r="N426">
        <f t="shared" si="129"/>
        <v>129.4</v>
      </c>
      <c r="O426">
        <f t="shared" si="130"/>
        <v>129.4</v>
      </c>
      <c r="P426">
        <f t="shared" si="131"/>
        <v>129.4</v>
      </c>
      <c r="Q426">
        <f t="shared" si="132"/>
        <v>129.4</v>
      </c>
      <c r="R426">
        <f t="shared" si="133"/>
        <v>129.4</v>
      </c>
      <c r="S426">
        <f t="shared" si="134"/>
        <v>129.4</v>
      </c>
      <c r="T426">
        <f t="shared" si="135"/>
        <v>129.4</v>
      </c>
      <c r="U426">
        <f t="shared" si="136"/>
        <v>129.4</v>
      </c>
      <c r="V426">
        <f t="shared" si="137"/>
        <v>132.9</v>
      </c>
      <c r="X426">
        <f t="shared" si="138"/>
        <v>129.4</v>
      </c>
      <c r="Y426">
        <f t="shared" si="139"/>
        <v>129.4</v>
      </c>
      <c r="Z426">
        <f t="shared" si="140"/>
        <v>129.4</v>
      </c>
      <c r="AA426">
        <f t="shared" si="141"/>
        <v>129.4</v>
      </c>
      <c r="AB426">
        <f t="shared" si="142"/>
        <v>129.4</v>
      </c>
      <c r="AC426">
        <f>IF(OR(A426=521400,A426=529519,A426=519378,A426=519382,A426=519380,A426=519357,A426=549727,A426=519373,A426=519370,A426=519371,A426=519377,A426=519387,A426=521176,A426=521177,A426=524588),IF(OR(D426="BIODIESEL",D426="BIODIESEL DYED",D426="DIESEL LS",D426="D LS DYED"),kdrk1,IF(OR(D426="ETHANOL REG",D426="REGULAR",D426="REG DYED",D426="ETH REG DYE"),krrk1,IF(OR(D426="UNBRAND DEF"),DEFBase1,kprk1))),IF(A426=519355,IF(OR(D426="BIODIESEL",D426="BIODIESEL DYED",D426="DIESEL LS",D426="D LS DYED"),vdrk1,IF(OR(D426="ETHANOL REG",D426="REGULAR",D426="REG DYED",D426="ETH REG DYE"),vrrk1,)),E426))</f>
        <v>129.4</v>
      </c>
      <c r="AD426">
        <f>IF(OR(A426=521400,A426=529519,A426=519378,A426=519382,A426=519380,A426=519357,A426=549727,A426=519373,A426=519370,A426=519371,A426=519377,A426=519387,A426=521176,A426=521177,A426=524588),
IF(OR(D426="BIODIESEL",D426="BIODIESEL DYED",D426="DIESEL LS",D426="D LS DYED"),kdrk1+_dslMERCR,IF(OR(D426="ETHANOL REG",D426="REGULAR",D426="REG DYED",D426="ETH REG DYE"),krrk1+_eregMERCR,IF(OR(D426="UNBRAND DEF"),
DEFBase1,kprk1+_punlMERCR))),IF(A426=519355,IF(OR(D426="BIODIESEL",D426="BIODIESEL DYED",D426="DIESEL LS",D426="D LS DYED"),vdrk1+_dslMERCR,IF(OR(D426="ETHANOL REG",D426="REGULAR",D426="REG DYED",D426="ETH REG DYE"),vrrk1+_eregMERCR,)),E426))</f>
        <v>129.4</v>
      </c>
      <c r="AE426">
        <f t="shared" si="143"/>
        <v>0</v>
      </c>
      <c r="AF426">
        <f t="shared" si="144"/>
        <v>0.12</v>
      </c>
      <c r="AG426">
        <f t="shared" si="145"/>
        <v>0</v>
      </c>
      <c r="AH426" t="str">
        <f t="shared" si="146"/>
        <v>230 MAPLE AVE</v>
      </c>
    </row>
    <row r="427" spans="1:34" x14ac:dyDescent="0.25">
      <c r="A427">
        <v>521177</v>
      </c>
      <c r="B427" t="s">
        <v>20</v>
      </c>
      <c r="C427" t="s">
        <v>69</v>
      </c>
      <c r="D427" t="s">
        <v>646</v>
      </c>
      <c r="E427">
        <v>117.9</v>
      </c>
      <c r="F427">
        <v>4</v>
      </c>
      <c r="G427">
        <v>3</v>
      </c>
      <c r="H427">
        <v>0</v>
      </c>
      <c r="I427">
        <v>0</v>
      </c>
      <c r="J427">
        <v>124.9</v>
      </c>
      <c r="K427" s="28">
        <f t="shared" si="126"/>
        <v>6.245000000000001</v>
      </c>
      <c r="L427" s="28">
        <f t="shared" si="127"/>
        <v>0</v>
      </c>
      <c r="M427" s="28">
        <f t="shared" si="128"/>
        <v>131.14500000000001</v>
      </c>
      <c r="N427">
        <f t="shared" si="129"/>
        <v>117.4</v>
      </c>
      <c r="O427">
        <f t="shared" si="130"/>
        <v>122.93</v>
      </c>
      <c r="P427">
        <f t="shared" si="131"/>
        <v>123.93</v>
      </c>
      <c r="Q427">
        <f t="shared" si="132"/>
        <v>124.43</v>
      </c>
      <c r="R427">
        <f t="shared" si="133"/>
        <v>125.43</v>
      </c>
      <c r="S427">
        <f t="shared" si="134"/>
        <v>125.93</v>
      </c>
      <c r="T427">
        <f t="shared" si="135"/>
        <v>126.43</v>
      </c>
      <c r="U427">
        <f t="shared" si="136"/>
        <v>126.93</v>
      </c>
      <c r="V427">
        <f t="shared" si="137"/>
        <v>120.9</v>
      </c>
      <c r="X427">
        <f t="shared" si="138"/>
        <v>121.93</v>
      </c>
      <c r="Y427">
        <f t="shared" si="139"/>
        <v>122.43</v>
      </c>
      <c r="Z427">
        <f t="shared" si="140"/>
        <v>122.43</v>
      </c>
      <c r="AA427">
        <f t="shared" si="141"/>
        <v>123.43</v>
      </c>
      <c r="AB427">
        <f t="shared" si="142"/>
        <v>118.43</v>
      </c>
      <c r="AC427">
        <f>IF(OR(A427=521400,A427=529519,A427=519378,A427=519382,A427=519380,A427=519357,A427=549727,A427=519373,A427=519370,A427=519371,A427=519377,A427=519387,A427=521176,A427=521177,A427=524588),IF(OR(D427="BIODIESEL",D427="BIODIESEL DYED",D427="DIESEL LS",D427="D LS DYED"),kdrk1,IF(OR(D427="ETHANOL REG",D427="REGULAR",D427="REG DYED",D427="ETH REG DYE"),krrk1,IF(OR(D427="UNBRAND DEF"),DEFBase1,kprk1))),IF(A427=519355,IF(OR(D427="BIODIESEL",D427="BIODIESEL DYED",D427="DIESEL LS",D427="D LS DYED"),vdrk1,IF(OR(D427="ETHANOL REG",D427="REGULAR",D427="REG DYED",D427="ETH REG DYE"),vrrk1,)),E427))</f>
        <v>117.4</v>
      </c>
      <c r="AD427">
        <f>IF(OR(A427=521400,A427=529519,A427=519378,A427=519382,A427=519380,A427=519357,A427=549727,A427=519373,A427=519370,A427=519371,A427=519377,A427=519387,A427=521176,A427=521177,A427=524588),
IF(OR(D427="BIODIESEL",D427="BIODIESEL DYED",D427="DIESEL LS",D427="D LS DYED"),kdrk1+_dslMERCR,IF(OR(D427="ETHANOL REG",D427="REGULAR",D427="REG DYED",D427="ETH REG DYE"),krrk1+_eregMERCR,IF(OR(D427="UNBRAND DEF"),
DEFBase1,kprk1+_punlMERCR))),IF(A427=519355,IF(OR(D427="BIODIESEL",D427="BIODIESEL DYED",D427="DIESEL LS",D427="D LS DYED"),vdrk1+_dslMERCR,IF(OR(D427="ETHANOL REG",D427="REGULAR",D427="REG DYED",D427="ETH REG DYE"),vrrk1+_eregMERCR,)),E427))</f>
        <v>114.4</v>
      </c>
      <c r="AE427">
        <f t="shared" si="143"/>
        <v>3.53</v>
      </c>
      <c r="AF427">
        <f t="shared" si="144"/>
        <v>0.05</v>
      </c>
      <c r="AG427">
        <f t="shared" si="145"/>
        <v>0</v>
      </c>
      <c r="AH427" t="str">
        <f t="shared" si="146"/>
        <v>11621 115TH ST</v>
      </c>
    </row>
    <row r="428" spans="1:34" x14ac:dyDescent="0.25">
      <c r="A428">
        <v>521177</v>
      </c>
      <c r="B428" t="s">
        <v>20</v>
      </c>
      <c r="C428" t="s">
        <v>69</v>
      </c>
      <c r="D428" t="s">
        <v>37</v>
      </c>
      <c r="E428">
        <v>117.9</v>
      </c>
      <c r="F428">
        <v>4</v>
      </c>
      <c r="G428">
        <v>15</v>
      </c>
      <c r="H428">
        <v>0</v>
      </c>
      <c r="I428">
        <v>0</v>
      </c>
      <c r="J428">
        <v>136.9</v>
      </c>
      <c r="K428" s="28">
        <f t="shared" si="126"/>
        <v>6.8450000000000006</v>
      </c>
      <c r="L428" s="28">
        <f t="shared" si="127"/>
        <v>0</v>
      </c>
      <c r="M428" s="28">
        <f t="shared" si="128"/>
        <v>143.745</v>
      </c>
      <c r="N428">
        <f t="shared" si="129"/>
        <v>117.4</v>
      </c>
      <c r="O428">
        <f t="shared" si="130"/>
        <v>122.93</v>
      </c>
      <c r="P428">
        <f t="shared" si="131"/>
        <v>123.93</v>
      </c>
      <c r="Q428">
        <f t="shared" si="132"/>
        <v>124.43</v>
      </c>
      <c r="R428">
        <f t="shared" si="133"/>
        <v>125.43</v>
      </c>
      <c r="S428">
        <f t="shared" si="134"/>
        <v>125.93</v>
      </c>
      <c r="T428">
        <f t="shared" si="135"/>
        <v>126.43</v>
      </c>
      <c r="U428">
        <f t="shared" si="136"/>
        <v>126.93</v>
      </c>
      <c r="V428">
        <f t="shared" si="137"/>
        <v>120.9</v>
      </c>
      <c r="X428">
        <f t="shared" si="138"/>
        <v>121.93</v>
      </c>
      <c r="Y428">
        <f t="shared" si="139"/>
        <v>122.43</v>
      </c>
      <c r="Z428">
        <f t="shared" si="140"/>
        <v>122.43</v>
      </c>
      <c r="AA428">
        <f t="shared" si="141"/>
        <v>123.43</v>
      </c>
      <c r="AB428">
        <f t="shared" si="142"/>
        <v>118.43</v>
      </c>
      <c r="AC428">
        <f>IF(OR(A428=521400,A428=529519,A428=519378,A428=519382,A428=519380,A428=519357,A428=549727,A428=519373,A428=519370,A428=519371,A428=519377,A428=519387,A428=521176,A428=521177,A428=524588),IF(OR(D428="BIODIESEL",D428="BIODIESEL DYED",D428="DIESEL LS",D428="D LS DYED"),kdrk1,IF(OR(D428="ETHANOL REG",D428="REGULAR",D428="REG DYED",D428="ETH REG DYE"),krrk1,IF(OR(D428="UNBRAND DEF"),DEFBase1,kprk1))),IF(A428=519355,IF(OR(D428="BIODIESEL",D428="BIODIESEL DYED",D428="DIESEL LS",D428="D LS DYED"),vdrk1,IF(OR(D428="ETHANOL REG",D428="REGULAR",D428="REG DYED",D428="ETH REG DYE"),vrrk1,)),E428))</f>
        <v>117.4</v>
      </c>
      <c r="AD428">
        <f>IF(OR(A428=521400,A428=529519,A428=519378,A428=519382,A428=519380,A428=519357,A428=549727,A428=519373,A428=519370,A428=519371,A428=519377,A428=519387,A428=521176,A428=521177,A428=524588),
IF(OR(D428="BIODIESEL",D428="BIODIESEL DYED",D428="DIESEL LS",D428="D LS DYED"),kdrk1+_dslMERCR,IF(OR(D428="ETHANOL REG",D428="REGULAR",D428="REG DYED",D428="ETH REG DYE"),krrk1+_eregMERCR,IF(OR(D428="UNBRAND DEF"),
DEFBase1,kprk1+_punlMERCR))),IF(A428=519355,IF(OR(D428="BIODIESEL",D428="BIODIESEL DYED",D428="DIESEL LS",D428="D LS DYED"),vdrk1+_dslMERCR,IF(OR(D428="ETHANOL REG",D428="REGULAR",D428="REG DYED",D428="ETH REG DYE"),vrrk1+_eregMERCR,)),E428))</f>
        <v>114.4</v>
      </c>
      <c r="AE428">
        <f t="shared" si="143"/>
        <v>3.53</v>
      </c>
      <c r="AF428">
        <f t="shared" si="144"/>
        <v>0.05</v>
      </c>
      <c r="AG428">
        <f t="shared" si="145"/>
        <v>0</v>
      </c>
      <c r="AH428" t="str">
        <f t="shared" si="146"/>
        <v>11621 115TH ST</v>
      </c>
    </row>
    <row r="429" spans="1:34" x14ac:dyDescent="0.25">
      <c r="A429">
        <v>521177</v>
      </c>
      <c r="B429" t="s">
        <v>20</v>
      </c>
      <c r="C429" t="s">
        <v>69</v>
      </c>
      <c r="D429" t="s">
        <v>647</v>
      </c>
      <c r="E429">
        <v>103.3</v>
      </c>
      <c r="F429">
        <v>10</v>
      </c>
      <c r="G429">
        <v>3</v>
      </c>
      <c r="H429">
        <v>0</v>
      </c>
      <c r="I429">
        <v>0</v>
      </c>
      <c r="J429">
        <v>116.3</v>
      </c>
      <c r="K429" s="28">
        <f t="shared" si="126"/>
        <v>5.8150000000000004</v>
      </c>
      <c r="L429" s="28">
        <f t="shared" si="127"/>
        <v>0</v>
      </c>
      <c r="M429" s="28">
        <f t="shared" si="128"/>
        <v>122.11499999999999</v>
      </c>
      <c r="N429">
        <f t="shared" si="129"/>
        <v>104</v>
      </c>
      <c r="O429">
        <f t="shared" si="130"/>
        <v>111.53</v>
      </c>
      <c r="P429">
        <f t="shared" si="131"/>
        <v>111.53</v>
      </c>
      <c r="Q429">
        <f t="shared" si="132"/>
        <v>112.03</v>
      </c>
      <c r="R429">
        <f t="shared" si="133"/>
        <v>113.03</v>
      </c>
      <c r="S429">
        <f t="shared" si="134"/>
        <v>113.53</v>
      </c>
      <c r="T429">
        <f t="shared" si="135"/>
        <v>114.03</v>
      </c>
      <c r="U429">
        <f t="shared" si="136"/>
        <v>114.53</v>
      </c>
      <c r="V429">
        <f t="shared" si="137"/>
        <v>107.5</v>
      </c>
      <c r="X429">
        <f t="shared" si="138"/>
        <v>110.53</v>
      </c>
      <c r="Y429">
        <f t="shared" si="139"/>
        <v>111.53</v>
      </c>
      <c r="Z429">
        <f t="shared" si="140"/>
        <v>112.53</v>
      </c>
      <c r="AA429">
        <f t="shared" si="141"/>
        <v>109.03</v>
      </c>
      <c r="AB429">
        <f t="shared" si="142"/>
        <v>108.53</v>
      </c>
      <c r="AC429">
        <f>IF(OR(A429=521400,A429=529519,A429=519378,A429=519382,A429=519380,A429=519357,A429=549727,A429=519373,A429=519370,A429=519371,A429=519377,A429=519387,A429=521176,A429=521177,A429=524588),IF(OR(D429="BIODIESEL",D429="BIODIESEL DYED",D429="DIESEL LS",D429="D LS DYED"),kdrk1,IF(OR(D429="ETHANOL REG",D429="REGULAR",D429="REG DYED",D429="ETH REG DYE"),krrk1,IF(OR(D429="UNBRAND DEF"),DEFBase1,kprk1))),IF(A429=519355,IF(OR(D429="BIODIESEL",D429="BIODIESEL DYED",D429="DIESEL LS",D429="D LS DYED"),vdrk1,IF(OR(D429="ETHANOL REG",D429="REGULAR",D429="REG DYED",D429="ETH REG DYE"),vrrk1,)),E429))</f>
        <v>102.8</v>
      </c>
      <c r="AD429">
        <f>IF(OR(A429=521400,A429=529519,A429=519378,A429=519382,A429=519380,A429=519357,A429=549727,A429=519373,A429=519370,A429=519371,A429=519377,A429=519387,A429=521176,A429=521177,A429=524588),
IF(OR(D429="BIODIESEL",D429="BIODIESEL DYED",D429="DIESEL LS",D429="D LS DYED"),kdrk1+_dslMERCR,IF(OR(D429="ETHANOL REG",D429="REGULAR",D429="REG DYED",D429="ETH REG DYE"),krrk1+_eregMERCR,IF(OR(D429="UNBRAND DEF"),
DEFBase1,kprk1+_punlMERCR))),IF(A429=519355,IF(OR(D429="BIODIESEL",D429="BIODIESEL DYED",D429="DIESEL LS",D429="D LS DYED"),vdrk1+_dslMERCR,IF(OR(D429="ETHANOL REG",D429="REGULAR",D429="REG DYED",D429="ETH REG DYE"),vrrk1+_eregMERCR,)),E429))</f>
        <v>99.8</v>
      </c>
      <c r="AE429">
        <f t="shared" si="143"/>
        <v>3.53</v>
      </c>
      <c r="AF429">
        <f t="shared" si="144"/>
        <v>0.05</v>
      </c>
      <c r="AG429">
        <f t="shared" si="145"/>
        <v>0</v>
      </c>
      <c r="AH429" t="str">
        <f t="shared" si="146"/>
        <v>11621 115TH ST</v>
      </c>
    </row>
    <row r="430" spans="1:34" x14ac:dyDescent="0.25">
      <c r="A430">
        <v>521177</v>
      </c>
      <c r="B430" t="s">
        <v>20</v>
      </c>
      <c r="C430" t="s">
        <v>69</v>
      </c>
      <c r="D430" t="s">
        <v>644</v>
      </c>
      <c r="E430">
        <v>103.3</v>
      </c>
      <c r="F430">
        <v>10</v>
      </c>
      <c r="G430">
        <v>14.5</v>
      </c>
      <c r="H430">
        <v>0</v>
      </c>
      <c r="I430">
        <v>0</v>
      </c>
      <c r="J430">
        <v>127.8</v>
      </c>
      <c r="K430" s="28">
        <f t="shared" si="126"/>
        <v>6.3900000000000006</v>
      </c>
      <c r="L430" s="28">
        <f t="shared" si="127"/>
        <v>0</v>
      </c>
      <c r="M430" s="28">
        <f t="shared" si="128"/>
        <v>134.19</v>
      </c>
      <c r="N430">
        <f t="shared" si="129"/>
        <v>104</v>
      </c>
      <c r="O430">
        <f t="shared" si="130"/>
        <v>111.53</v>
      </c>
      <c r="P430">
        <f t="shared" si="131"/>
        <v>111.53</v>
      </c>
      <c r="Q430">
        <f t="shared" si="132"/>
        <v>112.03</v>
      </c>
      <c r="R430">
        <f t="shared" si="133"/>
        <v>113.03</v>
      </c>
      <c r="S430">
        <f t="shared" si="134"/>
        <v>113.53</v>
      </c>
      <c r="T430">
        <f t="shared" si="135"/>
        <v>114.03</v>
      </c>
      <c r="U430">
        <f t="shared" si="136"/>
        <v>114.53</v>
      </c>
      <c r="V430">
        <f t="shared" si="137"/>
        <v>107.5</v>
      </c>
      <c r="X430">
        <f t="shared" si="138"/>
        <v>110.53</v>
      </c>
      <c r="Y430">
        <f t="shared" si="139"/>
        <v>110.03</v>
      </c>
      <c r="Z430">
        <f t="shared" si="140"/>
        <v>112.53</v>
      </c>
      <c r="AA430">
        <f t="shared" si="141"/>
        <v>109.03</v>
      </c>
      <c r="AB430">
        <f t="shared" si="142"/>
        <v>108.53</v>
      </c>
      <c r="AC430">
        <f>IF(OR(A430=521400,A430=529519,A430=519378,A430=519382,A430=519380,A430=519357,A430=549727,A430=519373,A430=519370,A430=519371,A430=519377,A430=519387,A430=521176,A430=521177,A430=524588),IF(OR(D430="BIODIESEL",D430="BIODIESEL DYED",D430="DIESEL LS",D430="D LS DYED"),kdrk1,IF(OR(D430="ETHANOL REG",D430="REGULAR",D430="REG DYED",D430="ETH REG DYE"),krrk1,IF(OR(D430="UNBRAND DEF"),DEFBase1,kprk1))),IF(A430=519355,IF(OR(D430="BIODIESEL",D430="BIODIESEL DYED",D430="DIESEL LS",D430="D LS DYED"),vdrk1,IF(OR(D430="ETHANOL REG",D430="REGULAR",D430="REG DYED",D430="ETH REG DYE"),vrrk1,)),E430))</f>
        <v>102.8</v>
      </c>
      <c r="AD430">
        <f>IF(OR(A430=521400,A430=529519,A430=519378,A430=519382,A430=519380,A430=519357,A430=549727,A430=519373,A430=519370,A430=519371,A430=519377,A430=519387,A430=521176,A430=521177,A430=524588),
IF(OR(D430="BIODIESEL",D430="BIODIESEL DYED",D430="DIESEL LS",D430="D LS DYED"),kdrk1+_dslMERCR,IF(OR(D430="ETHANOL REG",D430="REGULAR",D430="REG DYED",D430="ETH REG DYE"),krrk1+_eregMERCR,IF(OR(D430="UNBRAND DEF"),
DEFBase1,kprk1+_punlMERCR))),IF(A430=519355,IF(OR(D430="BIODIESEL",D430="BIODIESEL DYED",D430="DIESEL LS",D430="D LS DYED"),vdrk1+_dslMERCR,IF(OR(D430="ETHANOL REG",D430="REGULAR",D430="REG DYED",D430="ETH REG DYE"),vrrk1+_eregMERCR,)),E430))</f>
        <v>99.8</v>
      </c>
      <c r="AE430">
        <f t="shared" si="143"/>
        <v>3.53</v>
      </c>
      <c r="AF430">
        <f t="shared" si="144"/>
        <v>0.05</v>
      </c>
      <c r="AG430">
        <f t="shared" si="145"/>
        <v>0</v>
      </c>
      <c r="AH430" t="str">
        <f t="shared" si="146"/>
        <v>11621 115TH ST</v>
      </c>
    </row>
    <row r="431" spans="1:34" x14ac:dyDescent="0.25">
      <c r="A431">
        <v>521177</v>
      </c>
      <c r="B431" t="s">
        <v>20</v>
      </c>
      <c r="C431" t="s">
        <v>69</v>
      </c>
      <c r="D431" t="s">
        <v>648</v>
      </c>
      <c r="E431">
        <v>122.3</v>
      </c>
      <c r="F431">
        <v>10</v>
      </c>
      <c r="G431">
        <v>3</v>
      </c>
      <c r="H431">
        <v>0</v>
      </c>
      <c r="I431">
        <v>0</v>
      </c>
      <c r="J431">
        <v>135.30000000000001</v>
      </c>
      <c r="K431" s="28">
        <f t="shared" si="126"/>
        <v>6.7650000000000006</v>
      </c>
      <c r="L431" s="28">
        <f t="shared" si="127"/>
        <v>0</v>
      </c>
      <c r="M431" s="28">
        <f t="shared" si="128"/>
        <v>142.065</v>
      </c>
      <c r="N431">
        <f t="shared" si="129"/>
        <v>123</v>
      </c>
      <c r="O431">
        <f t="shared" si="130"/>
        <v>131.53</v>
      </c>
      <c r="P431">
        <f t="shared" si="131"/>
        <v>131.53</v>
      </c>
      <c r="Q431">
        <f t="shared" si="132"/>
        <v>132.03</v>
      </c>
      <c r="R431">
        <f t="shared" si="133"/>
        <v>133.03</v>
      </c>
      <c r="S431">
        <f t="shared" si="134"/>
        <v>133.53</v>
      </c>
      <c r="T431">
        <f t="shared" si="135"/>
        <v>134.03</v>
      </c>
      <c r="U431">
        <f t="shared" si="136"/>
        <v>134.53</v>
      </c>
      <c r="V431">
        <f t="shared" si="137"/>
        <v>126.5</v>
      </c>
      <c r="X431">
        <f t="shared" si="138"/>
        <v>130.53</v>
      </c>
      <c r="Y431">
        <f t="shared" si="139"/>
        <v>130.53</v>
      </c>
      <c r="Z431">
        <f t="shared" si="140"/>
        <v>131.53</v>
      </c>
      <c r="AA431">
        <f t="shared" si="141"/>
        <v>128.03</v>
      </c>
      <c r="AB431">
        <f t="shared" si="142"/>
        <v>127.53</v>
      </c>
      <c r="AC431">
        <f>IF(OR(A431=521400,A431=529519,A431=519378,A431=519382,A431=519380,A431=519357,A431=549727,A431=519373,A431=519370,A431=519371,A431=519377,A431=519387,A431=521176,A431=521177,A431=524588),IF(OR(D431="BIODIESEL",D431="BIODIESEL DYED",D431="DIESEL LS",D431="D LS DYED"),kdrk1,IF(OR(D431="ETHANOL REG",D431="REGULAR",D431="REG DYED",D431="ETH REG DYE"),krrk1,IF(OR(D431="UNBRAND DEF"),DEFBase1,kprk1))),IF(A431=519355,IF(OR(D431="BIODIESEL",D431="BIODIESEL DYED",D431="DIESEL LS",D431="D LS DYED"),vdrk1,IF(OR(D431="ETHANOL REG",D431="REGULAR",D431="REG DYED",D431="ETH REG DYE"),vrrk1,)),E431))</f>
        <v>121.8</v>
      </c>
      <c r="AD431">
        <f>IF(OR(A431=521400,A431=529519,A431=519378,A431=519382,A431=519380,A431=519357,A431=549727,A431=519373,A431=519370,A431=519371,A431=519377,A431=519387,A431=521176,A431=521177,A431=524588),
IF(OR(D431="BIODIESEL",D431="BIODIESEL DYED",D431="DIESEL LS",D431="D LS DYED"),kdrk1+_dslMERCR,IF(OR(D431="ETHANOL REG",D431="REGULAR",D431="REG DYED",D431="ETH REG DYE"),krrk1+_eregMERCR,IF(OR(D431="UNBRAND DEF"),
DEFBase1,kprk1+_punlMERCR))),IF(A431=519355,IF(OR(D431="BIODIESEL",D431="BIODIESEL DYED",D431="DIESEL LS",D431="D LS DYED"),vdrk1+_dslMERCR,IF(OR(D431="ETHANOL REG",D431="REGULAR",D431="REG DYED",D431="ETH REG DYE"),vrrk1+_eregMERCR,)),E431))</f>
        <v>118.8</v>
      </c>
      <c r="AE431">
        <f t="shared" si="143"/>
        <v>3.53</v>
      </c>
      <c r="AF431">
        <f t="shared" si="144"/>
        <v>0.05</v>
      </c>
      <c r="AG431">
        <f t="shared" si="145"/>
        <v>0</v>
      </c>
      <c r="AH431" t="str">
        <f t="shared" si="146"/>
        <v>11621 115TH ST</v>
      </c>
    </row>
    <row r="432" spans="1:34" x14ac:dyDescent="0.25">
      <c r="A432">
        <v>521177</v>
      </c>
      <c r="B432" t="s">
        <v>20</v>
      </c>
      <c r="C432" t="s">
        <v>69</v>
      </c>
      <c r="D432" t="s">
        <v>49</v>
      </c>
      <c r="E432">
        <v>122.3</v>
      </c>
      <c r="F432">
        <v>10</v>
      </c>
      <c r="G432">
        <v>14.5</v>
      </c>
      <c r="H432">
        <v>0</v>
      </c>
      <c r="I432">
        <v>0</v>
      </c>
      <c r="J432">
        <v>146.80000000000001</v>
      </c>
      <c r="K432" s="28">
        <f t="shared" si="126"/>
        <v>7.3400000000000007</v>
      </c>
      <c r="L432" s="28">
        <f t="shared" si="127"/>
        <v>0</v>
      </c>
      <c r="M432" s="28">
        <f t="shared" si="128"/>
        <v>154.14000000000001</v>
      </c>
      <c r="N432">
        <f t="shared" si="129"/>
        <v>123</v>
      </c>
      <c r="O432">
        <f t="shared" si="130"/>
        <v>131.53</v>
      </c>
      <c r="P432">
        <f t="shared" si="131"/>
        <v>131.53</v>
      </c>
      <c r="Q432">
        <f t="shared" si="132"/>
        <v>132.03</v>
      </c>
      <c r="R432">
        <f t="shared" si="133"/>
        <v>133.03</v>
      </c>
      <c r="S432">
        <f t="shared" si="134"/>
        <v>133.53</v>
      </c>
      <c r="T432">
        <f t="shared" si="135"/>
        <v>134.03</v>
      </c>
      <c r="U432">
        <f t="shared" si="136"/>
        <v>134.53</v>
      </c>
      <c r="V432">
        <f t="shared" si="137"/>
        <v>126.5</v>
      </c>
      <c r="X432">
        <f t="shared" si="138"/>
        <v>130.53</v>
      </c>
      <c r="Y432">
        <f t="shared" si="139"/>
        <v>129.03</v>
      </c>
      <c r="Z432">
        <f t="shared" si="140"/>
        <v>131.53</v>
      </c>
      <c r="AA432">
        <f t="shared" si="141"/>
        <v>128.03</v>
      </c>
      <c r="AB432">
        <f t="shared" si="142"/>
        <v>127.53</v>
      </c>
      <c r="AC432">
        <f>IF(OR(A432=521400,A432=529519,A432=519378,A432=519382,A432=519380,A432=519357,A432=549727,A432=519373,A432=519370,A432=519371,A432=519377,A432=519387,A432=521176,A432=521177,A432=524588),IF(OR(D432="BIODIESEL",D432="BIODIESEL DYED",D432="DIESEL LS",D432="D LS DYED"),kdrk1,IF(OR(D432="ETHANOL REG",D432="REGULAR",D432="REG DYED",D432="ETH REG DYE"),krrk1,IF(OR(D432="UNBRAND DEF"),DEFBase1,kprk1))),IF(A432=519355,IF(OR(D432="BIODIESEL",D432="BIODIESEL DYED",D432="DIESEL LS",D432="D LS DYED"),vdrk1,IF(OR(D432="ETHANOL REG",D432="REGULAR",D432="REG DYED",D432="ETH REG DYE"),vrrk1,)),E432))</f>
        <v>121.8</v>
      </c>
      <c r="AD432">
        <f>IF(OR(A432=521400,A432=529519,A432=519378,A432=519382,A432=519380,A432=519357,A432=549727,A432=519373,A432=519370,A432=519371,A432=519377,A432=519387,A432=521176,A432=521177,A432=524588),
IF(OR(D432="BIODIESEL",D432="BIODIESEL DYED",D432="DIESEL LS",D432="D LS DYED"),kdrk1+_dslMERCR,IF(OR(D432="ETHANOL REG",D432="REGULAR",D432="REG DYED",D432="ETH REG DYE"),krrk1+_eregMERCR,IF(OR(D432="UNBRAND DEF"),
DEFBase1,kprk1+_punlMERCR))),IF(A432=519355,IF(OR(D432="BIODIESEL",D432="BIODIESEL DYED",D432="DIESEL LS",D432="D LS DYED"),vdrk1+_dslMERCR,IF(OR(D432="ETHANOL REG",D432="REGULAR",D432="REG DYED",D432="ETH REG DYE"),vrrk1+_eregMERCR,)),E432))</f>
        <v>118.8</v>
      </c>
      <c r="AE432">
        <f t="shared" si="143"/>
        <v>3.53</v>
      </c>
      <c r="AF432">
        <f t="shared" si="144"/>
        <v>0.05</v>
      </c>
      <c r="AG432">
        <f t="shared" si="145"/>
        <v>0</v>
      </c>
      <c r="AH432" t="str">
        <f t="shared" si="146"/>
        <v>11621 115TH ST</v>
      </c>
    </row>
    <row r="433" spans="1:34" x14ac:dyDescent="0.25">
      <c r="A433">
        <v>521177</v>
      </c>
      <c r="B433" t="s">
        <v>20</v>
      </c>
      <c r="C433" t="s">
        <v>69</v>
      </c>
      <c r="D433" t="s">
        <v>645</v>
      </c>
      <c r="E433">
        <v>129.4</v>
      </c>
      <c r="F433">
        <v>0</v>
      </c>
      <c r="G433">
        <v>0</v>
      </c>
      <c r="H433">
        <v>0</v>
      </c>
      <c r="I433">
        <v>0</v>
      </c>
      <c r="J433">
        <v>129.4</v>
      </c>
      <c r="K433" s="28">
        <f t="shared" si="126"/>
        <v>15.528</v>
      </c>
      <c r="L433" s="28">
        <f t="shared" si="127"/>
        <v>0</v>
      </c>
      <c r="M433" s="28">
        <f t="shared" si="128"/>
        <v>144.928</v>
      </c>
      <c r="N433">
        <f t="shared" si="129"/>
        <v>129.4</v>
      </c>
      <c r="O433">
        <f t="shared" si="130"/>
        <v>129.4</v>
      </c>
      <c r="P433">
        <f t="shared" si="131"/>
        <v>129.4</v>
      </c>
      <c r="Q433">
        <f t="shared" si="132"/>
        <v>129.4</v>
      </c>
      <c r="R433">
        <f t="shared" si="133"/>
        <v>129.4</v>
      </c>
      <c r="S433">
        <f t="shared" si="134"/>
        <v>129.4</v>
      </c>
      <c r="T433">
        <f t="shared" si="135"/>
        <v>129.4</v>
      </c>
      <c r="U433">
        <f t="shared" si="136"/>
        <v>129.4</v>
      </c>
      <c r="V433">
        <f t="shared" si="137"/>
        <v>132.9</v>
      </c>
      <c r="X433">
        <f t="shared" si="138"/>
        <v>129.4</v>
      </c>
      <c r="Y433">
        <f t="shared" si="139"/>
        <v>129.4</v>
      </c>
      <c r="Z433">
        <f t="shared" si="140"/>
        <v>129.4</v>
      </c>
      <c r="AA433">
        <f t="shared" si="141"/>
        <v>129.4</v>
      </c>
      <c r="AB433">
        <f t="shared" si="142"/>
        <v>129.4</v>
      </c>
      <c r="AC433">
        <f>IF(OR(A433=521400,A433=529519,A433=519378,A433=519382,A433=519380,A433=519357,A433=549727,A433=519373,A433=519370,A433=519371,A433=519377,A433=519387,A433=521176,A433=521177,A433=524588),IF(OR(D433="BIODIESEL",D433="BIODIESEL DYED",D433="DIESEL LS",D433="D LS DYED"),kdrk1,IF(OR(D433="ETHANOL REG",D433="REGULAR",D433="REG DYED",D433="ETH REG DYE"),krrk1,IF(OR(D433="UNBRAND DEF"),DEFBase1,kprk1))),IF(A433=519355,IF(OR(D433="BIODIESEL",D433="BIODIESEL DYED",D433="DIESEL LS",D433="D LS DYED"),vdrk1,IF(OR(D433="ETHANOL REG",D433="REGULAR",D433="REG DYED",D433="ETH REG DYE"),vrrk1,)),E433))</f>
        <v>129.4</v>
      </c>
      <c r="AD433">
        <f>IF(OR(A433=521400,A433=529519,A433=519378,A433=519382,A433=519380,A433=519357,A433=549727,A433=519373,A433=519370,A433=519371,A433=519377,A433=519387,A433=521176,A433=521177,A433=524588),
IF(OR(D433="BIODIESEL",D433="BIODIESEL DYED",D433="DIESEL LS",D433="D LS DYED"),kdrk1+_dslMERCR,IF(OR(D433="ETHANOL REG",D433="REGULAR",D433="REG DYED",D433="ETH REG DYE"),krrk1+_eregMERCR,IF(OR(D433="UNBRAND DEF"),
DEFBase1,kprk1+_punlMERCR))),IF(A433=519355,IF(OR(D433="BIODIESEL",D433="BIODIESEL DYED",D433="DIESEL LS",D433="D LS DYED"),vdrk1+_dslMERCR,IF(OR(D433="ETHANOL REG",D433="REGULAR",D433="REG DYED",D433="ETH REG DYE"),vrrk1+_eregMERCR,)),E433))</f>
        <v>129.4</v>
      </c>
      <c r="AE433">
        <f t="shared" si="143"/>
        <v>0</v>
      </c>
      <c r="AF433">
        <f t="shared" si="144"/>
        <v>0.12</v>
      </c>
      <c r="AG433">
        <f t="shared" si="145"/>
        <v>0</v>
      </c>
      <c r="AH433" t="str">
        <f t="shared" si="146"/>
        <v>11621 115TH ST</v>
      </c>
    </row>
    <row r="434" spans="1:34" x14ac:dyDescent="0.25">
      <c r="A434">
        <v>519359</v>
      </c>
      <c r="B434" t="s">
        <v>79</v>
      </c>
      <c r="C434" t="s">
        <v>69</v>
      </c>
      <c r="D434" t="s">
        <v>646</v>
      </c>
      <c r="E434">
        <v>110.6</v>
      </c>
      <c r="F434">
        <v>4</v>
      </c>
      <c r="G434">
        <v>3</v>
      </c>
      <c r="H434">
        <v>0</v>
      </c>
      <c r="I434">
        <v>0</v>
      </c>
      <c r="J434">
        <v>117.6</v>
      </c>
      <c r="K434" s="28">
        <f t="shared" si="126"/>
        <v>5.88</v>
      </c>
      <c r="L434" s="28">
        <f t="shared" si="127"/>
        <v>0</v>
      </c>
      <c r="M434" s="28">
        <f t="shared" si="128"/>
        <v>123.47999999999999</v>
      </c>
      <c r="N434">
        <f t="shared" si="129"/>
        <v>110.6</v>
      </c>
      <c r="O434">
        <f t="shared" si="130"/>
        <v>116.1</v>
      </c>
      <c r="P434">
        <f t="shared" si="131"/>
        <v>117.1</v>
      </c>
      <c r="Q434">
        <f t="shared" si="132"/>
        <v>117.6</v>
      </c>
      <c r="R434">
        <f t="shared" si="133"/>
        <v>118.6</v>
      </c>
      <c r="S434">
        <f t="shared" si="134"/>
        <v>119.1</v>
      </c>
      <c r="T434">
        <f t="shared" si="135"/>
        <v>119.6</v>
      </c>
      <c r="U434">
        <f t="shared" si="136"/>
        <v>120.1</v>
      </c>
      <c r="V434">
        <f t="shared" si="137"/>
        <v>114.1</v>
      </c>
      <c r="X434">
        <f t="shared" si="138"/>
        <v>115.1</v>
      </c>
      <c r="Y434">
        <f t="shared" si="139"/>
        <v>115.6</v>
      </c>
      <c r="Z434">
        <f t="shared" si="140"/>
        <v>115.6</v>
      </c>
      <c r="AA434">
        <f t="shared" si="141"/>
        <v>116.6</v>
      </c>
      <c r="AB434">
        <f t="shared" si="142"/>
        <v>111.6</v>
      </c>
      <c r="AC434">
        <f>IF(OR(A434=521400,A434=529519,A434=519378,A434=519382,A434=519380,A434=519357,A434=549727,A434=519373,A434=519370,A434=519371,A434=519377,A434=519387,A434=521176,A434=521177,A434=524588),IF(OR(D434="BIODIESEL",D434="BIODIESEL DYED",D434="DIESEL LS",D434="D LS DYED"),kdrk1,IF(OR(D434="ETHANOL REG",D434="REGULAR",D434="REG DYED",D434="ETH REG DYE"),krrk1,IF(OR(D434="UNBRAND DEF"),DEFBase1,kprk1))),IF(A434=519355,IF(OR(D434="BIODIESEL",D434="BIODIESEL DYED",D434="DIESEL LS",D434="D LS DYED"),vdrk1,IF(OR(D434="ETHANOL REG",D434="REGULAR",D434="REG DYED",D434="ETH REG DYE"),vrrk1,)),E434))</f>
        <v>110.6</v>
      </c>
      <c r="AD434">
        <f>IF(OR(A434=521400,A434=529519,A434=519378,A434=519382,A434=519380,A434=519357,A434=549727,A434=519373,A434=519370,A434=519371,A434=519377,A434=519387,A434=521176,A434=521177,A434=524588),
IF(OR(D434="BIODIESEL",D434="BIODIESEL DYED",D434="DIESEL LS",D434="D LS DYED"),kdrk1+_dslMERCR,IF(OR(D434="ETHANOL REG",D434="REGULAR",D434="REG DYED",D434="ETH REG DYE"),krrk1+_eregMERCR,IF(OR(D434="UNBRAND DEF"),
DEFBase1,kprk1+_punlMERCR))),IF(A434=519355,IF(OR(D434="BIODIESEL",D434="BIODIESEL DYED",D434="DIESEL LS",D434="D LS DYED"),vdrk1+_dslMERCR,IF(OR(D434="ETHANOL REG",D434="REGULAR",D434="REG DYED",D434="ETH REG DYE"),vrrk1+_eregMERCR,)),E434))</f>
        <v>110.6</v>
      </c>
      <c r="AE434">
        <f t="shared" si="143"/>
        <v>0</v>
      </c>
      <c r="AF434">
        <f t="shared" si="144"/>
        <v>0.05</v>
      </c>
      <c r="AG434">
        <f t="shared" si="145"/>
        <v>0</v>
      </c>
      <c r="AH434" t="str">
        <f t="shared" si="146"/>
        <v>1085 GREAT ST</v>
      </c>
    </row>
    <row r="435" spans="1:34" x14ac:dyDescent="0.25">
      <c r="A435">
        <v>519359</v>
      </c>
      <c r="B435" t="s">
        <v>79</v>
      </c>
      <c r="C435" t="s">
        <v>69</v>
      </c>
      <c r="D435" t="s">
        <v>37</v>
      </c>
      <c r="E435">
        <v>110.6</v>
      </c>
      <c r="F435">
        <v>4</v>
      </c>
      <c r="G435">
        <v>15</v>
      </c>
      <c r="H435">
        <v>0</v>
      </c>
      <c r="I435">
        <v>0</v>
      </c>
      <c r="J435">
        <v>129.6</v>
      </c>
      <c r="K435" s="28">
        <f t="shared" si="126"/>
        <v>6.48</v>
      </c>
      <c r="L435" s="28">
        <f t="shared" si="127"/>
        <v>0</v>
      </c>
      <c r="M435" s="28">
        <f t="shared" si="128"/>
        <v>136.07999999999998</v>
      </c>
      <c r="N435">
        <f t="shared" si="129"/>
        <v>110.6</v>
      </c>
      <c r="O435">
        <f t="shared" si="130"/>
        <v>116.1</v>
      </c>
      <c r="P435">
        <f t="shared" si="131"/>
        <v>117.1</v>
      </c>
      <c r="Q435">
        <f t="shared" si="132"/>
        <v>117.6</v>
      </c>
      <c r="R435">
        <f t="shared" si="133"/>
        <v>118.6</v>
      </c>
      <c r="S435">
        <f t="shared" si="134"/>
        <v>119.1</v>
      </c>
      <c r="T435">
        <f t="shared" si="135"/>
        <v>119.6</v>
      </c>
      <c r="U435">
        <f t="shared" si="136"/>
        <v>120.1</v>
      </c>
      <c r="V435">
        <f t="shared" si="137"/>
        <v>114.1</v>
      </c>
      <c r="X435">
        <f t="shared" si="138"/>
        <v>115.1</v>
      </c>
      <c r="Y435">
        <f t="shared" si="139"/>
        <v>115.6</v>
      </c>
      <c r="Z435">
        <f t="shared" si="140"/>
        <v>115.6</v>
      </c>
      <c r="AA435">
        <f t="shared" si="141"/>
        <v>116.6</v>
      </c>
      <c r="AB435">
        <f t="shared" si="142"/>
        <v>111.6</v>
      </c>
      <c r="AC435">
        <f>IF(OR(A435=521400,A435=529519,A435=519378,A435=519382,A435=519380,A435=519357,A435=549727,A435=519373,A435=519370,A435=519371,A435=519377,A435=519387,A435=521176,A435=521177,A435=524588),IF(OR(D435="BIODIESEL",D435="BIODIESEL DYED",D435="DIESEL LS",D435="D LS DYED"),kdrk1,IF(OR(D435="ETHANOL REG",D435="REGULAR",D435="REG DYED",D435="ETH REG DYE"),krrk1,IF(OR(D435="UNBRAND DEF"),DEFBase1,kprk1))),IF(A435=519355,IF(OR(D435="BIODIESEL",D435="BIODIESEL DYED",D435="DIESEL LS",D435="D LS DYED"),vdrk1,IF(OR(D435="ETHANOL REG",D435="REGULAR",D435="REG DYED",D435="ETH REG DYE"),vrrk1,)),E435))</f>
        <v>110.6</v>
      </c>
      <c r="AD435">
        <f>IF(OR(A435=521400,A435=529519,A435=519378,A435=519382,A435=519380,A435=519357,A435=549727,A435=519373,A435=519370,A435=519371,A435=519377,A435=519387,A435=521176,A435=521177,A435=524588),
IF(OR(D435="BIODIESEL",D435="BIODIESEL DYED",D435="DIESEL LS",D435="D LS DYED"),kdrk1+_dslMERCR,IF(OR(D435="ETHANOL REG",D435="REGULAR",D435="REG DYED",D435="ETH REG DYE"),krrk1+_eregMERCR,IF(OR(D435="UNBRAND DEF"),
DEFBase1,kprk1+_punlMERCR))),IF(A435=519355,IF(OR(D435="BIODIESEL",D435="BIODIESEL DYED",D435="DIESEL LS",D435="D LS DYED"),vdrk1+_dslMERCR,IF(OR(D435="ETHANOL REG",D435="REGULAR",D435="REG DYED",D435="ETH REG DYE"),vrrk1+_eregMERCR,)),E435))</f>
        <v>110.6</v>
      </c>
      <c r="AE435">
        <f t="shared" si="143"/>
        <v>0</v>
      </c>
      <c r="AF435">
        <f t="shared" si="144"/>
        <v>0.05</v>
      </c>
      <c r="AG435">
        <f t="shared" si="145"/>
        <v>0</v>
      </c>
      <c r="AH435" t="str">
        <f t="shared" si="146"/>
        <v>1085 GREAT ST</v>
      </c>
    </row>
    <row r="436" spans="1:34" x14ac:dyDescent="0.25">
      <c r="A436">
        <v>519359</v>
      </c>
      <c r="B436" t="s">
        <v>79</v>
      </c>
      <c r="C436" t="s">
        <v>69</v>
      </c>
      <c r="D436" t="s">
        <v>647</v>
      </c>
      <c r="E436">
        <v>96.6</v>
      </c>
      <c r="F436">
        <v>10</v>
      </c>
      <c r="G436">
        <v>3</v>
      </c>
      <c r="H436">
        <v>0</v>
      </c>
      <c r="I436">
        <v>0</v>
      </c>
      <c r="J436">
        <v>109.6</v>
      </c>
      <c r="K436" s="28">
        <f t="shared" si="126"/>
        <v>5.48</v>
      </c>
      <c r="L436" s="28">
        <f t="shared" si="127"/>
        <v>0</v>
      </c>
      <c r="M436" s="28">
        <f t="shared" si="128"/>
        <v>115.08</v>
      </c>
      <c r="N436">
        <f t="shared" si="129"/>
        <v>96.6</v>
      </c>
      <c r="O436">
        <f t="shared" si="130"/>
        <v>104.1</v>
      </c>
      <c r="P436">
        <f t="shared" si="131"/>
        <v>104.1</v>
      </c>
      <c r="Q436">
        <f t="shared" si="132"/>
        <v>104.6</v>
      </c>
      <c r="R436">
        <f t="shared" si="133"/>
        <v>105.6</v>
      </c>
      <c r="S436">
        <f t="shared" si="134"/>
        <v>106.1</v>
      </c>
      <c r="T436">
        <f t="shared" si="135"/>
        <v>106.6</v>
      </c>
      <c r="U436">
        <f t="shared" si="136"/>
        <v>107.1</v>
      </c>
      <c r="V436">
        <f t="shared" si="137"/>
        <v>100.1</v>
      </c>
      <c r="X436">
        <f t="shared" si="138"/>
        <v>103.1</v>
      </c>
      <c r="Y436">
        <f t="shared" si="139"/>
        <v>104.1</v>
      </c>
      <c r="Z436">
        <f t="shared" si="140"/>
        <v>105.1</v>
      </c>
      <c r="AA436">
        <f t="shared" si="141"/>
        <v>101.6</v>
      </c>
      <c r="AB436">
        <f t="shared" si="142"/>
        <v>101.1</v>
      </c>
      <c r="AC436">
        <f>IF(OR(A436=521400,A436=529519,A436=519378,A436=519382,A436=519380,A436=519357,A436=549727,A436=519373,A436=519370,A436=519371,A436=519377,A436=519387,A436=521176,A436=521177,A436=524588),IF(OR(D436="BIODIESEL",D436="BIODIESEL DYED",D436="DIESEL LS",D436="D LS DYED"),kdrk1,IF(OR(D436="ETHANOL REG",D436="REGULAR",D436="REG DYED",D436="ETH REG DYE"),krrk1,IF(OR(D436="UNBRAND DEF"),DEFBase1,kprk1))),IF(A436=519355,IF(OR(D436="BIODIESEL",D436="BIODIESEL DYED",D436="DIESEL LS",D436="D LS DYED"),vdrk1,IF(OR(D436="ETHANOL REG",D436="REGULAR",D436="REG DYED",D436="ETH REG DYE"),vrrk1,)),E436))</f>
        <v>96.6</v>
      </c>
      <c r="AD436">
        <f>IF(OR(A436=521400,A436=529519,A436=519378,A436=519382,A436=519380,A436=519357,A436=549727,A436=519373,A436=519370,A436=519371,A436=519377,A436=519387,A436=521176,A436=521177,A436=524588),
IF(OR(D436="BIODIESEL",D436="BIODIESEL DYED",D436="DIESEL LS",D436="D LS DYED"),kdrk1+_dslMERCR,IF(OR(D436="ETHANOL REG",D436="REGULAR",D436="REG DYED",D436="ETH REG DYE"),krrk1+_eregMERCR,IF(OR(D436="UNBRAND DEF"),
DEFBase1,kprk1+_punlMERCR))),IF(A436=519355,IF(OR(D436="BIODIESEL",D436="BIODIESEL DYED",D436="DIESEL LS",D436="D LS DYED"),vdrk1+_dslMERCR,IF(OR(D436="ETHANOL REG",D436="REGULAR",D436="REG DYED",D436="ETH REG DYE"),vrrk1+_eregMERCR,)),E436))</f>
        <v>96.6</v>
      </c>
      <c r="AE436">
        <f t="shared" si="143"/>
        <v>0</v>
      </c>
      <c r="AF436">
        <f t="shared" si="144"/>
        <v>0.05</v>
      </c>
      <c r="AG436">
        <f t="shared" si="145"/>
        <v>0</v>
      </c>
      <c r="AH436" t="str">
        <f t="shared" si="146"/>
        <v>1085 GREAT ST</v>
      </c>
    </row>
    <row r="437" spans="1:34" x14ac:dyDescent="0.25">
      <c r="A437">
        <v>519359</v>
      </c>
      <c r="B437" t="s">
        <v>79</v>
      </c>
      <c r="C437" t="s">
        <v>69</v>
      </c>
      <c r="D437" t="s">
        <v>644</v>
      </c>
      <c r="E437">
        <v>96.6</v>
      </c>
      <c r="F437">
        <v>10</v>
      </c>
      <c r="G437">
        <v>14.5</v>
      </c>
      <c r="H437">
        <v>0</v>
      </c>
      <c r="I437">
        <v>0</v>
      </c>
      <c r="J437">
        <v>121.1</v>
      </c>
      <c r="K437" s="28">
        <f t="shared" si="126"/>
        <v>6.0549999999999997</v>
      </c>
      <c r="L437" s="28">
        <f t="shared" si="127"/>
        <v>0</v>
      </c>
      <c r="M437" s="28">
        <f t="shared" si="128"/>
        <v>127.155</v>
      </c>
      <c r="N437">
        <f t="shared" si="129"/>
        <v>96.6</v>
      </c>
      <c r="O437">
        <f t="shared" si="130"/>
        <v>104.1</v>
      </c>
      <c r="P437">
        <f t="shared" si="131"/>
        <v>104.1</v>
      </c>
      <c r="Q437">
        <f t="shared" si="132"/>
        <v>104.6</v>
      </c>
      <c r="R437">
        <f t="shared" si="133"/>
        <v>105.6</v>
      </c>
      <c r="S437">
        <f t="shared" si="134"/>
        <v>106.1</v>
      </c>
      <c r="T437">
        <f t="shared" si="135"/>
        <v>106.6</v>
      </c>
      <c r="U437">
        <f t="shared" si="136"/>
        <v>107.1</v>
      </c>
      <c r="V437">
        <f t="shared" si="137"/>
        <v>100.1</v>
      </c>
      <c r="X437">
        <f t="shared" si="138"/>
        <v>103.1</v>
      </c>
      <c r="Y437">
        <f t="shared" si="139"/>
        <v>102.6</v>
      </c>
      <c r="Z437">
        <f t="shared" si="140"/>
        <v>105.1</v>
      </c>
      <c r="AA437">
        <f t="shared" si="141"/>
        <v>101.6</v>
      </c>
      <c r="AB437">
        <f t="shared" si="142"/>
        <v>101.1</v>
      </c>
      <c r="AC437">
        <f>IF(OR(A437=521400,A437=529519,A437=519378,A437=519382,A437=519380,A437=519357,A437=549727,A437=519373,A437=519370,A437=519371,A437=519377,A437=519387,A437=521176,A437=521177,A437=524588),IF(OR(D437="BIODIESEL",D437="BIODIESEL DYED",D437="DIESEL LS",D437="D LS DYED"),kdrk1,IF(OR(D437="ETHANOL REG",D437="REGULAR",D437="REG DYED",D437="ETH REG DYE"),krrk1,IF(OR(D437="UNBRAND DEF"),DEFBase1,kprk1))),IF(A437=519355,IF(OR(D437="BIODIESEL",D437="BIODIESEL DYED",D437="DIESEL LS",D437="D LS DYED"),vdrk1,IF(OR(D437="ETHANOL REG",D437="REGULAR",D437="REG DYED",D437="ETH REG DYE"),vrrk1,)),E437))</f>
        <v>96.6</v>
      </c>
      <c r="AD437">
        <f>IF(OR(A437=521400,A437=529519,A437=519378,A437=519382,A437=519380,A437=519357,A437=549727,A437=519373,A437=519370,A437=519371,A437=519377,A437=519387,A437=521176,A437=521177,A437=524588),
IF(OR(D437="BIODIESEL",D437="BIODIESEL DYED",D437="DIESEL LS",D437="D LS DYED"),kdrk1+_dslMERCR,IF(OR(D437="ETHANOL REG",D437="REGULAR",D437="REG DYED",D437="ETH REG DYE"),krrk1+_eregMERCR,IF(OR(D437="UNBRAND DEF"),
DEFBase1,kprk1+_punlMERCR))),IF(A437=519355,IF(OR(D437="BIODIESEL",D437="BIODIESEL DYED",D437="DIESEL LS",D437="D LS DYED"),vdrk1+_dslMERCR,IF(OR(D437="ETHANOL REG",D437="REGULAR",D437="REG DYED",D437="ETH REG DYE"),vrrk1+_eregMERCR,)),E437))</f>
        <v>96.6</v>
      </c>
      <c r="AE437">
        <f t="shared" si="143"/>
        <v>0</v>
      </c>
      <c r="AF437">
        <f t="shared" si="144"/>
        <v>0.05</v>
      </c>
      <c r="AG437">
        <f t="shared" si="145"/>
        <v>0</v>
      </c>
      <c r="AH437" t="str">
        <f t="shared" si="146"/>
        <v>1085 GREAT ST</v>
      </c>
    </row>
    <row r="438" spans="1:34" x14ac:dyDescent="0.25">
      <c r="A438">
        <v>519359</v>
      </c>
      <c r="B438" t="s">
        <v>79</v>
      </c>
      <c r="C438" t="s">
        <v>69</v>
      </c>
      <c r="D438" t="s">
        <v>645</v>
      </c>
      <c r="E438">
        <v>96.3</v>
      </c>
      <c r="F438">
        <v>0</v>
      </c>
      <c r="G438">
        <v>0</v>
      </c>
      <c r="H438">
        <v>0</v>
      </c>
      <c r="I438">
        <v>0</v>
      </c>
      <c r="J438">
        <v>96.3</v>
      </c>
      <c r="K438" s="28">
        <f t="shared" si="126"/>
        <v>11.555999999999999</v>
      </c>
      <c r="L438" s="28">
        <f t="shared" si="127"/>
        <v>0</v>
      </c>
      <c r="M438" s="28">
        <f t="shared" si="128"/>
        <v>107.85599999999999</v>
      </c>
      <c r="N438">
        <f t="shared" si="129"/>
        <v>96.3</v>
      </c>
      <c r="O438">
        <f t="shared" si="130"/>
        <v>99.8</v>
      </c>
      <c r="P438">
        <f t="shared" si="131"/>
        <v>99.8</v>
      </c>
      <c r="Q438">
        <f t="shared" si="132"/>
        <v>99.8</v>
      </c>
      <c r="R438">
        <f t="shared" si="133"/>
        <v>99.8</v>
      </c>
      <c r="S438">
        <f t="shared" si="134"/>
        <v>99.8</v>
      </c>
      <c r="T438">
        <f t="shared" si="135"/>
        <v>99.8</v>
      </c>
      <c r="U438">
        <f t="shared" si="136"/>
        <v>99.8</v>
      </c>
      <c r="V438">
        <f t="shared" si="137"/>
        <v>99.8</v>
      </c>
      <c r="X438">
        <f t="shared" si="138"/>
        <v>99.8</v>
      </c>
      <c r="Y438">
        <f t="shared" si="139"/>
        <v>99.8</v>
      </c>
      <c r="Z438">
        <f t="shared" si="140"/>
        <v>99.8</v>
      </c>
      <c r="AA438">
        <f t="shared" si="141"/>
        <v>99.8</v>
      </c>
      <c r="AB438">
        <f t="shared" si="142"/>
        <v>99.8</v>
      </c>
      <c r="AC438">
        <f>IF(OR(A438=521400,A438=529519,A438=519378,A438=519382,A438=519380,A438=519357,A438=549727,A438=519373,A438=519370,A438=519371,A438=519377,A438=519387,A438=521176,A438=521177,A438=524588),IF(OR(D438="BIODIESEL",D438="BIODIESEL DYED",D438="DIESEL LS",D438="D LS DYED"),kdrk1,IF(OR(D438="ETHANOL REG",D438="REGULAR",D438="REG DYED",D438="ETH REG DYE"),krrk1,IF(OR(D438="UNBRAND DEF"),DEFBase1,kprk1))),IF(A438=519355,IF(OR(D438="BIODIESEL",D438="BIODIESEL DYED",D438="DIESEL LS",D438="D LS DYED"),vdrk1,IF(OR(D438="ETHANOL REG",D438="REGULAR",D438="REG DYED",D438="ETH REG DYE"),vrrk1,)),E438))</f>
        <v>96.3</v>
      </c>
      <c r="AD438">
        <f>IF(OR(A438=521400,A438=529519,A438=519378,A438=519382,A438=519380,A438=519357,A438=549727,A438=519373,A438=519370,A438=519371,A438=519377,A438=519387,A438=521176,A438=521177,A438=524588),
IF(OR(D438="BIODIESEL",D438="BIODIESEL DYED",D438="DIESEL LS",D438="D LS DYED"),kdrk1+_dslMERCR,IF(OR(D438="ETHANOL REG",D438="REGULAR",D438="REG DYED",D438="ETH REG DYE"),krrk1+_eregMERCR,IF(OR(D438="UNBRAND DEF"),
DEFBase1,kprk1+_punlMERCR))),IF(A438=519355,IF(OR(D438="BIODIESEL",D438="BIODIESEL DYED",D438="DIESEL LS",D438="D LS DYED"),vdrk1+_dslMERCR,IF(OR(D438="ETHANOL REG",D438="REGULAR",D438="REG DYED",D438="ETH REG DYE"),vrrk1+_eregMERCR,)),E438))</f>
        <v>96.3</v>
      </c>
      <c r="AE438">
        <f t="shared" si="143"/>
        <v>0</v>
      </c>
      <c r="AF438">
        <f t="shared" si="144"/>
        <v>0.12</v>
      </c>
      <c r="AG438">
        <f t="shared" si="145"/>
        <v>0</v>
      </c>
      <c r="AH438" t="str">
        <f t="shared" si="146"/>
        <v>1085 GREAT ST</v>
      </c>
    </row>
    <row r="439" spans="1:34" x14ac:dyDescent="0.25">
      <c r="A439">
        <v>524572</v>
      </c>
      <c r="B439" t="s">
        <v>79</v>
      </c>
      <c r="C439" t="s">
        <v>69</v>
      </c>
      <c r="D439" t="s">
        <v>646</v>
      </c>
      <c r="E439">
        <v>110.6</v>
      </c>
      <c r="F439">
        <v>4</v>
      </c>
      <c r="G439">
        <v>3</v>
      </c>
      <c r="H439">
        <v>0</v>
      </c>
      <c r="I439">
        <v>0</v>
      </c>
      <c r="J439">
        <v>117.6</v>
      </c>
      <c r="K439" s="28">
        <f t="shared" si="126"/>
        <v>5.88</v>
      </c>
      <c r="L439" s="28">
        <f t="shared" si="127"/>
        <v>0</v>
      </c>
      <c r="M439" s="28">
        <f t="shared" si="128"/>
        <v>123.47999999999999</v>
      </c>
      <c r="N439">
        <f t="shared" si="129"/>
        <v>110.6</v>
      </c>
      <c r="O439">
        <f t="shared" si="130"/>
        <v>116.1</v>
      </c>
      <c r="P439">
        <f t="shared" si="131"/>
        <v>117.1</v>
      </c>
      <c r="Q439">
        <f t="shared" si="132"/>
        <v>117.6</v>
      </c>
      <c r="R439">
        <f t="shared" si="133"/>
        <v>118.6</v>
      </c>
      <c r="S439">
        <f t="shared" si="134"/>
        <v>119.1</v>
      </c>
      <c r="T439">
        <f t="shared" si="135"/>
        <v>119.6</v>
      </c>
      <c r="U439">
        <f t="shared" si="136"/>
        <v>120.1</v>
      </c>
      <c r="V439">
        <f t="shared" si="137"/>
        <v>114.1</v>
      </c>
      <c r="X439">
        <f t="shared" si="138"/>
        <v>115.1</v>
      </c>
      <c r="Y439">
        <f t="shared" si="139"/>
        <v>115.6</v>
      </c>
      <c r="Z439">
        <f t="shared" si="140"/>
        <v>115.6</v>
      </c>
      <c r="AA439">
        <f t="shared" si="141"/>
        <v>116.6</v>
      </c>
      <c r="AB439">
        <f t="shared" si="142"/>
        <v>111.6</v>
      </c>
      <c r="AC439">
        <f>IF(OR(A439=521400,A439=529519,A439=519378,A439=519382,A439=519380,A439=519357,A439=549727,A439=519373,A439=519370,A439=519371,A439=519377,A439=519387,A439=521176,A439=521177,A439=524588),IF(OR(D439="BIODIESEL",D439="BIODIESEL DYED",D439="DIESEL LS",D439="D LS DYED"),kdrk1,IF(OR(D439="ETHANOL REG",D439="REGULAR",D439="REG DYED",D439="ETH REG DYE"),krrk1,IF(OR(D439="UNBRAND DEF"),DEFBase1,kprk1))),IF(A439=519355,IF(OR(D439="BIODIESEL",D439="BIODIESEL DYED",D439="DIESEL LS",D439="D LS DYED"),vdrk1,IF(OR(D439="ETHANOL REG",D439="REGULAR",D439="REG DYED",D439="ETH REG DYE"),vrrk1,)),E439))</f>
        <v>110.6</v>
      </c>
      <c r="AD439">
        <f>IF(OR(A439=521400,A439=529519,A439=519378,A439=519382,A439=519380,A439=519357,A439=549727,A439=519373,A439=519370,A439=519371,A439=519377,A439=519387,A439=521176,A439=521177,A439=524588),
IF(OR(D439="BIODIESEL",D439="BIODIESEL DYED",D439="DIESEL LS",D439="D LS DYED"),kdrk1+_dslMERCR,IF(OR(D439="ETHANOL REG",D439="REGULAR",D439="REG DYED",D439="ETH REG DYE"),krrk1+_eregMERCR,IF(OR(D439="UNBRAND DEF"),
DEFBase1,kprk1+_punlMERCR))),IF(A439=519355,IF(OR(D439="BIODIESEL",D439="BIODIESEL DYED",D439="DIESEL LS",D439="D LS DYED"),vdrk1+_dslMERCR,IF(OR(D439="ETHANOL REG",D439="REGULAR",D439="REG DYED",D439="ETH REG DYE"),vrrk1+_eregMERCR,)),E439))</f>
        <v>110.6</v>
      </c>
      <c r="AE439">
        <f t="shared" si="143"/>
        <v>0</v>
      </c>
      <c r="AF439">
        <f t="shared" si="144"/>
        <v>0.05</v>
      </c>
      <c r="AG439">
        <f t="shared" si="145"/>
        <v>0</v>
      </c>
      <c r="AH439" t="str">
        <f t="shared" si="146"/>
        <v>1148 PACIFIC ST</v>
      </c>
    </row>
    <row r="440" spans="1:34" x14ac:dyDescent="0.25">
      <c r="A440">
        <v>524572</v>
      </c>
      <c r="B440" t="s">
        <v>79</v>
      </c>
      <c r="C440" t="s">
        <v>69</v>
      </c>
      <c r="D440" t="s">
        <v>37</v>
      </c>
      <c r="E440">
        <v>110.6</v>
      </c>
      <c r="F440">
        <v>4</v>
      </c>
      <c r="G440">
        <v>15</v>
      </c>
      <c r="H440">
        <v>0</v>
      </c>
      <c r="I440">
        <v>0</v>
      </c>
      <c r="J440">
        <v>129.6</v>
      </c>
      <c r="K440" s="28">
        <f t="shared" si="126"/>
        <v>6.48</v>
      </c>
      <c r="L440" s="28">
        <f t="shared" si="127"/>
        <v>0</v>
      </c>
      <c r="M440" s="28">
        <f t="shared" si="128"/>
        <v>136.07999999999998</v>
      </c>
      <c r="N440">
        <f t="shared" si="129"/>
        <v>110.6</v>
      </c>
      <c r="O440">
        <f t="shared" si="130"/>
        <v>116.1</v>
      </c>
      <c r="P440">
        <f t="shared" si="131"/>
        <v>117.1</v>
      </c>
      <c r="Q440">
        <f t="shared" si="132"/>
        <v>117.6</v>
      </c>
      <c r="R440">
        <f t="shared" si="133"/>
        <v>118.6</v>
      </c>
      <c r="S440">
        <f t="shared" si="134"/>
        <v>119.1</v>
      </c>
      <c r="T440">
        <f t="shared" si="135"/>
        <v>119.6</v>
      </c>
      <c r="U440">
        <f t="shared" si="136"/>
        <v>120.1</v>
      </c>
      <c r="V440">
        <f t="shared" si="137"/>
        <v>114.1</v>
      </c>
      <c r="X440">
        <f t="shared" si="138"/>
        <v>115.1</v>
      </c>
      <c r="Y440">
        <f t="shared" si="139"/>
        <v>115.6</v>
      </c>
      <c r="Z440">
        <f t="shared" si="140"/>
        <v>115.6</v>
      </c>
      <c r="AA440">
        <f t="shared" si="141"/>
        <v>116.6</v>
      </c>
      <c r="AB440">
        <f t="shared" si="142"/>
        <v>111.6</v>
      </c>
      <c r="AC440">
        <f>IF(OR(A440=521400,A440=529519,A440=519378,A440=519382,A440=519380,A440=519357,A440=549727,A440=519373,A440=519370,A440=519371,A440=519377,A440=519387,A440=521176,A440=521177,A440=524588),IF(OR(D440="BIODIESEL",D440="BIODIESEL DYED",D440="DIESEL LS",D440="D LS DYED"),kdrk1,IF(OR(D440="ETHANOL REG",D440="REGULAR",D440="REG DYED",D440="ETH REG DYE"),krrk1,IF(OR(D440="UNBRAND DEF"),DEFBase1,kprk1))),IF(A440=519355,IF(OR(D440="BIODIESEL",D440="BIODIESEL DYED",D440="DIESEL LS",D440="D LS DYED"),vdrk1,IF(OR(D440="ETHANOL REG",D440="REGULAR",D440="REG DYED",D440="ETH REG DYE"),vrrk1,)),E440))</f>
        <v>110.6</v>
      </c>
      <c r="AD440">
        <f>IF(OR(A440=521400,A440=529519,A440=519378,A440=519382,A440=519380,A440=519357,A440=549727,A440=519373,A440=519370,A440=519371,A440=519377,A440=519387,A440=521176,A440=521177,A440=524588),
IF(OR(D440="BIODIESEL",D440="BIODIESEL DYED",D440="DIESEL LS",D440="D LS DYED"),kdrk1+_dslMERCR,IF(OR(D440="ETHANOL REG",D440="REGULAR",D440="REG DYED",D440="ETH REG DYE"),krrk1+_eregMERCR,IF(OR(D440="UNBRAND DEF"),
DEFBase1,kprk1+_punlMERCR))),IF(A440=519355,IF(OR(D440="BIODIESEL",D440="BIODIESEL DYED",D440="DIESEL LS",D440="D LS DYED"),vdrk1+_dslMERCR,IF(OR(D440="ETHANOL REG",D440="REGULAR",D440="REG DYED",D440="ETH REG DYE"),vrrk1+_eregMERCR,)),E440))</f>
        <v>110.6</v>
      </c>
      <c r="AE440">
        <f t="shared" si="143"/>
        <v>0</v>
      </c>
      <c r="AF440">
        <f t="shared" si="144"/>
        <v>0.05</v>
      </c>
      <c r="AG440">
        <f t="shared" si="145"/>
        <v>0</v>
      </c>
      <c r="AH440" t="str">
        <f t="shared" si="146"/>
        <v>1148 PACIFIC ST</v>
      </c>
    </row>
    <row r="441" spans="1:34" x14ac:dyDescent="0.25">
      <c r="A441">
        <v>524572</v>
      </c>
      <c r="B441" t="s">
        <v>79</v>
      </c>
      <c r="C441" t="s">
        <v>69</v>
      </c>
      <c r="D441" t="s">
        <v>132</v>
      </c>
      <c r="E441">
        <v>100.4</v>
      </c>
      <c r="F441">
        <v>10</v>
      </c>
      <c r="G441">
        <v>14.5</v>
      </c>
      <c r="H441">
        <v>0</v>
      </c>
      <c r="I441">
        <v>0</v>
      </c>
      <c r="J441">
        <v>124.9</v>
      </c>
      <c r="K441" s="28">
        <f t="shared" si="126"/>
        <v>6.245000000000001</v>
      </c>
      <c r="L441" s="28">
        <f t="shared" si="127"/>
        <v>0</v>
      </c>
      <c r="M441" s="28">
        <f t="shared" si="128"/>
        <v>131.14500000000001</v>
      </c>
      <c r="N441">
        <f t="shared" si="129"/>
        <v>100.4</v>
      </c>
      <c r="O441">
        <f t="shared" si="130"/>
        <v>108.4</v>
      </c>
      <c r="P441">
        <f t="shared" si="131"/>
        <v>108.4</v>
      </c>
      <c r="Q441">
        <f t="shared" si="132"/>
        <v>108.9</v>
      </c>
      <c r="R441">
        <f t="shared" si="133"/>
        <v>109.9</v>
      </c>
      <c r="S441">
        <f t="shared" si="134"/>
        <v>110.4</v>
      </c>
      <c r="T441">
        <f t="shared" si="135"/>
        <v>110.9</v>
      </c>
      <c r="U441">
        <f t="shared" si="136"/>
        <v>111.4</v>
      </c>
      <c r="V441">
        <f t="shared" si="137"/>
        <v>103.9</v>
      </c>
      <c r="X441">
        <f t="shared" si="138"/>
        <v>107.4</v>
      </c>
      <c r="Y441">
        <f t="shared" si="139"/>
        <v>106.9</v>
      </c>
      <c r="Z441">
        <f t="shared" si="140"/>
        <v>108.9</v>
      </c>
      <c r="AA441">
        <f t="shared" si="141"/>
        <v>105.4</v>
      </c>
      <c r="AB441">
        <f t="shared" si="142"/>
        <v>104.9</v>
      </c>
      <c r="AC441">
        <f>IF(OR(A441=521400,A441=529519,A441=519378,A441=519382,A441=519380,A441=519357,A441=549727,A441=519373,A441=519370,A441=519371,A441=519377,A441=519387,A441=521176,A441=521177,A441=524588),IF(OR(D441="BIODIESEL",D441="BIODIESEL DYED",D441="DIESEL LS",D441="D LS DYED"),kdrk1,IF(OR(D441="ETHANOL REG",D441="REGULAR",D441="REG DYED",D441="ETH REG DYE"),krrk1,IF(OR(D441="UNBRAND DEF"),DEFBase1,kprk1))),IF(A441=519355,IF(OR(D441="BIODIESEL",D441="BIODIESEL DYED",D441="DIESEL LS",D441="D LS DYED"),vdrk1,IF(OR(D441="ETHANOL REG",D441="REGULAR",D441="REG DYED",D441="ETH REG DYE"),vrrk1,)),E441))</f>
        <v>100.4</v>
      </c>
      <c r="AD441">
        <f>IF(OR(A441=521400,A441=529519,A441=519378,A441=519382,A441=519380,A441=519357,A441=549727,A441=519373,A441=519370,A441=519371,A441=519377,A441=519387,A441=521176,A441=521177,A441=524588),
IF(OR(D441="BIODIESEL",D441="BIODIESEL DYED",D441="DIESEL LS",D441="D LS DYED"),kdrk1+_dslMERCR,IF(OR(D441="ETHANOL REG",D441="REGULAR",D441="REG DYED",D441="ETH REG DYE"),krrk1+_eregMERCR,IF(OR(D441="UNBRAND DEF"),
DEFBase1,kprk1+_punlMERCR))),IF(A441=519355,IF(OR(D441="BIODIESEL",D441="BIODIESEL DYED",D441="DIESEL LS",D441="D LS DYED"),vdrk1+_dslMERCR,IF(OR(D441="ETHANOL REG",D441="REGULAR",D441="REG DYED",D441="ETH REG DYE"),vrrk1+_eregMERCR,)),E441))</f>
        <v>100.4</v>
      </c>
      <c r="AE441">
        <f t="shared" si="143"/>
        <v>0</v>
      </c>
      <c r="AF441">
        <f t="shared" si="144"/>
        <v>0.05</v>
      </c>
      <c r="AG441">
        <f t="shared" si="145"/>
        <v>0</v>
      </c>
      <c r="AH441" t="str">
        <f t="shared" si="146"/>
        <v>1148 PACIFIC ST</v>
      </c>
    </row>
    <row r="442" spans="1:34" x14ac:dyDescent="0.25">
      <c r="A442">
        <v>524572</v>
      </c>
      <c r="B442" t="s">
        <v>79</v>
      </c>
      <c r="C442" t="s">
        <v>69</v>
      </c>
      <c r="D442" t="s">
        <v>644</v>
      </c>
      <c r="E442">
        <v>96.4</v>
      </c>
      <c r="F442">
        <v>10</v>
      </c>
      <c r="G442">
        <v>14.5</v>
      </c>
      <c r="H442">
        <v>0</v>
      </c>
      <c r="I442">
        <v>0</v>
      </c>
      <c r="J442">
        <v>120.9</v>
      </c>
      <c r="K442" s="28">
        <f t="shared" si="126"/>
        <v>6.0450000000000008</v>
      </c>
      <c r="L442" s="28">
        <f t="shared" si="127"/>
        <v>0</v>
      </c>
      <c r="M442" s="28">
        <f t="shared" si="128"/>
        <v>126.94500000000001</v>
      </c>
      <c r="N442">
        <f t="shared" si="129"/>
        <v>96.4</v>
      </c>
      <c r="O442">
        <f t="shared" si="130"/>
        <v>103.9</v>
      </c>
      <c r="P442">
        <f t="shared" si="131"/>
        <v>103.9</v>
      </c>
      <c r="Q442">
        <f t="shared" si="132"/>
        <v>104.4</v>
      </c>
      <c r="R442">
        <f t="shared" si="133"/>
        <v>105.4</v>
      </c>
      <c r="S442">
        <f t="shared" si="134"/>
        <v>105.9</v>
      </c>
      <c r="T442">
        <f t="shared" si="135"/>
        <v>106.4</v>
      </c>
      <c r="U442">
        <f t="shared" si="136"/>
        <v>106.9</v>
      </c>
      <c r="V442">
        <f t="shared" si="137"/>
        <v>99.9</v>
      </c>
      <c r="X442">
        <f t="shared" si="138"/>
        <v>102.9</v>
      </c>
      <c r="Y442">
        <f t="shared" si="139"/>
        <v>102.4</v>
      </c>
      <c r="Z442">
        <f t="shared" si="140"/>
        <v>104.9</v>
      </c>
      <c r="AA442">
        <f t="shared" si="141"/>
        <v>101.4</v>
      </c>
      <c r="AB442">
        <f t="shared" si="142"/>
        <v>100.9</v>
      </c>
      <c r="AC442">
        <f>IF(OR(A442=521400,A442=529519,A442=519378,A442=519382,A442=519380,A442=519357,A442=549727,A442=519373,A442=519370,A442=519371,A442=519377,A442=519387,A442=521176,A442=521177,A442=524588),IF(OR(D442="BIODIESEL",D442="BIODIESEL DYED",D442="DIESEL LS",D442="D LS DYED"),kdrk1,IF(OR(D442="ETHANOL REG",D442="REGULAR",D442="REG DYED",D442="ETH REG DYE"),krrk1,IF(OR(D442="UNBRAND DEF"),DEFBase1,kprk1))),IF(A442=519355,IF(OR(D442="BIODIESEL",D442="BIODIESEL DYED",D442="DIESEL LS",D442="D LS DYED"),vdrk1,IF(OR(D442="ETHANOL REG",D442="REGULAR",D442="REG DYED",D442="ETH REG DYE"),vrrk1,)),E442))</f>
        <v>96.4</v>
      </c>
      <c r="AD442">
        <f>IF(OR(A442=521400,A442=529519,A442=519378,A442=519382,A442=519380,A442=519357,A442=549727,A442=519373,A442=519370,A442=519371,A442=519377,A442=519387,A442=521176,A442=521177,A442=524588),
IF(OR(D442="BIODIESEL",D442="BIODIESEL DYED",D442="DIESEL LS",D442="D LS DYED"),kdrk1+_dslMERCR,IF(OR(D442="ETHANOL REG",D442="REGULAR",D442="REG DYED",D442="ETH REG DYE"),krrk1+_eregMERCR,IF(OR(D442="UNBRAND DEF"),
DEFBase1,kprk1+_punlMERCR))),IF(A442=519355,IF(OR(D442="BIODIESEL",D442="BIODIESEL DYED",D442="DIESEL LS",D442="D LS DYED"),vdrk1+_dslMERCR,IF(OR(D442="ETHANOL REG",D442="REGULAR",D442="REG DYED",D442="ETH REG DYE"),vrrk1+_eregMERCR,)),E442))</f>
        <v>96.4</v>
      </c>
      <c r="AE442">
        <f t="shared" si="143"/>
        <v>0</v>
      </c>
      <c r="AF442">
        <f t="shared" si="144"/>
        <v>0.05</v>
      </c>
      <c r="AG442">
        <f t="shared" si="145"/>
        <v>0</v>
      </c>
      <c r="AH442" t="str">
        <f t="shared" si="146"/>
        <v>1148 PACIFIC ST</v>
      </c>
    </row>
    <row r="443" spans="1:34" x14ac:dyDescent="0.25">
      <c r="A443">
        <v>524572</v>
      </c>
      <c r="B443" t="s">
        <v>79</v>
      </c>
      <c r="C443" t="s">
        <v>69</v>
      </c>
      <c r="D443" t="s">
        <v>49</v>
      </c>
      <c r="E443">
        <v>139.80000000000001</v>
      </c>
      <c r="F443">
        <v>10</v>
      </c>
      <c r="G443">
        <v>14.5</v>
      </c>
      <c r="H443">
        <v>0</v>
      </c>
      <c r="I443">
        <v>0</v>
      </c>
      <c r="J443">
        <v>164.3</v>
      </c>
      <c r="K443" s="28">
        <f t="shared" si="126"/>
        <v>8.2150000000000016</v>
      </c>
      <c r="L443" s="28">
        <f t="shared" si="127"/>
        <v>0</v>
      </c>
      <c r="M443" s="28">
        <f t="shared" si="128"/>
        <v>172.51500000000001</v>
      </c>
      <c r="N443">
        <f t="shared" si="129"/>
        <v>139.80000000000001</v>
      </c>
      <c r="O443">
        <f t="shared" si="130"/>
        <v>148.30000000000001</v>
      </c>
      <c r="P443">
        <f t="shared" si="131"/>
        <v>148.30000000000001</v>
      </c>
      <c r="Q443">
        <f t="shared" si="132"/>
        <v>148.80000000000001</v>
      </c>
      <c r="R443">
        <f t="shared" si="133"/>
        <v>149.80000000000001</v>
      </c>
      <c r="S443">
        <f t="shared" si="134"/>
        <v>150.30000000000001</v>
      </c>
      <c r="T443">
        <f t="shared" si="135"/>
        <v>150.80000000000001</v>
      </c>
      <c r="U443">
        <f t="shared" si="136"/>
        <v>151.30000000000001</v>
      </c>
      <c r="V443">
        <f t="shared" si="137"/>
        <v>143.30000000000001</v>
      </c>
      <c r="X443">
        <f t="shared" si="138"/>
        <v>147.30000000000001</v>
      </c>
      <c r="Y443">
        <f t="shared" si="139"/>
        <v>145.80000000000001</v>
      </c>
      <c r="Z443">
        <f t="shared" si="140"/>
        <v>148.30000000000001</v>
      </c>
      <c r="AA443">
        <f t="shared" si="141"/>
        <v>144.80000000000001</v>
      </c>
      <c r="AB443">
        <f t="shared" si="142"/>
        <v>144.30000000000001</v>
      </c>
      <c r="AC443">
        <f>IF(OR(A443=521400,A443=529519,A443=519378,A443=519382,A443=519380,A443=519357,A443=549727,A443=519373,A443=519370,A443=519371,A443=519377,A443=519387,A443=521176,A443=521177,A443=524588),IF(OR(D443="BIODIESEL",D443="BIODIESEL DYED",D443="DIESEL LS",D443="D LS DYED"),kdrk1,IF(OR(D443="ETHANOL REG",D443="REGULAR",D443="REG DYED",D443="ETH REG DYE"),krrk1,IF(OR(D443="UNBRAND DEF"),DEFBase1,kprk1))),IF(A443=519355,IF(OR(D443="BIODIESEL",D443="BIODIESEL DYED",D443="DIESEL LS",D443="D LS DYED"),vdrk1,IF(OR(D443="ETHANOL REG",D443="REGULAR",D443="REG DYED",D443="ETH REG DYE"),vrrk1,)),E443))</f>
        <v>139.80000000000001</v>
      </c>
      <c r="AD443">
        <f>IF(OR(A443=521400,A443=529519,A443=519378,A443=519382,A443=519380,A443=519357,A443=549727,A443=519373,A443=519370,A443=519371,A443=519377,A443=519387,A443=521176,A443=521177,A443=524588),
IF(OR(D443="BIODIESEL",D443="BIODIESEL DYED",D443="DIESEL LS",D443="D LS DYED"),kdrk1+_dslMERCR,IF(OR(D443="ETHANOL REG",D443="REGULAR",D443="REG DYED",D443="ETH REG DYE"),krrk1+_eregMERCR,IF(OR(D443="UNBRAND DEF"),
DEFBase1,kprk1+_punlMERCR))),IF(A443=519355,IF(OR(D443="BIODIESEL",D443="BIODIESEL DYED",D443="DIESEL LS",D443="D LS DYED"),vdrk1+_dslMERCR,IF(OR(D443="ETHANOL REG",D443="REGULAR",D443="REG DYED",D443="ETH REG DYE"),vrrk1+_eregMERCR,)),E443))</f>
        <v>139.80000000000001</v>
      </c>
      <c r="AE443">
        <f t="shared" si="143"/>
        <v>0</v>
      </c>
      <c r="AF443">
        <f t="shared" si="144"/>
        <v>0.05</v>
      </c>
      <c r="AG443">
        <f t="shared" si="145"/>
        <v>0</v>
      </c>
      <c r="AH443" t="str">
        <f t="shared" si="146"/>
        <v>1148 PACIFIC ST</v>
      </c>
    </row>
    <row r="444" spans="1:34" x14ac:dyDescent="0.25">
      <c r="A444">
        <v>524572</v>
      </c>
      <c r="B444" t="s">
        <v>79</v>
      </c>
      <c r="C444" t="s">
        <v>69</v>
      </c>
      <c r="D444" t="s">
        <v>645</v>
      </c>
      <c r="E444">
        <v>116</v>
      </c>
      <c r="F444">
        <v>0</v>
      </c>
      <c r="G444">
        <v>0</v>
      </c>
      <c r="H444">
        <v>0</v>
      </c>
      <c r="I444">
        <v>0</v>
      </c>
      <c r="J444">
        <v>116</v>
      </c>
      <c r="K444" s="28">
        <f t="shared" si="126"/>
        <v>13.92</v>
      </c>
      <c r="L444" s="28">
        <f t="shared" si="127"/>
        <v>0</v>
      </c>
      <c r="M444" s="28">
        <f t="shared" si="128"/>
        <v>129.91999999999999</v>
      </c>
      <c r="N444">
        <f t="shared" si="129"/>
        <v>116</v>
      </c>
      <c r="O444">
        <f t="shared" si="130"/>
        <v>119.5</v>
      </c>
      <c r="P444">
        <f t="shared" si="131"/>
        <v>119.5</v>
      </c>
      <c r="Q444">
        <f t="shared" si="132"/>
        <v>119.5</v>
      </c>
      <c r="R444">
        <f t="shared" si="133"/>
        <v>119.5</v>
      </c>
      <c r="S444">
        <f t="shared" si="134"/>
        <v>119.5</v>
      </c>
      <c r="T444">
        <f t="shared" si="135"/>
        <v>119.5</v>
      </c>
      <c r="U444">
        <f t="shared" si="136"/>
        <v>119.5</v>
      </c>
      <c r="V444">
        <f t="shared" si="137"/>
        <v>119.5</v>
      </c>
      <c r="X444">
        <f t="shared" si="138"/>
        <v>119.5</v>
      </c>
      <c r="Y444">
        <f t="shared" si="139"/>
        <v>119.5</v>
      </c>
      <c r="Z444">
        <f t="shared" si="140"/>
        <v>119.5</v>
      </c>
      <c r="AA444">
        <f t="shared" si="141"/>
        <v>119.5</v>
      </c>
      <c r="AB444">
        <f t="shared" si="142"/>
        <v>119.5</v>
      </c>
      <c r="AC444">
        <f>IF(OR(A444=521400,A444=529519,A444=519378,A444=519382,A444=519380,A444=519357,A444=549727,A444=519373,A444=519370,A444=519371,A444=519377,A444=519387,A444=521176,A444=521177,A444=524588),IF(OR(D444="BIODIESEL",D444="BIODIESEL DYED",D444="DIESEL LS",D444="D LS DYED"),kdrk1,IF(OR(D444="ETHANOL REG",D444="REGULAR",D444="REG DYED",D444="ETH REG DYE"),krrk1,IF(OR(D444="UNBRAND DEF"),DEFBase1,kprk1))),IF(A444=519355,IF(OR(D444="BIODIESEL",D444="BIODIESEL DYED",D444="DIESEL LS",D444="D LS DYED"),vdrk1,IF(OR(D444="ETHANOL REG",D444="REGULAR",D444="REG DYED",D444="ETH REG DYE"),vrrk1,)),E444))</f>
        <v>116</v>
      </c>
      <c r="AD444">
        <f>IF(OR(A444=521400,A444=529519,A444=519378,A444=519382,A444=519380,A444=519357,A444=549727,A444=519373,A444=519370,A444=519371,A444=519377,A444=519387,A444=521176,A444=521177,A444=524588),
IF(OR(D444="BIODIESEL",D444="BIODIESEL DYED",D444="DIESEL LS",D444="D LS DYED"),kdrk1+_dslMERCR,IF(OR(D444="ETHANOL REG",D444="REGULAR",D444="REG DYED",D444="ETH REG DYE"),krrk1+_eregMERCR,IF(OR(D444="UNBRAND DEF"),
DEFBase1,kprk1+_punlMERCR))),IF(A444=519355,IF(OR(D444="BIODIESEL",D444="BIODIESEL DYED",D444="DIESEL LS",D444="D LS DYED"),vdrk1+_dslMERCR,IF(OR(D444="ETHANOL REG",D444="REGULAR",D444="REG DYED",D444="ETH REG DYE"),vrrk1+_eregMERCR,)),E444))</f>
        <v>116</v>
      </c>
      <c r="AE444">
        <f t="shared" si="143"/>
        <v>0</v>
      </c>
      <c r="AF444">
        <f t="shared" si="144"/>
        <v>0.12</v>
      </c>
      <c r="AG444">
        <f t="shared" si="145"/>
        <v>0</v>
      </c>
      <c r="AH444" t="str">
        <f t="shared" si="146"/>
        <v>1148 PACIFIC ST</v>
      </c>
    </row>
    <row r="445" spans="1:34" x14ac:dyDescent="0.25">
      <c r="A445">
        <v>524577</v>
      </c>
      <c r="B445" t="s">
        <v>79</v>
      </c>
      <c r="C445" t="s">
        <v>69</v>
      </c>
      <c r="D445" t="s">
        <v>646</v>
      </c>
      <c r="E445">
        <v>110.9</v>
      </c>
      <c r="F445">
        <v>4</v>
      </c>
      <c r="G445">
        <v>3</v>
      </c>
      <c r="H445">
        <v>0</v>
      </c>
      <c r="I445">
        <v>0</v>
      </c>
      <c r="J445">
        <v>117.9</v>
      </c>
      <c r="K445" s="28">
        <f t="shared" si="126"/>
        <v>5.8950000000000005</v>
      </c>
      <c r="L445" s="28">
        <f t="shared" si="127"/>
        <v>0</v>
      </c>
      <c r="M445" s="28">
        <f t="shared" si="128"/>
        <v>123.795</v>
      </c>
      <c r="N445">
        <f t="shared" si="129"/>
        <v>110.9</v>
      </c>
      <c r="O445">
        <f t="shared" si="130"/>
        <v>116.4</v>
      </c>
      <c r="P445">
        <f t="shared" si="131"/>
        <v>117.4</v>
      </c>
      <c r="Q445">
        <f t="shared" si="132"/>
        <v>117.9</v>
      </c>
      <c r="R445">
        <f t="shared" si="133"/>
        <v>118.9</v>
      </c>
      <c r="S445">
        <f t="shared" si="134"/>
        <v>119.4</v>
      </c>
      <c r="T445">
        <f t="shared" si="135"/>
        <v>119.9</v>
      </c>
      <c r="U445">
        <f t="shared" si="136"/>
        <v>120.4</v>
      </c>
      <c r="V445">
        <f t="shared" si="137"/>
        <v>114.4</v>
      </c>
      <c r="X445">
        <f t="shared" si="138"/>
        <v>115.4</v>
      </c>
      <c r="Y445">
        <f t="shared" si="139"/>
        <v>115.9</v>
      </c>
      <c r="Z445">
        <f t="shared" si="140"/>
        <v>115.9</v>
      </c>
      <c r="AA445">
        <f t="shared" si="141"/>
        <v>116.9</v>
      </c>
      <c r="AB445">
        <f t="shared" si="142"/>
        <v>111.9</v>
      </c>
      <c r="AC445">
        <f>IF(OR(A445=521400,A445=529519,A445=519378,A445=519382,A445=519380,A445=519357,A445=549727,A445=519373,A445=519370,A445=519371,A445=519377,A445=519387,A445=521176,A445=521177,A445=524588),IF(OR(D445="BIODIESEL",D445="BIODIESEL DYED",D445="DIESEL LS",D445="D LS DYED"),kdrk1,IF(OR(D445="ETHANOL REG",D445="REGULAR",D445="REG DYED",D445="ETH REG DYE"),krrk1,IF(OR(D445="UNBRAND DEF"),DEFBase1,kprk1))),IF(A445=519355,IF(OR(D445="BIODIESEL",D445="BIODIESEL DYED",D445="DIESEL LS",D445="D LS DYED"),vdrk1,IF(OR(D445="ETHANOL REG",D445="REGULAR",D445="REG DYED",D445="ETH REG DYE"),vrrk1,)),E445))</f>
        <v>110.9</v>
      </c>
      <c r="AD445">
        <f>IF(OR(A445=521400,A445=529519,A445=519378,A445=519382,A445=519380,A445=519357,A445=549727,A445=519373,A445=519370,A445=519371,A445=519377,A445=519387,A445=521176,A445=521177,A445=524588),
IF(OR(D445="BIODIESEL",D445="BIODIESEL DYED",D445="DIESEL LS",D445="D LS DYED"),kdrk1+_dslMERCR,IF(OR(D445="ETHANOL REG",D445="REGULAR",D445="REG DYED",D445="ETH REG DYE"),krrk1+_eregMERCR,IF(OR(D445="UNBRAND DEF"),
DEFBase1,kprk1+_punlMERCR))),IF(A445=519355,IF(OR(D445="BIODIESEL",D445="BIODIESEL DYED",D445="DIESEL LS",D445="D LS DYED"),vdrk1+_dslMERCR,IF(OR(D445="ETHANOL REG",D445="REGULAR",D445="REG DYED",D445="ETH REG DYE"),vrrk1+_eregMERCR,)),E445))</f>
        <v>110.9</v>
      </c>
      <c r="AE445">
        <f t="shared" si="143"/>
        <v>0</v>
      </c>
      <c r="AF445">
        <f t="shared" si="144"/>
        <v>0.05</v>
      </c>
      <c r="AG445">
        <f t="shared" si="145"/>
        <v>0</v>
      </c>
      <c r="AH445" t="str">
        <f t="shared" si="146"/>
        <v>2180 NORANDA RD</v>
      </c>
    </row>
    <row r="446" spans="1:34" x14ac:dyDescent="0.25">
      <c r="A446">
        <v>524577</v>
      </c>
      <c r="B446" t="s">
        <v>79</v>
      </c>
      <c r="C446" t="s">
        <v>69</v>
      </c>
      <c r="D446" t="s">
        <v>37</v>
      </c>
      <c r="E446">
        <v>110.9</v>
      </c>
      <c r="F446">
        <v>4</v>
      </c>
      <c r="G446">
        <v>15</v>
      </c>
      <c r="H446">
        <v>0</v>
      </c>
      <c r="I446">
        <v>0</v>
      </c>
      <c r="J446">
        <v>129.9</v>
      </c>
      <c r="K446" s="28">
        <f t="shared" si="126"/>
        <v>6.495000000000001</v>
      </c>
      <c r="L446" s="28">
        <f t="shared" si="127"/>
        <v>0</v>
      </c>
      <c r="M446" s="28">
        <f t="shared" si="128"/>
        <v>136.39500000000001</v>
      </c>
      <c r="N446">
        <f t="shared" si="129"/>
        <v>110.9</v>
      </c>
      <c r="O446">
        <f t="shared" si="130"/>
        <v>116.4</v>
      </c>
      <c r="P446">
        <f t="shared" si="131"/>
        <v>117.4</v>
      </c>
      <c r="Q446">
        <f t="shared" si="132"/>
        <v>117.9</v>
      </c>
      <c r="R446">
        <f t="shared" si="133"/>
        <v>118.9</v>
      </c>
      <c r="S446">
        <f t="shared" si="134"/>
        <v>119.4</v>
      </c>
      <c r="T446">
        <f t="shared" si="135"/>
        <v>119.9</v>
      </c>
      <c r="U446">
        <f t="shared" si="136"/>
        <v>120.4</v>
      </c>
      <c r="V446">
        <f t="shared" si="137"/>
        <v>114.4</v>
      </c>
      <c r="X446">
        <f t="shared" si="138"/>
        <v>115.4</v>
      </c>
      <c r="Y446">
        <f t="shared" si="139"/>
        <v>115.9</v>
      </c>
      <c r="Z446">
        <f t="shared" si="140"/>
        <v>115.9</v>
      </c>
      <c r="AA446">
        <f t="shared" si="141"/>
        <v>116.9</v>
      </c>
      <c r="AB446">
        <f t="shared" si="142"/>
        <v>111.9</v>
      </c>
      <c r="AC446">
        <f>IF(OR(A446=521400,A446=529519,A446=519378,A446=519382,A446=519380,A446=519357,A446=549727,A446=519373,A446=519370,A446=519371,A446=519377,A446=519387,A446=521176,A446=521177,A446=524588),IF(OR(D446="BIODIESEL",D446="BIODIESEL DYED",D446="DIESEL LS",D446="D LS DYED"),kdrk1,IF(OR(D446="ETHANOL REG",D446="REGULAR",D446="REG DYED",D446="ETH REG DYE"),krrk1,IF(OR(D446="UNBRAND DEF"),DEFBase1,kprk1))),IF(A446=519355,IF(OR(D446="BIODIESEL",D446="BIODIESEL DYED",D446="DIESEL LS",D446="D LS DYED"),vdrk1,IF(OR(D446="ETHANOL REG",D446="REGULAR",D446="REG DYED",D446="ETH REG DYE"),vrrk1,)),E446))</f>
        <v>110.9</v>
      </c>
      <c r="AD446">
        <f>IF(OR(A446=521400,A446=529519,A446=519378,A446=519382,A446=519380,A446=519357,A446=549727,A446=519373,A446=519370,A446=519371,A446=519377,A446=519387,A446=521176,A446=521177,A446=524588),
IF(OR(D446="BIODIESEL",D446="BIODIESEL DYED",D446="DIESEL LS",D446="D LS DYED"),kdrk1+_dslMERCR,IF(OR(D446="ETHANOL REG",D446="REGULAR",D446="REG DYED",D446="ETH REG DYE"),krrk1+_eregMERCR,IF(OR(D446="UNBRAND DEF"),
DEFBase1,kprk1+_punlMERCR))),IF(A446=519355,IF(OR(D446="BIODIESEL",D446="BIODIESEL DYED",D446="DIESEL LS",D446="D LS DYED"),vdrk1+_dslMERCR,IF(OR(D446="ETHANOL REG",D446="REGULAR",D446="REG DYED",D446="ETH REG DYE"),vrrk1+_eregMERCR,)),E446))</f>
        <v>110.9</v>
      </c>
      <c r="AE446">
        <f t="shared" si="143"/>
        <v>0</v>
      </c>
      <c r="AF446">
        <f t="shared" si="144"/>
        <v>0.05</v>
      </c>
      <c r="AG446">
        <f t="shared" si="145"/>
        <v>0</v>
      </c>
      <c r="AH446" t="str">
        <f t="shared" si="146"/>
        <v>2180 NORANDA RD</v>
      </c>
    </row>
    <row r="447" spans="1:34" x14ac:dyDescent="0.25">
      <c r="A447">
        <v>524577</v>
      </c>
      <c r="B447" t="s">
        <v>79</v>
      </c>
      <c r="C447" t="s">
        <v>69</v>
      </c>
      <c r="D447" t="s">
        <v>647</v>
      </c>
      <c r="E447">
        <v>96.9</v>
      </c>
      <c r="F447">
        <v>10</v>
      </c>
      <c r="G447">
        <v>3</v>
      </c>
      <c r="H447">
        <v>0</v>
      </c>
      <c r="I447">
        <v>0</v>
      </c>
      <c r="J447">
        <v>109.9</v>
      </c>
      <c r="K447" s="28">
        <f t="shared" si="126"/>
        <v>5.495000000000001</v>
      </c>
      <c r="L447" s="28">
        <f t="shared" si="127"/>
        <v>0</v>
      </c>
      <c r="M447" s="28">
        <f t="shared" si="128"/>
        <v>115.39500000000001</v>
      </c>
      <c r="N447">
        <f t="shared" si="129"/>
        <v>96.9</v>
      </c>
      <c r="O447">
        <f t="shared" si="130"/>
        <v>104.4</v>
      </c>
      <c r="P447">
        <f t="shared" si="131"/>
        <v>104.4</v>
      </c>
      <c r="Q447">
        <f t="shared" si="132"/>
        <v>104.9</v>
      </c>
      <c r="R447">
        <f t="shared" si="133"/>
        <v>105.9</v>
      </c>
      <c r="S447">
        <f t="shared" si="134"/>
        <v>106.4</v>
      </c>
      <c r="T447">
        <f t="shared" si="135"/>
        <v>106.9</v>
      </c>
      <c r="U447">
        <f t="shared" si="136"/>
        <v>107.4</v>
      </c>
      <c r="V447">
        <f t="shared" si="137"/>
        <v>100.4</v>
      </c>
      <c r="X447">
        <f t="shared" si="138"/>
        <v>103.4</v>
      </c>
      <c r="Y447">
        <f t="shared" si="139"/>
        <v>104.4</v>
      </c>
      <c r="Z447">
        <f t="shared" si="140"/>
        <v>105.4</v>
      </c>
      <c r="AA447">
        <f t="shared" si="141"/>
        <v>101.9</v>
      </c>
      <c r="AB447">
        <f t="shared" si="142"/>
        <v>101.4</v>
      </c>
      <c r="AC447">
        <f>IF(OR(A447=521400,A447=529519,A447=519378,A447=519382,A447=519380,A447=519357,A447=549727,A447=519373,A447=519370,A447=519371,A447=519377,A447=519387,A447=521176,A447=521177,A447=524588),IF(OR(D447="BIODIESEL",D447="BIODIESEL DYED",D447="DIESEL LS",D447="D LS DYED"),kdrk1,IF(OR(D447="ETHANOL REG",D447="REGULAR",D447="REG DYED",D447="ETH REG DYE"),krrk1,IF(OR(D447="UNBRAND DEF"),DEFBase1,kprk1))),IF(A447=519355,IF(OR(D447="BIODIESEL",D447="BIODIESEL DYED",D447="DIESEL LS",D447="D LS DYED"),vdrk1,IF(OR(D447="ETHANOL REG",D447="REGULAR",D447="REG DYED",D447="ETH REG DYE"),vrrk1,)),E447))</f>
        <v>96.9</v>
      </c>
      <c r="AD447">
        <f>IF(OR(A447=521400,A447=529519,A447=519378,A447=519382,A447=519380,A447=519357,A447=549727,A447=519373,A447=519370,A447=519371,A447=519377,A447=519387,A447=521176,A447=521177,A447=524588),
IF(OR(D447="BIODIESEL",D447="BIODIESEL DYED",D447="DIESEL LS",D447="D LS DYED"),kdrk1+_dslMERCR,IF(OR(D447="ETHANOL REG",D447="REGULAR",D447="REG DYED",D447="ETH REG DYE"),krrk1+_eregMERCR,IF(OR(D447="UNBRAND DEF"),
DEFBase1,kprk1+_punlMERCR))),IF(A447=519355,IF(OR(D447="BIODIESEL",D447="BIODIESEL DYED",D447="DIESEL LS",D447="D LS DYED"),vdrk1+_dslMERCR,IF(OR(D447="ETHANOL REG",D447="REGULAR",D447="REG DYED",D447="ETH REG DYE"),vrrk1+_eregMERCR,)),E447))</f>
        <v>96.9</v>
      </c>
      <c r="AE447">
        <f t="shared" si="143"/>
        <v>0</v>
      </c>
      <c r="AF447">
        <f t="shared" si="144"/>
        <v>0.05</v>
      </c>
      <c r="AG447">
        <f t="shared" si="145"/>
        <v>0</v>
      </c>
      <c r="AH447" t="str">
        <f t="shared" si="146"/>
        <v>2180 NORANDA RD</v>
      </c>
    </row>
    <row r="448" spans="1:34" x14ac:dyDescent="0.25">
      <c r="A448">
        <v>524577</v>
      </c>
      <c r="B448" t="s">
        <v>79</v>
      </c>
      <c r="C448" t="s">
        <v>69</v>
      </c>
      <c r="D448" t="s">
        <v>644</v>
      </c>
      <c r="E448">
        <v>96.9</v>
      </c>
      <c r="F448">
        <v>10</v>
      </c>
      <c r="G448">
        <v>14.5</v>
      </c>
      <c r="H448">
        <v>0</v>
      </c>
      <c r="I448">
        <v>0</v>
      </c>
      <c r="J448">
        <v>121.4</v>
      </c>
      <c r="K448" s="28">
        <f t="shared" si="126"/>
        <v>6.07</v>
      </c>
      <c r="L448" s="28">
        <f t="shared" si="127"/>
        <v>0</v>
      </c>
      <c r="M448" s="28">
        <f t="shared" si="128"/>
        <v>127.47</v>
      </c>
      <c r="N448">
        <f t="shared" si="129"/>
        <v>96.9</v>
      </c>
      <c r="O448">
        <f t="shared" si="130"/>
        <v>104.4</v>
      </c>
      <c r="P448">
        <f t="shared" si="131"/>
        <v>104.4</v>
      </c>
      <c r="Q448">
        <f t="shared" si="132"/>
        <v>104.9</v>
      </c>
      <c r="R448">
        <f t="shared" si="133"/>
        <v>105.9</v>
      </c>
      <c r="S448">
        <f t="shared" si="134"/>
        <v>106.4</v>
      </c>
      <c r="T448">
        <f t="shared" si="135"/>
        <v>106.9</v>
      </c>
      <c r="U448">
        <f t="shared" si="136"/>
        <v>107.4</v>
      </c>
      <c r="V448">
        <f t="shared" si="137"/>
        <v>100.4</v>
      </c>
      <c r="X448">
        <f t="shared" si="138"/>
        <v>103.4</v>
      </c>
      <c r="Y448">
        <f t="shared" si="139"/>
        <v>102.9</v>
      </c>
      <c r="Z448">
        <f t="shared" si="140"/>
        <v>105.4</v>
      </c>
      <c r="AA448">
        <f t="shared" si="141"/>
        <v>101.9</v>
      </c>
      <c r="AB448">
        <f t="shared" si="142"/>
        <v>101.4</v>
      </c>
      <c r="AC448">
        <f>IF(OR(A448=521400,A448=529519,A448=519378,A448=519382,A448=519380,A448=519357,A448=549727,A448=519373,A448=519370,A448=519371,A448=519377,A448=519387,A448=521176,A448=521177,A448=524588),IF(OR(D448="BIODIESEL",D448="BIODIESEL DYED",D448="DIESEL LS",D448="D LS DYED"),kdrk1,IF(OR(D448="ETHANOL REG",D448="REGULAR",D448="REG DYED",D448="ETH REG DYE"),krrk1,IF(OR(D448="UNBRAND DEF"),DEFBase1,kprk1))),IF(A448=519355,IF(OR(D448="BIODIESEL",D448="BIODIESEL DYED",D448="DIESEL LS",D448="D LS DYED"),vdrk1,IF(OR(D448="ETHANOL REG",D448="REGULAR",D448="REG DYED",D448="ETH REG DYE"),vrrk1,)),E448))</f>
        <v>96.9</v>
      </c>
      <c r="AD448">
        <f>IF(OR(A448=521400,A448=529519,A448=519378,A448=519382,A448=519380,A448=519357,A448=549727,A448=519373,A448=519370,A448=519371,A448=519377,A448=519387,A448=521176,A448=521177,A448=524588),
IF(OR(D448="BIODIESEL",D448="BIODIESEL DYED",D448="DIESEL LS",D448="D LS DYED"),kdrk1+_dslMERCR,IF(OR(D448="ETHANOL REG",D448="REGULAR",D448="REG DYED",D448="ETH REG DYE"),krrk1+_eregMERCR,IF(OR(D448="UNBRAND DEF"),
DEFBase1,kprk1+_punlMERCR))),IF(A448=519355,IF(OR(D448="BIODIESEL",D448="BIODIESEL DYED",D448="DIESEL LS",D448="D LS DYED"),vdrk1+_dslMERCR,IF(OR(D448="ETHANOL REG",D448="REGULAR",D448="REG DYED",D448="ETH REG DYE"),vrrk1+_eregMERCR,)),E448))</f>
        <v>96.9</v>
      </c>
      <c r="AE448">
        <f t="shared" si="143"/>
        <v>0</v>
      </c>
      <c r="AF448">
        <f t="shared" si="144"/>
        <v>0.05</v>
      </c>
      <c r="AG448">
        <f t="shared" si="145"/>
        <v>0</v>
      </c>
      <c r="AH448" t="str">
        <f t="shared" si="146"/>
        <v>2180 NORANDA RD</v>
      </c>
    </row>
    <row r="449" spans="1:34" x14ac:dyDescent="0.25">
      <c r="A449">
        <v>524580</v>
      </c>
      <c r="B449" t="s">
        <v>79</v>
      </c>
      <c r="C449" t="s">
        <v>69</v>
      </c>
      <c r="D449" t="s">
        <v>646</v>
      </c>
      <c r="E449">
        <v>111.2</v>
      </c>
      <c r="F449">
        <v>4</v>
      </c>
      <c r="G449">
        <v>3</v>
      </c>
      <c r="H449">
        <v>0</v>
      </c>
      <c r="I449">
        <v>0</v>
      </c>
      <c r="J449">
        <v>118.2</v>
      </c>
      <c r="K449" s="28">
        <f t="shared" si="126"/>
        <v>5.91</v>
      </c>
      <c r="L449" s="28">
        <f t="shared" si="127"/>
        <v>0</v>
      </c>
      <c r="M449" s="28">
        <f t="shared" si="128"/>
        <v>124.11</v>
      </c>
      <c r="N449">
        <f t="shared" si="129"/>
        <v>111.2</v>
      </c>
      <c r="O449">
        <f t="shared" si="130"/>
        <v>116.7</v>
      </c>
      <c r="P449">
        <f t="shared" si="131"/>
        <v>117.7</v>
      </c>
      <c r="Q449">
        <f t="shared" si="132"/>
        <v>118.2</v>
      </c>
      <c r="R449">
        <f t="shared" si="133"/>
        <v>119.2</v>
      </c>
      <c r="S449">
        <f t="shared" si="134"/>
        <v>119.7</v>
      </c>
      <c r="T449">
        <f t="shared" si="135"/>
        <v>120.2</v>
      </c>
      <c r="U449">
        <f t="shared" si="136"/>
        <v>120.7</v>
      </c>
      <c r="V449">
        <f t="shared" si="137"/>
        <v>114.7</v>
      </c>
      <c r="X449">
        <f t="shared" si="138"/>
        <v>115.7</v>
      </c>
      <c r="Y449">
        <f t="shared" si="139"/>
        <v>116.2</v>
      </c>
      <c r="Z449">
        <f t="shared" si="140"/>
        <v>116.2</v>
      </c>
      <c r="AA449">
        <f t="shared" si="141"/>
        <v>117.2</v>
      </c>
      <c r="AB449">
        <f t="shared" si="142"/>
        <v>112.2</v>
      </c>
      <c r="AC449">
        <f>IF(OR(A449=521400,A449=529519,A449=519378,A449=519382,A449=519380,A449=519357,A449=549727,A449=519373,A449=519370,A449=519371,A449=519377,A449=519387,A449=521176,A449=521177,A449=524588),IF(OR(D449="BIODIESEL",D449="BIODIESEL DYED",D449="DIESEL LS",D449="D LS DYED"),kdrk1,IF(OR(D449="ETHANOL REG",D449="REGULAR",D449="REG DYED",D449="ETH REG DYE"),krrk1,IF(OR(D449="UNBRAND DEF"),DEFBase1,kprk1))),IF(A449=519355,IF(OR(D449="BIODIESEL",D449="BIODIESEL DYED",D449="DIESEL LS",D449="D LS DYED"),vdrk1,IF(OR(D449="ETHANOL REG",D449="REGULAR",D449="REG DYED",D449="ETH REG DYE"),vrrk1,)),E449))</f>
        <v>111.2</v>
      </c>
      <c r="AD449">
        <f>IF(OR(A449=521400,A449=529519,A449=519378,A449=519382,A449=519380,A449=519357,A449=549727,A449=519373,A449=519370,A449=519371,A449=519377,A449=519387,A449=521176,A449=521177,A449=524588),
IF(OR(D449="BIODIESEL",D449="BIODIESEL DYED",D449="DIESEL LS",D449="D LS DYED"),kdrk1+_dslMERCR,IF(OR(D449="ETHANOL REG",D449="REGULAR",D449="REG DYED",D449="ETH REG DYE"),krrk1+_eregMERCR,IF(OR(D449="UNBRAND DEF"),
DEFBase1,kprk1+_punlMERCR))),IF(A449=519355,IF(OR(D449="BIODIESEL",D449="BIODIESEL DYED",D449="DIESEL LS",D449="D LS DYED"),vdrk1+_dslMERCR,IF(OR(D449="ETHANOL REG",D449="REGULAR",D449="REG DYED",D449="ETH REG DYE"),vrrk1+_eregMERCR,)),E449))</f>
        <v>111.2</v>
      </c>
      <c r="AE449">
        <f t="shared" si="143"/>
        <v>0</v>
      </c>
      <c r="AF449">
        <f t="shared" si="144"/>
        <v>0.05</v>
      </c>
      <c r="AG449">
        <f t="shared" si="145"/>
        <v>0</v>
      </c>
      <c r="AH449" t="str">
        <f t="shared" si="146"/>
        <v>8087 HART HWY</v>
      </c>
    </row>
    <row r="450" spans="1:34" x14ac:dyDescent="0.25">
      <c r="A450">
        <v>524580</v>
      </c>
      <c r="B450" t="s">
        <v>79</v>
      </c>
      <c r="C450" t="s">
        <v>69</v>
      </c>
      <c r="D450" t="s">
        <v>37</v>
      </c>
      <c r="E450">
        <v>111.2</v>
      </c>
      <c r="F450">
        <v>4</v>
      </c>
      <c r="G450">
        <v>15</v>
      </c>
      <c r="H450">
        <v>0</v>
      </c>
      <c r="I450">
        <v>0</v>
      </c>
      <c r="J450">
        <v>130.19999999999999</v>
      </c>
      <c r="K450" s="28">
        <f t="shared" si="126"/>
        <v>6.51</v>
      </c>
      <c r="L450" s="28">
        <f t="shared" si="127"/>
        <v>0</v>
      </c>
      <c r="M450" s="28">
        <f t="shared" si="128"/>
        <v>136.70999999999998</v>
      </c>
      <c r="N450">
        <f t="shared" si="129"/>
        <v>111.2</v>
      </c>
      <c r="O450">
        <f t="shared" si="130"/>
        <v>116.7</v>
      </c>
      <c r="P450">
        <f t="shared" si="131"/>
        <v>117.7</v>
      </c>
      <c r="Q450">
        <f t="shared" si="132"/>
        <v>118.2</v>
      </c>
      <c r="R450">
        <f t="shared" si="133"/>
        <v>119.2</v>
      </c>
      <c r="S450">
        <f t="shared" si="134"/>
        <v>119.7</v>
      </c>
      <c r="T450">
        <f t="shared" si="135"/>
        <v>120.2</v>
      </c>
      <c r="U450">
        <f t="shared" si="136"/>
        <v>120.7</v>
      </c>
      <c r="V450">
        <f t="shared" si="137"/>
        <v>114.7</v>
      </c>
      <c r="X450">
        <f t="shared" si="138"/>
        <v>115.7</v>
      </c>
      <c r="Y450">
        <f t="shared" si="139"/>
        <v>116.2</v>
      </c>
      <c r="Z450">
        <f t="shared" si="140"/>
        <v>116.2</v>
      </c>
      <c r="AA450">
        <f t="shared" si="141"/>
        <v>117.2</v>
      </c>
      <c r="AB450">
        <f t="shared" si="142"/>
        <v>112.2</v>
      </c>
      <c r="AC450">
        <f>IF(OR(A450=521400,A450=529519,A450=519378,A450=519382,A450=519380,A450=519357,A450=549727,A450=519373,A450=519370,A450=519371,A450=519377,A450=519387,A450=521176,A450=521177,A450=524588),IF(OR(D450="BIODIESEL",D450="BIODIESEL DYED",D450="DIESEL LS",D450="D LS DYED"),kdrk1,IF(OR(D450="ETHANOL REG",D450="REGULAR",D450="REG DYED",D450="ETH REG DYE"),krrk1,IF(OR(D450="UNBRAND DEF"),DEFBase1,kprk1))),IF(A450=519355,IF(OR(D450="BIODIESEL",D450="BIODIESEL DYED",D450="DIESEL LS",D450="D LS DYED"),vdrk1,IF(OR(D450="ETHANOL REG",D450="REGULAR",D450="REG DYED",D450="ETH REG DYE"),vrrk1,)),E450))</f>
        <v>111.2</v>
      </c>
      <c r="AD450">
        <f>IF(OR(A450=521400,A450=529519,A450=519378,A450=519382,A450=519380,A450=519357,A450=549727,A450=519373,A450=519370,A450=519371,A450=519377,A450=519387,A450=521176,A450=521177,A450=524588),
IF(OR(D450="BIODIESEL",D450="BIODIESEL DYED",D450="DIESEL LS",D450="D LS DYED"),kdrk1+_dslMERCR,IF(OR(D450="ETHANOL REG",D450="REGULAR",D450="REG DYED",D450="ETH REG DYE"),krrk1+_eregMERCR,IF(OR(D450="UNBRAND DEF"),
DEFBase1,kprk1+_punlMERCR))),IF(A450=519355,IF(OR(D450="BIODIESEL",D450="BIODIESEL DYED",D450="DIESEL LS",D450="D LS DYED"),vdrk1+_dslMERCR,IF(OR(D450="ETHANOL REG",D450="REGULAR",D450="REG DYED",D450="ETH REG DYE"),vrrk1+_eregMERCR,)),E450))</f>
        <v>111.2</v>
      </c>
      <c r="AE450">
        <f t="shared" si="143"/>
        <v>0</v>
      </c>
      <c r="AF450">
        <f t="shared" si="144"/>
        <v>0.05</v>
      </c>
      <c r="AG450">
        <f t="shared" si="145"/>
        <v>0</v>
      </c>
      <c r="AH450" t="str">
        <f t="shared" si="146"/>
        <v>8087 HART HWY</v>
      </c>
    </row>
    <row r="451" spans="1:34" x14ac:dyDescent="0.25">
      <c r="A451">
        <v>524580</v>
      </c>
      <c r="B451" t="s">
        <v>79</v>
      </c>
      <c r="C451" t="s">
        <v>69</v>
      </c>
      <c r="D451" t="s">
        <v>132</v>
      </c>
      <c r="E451">
        <v>101</v>
      </c>
      <c r="F451">
        <v>10</v>
      </c>
      <c r="G451">
        <v>14.5</v>
      </c>
      <c r="H451">
        <v>0</v>
      </c>
      <c r="I451">
        <v>0</v>
      </c>
      <c r="J451">
        <v>125.5</v>
      </c>
      <c r="K451" s="28">
        <f t="shared" si="126"/>
        <v>6.2750000000000004</v>
      </c>
      <c r="L451" s="28">
        <f t="shared" si="127"/>
        <v>0</v>
      </c>
      <c r="M451" s="28">
        <f t="shared" si="128"/>
        <v>131.77500000000001</v>
      </c>
      <c r="N451">
        <f t="shared" si="129"/>
        <v>101</v>
      </c>
      <c r="O451">
        <f t="shared" si="130"/>
        <v>109</v>
      </c>
      <c r="P451">
        <f t="shared" si="131"/>
        <v>109</v>
      </c>
      <c r="Q451">
        <f t="shared" si="132"/>
        <v>109.5</v>
      </c>
      <c r="R451">
        <f t="shared" si="133"/>
        <v>110.5</v>
      </c>
      <c r="S451">
        <f t="shared" si="134"/>
        <v>111</v>
      </c>
      <c r="T451">
        <f t="shared" si="135"/>
        <v>111.5</v>
      </c>
      <c r="U451">
        <f t="shared" si="136"/>
        <v>112</v>
      </c>
      <c r="V451">
        <f t="shared" si="137"/>
        <v>104.5</v>
      </c>
      <c r="X451">
        <f t="shared" si="138"/>
        <v>108</v>
      </c>
      <c r="Y451">
        <f t="shared" si="139"/>
        <v>107.5</v>
      </c>
      <c r="Z451">
        <f t="shared" si="140"/>
        <v>109.5</v>
      </c>
      <c r="AA451">
        <f t="shared" si="141"/>
        <v>106</v>
      </c>
      <c r="AB451">
        <f t="shared" si="142"/>
        <v>105.5</v>
      </c>
      <c r="AC451">
        <f>IF(OR(A451=521400,A451=529519,A451=519378,A451=519382,A451=519380,A451=519357,A451=549727,A451=519373,A451=519370,A451=519371,A451=519377,A451=519387,A451=521176,A451=521177,A451=524588),IF(OR(D451="BIODIESEL",D451="BIODIESEL DYED",D451="DIESEL LS",D451="D LS DYED"),kdrk1,IF(OR(D451="ETHANOL REG",D451="REGULAR",D451="REG DYED",D451="ETH REG DYE"),krrk1,IF(OR(D451="UNBRAND DEF"),DEFBase1,kprk1))),IF(A451=519355,IF(OR(D451="BIODIESEL",D451="BIODIESEL DYED",D451="DIESEL LS",D451="D LS DYED"),vdrk1,IF(OR(D451="ETHANOL REG",D451="REGULAR",D451="REG DYED",D451="ETH REG DYE"),vrrk1,)),E451))</f>
        <v>101</v>
      </c>
      <c r="AD451">
        <f>IF(OR(A451=521400,A451=529519,A451=519378,A451=519382,A451=519380,A451=519357,A451=549727,A451=519373,A451=519370,A451=519371,A451=519377,A451=519387,A451=521176,A451=521177,A451=524588),
IF(OR(D451="BIODIESEL",D451="BIODIESEL DYED",D451="DIESEL LS",D451="D LS DYED"),kdrk1+_dslMERCR,IF(OR(D451="ETHANOL REG",D451="REGULAR",D451="REG DYED",D451="ETH REG DYE"),krrk1+_eregMERCR,IF(OR(D451="UNBRAND DEF"),
DEFBase1,kprk1+_punlMERCR))),IF(A451=519355,IF(OR(D451="BIODIESEL",D451="BIODIESEL DYED",D451="DIESEL LS",D451="D LS DYED"),vdrk1+_dslMERCR,IF(OR(D451="ETHANOL REG",D451="REGULAR",D451="REG DYED",D451="ETH REG DYE"),vrrk1+_eregMERCR,)),E451))</f>
        <v>101</v>
      </c>
      <c r="AE451">
        <f t="shared" si="143"/>
        <v>0</v>
      </c>
      <c r="AF451">
        <f t="shared" si="144"/>
        <v>0.05</v>
      </c>
      <c r="AG451">
        <f t="shared" si="145"/>
        <v>0</v>
      </c>
      <c r="AH451" t="str">
        <f t="shared" si="146"/>
        <v>8087 HART HWY</v>
      </c>
    </row>
    <row r="452" spans="1:34" x14ac:dyDescent="0.25">
      <c r="A452">
        <v>524580</v>
      </c>
      <c r="B452" t="s">
        <v>79</v>
      </c>
      <c r="C452" t="s">
        <v>69</v>
      </c>
      <c r="D452" t="s">
        <v>644</v>
      </c>
      <c r="E452">
        <v>97</v>
      </c>
      <c r="F452">
        <v>10</v>
      </c>
      <c r="G452">
        <v>14.5</v>
      </c>
      <c r="H452">
        <v>0</v>
      </c>
      <c r="I452">
        <v>0</v>
      </c>
      <c r="J452">
        <v>121.5</v>
      </c>
      <c r="K452" s="28">
        <f t="shared" si="126"/>
        <v>6.0750000000000002</v>
      </c>
      <c r="L452" s="28">
        <f t="shared" si="127"/>
        <v>0</v>
      </c>
      <c r="M452" s="28">
        <f t="shared" si="128"/>
        <v>127.575</v>
      </c>
      <c r="N452">
        <f t="shared" si="129"/>
        <v>97</v>
      </c>
      <c r="O452">
        <f t="shared" si="130"/>
        <v>104.5</v>
      </c>
      <c r="P452">
        <f t="shared" si="131"/>
        <v>104.5</v>
      </c>
      <c r="Q452">
        <f t="shared" si="132"/>
        <v>105</v>
      </c>
      <c r="R452">
        <f t="shared" si="133"/>
        <v>106</v>
      </c>
      <c r="S452">
        <f t="shared" si="134"/>
        <v>106.5</v>
      </c>
      <c r="T452">
        <f t="shared" si="135"/>
        <v>107</v>
      </c>
      <c r="U452">
        <f t="shared" si="136"/>
        <v>107.5</v>
      </c>
      <c r="V452">
        <f t="shared" si="137"/>
        <v>100.5</v>
      </c>
      <c r="X452">
        <f t="shared" si="138"/>
        <v>103.5</v>
      </c>
      <c r="Y452">
        <f t="shared" si="139"/>
        <v>103</v>
      </c>
      <c r="Z452">
        <f t="shared" si="140"/>
        <v>105.5</v>
      </c>
      <c r="AA452">
        <f t="shared" si="141"/>
        <v>102</v>
      </c>
      <c r="AB452">
        <f t="shared" si="142"/>
        <v>101.5</v>
      </c>
      <c r="AC452">
        <f>IF(OR(A452=521400,A452=529519,A452=519378,A452=519382,A452=519380,A452=519357,A452=549727,A452=519373,A452=519370,A452=519371,A452=519377,A452=519387,A452=521176,A452=521177,A452=524588),IF(OR(D452="BIODIESEL",D452="BIODIESEL DYED",D452="DIESEL LS",D452="D LS DYED"),kdrk1,IF(OR(D452="ETHANOL REG",D452="REGULAR",D452="REG DYED",D452="ETH REG DYE"),krrk1,IF(OR(D452="UNBRAND DEF"),DEFBase1,kprk1))),IF(A452=519355,IF(OR(D452="BIODIESEL",D452="BIODIESEL DYED",D452="DIESEL LS",D452="D LS DYED"),vdrk1,IF(OR(D452="ETHANOL REG",D452="REGULAR",D452="REG DYED",D452="ETH REG DYE"),vrrk1,)),E452))</f>
        <v>97</v>
      </c>
      <c r="AD452">
        <f>IF(OR(A452=521400,A452=529519,A452=519378,A452=519382,A452=519380,A452=519357,A452=549727,A452=519373,A452=519370,A452=519371,A452=519377,A452=519387,A452=521176,A452=521177,A452=524588),
IF(OR(D452="BIODIESEL",D452="BIODIESEL DYED",D452="DIESEL LS",D452="D LS DYED"),kdrk1+_dslMERCR,IF(OR(D452="ETHANOL REG",D452="REGULAR",D452="REG DYED",D452="ETH REG DYE"),krrk1+_eregMERCR,IF(OR(D452="UNBRAND DEF"),
DEFBase1,kprk1+_punlMERCR))),IF(A452=519355,IF(OR(D452="BIODIESEL",D452="BIODIESEL DYED",D452="DIESEL LS",D452="D LS DYED"),vdrk1+_dslMERCR,IF(OR(D452="ETHANOL REG",D452="REGULAR",D452="REG DYED",D452="ETH REG DYE"),vrrk1+_eregMERCR,)),E452))</f>
        <v>97</v>
      </c>
      <c r="AE452">
        <f t="shared" si="143"/>
        <v>0</v>
      </c>
      <c r="AF452">
        <f t="shared" si="144"/>
        <v>0.05</v>
      </c>
      <c r="AG452">
        <f t="shared" si="145"/>
        <v>0</v>
      </c>
      <c r="AH452" t="str">
        <f t="shared" si="146"/>
        <v>8087 HART HWY</v>
      </c>
    </row>
    <row r="453" spans="1:34" x14ac:dyDescent="0.25">
      <c r="A453">
        <v>524580</v>
      </c>
      <c r="B453" t="s">
        <v>79</v>
      </c>
      <c r="C453" t="s">
        <v>69</v>
      </c>
      <c r="D453" t="s">
        <v>648</v>
      </c>
      <c r="E453">
        <v>116</v>
      </c>
      <c r="F453">
        <v>10</v>
      </c>
      <c r="G453">
        <v>3</v>
      </c>
      <c r="H453">
        <v>0</v>
      </c>
      <c r="I453">
        <v>0</v>
      </c>
      <c r="J453">
        <v>129</v>
      </c>
      <c r="K453" s="28">
        <f t="shared" si="126"/>
        <v>6.45</v>
      </c>
      <c r="L453" s="28">
        <f t="shared" si="127"/>
        <v>0</v>
      </c>
      <c r="M453" s="28">
        <f t="shared" si="128"/>
        <v>135.44999999999999</v>
      </c>
      <c r="N453">
        <f t="shared" si="129"/>
        <v>116</v>
      </c>
      <c r="O453">
        <f t="shared" si="130"/>
        <v>124.5</v>
      </c>
      <c r="P453">
        <f t="shared" si="131"/>
        <v>124.5</v>
      </c>
      <c r="Q453">
        <f t="shared" si="132"/>
        <v>125</v>
      </c>
      <c r="R453">
        <f t="shared" si="133"/>
        <v>126</v>
      </c>
      <c r="S453">
        <f t="shared" si="134"/>
        <v>126.5</v>
      </c>
      <c r="T453">
        <f t="shared" si="135"/>
        <v>127</v>
      </c>
      <c r="U453">
        <f t="shared" si="136"/>
        <v>127.5</v>
      </c>
      <c r="V453">
        <f t="shared" si="137"/>
        <v>119.5</v>
      </c>
      <c r="X453">
        <f t="shared" si="138"/>
        <v>123.5</v>
      </c>
      <c r="Y453">
        <f t="shared" si="139"/>
        <v>123.5</v>
      </c>
      <c r="Z453">
        <f t="shared" si="140"/>
        <v>124.5</v>
      </c>
      <c r="AA453">
        <f t="shared" si="141"/>
        <v>121</v>
      </c>
      <c r="AB453">
        <f t="shared" si="142"/>
        <v>120.5</v>
      </c>
      <c r="AC453">
        <f>IF(OR(A453=521400,A453=529519,A453=519378,A453=519382,A453=519380,A453=519357,A453=549727,A453=519373,A453=519370,A453=519371,A453=519377,A453=519387,A453=521176,A453=521177,A453=524588),IF(OR(D453="BIODIESEL",D453="BIODIESEL DYED",D453="DIESEL LS",D453="D LS DYED"),kdrk1,IF(OR(D453="ETHANOL REG",D453="REGULAR",D453="REG DYED",D453="ETH REG DYE"),krrk1,IF(OR(D453="UNBRAND DEF"),DEFBase1,kprk1))),IF(A453=519355,IF(OR(D453="BIODIESEL",D453="BIODIESEL DYED",D453="DIESEL LS",D453="D LS DYED"),vdrk1,IF(OR(D453="ETHANOL REG",D453="REGULAR",D453="REG DYED",D453="ETH REG DYE"),vrrk1,)),E453))</f>
        <v>116</v>
      </c>
      <c r="AD453">
        <f>IF(OR(A453=521400,A453=529519,A453=519378,A453=519382,A453=519380,A453=519357,A453=549727,A453=519373,A453=519370,A453=519371,A453=519377,A453=519387,A453=521176,A453=521177,A453=524588),
IF(OR(D453="BIODIESEL",D453="BIODIESEL DYED",D453="DIESEL LS",D453="D LS DYED"),kdrk1+_dslMERCR,IF(OR(D453="ETHANOL REG",D453="REGULAR",D453="REG DYED",D453="ETH REG DYE"),krrk1+_eregMERCR,IF(OR(D453="UNBRAND DEF"),
DEFBase1,kprk1+_punlMERCR))),IF(A453=519355,IF(OR(D453="BIODIESEL",D453="BIODIESEL DYED",D453="DIESEL LS",D453="D LS DYED"),vdrk1+_dslMERCR,IF(OR(D453="ETHANOL REG",D453="REGULAR",D453="REG DYED",D453="ETH REG DYE"),vrrk1+_eregMERCR,)),E453))</f>
        <v>116</v>
      </c>
      <c r="AE453">
        <f t="shared" si="143"/>
        <v>0</v>
      </c>
      <c r="AF453">
        <f t="shared" si="144"/>
        <v>0.05</v>
      </c>
      <c r="AG453">
        <f t="shared" si="145"/>
        <v>0</v>
      </c>
      <c r="AH453" t="str">
        <f t="shared" si="146"/>
        <v>8087 HART HWY</v>
      </c>
    </row>
    <row r="454" spans="1:34" x14ac:dyDescent="0.25">
      <c r="A454">
        <v>524580</v>
      </c>
      <c r="B454" t="s">
        <v>79</v>
      </c>
      <c r="C454" t="s">
        <v>69</v>
      </c>
      <c r="D454" t="s">
        <v>49</v>
      </c>
      <c r="E454">
        <v>116</v>
      </c>
      <c r="F454">
        <v>10</v>
      </c>
      <c r="G454">
        <v>14.5</v>
      </c>
      <c r="H454">
        <v>0</v>
      </c>
      <c r="I454">
        <v>0</v>
      </c>
      <c r="J454">
        <v>140.5</v>
      </c>
      <c r="K454" s="28">
        <f t="shared" si="126"/>
        <v>7.0250000000000004</v>
      </c>
      <c r="L454" s="28">
        <f t="shared" si="127"/>
        <v>0</v>
      </c>
      <c r="M454" s="28">
        <f t="shared" si="128"/>
        <v>147.52500000000001</v>
      </c>
      <c r="N454">
        <f t="shared" si="129"/>
        <v>116</v>
      </c>
      <c r="O454">
        <f t="shared" si="130"/>
        <v>124.5</v>
      </c>
      <c r="P454">
        <f t="shared" si="131"/>
        <v>124.5</v>
      </c>
      <c r="Q454">
        <f t="shared" si="132"/>
        <v>125</v>
      </c>
      <c r="R454">
        <f t="shared" si="133"/>
        <v>126</v>
      </c>
      <c r="S454">
        <f t="shared" si="134"/>
        <v>126.5</v>
      </c>
      <c r="T454">
        <f t="shared" si="135"/>
        <v>127</v>
      </c>
      <c r="U454">
        <f t="shared" si="136"/>
        <v>127.5</v>
      </c>
      <c r="V454">
        <f t="shared" si="137"/>
        <v>119.5</v>
      </c>
      <c r="X454">
        <f t="shared" si="138"/>
        <v>123.5</v>
      </c>
      <c r="Y454">
        <f t="shared" si="139"/>
        <v>122</v>
      </c>
      <c r="Z454">
        <f t="shared" si="140"/>
        <v>124.5</v>
      </c>
      <c r="AA454">
        <f t="shared" si="141"/>
        <v>121</v>
      </c>
      <c r="AB454">
        <f t="shared" si="142"/>
        <v>120.5</v>
      </c>
      <c r="AC454">
        <f>IF(OR(A454=521400,A454=529519,A454=519378,A454=519382,A454=519380,A454=519357,A454=549727,A454=519373,A454=519370,A454=519371,A454=519377,A454=519387,A454=521176,A454=521177,A454=524588),IF(OR(D454="BIODIESEL",D454="BIODIESEL DYED",D454="DIESEL LS",D454="D LS DYED"),kdrk1,IF(OR(D454="ETHANOL REG",D454="REGULAR",D454="REG DYED",D454="ETH REG DYE"),krrk1,IF(OR(D454="UNBRAND DEF"),DEFBase1,kprk1))),IF(A454=519355,IF(OR(D454="BIODIESEL",D454="BIODIESEL DYED",D454="DIESEL LS",D454="D LS DYED"),vdrk1,IF(OR(D454="ETHANOL REG",D454="REGULAR",D454="REG DYED",D454="ETH REG DYE"),vrrk1,)),E454))</f>
        <v>116</v>
      </c>
      <c r="AD454">
        <f>IF(OR(A454=521400,A454=529519,A454=519378,A454=519382,A454=519380,A454=519357,A454=549727,A454=519373,A454=519370,A454=519371,A454=519377,A454=519387,A454=521176,A454=521177,A454=524588),
IF(OR(D454="BIODIESEL",D454="BIODIESEL DYED",D454="DIESEL LS",D454="D LS DYED"),kdrk1+_dslMERCR,IF(OR(D454="ETHANOL REG",D454="REGULAR",D454="REG DYED",D454="ETH REG DYE"),krrk1+_eregMERCR,IF(OR(D454="UNBRAND DEF"),
DEFBase1,kprk1+_punlMERCR))),IF(A454=519355,IF(OR(D454="BIODIESEL",D454="BIODIESEL DYED",D454="DIESEL LS",D454="D LS DYED"),vdrk1+_dslMERCR,IF(OR(D454="ETHANOL REG",D454="REGULAR",D454="REG DYED",D454="ETH REG DYE"),vrrk1+_eregMERCR,)),E454))</f>
        <v>116</v>
      </c>
      <c r="AE454">
        <f t="shared" si="143"/>
        <v>0</v>
      </c>
      <c r="AF454">
        <f t="shared" si="144"/>
        <v>0.05</v>
      </c>
      <c r="AG454">
        <f t="shared" si="145"/>
        <v>0</v>
      </c>
      <c r="AH454" t="str">
        <f t="shared" si="146"/>
        <v>8087 HART HWY</v>
      </c>
    </row>
    <row r="455" spans="1:34" x14ac:dyDescent="0.25">
      <c r="A455">
        <v>541489</v>
      </c>
      <c r="B455" t="s">
        <v>79</v>
      </c>
      <c r="C455" t="s">
        <v>69</v>
      </c>
      <c r="D455" t="s">
        <v>646</v>
      </c>
      <c r="E455">
        <v>110.8</v>
      </c>
      <c r="F455">
        <v>4</v>
      </c>
      <c r="G455">
        <v>3</v>
      </c>
      <c r="H455">
        <v>0</v>
      </c>
      <c r="I455">
        <v>0</v>
      </c>
      <c r="J455">
        <v>117.8</v>
      </c>
      <c r="K455" s="28">
        <f t="shared" si="126"/>
        <v>5.8900000000000006</v>
      </c>
      <c r="L455" s="28">
        <f t="shared" si="127"/>
        <v>0</v>
      </c>
      <c r="M455" s="28">
        <f t="shared" si="128"/>
        <v>123.69</v>
      </c>
      <c r="N455">
        <f t="shared" si="129"/>
        <v>110.8</v>
      </c>
      <c r="O455">
        <f t="shared" si="130"/>
        <v>116.3</v>
      </c>
      <c r="P455">
        <f t="shared" si="131"/>
        <v>117.3</v>
      </c>
      <c r="Q455">
        <f t="shared" si="132"/>
        <v>117.8</v>
      </c>
      <c r="R455">
        <f t="shared" si="133"/>
        <v>118.8</v>
      </c>
      <c r="S455">
        <f t="shared" si="134"/>
        <v>119.3</v>
      </c>
      <c r="T455">
        <f t="shared" si="135"/>
        <v>119.8</v>
      </c>
      <c r="U455">
        <f t="shared" si="136"/>
        <v>120.3</v>
      </c>
      <c r="V455">
        <f t="shared" si="137"/>
        <v>114.3</v>
      </c>
      <c r="X455">
        <f t="shared" si="138"/>
        <v>115.3</v>
      </c>
      <c r="Y455">
        <f t="shared" si="139"/>
        <v>115.8</v>
      </c>
      <c r="Z455">
        <f t="shared" si="140"/>
        <v>115.8</v>
      </c>
      <c r="AA455">
        <f t="shared" si="141"/>
        <v>116.8</v>
      </c>
      <c r="AB455">
        <f t="shared" si="142"/>
        <v>111.8</v>
      </c>
      <c r="AC455">
        <f>IF(OR(A455=521400,A455=529519,A455=519378,A455=519382,A455=519380,A455=519357,A455=549727,A455=519373,A455=519370,A455=519371,A455=519377,A455=519387,A455=521176,A455=521177,A455=524588),IF(OR(D455="BIODIESEL",D455="BIODIESEL DYED",D455="DIESEL LS",D455="D LS DYED"),kdrk1,IF(OR(D455="ETHANOL REG",D455="REGULAR",D455="REG DYED",D455="ETH REG DYE"),krrk1,IF(OR(D455="UNBRAND DEF"),DEFBase1,kprk1))),IF(A455=519355,IF(OR(D455="BIODIESEL",D455="BIODIESEL DYED",D455="DIESEL LS",D455="D LS DYED"),vdrk1,IF(OR(D455="ETHANOL REG",D455="REGULAR",D455="REG DYED",D455="ETH REG DYE"),vrrk1,)),E455))</f>
        <v>110.8</v>
      </c>
      <c r="AD455">
        <f>IF(OR(A455=521400,A455=529519,A455=519378,A455=519382,A455=519380,A455=519357,A455=549727,A455=519373,A455=519370,A455=519371,A455=519377,A455=519387,A455=521176,A455=521177,A455=524588),
IF(OR(D455="BIODIESEL",D455="BIODIESEL DYED",D455="DIESEL LS",D455="D LS DYED"),kdrk1+_dslMERCR,IF(OR(D455="ETHANOL REG",D455="REGULAR",D455="REG DYED",D455="ETH REG DYE"),krrk1+_eregMERCR,IF(OR(D455="UNBRAND DEF"),
DEFBase1,kprk1+_punlMERCR))),IF(A455=519355,IF(OR(D455="BIODIESEL",D455="BIODIESEL DYED",D455="DIESEL LS",D455="D LS DYED"),vdrk1+_dslMERCR,IF(OR(D455="ETHANOL REG",D455="REGULAR",D455="REG DYED",D455="ETH REG DYE"),vrrk1+_eregMERCR,)),E455))</f>
        <v>110.8</v>
      </c>
      <c r="AE455">
        <f t="shared" si="143"/>
        <v>0</v>
      </c>
      <c r="AF455">
        <f t="shared" si="144"/>
        <v>0.05</v>
      </c>
      <c r="AG455">
        <f t="shared" si="145"/>
        <v>0</v>
      </c>
      <c r="AH455" t="str">
        <f t="shared" si="146"/>
        <v>718 FOREMAN ROAD</v>
      </c>
    </row>
    <row r="456" spans="1:34" x14ac:dyDescent="0.25">
      <c r="A456">
        <v>541489</v>
      </c>
      <c r="B456" t="s">
        <v>79</v>
      </c>
      <c r="C456" t="s">
        <v>69</v>
      </c>
      <c r="D456" t="s">
        <v>37</v>
      </c>
      <c r="E456">
        <v>110.8</v>
      </c>
      <c r="F456">
        <v>4</v>
      </c>
      <c r="G456">
        <v>15</v>
      </c>
      <c r="H456">
        <v>0</v>
      </c>
      <c r="I456">
        <v>0</v>
      </c>
      <c r="J456">
        <v>129.80000000000001</v>
      </c>
      <c r="K456" s="28">
        <f t="shared" si="126"/>
        <v>6.4900000000000011</v>
      </c>
      <c r="L456" s="28">
        <f t="shared" si="127"/>
        <v>0</v>
      </c>
      <c r="M456" s="28">
        <f t="shared" si="128"/>
        <v>136.29000000000002</v>
      </c>
      <c r="N456">
        <f t="shared" si="129"/>
        <v>110.8</v>
      </c>
      <c r="O456">
        <f t="shared" si="130"/>
        <v>116.3</v>
      </c>
      <c r="P456">
        <f t="shared" si="131"/>
        <v>117.3</v>
      </c>
      <c r="Q456">
        <f t="shared" si="132"/>
        <v>117.8</v>
      </c>
      <c r="R456">
        <f t="shared" si="133"/>
        <v>118.8</v>
      </c>
      <c r="S456">
        <f t="shared" si="134"/>
        <v>119.3</v>
      </c>
      <c r="T456">
        <f t="shared" si="135"/>
        <v>119.8</v>
      </c>
      <c r="U456">
        <f t="shared" si="136"/>
        <v>120.3</v>
      </c>
      <c r="V456">
        <f t="shared" si="137"/>
        <v>114.3</v>
      </c>
      <c r="X456">
        <f t="shared" si="138"/>
        <v>115.3</v>
      </c>
      <c r="Y456">
        <f t="shared" si="139"/>
        <v>115.8</v>
      </c>
      <c r="Z456">
        <f t="shared" si="140"/>
        <v>115.8</v>
      </c>
      <c r="AA456">
        <f t="shared" si="141"/>
        <v>116.8</v>
      </c>
      <c r="AB456">
        <f t="shared" si="142"/>
        <v>111.8</v>
      </c>
      <c r="AC456">
        <f>IF(OR(A456=521400,A456=529519,A456=519378,A456=519382,A456=519380,A456=519357,A456=549727,A456=519373,A456=519370,A456=519371,A456=519377,A456=519387,A456=521176,A456=521177,A456=524588),IF(OR(D456="BIODIESEL",D456="BIODIESEL DYED",D456="DIESEL LS",D456="D LS DYED"),kdrk1,IF(OR(D456="ETHANOL REG",D456="REGULAR",D456="REG DYED",D456="ETH REG DYE"),krrk1,IF(OR(D456="UNBRAND DEF"),DEFBase1,kprk1))),IF(A456=519355,IF(OR(D456="BIODIESEL",D456="BIODIESEL DYED",D456="DIESEL LS",D456="D LS DYED"),vdrk1,IF(OR(D456="ETHANOL REG",D456="REGULAR",D456="REG DYED",D456="ETH REG DYE"),vrrk1,)),E456))</f>
        <v>110.8</v>
      </c>
      <c r="AD456">
        <f>IF(OR(A456=521400,A456=529519,A456=519378,A456=519382,A456=519380,A456=519357,A456=549727,A456=519373,A456=519370,A456=519371,A456=519377,A456=519387,A456=521176,A456=521177,A456=524588),
IF(OR(D456="BIODIESEL",D456="BIODIESEL DYED",D456="DIESEL LS",D456="D LS DYED"),kdrk1+_dslMERCR,IF(OR(D456="ETHANOL REG",D456="REGULAR",D456="REG DYED",D456="ETH REG DYE"),krrk1+_eregMERCR,IF(OR(D456="UNBRAND DEF"),
DEFBase1,kprk1+_punlMERCR))),IF(A456=519355,IF(OR(D456="BIODIESEL",D456="BIODIESEL DYED",D456="DIESEL LS",D456="D LS DYED"),vdrk1+_dslMERCR,IF(OR(D456="ETHANOL REG",D456="REGULAR",D456="REG DYED",D456="ETH REG DYE"),vrrk1+_eregMERCR,)),E456))</f>
        <v>110.8</v>
      </c>
      <c r="AE456">
        <f t="shared" si="143"/>
        <v>0</v>
      </c>
      <c r="AF456">
        <f t="shared" si="144"/>
        <v>0.05</v>
      </c>
      <c r="AG456">
        <f t="shared" si="145"/>
        <v>0</v>
      </c>
      <c r="AH456" t="str">
        <f t="shared" si="146"/>
        <v>718 FOREMAN ROAD</v>
      </c>
    </row>
    <row r="457" spans="1:34" x14ac:dyDescent="0.25">
      <c r="A457">
        <v>541489</v>
      </c>
      <c r="B457" t="s">
        <v>79</v>
      </c>
      <c r="C457" t="s">
        <v>69</v>
      </c>
      <c r="D457" t="s">
        <v>132</v>
      </c>
      <c r="E457">
        <v>100.6</v>
      </c>
      <c r="F457">
        <v>10</v>
      </c>
      <c r="G457">
        <v>14.5</v>
      </c>
      <c r="H457">
        <v>0</v>
      </c>
      <c r="I457">
        <v>0</v>
      </c>
      <c r="J457">
        <v>125.1</v>
      </c>
      <c r="K457" s="28">
        <f t="shared" si="126"/>
        <v>6.2549999999999999</v>
      </c>
      <c r="L457" s="28">
        <f t="shared" si="127"/>
        <v>0</v>
      </c>
      <c r="M457" s="28">
        <f t="shared" si="128"/>
        <v>131.35499999999999</v>
      </c>
      <c r="N457">
        <f t="shared" si="129"/>
        <v>100.6</v>
      </c>
      <c r="O457">
        <f t="shared" si="130"/>
        <v>108.6</v>
      </c>
      <c r="P457">
        <f t="shared" si="131"/>
        <v>108.6</v>
      </c>
      <c r="Q457">
        <f t="shared" si="132"/>
        <v>109.1</v>
      </c>
      <c r="R457">
        <f t="shared" si="133"/>
        <v>110.1</v>
      </c>
      <c r="S457">
        <f t="shared" si="134"/>
        <v>110.6</v>
      </c>
      <c r="T457">
        <f t="shared" si="135"/>
        <v>111.1</v>
      </c>
      <c r="U457">
        <f t="shared" si="136"/>
        <v>111.6</v>
      </c>
      <c r="V457">
        <f t="shared" si="137"/>
        <v>104.1</v>
      </c>
      <c r="X457">
        <f t="shared" si="138"/>
        <v>107.6</v>
      </c>
      <c r="Y457">
        <f t="shared" si="139"/>
        <v>107.1</v>
      </c>
      <c r="Z457">
        <f t="shared" si="140"/>
        <v>109.1</v>
      </c>
      <c r="AA457">
        <f t="shared" si="141"/>
        <v>105.6</v>
      </c>
      <c r="AB457">
        <f t="shared" si="142"/>
        <v>105.1</v>
      </c>
      <c r="AC457">
        <f>IF(OR(A457=521400,A457=529519,A457=519378,A457=519382,A457=519380,A457=519357,A457=549727,A457=519373,A457=519370,A457=519371,A457=519377,A457=519387,A457=521176,A457=521177,A457=524588),IF(OR(D457="BIODIESEL",D457="BIODIESEL DYED",D457="DIESEL LS",D457="D LS DYED"),kdrk1,IF(OR(D457="ETHANOL REG",D457="REGULAR",D457="REG DYED",D457="ETH REG DYE"),krrk1,IF(OR(D457="UNBRAND DEF"),DEFBase1,kprk1))),IF(A457=519355,IF(OR(D457="BIODIESEL",D457="BIODIESEL DYED",D457="DIESEL LS",D457="D LS DYED"),vdrk1,IF(OR(D457="ETHANOL REG",D457="REGULAR",D457="REG DYED",D457="ETH REG DYE"),vrrk1,)),E457))</f>
        <v>100.6</v>
      </c>
      <c r="AD457">
        <f>IF(OR(A457=521400,A457=529519,A457=519378,A457=519382,A457=519380,A457=519357,A457=549727,A457=519373,A457=519370,A457=519371,A457=519377,A457=519387,A457=521176,A457=521177,A457=524588),
IF(OR(D457="BIODIESEL",D457="BIODIESEL DYED",D457="DIESEL LS",D457="D LS DYED"),kdrk1+_dslMERCR,IF(OR(D457="ETHANOL REG",D457="REGULAR",D457="REG DYED",D457="ETH REG DYE"),krrk1+_eregMERCR,IF(OR(D457="UNBRAND DEF"),
DEFBase1,kprk1+_punlMERCR))),IF(A457=519355,IF(OR(D457="BIODIESEL",D457="BIODIESEL DYED",D457="DIESEL LS",D457="D LS DYED"),vdrk1+_dslMERCR,IF(OR(D457="ETHANOL REG",D457="REGULAR",D457="REG DYED",D457="ETH REG DYE"),vrrk1+_eregMERCR,)),E457))</f>
        <v>100.6</v>
      </c>
      <c r="AE457">
        <f t="shared" si="143"/>
        <v>0</v>
      </c>
      <c r="AF457">
        <f t="shared" si="144"/>
        <v>0.05</v>
      </c>
      <c r="AG457">
        <f t="shared" si="145"/>
        <v>0</v>
      </c>
      <c r="AH457" t="str">
        <f t="shared" si="146"/>
        <v>718 FOREMAN ROAD</v>
      </c>
    </row>
    <row r="458" spans="1:34" x14ac:dyDescent="0.25">
      <c r="A458">
        <v>541489</v>
      </c>
      <c r="B458" t="s">
        <v>79</v>
      </c>
      <c r="C458" t="s">
        <v>69</v>
      </c>
      <c r="D458" t="s">
        <v>644</v>
      </c>
      <c r="E458">
        <v>96.6</v>
      </c>
      <c r="F458">
        <v>10</v>
      </c>
      <c r="G458">
        <v>14.5</v>
      </c>
      <c r="H458">
        <v>0</v>
      </c>
      <c r="I458">
        <v>0</v>
      </c>
      <c r="J458">
        <v>121.1</v>
      </c>
      <c r="K458" s="28">
        <f t="shared" si="126"/>
        <v>6.0549999999999997</v>
      </c>
      <c r="L458" s="28">
        <f t="shared" si="127"/>
        <v>0</v>
      </c>
      <c r="M458" s="28">
        <f t="shared" si="128"/>
        <v>127.155</v>
      </c>
      <c r="N458">
        <f t="shared" si="129"/>
        <v>96.6</v>
      </c>
      <c r="O458">
        <f t="shared" si="130"/>
        <v>104.1</v>
      </c>
      <c r="P458">
        <f t="shared" si="131"/>
        <v>104.1</v>
      </c>
      <c r="Q458">
        <f t="shared" si="132"/>
        <v>104.6</v>
      </c>
      <c r="R458">
        <f t="shared" si="133"/>
        <v>105.6</v>
      </c>
      <c r="S458">
        <f t="shared" si="134"/>
        <v>106.1</v>
      </c>
      <c r="T458">
        <f t="shared" si="135"/>
        <v>106.6</v>
      </c>
      <c r="U458">
        <f t="shared" si="136"/>
        <v>107.1</v>
      </c>
      <c r="V458">
        <f t="shared" si="137"/>
        <v>100.1</v>
      </c>
      <c r="X458">
        <f t="shared" si="138"/>
        <v>103.1</v>
      </c>
      <c r="Y458">
        <f t="shared" si="139"/>
        <v>102.6</v>
      </c>
      <c r="Z458">
        <f t="shared" si="140"/>
        <v>105.1</v>
      </c>
      <c r="AA458">
        <f t="shared" si="141"/>
        <v>101.6</v>
      </c>
      <c r="AB458">
        <f t="shared" si="142"/>
        <v>101.1</v>
      </c>
      <c r="AC458">
        <f>IF(OR(A458=521400,A458=529519,A458=519378,A458=519382,A458=519380,A458=519357,A458=549727,A458=519373,A458=519370,A458=519371,A458=519377,A458=519387,A458=521176,A458=521177,A458=524588),IF(OR(D458="BIODIESEL",D458="BIODIESEL DYED",D458="DIESEL LS",D458="D LS DYED"),kdrk1,IF(OR(D458="ETHANOL REG",D458="REGULAR",D458="REG DYED",D458="ETH REG DYE"),krrk1,IF(OR(D458="UNBRAND DEF"),DEFBase1,kprk1))),IF(A458=519355,IF(OR(D458="BIODIESEL",D458="BIODIESEL DYED",D458="DIESEL LS",D458="D LS DYED"),vdrk1,IF(OR(D458="ETHANOL REG",D458="REGULAR",D458="REG DYED",D458="ETH REG DYE"),vrrk1,)),E458))</f>
        <v>96.6</v>
      </c>
      <c r="AD458">
        <f>IF(OR(A458=521400,A458=529519,A458=519378,A458=519382,A458=519380,A458=519357,A458=549727,A458=519373,A458=519370,A458=519371,A458=519377,A458=519387,A458=521176,A458=521177,A458=524588),
IF(OR(D458="BIODIESEL",D458="BIODIESEL DYED",D458="DIESEL LS",D458="D LS DYED"),kdrk1+_dslMERCR,IF(OR(D458="ETHANOL REG",D458="REGULAR",D458="REG DYED",D458="ETH REG DYE"),krrk1+_eregMERCR,IF(OR(D458="UNBRAND DEF"),
DEFBase1,kprk1+_punlMERCR))),IF(A458=519355,IF(OR(D458="BIODIESEL",D458="BIODIESEL DYED",D458="DIESEL LS",D458="D LS DYED"),vdrk1+_dslMERCR,IF(OR(D458="ETHANOL REG",D458="REGULAR",D458="REG DYED",D458="ETH REG DYE"),vrrk1+_eregMERCR,)),E458))</f>
        <v>96.6</v>
      </c>
      <c r="AE458">
        <f t="shared" si="143"/>
        <v>0</v>
      </c>
      <c r="AF458">
        <f t="shared" si="144"/>
        <v>0.05</v>
      </c>
      <c r="AG458">
        <f t="shared" si="145"/>
        <v>0</v>
      </c>
      <c r="AH458" t="str">
        <f t="shared" si="146"/>
        <v>718 FOREMAN ROAD</v>
      </c>
    </row>
    <row r="459" spans="1:34" x14ac:dyDescent="0.25">
      <c r="A459">
        <v>541489</v>
      </c>
      <c r="B459" t="s">
        <v>79</v>
      </c>
      <c r="C459" t="s">
        <v>69</v>
      </c>
      <c r="D459" t="s">
        <v>648</v>
      </c>
      <c r="E459">
        <v>115.6</v>
      </c>
      <c r="F459">
        <v>10</v>
      </c>
      <c r="G459">
        <v>3</v>
      </c>
      <c r="H459">
        <v>0</v>
      </c>
      <c r="I459">
        <v>0</v>
      </c>
      <c r="J459">
        <v>128.6</v>
      </c>
      <c r="K459" s="28">
        <f t="shared" si="126"/>
        <v>6.43</v>
      </c>
      <c r="L459" s="28">
        <f t="shared" si="127"/>
        <v>0</v>
      </c>
      <c r="M459" s="28">
        <f t="shared" si="128"/>
        <v>135.03</v>
      </c>
      <c r="N459">
        <f t="shared" si="129"/>
        <v>115.6</v>
      </c>
      <c r="O459">
        <f t="shared" si="130"/>
        <v>124.1</v>
      </c>
      <c r="P459">
        <f t="shared" si="131"/>
        <v>124.1</v>
      </c>
      <c r="Q459">
        <f t="shared" si="132"/>
        <v>124.6</v>
      </c>
      <c r="R459">
        <f t="shared" si="133"/>
        <v>125.6</v>
      </c>
      <c r="S459">
        <f t="shared" si="134"/>
        <v>126.1</v>
      </c>
      <c r="T459">
        <f t="shared" si="135"/>
        <v>126.6</v>
      </c>
      <c r="U459">
        <f t="shared" si="136"/>
        <v>127.1</v>
      </c>
      <c r="V459">
        <f t="shared" si="137"/>
        <v>119.1</v>
      </c>
      <c r="X459">
        <f t="shared" si="138"/>
        <v>123.1</v>
      </c>
      <c r="Y459">
        <f t="shared" si="139"/>
        <v>123.1</v>
      </c>
      <c r="Z459">
        <f t="shared" si="140"/>
        <v>124.1</v>
      </c>
      <c r="AA459">
        <f t="shared" si="141"/>
        <v>120.6</v>
      </c>
      <c r="AB459">
        <f t="shared" si="142"/>
        <v>120.1</v>
      </c>
      <c r="AC459">
        <f>IF(OR(A459=521400,A459=529519,A459=519378,A459=519382,A459=519380,A459=519357,A459=549727,A459=519373,A459=519370,A459=519371,A459=519377,A459=519387,A459=521176,A459=521177,A459=524588),IF(OR(D459="BIODIESEL",D459="BIODIESEL DYED",D459="DIESEL LS",D459="D LS DYED"),kdrk1,IF(OR(D459="ETHANOL REG",D459="REGULAR",D459="REG DYED",D459="ETH REG DYE"),krrk1,IF(OR(D459="UNBRAND DEF"),DEFBase1,kprk1))),IF(A459=519355,IF(OR(D459="BIODIESEL",D459="BIODIESEL DYED",D459="DIESEL LS",D459="D LS DYED"),vdrk1,IF(OR(D459="ETHANOL REG",D459="REGULAR",D459="REG DYED",D459="ETH REG DYE"),vrrk1,)),E459))</f>
        <v>115.6</v>
      </c>
      <c r="AD459">
        <f>IF(OR(A459=521400,A459=529519,A459=519378,A459=519382,A459=519380,A459=519357,A459=549727,A459=519373,A459=519370,A459=519371,A459=519377,A459=519387,A459=521176,A459=521177,A459=524588),
IF(OR(D459="BIODIESEL",D459="BIODIESEL DYED",D459="DIESEL LS",D459="D LS DYED"),kdrk1+_dslMERCR,IF(OR(D459="ETHANOL REG",D459="REGULAR",D459="REG DYED",D459="ETH REG DYE"),krrk1+_eregMERCR,IF(OR(D459="UNBRAND DEF"),
DEFBase1,kprk1+_punlMERCR))),IF(A459=519355,IF(OR(D459="BIODIESEL",D459="BIODIESEL DYED",D459="DIESEL LS",D459="D LS DYED"),vdrk1+_dslMERCR,IF(OR(D459="ETHANOL REG",D459="REGULAR",D459="REG DYED",D459="ETH REG DYE"),vrrk1+_eregMERCR,)),E459))</f>
        <v>115.6</v>
      </c>
      <c r="AE459">
        <f t="shared" si="143"/>
        <v>0</v>
      </c>
      <c r="AF459">
        <f t="shared" si="144"/>
        <v>0.05</v>
      </c>
      <c r="AG459">
        <f t="shared" si="145"/>
        <v>0</v>
      </c>
      <c r="AH459" t="str">
        <f t="shared" si="146"/>
        <v>718 FOREMAN ROAD</v>
      </c>
    </row>
    <row r="460" spans="1:34" x14ac:dyDescent="0.25">
      <c r="A460">
        <v>541489</v>
      </c>
      <c r="B460" t="s">
        <v>79</v>
      </c>
      <c r="C460" t="s">
        <v>69</v>
      </c>
      <c r="D460" t="s">
        <v>49</v>
      </c>
      <c r="E460">
        <v>115.6</v>
      </c>
      <c r="F460">
        <v>10</v>
      </c>
      <c r="G460">
        <v>14.5</v>
      </c>
      <c r="H460">
        <v>0</v>
      </c>
      <c r="I460">
        <v>0</v>
      </c>
      <c r="J460">
        <v>140.1</v>
      </c>
      <c r="K460" s="28">
        <f t="shared" si="126"/>
        <v>7.0049999999999999</v>
      </c>
      <c r="L460" s="28">
        <f t="shared" si="127"/>
        <v>0</v>
      </c>
      <c r="M460" s="28">
        <f t="shared" si="128"/>
        <v>147.10499999999999</v>
      </c>
      <c r="N460">
        <f t="shared" si="129"/>
        <v>115.6</v>
      </c>
      <c r="O460">
        <f t="shared" si="130"/>
        <v>124.1</v>
      </c>
      <c r="P460">
        <f t="shared" si="131"/>
        <v>124.1</v>
      </c>
      <c r="Q460">
        <f t="shared" si="132"/>
        <v>124.6</v>
      </c>
      <c r="R460">
        <f t="shared" si="133"/>
        <v>125.6</v>
      </c>
      <c r="S460">
        <f t="shared" si="134"/>
        <v>126.1</v>
      </c>
      <c r="T460">
        <f t="shared" si="135"/>
        <v>126.6</v>
      </c>
      <c r="U460">
        <f t="shared" si="136"/>
        <v>127.1</v>
      </c>
      <c r="V460">
        <f t="shared" si="137"/>
        <v>119.1</v>
      </c>
      <c r="X460">
        <f t="shared" si="138"/>
        <v>123.1</v>
      </c>
      <c r="Y460">
        <f t="shared" si="139"/>
        <v>121.6</v>
      </c>
      <c r="Z460">
        <f t="shared" si="140"/>
        <v>124.1</v>
      </c>
      <c r="AA460">
        <f t="shared" si="141"/>
        <v>120.6</v>
      </c>
      <c r="AB460">
        <f t="shared" si="142"/>
        <v>120.1</v>
      </c>
      <c r="AC460">
        <f>IF(OR(A460=521400,A460=529519,A460=519378,A460=519382,A460=519380,A460=519357,A460=549727,A460=519373,A460=519370,A460=519371,A460=519377,A460=519387,A460=521176,A460=521177,A460=524588),IF(OR(D460="BIODIESEL",D460="BIODIESEL DYED",D460="DIESEL LS",D460="D LS DYED"),kdrk1,IF(OR(D460="ETHANOL REG",D460="REGULAR",D460="REG DYED",D460="ETH REG DYE"),krrk1,IF(OR(D460="UNBRAND DEF"),DEFBase1,kprk1))),IF(A460=519355,IF(OR(D460="BIODIESEL",D460="BIODIESEL DYED",D460="DIESEL LS",D460="D LS DYED"),vdrk1,IF(OR(D460="ETHANOL REG",D460="REGULAR",D460="REG DYED",D460="ETH REG DYE"),vrrk1,)),E460))</f>
        <v>115.6</v>
      </c>
      <c r="AD460">
        <f>IF(OR(A460=521400,A460=529519,A460=519378,A460=519382,A460=519380,A460=519357,A460=549727,A460=519373,A460=519370,A460=519371,A460=519377,A460=519387,A460=521176,A460=521177,A460=524588),
IF(OR(D460="BIODIESEL",D460="BIODIESEL DYED",D460="DIESEL LS",D460="D LS DYED"),kdrk1+_dslMERCR,IF(OR(D460="ETHANOL REG",D460="REGULAR",D460="REG DYED",D460="ETH REG DYE"),krrk1+_eregMERCR,IF(OR(D460="UNBRAND DEF"),
DEFBase1,kprk1+_punlMERCR))),IF(A460=519355,IF(OR(D460="BIODIESEL",D460="BIODIESEL DYED",D460="DIESEL LS",D460="D LS DYED"),vdrk1+_dslMERCR,IF(OR(D460="ETHANOL REG",D460="REGULAR",D460="REG DYED",D460="ETH REG DYE"),vrrk1+_eregMERCR,)),E460))</f>
        <v>115.6</v>
      </c>
      <c r="AE460">
        <f t="shared" si="143"/>
        <v>0</v>
      </c>
      <c r="AF460">
        <f t="shared" si="144"/>
        <v>0.05</v>
      </c>
      <c r="AG460">
        <f t="shared" si="145"/>
        <v>0</v>
      </c>
      <c r="AH460" t="str">
        <f t="shared" si="146"/>
        <v>718 FOREMAN ROAD</v>
      </c>
    </row>
    <row r="461" spans="1:34" x14ac:dyDescent="0.25">
      <c r="A461">
        <v>519377</v>
      </c>
      <c r="B461" t="s">
        <v>14</v>
      </c>
      <c r="C461" t="s">
        <v>69</v>
      </c>
      <c r="D461" t="s">
        <v>646</v>
      </c>
      <c r="E461">
        <v>116.4</v>
      </c>
      <c r="F461">
        <v>4</v>
      </c>
      <c r="G461">
        <v>3</v>
      </c>
      <c r="H461">
        <v>0</v>
      </c>
      <c r="I461">
        <v>0</v>
      </c>
      <c r="J461">
        <v>123.4</v>
      </c>
      <c r="K461" s="28">
        <f t="shared" si="126"/>
        <v>6.1700000000000008</v>
      </c>
      <c r="L461" s="28">
        <f t="shared" si="127"/>
        <v>0</v>
      </c>
      <c r="M461" s="28">
        <f t="shared" si="128"/>
        <v>129.57</v>
      </c>
      <c r="N461">
        <f t="shared" si="129"/>
        <v>117.4</v>
      </c>
      <c r="O461">
        <f t="shared" si="130"/>
        <v>122.13000000000001</v>
      </c>
      <c r="P461">
        <f t="shared" si="131"/>
        <v>123.13000000000001</v>
      </c>
      <c r="Q461">
        <f t="shared" si="132"/>
        <v>123.63000000000001</v>
      </c>
      <c r="R461">
        <f t="shared" si="133"/>
        <v>124.63000000000001</v>
      </c>
      <c r="S461">
        <f t="shared" si="134"/>
        <v>125.13000000000001</v>
      </c>
      <c r="T461">
        <f t="shared" si="135"/>
        <v>125.63000000000001</v>
      </c>
      <c r="U461">
        <f t="shared" si="136"/>
        <v>126.13000000000001</v>
      </c>
      <c r="V461">
        <f t="shared" si="137"/>
        <v>120.9</v>
      </c>
      <c r="X461">
        <f t="shared" si="138"/>
        <v>121.13000000000001</v>
      </c>
      <c r="Y461">
        <f t="shared" si="139"/>
        <v>121.63000000000001</v>
      </c>
      <c r="Z461">
        <f t="shared" si="140"/>
        <v>121.63000000000001</v>
      </c>
      <c r="AA461">
        <f t="shared" si="141"/>
        <v>122.63000000000001</v>
      </c>
      <c r="AB461">
        <f t="shared" si="142"/>
        <v>117.63000000000001</v>
      </c>
      <c r="AC461">
        <f>IF(OR(A461=521400,A461=529519,A461=519378,A461=519382,A461=519380,A461=519357,A461=549727,A461=519373,A461=519370,A461=519371,A461=519377,A461=519387,A461=521176,A461=521177,A461=524588),IF(OR(D461="BIODIESEL",D461="BIODIESEL DYED",D461="DIESEL LS",D461="D LS DYED"),kdrk1,IF(OR(D461="ETHANOL REG",D461="REGULAR",D461="REG DYED",D461="ETH REG DYE"),krrk1,IF(OR(D461="UNBRAND DEF"),DEFBase1,kprk1))),IF(A461=519355,IF(OR(D461="BIODIESEL",D461="BIODIESEL DYED",D461="DIESEL LS",D461="D LS DYED"),vdrk1,IF(OR(D461="ETHANOL REG",D461="REGULAR",D461="REG DYED",D461="ETH REG DYE"),vrrk1,)),E461))</f>
        <v>117.4</v>
      </c>
      <c r="AD461">
        <f>IF(OR(A461=521400,A461=529519,A461=519378,A461=519382,A461=519380,A461=519357,A461=549727,A461=519373,A461=519370,A461=519371,A461=519377,A461=519387,A461=521176,A461=521177,A461=524588),
IF(OR(D461="BIODIESEL",D461="BIODIESEL DYED",D461="DIESEL LS",D461="D LS DYED"),kdrk1+_dslMERCR,IF(OR(D461="ETHANOL REG",D461="REGULAR",D461="REG DYED",D461="ETH REG DYE"),krrk1+_eregMERCR,IF(OR(D461="UNBRAND DEF"),
DEFBase1,kprk1+_punlMERCR))),IF(A461=519355,IF(OR(D461="BIODIESEL",D461="BIODIESEL DYED",D461="DIESEL LS",D461="D LS DYED"),vdrk1+_dslMERCR,IF(OR(D461="ETHANOL REG",D461="REGULAR",D461="REG DYED",D461="ETH REG DYE"),vrrk1+_eregMERCR,)),E461))</f>
        <v>114.4</v>
      </c>
      <c r="AE461">
        <f t="shared" si="143"/>
        <v>2.73</v>
      </c>
      <c r="AF461">
        <f t="shared" si="144"/>
        <v>0.05</v>
      </c>
      <c r="AG461">
        <f t="shared" si="145"/>
        <v>0</v>
      </c>
      <c r="AH461" t="str">
        <f t="shared" si="146"/>
        <v>315 BURTON AVE</v>
      </c>
    </row>
    <row r="462" spans="1:34" x14ac:dyDescent="0.25">
      <c r="A462">
        <v>519377</v>
      </c>
      <c r="B462" t="s">
        <v>14</v>
      </c>
      <c r="C462" t="s">
        <v>69</v>
      </c>
      <c r="D462" t="s">
        <v>37</v>
      </c>
      <c r="E462">
        <v>116.4</v>
      </c>
      <c r="F462">
        <v>4</v>
      </c>
      <c r="G462">
        <v>15</v>
      </c>
      <c r="H462">
        <v>0</v>
      </c>
      <c r="I462">
        <v>0</v>
      </c>
      <c r="J462">
        <v>135.4</v>
      </c>
      <c r="K462" s="28">
        <f t="shared" si="126"/>
        <v>6.7700000000000005</v>
      </c>
      <c r="L462" s="28">
        <f t="shared" si="127"/>
        <v>0</v>
      </c>
      <c r="M462" s="28">
        <f t="shared" si="128"/>
        <v>142.17000000000002</v>
      </c>
      <c r="N462">
        <f t="shared" si="129"/>
        <v>117.4</v>
      </c>
      <c r="O462">
        <f t="shared" si="130"/>
        <v>122.13000000000001</v>
      </c>
      <c r="P462">
        <f t="shared" si="131"/>
        <v>123.13000000000001</v>
      </c>
      <c r="Q462">
        <f t="shared" si="132"/>
        <v>123.63000000000001</v>
      </c>
      <c r="R462">
        <f t="shared" si="133"/>
        <v>124.63000000000001</v>
      </c>
      <c r="S462">
        <f t="shared" si="134"/>
        <v>125.13000000000001</v>
      </c>
      <c r="T462">
        <f t="shared" si="135"/>
        <v>125.63000000000001</v>
      </c>
      <c r="U462">
        <f t="shared" si="136"/>
        <v>126.13000000000001</v>
      </c>
      <c r="V462">
        <f t="shared" si="137"/>
        <v>120.9</v>
      </c>
      <c r="X462">
        <f t="shared" si="138"/>
        <v>121.13000000000001</v>
      </c>
      <c r="Y462">
        <f t="shared" si="139"/>
        <v>121.63000000000001</v>
      </c>
      <c r="Z462">
        <f t="shared" si="140"/>
        <v>121.63000000000001</v>
      </c>
      <c r="AA462">
        <f t="shared" si="141"/>
        <v>122.63000000000001</v>
      </c>
      <c r="AB462">
        <f t="shared" si="142"/>
        <v>117.63000000000001</v>
      </c>
      <c r="AC462">
        <f>IF(OR(A462=521400,A462=529519,A462=519378,A462=519382,A462=519380,A462=519357,A462=549727,A462=519373,A462=519370,A462=519371,A462=519377,A462=519387,A462=521176,A462=521177,A462=524588),IF(OR(D462="BIODIESEL",D462="BIODIESEL DYED",D462="DIESEL LS",D462="D LS DYED"),kdrk1,IF(OR(D462="ETHANOL REG",D462="REGULAR",D462="REG DYED",D462="ETH REG DYE"),krrk1,IF(OR(D462="UNBRAND DEF"),DEFBase1,kprk1))),IF(A462=519355,IF(OR(D462="BIODIESEL",D462="BIODIESEL DYED",D462="DIESEL LS",D462="D LS DYED"),vdrk1,IF(OR(D462="ETHANOL REG",D462="REGULAR",D462="REG DYED",D462="ETH REG DYE"),vrrk1,)),E462))</f>
        <v>117.4</v>
      </c>
      <c r="AD462">
        <f>IF(OR(A462=521400,A462=529519,A462=519378,A462=519382,A462=519380,A462=519357,A462=549727,A462=519373,A462=519370,A462=519371,A462=519377,A462=519387,A462=521176,A462=521177,A462=524588),
IF(OR(D462="BIODIESEL",D462="BIODIESEL DYED",D462="DIESEL LS",D462="D LS DYED"),kdrk1+_dslMERCR,IF(OR(D462="ETHANOL REG",D462="REGULAR",D462="REG DYED",D462="ETH REG DYE"),krrk1+_eregMERCR,IF(OR(D462="UNBRAND DEF"),
DEFBase1,kprk1+_punlMERCR))),IF(A462=519355,IF(OR(D462="BIODIESEL",D462="BIODIESEL DYED",D462="DIESEL LS",D462="D LS DYED"),vdrk1+_dslMERCR,IF(OR(D462="ETHANOL REG",D462="REGULAR",D462="REG DYED",D462="ETH REG DYE"),vrrk1+_eregMERCR,)),E462))</f>
        <v>114.4</v>
      </c>
      <c r="AE462">
        <f t="shared" si="143"/>
        <v>2.73</v>
      </c>
      <c r="AF462">
        <f t="shared" si="144"/>
        <v>0.05</v>
      </c>
      <c r="AG462">
        <f t="shared" si="145"/>
        <v>0</v>
      </c>
      <c r="AH462" t="str">
        <f t="shared" si="146"/>
        <v>315 BURTON AVE</v>
      </c>
    </row>
    <row r="463" spans="1:34" x14ac:dyDescent="0.25">
      <c r="A463">
        <v>519377</v>
      </c>
      <c r="B463" t="s">
        <v>14</v>
      </c>
      <c r="C463" t="s">
        <v>69</v>
      </c>
      <c r="D463" t="s">
        <v>644</v>
      </c>
      <c r="E463">
        <v>101.8</v>
      </c>
      <c r="F463">
        <v>10</v>
      </c>
      <c r="G463">
        <v>14.5</v>
      </c>
      <c r="H463">
        <v>0</v>
      </c>
      <c r="I463">
        <v>0</v>
      </c>
      <c r="J463">
        <v>126.3</v>
      </c>
      <c r="K463" s="28">
        <f t="shared" si="126"/>
        <v>6.3150000000000004</v>
      </c>
      <c r="L463" s="28">
        <f t="shared" si="127"/>
        <v>0</v>
      </c>
      <c r="M463" s="28">
        <f t="shared" si="128"/>
        <v>132.61500000000001</v>
      </c>
      <c r="N463">
        <f t="shared" si="129"/>
        <v>104</v>
      </c>
      <c r="O463">
        <f t="shared" si="130"/>
        <v>110.73</v>
      </c>
      <c r="P463">
        <f t="shared" si="131"/>
        <v>110.73</v>
      </c>
      <c r="Q463">
        <f t="shared" si="132"/>
        <v>111.23</v>
      </c>
      <c r="R463">
        <f t="shared" si="133"/>
        <v>112.23</v>
      </c>
      <c r="S463">
        <f t="shared" si="134"/>
        <v>112.73</v>
      </c>
      <c r="T463">
        <f t="shared" si="135"/>
        <v>113.23</v>
      </c>
      <c r="U463">
        <f t="shared" si="136"/>
        <v>113.73</v>
      </c>
      <c r="V463">
        <f t="shared" si="137"/>
        <v>107.5</v>
      </c>
      <c r="X463">
        <f t="shared" si="138"/>
        <v>109.73</v>
      </c>
      <c r="Y463">
        <f t="shared" si="139"/>
        <v>109.23</v>
      </c>
      <c r="Z463">
        <f t="shared" si="140"/>
        <v>111.73</v>
      </c>
      <c r="AA463">
        <f t="shared" si="141"/>
        <v>108.23</v>
      </c>
      <c r="AB463">
        <f t="shared" si="142"/>
        <v>107.73</v>
      </c>
      <c r="AC463">
        <f>IF(OR(A463=521400,A463=529519,A463=519378,A463=519382,A463=519380,A463=519357,A463=549727,A463=519373,A463=519370,A463=519371,A463=519377,A463=519387,A463=521176,A463=521177,A463=524588),IF(OR(D463="BIODIESEL",D463="BIODIESEL DYED",D463="DIESEL LS",D463="D LS DYED"),kdrk1,IF(OR(D463="ETHANOL REG",D463="REGULAR",D463="REG DYED",D463="ETH REG DYE"),krrk1,IF(OR(D463="UNBRAND DEF"),DEFBase1,kprk1))),IF(A463=519355,IF(OR(D463="BIODIESEL",D463="BIODIESEL DYED",D463="DIESEL LS",D463="D LS DYED"),vdrk1,IF(OR(D463="ETHANOL REG",D463="REGULAR",D463="REG DYED",D463="ETH REG DYE"),vrrk1,)),E463))</f>
        <v>102.8</v>
      </c>
      <c r="AD463">
        <f>IF(OR(A463=521400,A463=529519,A463=519378,A463=519382,A463=519380,A463=519357,A463=549727,A463=519373,A463=519370,A463=519371,A463=519377,A463=519387,A463=521176,A463=521177,A463=524588),
IF(OR(D463="BIODIESEL",D463="BIODIESEL DYED",D463="DIESEL LS",D463="D LS DYED"),kdrk1+_dslMERCR,IF(OR(D463="ETHANOL REG",D463="REGULAR",D463="REG DYED",D463="ETH REG DYE"),krrk1+_eregMERCR,IF(OR(D463="UNBRAND DEF"),
DEFBase1,kprk1+_punlMERCR))),IF(A463=519355,IF(OR(D463="BIODIESEL",D463="BIODIESEL DYED",D463="DIESEL LS",D463="D LS DYED"),vdrk1+_dslMERCR,IF(OR(D463="ETHANOL REG",D463="REGULAR",D463="REG DYED",D463="ETH REG DYE"),vrrk1+_eregMERCR,)),E463))</f>
        <v>99.8</v>
      </c>
      <c r="AE463">
        <f t="shared" si="143"/>
        <v>2.73</v>
      </c>
      <c r="AF463">
        <f t="shared" si="144"/>
        <v>0.05</v>
      </c>
      <c r="AG463">
        <f t="shared" si="145"/>
        <v>0</v>
      </c>
      <c r="AH463" t="str">
        <f t="shared" si="146"/>
        <v>315 BURTON AVE</v>
      </c>
    </row>
    <row r="464" spans="1:34" x14ac:dyDescent="0.25">
      <c r="A464">
        <v>519377</v>
      </c>
      <c r="B464" t="s">
        <v>14</v>
      </c>
      <c r="C464" t="s">
        <v>69</v>
      </c>
      <c r="D464" t="s">
        <v>648</v>
      </c>
      <c r="E464">
        <v>120.8</v>
      </c>
      <c r="F464">
        <v>10</v>
      </c>
      <c r="G464">
        <v>3</v>
      </c>
      <c r="H464">
        <v>0</v>
      </c>
      <c r="I464">
        <v>0</v>
      </c>
      <c r="J464">
        <v>133.80000000000001</v>
      </c>
      <c r="K464" s="28">
        <f t="shared" si="126"/>
        <v>6.6900000000000013</v>
      </c>
      <c r="L464" s="28">
        <f t="shared" si="127"/>
        <v>0</v>
      </c>
      <c r="M464" s="28">
        <f t="shared" si="128"/>
        <v>140.49</v>
      </c>
      <c r="N464">
        <f t="shared" si="129"/>
        <v>123</v>
      </c>
      <c r="O464">
        <f t="shared" si="130"/>
        <v>130.72999999999999</v>
      </c>
      <c r="P464">
        <f t="shared" si="131"/>
        <v>130.72999999999999</v>
      </c>
      <c r="Q464">
        <f t="shared" si="132"/>
        <v>131.22999999999999</v>
      </c>
      <c r="R464">
        <f t="shared" si="133"/>
        <v>132.22999999999999</v>
      </c>
      <c r="S464">
        <f t="shared" si="134"/>
        <v>132.72999999999999</v>
      </c>
      <c r="T464">
        <f t="shared" si="135"/>
        <v>133.22999999999999</v>
      </c>
      <c r="U464">
        <f t="shared" si="136"/>
        <v>133.72999999999999</v>
      </c>
      <c r="V464">
        <f t="shared" si="137"/>
        <v>126.5</v>
      </c>
      <c r="X464">
        <f t="shared" si="138"/>
        <v>129.72999999999999</v>
      </c>
      <c r="Y464">
        <f t="shared" si="139"/>
        <v>129.72999999999999</v>
      </c>
      <c r="Z464">
        <f t="shared" si="140"/>
        <v>130.72999999999999</v>
      </c>
      <c r="AA464">
        <f t="shared" si="141"/>
        <v>127.23</v>
      </c>
      <c r="AB464">
        <f t="shared" si="142"/>
        <v>126.73</v>
      </c>
      <c r="AC464">
        <f>IF(OR(A464=521400,A464=529519,A464=519378,A464=519382,A464=519380,A464=519357,A464=549727,A464=519373,A464=519370,A464=519371,A464=519377,A464=519387,A464=521176,A464=521177,A464=524588),IF(OR(D464="BIODIESEL",D464="BIODIESEL DYED",D464="DIESEL LS",D464="D LS DYED"),kdrk1,IF(OR(D464="ETHANOL REG",D464="REGULAR",D464="REG DYED",D464="ETH REG DYE"),krrk1,IF(OR(D464="UNBRAND DEF"),DEFBase1,kprk1))),IF(A464=519355,IF(OR(D464="BIODIESEL",D464="BIODIESEL DYED",D464="DIESEL LS",D464="D LS DYED"),vdrk1,IF(OR(D464="ETHANOL REG",D464="REGULAR",D464="REG DYED",D464="ETH REG DYE"),vrrk1,)),E464))</f>
        <v>121.8</v>
      </c>
      <c r="AD464">
        <f>IF(OR(A464=521400,A464=529519,A464=519378,A464=519382,A464=519380,A464=519357,A464=549727,A464=519373,A464=519370,A464=519371,A464=519377,A464=519387,A464=521176,A464=521177,A464=524588),
IF(OR(D464="BIODIESEL",D464="BIODIESEL DYED",D464="DIESEL LS",D464="D LS DYED"),kdrk1+_dslMERCR,IF(OR(D464="ETHANOL REG",D464="REGULAR",D464="REG DYED",D464="ETH REG DYE"),krrk1+_eregMERCR,IF(OR(D464="UNBRAND DEF"),
DEFBase1,kprk1+_punlMERCR))),IF(A464=519355,IF(OR(D464="BIODIESEL",D464="BIODIESEL DYED",D464="DIESEL LS",D464="D LS DYED"),vdrk1+_dslMERCR,IF(OR(D464="ETHANOL REG",D464="REGULAR",D464="REG DYED",D464="ETH REG DYE"),vrrk1+_eregMERCR,)),E464))</f>
        <v>118.8</v>
      </c>
      <c r="AE464">
        <f t="shared" si="143"/>
        <v>2.73</v>
      </c>
      <c r="AF464">
        <f t="shared" si="144"/>
        <v>0.05</v>
      </c>
      <c r="AG464">
        <f t="shared" si="145"/>
        <v>0</v>
      </c>
      <c r="AH464" t="str">
        <f t="shared" si="146"/>
        <v>315 BURTON AVE</v>
      </c>
    </row>
    <row r="465" spans="1:34" x14ac:dyDescent="0.25">
      <c r="A465">
        <v>519377</v>
      </c>
      <c r="B465" t="s">
        <v>14</v>
      </c>
      <c r="C465" t="s">
        <v>69</v>
      </c>
      <c r="D465" t="s">
        <v>645</v>
      </c>
      <c r="E465">
        <v>129.4</v>
      </c>
      <c r="F465">
        <v>0</v>
      </c>
      <c r="G465">
        <v>0</v>
      </c>
      <c r="H465">
        <v>0</v>
      </c>
      <c r="I465">
        <v>0</v>
      </c>
      <c r="J465">
        <v>129.4</v>
      </c>
      <c r="K465" s="28">
        <f t="shared" si="126"/>
        <v>15.528</v>
      </c>
      <c r="L465" s="28">
        <f t="shared" si="127"/>
        <v>0</v>
      </c>
      <c r="M465" s="28">
        <f t="shared" si="128"/>
        <v>144.928</v>
      </c>
      <c r="N465">
        <f t="shared" si="129"/>
        <v>129.4</v>
      </c>
      <c r="O465">
        <f t="shared" si="130"/>
        <v>129.4</v>
      </c>
      <c r="P465">
        <f t="shared" si="131"/>
        <v>129.4</v>
      </c>
      <c r="Q465">
        <f t="shared" si="132"/>
        <v>129.4</v>
      </c>
      <c r="R465">
        <f t="shared" si="133"/>
        <v>129.4</v>
      </c>
      <c r="S465">
        <f t="shared" si="134"/>
        <v>129.4</v>
      </c>
      <c r="T465">
        <f t="shared" si="135"/>
        <v>129.4</v>
      </c>
      <c r="U465">
        <f t="shared" si="136"/>
        <v>129.4</v>
      </c>
      <c r="V465">
        <f t="shared" si="137"/>
        <v>132.9</v>
      </c>
      <c r="X465">
        <f t="shared" si="138"/>
        <v>129.4</v>
      </c>
      <c r="Y465">
        <f t="shared" si="139"/>
        <v>129.4</v>
      </c>
      <c r="Z465">
        <f t="shared" si="140"/>
        <v>129.4</v>
      </c>
      <c r="AA465">
        <f t="shared" si="141"/>
        <v>129.4</v>
      </c>
      <c r="AB465">
        <f t="shared" si="142"/>
        <v>129.4</v>
      </c>
      <c r="AC465">
        <f>IF(OR(A465=521400,A465=529519,A465=519378,A465=519382,A465=519380,A465=519357,A465=549727,A465=519373,A465=519370,A465=519371,A465=519377,A465=519387,A465=521176,A465=521177,A465=524588),IF(OR(D465="BIODIESEL",D465="BIODIESEL DYED",D465="DIESEL LS",D465="D LS DYED"),kdrk1,IF(OR(D465="ETHANOL REG",D465="REGULAR",D465="REG DYED",D465="ETH REG DYE"),krrk1,IF(OR(D465="UNBRAND DEF"),DEFBase1,kprk1))),IF(A465=519355,IF(OR(D465="BIODIESEL",D465="BIODIESEL DYED",D465="DIESEL LS",D465="D LS DYED"),vdrk1,IF(OR(D465="ETHANOL REG",D465="REGULAR",D465="REG DYED",D465="ETH REG DYE"),vrrk1,)),E465))</f>
        <v>129.4</v>
      </c>
      <c r="AD465">
        <f>IF(OR(A465=521400,A465=529519,A465=519378,A465=519382,A465=519380,A465=519357,A465=549727,A465=519373,A465=519370,A465=519371,A465=519377,A465=519387,A465=521176,A465=521177,A465=524588),
IF(OR(D465="BIODIESEL",D465="BIODIESEL DYED",D465="DIESEL LS",D465="D LS DYED"),kdrk1+_dslMERCR,IF(OR(D465="ETHANOL REG",D465="REGULAR",D465="REG DYED",D465="ETH REG DYE"),krrk1+_eregMERCR,IF(OR(D465="UNBRAND DEF"),
DEFBase1,kprk1+_punlMERCR))),IF(A465=519355,IF(OR(D465="BIODIESEL",D465="BIODIESEL DYED",D465="DIESEL LS",D465="D LS DYED"),vdrk1+_dslMERCR,IF(OR(D465="ETHANOL REG",D465="REGULAR",D465="REG DYED",D465="ETH REG DYE"),vrrk1+_eregMERCR,)),E465))</f>
        <v>129.4</v>
      </c>
      <c r="AE465">
        <f t="shared" si="143"/>
        <v>0</v>
      </c>
      <c r="AF465">
        <f t="shared" si="144"/>
        <v>0.12</v>
      </c>
      <c r="AG465">
        <f t="shared" si="145"/>
        <v>0</v>
      </c>
      <c r="AH465" t="str">
        <f t="shared" si="146"/>
        <v>315 BURTON AVE</v>
      </c>
    </row>
    <row r="466" spans="1:34" x14ac:dyDescent="0.25">
      <c r="A466">
        <v>519372</v>
      </c>
      <c r="B466" t="s">
        <v>152</v>
      </c>
      <c r="C466" t="s">
        <v>69</v>
      </c>
      <c r="D466" t="s">
        <v>646</v>
      </c>
      <c r="E466">
        <v>121.3</v>
      </c>
      <c r="F466">
        <v>4</v>
      </c>
      <c r="G466">
        <v>3</v>
      </c>
      <c r="H466">
        <v>0</v>
      </c>
      <c r="I466">
        <v>0</v>
      </c>
      <c r="J466">
        <v>128.30000000000001</v>
      </c>
      <c r="K466" s="28">
        <f t="shared" si="126"/>
        <v>6.4150000000000009</v>
      </c>
      <c r="L466" s="28">
        <f t="shared" si="127"/>
        <v>0</v>
      </c>
      <c r="M466" s="28">
        <f t="shared" si="128"/>
        <v>134.715</v>
      </c>
      <c r="N466">
        <f t="shared" si="129"/>
        <v>121.3</v>
      </c>
      <c r="O466">
        <f t="shared" si="130"/>
        <v>126.8</v>
      </c>
      <c r="P466">
        <f t="shared" si="131"/>
        <v>127.8</v>
      </c>
      <c r="Q466">
        <f t="shared" si="132"/>
        <v>128.30000000000001</v>
      </c>
      <c r="R466">
        <f t="shared" si="133"/>
        <v>129.30000000000001</v>
      </c>
      <c r="S466">
        <f t="shared" si="134"/>
        <v>129.80000000000001</v>
      </c>
      <c r="T466">
        <f t="shared" si="135"/>
        <v>130.30000000000001</v>
      </c>
      <c r="U466">
        <f t="shared" si="136"/>
        <v>130.80000000000001</v>
      </c>
      <c r="V466">
        <f t="shared" si="137"/>
        <v>124.8</v>
      </c>
      <c r="X466">
        <f t="shared" si="138"/>
        <v>125.8</v>
      </c>
      <c r="Y466">
        <f t="shared" si="139"/>
        <v>126.3</v>
      </c>
      <c r="Z466">
        <f t="shared" si="140"/>
        <v>126.3</v>
      </c>
      <c r="AA466">
        <f t="shared" si="141"/>
        <v>127.3</v>
      </c>
      <c r="AB466">
        <f t="shared" si="142"/>
        <v>122.3</v>
      </c>
      <c r="AC466">
        <f>IF(OR(A466=521400,A466=529519,A466=519378,A466=519382,A466=519380,A466=519357,A466=549727,A466=519373,A466=519370,A466=519371,A466=519377,A466=519387,A466=521176,A466=521177,A466=524588),IF(OR(D466="BIODIESEL",D466="BIODIESEL DYED",D466="DIESEL LS",D466="D LS DYED"),kdrk1,IF(OR(D466="ETHANOL REG",D466="REGULAR",D466="REG DYED",D466="ETH REG DYE"),krrk1,IF(OR(D466="UNBRAND DEF"),DEFBase1,kprk1))),IF(A466=519355,IF(OR(D466="BIODIESEL",D466="BIODIESEL DYED",D466="DIESEL LS",D466="D LS DYED"),vdrk1,IF(OR(D466="ETHANOL REG",D466="REGULAR",D466="REG DYED",D466="ETH REG DYE"),vrrk1,)),E466))</f>
        <v>121.3</v>
      </c>
      <c r="AD466">
        <f>IF(OR(A466=521400,A466=529519,A466=519378,A466=519382,A466=519380,A466=519357,A466=549727,A466=519373,A466=519370,A466=519371,A466=519377,A466=519387,A466=521176,A466=521177,A466=524588),
IF(OR(D466="BIODIESEL",D466="BIODIESEL DYED",D466="DIESEL LS",D466="D LS DYED"),kdrk1+_dslMERCR,IF(OR(D466="ETHANOL REG",D466="REGULAR",D466="REG DYED",D466="ETH REG DYE"),krrk1+_eregMERCR,IF(OR(D466="UNBRAND DEF"),
DEFBase1,kprk1+_punlMERCR))),IF(A466=519355,IF(OR(D466="BIODIESEL",D466="BIODIESEL DYED",D466="DIESEL LS",D466="D LS DYED"),vdrk1+_dslMERCR,IF(OR(D466="ETHANOL REG",D466="REGULAR",D466="REG DYED",D466="ETH REG DYE"),vrrk1+_eregMERCR,)),E466))</f>
        <v>121.3</v>
      </c>
      <c r="AE466">
        <f t="shared" si="143"/>
        <v>0</v>
      </c>
      <c r="AF466">
        <f t="shared" si="144"/>
        <v>0.05</v>
      </c>
      <c r="AG466">
        <f t="shared" si="145"/>
        <v>0</v>
      </c>
      <c r="AH466" t="str">
        <f t="shared" si="146"/>
        <v>5923 HWY 3</v>
      </c>
    </row>
    <row r="467" spans="1:34" x14ac:dyDescent="0.25">
      <c r="A467">
        <v>519372</v>
      </c>
      <c r="B467" t="s">
        <v>152</v>
      </c>
      <c r="C467" t="s">
        <v>69</v>
      </c>
      <c r="D467" t="s">
        <v>37</v>
      </c>
      <c r="E467">
        <v>121.3</v>
      </c>
      <c r="F467">
        <v>4</v>
      </c>
      <c r="G467">
        <v>15</v>
      </c>
      <c r="H467">
        <v>0</v>
      </c>
      <c r="I467">
        <v>0</v>
      </c>
      <c r="J467">
        <v>140.30000000000001</v>
      </c>
      <c r="K467" s="28">
        <f t="shared" si="126"/>
        <v>7.0150000000000006</v>
      </c>
      <c r="L467" s="28">
        <f t="shared" si="127"/>
        <v>0</v>
      </c>
      <c r="M467" s="28">
        <f t="shared" si="128"/>
        <v>147.315</v>
      </c>
      <c r="N467">
        <f t="shared" si="129"/>
        <v>121.3</v>
      </c>
      <c r="O467">
        <f t="shared" si="130"/>
        <v>126.8</v>
      </c>
      <c r="P467">
        <f t="shared" si="131"/>
        <v>127.8</v>
      </c>
      <c r="Q467">
        <f t="shared" si="132"/>
        <v>128.30000000000001</v>
      </c>
      <c r="R467">
        <f t="shared" si="133"/>
        <v>129.30000000000001</v>
      </c>
      <c r="S467">
        <f t="shared" si="134"/>
        <v>129.80000000000001</v>
      </c>
      <c r="T467">
        <f t="shared" si="135"/>
        <v>130.30000000000001</v>
      </c>
      <c r="U467">
        <f t="shared" si="136"/>
        <v>130.80000000000001</v>
      </c>
      <c r="V467">
        <f t="shared" si="137"/>
        <v>124.8</v>
      </c>
      <c r="X467">
        <f t="shared" si="138"/>
        <v>125.8</v>
      </c>
      <c r="Y467">
        <f t="shared" si="139"/>
        <v>126.3</v>
      </c>
      <c r="Z467">
        <f t="shared" si="140"/>
        <v>126.3</v>
      </c>
      <c r="AA467">
        <f t="shared" si="141"/>
        <v>127.3</v>
      </c>
      <c r="AB467">
        <f t="shared" si="142"/>
        <v>122.3</v>
      </c>
      <c r="AC467">
        <f>IF(OR(A467=521400,A467=529519,A467=519378,A467=519382,A467=519380,A467=519357,A467=549727,A467=519373,A467=519370,A467=519371,A467=519377,A467=519387,A467=521176,A467=521177,A467=524588),IF(OR(D467="BIODIESEL",D467="BIODIESEL DYED",D467="DIESEL LS",D467="D LS DYED"),kdrk1,IF(OR(D467="ETHANOL REG",D467="REGULAR",D467="REG DYED",D467="ETH REG DYE"),krrk1,IF(OR(D467="UNBRAND DEF"),DEFBase1,kprk1))),IF(A467=519355,IF(OR(D467="BIODIESEL",D467="BIODIESEL DYED",D467="DIESEL LS",D467="D LS DYED"),vdrk1,IF(OR(D467="ETHANOL REG",D467="REGULAR",D467="REG DYED",D467="ETH REG DYE"),vrrk1,)),E467))</f>
        <v>121.3</v>
      </c>
      <c r="AD467">
        <f>IF(OR(A467=521400,A467=529519,A467=519378,A467=519382,A467=519380,A467=519357,A467=549727,A467=519373,A467=519370,A467=519371,A467=519377,A467=519387,A467=521176,A467=521177,A467=524588),
IF(OR(D467="BIODIESEL",D467="BIODIESEL DYED",D467="DIESEL LS",D467="D LS DYED"),kdrk1+_dslMERCR,IF(OR(D467="ETHANOL REG",D467="REGULAR",D467="REG DYED",D467="ETH REG DYE"),krrk1+_eregMERCR,IF(OR(D467="UNBRAND DEF"),
DEFBase1,kprk1+_punlMERCR))),IF(A467=519355,IF(OR(D467="BIODIESEL",D467="BIODIESEL DYED",D467="DIESEL LS",D467="D LS DYED"),vdrk1+_dslMERCR,IF(OR(D467="ETHANOL REG",D467="REGULAR",D467="REG DYED",D467="ETH REG DYE"),vrrk1+_eregMERCR,)),E467))</f>
        <v>121.3</v>
      </c>
      <c r="AE467">
        <f t="shared" si="143"/>
        <v>0</v>
      </c>
      <c r="AF467">
        <f t="shared" si="144"/>
        <v>0.05</v>
      </c>
      <c r="AG467">
        <f t="shared" si="145"/>
        <v>0</v>
      </c>
      <c r="AH467" t="str">
        <f t="shared" si="146"/>
        <v>5923 HWY 3</v>
      </c>
    </row>
    <row r="468" spans="1:34" x14ac:dyDescent="0.25">
      <c r="A468">
        <v>519372</v>
      </c>
      <c r="B468" t="s">
        <v>152</v>
      </c>
      <c r="C468" t="s">
        <v>69</v>
      </c>
      <c r="D468" t="s">
        <v>644</v>
      </c>
      <c r="E468">
        <v>106.7</v>
      </c>
      <c r="F468">
        <v>10</v>
      </c>
      <c r="G468">
        <v>14.5</v>
      </c>
      <c r="H468">
        <v>0</v>
      </c>
      <c r="I468">
        <v>0</v>
      </c>
      <c r="J468">
        <v>131.19999999999999</v>
      </c>
      <c r="K468" s="28">
        <f t="shared" si="126"/>
        <v>6.56</v>
      </c>
      <c r="L468" s="28">
        <f t="shared" si="127"/>
        <v>0</v>
      </c>
      <c r="M468" s="28">
        <f t="shared" si="128"/>
        <v>137.76</v>
      </c>
      <c r="N468">
        <f t="shared" si="129"/>
        <v>106.7</v>
      </c>
      <c r="O468">
        <f t="shared" si="130"/>
        <v>114.2</v>
      </c>
      <c r="P468">
        <f t="shared" si="131"/>
        <v>114.2</v>
      </c>
      <c r="Q468">
        <f t="shared" si="132"/>
        <v>114.7</v>
      </c>
      <c r="R468">
        <f t="shared" si="133"/>
        <v>115.7</v>
      </c>
      <c r="S468">
        <f t="shared" si="134"/>
        <v>116.2</v>
      </c>
      <c r="T468">
        <f t="shared" si="135"/>
        <v>116.7</v>
      </c>
      <c r="U468">
        <f t="shared" si="136"/>
        <v>117.2</v>
      </c>
      <c r="V468">
        <f t="shared" si="137"/>
        <v>110.2</v>
      </c>
      <c r="X468">
        <f t="shared" si="138"/>
        <v>113.2</v>
      </c>
      <c r="Y468">
        <f t="shared" si="139"/>
        <v>112.7</v>
      </c>
      <c r="Z468">
        <f t="shared" si="140"/>
        <v>115.2</v>
      </c>
      <c r="AA468">
        <f t="shared" si="141"/>
        <v>111.7</v>
      </c>
      <c r="AB468">
        <f t="shared" si="142"/>
        <v>111.2</v>
      </c>
      <c r="AC468">
        <f>IF(OR(A468=521400,A468=529519,A468=519378,A468=519382,A468=519380,A468=519357,A468=549727,A468=519373,A468=519370,A468=519371,A468=519377,A468=519387,A468=521176,A468=521177,A468=524588),IF(OR(D468="BIODIESEL",D468="BIODIESEL DYED",D468="DIESEL LS",D468="D LS DYED"),kdrk1,IF(OR(D468="ETHANOL REG",D468="REGULAR",D468="REG DYED",D468="ETH REG DYE"),krrk1,IF(OR(D468="UNBRAND DEF"),DEFBase1,kprk1))),IF(A468=519355,IF(OR(D468="BIODIESEL",D468="BIODIESEL DYED",D468="DIESEL LS",D468="D LS DYED"),vdrk1,IF(OR(D468="ETHANOL REG",D468="REGULAR",D468="REG DYED",D468="ETH REG DYE"),vrrk1,)),E468))</f>
        <v>106.7</v>
      </c>
      <c r="AD468">
        <f>IF(OR(A468=521400,A468=529519,A468=519378,A468=519382,A468=519380,A468=519357,A468=549727,A468=519373,A468=519370,A468=519371,A468=519377,A468=519387,A468=521176,A468=521177,A468=524588),
IF(OR(D468="BIODIESEL",D468="BIODIESEL DYED",D468="DIESEL LS",D468="D LS DYED"),kdrk1+_dslMERCR,IF(OR(D468="ETHANOL REG",D468="REGULAR",D468="REG DYED",D468="ETH REG DYE"),krrk1+_eregMERCR,IF(OR(D468="UNBRAND DEF"),
DEFBase1,kprk1+_punlMERCR))),IF(A468=519355,IF(OR(D468="BIODIESEL",D468="BIODIESEL DYED",D468="DIESEL LS",D468="D LS DYED"),vdrk1+_dslMERCR,IF(OR(D468="ETHANOL REG",D468="REGULAR",D468="REG DYED",D468="ETH REG DYE"),vrrk1+_eregMERCR,)),E468))</f>
        <v>106.7</v>
      </c>
      <c r="AE468">
        <f t="shared" si="143"/>
        <v>0</v>
      </c>
      <c r="AF468">
        <f t="shared" si="144"/>
        <v>0.05</v>
      </c>
      <c r="AG468">
        <f t="shared" si="145"/>
        <v>0</v>
      </c>
      <c r="AH468" t="str">
        <f t="shared" si="146"/>
        <v>5923 HWY 3</v>
      </c>
    </row>
    <row r="469" spans="1:34" x14ac:dyDescent="0.25">
      <c r="A469">
        <v>519372</v>
      </c>
      <c r="B469" t="s">
        <v>152</v>
      </c>
      <c r="C469" t="s">
        <v>69</v>
      </c>
      <c r="D469" t="s">
        <v>645</v>
      </c>
      <c r="E469">
        <v>129.4</v>
      </c>
      <c r="F469">
        <v>0</v>
      </c>
      <c r="G469">
        <v>0</v>
      </c>
      <c r="H469">
        <v>0</v>
      </c>
      <c r="I469">
        <v>0</v>
      </c>
      <c r="J469">
        <v>129.4</v>
      </c>
      <c r="K469" s="28">
        <f t="shared" si="126"/>
        <v>15.528</v>
      </c>
      <c r="L469" s="28">
        <f t="shared" si="127"/>
        <v>0</v>
      </c>
      <c r="M469" s="28">
        <f t="shared" si="128"/>
        <v>144.928</v>
      </c>
      <c r="N469">
        <f t="shared" si="129"/>
        <v>129.4</v>
      </c>
      <c r="O469">
        <f t="shared" si="130"/>
        <v>132.9</v>
      </c>
      <c r="P469">
        <f t="shared" si="131"/>
        <v>132.9</v>
      </c>
      <c r="Q469">
        <f t="shared" si="132"/>
        <v>132.9</v>
      </c>
      <c r="R469">
        <f t="shared" si="133"/>
        <v>132.9</v>
      </c>
      <c r="S469">
        <f t="shared" si="134"/>
        <v>132.9</v>
      </c>
      <c r="T469">
        <f t="shared" si="135"/>
        <v>132.9</v>
      </c>
      <c r="U469">
        <f t="shared" si="136"/>
        <v>132.9</v>
      </c>
      <c r="V469">
        <f t="shared" si="137"/>
        <v>132.9</v>
      </c>
      <c r="X469">
        <f t="shared" si="138"/>
        <v>132.9</v>
      </c>
      <c r="Y469">
        <f t="shared" si="139"/>
        <v>132.9</v>
      </c>
      <c r="Z469">
        <f t="shared" si="140"/>
        <v>132.9</v>
      </c>
      <c r="AA469">
        <f t="shared" si="141"/>
        <v>132.9</v>
      </c>
      <c r="AB469">
        <f t="shared" si="142"/>
        <v>132.9</v>
      </c>
      <c r="AC469">
        <f>IF(OR(A469=521400,A469=529519,A469=519378,A469=519382,A469=519380,A469=519357,A469=549727,A469=519373,A469=519370,A469=519371,A469=519377,A469=519387,A469=521176,A469=521177,A469=524588),IF(OR(D469="BIODIESEL",D469="BIODIESEL DYED",D469="DIESEL LS",D469="D LS DYED"),kdrk1,IF(OR(D469="ETHANOL REG",D469="REGULAR",D469="REG DYED",D469="ETH REG DYE"),krrk1,IF(OR(D469="UNBRAND DEF"),DEFBase1,kprk1))),IF(A469=519355,IF(OR(D469="BIODIESEL",D469="BIODIESEL DYED",D469="DIESEL LS",D469="D LS DYED"),vdrk1,IF(OR(D469="ETHANOL REG",D469="REGULAR",D469="REG DYED",D469="ETH REG DYE"),vrrk1,)),E469))</f>
        <v>129.4</v>
      </c>
      <c r="AD469">
        <f>IF(OR(A469=521400,A469=529519,A469=519378,A469=519382,A469=519380,A469=519357,A469=549727,A469=519373,A469=519370,A469=519371,A469=519377,A469=519387,A469=521176,A469=521177,A469=524588),
IF(OR(D469="BIODIESEL",D469="BIODIESEL DYED",D469="DIESEL LS",D469="D LS DYED"),kdrk1+_dslMERCR,IF(OR(D469="ETHANOL REG",D469="REGULAR",D469="REG DYED",D469="ETH REG DYE"),krrk1+_eregMERCR,IF(OR(D469="UNBRAND DEF"),
DEFBase1,kprk1+_punlMERCR))),IF(A469=519355,IF(OR(D469="BIODIESEL",D469="BIODIESEL DYED",D469="DIESEL LS",D469="D LS DYED"),vdrk1+_dslMERCR,IF(OR(D469="ETHANOL REG",D469="REGULAR",D469="REG DYED",D469="ETH REG DYE"),vrrk1+_eregMERCR,)),E469))</f>
        <v>129.4</v>
      </c>
      <c r="AE469">
        <f t="shared" si="143"/>
        <v>0</v>
      </c>
      <c r="AF469">
        <f t="shared" si="144"/>
        <v>0.12</v>
      </c>
      <c r="AG469">
        <f t="shared" si="145"/>
        <v>0</v>
      </c>
      <c r="AH469" t="str">
        <f t="shared" si="146"/>
        <v>5923 HWY 3</v>
      </c>
    </row>
    <row r="470" spans="1:34" x14ac:dyDescent="0.25">
      <c r="A470">
        <v>549727</v>
      </c>
      <c r="B470" t="s">
        <v>1037</v>
      </c>
      <c r="C470" t="s">
        <v>69</v>
      </c>
      <c r="D470" t="s">
        <v>646</v>
      </c>
      <c r="E470">
        <v>112.5</v>
      </c>
      <c r="F470">
        <v>4</v>
      </c>
      <c r="G470">
        <v>3</v>
      </c>
      <c r="H470">
        <v>0</v>
      </c>
      <c r="I470">
        <v>0</v>
      </c>
      <c r="J470">
        <v>119.5</v>
      </c>
      <c r="K470" s="28">
        <f t="shared" si="126"/>
        <v>5.9750000000000005</v>
      </c>
      <c r="L470" s="28">
        <f t="shared" si="127"/>
        <v>0</v>
      </c>
      <c r="M470" s="28">
        <f t="shared" si="128"/>
        <v>125.47499999999999</v>
      </c>
      <c r="N470">
        <f t="shared" si="129"/>
        <v>117.4</v>
      </c>
      <c r="O470">
        <f t="shared" si="130"/>
        <v>119.4</v>
      </c>
      <c r="P470">
        <f t="shared" si="131"/>
        <v>120.4</v>
      </c>
      <c r="Q470">
        <f t="shared" si="132"/>
        <v>120.9</v>
      </c>
      <c r="R470">
        <f t="shared" si="133"/>
        <v>121.9</v>
      </c>
      <c r="S470">
        <f t="shared" si="134"/>
        <v>122.4</v>
      </c>
      <c r="T470">
        <f t="shared" si="135"/>
        <v>122.9</v>
      </c>
      <c r="U470">
        <f t="shared" si="136"/>
        <v>123.4</v>
      </c>
      <c r="V470">
        <f t="shared" si="137"/>
        <v>120.9</v>
      </c>
      <c r="X470">
        <f t="shared" si="138"/>
        <v>118.4</v>
      </c>
      <c r="Y470">
        <f t="shared" si="139"/>
        <v>118.9</v>
      </c>
      <c r="Z470">
        <f t="shared" si="140"/>
        <v>118.9</v>
      </c>
      <c r="AA470">
        <f t="shared" si="141"/>
        <v>119.9</v>
      </c>
      <c r="AB470">
        <f t="shared" si="142"/>
        <v>114.9</v>
      </c>
      <c r="AC470">
        <f>IF(OR(A470=521400,A470=529519,A470=519378,A470=519382,A470=519380,A470=519357,A470=549727,A470=519373,A470=519370,A470=519371,A470=519377,A470=519387,A470=521176,A470=521177,A470=524588),IF(OR(D470="BIODIESEL",D470="BIODIESEL DYED",D470="DIESEL LS",D470="D LS DYED"),kdrk1,IF(OR(D470="ETHANOL REG",D470="REGULAR",D470="REG DYED",D470="ETH REG DYE"),krrk1,IF(OR(D470="UNBRAND DEF"),DEFBase1,kprk1))),IF(A470=519355,IF(OR(D470="BIODIESEL",D470="BIODIESEL DYED",D470="DIESEL LS",D470="D LS DYED"),vdrk1,IF(OR(D470="ETHANOL REG",D470="REGULAR",D470="REG DYED",D470="ETH REG DYE"),vrrk1,)),E470))</f>
        <v>117.4</v>
      </c>
      <c r="AD470">
        <f>IF(OR(A470=521400,A470=529519,A470=519378,A470=519382,A470=519380,A470=519357,A470=549727,A470=519373,A470=519370,A470=519371,A470=519377,A470=519387,A470=521176,A470=521177,A470=524588),
IF(OR(D470="BIODIESEL",D470="BIODIESEL DYED",D470="DIESEL LS",D470="D LS DYED"),kdrk1+_dslMERCR,IF(OR(D470="ETHANOL REG",D470="REGULAR",D470="REG DYED",D470="ETH REG DYE"),krrk1+_eregMERCR,IF(OR(D470="UNBRAND DEF"),
DEFBase1,kprk1+_punlMERCR))),IF(A470=519355,IF(OR(D470="BIODIESEL",D470="BIODIESEL DYED",D470="DIESEL LS",D470="D LS DYED"),vdrk1+_dslMERCR,IF(OR(D470="ETHANOL REG",D470="REGULAR",D470="REG DYED",D470="ETH REG DYE"),vrrk1+_eregMERCR,)),E470))</f>
        <v>114.4</v>
      </c>
      <c r="AE470">
        <f t="shared" si="143"/>
        <v>0</v>
      </c>
      <c r="AF470">
        <f t="shared" si="144"/>
        <v>0.05</v>
      </c>
      <c r="AG470">
        <f t="shared" si="145"/>
        <v>0</v>
      </c>
      <c r="AH470" t="str">
        <f t="shared" si="146"/>
        <v>1000 Trans-Canada Hwy</v>
      </c>
    </row>
    <row r="471" spans="1:34" x14ac:dyDescent="0.25">
      <c r="A471">
        <v>549727</v>
      </c>
      <c r="B471" t="s">
        <v>1037</v>
      </c>
      <c r="C471" t="s">
        <v>69</v>
      </c>
      <c r="D471" t="s">
        <v>37</v>
      </c>
      <c r="E471">
        <v>112.5</v>
      </c>
      <c r="F471">
        <v>4</v>
      </c>
      <c r="G471">
        <v>15</v>
      </c>
      <c r="H471">
        <v>0</v>
      </c>
      <c r="I471">
        <v>0</v>
      </c>
      <c r="J471">
        <v>131.5</v>
      </c>
      <c r="K471" s="28">
        <f t="shared" si="126"/>
        <v>6.5750000000000002</v>
      </c>
      <c r="L471" s="28">
        <f t="shared" si="127"/>
        <v>0</v>
      </c>
      <c r="M471" s="28">
        <f t="shared" si="128"/>
        <v>138.07499999999999</v>
      </c>
      <c r="N471">
        <f t="shared" si="129"/>
        <v>117.4</v>
      </c>
      <c r="O471">
        <f t="shared" si="130"/>
        <v>119.4</v>
      </c>
      <c r="P471">
        <f t="shared" si="131"/>
        <v>120.4</v>
      </c>
      <c r="Q471">
        <f t="shared" si="132"/>
        <v>120.9</v>
      </c>
      <c r="R471">
        <f t="shared" si="133"/>
        <v>121.9</v>
      </c>
      <c r="S471">
        <f t="shared" si="134"/>
        <v>122.4</v>
      </c>
      <c r="T471">
        <f t="shared" si="135"/>
        <v>122.9</v>
      </c>
      <c r="U471">
        <f t="shared" si="136"/>
        <v>123.4</v>
      </c>
      <c r="V471">
        <f t="shared" si="137"/>
        <v>120.9</v>
      </c>
      <c r="X471">
        <f t="shared" si="138"/>
        <v>118.4</v>
      </c>
      <c r="Y471">
        <f t="shared" si="139"/>
        <v>118.9</v>
      </c>
      <c r="Z471">
        <f t="shared" si="140"/>
        <v>118.9</v>
      </c>
      <c r="AA471">
        <f t="shared" si="141"/>
        <v>119.9</v>
      </c>
      <c r="AB471">
        <f t="shared" si="142"/>
        <v>114.9</v>
      </c>
      <c r="AC471">
        <f>IF(OR(A471=521400,A471=529519,A471=519378,A471=519382,A471=519380,A471=519357,A471=549727,A471=519373,A471=519370,A471=519371,A471=519377,A471=519387,A471=521176,A471=521177,A471=524588),IF(OR(D471="BIODIESEL",D471="BIODIESEL DYED",D471="DIESEL LS",D471="D LS DYED"),kdrk1,IF(OR(D471="ETHANOL REG",D471="REGULAR",D471="REG DYED",D471="ETH REG DYE"),krrk1,IF(OR(D471="UNBRAND DEF"),DEFBase1,kprk1))),IF(A471=519355,IF(OR(D471="BIODIESEL",D471="BIODIESEL DYED",D471="DIESEL LS",D471="D LS DYED"),vdrk1,IF(OR(D471="ETHANOL REG",D471="REGULAR",D471="REG DYED",D471="ETH REG DYE"),vrrk1,)),E471))</f>
        <v>117.4</v>
      </c>
      <c r="AD471">
        <f>IF(OR(A471=521400,A471=529519,A471=519378,A471=519382,A471=519380,A471=519357,A471=549727,A471=519373,A471=519370,A471=519371,A471=519377,A471=519387,A471=521176,A471=521177,A471=524588),
IF(OR(D471="BIODIESEL",D471="BIODIESEL DYED",D471="DIESEL LS",D471="D LS DYED"),kdrk1+_dslMERCR,IF(OR(D471="ETHANOL REG",D471="REGULAR",D471="REG DYED",D471="ETH REG DYE"),krrk1+_eregMERCR,IF(OR(D471="UNBRAND DEF"),
DEFBase1,kprk1+_punlMERCR))),IF(A471=519355,IF(OR(D471="BIODIESEL",D471="BIODIESEL DYED",D471="DIESEL LS",D471="D LS DYED"),vdrk1+_dslMERCR,IF(OR(D471="ETHANOL REG",D471="REGULAR",D471="REG DYED",D471="ETH REG DYE"),vrrk1+_eregMERCR,)),E471))</f>
        <v>114.4</v>
      </c>
      <c r="AE471">
        <f t="shared" si="143"/>
        <v>0</v>
      </c>
      <c r="AF471">
        <f t="shared" si="144"/>
        <v>0.05</v>
      </c>
      <c r="AG471">
        <f t="shared" si="145"/>
        <v>0</v>
      </c>
      <c r="AH471" t="str">
        <f t="shared" si="146"/>
        <v>1000 Trans-Canada Hwy</v>
      </c>
    </row>
    <row r="472" spans="1:34" x14ac:dyDescent="0.25">
      <c r="A472">
        <v>549727</v>
      </c>
      <c r="B472" t="s">
        <v>1037</v>
      </c>
      <c r="C472" t="s">
        <v>69</v>
      </c>
      <c r="D472" t="s">
        <v>644</v>
      </c>
      <c r="E472">
        <v>99.5</v>
      </c>
      <c r="F472">
        <v>10</v>
      </c>
      <c r="G472">
        <v>14.5</v>
      </c>
      <c r="H472">
        <v>0</v>
      </c>
      <c r="I472">
        <v>0</v>
      </c>
      <c r="J472">
        <v>124</v>
      </c>
      <c r="K472" s="28">
        <f t="shared" si="126"/>
        <v>6.2</v>
      </c>
      <c r="L472" s="28">
        <f t="shared" si="127"/>
        <v>0</v>
      </c>
      <c r="M472" s="28">
        <f t="shared" si="128"/>
        <v>130.19999999999999</v>
      </c>
      <c r="N472">
        <f t="shared" si="129"/>
        <v>104</v>
      </c>
      <c r="O472">
        <f t="shared" si="130"/>
        <v>108</v>
      </c>
      <c r="P472">
        <f t="shared" si="131"/>
        <v>108</v>
      </c>
      <c r="Q472">
        <f t="shared" si="132"/>
        <v>108.5</v>
      </c>
      <c r="R472">
        <f t="shared" si="133"/>
        <v>109.5</v>
      </c>
      <c r="S472">
        <f t="shared" si="134"/>
        <v>110</v>
      </c>
      <c r="T472">
        <f t="shared" si="135"/>
        <v>110.5</v>
      </c>
      <c r="U472">
        <f t="shared" si="136"/>
        <v>111</v>
      </c>
      <c r="V472">
        <f t="shared" si="137"/>
        <v>107.5</v>
      </c>
      <c r="X472">
        <f t="shared" si="138"/>
        <v>107</v>
      </c>
      <c r="Y472">
        <f t="shared" si="139"/>
        <v>106.5</v>
      </c>
      <c r="Z472">
        <f t="shared" si="140"/>
        <v>109</v>
      </c>
      <c r="AA472">
        <f t="shared" si="141"/>
        <v>105.5</v>
      </c>
      <c r="AB472">
        <f t="shared" si="142"/>
        <v>105</v>
      </c>
      <c r="AC472">
        <f>IF(OR(A472=521400,A472=529519,A472=519378,A472=519382,A472=519380,A472=519357,A472=549727,A472=519373,A472=519370,A472=519371,A472=519377,A472=519387,A472=521176,A472=521177,A472=524588),IF(OR(D472="BIODIESEL",D472="BIODIESEL DYED",D472="DIESEL LS",D472="D LS DYED"),kdrk1,IF(OR(D472="ETHANOL REG",D472="REGULAR",D472="REG DYED",D472="ETH REG DYE"),krrk1,IF(OR(D472="UNBRAND DEF"),DEFBase1,kprk1))),IF(A472=519355,IF(OR(D472="BIODIESEL",D472="BIODIESEL DYED",D472="DIESEL LS",D472="D LS DYED"),vdrk1,IF(OR(D472="ETHANOL REG",D472="REGULAR",D472="REG DYED",D472="ETH REG DYE"),vrrk1,)),E472))</f>
        <v>102.8</v>
      </c>
      <c r="AD472">
        <f>IF(OR(A472=521400,A472=529519,A472=519378,A472=519382,A472=519380,A472=519357,A472=549727,A472=519373,A472=519370,A472=519371,A472=519377,A472=519387,A472=521176,A472=521177,A472=524588),
IF(OR(D472="BIODIESEL",D472="BIODIESEL DYED",D472="DIESEL LS",D472="D LS DYED"),kdrk1+_dslMERCR,IF(OR(D472="ETHANOL REG",D472="REGULAR",D472="REG DYED",D472="ETH REG DYE"),krrk1+_eregMERCR,IF(OR(D472="UNBRAND DEF"),
DEFBase1,kprk1+_punlMERCR))),IF(A472=519355,IF(OR(D472="BIODIESEL",D472="BIODIESEL DYED",D472="DIESEL LS",D472="D LS DYED"),vdrk1+_dslMERCR,IF(OR(D472="ETHANOL REG",D472="REGULAR",D472="REG DYED",D472="ETH REG DYE"),vrrk1+_eregMERCR,)),E472))</f>
        <v>99.8</v>
      </c>
      <c r="AE472">
        <f t="shared" si="143"/>
        <v>0</v>
      </c>
      <c r="AF472">
        <f t="shared" si="144"/>
        <v>0.05</v>
      </c>
      <c r="AG472">
        <f t="shared" si="145"/>
        <v>0</v>
      </c>
      <c r="AH472" t="str">
        <f t="shared" si="146"/>
        <v>1000 Trans-Canada Hwy</v>
      </c>
    </row>
    <row r="473" spans="1:34" x14ac:dyDescent="0.25">
      <c r="A473">
        <v>549727</v>
      </c>
      <c r="B473" t="s">
        <v>1037</v>
      </c>
      <c r="C473" t="s">
        <v>69</v>
      </c>
      <c r="D473" t="s">
        <v>648</v>
      </c>
      <c r="E473">
        <v>118.5</v>
      </c>
      <c r="F473">
        <v>10</v>
      </c>
      <c r="G473">
        <v>3</v>
      </c>
      <c r="H473">
        <v>0</v>
      </c>
      <c r="I473">
        <v>0</v>
      </c>
      <c r="J473">
        <v>131.5</v>
      </c>
      <c r="K473" s="28">
        <f t="shared" si="126"/>
        <v>6.5750000000000002</v>
      </c>
      <c r="L473" s="28">
        <f t="shared" si="127"/>
        <v>0</v>
      </c>
      <c r="M473" s="28">
        <f t="shared" si="128"/>
        <v>138.07499999999999</v>
      </c>
      <c r="N473">
        <f t="shared" si="129"/>
        <v>123</v>
      </c>
      <c r="O473">
        <f t="shared" si="130"/>
        <v>128</v>
      </c>
      <c r="P473">
        <f t="shared" si="131"/>
        <v>128</v>
      </c>
      <c r="Q473">
        <f t="shared" si="132"/>
        <v>128.5</v>
      </c>
      <c r="R473">
        <f t="shared" si="133"/>
        <v>129.5</v>
      </c>
      <c r="S473">
        <f t="shared" si="134"/>
        <v>130</v>
      </c>
      <c r="T473">
        <f t="shared" si="135"/>
        <v>130.5</v>
      </c>
      <c r="U473">
        <f t="shared" si="136"/>
        <v>131</v>
      </c>
      <c r="V473">
        <f t="shared" si="137"/>
        <v>126.5</v>
      </c>
      <c r="X473">
        <f t="shared" si="138"/>
        <v>127</v>
      </c>
      <c r="Y473">
        <f t="shared" si="139"/>
        <v>127</v>
      </c>
      <c r="Z473">
        <f t="shared" si="140"/>
        <v>128</v>
      </c>
      <c r="AA473">
        <f t="shared" si="141"/>
        <v>124.5</v>
      </c>
      <c r="AB473">
        <f t="shared" si="142"/>
        <v>124</v>
      </c>
      <c r="AC473">
        <f>IF(OR(A473=521400,A473=529519,A473=519378,A473=519382,A473=519380,A473=519357,A473=549727,A473=519373,A473=519370,A473=519371,A473=519377,A473=519387,A473=521176,A473=521177,A473=524588),IF(OR(D473="BIODIESEL",D473="BIODIESEL DYED",D473="DIESEL LS",D473="D LS DYED"),kdrk1,IF(OR(D473="ETHANOL REG",D473="REGULAR",D473="REG DYED",D473="ETH REG DYE"),krrk1,IF(OR(D473="UNBRAND DEF"),DEFBase1,kprk1))),IF(A473=519355,IF(OR(D473="BIODIESEL",D473="BIODIESEL DYED",D473="DIESEL LS",D473="D LS DYED"),vdrk1,IF(OR(D473="ETHANOL REG",D473="REGULAR",D473="REG DYED",D473="ETH REG DYE"),vrrk1,)),E473))</f>
        <v>121.8</v>
      </c>
      <c r="AD473">
        <f>IF(OR(A473=521400,A473=529519,A473=519378,A473=519382,A473=519380,A473=519357,A473=549727,A473=519373,A473=519370,A473=519371,A473=519377,A473=519387,A473=521176,A473=521177,A473=524588),
IF(OR(D473="BIODIESEL",D473="BIODIESEL DYED",D473="DIESEL LS",D473="D LS DYED"),kdrk1+_dslMERCR,IF(OR(D473="ETHANOL REG",D473="REGULAR",D473="REG DYED",D473="ETH REG DYE"),krrk1+_eregMERCR,IF(OR(D473="UNBRAND DEF"),
DEFBase1,kprk1+_punlMERCR))),IF(A473=519355,IF(OR(D473="BIODIESEL",D473="BIODIESEL DYED",D473="DIESEL LS",D473="D LS DYED"),vdrk1+_dslMERCR,IF(OR(D473="ETHANOL REG",D473="REGULAR",D473="REG DYED",D473="ETH REG DYE"),vrrk1+_eregMERCR,)),E473))</f>
        <v>118.8</v>
      </c>
      <c r="AE473">
        <f t="shared" si="143"/>
        <v>0</v>
      </c>
      <c r="AF473">
        <f t="shared" si="144"/>
        <v>0.05</v>
      </c>
      <c r="AG473">
        <f t="shared" si="145"/>
        <v>0</v>
      </c>
      <c r="AH473" t="str">
        <f t="shared" si="146"/>
        <v>1000 Trans-Canada Hwy</v>
      </c>
    </row>
    <row r="474" spans="1:34" x14ac:dyDescent="0.25">
      <c r="A474">
        <v>549727</v>
      </c>
      <c r="B474" t="s">
        <v>1037</v>
      </c>
      <c r="C474" t="s">
        <v>69</v>
      </c>
      <c r="D474" t="s">
        <v>645</v>
      </c>
      <c r="E474">
        <v>124.9</v>
      </c>
      <c r="F474">
        <v>0</v>
      </c>
      <c r="G474">
        <v>0</v>
      </c>
      <c r="H474">
        <v>0</v>
      </c>
      <c r="I474">
        <v>0</v>
      </c>
      <c r="J474">
        <v>124.9</v>
      </c>
      <c r="K474" s="28">
        <f t="shared" si="126"/>
        <v>14.988</v>
      </c>
      <c r="L474" s="28">
        <f t="shared" si="127"/>
        <v>0</v>
      </c>
      <c r="M474" s="28">
        <f t="shared" si="128"/>
        <v>139.88800000000001</v>
      </c>
      <c r="N474">
        <f t="shared" si="129"/>
        <v>129.4</v>
      </c>
      <c r="O474">
        <f t="shared" si="130"/>
        <v>129.4</v>
      </c>
      <c r="P474">
        <f t="shared" si="131"/>
        <v>129.4</v>
      </c>
      <c r="Q474">
        <f t="shared" si="132"/>
        <v>129.4</v>
      </c>
      <c r="R474">
        <f t="shared" si="133"/>
        <v>129.4</v>
      </c>
      <c r="S474">
        <f t="shared" si="134"/>
        <v>129.4</v>
      </c>
      <c r="T474">
        <f t="shared" si="135"/>
        <v>129.4</v>
      </c>
      <c r="U474">
        <f t="shared" si="136"/>
        <v>129.4</v>
      </c>
      <c r="V474">
        <f t="shared" si="137"/>
        <v>132.9</v>
      </c>
      <c r="X474">
        <f t="shared" si="138"/>
        <v>129.4</v>
      </c>
      <c r="Y474">
        <f t="shared" si="139"/>
        <v>129.4</v>
      </c>
      <c r="Z474">
        <f t="shared" si="140"/>
        <v>129.4</v>
      </c>
      <c r="AA474">
        <f t="shared" si="141"/>
        <v>129.4</v>
      </c>
      <c r="AB474">
        <f t="shared" si="142"/>
        <v>129.4</v>
      </c>
      <c r="AC474">
        <f>IF(OR(A474=521400,A474=529519,A474=519378,A474=519382,A474=519380,A474=519357,A474=549727,A474=519373,A474=519370,A474=519371,A474=519377,A474=519387,A474=521176,A474=521177,A474=524588),IF(OR(D474="BIODIESEL",D474="BIODIESEL DYED",D474="DIESEL LS",D474="D LS DYED"),kdrk1,IF(OR(D474="ETHANOL REG",D474="REGULAR",D474="REG DYED",D474="ETH REG DYE"),krrk1,IF(OR(D474="UNBRAND DEF"),DEFBase1,kprk1))),IF(A474=519355,IF(OR(D474="BIODIESEL",D474="BIODIESEL DYED",D474="DIESEL LS",D474="D LS DYED"),vdrk1,IF(OR(D474="ETHANOL REG",D474="REGULAR",D474="REG DYED",D474="ETH REG DYE"),vrrk1,)),E474))</f>
        <v>129.4</v>
      </c>
      <c r="AD474">
        <f>IF(OR(A474=521400,A474=529519,A474=519378,A474=519382,A474=519380,A474=519357,A474=549727,A474=519373,A474=519370,A474=519371,A474=519377,A474=519387,A474=521176,A474=521177,A474=524588),
IF(OR(D474="BIODIESEL",D474="BIODIESEL DYED",D474="DIESEL LS",D474="D LS DYED"),kdrk1+_dslMERCR,IF(OR(D474="ETHANOL REG",D474="REGULAR",D474="REG DYED",D474="ETH REG DYE"),krrk1+_eregMERCR,IF(OR(D474="UNBRAND DEF"),
DEFBase1,kprk1+_punlMERCR))),IF(A474=519355,IF(OR(D474="BIODIESEL",D474="BIODIESEL DYED",D474="DIESEL LS",D474="D LS DYED"),vdrk1+_dslMERCR,IF(OR(D474="ETHANOL REG",D474="REGULAR",D474="REG DYED",D474="ETH REG DYE"),vrrk1+_eregMERCR,)),E474))</f>
        <v>129.4</v>
      </c>
      <c r="AE474">
        <f t="shared" si="143"/>
        <v>0</v>
      </c>
      <c r="AF474">
        <f t="shared" si="144"/>
        <v>0.12</v>
      </c>
      <c r="AG474">
        <f t="shared" si="145"/>
        <v>0</v>
      </c>
      <c r="AH474" t="str">
        <f t="shared" si="146"/>
        <v>1000 Trans-Canada Hwy</v>
      </c>
    </row>
    <row r="475" spans="1:34" x14ac:dyDescent="0.25">
      <c r="A475">
        <v>524574</v>
      </c>
      <c r="B475" t="s">
        <v>153</v>
      </c>
      <c r="C475" t="s">
        <v>69</v>
      </c>
      <c r="D475" t="s">
        <v>646</v>
      </c>
      <c r="E475">
        <v>115.5</v>
      </c>
      <c r="F475">
        <v>4</v>
      </c>
      <c r="G475">
        <v>3</v>
      </c>
      <c r="H475">
        <v>0</v>
      </c>
      <c r="I475">
        <v>0</v>
      </c>
      <c r="J475">
        <v>122.5</v>
      </c>
      <c r="K475" s="28">
        <f t="shared" si="126"/>
        <v>6.125</v>
      </c>
      <c r="L475" s="28">
        <f t="shared" si="127"/>
        <v>0</v>
      </c>
      <c r="M475" s="28">
        <f t="shared" si="128"/>
        <v>128.625</v>
      </c>
      <c r="N475">
        <f t="shared" si="129"/>
        <v>115.5</v>
      </c>
      <c r="O475">
        <f t="shared" si="130"/>
        <v>121</v>
      </c>
      <c r="P475">
        <f t="shared" si="131"/>
        <v>122</v>
      </c>
      <c r="Q475">
        <f t="shared" si="132"/>
        <v>122.5</v>
      </c>
      <c r="R475">
        <f t="shared" si="133"/>
        <v>123.5</v>
      </c>
      <c r="S475">
        <f t="shared" si="134"/>
        <v>124</v>
      </c>
      <c r="T475">
        <f t="shared" si="135"/>
        <v>124.5</v>
      </c>
      <c r="U475">
        <f t="shared" si="136"/>
        <v>125</v>
      </c>
      <c r="V475">
        <f t="shared" si="137"/>
        <v>119</v>
      </c>
      <c r="X475">
        <f t="shared" si="138"/>
        <v>120</v>
      </c>
      <c r="Y475">
        <f t="shared" si="139"/>
        <v>120.5</v>
      </c>
      <c r="Z475">
        <f t="shared" si="140"/>
        <v>120.5</v>
      </c>
      <c r="AA475">
        <f t="shared" si="141"/>
        <v>121.5</v>
      </c>
      <c r="AB475">
        <f t="shared" si="142"/>
        <v>116.5</v>
      </c>
      <c r="AC475">
        <f>IF(OR(A475=521400,A475=529519,A475=519378,A475=519382,A475=519380,A475=519357,A475=549727,A475=519373,A475=519370,A475=519371,A475=519377,A475=519387,A475=521176,A475=521177,A475=524588),IF(OR(D475="BIODIESEL",D475="BIODIESEL DYED",D475="DIESEL LS",D475="D LS DYED"),kdrk1,IF(OR(D475="ETHANOL REG",D475="REGULAR",D475="REG DYED",D475="ETH REG DYE"),krrk1,IF(OR(D475="UNBRAND DEF"),DEFBase1,kprk1))),IF(A475=519355,IF(OR(D475="BIODIESEL",D475="BIODIESEL DYED",D475="DIESEL LS",D475="D LS DYED"),vdrk1,IF(OR(D475="ETHANOL REG",D475="REGULAR",D475="REG DYED",D475="ETH REG DYE"),vrrk1,)),E475))</f>
        <v>115.5</v>
      </c>
      <c r="AD475">
        <f>IF(OR(A475=521400,A475=529519,A475=519378,A475=519382,A475=519380,A475=519357,A475=549727,A475=519373,A475=519370,A475=519371,A475=519377,A475=519387,A475=521176,A475=521177,A475=524588),
IF(OR(D475="BIODIESEL",D475="BIODIESEL DYED",D475="DIESEL LS",D475="D LS DYED"),kdrk1+_dslMERCR,IF(OR(D475="ETHANOL REG",D475="REGULAR",D475="REG DYED",D475="ETH REG DYE"),krrk1+_eregMERCR,IF(OR(D475="UNBRAND DEF"),
DEFBase1,kprk1+_punlMERCR))),IF(A475=519355,IF(OR(D475="BIODIESEL",D475="BIODIESEL DYED",D475="DIESEL LS",D475="D LS DYED"),vdrk1+_dslMERCR,IF(OR(D475="ETHANOL REG",D475="REGULAR",D475="REG DYED",D475="ETH REG DYE"),vrrk1+_eregMERCR,)),E475))</f>
        <v>115.5</v>
      </c>
      <c r="AE475">
        <f t="shared" si="143"/>
        <v>0</v>
      </c>
      <c r="AF475">
        <f t="shared" si="144"/>
        <v>0.05</v>
      </c>
      <c r="AG475">
        <f t="shared" si="145"/>
        <v>0</v>
      </c>
      <c r="AH475" t="str">
        <f t="shared" si="146"/>
        <v>1340 EAST TRANS CANADA HWY. 1</v>
      </c>
    </row>
    <row r="476" spans="1:34" x14ac:dyDescent="0.25">
      <c r="A476">
        <v>524574</v>
      </c>
      <c r="B476" t="s">
        <v>153</v>
      </c>
      <c r="C476" t="s">
        <v>69</v>
      </c>
      <c r="D476" t="s">
        <v>37</v>
      </c>
      <c r="E476">
        <v>115.5</v>
      </c>
      <c r="F476">
        <v>4</v>
      </c>
      <c r="G476">
        <v>15</v>
      </c>
      <c r="H476">
        <v>0</v>
      </c>
      <c r="I476">
        <v>0</v>
      </c>
      <c r="J476">
        <v>134.5</v>
      </c>
      <c r="K476" s="28">
        <f t="shared" ref="K476:K539" si="147">J476*AF476</f>
        <v>6.7250000000000005</v>
      </c>
      <c r="L476" s="28">
        <f t="shared" ref="L476:L539" si="148">J476*AG476</f>
        <v>0</v>
      </c>
      <c r="M476" s="28">
        <f t="shared" ref="M476:M539" si="149">SUM(J476:L476)</f>
        <v>141.22499999999999</v>
      </c>
      <c r="N476">
        <f t="shared" ref="N476:N539" si="150">IF(OR(A476=521400,A476=529519,A476=519378,A476=519382,A476=519380,A476=519357,A476=549727,A476=519373,A476=519370,A476=519371,A476=519377,A476=519387,A476=521176,A476=521177,A476=524588),IF(OR(D476="BIODIESEL",D476="BIODIESEL DYED",D476="DIESEL LS",D476="D LS DYED"),kdrk,IF(OR(D476="ETHANOL REG",D476="REGULAR",D476="REG DYED",D476="ETH REG DYE"),krrk,IF(OR(D476="UNBRAND DEF"),DEFbase,kprk))),IF(A476=519355,IF(OR(D476="BIODIESEL",D476="BIODIESEL DYED",D476="DIESEL LS",D476="D LS DYED"),vdrk,IF(OR(D476="ETHANOL REG",D476="REGULAR",D476="REG DYED",D476="ETH REG DYE"),vrrk,)),E476))</f>
        <v>115.5</v>
      </c>
      <c r="O476">
        <f t="shared" ref="O476:O539" si="151">IF(OR(D476="BIODIESEL",D476="BIODIESEL DYED",D476="DIESEL LS",D476="D LS DYED"),dsl0+N476,IF(D476="ETHANOL REG",ereg0+N476,IF(D476="REGULAR",reg0+N476,IF(D476="PREM DYED",puld0+N476,IF(D476="PREMIUM",punl0+N476,IF(D476="REG DYED",unld0+N476,IF(D476="ETH REG DYE",unld0+N476,IF(D476="ETH MID",mid0+N476,IF(D476="MID",mid0+N476,IF(D476="UNBRAND DEF",def0+N476))))))))))+IF(OR(A476=521400,A476=529519,A476=519378,A476=519382,A476=519380,A476=519357,A476=549727,A476=519373,A476=519370,A476=519371,A476=519377,A476=519387,A476=521176,A476=521177,A476=524588),AE476,IOL)</f>
        <v>121</v>
      </c>
      <c r="P476">
        <f t="shared" ref="P476:P539" si="152">IF(OR(D476="BIODIESEL",D476="BIODIESEL DYED",D476="DIESEL LS",D476="D LS DYED"),_dsl1+N476,IF(D476="ETHANOL REG",_ereg1+N476,IF(D476="REGULAR",_reg1+N476,IF(D476="PREM DYED",_puld1+N476,IF(D476="PREMIUM",_punl1+N476,IF(D476="REG DYED",_unld1+N476,IF(D476="ETH REG DYE",_unld1+N476,IF(D476="ETH MID",_mid1+N476,IF(D476="MID",_mid1+N476,IF(D476="UNBRAND DEF",_def1+N476))))))))))+IF(OR(A476=521400,A476=529519,A476=519378,A476=519382,A476=519380,A476=519357,A476=549727,A476=519373,A476=519370,A476=519371,A476=519377,A476=519387,A476=521176,A476=521177,A476=524588),AE476,IOL)</f>
        <v>122</v>
      </c>
      <c r="Q476">
        <f t="shared" ref="Q476:Q539" si="153">IF(OR(D476="BIODIESEL",D476="BIODIESEL DYED",D476="DIESEL LS",D476="D LS DYED"),_dsl2+N476,IF(D476="ETHANOL REG",_ereg2+N476,IF(D476="REGULAR",_reg2+N476,IF(D476="PREM DYED",_puld2+N476,IF(D476="PREMIUM",_punl2+N476,IF(D476="REG DYED",_unld2+N476,IF(D476="ETH REG DYE",_unld2+N476,IF(D476="ETH MID",_mid2+N476,IF(D476="MID",_mid2+N476,IF(D476="UNBRAND DEF",_def2+N476))))))))))+IF(OR(A476=521400,A476=520519,A476=519378,A476=519382,A476=519380,A476=519357,A476=549727,A476=519373,A476=519370,A476=519371,A476=519377,A476=519387,A476=521176,A476=521177,A476=524588),AE476,IOL)</f>
        <v>122.5</v>
      </c>
      <c r="R476">
        <f t="shared" ref="R476:R539" si="154">IF(OR(D476="BIODIESEL",D476="BIODIESEL DYED",D476="DIESEL LS",D476="D LS DYED"),_dsl3+N476,IF(D476="ETHANOL REG",_ereg3+N476,IF(D476="REGULAR",_reg3+N476,IF(D476="PREM DYED",_puld3+N476,IF(D476="PREMIUM",_punl3+N476,IF(D476="REG DYED",_unld3+N476,IF(D476="ETH REG DYE",_unld3+N476,IF(D476="ETH MID",_mid3+N476,IF(D476="MID",_mid3+N476,IF(D476="UNBRAND DEF",_def3+N476))))))))))+IF(OR(A476=521400,A476=529519,A476=519378,A476=519382,A476=519380,A476=519357,A476=549727,A476=519373,A476=519370,A476=519371,A476=519377,A476=519387,A476=521176,A476=521177,A476=524588),AE476,IOL)</f>
        <v>123.5</v>
      </c>
      <c r="S476">
        <f t="shared" ref="S476:S539" si="155">IF(OR(D476="BIODIESEL",D476="BIODIESEL DYED",D476="DIESEL LS",D476="D LS DYED"),_dsl4+N476,IF(D476="ETHANOL REG",_ereg4+N476,IF(D476="REGULAR",_reg4+N476,IF(D476="PREM DYED",_puld4+N476,IF(D476="PREMIUM",_punl4+N476,IF(D476="REG DYED",_unld4+N476,IF(D476="ETH REG DYE",_unld4+N476,IF(D476="ETH MID",_mid4+N476,IF(D476="MID",_mid4+N476,IF(D476="UNBRAND DEF",_def4+N476))))))))))+IF(OR(A476=521400,A476=529519,A476=519378,A476=519382,A476=519380,A476=519357,A476=549727,A476=519373,A476=519370,A476=519371,A476=519377,A476=519387,A476=521176,A476=521177,A476=524588),AE476,IOL)</f>
        <v>124</v>
      </c>
      <c r="T476">
        <f t="shared" ref="T476:T539" si="156">IF(OR(D476="BIODIESEL",D476="BIODIESEL DYED",D476="DIESEL LS",D476="D LS DYED"),_dsl5+N476,IF(D476="ETHANOL REG",_ereg5+N476,IF(D476="REGULAR",_reg5+N476,IF(D476="PREM DYED",_puld5+N476,IF(D476="PREMIUM",_punl5+N476,IF(D476="REG DYED",_unld5+N476,IF(D476="ETH REG DYE",_unld5+N476,IF(D476="ETH MID",_mid5+N476,IF(D476="MID",_mid5+N476,IF(D476="UNBRAND DEF",_def5+N476))))))))))+IF(OR(A476=521400,A476=529519,A476=519378,A476=519382,A476=519380,A476=519357,A476=549727,A476=519373,A476=519370,A476=519371,A476=519377,A476=519387,A476=521176,A476=521177,A476=524588),AE476,IOL)</f>
        <v>124.5</v>
      </c>
      <c r="U476">
        <f t="shared" ref="U476:U539" si="157">IF(OR(D476="BIODIESEL",D476="BIODIESEL DYED",D476="DIESEL LS",D476="D LS DYED"),_dsl6+N476,IF(D476="ETHANOL REG",_ereg6+N476,IF(D476="REGULAR",_reg6+N476,IF(D476="PREM DYED",_puld6+N476,IF(D476="PREMIUM",_punl6+N476,IF(D476="REG DYED",_unld6+N476,IF(D476="ETH REG DYE",_unld6+N476,IF(D476="ETH MID",_mid6+N476,IF(D476="MID",_mid6+N476,IF(D476="UNBRAND DEF",_def6+N476))))))))))+IF(OR(A476=521400,A476=529519,A476=519378,A476=519382,A476=519380,A476=519357,A476=549727,A476=519373,A476=519370,A476=519371,A476=519377,A476=519387,A476=521176,A476=521177,A476=524588),AE476,IOL)</f>
        <v>125</v>
      </c>
      <c r="V476">
        <f t="shared" ref="V476:V539" si="158">IF(OR(D476="BIODIESEL",D476="BIODIESEL DYED",D476="DIESEL LS",D476="D LS DYED"),_dsl7+N476,IF(D476="ETHANOL REG",_ereg7+N476,IF(D476="REGULAR",_reg7+N476,IF(D476="PREM DYED",_puld7+N476,IF(D476="PREMIUM",_punl7+N476,IF(D476="REG DYED",_unld7+N476,IF(D476="ETH REG DYE",_unld7+N476,IF(D476="ETH MID",_mid7+N476,IF(D476="MID",_mid7+N476,IF(D476="UNBRAND DEF",_def7+N476))))))))))+IF(OR(A476=999999,A476=999998),AE476,IOL)</f>
        <v>119</v>
      </c>
      <c r="X476">
        <f t="shared" ref="X476:X539" si="159">IF(OR(D476="BIODIESEL",D476="BIODIESEL DYED",D476="DIESEL LS",D476="D LS DYED"),_dsl9+N476,IF(D476="ETHANOL REG",_ereg9+N476,IF(D476="REGULAR",_reg9+N476,IF(D476="PREM DYED",_puld9+N476,IF(D476="PREMIUM",_punl9+N476,IF(D476="REG DYED",_unld9+N476,IF(D476="ETH REG DYE",_unld9+N476,IF(D476="ETH MID",_mid9+N476,IF(D476="MID",_mid9+N476,IF(D476="UNBRAND DEF",_def9+N476))))))))))+IF(OR(A476=521400,A476=520519,A476=519378,A476=519382,A476=519380,A476=519357,A476=549727,A476=519373,A476=519370,A476=519371,A476=519377,A476=519387,A476=521176,A476=521177,A476=524588),AE476,IOL)</f>
        <v>120</v>
      </c>
      <c r="Y476">
        <f t="shared" ref="Y476:Y539" si="160">IF(OR(D476="BIODIESEL",D476="BIODIESEL DYED",D476="DIESEL LS",D476="D LS DYED"),_dsl100+N476,IF(D476="ETHANOL REG",_ereg100+N476,IF(D476="REGULAR",_reg100+N476,IF(D476="PREM DYED",_puld100+N476,IF(D476="PREMIUM",_punl100+N476,IF(D476="REG DYED",_unld100+N476,IF(D476="ETH REG DYE",_unld100+N476,IF(D476="ETH MID",_mid100+N476,IF(D476="MID",_mid100+N476,IF(D476="UNBRAND DEF",_def100+N476))))))))))+IF(OR(A476=521400,A476=529519,A476=519378,A476=519382,A476=519380,A476=519357,A476=549727,A476=519373,A476=519370,A476=519371,A476=519377,A476=519387,A476=521176,A476=521177,A476=524588),AE476,IOL)</f>
        <v>120.5</v>
      </c>
      <c r="Z476">
        <f t="shared" ref="Z476:Z539" si="161">IF(OR(D476="BIODIESEL",D476="BIODIESEL DYED",D476="DIESEL LS",D476="D LS DYED"),_dsls08+N476,IF(D476="ETHANOL REG",_eregs08+N476,IF(D476="REGULAR",_regs08+N476,IF(D476="PREM DYED",_pulds08+N476,IF(D476="PREMIUM",_punls08+N476,IF(D476="REG DYED",_unlds08+N476,IF(D476="ETH REG DYE",_unlds08+N476,IF(D476="ETH MID",_mids08+N476,IF(D476="MID",_mids08+N476,IF(D476="UNBRAND DEF",_defs08+N476))))))))))+IF(OR(A476=521400,A476=529519,A476=519378,A476=519382,A476=519380,A476=519357,A476=549727,A476=519373,A476=519370,A476=519371,A476=519377,A476=519387,A476=521176,A476=521177,A476=524588),AE476,IOL)</f>
        <v>120.5</v>
      </c>
      <c r="AA476">
        <f t="shared" ref="AA476:AA539" si="162">IF(OR(D476="BIODIESEL",D476="BIODIESEL DYED",D476="DIESEL LS",D476="D LS DYED"),_dsls09+N476,IF(D476="ETHANOL REG",_eregs09+N476,IF(D476="REGULAR",_regs09+N476,IF(D476="PREM DYED",_pulds09+N476,IF(D476="PREMIUM",_punls09+N476,IF(D476="REG DYED",_unlds09+N476,IF(D476="ETH REG DYE",_unlds09+N476,IF(D476="ETH MID",_mids09+N476,IF(D476="MID",_mids09+N476,IF(D476="UNBRAND DEF",_defs09+N476))))))))))+IF(OR(A476=521400,A476=529519,A476=519378,A476=519382,A476=519380,A476=519357,A476=549727,A476=519373,A476=519370,A476=519371,A476=519377,A476=519387,A476=521176,A476=521177,A476=524588),AE476,IOL)</f>
        <v>121.5</v>
      </c>
      <c r="AB476">
        <f t="shared" ref="AB476:AB539" si="163">IF(OR(D476="BIODIESEL",D476="BIODIESEL DYED",D476="DIESEL LS",D476="D LS DYED"),_dslR25+N476,IF(D476="ETHANOL REG",_eregR25+N476,IF(D476="REGULAR",_regR25+N476,IF(D476="PREM DYED",_puldR25+N476,IF(D476="PREMIUM",_punlR25+N476,IF(D476="REG DYED",_unldR25+N476,IF(D476="ETH REG DYE",_unldR25+N476,IF(D476="ETH MID",_midR25+N476,IF(D476="MID",_midR25+N476,IF(D476="UNBRAND DEF",_defR25+N476))))))))))+IF(OR(A476=521400,A476=529519,A476=519378,A476=519382,A476=519380,A476=519357,A476=549727,A476=519373,A476=519370,A476=519371,A476=519377,A476=519387,A476=521176,A476=521177,A476=524588),AE476,IOL)</f>
        <v>116.5</v>
      </c>
      <c r="AC476">
        <f>IF(OR(A476=521400,A476=529519,A476=519378,A476=519382,A476=519380,A476=519357,A476=549727,A476=519373,A476=519370,A476=519371,A476=519377,A476=519387,A476=521176,A476=521177,A476=524588),IF(OR(D476="BIODIESEL",D476="BIODIESEL DYED",D476="DIESEL LS",D476="D LS DYED"),kdrk1,IF(OR(D476="ETHANOL REG",D476="REGULAR",D476="REG DYED",D476="ETH REG DYE"),krrk1,IF(OR(D476="UNBRAND DEF"),DEFBase1,kprk1))),IF(A476=519355,IF(OR(D476="BIODIESEL",D476="BIODIESEL DYED",D476="DIESEL LS",D476="D LS DYED"),vdrk1,IF(OR(D476="ETHANOL REG",D476="REGULAR",D476="REG DYED",D476="ETH REG DYE"),vrrk1,)),E476))</f>
        <v>115.5</v>
      </c>
      <c r="AD476">
        <f>IF(OR(A476=521400,A476=529519,A476=519378,A476=519382,A476=519380,A476=519357,A476=549727,A476=519373,A476=519370,A476=519371,A476=519377,A476=519387,A476=521176,A476=521177,A476=524588),
IF(OR(D476="BIODIESEL",D476="BIODIESEL DYED",D476="DIESEL LS",D476="D LS DYED"),kdrk1+_dslMERCR,IF(OR(D476="ETHANOL REG",D476="REGULAR",D476="REG DYED",D476="ETH REG DYE"),krrk1+_eregMERCR,IF(OR(D476="UNBRAND DEF"),
DEFBase1,kprk1+_punlMERCR))),IF(A476=519355,IF(OR(D476="BIODIESEL",D476="BIODIESEL DYED",D476="DIESEL LS",D476="D LS DYED"),vdrk1+_dslMERCR,IF(OR(D476="ETHANOL REG",D476="REGULAR",D476="REG DYED",D476="ETH REG DYE"),vrrk1+_eregMERCR,)),E476))</f>
        <v>115.5</v>
      </c>
      <c r="AE476">
        <f t="shared" ref="AE476:AE539" si="164">IF(AND(A476&lt;&gt;521400,A476&lt;&gt;529519,A476&lt;&gt;519378,A476&lt;&gt;519382,A476&lt;&gt;519380,A476&lt;&gt;519357,A476&lt;&gt;521399,A476&lt;&gt;519373,A476&lt;&gt;519370,A476&lt;&gt;519371,A476&lt;&gt;519377,A476&lt;&gt;519387,A476&lt;&gt;521176,A476&lt;&gt;521177,A476&lt;&gt;519355,A476&lt;&gt;524588),0,IF(D476="UNBRAND DEF",0,HLOOKUP(A476,FrtFac,2,FALSE)))</f>
        <v>0</v>
      </c>
      <c r="AF476">
        <f t="shared" ref="AF476:AF539" si="165">IF(AND(C476="BC",D476="unbrand def"),0.12,IF(AND(C476="SK",D476="unbrand def"),0.11,IF(AND(C476="MB",D476="unbrand def"),0.13,VLOOKUP(C476,TAXTABLE,2,FALSE))))</f>
        <v>0.05</v>
      </c>
      <c r="AG476">
        <f t="shared" ref="AG476:AG539" si="166">VLOOKUP(C476,TAXTABLE,3,FALSE)</f>
        <v>0</v>
      </c>
      <c r="AH476" t="str">
        <f t="shared" ref="AH476:AH539" si="167">VLOOKUP(A476,EFS_SITE,4,FALSE)</f>
        <v>1340 EAST TRANS CANADA HWY. 1</v>
      </c>
    </row>
    <row r="477" spans="1:34" x14ac:dyDescent="0.25">
      <c r="A477">
        <v>524574</v>
      </c>
      <c r="B477" t="s">
        <v>153</v>
      </c>
      <c r="C477" t="s">
        <v>69</v>
      </c>
      <c r="D477" t="s">
        <v>132</v>
      </c>
      <c r="E477">
        <v>104.6</v>
      </c>
      <c r="F477">
        <v>10</v>
      </c>
      <c r="G477">
        <v>14.5</v>
      </c>
      <c r="H477">
        <v>0</v>
      </c>
      <c r="I477">
        <v>0</v>
      </c>
      <c r="J477">
        <v>129.1</v>
      </c>
      <c r="K477" s="28">
        <f t="shared" si="147"/>
        <v>6.4550000000000001</v>
      </c>
      <c r="L477" s="28">
        <f t="shared" si="148"/>
        <v>0</v>
      </c>
      <c r="M477" s="28">
        <f t="shared" si="149"/>
        <v>135.55500000000001</v>
      </c>
      <c r="N477">
        <f t="shared" si="150"/>
        <v>104.6</v>
      </c>
      <c r="O477">
        <f t="shared" si="151"/>
        <v>112.6</v>
      </c>
      <c r="P477">
        <f t="shared" si="152"/>
        <v>112.6</v>
      </c>
      <c r="Q477">
        <f t="shared" si="153"/>
        <v>113.1</v>
      </c>
      <c r="R477">
        <f t="shared" si="154"/>
        <v>114.1</v>
      </c>
      <c r="S477">
        <f t="shared" si="155"/>
        <v>114.6</v>
      </c>
      <c r="T477">
        <f t="shared" si="156"/>
        <v>115.1</v>
      </c>
      <c r="U477">
        <f t="shared" si="157"/>
        <v>115.6</v>
      </c>
      <c r="V477">
        <f t="shared" si="158"/>
        <v>108.1</v>
      </c>
      <c r="X477">
        <f t="shared" si="159"/>
        <v>111.6</v>
      </c>
      <c r="Y477">
        <f t="shared" si="160"/>
        <v>111.1</v>
      </c>
      <c r="Z477">
        <f t="shared" si="161"/>
        <v>113.1</v>
      </c>
      <c r="AA477">
        <f t="shared" si="162"/>
        <v>109.6</v>
      </c>
      <c r="AB477">
        <f t="shared" si="163"/>
        <v>109.1</v>
      </c>
      <c r="AC477">
        <f>IF(OR(A477=521400,A477=529519,A477=519378,A477=519382,A477=519380,A477=519357,A477=549727,A477=519373,A477=519370,A477=519371,A477=519377,A477=519387,A477=521176,A477=521177,A477=524588),IF(OR(D477="BIODIESEL",D477="BIODIESEL DYED",D477="DIESEL LS",D477="D LS DYED"),kdrk1,IF(OR(D477="ETHANOL REG",D477="REGULAR",D477="REG DYED",D477="ETH REG DYE"),krrk1,IF(OR(D477="UNBRAND DEF"),DEFBase1,kprk1))),IF(A477=519355,IF(OR(D477="BIODIESEL",D477="BIODIESEL DYED",D477="DIESEL LS",D477="D LS DYED"),vdrk1,IF(OR(D477="ETHANOL REG",D477="REGULAR",D477="REG DYED",D477="ETH REG DYE"),vrrk1,)),E477))</f>
        <v>104.6</v>
      </c>
      <c r="AD477">
        <f>IF(OR(A477=521400,A477=529519,A477=519378,A477=519382,A477=519380,A477=519357,A477=549727,A477=519373,A477=519370,A477=519371,A477=519377,A477=519387,A477=521176,A477=521177,A477=524588),
IF(OR(D477="BIODIESEL",D477="BIODIESEL DYED",D477="DIESEL LS",D477="D LS DYED"),kdrk1+_dslMERCR,IF(OR(D477="ETHANOL REG",D477="REGULAR",D477="REG DYED",D477="ETH REG DYE"),krrk1+_eregMERCR,IF(OR(D477="UNBRAND DEF"),
DEFBase1,kprk1+_punlMERCR))),IF(A477=519355,IF(OR(D477="BIODIESEL",D477="BIODIESEL DYED",D477="DIESEL LS",D477="D LS DYED"),vdrk1+_dslMERCR,IF(OR(D477="ETHANOL REG",D477="REGULAR",D477="REG DYED",D477="ETH REG DYE"),vrrk1+_eregMERCR,)),E477))</f>
        <v>104.6</v>
      </c>
      <c r="AE477">
        <f t="shared" si="164"/>
        <v>0</v>
      </c>
      <c r="AF477">
        <f t="shared" si="165"/>
        <v>0.05</v>
      </c>
      <c r="AG477">
        <f t="shared" si="166"/>
        <v>0</v>
      </c>
      <c r="AH477" t="str">
        <f t="shared" si="167"/>
        <v>1340 EAST TRANS CANADA HWY. 1</v>
      </c>
    </row>
    <row r="478" spans="1:34" x14ac:dyDescent="0.25">
      <c r="A478">
        <v>524574</v>
      </c>
      <c r="B478" t="s">
        <v>153</v>
      </c>
      <c r="C478" t="s">
        <v>69</v>
      </c>
      <c r="D478" t="s">
        <v>644</v>
      </c>
      <c r="E478">
        <v>100.6</v>
      </c>
      <c r="F478">
        <v>10</v>
      </c>
      <c r="G478">
        <v>14.5</v>
      </c>
      <c r="H478">
        <v>0</v>
      </c>
      <c r="I478">
        <v>0</v>
      </c>
      <c r="J478">
        <v>125.1</v>
      </c>
      <c r="K478" s="28">
        <f t="shared" si="147"/>
        <v>6.2549999999999999</v>
      </c>
      <c r="L478" s="28">
        <f t="shared" si="148"/>
        <v>0</v>
      </c>
      <c r="M478" s="28">
        <f t="shared" si="149"/>
        <v>131.35499999999999</v>
      </c>
      <c r="N478">
        <f t="shared" si="150"/>
        <v>100.6</v>
      </c>
      <c r="O478">
        <f t="shared" si="151"/>
        <v>108.1</v>
      </c>
      <c r="P478">
        <f t="shared" si="152"/>
        <v>108.1</v>
      </c>
      <c r="Q478">
        <f t="shared" si="153"/>
        <v>108.6</v>
      </c>
      <c r="R478">
        <f t="shared" si="154"/>
        <v>109.6</v>
      </c>
      <c r="S478">
        <f t="shared" si="155"/>
        <v>110.1</v>
      </c>
      <c r="T478">
        <f t="shared" si="156"/>
        <v>110.6</v>
      </c>
      <c r="U478">
        <f t="shared" si="157"/>
        <v>111.1</v>
      </c>
      <c r="V478">
        <f t="shared" si="158"/>
        <v>104.1</v>
      </c>
      <c r="X478">
        <f t="shared" si="159"/>
        <v>107.1</v>
      </c>
      <c r="Y478">
        <f t="shared" si="160"/>
        <v>106.6</v>
      </c>
      <c r="Z478">
        <f t="shared" si="161"/>
        <v>109.1</v>
      </c>
      <c r="AA478">
        <f t="shared" si="162"/>
        <v>105.6</v>
      </c>
      <c r="AB478">
        <f t="shared" si="163"/>
        <v>105.1</v>
      </c>
      <c r="AC478">
        <f>IF(OR(A478=521400,A478=529519,A478=519378,A478=519382,A478=519380,A478=519357,A478=549727,A478=519373,A478=519370,A478=519371,A478=519377,A478=519387,A478=521176,A478=521177,A478=524588),IF(OR(D478="BIODIESEL",D478="BIODIESEL DYED",D478="DIESEL LS",D478="D LS DYED"),kdrk1,IF(OR(D478="ETHANOL REG",D478="REGULAR",D478="REG DYED",D478="ETH REG DYE"),krrk1,IF(OR(D478="UNBRAND DEF"),DEFBase1,kprk1))),IF(A478=519355,IF(OR(D478="BIODIESEL",D478="BIODIESEL DYED",D478="DIESEL LS",D478="D LS DYED"),vdrk1,IF(OR(D478="ETHANOL REG",D478="REGULAR",D478="REG DYED",D478="ETH REG DYE"),vrrk1,)),E478))</f>
        <v>100.6</v>
      </c>
      <c r="AD478">
        <f>IF(OR(A478=521400,A478=529519,A478=519378,A478=519382,A478=519380,A478=519357,A478=549727,A478=519373,A478=519370,A478=519371,A478=519377,A478=519387,A478=521176,A478=521177,A478=524588),
IF(OR(D478="BIODIESEL",D478="BIODIESEL DYED",D478="DIESEL LS",D478="D LS DYED"),kdrk1+_dslMERCR,IF(OR(D478="ETHANOL REG",D478="REGULAR",D478="REG DYED",D478="ETH REG DYE"),krrk1+_eregMERCR,IF(OR(D478="UNBRAND DEF"),
DEFBase1,kprk1+_punlMERCR))),IF(A478=519355,IF(OR(D478="BIODIESEL",D478="BIODIESEL DYED",D478="DIESEL LS",D478="D LS DYED"),vdrk1+_dslMERCR,IF(OR(D478="ETHANOL REG",D478="REGULAR",D478="REG DYED",D478="ETH REG DYE"),vrrk1+_eregMERCR,)),E478))</f>
        <v>100.6</v>
      </c>
      <c r="AE478">
        <f t="shared" si="164"/>
        <v>0</v>
      </c>
      <c r="AF478">
        <f t="shared" si="165"/>
        <v>0.05</v>
      </c>
      <c r="AG478">
        <f t="shared" si="166"/>
        <v>0</v>
      </c>
      <c r="AH478" t="str">
        <f t="shared" si="167"/>
        <v>1340 EAST TRANS CANADA HWY. 1</v>
      </c>
    </row>
    <row r="479" spans="1:34" x14ac:dyDescent="0.25">
      <c r="A479">
        <v>524574</v>
      </c>
      <c r="B479" t="s">
        <v>153</v>
      </c>
      <c r="C479" t="s">
        <v>69</v>
      </c>
      <c r="D479" t="s">
        <v>648</v>
      </c>
      <c r="E479">
        <v>119.6</v>
      </c>
      <c r="F479">
        <v>10</v>
      </c>
      <c r="G479">
        <v>3</v>
      </c>
      <c r="H479">
        <v>0</v>
      </c>
      <c r="I479">
        <v>0</v>
      </c>
      <c r="J479">
        <v>132.6</v>
      </c>
      <c r="K479" s="28">
        <f t="shared" si="147"/>
        <v>6.63</v>
      </c>
      <c r="L479" s="28">
        <f t="shared" si="148"/>
        <v>0</v>
      </c>
      <c r="M479" s="28">
        <f t="shared" si="149"/>
        <v>139.22999999999999</v>
      </c>
      <c r="N479">
        <f t="shared" si="150"/>
        <v>119.6</v>
      </c>
      <c r="O479">
        <f t="shared" si="151"/>
        <v>128.1</v>
      </c>
      <c r="P479">
        <f t="shared" si="152"/>
        <v>128.1</v>
      </c>
      <c r="Q479">
        <f t="shared" si="153"/>
        <v>128.6</v>
      </c>
      <c r="R479">
        <f t="shared" si="154"/>
        <v>129.6</v>
      </c>
      <c r="S479">
        <f t="shared" si="155"/>
        <v>130.1</v>
      </c>
      <c r="T479">
        <f t="shared" si="156"/>
        <v>130.6</v>
      </c>
      <c r="U479">
        <f t="shared" si="157"/>
        <v>131.1</v>
      </c>
      <c r="V479">
        <f t="shared" si="158"/>
        <v>123.1</v>
      </c>
      <c r="X479">
        <f t="shared" si="159"/>
        <v>127.1</v>
      </c>
      <c r="Y479">
        <f t="shared" si="160"/>
        <v>127.1</v>
      </c>
      <c r="Z479">
        <f t="shared" si="161"/>
        <v>128.1</v>
      </c>
      <c r="AA479">
        <f t="shared" si="162"/>
        <v>124.6</v>
      </c>
      <c r="AB479">
        <f t="shared" si="163"/>
        <v>124.1</v>
      </c>
      <c r="AC479">
        <f>IF(OR(A479=521400,A479=529519,A479=519378,A479=519382,A479=519380,A479=519357,A479=549727,A479=519373,A479=519370,A479=519371,A479=519377,A479=519387,A479=521176,A479=521177,A479=524588),IF(OR(D479="BIODIESEL",D479="BIODIESEL DYED",D479="DIESEL LS",D479="D LS DYED"),kdrk1,IF(OR(D479="ETHANOL REG",D479="REGULAR",D479="REG DYED",D479="ETH REG DYE"),krrk1,IF(OR(D479="UNBRAND DEF"),DEFBase1,kprk1))),IF(A479=519355,IF(OR(D479="BIODIESEL",D479="BIODIESEL DYED",D479="DIESEL LS",D479="D LS DYED"),vdrk1,IF(OR(D479="ETHANOL REG",D479="REGULAR",D479="REG DYED",D479="ETH REG DYE"),vrrk1,)),E479))</f>
        <v>119.6</v>
      </c>
      <c r="AD479">
        <f>IF(OR(A479=521400,A479=529519,A479=519378,A479=519382,A479=519380,A479=519357,A479=549727,A479=519373,A479=519370,A479=519371,A479=519377,A479=519387,A479=521176,A479=521177,A479=524588),
IF(OR(D479="BIODIESEL",D479="BIODIESEL DYED",D479="DIESEL LS",D479="D LS DYED"),kdrk1+_dslMERCR,IF(OR(D479="ETHANOL REG",D479="REGULAR",D479="REG DYED",D479="ETH REG DYE"),krrk1+_eregMERCR,IF(OR(D479="UNBRAND DEF"),
DEFBase1,kprk1+_punlMERCR))),IF(A479=519355,IF(OR(D479="BIODIESEL",D479="BIODIESEL DYED",D479="DIESEL LS",D479="D LS DYED"),vdrk1+_dslMERCR,IF(OR(D479="ETHANOL REG",D479="REGULAR",D479="REG DYED",D479="ETH REG DYE"),vrrk1+_eregMERCR,)),E479))</f>
        <v>119.6</v>
      </c>
      <c r="AE479">
        <f t="shared" si="164"/>
        <v>0</v>
      </c>
      <c r="AF479">
        <f t="shared" si="165"/>
        <v>0.05</v>
      </c>
      <c r="AG479">
        <f t="shared" si="166"/>
        <v>0</v>
      </c>
      <c r="AH479" t="str">
        <f t="shared" si="167"/>
        <v>1340 EAST TRANS CANADA HWY. 1</v>
      </c>
    </row>
    <row r="480" spans="1:34" x14ac:dyDescent="0.25">
      <c r="A480">
        <v>524574</v>
      </c>
      <c r="B480" t="s">
        <v>153</v>
      </c>
      <c r="C480" t="s">
        <v>69</v>
      </c>
      <c r="D480" t="s">
        <v>49</v>
      </c>
      <c r="E480">
        <v>119.6</v>
      </c>
      <c r="F480">
        <v>10</v>
      </c>
      <c r="G480">
        <v>14.5</v>
      </c>
      <c r="H480">
        <v>0</v>
      </c>
      <c r="I480">
        <v>0</v>
      </c>
      <c r="J480">
        <v>144.1</v>
      </c>
      <c r="K480" s="28">
        <f t="shared" si="147"/>
        <v>7.2050000000000001</v>
      </c>
      <c r="L480" s="28">
        <f t="shared" si="148"/>
        <v>0</v>
      </c>
      <c r="M480" s="28">
        <f t="shared" si="149"/>
        <v>151.30500000000001</v>
      </c>
      <c r="N480">
        <f t="shared" si="150"/>
        <v>119.6</v>
      </c>
      <c r="O480">
        <f t="shared" si="151"/>
        <v>128.1</v>
      </c>
      <c r="P480">
        <f t="shared" si="152"/>
        <v>128.1</v>
      </c>
      <c r="Q480">
        <f t="shared" si="153"/>
        <v>128.6</v>
      </c>
      <c r="R480">
        <f t="shared" si="154"/>
        <v>129.6</v>
      </c>
      <c r="S480">
        <f t="shared" si="155"/>
        <v>130.1</v>
      </c>
      <c r="T480">
        <f t="shared" si="156"/>
        <v>130.6</v>
      </c>
      <c r="U480">
        <f t="shared" si="157"/>
        <v>131.1</v>
      </c>
      <c r="V480">
        <f t="shared" si="158"/>
        <v>123.1</v>
      </c>
      <c r="X480">
        <f t="shared" si="159"/>
        <v>127.1</v>
      </c>
      <c r="Y480">
        <f t="shared" si="160"/>
        <v>125.6</v>
      </c>
      <c r="Z480">
        <f t="shared" si="161"/>
        <v>128.1</v>
      </c>
      <c r="AA480">
        <f t="shared" si="162"/>
        <v>124.6</v>
      </c>
      <c r="AB480">
        <f t="shared" si="163"/>
        <v>124.1</v>
      </c>
      <c r="AC480">
        <f>IF(OR(A480=521400,A480=529519,A480=519378,A480=519382,A480=519380,A480=519357,A480=549727,A480=519373,A480=519370,A480=519371,A480=519377,A480=519387,A480=521176,A480=521177,A480=524588),IF(OR(D480="BIODIESEL",D480="BIODIESEL DYED",D480="DIESEL LS",D480="D LS DYED"),kdrk1,IF(OR(D480="ETHANOL REG",D480="REGULAR",D480="REG DYED",D480="ETH REG DYE"),krrk1,IF(OR(D480="UNBRAND DEF"),DEFBase1,kprk1))),IF(A480=519355,IF(OR(D480="BIODIESEL",D480="BIODIESEL DYED",D480="DIESEL LS",D480="D LS DYED"),vdrk1,IF(OR(D480="ETHANOL REG",D480="REGULAR",D480="REG DYED",D480="ETH REG DYE"),vrrk1,)),E480))</f>
        <v>119.6</v>
      </c>
      <c r="AD480">
        <f>IF(OR(A480=521400,A480=529519,A480=519378,A480=519382,A480=519380,A480=519357,A480=549727,A480=519373,A480=519370,A480=519371,A480=519377,A480=519387,A480=521176,A480=521177,A480=524588),
IF(OR(D480="BIODIESEL",D480="BIODIESEL DYED",D480="DIESEL LS",D480="D LS DYED"),kdrk1+_dslMERCR,IF(OR(D480="ETHANOL REG",D480="REGULAR",D480="REG DYED",D480="ETH REG DYE"),krrk1+_eregMERCR,IF(OR(D480="UNBRAND DEF"),
DEFBase1,kprk1+_punlMERCR))),IF(A480=519355,IF(OR(D480="BIODIESEL",D480="BIODIESEL DYED",D480="DIESEL LS",D480="D LS DYED"),vdrk1+_dslMERCR,IF(OR(D480="ETHANOL REG",D480="REGULAR",D480="REG DYED",D480="ETH REG DYE"),vrrk1+_eregMERCR,)),E480))</f>
        <v>119.6</v>
      </c>
      <c r="AE480">
        <f t="shared" si="164"/>
        <v>0</v>
      </c>
      <c r="AF480">
        <f t="shared" si="165"/>
        <v>0.05</v>
      </c>
      <c r="AG480">
        <f t="shared" si="166"/>
        <v>0</v>
      </c>
      <c r="AH480" t="str">
        <f t="shared" si="167"/>
        <v>1340 EAST TRANS CANADA HWY. 1</v>
      </c>
    </row>
    <row r="481" spans="1:34" x14ac:dyDescent="0.25">
      <c r="A481">
        <v>524574</v>
      </c>
      <c r="B481" t="s">
        <v>153</v>
      </c>
      <c r="C481" t="s">
        <v>69</v>
      </c>
      <c r="D481" t="s">
        <v>645</v>
      </c>
      <c r="E481">
        <v>116</v>
      </c>
      <c r="F481">
        <v>0</v>
      </c>
      <c r="G481">
        <v>0</v>
      </c>
      <c r="H481">
        <v>0</v>
      </c>
      <c r="I481">
        <v>0</v>
      </c>
      <c r="J481">
        <v>116</v>
      </c>
      <c r="K481" s="28">
        <f t="shared" si="147"/>
        <v>13.92</v>
      </c>
      <c r="L481" s="28">
        <f t="shared" si="148"/>
        <v>0</v>
      </c>
      <c r="M481" s="28">
        <f t="shared" si="149"/>
        <v>129.91999999999999</v>
      </c>
      <c r="N481">
        <f t="shared" si="150"/>
        <v>116</v>
      </c>
      <c r="O481">
        <f t="shared" si="151"/>
        <v>119.5</v>
      </c>
      <c r="P481">
        <f t="shared" si="152"/>
        <v>119.5</v>
      </c>
      <c r="Q481">
        <f t="shared" si="153"/>
        <v>119.5</v>
      </c>
      <c r="R481">
        <f t="shared" si="154"/>
        <v>119.5</v>
      </c>
      <c r="S481">
        <f t="shared" si="155"/>
        <v>119.5</v>
      </c>
      <c r="T481">
        <f t="shared" si="156"/>
        <v>119.5</v>
      </c>
      <c r="U481">
        <f t="shared" si="157"/>
        <v>119.5</v>
      </c>
      <c r="V481">
        <f t="shared" si="158"/>
        <v>119.5</v>
      </c>
      <c r="X481">
        <f t="shared" si="159"/>
        <v>119.5</v>
      </c>
      <c r="Y481">
        <f t="shared" si="160"/>
        <v>119.5</v>
      </c>
      <c r="Z481">
        <f t="shared" si="161"/>
        <v>119.5</v>
      </c>
      <c r="AA481">
        <f t="shared" si="162"/>
        <v>119.5</v>
      </c>
      <c r="AB481">
        <f t="shared" si="163"/>
        <v>119.5</v>
      </c>
      <c r="AC481">
        <f>IF(OR(A481=521400,A481=529519,A481=519378,A481=519382,A481=519380,A481=519357,A481=549727,A481=519373,A481=519370,A481=519371,A481=519377,A481=519387,A481=521176,A481=521177,A481=524588),IF(OR(D481="BIODIESEL",D481="BIODIESEL DYED",D481="DIESEL LS",D481="D LS DYED"),kdrk1,IF(OR(D481="ETHANOL REG",D481="REGULAR",D481="REG DYED",D481="ETH REG DYE"),krrk1,IF(OR(D481="UNBRAND DEF"),DEFBase1,kprk1))),IF(A481=519355,IF(OR(D481="BIODIESEL",D481="BIODIESEL DYED",D481="DIESEL LS",D481="D LS DYED"),vdrk1,IF(OR(D481="ETHANOL REG",D481="REGULAR",D481="REG DYED",D481="ETH REG DYE"),vrrk1,)),E481))</f>
        <v>116</v>
      </c>
      <c r="AD481">
        <f>IF(OR(A481=521400,A481=529519,A481=519378,A481=519382,A481=519380,A481=519357,A481=549727,A481=519373,A481=519370,A481=519371,A481=519377,A481=519387,A481=521176,A481=521177,A481=524588),
IF(OR(D481="BIODIESEL",D481="BIODIESEL DYED",D481="DIESEL LS",D481="D LS DYED"),kdrk1+_dslMERCR,IF(OR(D481="ETHANOL REG",D481="REGULAR",D481="REG DYED",D481="ETH REG DYE"),krrk1+_eregMERCR,IF(OR(D481="UNBRAND DEF"),
DEFBase1,kprk1+_punlMERCR))),IF(A481=519355,IF(OR(D481="BIODIESEL",D481="BIODIESEL DYED",D481="DIESEL LS",D481="D LS DYED"),vdrk1+_dslMERCR,IF(OR(D481="ETHANOL REG",D481="REGULAR",D481="REG DYED",D481="ETH REG DYE"),vrrk1+_eregMERCR,)),E481))</f>
        <v>116</v>
      </c>
      <c r="AE481">
        <f t="shared" si="164"/>
        <v>0</v>
      </c>
      <c r="AF481">
        <f t="shared" si="165"/>
        <v>0.12</v>
      </c>
      <c r="AG481">
        <f t="shared" si="166"/>
        <v>0</v>
      </c>
      <c r="AH481" t="str">
        <f t="shared" si="167"/>
        <v>1340 EAST TRANS CANADA HWY. 1</v>
      </c>
    </row>
    <row r="482" spans="1:34" x14ac:dyDescent="0.25">
      <c r="A482">
        <v>523943</v>
      </c>
      <c r="B482" t="s">
        <v>154</v>
      </c>
      <c r="C482" t="s">
        <v>69</v>
      </c>
      <c r="D482" t="s">
        <v>646</v>
      </c>
      <c r="E482">
        <v>118.6</v>
      </c>
      <c r="F482">
        <v>4</v>
      </c>
      <c r="G482">
        <v>3</v>
      </c>
      <c r="H482">
        <v>0</v>
      </c>
      <c r="I482">
        <v>0</v>
      </c>
      <c r="J482">
        <v>125.6</v>
      </c>
      <c r="K482" s="28">
        <f t="shared" si="147"/>
        <v>6.28</v>
      </c>
      <c r="L482" s="28">
        <f t="shared" si="148"/>
        <v>0</v>
      </c>
      <c r="M482" s="28">
        <f t="shared" si="149"/>
        <v>131.88</v>
      </c>
      <c r="N482">
        <f t="shared" si="150"/>
        <v>118.6</v>
      </c>
      <c r="O482">
        <f t="shared" si="151"/>
        <v>124.1</v>
      </c>
      <c r="P482">
        <f t="shared" si="152"/>
        <v>125.1</v>
      </c>
      <c r="Q482">
        <f t="shared" si="153"/>
        <v>125.6</v>
      </c>
      <c r="R482">
        <f t="shared" si="154"/>
        <v>126.6</v>
      </c>
      <c r="S482">
        <f t="shared" si="155"/>
        <v>127.1</v>
      </c>
      <c r="T482">
        <f t="shared" si="156"/>
        <v>127.6</v>
      </c>
      <c r="U482">
        <f t="shared" si="157"/>
        <v>128.1</v>
      </c>
      <c r="V482">
        <f t="shared" si="158"/>
        <v>122.1</v>
      </c>
      <c r="X482">
        <f t="shared" si="159"/>
        <v>123.1</v>
      </c>
      <c r="Y482">
        <f t="shared" si="160"/>
        <v>123.6</v>
      </c>
      <c r="Z482">
        <f t="shared" si="161"/>
        <v>123.6</v>
      </c>
      <c r="AA482">
        <f t="shared" si="162"/>
        <v>124.6</v>
      </c>
      <c r="AB482">
        <f t="shared" si="163"/>
        <v>119.6</v>
      </c>
      <c r="AC482">
        <f>IF(OR(A482=521400,A482=529519,A482=519378,A482=519382,A482=519380,A482=519357,A482=549727,A482=519373,A482=519370,A482=519371,A482=519377,A482=519387,A482=521176,A482=521177,A482=524588),IF(OR(D482="BIODIESEL",D482="BIODIESEL DYED",D482="DIESEL LS",D482="D LS DYED"),kdrk1,IF(OR(D482="ETHANOL REG",D482="REGULAR",D482="REG DYED",D482="ETH REG DYE"),krrk1,IF(OR(D482="UNBRAND DEF"),DEFBase1,kprk1))),IF(A482=519355,IF(OR(D482="BIODIESEL",D482="BIODIESEL DYED",D482="DIESEL LS",D482="D LS DYED"),vdrk1,IF(OR(D482="ETHANOL REG",D482="REGULAR",D482="REG DYED",D482="ETH REG DYE"),vrrk1,)),E482))</f>
        <v>118.6</v>
      </c>
      <c r="AD482">
        <f>IF(OR(A482=521400,A482=529519,A482=519378,A482=519382,A482=519380,A482=519357,A482=549727,A482=519373,A482=519370,A482=519371,A482=519377,A482=519387,A482=521176,A482=521177,A482=524588),
IF(OR(D482="BIODIESEL",D482="BIODIESEL DYED",D482="DIESEL LS",D482="D LS DYED"),kdrk1+_dslMERCR,IF(OR(D482="ETHANOL REG",D482="REGULAR",D482="REG DYED",D482="ETH REG DYE"),krrk1+_eregMERCR,IF(OR(D482="UNBRAND DEF"),
DEFBase1,kprk1+_punlMERCR))),IF(A482=519355,IF(OR(D482="BIODIESEL",D482="BIODIESEL DYED",D482="DIESEL LS",D482="D LS DYED"),vdrk1+_dslMERCR,IF(OR(D482="ETHANOL REG",D482="REGULAR",D482="REG DYED",D482="ETH REG DYE"),vrrk1+_eregMERCR,)),E482))</f>
        <v>118.6</v>
      </c>
      <c r="AE482">
        <f t="shared" si="164"/>
        <v>0</v>
      </c>
      <c r="AF482">
        <f t="shared" si="165"/>
        <v>0.05</v>
      </c>
      <c r="AG482">
        <f t="shared" si="166"/>
        <v>0</v>
      </c>
      <c r="AH482" t="str">
        <f t="shared" si="167"/>
        <v>747 DOUGLAS FIR RD</v>
      </c>
    </row>
    <row r="483" spans="1:34" x14ac:dyDescent="0.25">
      <c r="A483">
        <v>523943</v>
      </c>
      <c r="B483" t="s">
        <v>154</v>
      </c>
      <c r="C483" t="s">
        <v>69</v>
      </c>
      <c r="D483" t="s">
        <v>37</v>
      </c>
      <c r="E483">
        <v>118.6</v>
      </c>
      <c r="F483">
        <v>4</v>
      </c>
      <c r="G483">
        <v>15</v>
      </c>
      <c r="H483">
        <v>0</v>
      </c>
      <c r="I483">
        <v>0</v>
      </c>
      <c r="J483">
        <v>137.6</v>
      </c>
      <c r="K483" s="28">
        <f t="shared" si="147"/>
        <v>6.88</v>
      </c>
      <c r="L483" s="28">
        <f t="shared" si="148"/>
        <v>0</v>
      </c>
      <c r="M483" s="28">
        <f t="shared" si="149"/>
        <v>144.47999999999999</v>
      </c>
      <c r="N483">
        <f t="shared" si="150"/>
        <v>118.6</v>
      </c>
      <c r="O483">
        <f t="shared" si="151"/>
        <v>124.1</v>
      </c>
      <c r="P483">
        <f t="shared" si="152"/>
        <v>125.1</v>
      </c>
      <c r="Q483">
        <f t="shared" si="153"/>
        <v>125.6</v>
      </c>
      <c r="R483">
        <f t="shared" si="154"/>
        <v>126.6</v>
      </c>
      <c r="S483">
        <f t="shared" si="155"/>
        <v>127.1</v>
      </c>
      <c r="T483">
        <f t="shared" si="156"/>
        <v>127.6</v>
      </c>
      <c r="U483">
        <f t="shared" si="157"/>
        <v>128.1</v>
      </c>
      <c r="V483">
        <f t="shared" si="158"/>
        <v>122.1</v>
      </c>
      <c r="X483">
        <f t="shared" si="159"/>
        <v>123.1</v>
      </c>
      <c r="Y483">
        <f t="shared" si="160"/>
        <v>123.6</v>
      </c>
      <c r="Z483">
        <f t="shared" si="161"/>
        <v>123.6</v>
      </c>
      <c r="AA483">
        <f t="shared" si="162"/>
        <v>124.6</v>
      </c>
      <c r="AB483">
        <f t="shared" si="163"/>
        <v>119.6</v>
      </c>
      <c r="AC483">
        <f>IF(OR(A483=521400,A483=529519,A483=519378,A483=519382,A483=519380,A483=519357,A483=549727,A483=519373,A483=519370,A483=519371,A483=519377,A483=519387,A483=521176,A483=521177,A483=524588),IF(OR(D483="BIODIESEL",D483="BIODIESEL DYED",D483="DIESEL LS",D483="D LS DYED"),kdrk1,IF(OR(D483="ETHANOL REG",D483="REGULAR",D483="REG DYED",D483="ETH REG DYE"),krrk1,IF(OR(D483="UNBRAND DEF"),DEFBase1,kprk1))),IF(A483=519355,IF(OR(D483="BIODIESEL",D483="BIODIESEL DYED",D483="DIESEL LS",D483="D LS DYED"),vdrk1,IF(OR(D483="ETHANOL REG",D483="REGULAR",D483="REG DYED",D483="ETH REG DYE"),vrrk1,)),E483))</f>
        <v>118.6</v>
      </c>
      <c r="AD483">
        <f>IF(OR(A483=521400,A483=529519,A483=519378,A483=519382,A483=519380,A483=519357,A483=549727,A483=519373,A483=519370,A483=519371,A483=519377,A483=519387,A483=521176,A483=521177,A483=524588),
IF(OR(D483="BIODIESEL",D483="BIODIESEL DYED",D483="DIESEL LS",D483="D LS DYED"),kdrk1+_dslMERCR,IF(OR(D483="ETHANOL REG",D483="REGULAR",D483="REG DYED",D483="ETH REG DYE"),krrk1+_eregMERCR,IF(OR(D483="UNBRAND DEF"),
DEFBase1,kprk1+_punlMERCR))),IF(A483=519355,IF(OR(D483="BIODIESEL",D483="BIODIESEL DYED",D483="DIESEL LS",D483="D LS DYED"),vdrk1+_dslMERCR,IF(OR(D483="ETHANOL REG",D483="REGULAR",D483="REG DYED",D483="ETH REG DYE"),vrrk1+_eregMERCR,)),E483))</f>
        <v>118.6</v>
      </c>
      <c r="AE483">
        <f t="shared" si="164"/>
        <v>0</v>
      </c>
      <c r="AF483">
        <f t="shared" si="165"/>
        <v>0.05</v>
      </c>
      <c r="AG483">
        <f t="shared" si="166"/>
        <v>0</v>
      </c>
      <c r="AH483" t="str">
        <f t="shared" si="167"/>
        <v>747 DOUGLAS FIR RD</v>
      </c>
    </row>
    <row r="484" spans="1:34" x14ac:dyDescent="0.25">
      <c r="A484">
        <v>523943</v>
      </c>
      <c r="B484" t="s">
        <v>154</v>
      </c>
      <c r="C484" t="s">
        <v>69</v>
      </c>
      <c r="D484" t="s">
        <v>644</v>
      </c>
      <c r="E484">
        <v>104</v>
      </c>
      <c r="F484">
        <v>10</v>
      </c>
      <c r="G484">
        <v>14.5</v>
      </c>
      <c r="H484">
        <v>0</v>
      </c>
      <c r="I484">
        <v>0</v>
      </c>
      <c r="J484">
        <v>128.5</v>
      </c>
      <c r="K484" s="28">
        <f t="shared" si="147"/>
        <v>6.4250000000000007</v>
      </c>
      <c r="L484" s="28">
        <f t="shared" si="148"/>
        <v>0</v>
      </c>
      <c r="M484" s="28">
        <f t="shared" si="149"/>
        <v>134.92500000000001</v>
      </c>
      <c r="N484">
        <f t="shared" si="150"/>
        <v>104</v>
      </c>
      <c r="O484">
        <f t="shared" si="151"/>
        <v>111.5</v>
      </c>
      <c r="P484">
        <f t="shared" si="152"/>
        <v>111.5</v>
      </c>
      <c r="Q484">
        <f t="shared" si="153"/>
        <v>112</v>
      </c>
      <c r="R484">
        <f t="shared" si="154"/>
        <v>113</v>
      </c>
      <c r="S484">
        <f t="shared" si="155"/>
        <v>113.5</v>
      </c>
      <c r="T484">
        <f t="shared" si="156"/>
        <v>114</v>
      </c>
      <c r="U484">
        <f t="shared" si="157"/>
        <v>114.5</v>
      </c>
      <c r="V484">
        <f t="shared" si="158"/>
        <v>107.5</v>
      </c>
      <c r="X484">
        <f t="shared" si="159"/>
        <v>110.5</v>
      </c>
      <c r="Y484">
        <f t="shared" si="160"/>
        <v>110</v>
      </c>
      <c r="Z484">
        <f t="shared" si="161"/>
        <v>112.5</v>
      </c>
      <c r="AA484">
        <f t="shared" si="162"/>
        <v>109</v>
      </c>
      <c r="AB484">
        <f t="shared" si="163"/>
        <v>108.5</v>
      </c>
      <c r="AC484">
        <f>IF(OR(A484=521400,A484=529519,A484=519378,A484=519382,A484=519380,A484=519357,A484=549727,A484=519373,A484=519370,A484=519371,A484=519377,A484=519387,A484=521176,A484=521177,A484=524588),IF(OR(D484="BIODIESEL",D484="BIODIESEL DYED",D484="DIESEL LS",D484="D LS DYED"),kdrk1,IF(OR(D484="ETHANOL REG",D484="REGULAR",D484="REG DYED",D484="ETH REG DYE"),krrk1,IF(OR(D484="UNBRAND DEF"),DEFBase1,kprk1))),IF(A484=519355,IF(OR(D484="BIODIESEL",D484="BIODIESEL DYED",D484="DIESEL LS",D484="D LS DYED"),vdrk1,IF(OR(D484="ETHANOL REG",D484="REGULAR",D484="REG DYED",D484="ETH REG DYE"),vrrk1,)),E484))</f>
        <v>104</v>
      </c>
      <c r="AD484">
        <f>IF(OR(A484=521400,A484=529519,A484=519378,A484=519382,A484=519380,A484=519357,A484=549727,A484=519373,A484=519370,A484=519371,A484=519377,A484=519387,A484=521176,A484=521177,A484=524588),
IF(OR(D484="BIODIESEL",D484="BIODIESEL DYED",D484="DIESEL LS",D484="D LS DYED"),kdrk1+_dslMERCR,IF(OR(D484="ETHANOL REG",D484="REGULAR",D484="REG DYED",D484="ETH REG DYE"),krrk1+_eregMERCR,IF(OR(D484="UNBRAND DEF"),
DEFBase1,kprk1+_punlMERCR))),IF(A484=519355,IF(OR(D484="BIODIESEL",D484="BIODIESEL DYED",D484="DIESEL LS",D484="D LS DYED"),vdrk1+_dslMERCR,IF(OR(D484="ETHANOL REG",D484="REGULAR",D484="REG DYED",D484="ETH REG DYE"),vrrk1+_eregMERCR,)),E484))</f>
        <v>104</v>
      </c>
      <c r="AE484">
        <f t="shared" si="164"/>
        <v>0</v>
      </c>
      <c r="AF484">
        <f t="shared" si="165"/>
        <v>0.05</v>
      </c>
      <c r="AG484">
        <f t="shared" si="166"/>
        <v>0</v>
      </c>
      <c r="AH484" t="str">
        <f t="shared" si="167"/>
        <v>747 DOUGLAS FIR RD</v>
      </c>
    </row>
    <row r="485" spans="1:34" x14ac:dyDescent="0.25">
      <c r="A485">
        <v>523943</v>
      </c>
      <c r="B485" t="s">
        <v>154</v>
      </c>
      <c r="C485" t="s">
        <v>69</v>
      </c>
      <c r="D485" t="s">
        <v>648</v>
      </c>
      <c r="E485">
        <v>123</v>
      </c>
      <c r="F485">
        <v>10</v>
      </c>
      <c r="G485">
        <v>3</v>
      </c>
      <c r="H485">
        <v>0</v>
      </c>
      <c r="I485">
        <v>0</v>
      </c>
      <c r="J485">
        <v>136</v>
      </c>
      <c r="K485" s="28">
        <f t="shared" si="147"/>
        <v>6.8000000000000007</v>
      </c>
      <c r="L485" s="28">
        <f t="shared" si="148"/>
        <v>0</v>
      </c>
      <c r="M485" s="28">
        <f t="shared" si="149"/>
        <v>142.80000000000001</v>
      </c>
      <c r="N485">
        <f t="shared" si="150"/>
        <v>123</v>
      </c>
      <c r="O485">
        <f t="shared" si="151"/>
        <v>131.5</v>
      </c>
      <c r="P485">
        <f t="shared" si="152"/>
        <v>131.5</v>
      </c>
      <c r="Q485">
        <f t="shared" si="153"/>
        <v>132</v>
      </c>
      <c r="R485">
        <f t="shared" si="154"/>
        <v>133</v>
      </c>
      <c r="S485">
        <f t="shared" si="155"/>
        <v>133.5</v>
      </c>
      <c r="T485">
        <f t="shared" si="156"/>
        <v>134</v>
      </c>
      <c r="U485">
        <f t="shared" si="157"/>
        <v>134.5</v>
      </c>
      <c r="V485">
        <f t="shared" si="158"/>
        <v>126.5</v>
      </c>
      <c r="X485">
        <f t="shared" si="159"/>
        <v>130.5</v>
      </c>
      <c r="Y485">
        <f t="shared" si="160"/>
        <v>130.5</v>
      </c>
      <c r="Z485">
        <f t="shared" si="161"/>
        <v>131.5</v>
      </c>
      <c r="AA485">
        <f t="shared" si="162"/>
        <v>128</v>
      </c>
      <c r="AB485">
        <f t="shared" si="163"/>
        <v>127.5</v>
      </c>
      <c r="AC485">
        <f>IF(OR(A485=521400,A485=529519,A485=519378,A485=519382,A485=519380,A485=519357,A485=549727,A485=519373,A485=519370,A485=519371,A485=519377,A485=519387,A485=521176,A485=521177,A485=524588),IF(OR(D485="BIODIESEL",D485="BIODIESEL DYED",D485="DIESEL LS",D485="D LS DYED"),kdrk1,IF(OR(D485="ETHANOL REG",D485="REGULAR",D485="REG DYED",D485="ETH REG DYE"),krrk1,IF(OR(D485="UNBRAND DEF"),DEFBase1,kprk1))),IF(A485=519355,IF(OR(D485="BIODIESEL",D485="BIODIESEL DYED",D485="DIESEL LS",D485="D LS DYED"),vdrk1,IF(OR(D485="ETHANOL REG",D485="REGULAR",D485="REG DYED",D485="ETH REG DYE"),vrrk1,)),E485))</f>
        <v>123</v>
      </c>
      <c r="AD485">
        <f>IF(OR(A485=521400,A485=529519,A485=519378,A485=519382,A485=519380,A485=519357,A485=549727,A485=519373,A485=519370,A485=519371,A485=519377,A485=519387,A485=521176,A485=521177,A485=524588),
IF(OR(D485="BIODIESEL",D485="BIODIESEL DYED",D485="DIESEL LS",D485="D LS DYED"),kdrk1+_dslMERCR,IF(OR(D485="ETHANOL REG",D485="REGULAR",D485="REG DYED",D485="ETH REG DYE"),krrk1+_eregMERCR,IF(OR(D485="UNBRAND DEF"),
DEFBase1,kprk1+_punlMERCR))),IF(A485=519355,IF(OR(D485="BIODIESEL",D485="BIODIESEL DYED",D485="DIESEL LS",D485="D LS DYED"),vdrk1+_dslMERCR,IF(OR(D485="ETHANOL REG",D485="REGULAR",D485="REG DYED",D485="ETH REG DYE"),vrrk1+_eregMERCR,)),E485))</f>
        <v>123</v>
      </c>
      <c r="AE485">
        <f t="shared" si="164"/>
        <v>0</v>
      </c>
      <c r="AF485">
        <f t="shared" si="165"/>
        <v>0.05</v>
      </c>
      <c r="AG485">
        <f t="shared" si="166"/>
        <v>0</v>
      </c>
      <c r="AH485" t="str">
        <f t="shared" si="167"/>
        <v>747 DOUGLAS FIR RD</v>
      </c>
    </row>
    <row r="486" spans="1:34" x14ac:dyDescent="0.25">
      <c r="A486">
        <v>523943</v>
      </c>
      <c r="B486" t="s">
        <v>154</v>
      </c>
      <c r="C486" t="s">
        <v>69</v>
      </c>
      <c r="D486" t="s">
        <v>645</v>
      </c>
      <c r="E486">
        <v>129.4</v>
      </c>
      <c r="F486">
        <v>0</v>
      </c>
      <c r="G486">
        <v>0</v>
      </c>
      <c r="H486">
        <v>0</v>
      </c>
      <c r="I486">
        <v>0</v>
      </c>
      <c r="J486">
        <v>129.4</v>
      </c>
      <c r="K486" s="28">
        <f t="shared" si="147"/>
        <v>15.528</v>
      </c>
      <c r="L486" s="28">
        <f t="shared" si="148"/>
        <v>0</v>
      </c>
      <c r="M486" s="28">
        <f t="shared" si="149"/>
        <v>144.928</v>
      </c>
      <c r="N486">
        <f t="shared" si="150"/>
        <v>129.4</v>
      </c>
      <c r="O486">
        <f t="shared" si="151"/>
        <v>132.9</v>
      </c>
      <c r="P486">
        <f t="shared" si="152"/>
        <v>132.9</v>
      </c>
      <c r="Q486">
        <f t="shared" si="153"/>
        <v>132.9</v>
      </c>
      <c r="R486">
        <f t="shared" si="154"/>
        <v>132.9</v>
      </c>
      <c r="S486">
        <f t="shared" si="155"/>
        <v>132.9</v>
      </c>
      <c r="T486">
        <f t="shared" si="156"/>
        <v>132.9</v>
      </c>
      <c r="U486">
        <f t="shared" si="157"/>
        <v>132.9</v>
      </c>
      <c r="V486">
        <f t="shared" si="158"/>
        <v>132.9</v>
      </c>
      <c r="X486">
        <f t="shared" si="159"/>
        <v>132.9</v>
      </c>
      <c r="Y486">
        <f t="shared" si="160"/>
        <v>132.9</v>
      </c>
      <c r="Z486">
        <f t="shared" si="161"/>
        <v>132.9</v>
      </c>
      <c r="AA486">
        <f t="shared" si="162"/>
        <v>132.9</v>
      </c>
      <c r="AB486">
        <f t="shared" si="163"/>
        <v>132.9</v>
      </c>
      <c r="AC486">
        <f>IF(OR(A486=521400,A486=529519,A486=519378,A486=519382,A486=519380,A486=519357,A486=549727,A486=519373,A486=519370,A486=519371,A486=519377,A486=519387,A486=521176,A486=521177,A486=524588),IF(OR(D486="BIODIESEL",D486="BIODIESEL DYED",D486="DIESEL LS",D486="D LS DYED"),kdrk1,IF(OR(D486="ETHANOL REG",D486="REGULAR",D486="REG DYED",D486="ETH REG DYE"),krrk1,IF(OR(D486="UNBRAND DEF"),DEFBase1,kprk1))),IF(A486=519355,IF(OR(D486="BIODIESEL",D486="BIODIESEL DYED",D486="DIESEL LS",D486="D LS DYED"),vdrk1,IF(OR(D486="ETHANOL REG",D486="REGULAR",D486="REG DYED",D486="ETH REG DYE"),vrrk1,)),E486))</f>
        <v>129.4</v>
      </c>
      <c r="AD486">
        <f>IF(OR(A486=521400,A486=529519,A486=519378,A486=519382,A486=519380,A486=519357,A486=549727,A486=519373,A486=519370,A486=519371,A486=519377,A486=519387,A486=521176,A486=521177,A486=524588),
IF(OR(D486="BIODIESEL",D486="BIODIESEL DYED",D486="DIESEL LS",D486="D LS DYED"),kdrk1+_dslMERCR,IF(OR(D486="ETHANOL REG",D486="REGULAR",D486="REG DYED",D486="ETH REG DYE"),krrk1+_eregMERCR,IF(OR(D486="UNBRAND DEF"),
DEFBase1,kprk1+_punlMERCR))),IF(A486=519355,IF(OR(D486="BIODIESEL",D486="BIODIESEL DYED",D486="DIESEL LS",D486="D LS DYED"),vdrk1+_dslMERCR,IF(OR(D486="ETHANOL REG",D486="REGULAR",D486="REG DYED",D486="ETH REG DYE"),vrrk1+_eregMERCR,)),E486))</f>
        <v>129.4</v>
      </c>
      <c r="AE486">
        <f t="shared" si="164"/>
        <v>0</v>
      </c>
      <c r="AF486">
        <f t="shared" si="165"/>
        <v>0.12</v>
      </c>
      <c r="AG486">
        <f t="shared" si="166"/>
        <v>0</v>
      </c>
      <c r="AH486" t="str">
        <f t="shared" si="167"/>
        <v>747 DOUGLAS FIR RD</v>
      </c>
    </row>
    <row r="487" spans="1:34" x14ac:dyDescent="0.25">
      <c r="A487">
        <v>519376</v>
      </c>
      <c r="B487" t="s">
        <v>155</v>
      </c>
      <c r="C487" t="s">
        <v>69</v>
      </c>
      <c r="D487" t="s">
        <v>646</v>
      </c>
      <c r="E487">
        <v>115.7</v>
      </c>
      <c r="F487">
        <v>4</v>
      </c>
      <c r="G487">
        <v>3</v>
      </c>
      <c r="H487">
        <v>0</v>
      </c>
      <c r="I487">
        <v>0</v>
      </c>
      <c r="J487">
        <v>122.7</v>
      </c>
      <c r="K487" s="28">
        <f t="shared" si="147"/>
        <v>6.1350000000000007</v>
      </c>
      <c r="L487" s="28">
        <f t="shared" si="148"/>
        <v>0</v>
      </c>
      <c r="M487" s="28">
        <f t="shared" si="149"/>
        <v>128.83500000000001</v>
      </c>
      <c r="N487">
        <f t="shared" si="150"/>
        <v>115.7</v>
      </c>
      <c r="O487">
        <f t="shared" si="151"/>
        <v>121.2</v>
      </c>
      <c r="P487">
        <f t="shared" si="152"/>
        <v>122.2</v>
      </c>
      <c r="Q487">
        <f t="shared" si="153"/>
        <v>122.7</v>
      </c>
      <c r="R487">
        <f t="shared" si="154"/>
        <v>123.7</v>
      </c>
      <c r="S487">
        <f t="shared" si="155"/>
        <v>124.2</v>
      </c>
      <c r="T487">
        <f t="shared" si="156"/>
        <v>124.7</v>
      </c>
      <c r="U487">
        <f t="shared" si="157"/>
        <v>125.2</v>
      </c>
      <c r="V487">
        <f t="shared" si="158"/>
        <v>119.2</v>
      </c>
      <c r="X487">
        <f t="shared" si="159"/>
        <v>120.2</v>
      </c>
      <c r="Y487">
        <f t="shared" si="160"/>
        <v>120.7</v>
      </c>
      <c r="Z487">
        <f t="shared" si="161"/>
        <v>120.7</v>
      </c>
      <c r="AA487">
        <f t="shared" si="162"/>
        <v>121.7</v>
      </c>
      <c r="AB487">
        <f t="shared" si="163"/>
        <v>116.7</v>
      </c>
      <c r="AC487">
        <f>IF(OR(A487=521400,A487=529519,A487=519378,A487=519382,A487=519380,A487=519357,A487=549727,A487=519373,A487=519370,A487=519371,A487=519377,A487=519387,A487=521176,A487=521177,A487=524588),IF(OR(D487="BIODIESEL",D487="BIODIESEL DYED",D487="DIESEL LS",D487="D LS DYED"),kdrk1,IF(OR(D487="ETHANOL REG",D487="REGULAR",D487="REG DYED",D487="ETH REG DYE"),krrk1,IF(OR(D487="UNBRAND DEF"),DEFBase1,kprk1))),IF(A487=519355,IF(OR(D487="BIODIESEL",D487="BIODIESEL DYED",D487="DIESEL LS",D487="D LS DYED"),vdrk1,IF(OR(D487="ETHANOL REG",D487="REGULAR",D487="REG DYED",D487="ETH REG DYE"),vrrk1,)),E487))</f>
        <v>115.7</v>
      </c>
      <c r="AD487">
        <f>IF(OR(A487=521400,A487=529519,A487=519378,A487=519382,A487=519380,A487=519357,A487=549727,A487=519373,A487=519370,A487=519371,A487=519377,A487=519387,A487=521176,A487=521177,A487=524588),
IF(OR(D487="BIODIESEL",D487="BIODIESEL DYED",D487="DIESEL LS",D487="D LS DYED"),kdrk1+_dslMERCR,IF(OR(D487="ETHANOL REG",D487="REGULAR",D487="REG DYED",D487="ETH REG DYE"),krrk1+_eregMERCR,IF(OR(D487="UNBRAND DEF"),
DEFBase1,kprk1+_punlMERCR))),IF(A487=519355,IF(OR(D487="BIODIESEL",D487="BIODIESEL DYED",D487="DIESEL LS",D487="D LS DYED"),vdrk1+_dslMERCR,IF(OR(D487="ETHANOL REG",D487="REGULAR",D487="REG DYED",D487="ETH REG DYE"),vrrk1+_eregMERCR,)),E487))</f>
        <v>115.7</v>
      </c>
      <c r="AE487">
        <f t="shared" si="164"/>
        <v>0</v>
      </c>
      <c r="AF487">
        <f t="shared" si="165"/>
        <v>0.05</v>
      </c>
      <c r="AG487">
        <f t="shared" si="166"/>
        <v>0</v>
      </c>
      <c r="AH487" t="str">
        <f t="shared" si="167"/>
        <v>11807 TANNERY RD</v>
      </c>
    </row>
    <row r="488" spans="1:34" x14ac:dyDescent="0.25">
      <c r="A488">
        <v>519376</v>
      </c>
      <c r="B488" t="s">
        <v>155</v>
      </c>
      <c r="C488" t="s">
        <v>69</v>
      </c>
      <c r="D488" t="s">
        <v>37</v>
      </c>
      <c r="E488">
        <v>115.7</v>
      </c>
      <c r="F488">
        <v>4</v>
      </c>
      <c r="G488">
        <v>9</v>
      </c>
      <c r="H488">
        <v>0</v>
      </c>
      <c r="I488">
        <v>18.5</v>
      </c>
      <c r="J488">
        <v>147.19999999999999</v>
      </c>
      <c r="K488" s="28">
        <f t="shared" si="147"/>
        <v>7.3599999999999994</v>
      </c>
      <c r="L488" s="28">
        <f t="shared" si="148"/>
        <v>0</v>
      </c>
      <c r="M488" s="28">
        <f t="shared" si="149"/>
        <v>154.56</v>
      </c>
      <c r="N488">
        <f t="shared" si="150"/>
        <v>115.7</v>
      </c>
      <c r="O488">
        <f t="shared" si="151"/>
        <v>121.2</v>
      </c>
      <c r="P488">
        <f t="shared" si="152"/>
        <v>122.2</v>
      </c>
      <c r="Q488">
        <f t="shared" si="153"/>
        <v>122.7</v>
      </c>
      <c r="R488">
        <f t="shared" si="154"/>
        <v>123.7</v>
      </c>
      <c r="S488">
        <f t="shared" si="155"/>
        <v>124.2</v>
      </c>
      <c r="T488">
        <f t="shared" si="156"/>
        <v>124.7</v>
      </c>
      <c r="U488">
        <f t="shared" si="157"/>
        <v>125.2</v>
      </c>
      <c r="V488">
        <f t="shared" si="158"/>
        <v>119.2</v>
      </c>
      <c r="X488">
        <f t="shared" si="159"/>
        <v>120.2</v>
      </c>
      <c r="Y488">
        <f t="shared" si="160"/>
        <v>120.7</v>
      </c>
      <c r="Z488">
        <f t="shared" si="161"/>
        <v>120.7</v>
      </c>
      <c r="AA488">
        <f t="shared" si="162"/>
        <v>121.7</v>
      </c>
      <c r="AB488">
        <f t="shared" si="163"/>
        <v>116.7</v>
      </c>
      <c r="AC488">
        <f>IF(OR(A488=521400,A488=529519,A488=519378,A488=519382,A488=519380,A488=519357,A488=549727,A488=519373,A488=519370,A488=519371,A488=519377,A488=519387,A488=521176,A488=521177,A488=524588),IF(OR(D488="BIODIESEL",D488="BIODIESEL DYED",D488="DIESEL LS",D488="D LS DYED"),kdrk1,IF(OR(D488="ETHANOL REG",D488="REGULAR",D488="REG DYED",D488="ETH REG DYE"),krrk1,IF(OR(D488="UNBRAND DEF"),DEFBase1,kprk1))),IF(A488=519355,IF(OR(D488="BIODIESEL",D488="BIODIESEL DYED",D488="DIESEL LS",D488="D LS DYED"),vdrk1,IF(OR(D488="ETHANOL REG",D488="REGULAR",D488="REG DYED",D488="ETH REG DYE"),vrrk1,)),E488))</f>
        <v>115.7</v>
      </c>
      <c r="AD488">
        <f>IF(OR(A488=521400,A488=529519,A488=519378,A488=519382,A488=519380,A488=519357,A488=549727,A488=519373,A488=519370,A488=519371,A488=519377,A488=519387,A488=521176,A488=521177,A488=524588),
IF(OR(D488="BIODIESEL",D488="BIODIESEL DYED",D488="DIESEL LS",D488="D LS DYED"),kdrk1+_dslMERCR,IF(OR(D488="ETHANOL REG",D488="REGULAR",D488="REG DYED",D488="ETH REG DYE"),krrk1+_eregMERCR,IF(OR(D488="UNBRAND DEF"),
DEFBase1,kprk1+_punlMERCR))),IF(A488=519355,IF(OR(D488="BIODIESEL",D488="BIODIESEL DYED",D488="DIESEL LS",D488="D LS DYED"),vdrk1+_dslMERCR,IF(OR(D488="ETHANOL REG",D488="REGULAR",D488="REG DYED",D488="ETH REG DYE"),vrrk1+_eregMERCR,)),E488))</f>
        <v>115.7</v>
      </c>
      <c r="AE488">
        <f t="shared" si="164"/>
        <v>0</v>
      </c>
      <c r="AF488">
        <f t="shared" si="165"/>
        <v>0.05</v>
      </c>
      <c r="AG488">
        <f t="shared" si="166"/>
        <v>0</v>
      </c>
      <c r="AH488" t="str">
        <f t="shared" si="167"/>
        <v>11807 TANNERY RD</v>
      </c>
    </row>
    <row r="489" spans="1:34" x14ac:dyDescent="0.25">
      <c r="A489">
        <v>519376</v>
      </c>
      <c r="B489" t="s">
        <v>155</v>
      </c>
      <c r="C489" t="s">
        <v>69</v>
      </c>
      <c r="D489" t="s">
        <v>645</v>
      </c>
      <c r="E489">
        <v>97.3</v>
      </c>
      <c r="F489">
        <v>0</v>
      </c>
      <c r="G489">
        <v>0</v>
      </c>
      <c r="H489">
        <v>0</v>
      </c>
      <c r="I489">
        <v>0</v>
      </c>
      <c r="J489">
        <v>97.3</v>
      </c>
      <c r="K489" s="28">
        <f t="shared" si="147"/>
        <v>11.675999999999998</v>
      </c>
      <c r="L489" s="28">
        <f t="shared" si="148"/>
        <v>0</v>
      </c>
      <c r="M489" s="28">
        <f t="shared" si="149"/>
        <v>108.976</v>
      </c>
      <c r="N489">
        <f t="shared" si="150"/>
        <v>97.3</v>
      </c>
      <c r="O489">
        <f t="shared" si="151"/>
        <v>100.8</v>
      </c>
      <c r="P489">
        <f t="shared" si="152"/>
        <v>100.8</v>
      </c>
      <c r="Q489">
        <f t="shared" si="153"/>
        <v>100.8</v>
      </c>
      <c r="R489">
        <f t="shared" si="154"/>
        <v>100.8</v>
      </c>
      <c r="S489">
        <f t="shared" si="155"/>
        <v>100.8</v>
      </c>
      <c r="T489">
        <f t="shared" si="156"/>
        <v>100.8</v>
      </c>
      <c r="U489">
        <f t="shared" si="157"/>
        <v>100.8</v>
      </c>
      <c r="V489">
        <f t="shared" si="158"/>
        <v>100.8</v>
      </c>
      <c r="X489">
        <f t="shared" si="159"/>
        <v>100.8</v>
      </c>
      <c r="Y489">
        <f t="shared" si="160"/>
        <v>100.8</v>
      </c>
      <c r="Z489">
        <f t="shared" si="161"/>
        <v>100.8</v>
      </c>
      <c r="AA489">
        <f t="shared" si="162"/>
        <v>100.8</v>
      </c>
      <c r="AB489">
        <f t="shared" si="163"/>
        <v>100.8</v>
      </c>
      <c r="AC489">
        <f>IF(OR(A489=521400,A489=529519,A489=519378,A489=519382,A489=519380,A489=519357,A489=549727,A489=519373,A489=519370,A489=519371,A489=519377,A489=519387,A489=521176,A489=521177,A489=524588),IF(OR(D489="BIODIESEL",D489="BIODIESEL DYED",D489="DIESEL LS",D489="D LS DYED"),kdrk1,IF(OR(D489="ETHANOL REG",D489="REGULAR",D489="REG DYED",D489="ETH REG DYE"),krrk1,IF(OR(D489="UNBRAND DEF"),DEFBase1,kprk1))),IF(A489=519355,IF(OR(D489="BIODIESEL",D489="BIODIESEL DYED",D489="DIESEL LS",D489="D LS DYED"),vdrk1,IF(OR(D489="ETHANOL REG",D489="REGULAR",D489="REG DYED",D489="ETH REG DYE"),vrrk1,)),E489))</f>
        <v>97.3</v>
      </c>
      <c r="AD489">
        <f>IF(OR(A489=521400,A489=529519,A489=519378,A489=519382,A489=519380,A489=519357,A489=549727,A489=519373,A489=519370,A489=519371,A489=519377,A489=519387,A489=521176,A489=521177,A489=524588),
IF(OR(D489="BIODIESEL",D489="BIODIESEL DYED",D489="DIESEL LS",D489="D LS DYED"),kdrk1+_dslMERCR,IF(OR(D489="ETHANOL REG",D489="REGULAR",D489="REG DYED",D489="ETH REG DYE"),krrk1+_eregMERCR,IF(OR(D489="UNBRAND DEF"),
DEFBase1,kprk1+_punlMERCR))),IF(A489=519355,IF(OR(D489="BIODIESEL",D489="BIODIESEL DYED",D489="DIESEL LS",D489="D LS DYED"),vdrk1+_dslMERCR,IF(OR(D489="ETHANOL REG",D489="REGULAR",D489="REG DYED",D489="ETH REG DYE"),vrrk1+_eregMERCR,)),E489))</f>
        <v>97.3</v>
      </c>
      <c r="AE489">
        <f t="shared" si="164"/>
        <v>0</v>
      </c>
      <c r="AF489">
        <f t="shared" si="165"/>
        <v>0.12</v>
      </c>
      <c r="AG489">
        <f t="shared" si="166"/>
        <v>0</v>
      </c>
      <c r="AH489" t="str">
        <f t="shared" si="167"/>
        <v>11807 TANNERY RD</v>
      </c>
    </row>
    <row r="490" spans="1:34" x14ac:dyDescent="0.25">
      <c r="A490">
        <v>524579</v>
      </c>
      <c r="B490" t="s">
        <v>156</v>
      </c>
      <c r="C490" t="s">
        <v>69</v>
      </c>
      <c r="D490" t="s">
        <v>646</v>
      </c>
      <c r="E490">
        <v>117.3</v>
      </c>
      <c r="F490">
        <v>4</v>
      </c>
      <c r="G490">
        <v>3</v>
      </c>
      <c r="H490">
        <v>0</v>
      </c>
      <c r="I490">
        <v>0</v>
      </c>
      <c r="J490">
        <v>124.3</v>
      </c>
      <c r="K490" s="28">
        <f t="shared" si="147"/>
        <v>6.2149999999999999</v>
      </c>
      <c r="L490" s="28">
        <f t="shared" si="148"/>
        <v>0</v>
      </c>
      <c r="M490" s="28">
        <f t="shared" si="149"/>
        <v>130.51499999999999</v>
      </c>
      <c r="N490">
        <f t="shared" si="150"/>
        <v>117.3</v>
      </c>
      <c r="O490">
        <f t="shared" si="151"/>
        <v>122.8</v>
      </c>
      <c r="P490">
        <f t="shared" si="152"/>
        <v>123.8</v>
      </c>
      <c r="Q490">
        <f t="shared" si="153"/>
        <v>124.3</v>
      </c>
      <c r="R490">
        <f t="shared" si="154"/>
        <v>125.3</v>
      </c>
      <c r="S490">
        <f t="shared" si="155"/>
        <v>125.8</v>
      </c>
      <c r="T490">
        <f t="shared" si="156"/>
        <v>126.3</v>
      </c>
      <c r="U490">
        <f t="shared" si="157"/>
        <v>126.8</v>
      </c>
      <c r="V490">
        <f t="shared" si="158"/>
        <v>120.8</v>
      </c>
      <c r="X490">
        <f t="shared" si="159"/>
        <v>121.8</v>
      </c>
      <c r="Y490">
        <f t="shared" si="160"/>
        <v>122.3</v>
      </c>
      <c r="Z490">
        <f t="shared" si="161"/>
        <v>122.3</v>
      </c>
      <c r="AA490">
        <f t="shared" si="162"/>
        <v>123.3</v>
      </c>
      <c r="AB490">
        <f t="shared" si="163"/>
        <v>118.3</v>
      </c>
      <c r="AC490">
        <f>IF(OR(A490=521400,A490=529519,A490=519378,A490=519382,A490=519380,A490=519357,A490=549727,A490=519373,A490=519370,A490=519371,A490=519377,A490=519387,A490=521176,A490=521177,A490=524588),IF(OR(D490="BIODIESEL",D490="BIODIESEL DYED",D490="DIESEL LS",D490="D LS DYED"),kdrk1,IF(OR(D490="ETHANOL REG",D490="REGULAR",D490="REG DYED",D490="ETH REG DYE"),krrk1,IF(OR(D490="UNBRAND DEF"),DEFBase1,kprk1))),IF(A490=519355,IF(OR(D490="BIODIESEL",D490="BIODIESEL DYED",D490="DIESEL LS",D490="D LS DYED"),vdrk1,IF(OR(D490="ETHANOL REG",D490="REGULAR",D490="REG DYED",D490="ETH REG DYE"),vrrk1,)),E490))</f>
        <v>117.3</v>
      </c>
      <c r="AD490">
        <f>IF(OR(A490=521400,A490=529519,A490=519378,A490=519382,A490=519380,A490=519357,A490=549727,A490=519373,A490=519370,A490=519371,A490=519377,A490=519387,A490=521176,A490=521177,A490=524588),
IF(OR(D490="BIODIESEL",D490="BIODIESEL DYED",D490="DIESEL LS",D490="D LS DYED"),kdrk1+_dslMERCR,IF(OR(D490="ETHANOL REG",D490="REGULAR",D490="REG DYED",D490="ETH REG DYE"),krrk1+_eregMERCR,IF(OR(D490="UNBRAND DEF"),
DEFBase1,kprk1+_punlMERCR))),IF(A490=519355,IF(OR(D490="BIODIESEL",D490="BIODIESEL DYED",D490="DIESEL LS",D490="D LS DYED"),vdrk1+_dslMERCR,IF(OR(D490="ETHANOL REG",D490="REGULAR",D490="REG DYED",D490="ETH REG DYE"),vrrk1+_eregMERCR,)),E490))</f>
        <v>117.3</v>
      </c>
      <c r="AE490">
        <f t="shared" si="164"/>
        <v>0</v>
      </c>
      <c r="AF490">
        <f t="shared" si="165"/>
        <v>0.05</v>
      </c>
      <c r="AG490">
        <f t="shared" si="166"/>
        <v>0</v>
      </c>
      <c r="AH490" t="str">
        <f t="shared" si="167"/>
        <v>3097 HWY 16 E</v>
      </c>
    </row>
    <row r="491" spans="1:34" x14ac:dyDescent="0.25">
      <c r="A491">
        <v>524579</v>
      </c>
      <c r="B491" t="s">
        <v>156</v>
      </c>
      <c r="C491" t="s">
        <v>69</v>
      </c>
      <c r="D491" t="s">
        <v>37</v>
      </c>
      <c r="E491">
        <v>117.3</v>
      </c>
      <c r="F491">
        <v>4</v>
      </c>
      <c r="G491">
        <v>15</v>
      </c>
      <c r="H491">
        <v>0</v>
      </c>
      <c r="I491">
        <v>0</v>
      </c>
      <c r="J491">
        <v>136.30000000000001</v>
      </c>
      <c r="K491" s="28">
        <f t="shared" si="147"/>
        <v>6.8150000000000013</v>
      </c>
      <c r="L491" s="28">
        <f t="shared" si="148"/>
        <v>0</v>
      </c>
      <c r="M491" s="28">
        <f t="shared" si="149"/>
        <v>143.11500000000001</v>
      </c>
      <c r="N491">
        <f t="shared" si="150"/>
        <v>117.3</v>
      </c>
      <c r="O491">
        <f t="shared" si="151"/>
        <v>122.8</v>
      </c>
      <c r="P491">
        <f t="shared" si="152"/>
        <v>123.8</v>
      </c>
      <c r="Q491">
        <f t="shared" si="153"/>
        <v>124.3</v>
      </c>
      <c r="R491">
        <f t="shared" si="154"/>
        <v>125.3</v>
      </c>
      <c r="S491">
        <f t="shared" si="155"/>
        <v>125.8</v>
      </c>
      <c r="T491">
        <f t="shared" si="156"/>
        <v>126.3</v>
      </c>
      <c r="U491">
        <f t="shared" si="157"/>
        <v>126.8</v>
      </c>
      <c r="V491">
        <f t="shared" si="158"/>
        <v>120.8</v>
      </c>
      <c r="X491">
        <f t="shared" si="159"/>
        <v>121.8</v>
      </c>
      <c r="Y491">
        <f t="shared" si="160"/>
        <v>122.3</v>
      </c>
      <c r="Z491">
        <f t="shared" si="161"/>
        <v>122.3</v>
      </c>
      <c r="AA491">
        <f t="shared" si="162"/>
        <v>123.3</v>
      </c>
      <c r="AB491">
        <f t="shared" si="163"/>
        <v>118.3</v>
      </c>
      <c r="AC491">
        <f>IF(OR(A491=521400,A491=529519,A491=519378,A491=519382,A491=519380,A491=519357,A491=549727,A491=519373,A491=519370,A491=519371,A491=519377,A491=519387,A491=521176,A491=521177,A491=524588),IF(OR(D491="BIODIESEL",D491="BIODIESEL DYED",D491="DIESEL LS",D491="D LS DYED"),kdrk1,IF(OR(D491="ETHANOL REG",D491="REGULAR",D491="REG DYED",D491="ETH REG DYE"),krrk1,IF(OR(D491="UNBRAND DEF"),DEFBase1,kprk1))),IF(A491=519355,IF(OR(D491="BIODIESEL",D491="BIODIESEL DYED",D491="DIESEL LS",D491="D LS DYED"),vdrk1,IF(OR(D491="ETHANOL REG",D491="REGULAR",D491="REG DYED",D491="ETH REG DYE"),vrrk1,)),E491))</f>
        <v>117.3</v>
      </c>
      <c r="AD491">
        <f>IF(OR(A491=521400,A491=529519,A491=519378,A491=519382,A491=519380,A491=519357,A491=549727,A491=519373,A491=519370,A491=519371,A491=519377,A491=519387,A491=521176,A491=521177,A491=524588),
IF(OR(D491="BIODIESEL",D491="BIODIESEL DYED",D491="DIESEL LS",D491="D LS DYED"),kdrk1+_dslMERCR,IF(OR(D491="ETHANOL REG",D491="REGULAR",D491="REG DYED",D491="ETH REG DYE"),krrk1+_eregMERCR,IF(OR(D491="UNBRAND DEF"),
DEFBase1,kprk1+_punlMERCR))),IF(A491=519355,IF(OR(D491="BIODIESEL",D491="BIODIESEL DYED",D491="DIESEL LS",D491="D LS DYED"),vdrk1+_dslMERCR,IF(OR(D491="ETHANOL REG",D491="REGULAR",D491="REG DYED",D491="ETH REG DYE"),vrrk1+_eregMERCR,)),E491))</f>
        <v>117.3</v>
      </c>
      <c r="AE491">
        <f t="shared" si="164"/>
        <v>0</v>
      </c>
      <c r="AF491">
        <f t="shared" si="165"/>
        <v>0.05</v>
      </c>
      <c r="AG491">
        <f t="shared" si="166"/>
        <v>0</v>
      </c>
      <c r="AH491" t="str">
        <f t="shared" si="167"/>
        <v>3097 HWY 16 E</v>
      </c>
    </row>
    <row r="492" spans="1:34" x14ac:dyDescent="0.25">
      <c r="A492">
        <v>519384</v>
      </c>
      <c r="B492" t="s">
        <v>157</v>
      </c>
      <c r="C492" t="s">
        <v>69</v>
      </c>
      <c r="D492" t="s">
        <v>646</v>
      </c>
      <c r="E492">
        <v>115.1</v>
      </c>
      <c r="F492">
        <v>4</v>
      </c>
      <c r="G492">
        <v>3</v>
      </c>
      <c r="H492">
        <v>0</v>
      </c>
      <c r="I492">
        <v>0</v>
      </c>
      <c r="J492">
        <v>122.1</v>
      </c>
      <c r="K492" s="28">
        <f t="shared" si="147"/>
        <v>6.1050000000000004</v>
      </c>
      <c r="L492" s="28">
        <f t="shared" si="148"/>
        <v>0</v>
      </c>
      <c r="M492" s="28">
        <f t="shared" si="149"/>
        <v>128.20499999999998</v>
      </c>
      <c r="N492">
        <f t="shared" si="150"/>
        <v>115.1</v>
      </c>
      <c r="O492">
        <f t="shared" si="151"/>
        <v>120.6</v>
      </c>
      <c r="P492">
        <f t="shared" si="152"/>
        <v>121.6</v>
      </c>
      <c r="Q492">
        <f t="shared" si="153"/>
        <v>122.1</v>
      </c>
      <c r="R492">
        <f t="shared" si="154"/>
        <v>123.1</v>
      </c>
      <c r="S492">
        <f t="shared" si="155"/>
        <v>123.6</v>
      </c>
      <c r="T492">
        <f t="shared" si="156"/>
        <v>124.1</v>
      </c>
      <c r="U492">
        <f t="shared" si="157"/>
        <v>124.6</v>
      </c>
      <c r="V492">
        <f t="shared" si="158"/>
        <v>118.6</v>
      </c>
      <c r="X492">
        <f t="shared" si="159"/>
        <v>119.6</v>
      </c>
      <c r="Y492">
        <f t="shared" si="160"/>
        <v>120.1</v>
      </c>
      <c r="Z492">
        <f t="shared" si="161"/>
        <v>120.1</v>
      </c>
      <c r="AA492">
        <f t="shared" si="162"/>
        <v>121.1</v>
      </c>
      <c r="AB492">
        <f t="shared" si="163"/>
        <v>116.1</v>
      </c>
      <c r="AC492">
        <f>IF(OR(A492=521400,A492=529519,A492=519378,A492=519382,A492=519380,A492=519357,A492=549727,A492=519373,A492=519370,A492=519371,A492=519377,A492=519387,A492=521176,A492=521177,A492=524588),IF(OR(D492="BIODIESEL",D492="BIODIESEL DYED",D492="DIESEL LS",D492="D LS DYED"),kdrk1,IF(OR(D492="ETHANOL REG",D492="REGULAR",D492="REG DYED",D492="ETH REG DYE"),krrk1,IF(OR(D492="UNBRAND DEF"),DEFBase1,kprk1))),IF(A492=519355,IF(OR(D492="BIODIESEL",D492="BIODIESEL DYED",D492="DIESEL LS",D492="D LS DYED"),vdrk1,IF(OR(D492="ETHANOL REG",D492="REGULAR",D492="REG DYED",D492="ETH REG DYE"),vrrk1,)),E492))</f>
        <v>115.1</v>
      </c>
      <c r="AD492">
        <f>IF(OR(A492=521400,A492=529519,A492=519378,A492=519382,A492=519380,A492=519357,A492=549727,A492=519373,A492=519370,A492=519371,A492=519377,A492=519387,A492=521176,A492=521177,A492=524588),
IF(OR(D492="BIODIESEL",D492="BIODIESEL DYED",D492="DIESEL LS",D492="D LS DYED"),kdrk1+_dslMERCR,IF(OR(D492="ETHANOL REG",D492="REGULAR",D492="REG DYED",D492="ETH REG DYE"),krrk1+_eregMERCR,IF(OR(D492="UNBRAND DEF"),
DEFBase1,kprk1+_punlMERCR))),IF(A492=519355,IF(OR(D492="BIODIESEL",D492="BIODIESEL DYED",D492="DIESEL LS",D492="D LS DYED"),vdrk1+_dslMERCR,IF(OR(D492="ETHANOL REG",D492="REGULAR",D492="REG DYED",D492="ETH REG DYE"),vrrk1+_eregMERCR,)),E492))</f>
        <v>115.1</v>
      </c>
      <c r="AE492">
        <f t="shared" si="164"/>
        <v>0</v>
      </c>
      <c r="AF492">
        <f t="shared" si="165"/>
        <v>0.05</v>
      </c>
      <c r="AG492">
        <f t="shared" si="166"/>
        <v>0</v>
      </c>
      <c r="AH492" t="str">
        <f t="shared" si="167"/>
        <v>975 HENRY ENG PLACE</v>
      </c>
    </row>
    <row r="493" spans="1:34" x14ac:dyDescent="0.25">
      <c r="A493">
        <v>519384</v>
      </c>
      <c r="B493" t="s">
        <v>157</v>
      </c>
      <c r="C493" t="s">
        <v>69</v>
      </c>
      <c r="D493" t="s">
        <v>37</v>
      </c>
      <c r="E493">
        <v>115.1</v>
      </c>
      <c r="F493">
        <v>4</v>
      </c>
      <c r="G493">
        <v>15</v>
      </c>
      <c r="H493">
        <v>0</v>
      </c>
      <c r="I493">
        <v>5.5</v>
      </c>
      <c r="J493">
        <v>139.6</v>
      </c>
      <c r="K493" s="28">
        <f t="shared" si="147"/>
        <v>6.98</v>
      </c>
      <c r="L493" s="28">
        <f t="shared" si="148"/>
        <v>0</v>
      </c>
      <c r="M493" s="28">
        <f t="shared" si="149"/>
        <v>146.57999999999998</v>
      </c>
      <c r="N493">
        <f t="shared" si="150"/>
        <v>115.1</v>
      </c>
      <c r="O493">
        <f t="shared" si="151"/>
        <v>120.6</v>
      </c>
      <c r="P493">
        <f t="shared" si="152"/>
        <v>121.6</v>
      </c>
      <c r="Q493">
        <f t="shared" si="153"/>
        <v>122.1</v>
      </c>
      <c r="R493">
        <f t="shared" si="154"/>
        <v>123.1</v>
      </c>
      <c r="S493">
        <f t="shared" si="155"/>
        <v>123.6</v>
      </c>
      <c r="T493">
        <f t="shared" si="156"/>
        <v>124.1</v>
      </c>
      <c r="U493">
        <f t="shared" si="157"/>
        <v>124.6</v>
      </c>
      <c r="V493">
        <f t="shared" si="158"/>
        <v>118.6</v>
      </c>
      <c r="X493">
        <f t="shared" si="159"/>
        <v>119.6</v>
      </c>
      <c r="Y493">
        <f t="shared" si="160"/>
        <v>120.1</v>
      </c>
      <c r="Z493">
        <f t="shared" si="161"/>
        <v>120.1</v>
      </c>
      <c r="AA493">
        <f t="shared" si="162"/>
        <v>121.1</v>
      </c>
      <c r="AB493">
        <f t="shared" si="163"/>
        <v>116.1</v>
      </c>
      <c r="AC493">
        <f>IF(OR(A493=521400,A493=529519,A493=519378,A493=519382,A493=519380,A493=519357,A493=549727,A493=519373,A493=519370,A493=519371,A493=519377,A493=519387,A493=521176,A493=521177,A493=524588),IF(OR(D493="BIODIESEL",D493="BIODIESEL DYED",D493="DIESEL LS",D493="D LS DYED"),kdrk1,IF(OR(D493="ETHANOL REG",D493="REGULAR",D493="REG DYED",D493="ETH REG DYE"),krrk1,IF(OR(D493="UNBRAND DEF"),DEFBase1,kprk1))),IF(A493=519355,IF(OR(D493="BIODIESEL",D493="BIODIESEL DYED",D493="DIESEL LS",D493="D LS DYED"),vdrk1,IF(OR(D493="ETHANOL REG",D493="REGULAR",D493="REG DYED",D493="ETH REG DYE"),vrrk1,)),E493))</f>
        <v>115.1</v>
      </c>
      <c r="AD493">
        <f>IF(OR(A493=521400,A493=529519,A493=519378,A493=519382,A493=519380,A493=519357,A493=549727,A493=519373,A493=519370,A493=519371,A493=519377,A493=519387,A493=521176,A493=521177,A493=524588),
IF(OR(D493="BIODIESEL",D493="BIODIESEL DYED",D493="DIESEL LS",D493="D LS DYED"),kdrk1+_dslMERCR,IF(OR(D493="ETHANOL REG",D493="REGULAR",D493="REG DYED",D493="ETH REG DYE"),krrk1+_eregMERCR,IF(OR(D493="UNBRAND DEF"),
DEFBase1,kprk1+_punlMERCR))),IF(A493=519355,IF(OR(D493="BIODIESEL",D493="BIODIESEL DYED",D493="DIESEL LS",D493="D LS DYED"),vdrk1+_dslMERCR,IF(OR(D493="ETHANOL REG",D493="REGULAR",D493="REG DYED",D493="ETH REG DYE"),vrrk1+_eregMERCR,)),E493))</f>
        <v>115.1</v>
      </c>
      <c r="AE493">
        <f t="shared" si="164"/>
        <v>0</v>
      </c>
      <c r="AF493">
        <f t="shared" si="165"/>
        <v>0.05</v>
      </c>
      <c r="AG493">
        <f t="shared" si="166"/>
        <v>0</v>
      </c>
      <c r="AH493" t="str">
        <f t="shared" si="167"/>
        <v>975 HENRY ENG PLACE</v>
      </c>
    </row>
    <row r="494" spans="1:34" x14ac:dyDescent="0.25">
      <c r="A494">
        <v>519384</v>
      </c>
      <c r="B494" t="s">
        <v>157</v>
      </c>
      <c r="C494" t="s">
        <v>69</v>
      </c>
      <c r="D494" t="s">
        <v>647</v>
      </c>
      <c r="E494">
        <v>104.8</v>
      </c>
      <c r="F494">
        <v>10</v>
      </c>
      <c r="G494">
        <v>3</v>
      </c>
      <c r="H494">
        <v>0</v>
      </c>
      <c r="I494">
        <v>0</v>
      </c>
      <c r="J494">
        <v>117.8</v>
      </c>
      <c r="K494" s="28">
        <f t="shared" si="147"/>
        <v>5.8900000000000006</v>
      </c>
      <c r="L494" s="28">
        <f t="shared" si="148"/>
        <v>0</v>
      </c>
      <c r="M494" s="28">
        <f t="shared" si="149"/>
        <v>123.69</v>
      </c>
      <c r="N494">
        <f t="shared" si="150"/>
        <v>104.8</v>
      </c>
      <c r="O494">
        <f t="shared" si="151"/>
        <v>112.3</v>
      </c>
      <c r="P494">
        <f t="shared" si="152"/>
        <v>112.3</v>
      </c>
      <c r="Q494">
        <f t="shared" si="153"/>
        <v>112.8</v>
      </c>
      <c r="R494">
        <f t="shared" si="154"/>
        <v>113.8</v>
      </c>
      <c r="S494">
        <f t="shared" si="155"/>
        <v>114.3</v>
      </c>
      <c r="T494">
        <f t="shared" si="156"/>
        <v>114.8</v>
      </c>
      <c r="U494">
        <f t="shared" si="157"/>
        <v>115.3</v>
      </c>
      <c r="V494">
        <f t="shared" si="158"/>
        <v>108.3</v>
      </c>
      <c r="X494">
        <f t="shared" si="159"/>
        <v>111.3</v>
      </c>
      <c r="Y494">
        <f t="shared" si="160"/>
        <v>112.3</v>
      </c>
      <c r="Z494">
        <f t="shared" si="161"/>
        <v>113.3</v>
      </c>
      <c r="AA494">
        <f t="shared" si="162"/>
        <v>109.8</v>
      </c>
      <c r="AB494">
        <f t="shared" si="163"/>
        <v>109.3</v>
      </c>
      <c r="AC494">
        <f>IF(OR(A494=521400,A494=529519,A494=519378,A494=519382,A494=519380,A494=519357,A494=549727,A494=519373,A494=519370,A494=519371,A494=519377,A494=519387,A494=521176,A494=521177,A494=524588),IF(OR(D494="BIODIESEL",D494="BIODIESEL DYED",D494="DIESEL LS",D494="D LS DYED"),kdrk1,IF(OR(D494="ETHANOL REG",D494="REGULAR",D494="REG DYED",D494="ETH REG DYE"),krrk1,IF(OR(D494="UNBRAND DEF"),DEFBase1,kprk1))),IF(A494=519355,IF(OR(D494="BIODIESEL",D494="BIODIESEL DYED",D494="DIESEL LS",D494="D LS DYED"),vdrk1,IF(OR(D494="ETHANOL REG",D494="REGULAR",D494="REG DYED",D494="ETH REG DYE"),vrrk1,)),E494))</f>
        <v>104.8</v>
      </c>
      <c r="AD494">
        <f>IF(OR(A494=521400,A494=529519,A494=519378,A494=519382,A494=519380,A494=519357,A494=549727,A494=519373,A494=519370,A494=519371,A494=519377,A494=519387,A494=521176,A494=521177,A494=524588),
IF(OR(D494="BIODIESEL",D494="BIODIESEL DYED",D494="DIESEL LS",D494="D LS DYED"),kdrk1+_dslMERCR,IF(OR(D494="ETHANOL REG",D494="REGULAR",D494="REG DYED",D494="ETH REG DYE"),krrk1+_eregMERCR,IF(OR(D494="UNBRAND DEF"),
DEFBase1,kprk1+_punlMERCR))),IF(A494=519355,IF(OR(D494="BIODIESEL",D494="BIODIESEL DYED",D494="DIESEL LS",D494="D LS DYED"),vdrk1+_dslMERCR,IF(OR(D494="ETHANOL REG",D494="REGULAR",D494="REG DYED",D494="ETH REG DYE"),vrrk1+_eregMERCR,)),E494))</f>
        <v>104.8</v>
      </c>
      <c r="AE494">
        <f t="shared" si="164"/>
        <v>0</v>
      </c>
      <c r="AF494">
        <f t="shared" si="165"/>
        <v>0.05</v>
      </c>
      <c r="AG494">
        <f t="shared" si="166"/>
        <v>0</v>
      </c>
      <c r="AH494" t="str">
        <f t="shared" si="167"/>
        <v>975 HENRY ENG PLACE</v>
      </c>
    </row>
    <row r="495" spans="1:34" x14ac:dyDescent="0.25">
      <c r="A495">
        <v>519384</v>
      </c>
      <c r="B495" t="s">
        <v>157</v>
      </c>
      <c r="C495" t="s">
        <v>69</v>
      </c>
      <c r="D495" t="s">
        <v>644</v>
      </c>
      <c r="E495">
        <v>104.8</v>
      </c>
      <c r="F495">
        <v>10</v>
      </c>
      <c r="G495">
        <v>14.5</v>
      </c>
      <c r="H495">
        <v>0</v>
      </c>
      <c r="I495">
        <v>5.5</v>
      </c>
      <c r="J495">
        <v>134.80000000000001</v>
      </c>
      <c r="K495" s="28">
        <f t="shared" si="147"/>
        <v>6.7400000000000011</v>
      </c>
      <c r="L495" s="28">
        <f t="shared" si="148"/>
        <v>0</v>
      </c>
      <c r="M495" s="28">
        <f t="shared" si="149"/>
        <v>141.54000000000002</v>
      </c>
      <c r="N495">
        <f t="shared" si="150"/>
        <v>104.8</v>
      </c>
      <c r="O495">
        <f t="shared" si="151"/>
        <v>112.3</v>
      </c>
      <c r="P495">
        <f t="shared" si="152"/>
        <v>112.3</v>
      </c>
      <c r="Q495">
        <f t="shared" si="153"/>
        <v>112.8</v>
      </c>
      <c r="R495">
        <f t="shared" si="154"/>
        <v>113.8</v>
      </c>
      <c r="S495">
        <f t="shared" si="155"/>
        <v>114.3</v>
      </c>
      <c r="T495">
        <f t="shared" si="156"/>
        <v>114.8</v>
      </c>
      <c r="U495">
        <f t="shared" si="157"/>
        <v>115.3</v>
      </c>
      <c r="V495">
        <f t="shared" si="158"/>
        <v>108.3</v>
      </c>
      <c r="X495">
        <f t="shared" si="159"/>
        <v>111.3</v>
      </c>
      <c r="Y495">
        <f t="shared" si="160"/>
        <v>110.8</v>
      </c>
      <c r="Z495">
        <f t="shared" si="161"/>
        <v>113.3</v>
      </c>
      <c r="AA495">
        <f t="shared" si="162"/>
        <v>109.8</v>
      </c>
      <c r="AB495">
        <f t="shared" si="163"/>
        <v>109.3</v>
      </c>
      <c r="AC495">
        <f>IF(OR(A495=521400,A495=529519,A495=519378,A495=519382,A495=519380,A495=519357,A495=549727,A495=519373,A495=519370,A495=519371,A495=519377,A495=519387,A495=521176,A495=521177,A495=524588),IF(OR(D495="BIODIESEL",D495="BIODIESEL DYED",D495="DIESEL LS",D495="D LS DYED"),kdrk1,IF(OR(D495="ETHANOL REG",D495="REGULAR",D495="REG DYED",D495="ETH REG DYE"),krrk1,IF(OR(D495="UNBRAND DEF"),DEFBase1,kprk1))),IF(A495=519355,IF(OR(D495="BIODIESEL",D495="BIODIESEL DYED",D495="DIESEL LS",D495="D LS DYED"),vdrk1,IF(OR(D495="ETHANOL REG",D495="REGULAR",D495="REG DYED",D495="ETH REG DYE"),vrrk1,)),E495))</f>
        <v>104.8</v>
      </c>
      <c r="AD495">
        <f>IF(OR(A495=521400,A495=529519,A495=519378,A495=519382,A495=519380,A495=519357,A495=549727,A495=519373,A495=519370,A495=519371,A495=519377,A495=519387,A495=521176,A495=521177,A495=524588),
IF(OR(D495="BIODIESEL",D495="BIODIESEL DYED",D495="DIESEL LS",D495="D LS DYED"),kdrk1+_dslMERCR,IF(OR(D495="ETHANOL REG",D495="REGULAR",D495="REG DYED",D495="ETH REG DYE"),krrk1+_eregMERCR,IF(OR(D495="UNBRAND DEF"),
DEFBase1,kprk1+_punlMERCR))),IF(A495=519355,IF(OR(D495="BIODIESEL",D495="BIODIESEL DYED",D495="DIESEL LS",D495="D LS DYED"),vdrk1+_dslMERCR,IF(OR(D495="ETHANOL REG",D495="REGULAR",D495="REG DYED",D495="ETH REG DYE"),vrrk1+_eregMERCR,)),E495))</f>
        <v>104.8</v>
      </c>
      <c r="AE495">
        <f t="shared" si="164"/>
        <v>0</v>
      </c>
      <c r="AF495">
        <f t="shared" si="165"/>
        <v>0.05</v>
      </c>
      <c r="AG495">
        <f t="shared" si="166"/>
        <v>0</v>
      </c>
      <c r="AH495" t="str">
        <f t="shared" si="167"/>
        <v>975 HENRY ENG PLACE</v>
      </c>
    </row>
    <row r="496" spans="1:34" x14ac:dyDescent="0.25">
      <c r="A496">
        <v>519384</v>
      </c>
      <c r="B496" t="s">
        <v>157</v>
      </c>
      <c r="C496" t="s">
        <v>69</v>
      </c>
      <c r="D496" t="s">
        <v>650</v>
      </c>
      <c r="E496">
        <v>65.8</v>
      </c>
      <c r="F496">
        <v>10</v>
      </c>
      <c r="G496">
        <v>3</v>
      </c>
      <c r="H496">
        <v>0</v>
      </c>
      <c r="I496">
        <v>0</v>
      </c>
      <c r="J496">
        <v>78.8</v>
      </c>
      <c r="K496" s="28">
        <f t="shared" si="147"/>
        <v>3.94</v>
      </c>
      <c r="L496" s="28">
        <f t="shared" si="148"/>
        <v>0</v>
      </c>
      <c r="M496" s="28">
        <f t="shared" si="149"/>
        <v>82.74</v>
      </c>
      <c r="N496">
        <f t="shared" si="150"/>
        <v>65.8</v>
      </c>
      <c r="O496">
        <f t="shared" si="151"/>
        <v>73.3</v>
      </c>
      <c r="P496">
        <f t="shared" si="152"/>
        <v>73.3</v>
      </c>
      <c r="Q496">
        <f t="shared" si="153"/>
        <v>73.8</v>
      </c>
      <c r="R496">
        <f t="shared" si="154"/>
        <v>74.8</v>
      </c>
      <c r="S496">
        <f t="shared" si="155"/>
        <v>75.3</v>
      </c>
      <c r="T496">
        <f t="shared" si="156"/>
        <v>75.8</v>
      </c>
      <c r="U496">
        <f t="shared" si="157"/>
        <v>76.3</v>
      </c>
      <c r="V496">
        <f t="shared" si="158"/>
        <v>69.3</v>
      </c>
      <c r="X496">
        <f t="shared" si="159"/>
        <v>72.3</v>
      </c>
      <c r="Y496">
        <f t="shared" si="160"/>
        <v>73.3</v>
      </c>
      <c r="Z496">
        <f t="shared" si="161"/>
        <v>74.3</v>
      </c>
      <c r="AA496">
        <f t="shared" si="162"/>
        <v>70.8</v>
      </c>
      <c r="AB496">
        <f t="shared" si="163"/>
        <v>70.3</v>
      </c>
      <c r="AC496">
        <f>IF(OR(A496=521400,A496=529519,A496=519378,A496=519382,A496=519380,A496=519357,A496=549727,A496=519373,A496=519370,A496=519371,A496=519377,A496=519387,A496=521176,A496=521177,A496=524588),IF(OR(D496="BIODIESEL",D496="BIODIESEL DYED",D496="DIESEL LS",D496="D LS DYED"),kdrk1,IF(OR(D496="ETHANOL REG",D496="REGULAR",D496="REG DYED",D496="ETH REG DYE"),krrk1,IF(OR(D496="UNBRAND DEF"),DEFBase1,kprk1))),IF(A496=519355,IF(OR(D496="BIODIESEL",D496="BIODIESEL DYED",D496="DIESEL LS",D496="D LS DYED"),vdrk1,IF(OR(D496="ETHANOL REG",D496="REGULAR",D496="REG DYED",D496="ETH REG DYE"),vrrk1,)),E496))</f>
        <v>65.8</v>
      </c>
      <c r="AD496">
        <f>IF(OR(A496=521400,A496=529519,A496=519378,A496=519382,A496=519380,A496=519357,A496=549727,A496=519373,A496=519370,A496=519371,A496=519377,A496=519387,A496=521176,A496=521177,A496=524588),
IF(OR(D496="BIODIESEL",D496="BIODIESEL DYED",D496="DIESEL LS",D496="D LS DYED"),kdrk1+_dslMERCR,IF(OR(D496="ETHANOL REG",D496="REGULAR",D496="REG DYED",D496="ETH REG DYE"),krrk1+_eregMERCR,IF(OR(D496="UNBRAND DEF"),
DEFBase1,kprk1+_punlMERCR))),IF(A496=519355,IF(OR(D496="BIODIESEL",D496="BIODIESEL DYED",D496="DIESEL LS",D496="D LS DYED"),vdrk1+_dslMERCR,IF(OR(D496="ETHANOL REG",D496="REGULAR",D496="REG DYED",D496="ETH REG DYE"),vrrk1+_eregMERCR,)),E496))</f>
        <v>65.8</v>
      </c>
      <c r="AE496">
        <f t="shared" si="164"/>
        <v>0</v>
      </c>
      <c r="AF496">
        <f t="shared" si="165"/>
        <v>0.05</v>
      </c>
      <c r="AG496">
        <f t="shared" si="166"/>
        <v>0</v>
      </c>
      <c r="AH496" t="str">
        <f t="shared" si="167"/>
        <v>975 HENRY ENG PLACE</v>
      </c>
    </row>
    <row r="497" spans="1:34" x14ac:dyDescent="0.25">
      <c r="A497">
        <v>519384</v>
      </c>
      <c r="B497" t="s">
        <v>157</v>
      </c>
      <c r="C497" t="s">
        <v>69</v>
      </c>
      <c r="D497" t="s">
        <v>651</v>
      </c>
      <c r="E497">
        <v>65.099999999999994</v>
      </c>
      <c r="F497">
        <v>10</v>
      </c>
      <c r="G497">
        <v>14.5</v>
      </c>
      <c r="H497">
        <v>0</v>
      </c>
      <c r="I497">
        <v>5.5</v>
      </c>
      <c r="J497">
        <v>95.1</v>
      </c>
      <c r="K497" s="28">
        <f t="shared" si="147"/>
        <v>4.7549999999999999</v>
      </c>
      <c r="L497" s="28">
        <f t="shared" si="148"/>
        <v>0</v>
      </c>
      <c r="M497" s="28">
        <f t="shared" si="149"/>
        <v>99.85499999999999</v>
      </c>
      <c r="N497">
        <f t="shared" si="150"/>
        <v>65.099999999999994</v>
      </c>
      <c r="O497">
        <f t="shared" si="151"/>
        <v>72.599999999999994</v>
      </c>
      <c r="P497">
        <f t="shared" si="152"/>
        <v>72.599999999999994</v>
      </c>
      <c r="Q497">
        <f t="shared" si="153"/>
        <v>73.099999999999994</v>
      </c>
      <c r="R497">
        <f t="shared" si="154"/>
        <v>74.099999999999994</v>
      </c>
      <c r="S497">
        <f t="shared" si="155"/>
        <v>74.599999999999994</v>
      </c>
      <c r="T497">
        <f t="shared" si="156"/>
        <v>75.099999999999994</v>
      </c>
      <c r="U497">
        <f t="shared" si="157"/>
        <v>75.599999999999994</v>
      </c>
      <c r="V497">
        <f t="shared" si="158"/>
        <v>68.599999999999994</v>
      </c>
      <c r="X497">
        <f t="shared" si="159"/>
        <v>71.599999999999994</v>
      </c>
      <c r="Y497">
        <f t="shared" si="160"/>
        <v>71.099999999999994</v>
      </c>
      <c r="Z497">
        <f t="shared" si="161"/>
        <v>73.599999999999994</v>
      </c>
      <c r="AA497">
        <f t="shared" si="162"/>
        <v>70.099999999999994</v>
      </c>
      <c r="AB497">
        <f t="shared" si="163"/>
        <v>69.599999999999994</v>
      </c>
      <c r="AC497">
        <f>IF(OR(A497=521400,A497=529519,A497=519378,A497=519382,A497=519380,A497=519357,A497=549727,A497=519373,A497=519370,A497=519371,A497=519377,A497=519387,A497=521176,A497=521177,A497=524588),IF(OR(D497="BIODIESEL",D497="BIODIESEL DYED",D497="DIESEL LS",D497="D LS DYED"),kdrk1,IF(OR(D497="ETHANOL REG",D497="REGULAR",D497="REG DYED",D497="ETH REG DYE"),krrk1,IF(OR(D497="UNBRAND DEF"),DEFBase1,kprk1))),IF(A497=519355,IF(OR(D497="BIODIESEL",D497="BIODIESEL DYED",D497="DIESEL LS",D497="D LS DYED"),vdrk1,IF(OR(D497="ETHANOL REG",D497="REGULAR",D497="REG DYED",D497="ETH REG DYE"),vrrk1,)),E497))</f>
        <v>65.099999999999994</v>
      </c>
      <c r="AD497">
        <f>IF(OR(A497=521400,A497=529519,A497=519378,A497=519382,A497=519380,A497=519357,A497=549727,A497=519373,A497=519370,A497=519371,A497=519377,A497=519387,A497=521176,A497=521177,A497=524588),
IF(OR(D497="BIODIESEL",D497="BIODIESEL DYED",D497="DIESEL LS",D497="D LS DYED"),kdrk1+_dslMERCR,IF(OR(D497="ETHANOL REG",D497="REGULAR",D497="REG DYED",D497="ETH REG DYE"),krrk1+_eregMERCR,IF(OR(D497="UNBRAND DEF"),
DEFBase1,kprk1+_punlMERCR))),IF(A497=519355,IF(OR(D497="BIODIESEL",D497="BIODIESEL DYED",D497="DIESEL LS",D497="D LS DYED"),vdrk1+_dslMERCR,IF(OR(D497="ETHANOL REG",D497="REGULAR",D497="REG DYED",D497="ETH REG DYE"),vrrk1+_eregMERCR,)),E497))</f>
        <v>65.099999999999994</v>
      </c>
      <c r="AE497">
        <f t="shared" si="164"/>
        <v>0</v>
      </c>
      <c r="AF497">
        <f t="shared" si="165"/>
        <v>0.05</v>
      </c>
      <c r="AG497">
        <f t="shared" si="166"/>
        <v>0</v>
      </c>
      <c r="AH497" t="str">
        <f t="shared" si="167"/>
        <v>975 HENRY ENG PLACE</v>
      </c>
    </row>
    <row r="498" spans="1:34" x14ac:dyDescent="0.25">
      <c r="A498">
        <v>522409</v>
      </c>
      <c r="B498" t="s">
        <v>158</v>
      </c>
      <c r="C498" t="s">
        <v>69</v>
      </c>
      <c r="D498" t="s">
        <v>646</v>
      </c>
      <c r="E498">
        <v>112.6</v>
      </c>
      <c r="F498">
        <v>4</v>
      </c>
      <c r="G498">
        <v>3</v>
      </c>
      <c r="H498">
        <v>0</v>
      </c>
      <c r="I498">
        <v>0</v>
      </c>
      <c r="J498">
        <v>119.6</v>
      </c>
      <c r="K498" s="28">
        <f t="shared" si="147"/>
        <v>5.98</v>
      </c>
      <c r="L498" s="28">
        <f t="shared" si="148"/>
        <v>0</v>
      </c>
      <c r="M498" s="28">
        <f t="shared" si="149"/>
        <v>125.58</v>
      </c>
      <c r="N498">
        <f t="shared" si="150"/>
        <v>112.6</v>
      </c>
      <c r="O498">
        <f t="shared" si="151"/>
        <v>118.1</v>
      </c>
      <c r="P498">
        <f t="shared" si="152"/>
        <v>119.1</v>
      </c>
      <c r="Q498">
        <f t="shared" si="153"/>
        <v>119.6</v>
      </c>
      <c r="R498">
        <f t="shared" si="154"/>
        <v>120.6</v>
      </c>
      <c r="S498">
        <f t="shared" si="155"/>
        <v>121.1</v>
      </c>
      <c r="T498">
        <f t="shared" si="156"/>
        <v>121.6</v>
      </c>
      <c r="U498">
        <f t="shared" si="157"/>
        <v>122.1</v>
      </c>
      <c r="V498">
        <f t="shared" si="158"/>
        <v>116.1</v>
      </c>
      <c r="X498">
        <f t="shared" si="159"/>
        <v>117.1</v>
      </c>
      <c r="Y498">
        <f t="shared" si="160"/>
        <v>117.6</v>
      </c>
      <c r="Z498">
        <f t="shared" si="161"/>
        <v>117.6</v>
      </c>
      <c r="AA498">
        <f t="shared" si="162"/>
        <v>118.6</v>
      </c>
      <c r="AB498">
        <f t="shared" si="163"/>
        <v>113.6</v>
      </c>
      <c r="AC498">
        <f>IF(OR(A498=521400,A498=529519,A498=519378,A498=519382,A498=519380,A498=519357,A498=549727,A498=519373,A498=519370,A498=519371,A498=519377,A498=519387,A498=521176,A498=521177,A498=524588),IF(OR(D498="BIODIESEL",D498="BIODIESEL DYED",D498="DIESEL LS",D498="D LS DYED"),kdrk1,IF(OR(D498="ETHANOL REG",D498="REGULAR",D498="REG DYED",D498="ETH REG DYE"),krrk1,IF(OR(D498="UNBRAND DEF"),DEFBase1,kprk1))),IF(A498=519355,IF(OR(D498="BIODIESEL",D498="BIODIESEL DYED",D498="DIESEL LS",D498="D LS DYED"),vdrk1,IF(OR(D498="ETHANOL REG",D498="REGULAR",D498="REG DYED",D498="ETH REG DYE"),vrrk1,)),E498))</f>
        <v>112.6</v>
      </c>
      <c r="AD498">
        <f>IF(OR(A498=521400,A498=529519,A498=519378,A498=519382,A498=519380,A498=519357,A498=549727,A498=519373,A498=519370,A498=519371,A498=519377,A498=519387,A498=521176,A498=521177,A498=524588),
IF(OR(D498="BIODIESEL",D498="BIODIESEL DYED",D498="DIESEL LS",D498="D LS DYED"),kdrk1+_dslMERCR,IF(OR(D498="ETHANOL REG",D498="REGULAR",D498="REG DYED",D498="ETH REG DYE"),krrk1+_eregMERCR,IF(OR(D498="UNBRAND DEF"),
DEFBase1,kprk1+_punlMERCR))),IF(A498=519355,IF(OR(D498="BIODIESEL",D498="BIODIESEL DYED",D498="DIESEL LS",D498="D LS DYED"),vdrk1+_dslMERCR,IF(OR(D498="ETHANOL REG",D498="REGULAR",D498="REG DYED",D498="ETH REG DYE"),vrrk1+_eregMERCR,)),E498))</f>
        <v>112.6</v>
      </c>
      <c r="AE498">
        <f t="shared" si="164"/>
        <v>0</v>
      </c>
      <c r="AF498">
        <f t="shared" si="165"/>
        <v>0.05</v>
      </c>
      <c r="AG498">
        <f t="shared" si="166"/>
        <v>0</v>
      </c>
      <c r="AH498" t="str">
        <f t="shared" si="167"/>
        <v>645 MACKENZIE AVE N</v>
      </c>
    </row>
    <row r="499" spans="1:34" x14ac:dyDescent="0.25">
      <c r="A499">
        <v>522409</v>
      </c>
      <c r="B499" t="s">
        <v>158</v>
      </c>
      <c r="C499" t="s">
        <v>69</v>
      </c>
      <c r="D499" t="s">
        <v>37</v>
      </c>
      <c r="E499">
        <v>112.6</v>
      </c>
      <c r="F499">
        <v>4</v>
      </c>
      <c r="G499">
        <v>15</v>
      </c>
      <c r="H499">
        <v>0</v>
      </c>
      <c r="I499">
        <v>0</v>
      </c>
      <c r="J499">
        <v>131.6</v>
      </c>
      <c r="K499" s="28">
        <f t="shared" si="147"/>
        <v>6.58</v>
      </c>
      <c r="L499" s="28">
        <f t="shared" si="148"/>
        <v>0</v>
      </c>
      <c r="M499" s="28">
        <f t="shared" si="149"/>
        <v>138.18</v>
      </c>
      <c r="N499">
        <f t="shared" si="150"/>
        <v>112.6</v>
      </c>
      <c r="O499">
        <f t="shared" si="151"/>
        <v>118.1</v>
      </c>
      <c r="P499">
        <f t="shared" si="152"/>
        <v>119.1</v>
      </c>
      <c r="Q499">
        <f t="shared" si="153"/>
        <v>119.6</v>
      </c>
      <c r="R499">
        <f t="shared" si="154"/>
        <v>120.6</v>
      </c>
      <c r="S499">
        <f t="shared" si="155"/>
        <v>121.1</v>
      </c>
      <c r="T499">
        <f t="shared" si="156"/>
        <v>121.6</v>
      </c>
      <c r="U499">
        <f t="shared" si="157"/>
        <v>122.1</v>
      </c>
      <c r="V499">
        <f t="shared" si="158"/>
        <v>116.1</v>
      </c>
      <c r="X499">
        <f t="shared" si="159"/>
        <v>117.1</v>
      </c>
      <c r="Y499">
        <f t="shared" si="160"/>
        <v>117.6</v>
      </c>
      <c r="Z499">
        <f t="shared" si="161"/>
        <v>117.6</v>
      </c>
      <c r="AA499">
        <f t="shared" si="162"/>
        <v>118.6</v>
      </c>
      <c r="AB499">
        <f t="shared" si="163"/>
        <v>113.6</v>
      </c>
      <c r="AC499">
        <f>IF(OR(A499=521400,A499=529519,A499=519378,A499=519382,A499=519380,A499=519357,A499=549727,A499=519373,A499=519370,A499=519371,A499=519377,A499=519387,A499=521176,A499=521177,A499=524588),IF(OR(D499="BIODIESEL",D499="BIODIESEL DYED",D499="DIESEL LS",D499="D LS DYED"),kdrk1,IF(OR(D499="ETHANOL REG",D499="REGULAR",D499="REG DYED",D499="ETH REG DYE"),krrk1,IF(OR(D499="UNBRAND DEF"),DEFBase1,kprk1))),IF(A499=519355,IF(OR(D499="BIODIESEL",D499="BIODIESEL DYED",D499="DIESEL LS",D499="D LS DYED"),vdrk1,IF(OR(D499="ETHANOL REG",D499="REGULAR",D499="REG DYED",D499="ETH REG DYE"),vrrk1,)),E499))</f>
        <v>112.6</v>
      </c>
      <c r="AD499">
        <f>IF(OR(A499=521400,A499=529519,A499=519378,A499=519382,A499=519380,A499=519357,A499=549727,A499=519373,A499=519370,A499=519371,A499=519377,A499=519387,A499=521176,A499=521177,A499=524588),
IF(OR(D499="BIODIESEL",D499="BIODIESEL DYED",D499="DIESEL LS",D499="D LS DYED"),kdrk1+_dslMERCR,IF(OR(D499="ETHANOL REG",D499="REGULAR",D499="REG DYED",D499="ETH REG DYE"),krrk1+_eregMERCR,IF(OR(D499="UNBRAND DEF"),
DEFBase1,kprk1+_punlMERCR))),IF(A499=519355,IF(OR(D499="BIODIESEL",D499="BIODIESEL DYED",D499="DIESEL LS",D499="D LS DYED"),vdrk1+_dslMERCR,IF(OR(D499="ETHANOL REG",D499="REGULAR",D499="REG DYED",D499="ETH REG DYE"),vrrk1+_eregMERCR,)),E499))</f>
        <v>112.6</v>
      </c>
      <c r="AE499">
        <f t="shared" si="164"/>
        <v>0</v>
      </c>
      <c r="AF499">
        <f t="shared" si="165"/>
        <v>0.05</v>
      </c>
      <c r="AG499">
        <f t="shared" si="166"/>
        <v>0</v>
      </c>
      <c r="AH499" t="str">
        <f t="shared" si="167"/>
        <v>645 MACKENZIE AVE N</v>
      </c>
    </row>
    <row r="500" spans="1:34" x14ac:dyDescent="0.25">
      <c r="A500">
        <v>522409</v>
      </c>
      <c r="B500" t="s">
        <v>158</v>
      </c>
      <c r="C500" t="s">
        <v>69</v>
      </c>
      <c r="D500" t="s">
        <v>647</v>
      </c>
      <c r="E500">
        <v>98.6</v>
      </c>
      <c r="F500">
        <v>10</v>
      </c>
      <c r="G500">
        <v>3</v>
      </c>
      <c r="H500">
        <v>0</v>
      </c>
      <c r="I500">
        <v>0</v>
      </c>
      <c r="J500">
        <v>111.6</v>
      </c>
      <c r="K500" s="28">
        <f t="shared" si="147"/>
        <v>5.58</v>
      </c>
      <c r="L500" s="28">
        <f t="shared" si="148"/>
        <v>0</v>
      </c>
      <c r="M500" s="28">
        <f t="shared" si="149"/>
        <v>117.17999999999999</v>
      </c>
      <c r="N500">
        <f t="shared" si="150"/>
        <v>98.6</v>
      </c>
      <c r="O500">
        <f t="shared" si="151"/>
        <v>106.1</v>
      </c>
      <c r="P500">
        <f t="shared" si="152"/>
        <v>106.1</v>
      </c>
      <c r="Q500">
        <f t="shared" si="153"/>
        <v>106.6</v>
      </c>
      <c r="R500">
        <f t="shared" si="154"/>
        <v>107.6</v>
      </c>
      <c r="S500">
        <f t="shared" si="155"/>
        <v>108.1</v>
      </c>
      <c r="T500">
        <f t="shared" si="156"/>
        <v>108.6</v>
      </c>
      <c r="U500">
        <f t="shared" si="157"/>
        <v>109.1</v>
      </c>
      <c r="V500">
        <f t="shared" si="158"/>
        <v>102.1</v>
      </c>
      <c r="X500">
        <f t="shared" si="159"/>
        <v>105.1</v>
      </c>
      <c r="Y500">
        <f t="shared" si="160"/>
        <v>106.1</v>
      </c>
      <c r="Z500">
        <f t="shared" si="161"/>
        <v>107.1</v>
      </c>
      <c r="AA500">
        <f t="shared" si="162"/>
        <v>103.6</v>
      </c>
      <c r="AB500">
        <f t="shared" si="163"/>
        <v>103.1</v>
      </c>
      <c r="AC500">
        <f>IF(OR(A500=521400,A500=529519,A500=519378,A500=519382,A500=519380,A500=519357,A500=549727,A500=519373,A500=519370,A500=519371,A500=519377,A500=519387,A500=521176,A500=521177,A500=524588),IF(OR(D500="BIODIESEL",D500="BIODIESEL DYED",D500="DIESEL LS",D500="D LS DYED"),kdrk1,IF(OR(D500="ETHANOL REG",D500="REGULAR",D500="REG DYED",D500="ETH REG DYE"),krrk1,IF(OR(D500="UNBRAND DEF"),DEFBase1,kprk1))),IF(A500=519355,IF(OR(D500="BIODIESEL",D500="BIODIESEL DYED",D500="DIESEL LS",D500="D LS DYED"),vdrk1,IF(OR(D500="ETHANOL REG",D500="REGULAR",D500="REG DYED",D500="ETH REG DYE"),vrrk1,)),E500))</f>
        <v>98.6</v>
      </c>
      <c r="AD500">
        <f>IF(OR(A500=521400,A500=529519,A500=519378,A500=519382,A500=519380,A500=519357,A500=549727,A500=519373,A500=519370,A500=519371,A500=519377,A500=519387,A500=521176,A500=521177,A500=524588),
IF(OR(D500="BIODIESEL",D500="BIODIESEL DYED",D500="DIESEL LS",D500="D LS DYED"),kdrk1+_dslMERCR,IF(OR(D500="ETHANOL REG",D500="REGULAR",D500="REG DYED",D500="ETH REG DYE"),krrk1+_eregMERCR,IF(OR(D500="UNBRAND DEF"),
DEFBase1,kprk1+_punlMERCR))),IF(A500=519355,IF(OR(D500="BIODIESEL",D500="BIODIESEL DYED",D500="DIESEL LS",D500="D LS DYED"),vdrk1+_dslMERCR,IF(OR(D500="ETHANOL REG",D500="REGULAR",D500="REG DYED",D500="ETH REG DYE"),vrrk1+_eregMERCR,)),E500))</f>
        <v>98.6</v>
      </c>
      <c r="AE500">
        <f t="shared" si="164"/>
        <v>0</v>
      </c>
      <c r="AF500">
        <f t="shared" si="165"/>
        <v>0.05</v>
      </c>
      <c r="AG500">
        <f t="shared" si="166"/>
        <v>0</v>
      </c>
      <c r="AH500" t="str">
        <f t="shared" si="167"/>
        <v>645 MACKENZIE AVE N</v>
      </c>
    </row>
    <row r="501" spans="1:34" x14ac:dyDescent="0.25">
      <c r="A501">
        <v>522409</v>
      </c>
      <c r="B501" t="s">
        <v>158</v>
      </c>
      <c r="C501" t="s">
        <v>69</v>
      </c>
      <c r="D501" t="s">
        <v>644</v>
      </c>
      <c r="E501">
        <v>98.6</v>
      </c>
      <c r="F501">
        <v>10</v>
      </c>
      <c r="G501">
        <v>14.5</v>
      </c>
      <c r="H501">
        <v>0</v>
      </c>
      <c r="I501">
        <v>0</v>
      </c>
      <c r="J501">
        <v>123.1</v>
      </c>
      <c r="K501" s="28">
        <f t="shared" si="147"/>
        <v>6.1550000000000002</v>
      </c>
      <c r="L501" s="28">
        <f t="shared" si="148"/>
        <v>0</v>
      </c>
      <c r="M501" s="28">
        <f t="shared" si="149"/>
        <v>129.255</v>
      </c>
      <c r="N501">
        <f t="shared" si="150"/>
        <v>98.6</v>
      </c>
      <c r="O501">
        <f t="shared" si="151"/>
        <v>106.1</v>
      </c>
      <c r="P501">
        <f t="shared" si="152"/>
        <v>106.1</v>
      </c>
      <c r="Q501">
        <f t="shared" si="153"/>
        <v>106.6</v>
      </c>
      <c r="R501">
        <f t="shared" si="154"/>
        <v>107.6</v>
      </c>
      <c r="S501">
        <f t="shared" si="155"/>
        <v>108.1</v>
      </c>
      <c r="T501">
        <f t="shared" si="156"/>
        <v>108.6</v>
      </c>
      <c r="U501">
        <f t="shared" si="157"/>
        <v>109.1</v>
      </c>
      <c r="V501">
        <f t="shared" si="158"/>
        <v>102.1</v>
      </c>
      <c r="X501">
        <f t="shared" si="159"/>
        <v>105.1</v>
      </c>
      <c r="Y501">
        <f t="shared" si="160"/>
        <v>104.6</v>
      </c>
      <c r="Z501">
        <f t="shared" si="161"/>
        <v>107.1</v>
      </c>
      <c r="AA501">
        <f t="shared" si="162"/>
        <v>103.6</v>
      </c>
      <c r="AB501">
        <f t="shared" si="163"/>
        <v>103.1</v>
      </c>
      <c r="AC501">
        <f>IF(OR(A501=521400,A501=529519,A501=519378,A501=519382,A501=519380,A501=519357,A501=549727,A501=519373,A501=519370,A501=519371,A501=519377,A501=519387,A501=521176,A501=521177,A501=524588),IF(OR(D501="BIODIESEL",D501="BIODIESEL DYED",D501="DIESEL LS",D501="D LS DYED"),kdrk1,IF(OR(D501="ETHANOL REG",D501="REGULAR",D501="REG DYED",D501="ETH REG DYE"),krrk1,IF(OR(D501="UNBRAND DEF"),DEFBase1,kprk1))),IF(A501=519355,IF(OR(D501="BIODIESEL",D501="BIODIESEL DYED",D501="DIESEL LS",D501="D LS DYED"),vdrk1,IF(OR(D501="ETHANOL REG",D501="REGULAR",D501="REG DYED",D501="ETH REG DYE"),vrrk1,)),E501))</f>
        <v>98.6</v>
      </c>
      <c r="AD501">
        <f>IF(OR(A501=521400,A501=529519,A501=519378,A501=519382,A501=519380,A501=519357,A501=549727,A501=519373,A501=519370,A501=519371,A501=519377,A501=519387,A501=521176,A501=521177,A501=524588),
IF(OR(D501="BIODIESEL",D501="BIODIESEL DYED",D501="DIESEL LS",D501="D LS DYED"),kdrk1+_dslMERCR,IF(OR(D501="ETHANOL REG",D501="REGULAR",D501="REG DYED",D501="ETH REG DYE"),krrk1+_eregMERCR,IF(OR(D501="UNBRAND DEF"),
DEFBase1,kprk1+_punlMERCR))),IF(A501=519355,IF(OR(D501="BIODIESEL",D501="BIODIESEL DYED",D501="DIESEL LS",D501="D LS DYED"),vdrk1+_dslMERCR,IF(OR(D501="ETHANOL REG",D501="REGULAR",D501="REG DYED",D501="ETH REG DYE"),vrrk1+_eregMERCR,)),E501))</f>
        <v>98.6</v>
      </c>
      <c r="AE501">
        <f t="shared" si="164"/>
        <v>0</v>
      </c>
      <c r="AF501">
        <f t="shared" si="165"/>
        <v>0.05</v>
      </c>
      <c r="AG501">
        <f t="shared" si="166"/>
        <v>0</v>
      </c>
      <c r="AH501" t="str">
        <f t="shared" si="167"/>
        <v>645 MACKENZIE AVE N</v>
      </c>
    </row>
    <row r="502" spans="1:34" x14ac:dyDescent="0.25">
      <c r="A502">
        <v>522409</v>
      </c>
      <c r="B502" t="s">
        <v>158</v>
      </c>
      <c r="C502" t="s">
        <v>69</v>
      </c>
      <c r="D502" t="s">
        <v>645</v>
      </c>
      <c r="E502">
        <v>71.3</v>
      </c>
      <c r="F502">
        <v>0</v>
      </c>
      <c r="G502">
        <v>0</v>
      </c>
      <c r="H502">
        <v>0</v>
      </c>
      <c r="I502">
        <v>0</v>
      </c>
      <c r="J502">
        <v>71.3</v>
      </c>
      <c r="K502" s="28">
        <f t="shared" si="147"/>
        <v>8.5559999999999992</v>
      </c>
      <c r="L502" s="28">
        <f t="shared" si="148"/>
        <v>0</v>
      </c>
      <c r="M502" s="28">
        <f t="shared" si="149"/>
        <v>79.855999999999995</v>
      </c>
      <c r="N502">
        <f t="shared" si="150"/>
        <v>71.3</v>
      </c>
      <c r="O502">
        <f t="shared" si="151"/>
        <v>74.8</v>
      </c>
      <c r="P502">
        <f t="shared" si="152"/>
        <v>74.8</v>
      </c>
      <c r="Q502">
        <f t="shared" si="153"/>
        <v>74.8</v>
      </c>
      <c r="R502">
        <f t="shared" si="154"/>
        <v>74.8</v>
      </c>
      <c r="S502">
        <f t="shared" si="155"/>
        <v>74.8</v>
      </c>
      <c r="T502">
        <f t="shared" si="156"/>
        <v>74.8</v>
      </c>
      <c r="U502">
        <f t="shared" si="157"/>
        <v>74.8</v>
      </c>
      <c r="V502">
        <f t="shared" si="158"/>
        <v>74.8</v>
      </c>
      <c r="X502">
        <f t="shared" si="159"/>
        <v>74.8</v>
      </c>
      <c r="Y502">
        <f t="shared" si="160"/>
        <v>74.8</v>
      </c>
      <c r="Z502">
        <f t="shared" si="161"/>
        <v>74.8</v>
      </c>
      <c r="AA502">
        <f t="shared" si="162"/>
        <v>74.8</v>
      </c>
      <c r="AB502">
        <f t="shared" si="163"/>
        <v>74.8</v>
      </c>
      <c r="AC502">
        <f>IF(OR(A502=521400,A502=529519,A502=519378,A502=519382,A502=519380,A502=519357,A502=549727,A502=519373,A502=519370,A502=519371,A502=519377,A502=519387,A502=521176,A502=521177,A502=524588),IF(OR(D502="BIODIESEL",D502="BIODIESEL DYED",D502="DIESEL LS",D502="D LS DYED"),kdrk1,IF(OR(D502="ETHANOL REG",D502="REGULAR",D502="REG DYED",D502="ETH REG DYE"),krrk1,IF(OR(D502="UNBRAND DEF"),DEFBase1,kprk1))),IF(A502=519355,IF(OR(D502="BIODIESEL",D502="BIODIESEL DYED",D502="DIESEL LS",D502="D LS DYED"),vdrk1,IF(OR(D502="ETHANOL REG",D502="REGULAR",D502="REG DYED",D502="ETH REG DYE"),vrrk1,)),E502))</f>
        <v>71.3</v>
      </c>
      <c r="AD502">
        <f>IF(OR(A502=521400,A502=529519,A502=519378,A502=519382,A502=519380,A502=519357,A502=549727,A502=519373,A502=519370,A502=519371,A502=519377,A502=519387,A502=521176,A502=521177,A502=524588),
IF(OR(D502="BIODIESEL",D502="BIODIESEL DYED",D502="DIESEL LS",D502="D LS DYED"),kdrk1+_dslMERCR,IF(OR(D502="ETHANOL REG",D502="REGULAR",D502="REG DYED",D502="ETH REG DYE"),krrk1+_eregMERCR,IF(OR(D502="UNBRAND DEF"),
DEFBase1,kprk1+_punlMERCR))),IF(A502=519355,IF(OR(D502="BIODIESEL",D502="BIODIESEL DYED",D502="DIESEL LS",D502="D LS DYED"),vdrk1+_dslMERCR,IF(OR(D502="ETHANOL REG",D502="REGULAR",D502="REG DYED",D502="ETH REG DYE"),vrrk1+_eregMERCR,)),E502))</f>
        <v>71.3</v>
      </c>
      <c r="AE502">
        <f t="shared" si="164"/>
        <v>0</v>
      </c>
      <c r="AF502">
        <f t="shared" si="165"/>
        <v>0.12</v>
      </c>
      <c r="AG502">
        <f t="shared" si="166"/>
        <v>0</v>
      </c>
      <c r="AH502" t="str">
        <f t="shared" si="167"/>
        <v>645 MACKENZIE AVE N</v>
      </c>
    </row>
    <row r="503" spans="1:34" x14ac:dyDescent="0.25">
      <c r="A503">
        <v>519389</v>
      </c>
      <c r="B503" t="s">
        <v>160</v>
      </c>
      <c r="C503" t="s">
        <v>80</v>
      </c>
      <c r="D503" t="s">
        <v>37</v>
      </c>
      <c r="E503">
        <v>102.7</v>
      </c>
      <c r="F503">
        <v>4</v>
      </c>
      <c r="G503">
        <v>12.5</v>
      </c>
      <c r="H503">
        <v>0</v>
      </c>
      <c r="I503">
        <v>0</v>
      </c>
      <c r="J503">
        <v>119.2</v>
      </c>
      <c r="K503" s="28">
        <f t="shared" si="147"/>
        <v>5.9600000000000009</v>
      </c>
      <c r="L503" s="28">
        <f t="shared" si="148"/>
        <v>0</v>
      </c>
      <c r="M503" s="28">
        <f t="shared" si="149"/>
        <v>125.16</v>
      </c>
      <c r="N503">
        <f t="shared" si="150"/>
        <v>102.7</v>
      </c>
      <c r="O503">
        <f t="shared" si="151"/>
        <v>108.2</v>
      </c>
      <c r="P503">
        <f t="shared" si="152"/>
        <v>109.2</v>
      </c>
      <c r="Q503">
        <f t="shared" si="153"/>
        <v>109.7</v>
      </c>
      <c r="R503">
        <f t="shared" si="154"/>
        <v>110.7</v>
      </c>
      <c r="S503">
        <f t="shared" si="155"/>
        <v>111.2</v>
      </c>
      <c r="T503">
        <f t="shared" si="156"/>
        <v>111.7</v>
      </c>
      <c r="U503">
        <f t="shared" si="157"/>
        <v>112.2</v>
      </c>
      <c r="V503">
        <f t="shared" si="158"/>
        <v>106.2</v>
      </c>
      <c r="X503">
        <f t="shared" si="159"/>
        <v>107.2</v>
      </c>
      <c r="Y503">
        <f t="shared" si="160"/>
        <v>107.7</v>
      </c>
      <c r="Z503">
        <f t="shared" si="161"/>
        <v>107.7</v>
      </c>
      <c r="AA503">
        <f t="shared" si="162"/>
        <v>108.7</v>
      </c>
      <c r="AB503">
        <f t="shared" si="163"/>
        <v>103.7</v>
      </c>
      <c r="AC503">
        <f>IF(OR(A503=521400,A503=529519,A503=519378,A503=519382,A503=519380,A503=519357,A503=549727,A503=519373,A503=519370,A503=519371,A503=519377,A503=519387,A503=521176,A503=521177,A503=524588),IF(OR(D503="BIODIESEL",D503="BIODIESEL DYED",D503="DIESEL LS",D503="D LS DYED"),kdrk1,IF(OR(D503="ETHANOL REG",D503="REGULAR",D503="REG DYED",D503="ETH REG DYE"),krrk1,IF(OR(D503="UNBRAND DEF"),DEFBase1,kprk1))),IF(A503=519355,IF(OR(D503="BIODIESEL",D503="BIODIESEL DYED",D503="DIESEL LS",D503="D LS DYED"),vdrk1,IF(OR(D503="ETHANOL REG",D503="REGULAR",D503="REG DYED",D503="ETH REG DYE"),vrrk1,)),E503))</f>
        <v>102.7</v>
      </c>
      <c r="AD503">
        <f>IF(OR(A503=521400,A503=529519,A503=519378,A503=519382,A503=519380,A503=519357,A503=549727,A503=519373,A503=519370,A503=519371,A503=519377,A503=519387,A503=521176,A503=521177,A503=524588),
IF(OR(D503="BIODIESEL",D503="BIODIESEL DYED",D503="DIESEL LS",D503="D LS DYED"),kdrk1+_dslMERCR,IF(OR(D503="ETHANOL REG",D503="REGULAR",D503="REG DYED",D503="ETH REG DYE"),krrk1+_eregMERCR,IF(OR(D503="UNBRAND DEF"),
DEFBase1,kprk1+_punlMERCR))),IF(A503=519355,IF(OR(D503="BIODIESEL",D503="BIODIESEL DYED",D503="DIESEL LS",D503="D LS DYED"),vdrk1+_dslMERCR,IF(OR(D503="ETHANOL REG",D503="REGULAR",D503="REG DYED",D503="ETH REG DYE"),vrrk1+_eregMERCR,)),E503))</f>
        <v>102.7</v>
      </c>
      <c r="AE503">
        <f t="shared" si="164"/>
        <v>0</v>
      </c>
      <c r="AF503">
        <f t="shared" si="165"/>
        <v>0.05</v>
      </c>
      <c r="AG503">
        <f t="shared" si="166"/>
        <v>0</v>
      </c>
      <c r="AH503" t="str">
        <f t="shared" si="167"/>
        <v>1815 MIDDLETON AVE</v>
      </c>
    </row>
    <row r="504" spans="1:34" x14ac:dyDescent="0.25">
      <c r="A504">
        <v>524544</v>
      </c>
      <c r="B504" t="s">
        <v>160</v>
      </c>
      <c r="C504" t="s">
        <v>80</v>
      </c>
      <c r="D504" t="s">
        <v>37</v>
      </c>
      <c r="E504">
        <v>100.8</v>
      </c>
      <c r="F504">
        <v>4</v>
      </c>
      <c r="G504">
        <v>12.5</v>
      </c>
      <c r="H504">
        <v>0</v>
      </c>
      <c r="I504">
        <v>0</v>
      </c>
      <c r="J504">
        <v>117.3</v>
      </c>
      <c r="K504" s="28">
        <f t="shared" si="147"/>
        <v>5.8650000000000002</v>
      </c>
      <c r="L504" s="28">
        <f t="shared" si="148"/>
        <v>0</v>
      </c>
      <c r="M504" s="28">
        <f t="shared" si="149"/>
        <v>123.16499999999999</v>
      </c>
      <c r="N504">
        <f t="shared" si="150"/>
        <v>100.8</v>
      </c>
      <c r="O504">
        <f t="shared" si="151"/>
        <v>106.3</v>
      </c>
      <c r="P504">
        <f t="shared" si="152"/>
        <v>107.3</v>
      </c>
      <c r="Q504">
        <f t="shared" si="153"/>
        <v>107.8</v>
      </c>
      <c r="R504">
        <f t="shared" si="154"/>
        <v>108.8</v>
      </c>
      <c r="S504">
        <f t="shared" si="155"/>
        <v>109.3</v>
      </c>
      <c r="T504">
        <f t="shared" si="156"/>
        <v>109.8</v>
      </c>
      <c r="U504">
        <f t="shared" si="157"/>
        <v>110.3</v>
      </c>
      <c r="V504">
        <f t="shared" si="158"/>
        <v>104.3</v>
      </c>
      <c r="X504">
        <f t="shared" si="159"/>
        <v>105.3</v>
      </c>
      <c r="Y504">
        <f t="shared" si="160"/>
        <v>105.8</v>
      </c>
      <c r="Z504">
        <f t="shared" si="161"/>
        <v>105.8</v>
      </c>
      <c r="AA504">
        <f t="shared" si="162"/>
        <v>106.8</v>
      </c>
      <c r="AB504">
        <f t="shared" si="163"/>
        <v>101.8</v>
      </c>
      <c r="AC504">
        <f>IF(OR(A504=521400,A504=529519,A504=519378,A504=519382,A504=519380,A504=519357,A504=549727,A504=519373,A504=519370,A504=519371,A504=519377,A504=519387,A504=521176,A504=521177,A504=524588),IF(OR(D504="BIODIESEL",D504="BIODIESEL DYED",D504="DIESEL LS",D504="D LS DYED"),kdrk1,IF(OR(D504="ETHANOL REG",D504="REGULAR",D504="REG DYED",D504="ETH REG DYE"),krrk1,IF(OR(D504="UNBRAND DEF"),DEFBase1,kprk1))),IF(A504=519355,IF(OR(D504="BIODIESEL",D504="BIODIESEL DYED",D504="DIESEL LS",D504="D LS DYED"),vdrk1,IF(OR(D504="ETHANOL REG",D504="REGULAR",D504="REG DYED",D504="ETH REG DYE"),vrrk1,)),E504))</f>
        <v>100.8</v>
      </c>
      <c r="AD504">
        <f>IF(OR(A504=521400,A504=529519,A504=519378,A504=519382,A504=519380,A504=519357,A504=549727,A504=519373,A504=519370,A504=519371,A504=519377,A504=519387,A504=521176,A504=521177,A504=524588),
IF(OR(D504="BIODIESEL",D504="BIODIESEL DYED",D504="DIESEL LS",D504="D LS DYED"),kdrk1+_dslMERCR,IF(OR(D504="ETHANOL REG",D504="REGULAR",D504="REG DYED",D504="ETH REG DYE"),krrk1+_eregMERCR,IF(OR(D504="UNBRAND DEF"),
DEFBase1,kprk1+_punlMERCR))),IF(A504=519355,IF(OR(D504="BIODIESEL",D504="BIODIESEL DYED",D504="DIESEL LS",D504="D LS DYED"),vdrk1+_dslMERCR,IF(OR(D504="ETHANOL REG",D504="REGULAR",D504="REG DYED",D504="ETH REG DYE"),vrrk1+_eregMERCR,)),E504))</f>
        <v>100.8</v>
      </c>
      <c r="AE504">
        <f t="shared" si="164"/>
        <v>0</v>
      </c>
      <c r="AF504">
        <f t="shared" si="165"/>
        <v>0.05</v>
      </c>
      <c r="AG504">
        <f t="shared" si="166"/>
        <v>0</v>
      </c>
      <c r="AH504" t="str">
        <f t="shared" si="167"/>
        <v>1990 HWY 1 &amp; 18 ST N</v>
      </c>
    </row>
    <row r="505" spans="1:34" x14ac:dyDescent="0.25">
      <c r="A505">
        <v>524544</v>
      </c>
      <c r="B505" t="s">
        <v>160</v>
      </c>
      <c r="C505" t="s">
        <v>80</v>
      </c>
      <c r="D505" t="s">
        <v>132</v>
      </c>
      <c r="E505">
        <v>90.9</v>
      </c>
      <c r="F505">
        <v>10</v>
      </c>
      <c r="G505">
        <v>12.5</v>
      </c>
      <c r="H505">
        <v>0</v>
      </c>
      <c r="I505">
        <v>0</v>
      </c>
      <c r="J505">
        <v>113.4</v>
      </c>
      <c r="K505" s="28">
        <f t="shared" si="147"/>
        <v>5.6700000000000008</v>
      </c>
      <c r="L505" s="28">
        <f t="shared" si="148"/>
        <v>0</v>
      </c>
      <c r="M505" s="28">
        <f t="shared" si="149"/>
        <v>119.07000000000001</v>
      </c>
      <c r="N505">
        <f t="shared" si="150"/>
        <v>90.9</v>
      </c>
      <c r="O505">
        <f t="shared" si="151"/>
        <v>98.9</v>
      </c>
      <c r="P505">
        <f t="shared" si="152"/>
        <v>98.9</v>
      </c>
      <c r="Q505">
        <f t="shared" si="153"/>
        <v>99.4</v>
      </c>
      <c r="R505">
        <f t="shared" si="154"/>
        <v>100.4</v>
      </c>
      <c r="S505">
        <f t="shared" si="155"/>
        <v>100.9</v>
      </c>
      <c r="T505">
        <f t="shared" si="156"/>
        <v>101.4</v>
      </c>
      <c r="U505">
        <f t="shared" si="157"/>
        <v>101.9</v>
      </c>
      <c r="V505">
        <f t="shared" si="158"/>
        <v>94.4</v>
      </c>
      <c r="X505">
        <f t="shared" si="159"/>
        <v>97.9</v>
      </c>
      <c r="Y505">
        <f t="shared" si="160"/>
        <v>97.4</v>
      </c>
      <c r="Z505">
        <f t="shared" si="161"/>
        <v>99.4</v>
      </c>
      <c r="AA505">
        <f t="shared" si="162"/>
        <v>95.9</v>
      </c>
      <c r="AB505">
        <f t="shared" si="163"/>
        <v>95.4</v>
      </c>
      <c r="AC505">
        <f>IF(OR(A505=521400,A505=529519,A505=519378,A505=519382,A505=519380,A505=519357,A505=549727,A505=519373,A505=519370,A505=519371,A505=519377,A505=519387,A505=521176,A505=521177,A505=524588),IF(OR(D505="BIODIESEL",D505="BIODIESEL DYED",D505="DIESEL LS",D505="D LS DYED"),kdrk1,IF(OR(D505="ETHANOL REG",D505="REGULAR",D505="REG DYED",D505="ETH REG DYE"),krrk1,IF(OR(D505="UNBRAND DEF"),DEFBase1,kprk1))),IF(A505=519355,IF(OR(D505="BIODIESEL",D505="BIODIESEL DYED",D505="DIESEL LS",D505="D LS DYED"),vdrk1,IF(OR(D505="ETHANOL REG",D505="REGULAR",D505="REG DYED",D505="ETH REG DYE"),vrrk1,)),E505))</f>
        <v>90.9</v>
      </c>
      <c r="AD505">
        <f>IF(OR(A505=521400,A505=529519,A505=519378,A505=519382,A505=519380,A505=519357,A505=549727,A505=519373,A505=519370,A505=519371,A505=519377,A505=519387,A505=521176,A505=521177,A505=524588),
IF(OR(D505="BIODIESEL",D505="BIODIESEL DYED",D505="DIESEL LS",D505="D LS DYED"),kdrk1+_dslMERCR,IF(OR(D505="ETHANOL REG",D505="REGULAR",D505="REG DYED",D505="ETH REG DYE"),krrk1+_eregMERCR,IF(OR(D505="UNBRAND DEF"),
DEFBase1,kprk1+_punlMERCR))),IF(A505=519355,IF(OR(D505="BIODIESEL",D505="BIODIESEL DYED",D505="DIESEL LS",D505="D LS DYED"),vdrk1+_dslMERCR,IF(OR(D505="ETHANOL REG",D505="REGULAR",D505="REG DYED",D505="ETH REG DYE"),vrrk1+_eregMERCR,)),E505))</f>
        <v>90.9</v>
      </c>
      <c r="AE505">
        <f t="shared" si="164"/>
        <v>0</v>
      </c>
      <c r="AF505">
        <f t="shared" si="165"/>
        <v>0.05</v>
      </c>
      <c r="AG505">
        <f t="shared" si="166"/>
        <v>0</v>
      </c>
      <c r="AH505" t="str">
        <f t="shared" si="167"/>
        <v>1990 HWY 1 &amp; 18 ST N</v>
      </c>
    </row>
    <row r="506" spans="1:34" x14ac:dyDescent="0.25">
      <c r="A506">
        <v>524544</v>
      </c>
      <c r="B506" t="s">
        <v>160</v>
      </c>
      <c r="C506" t="s">
        <v>80</v>
      </c>
      <c r="D506" t="s">
        <v>644</v>
      </c>
      <c r="E506">
        <v>86.9</v>
      </c>
      <c r="F506">
        <v>10</v>
      </c>
      <c r="G506">
        <v>12.5</v>
      </c>
      <c r="H506">
        <v>0</v>
      </c>
      <c r="I506">
        <v>0</v>
      </c>
      <c r="J506">
        <v>109.4</v>
      </c>
      <c r="K506" s="28">
        <f t="shared" si="147"/>
        <v>5.4700000000000006</v>
      </c>
      <c r="L506" s="28">
        <f t="shared" si="148"/>
        <v>0</v>
      </c>
      <c r="M506" s="28">
        <f t="shared" si="149"/>
        <v>114.87</v>
      </c>
      <c r="N506">
        <f t="shared" si="150"/>
        <v>86.9</v>
      </c>
      <c r="O506">
        <f t="shared" si="151"/>
        <v>94.4</v>
      </c>
      <c r="P506">
        <f t="shared" si="152"/>
        <v>94.4</v>
      </c>
      <c r="Q506">
        <f t="shared" si="153"/>
        <v>94.9</v>
      </c>
      <c r="R506">
        <f t="shared" si="154"/>
        <v>95.9</v>
      </c>
      <c r="S506">
        <f t="shared" si="155"/>
        <v>96.4</v>
      </c>
      <c r="T506">
        <f t="shared" si="156"/>
        <v>96.9</v>
      </c>
      <c r="U506">
        <f t="shared" si="157"/>
        <v>97.4</v>
      </c>
      <c r="V506">
        <f t="shared" si="158"/>
        <v>90.4</v>
      </c>
      <c r="X506">
        <f t="shared" si="159"/>
        <v>93.4</v>
      </c>
      <c r="Y506">
        <f t="shared" si="160"/>
        <v>92.9</v>
      </c>
      <c r="Z506">
        <f t="shared" si="161"/>
        <v>95.4</v>
      </c>
      <c r="AA506">
        <f t="shared" si="162"/>
        <v>91.9</v>
      </c>
      <c r="AB506">
        <f t="shared" si="163"/>
        <v>91.4</v>
      </c>
      <c r="AC506">
        <f>IF(OR(A506=521400,A506=529519,A506=519378,A506=519382,A506=519380,A506=519357,A506=549727,A506=519373,A506=519370,A506=519371,A506=519377,A506=519387,A506=521176,A506=521177,A506=524588),IF(OR(D506="BIODIESEL",D506="BIODIESEL DYED",D506="DIESEL LS",D506="D LS DYED"),kdrk1,IF(OR(D506="ETHANOL REG",D506="REGULAR",D506="REG DYED",D506="ETH REG DYE"),krrk1,IF(OR(D506="UNBRAND DEF"),DEFBase1,kprk1))),IF(A506=519355,IF(OR(D506="BIODIESEL",D506="BIODIESEL DYED",D506="DIESEL LS",D506="D LS DYED"),vdrk1,IF(OR(D506="ETHANOL REG",D506="REGULAR",D506="REG DYED",D506="ETH REG DYE"),vrrk1,)),E506))</f>
        <v>86.9</v>
      </c>
      <c r="AD506">
        <f>IF(OR(A506=521400,A506=529519,A506=519378,A506=519382,A506=519380,A506=519357,A506=549727,A506=519373,A506=519370,A506=519371,A506=519377,A506=519387,A506=521176,A506=521177,A506=524588),
IF(OR(D506="BIODIESEL",D506="BIODIESEL DYED",D506="DIESEL LS",D506="D LS DYED"),kdrk1+_dslMERCR,IF(OR(D506="ETHANOL REG",D506="REGULAR",D506="REG DYED",D506="ETH REG DYE"),krrk1+_eregMERCR,IF(OR(D506="UNBRAND DEF"),
DEFBase1,kprk1+_punlMERCR))),IF(A506=519355,IF(OR(D506="BIODIESEL",D506="BIODIESEL DYED",D506="DIESEL LS",D506="D LS DYED"),vdrk1+_dslMERCR,IF(OR(D506="ETHANOL REG",D506="REGULAR",D506="REG DYED",D506="ETH REG DYE"),vrrk1+_eregMERCR,)),E506))</f>
        <v>86.9</v>
      </c>
      <c r="AE506">
        <f t="shared" si="164"/>
        <v>0</v>
      </c>
      <c r="AF506">
        <f t="shared" si="165"/>
        <v>0.05</v>
      </c>
      <c r="AG506">
        <f t="shared" si="166"/>
        <v>0</v>
      </c>
      <c r="AH506" t="str">
        <f t="shared" si="167"/>
        <v>1990 HWY 1 &amp; 18 ST N</v>
      </c>
    </row>
    <row r="507" spans="1:34" x14ac:dyDescent="0.25">
      <c r="A507">
        <v>524544</v>
      </c>
      <c r="B507" t="s">
        <v>160</v>
      </c>
      <c r="C507" t="s">
        <v>80</v>
      </c>
      <c r="D507" t="s">
        <v>49</v>
      </c>
      <c r="E507">
        <v>75</v>
      </c>
      <c r="F507">
        <v>10</v>
      </c>
      <c r="G507">
        <v>12.5</v>
      </c>
      <c r="H507">
        <v>0</v>
      </c>
      <c r="I507">
        <v>0</v>
      </c>
      <c r="J507">
        <v>97.5</v>
      </c>
      <c r="K507" s="28">
        <f t="shared" si="147"/>
        <v>4.875</v>
      </c>
      <c r="L507" s="28">
        <f t="shared" si="148"/>
        <v>0</v>
      </c>
      <c r="M507" s="28">
        <f t="shared" si="149"/>
        <v>102.375</v>
      </c>
      <c r="N507">
        <f t="shared" si="150"/>
        <v>75</v>
      </c>
      <c r="O507">
        <f t="shared" si="151"/>
        <v>83.5</v>
      </c>
      <c r="P507">
        <f t="shared" si="152"/>
        <v>83.5</v>
      </c>
      <c r="Q507">
        <f t="shared" si="153"/>
        <v>84</v>
      </c>
      <c r="R507">
        <f t="shared" si="154"/>
        <v>85</v>
      </c>
      <c r="S507">
        <f t="shared" si="155"/>
        <v>85.5</v>
      </c>
      <c r="T507">
        <f t="shared" si="156"/>
        <v>86</v>
      </c>
      <c r="U507">
        <f t="shared" si="157"/>
        <v>86.5</v>
      </c>
      <c r="V507">
        <f t="shared" si="158"/>
        <v>78.5</v>
      </c>
      <c r="X507">
        <f t="shared" si="159"/>
        <v>82.5</v>
      </c>
      <c r="Y507">
        <f t="shared" si="160"/>
        <v>81</v>
      </c>
      <c r="Z507">
        <f t="shared" si="161"/>
        <v>83.5</v>
      </c>
      <c r="AA507">
        <f t="shared" si="162"/>
        <v>80</v>
      </c>
      <c r="AB507">
        <f t="shared" si="163"/>
        <v>79.5</v>
      </c>
      <c r="AC507">
        <f>IF(OR(A507=521400,A507=529519,A507=519378,A507=519382,A507=519380,A507=519357,A507=549727,A507=519373,A507=519370,A507=519371,A507=519377,A507=519387,A507=521176,A507=521177,A507=524588),IF(OR(D507="BIODIESEL",D507="BIODIESEL DYED",D507="DIESEL LS",D507="D LS DYED"),kdrk1,IF(OR(D507="ETHANOL REG",D507="REGULAR",D507="REG DYED",D507="ETH REG DYE"),krrk1,IF(OR(D507="UNBRAND DEF"),DEFBase1,kprk1))),IF(A507=519355,IF(OR(D507="BIODIESEL",D507="BIODIESEL DYED",D507="DIESEL LS",D507="D LS DYED"),vdrk1,IF(OR(D507="ETHANOL REG",D507="REGULAR",D507="REG DYED",D507="ETH REG DYE"),vrrk1,)),E507))</f>
        <v>75</v>
      </c>
      <c r="AD507">
        <f>IF(OR(A507=521400,A507=529519,A507=519378,A507=519382,A507=519380,A507=519357,A507=549727,A507=519373,A507=519370,A507=519371,A507=519377,A507=519387,A507=521176,A507=521177,A507=524588),
IF(OR(D507="BIODIESEL",D507="BIODIESEL DYED",D507="DIESEL LS",D507="D LS DYED"),kdrk1+_dslMERCR,IF(OR(D507="ETHANOL REG",D507="REGULAR",D507="REG DYED",D507="ETH REG DYE"),krrk1+_eregMERCR,IF(OR(D507="UNBRAND DEF"),
DEFBase1,kprk1+_punlMERCR))),IF(A507=519355,IF(OR(D507="BIODIESEL",D507="BIODIESEL DYED",D507="DIESEL LS",D507="D LS DYED"),vdrk1+_dslMERCR,IF(OR(D507="ETHANOL REG",D507="REGULAR",D507="REG DYED",D507="ETH REG DYE"),vrrk1+_eregMERCR,)),E507))</f>
        <v>75</v>
      </c>
      <c r="AE507">
        <f t="shared" si="164"/>
        <v>0</v>
      </c>
      <c r="AF507">
        <f t="shared" si="165"/>
        <v>0.05</v>
      </c>
      <c r="AG507">
        <f t="shared" si="166"/>
        <v>0</v>
      </c>
      <c r="AH507" t="str">
        <f t="shared" si="167"/>
        <v>1990 HWY 1 &amp; 18 ST N</v>
      </c>
    </row>
    <row r="508" spans="1:34" x14ac:dyDescent="0.25">
      <c r="A508">
        <v>524544</v>
      </c>
      <c r="B508" t="s">
        <v>160</v>
      </c>
      <c r="C508" t="s">
        <v>80</v>
      </c>
      <c r="D508" t="s">
        <v>645</v>
      </c>
      <c r="E508">
        <v>116</v>
      </c>
      <c r="F508">
        <v>0</v>
      </c>
      <c r="G508">
        <v>0</v>
      </c>
      <c r="H508">
        <v>0</v>
      </c>
      <c r="I508">
        <v>0</v>
      </c>
      <c r="J508">
        <v>116</v>
      </c>
      <c r="K508" s="28">
        <f t="shared" si="147"/>
        <v>15.08</v>
      </c>
      <c r="L508" s="28">
        <f t="shared" si="148"/>
        <v>0</v>
      </c>
      <c r="M508" s="28">
        <f t="shared" si="149"/>
        <v>131.08000000000001</v>
      </c>
      <c r="N508">
        <f t="shared" si="150"/>
        <v>116</v>
      </c>
      <c r="O508">
        <f t="shared" si="151"/>
        <v>119.5</v>
      </c>
      <c r="P508">
        <f t="shared" si="152"/>
        <v>119.5</v>
      </c>
      <c r="Q508">
        <f t="shared" si="153"/>
        <v>119.5</v>
      </c>
      <c r="R508">
        <f t="shared" si="154"/>
        <v>119.5</v>
      </c>
      <c r="S508">
        <f t="shared" si="155"/>
        <v>119.5</v>
      </c>
      <c r="T508">
        <f t="shared" si="156"/>
        <v>119.5</v>
      </c>
      <c r="U508">
        <f t="shared" si="157"/>
        <v>119.5</v>
      </c>
      <c r="V508">
        <f t="shared" si="158"/>
        <v>119.5</v>
      </c>
      <c r="X508">
        <f t="shared" si="159"/>
        <v>119.5</v>
      </c>
      <c r="Y508">
        <f t="shared" si="160"/>
        <v>119.5</v>
      </c>
      <c r="Z508">
        <f t="shared" si="161"/>
        <v>119.5</v>
      </c>
      <c r="AA508">
        <f t="shared" si="162"/>
        <v>119.5</v>
      </c>
      <c r="AB508">
        <f t="shared" si="163"/>
        <v>119.5</v>
      </c>
      <c r="AC508">
        <f>IF(OR(A508=521400,A508=529519,A508=519378,A508=519382,A508=519380,A508=519357,A508=549727,A508=519373,A508=519370,A508=519371,A508=519377,A508=519387,A508=521176,A508=521177,A508=524588),IF(OR(D508="BIODIESEL",D508="BIODIESEL DYED",D508="DIESEL LS",D508="D LS DYED"),kdrk1,IF(OR(D508="ETHANOL REG",D508="REGULAR",D508="REG DYED",D508="ETH REG DYE"),krrk1,IF(OR(D508="UNBRAND DEF"),DEFBase1,kprk1))),IF(A508=519355,IF(OR(D508="BIODIESEL",D508="BIODIESEL DYED",D508="DIESEL LS",D508="D LS DYED"),vdrk1,IF(OR(D508="ETHANOL REG",D508="REGULAR",D508="REG DYED",D508="ETH REG DYE"),vrrk1,)),E508))</f>
        <v>116</v>
      </c>
      <c r="AD508">
        <f>IF(OR(A508=521400,A508=529519,A508=519378,A508=519382,A508=519380,A508=519357,A508=549727,A508=519373,A508=519370,A508=519371,A508=519377,A508=519387,A508=521176,A508=521177,A508=524588),
IF(OR(D508="BIODIESEL",D508="BIODIESEL DYED",D508="DIESEL LS",D508="D LS DYED"),kdrk1+_dslMERCR,IF(OR(D508="ETHANOL REG",D508="REGULAR",D508="REG DYED",D508="ETH REG DYE"),krrk1+_eregMERCR,IF(OR(D508="UNBRAND DEF"),
DEFBase1,kprk1+_punlMERCR))),IF(A508=519355,IF(OR(D508="BIODIESEL",D508="BIODIESEL DYED",D508="DIESEL LS",D508="D LS DYED"),vdrk1+_dslMERCR,IF(OR(D508="ETHANOL REG",D508="REGULAR",D508="REG DYED",D508="ETH REG DYE"),vrrk1+_eregMERCR,)),E508))</f>
        <v>116</v>
      </c>
      <c r="AE508">
        <f t="shared" si="164"/>
        <v>0</v>
      </c>
      <c r="AF508">
        <f t="shared" si="165"/>
        <v>0.13</v>
      </c>
      <c r="AG508">
        <f t="shared" si="166"/>
        <v>0</v>
      </c>
      <c r="AH508" t="str">
        <f t="shared" si="167"/>
        <v>1990 HWY 1 &amp; 18 ST N</v>
      </c>
    </row>
    <row r="509" spans="1:34" x14ac:dyDescent="0.25">
      <c r="A509">
        <v>524617</v>
      </c>
      <c r="B509" t="s">
        <v>161</v>
      </c>
      <c r="C509" t="s">
        <v>80</v>
      </c>
      <c r="D509" t="s">
        <v>37</v>
      </c>
      <c r="E509">
        <v>99.4</v>
      </c>
      <c r="F509">
        <v>4</v>
      </c>
      <c r="G509">
        <v>12.5</v>
      </c>
      <c r="H509">
        <v>0</v>
      </c>
      <c r="I509">
        <v>0</v>
      </c>
      <c r="J509">
        <v>115.9</v>
      </c>
      <c r="K509" s="28">
        <f t="shared" si="147"/>
        <v>5.7950000000000008</v>
      </c>
      <c r="L509" s="28">
        <f t="shared" si="148"/>
        <v>0</v>
      </c>
      <c r="M509" s="28">
        <f t="shared" si="149"/>
        <v>121.69500000000001</v>
      </c>
      <c r="N509">
        <f t="shared" si="150"/>
        <v>99.4</v>
      </c>
      <c r="O509">
        <f t="shared" si="151"/>
        <v>104.9</v>
      </c>
      <c r="P509">
        <f t="shared" si="152"/>
        <v>105.9</v>
      </c>
      <c r="Q509">
        <f t="shared" si="153"/>
        <v>106.4</v>
      </c>
      <c r="R509">
        <f t="shared" si="154"/>
        <v>107.4</v>
      </c>
      <c r="S509">
        <f t="shared" si="155"/>
        <v>107.9</v>
      </c>
      <c r="T509">
        <f t="shared" si="156"/>
        <v>108.4</v>
      </c>
      <c r="U509">
        <f t="shared" si="157"/>
        <v>108.9</v>
      </c>
      <c r="V509">
        <f t="shared" si="158"/>
        <v>102.9</v>
      </c>
      <c r="X509">
        <f t="shared" si="159"/>
        <v>103.9</v>
      </c>
      <c r="Y509">
        <f t="shared" si="160"/>
        <v>104.4</v>
      </c>
      <c r="Z509">
        <f t="shared" si="161"/>
        <v>104.4</v>
      </c>
      <c r="AA509">
        <f t="shared" si="162"/>
        <v>105.4</v>
      </c>
      <c r="AB509">
        <f t="shared" si="163"/>
        <v>100.4</v>
      </c>
      <c r="AC509">
        <f>IF(OR(A509=521400,A509=529519,A509=519378,A509=519382,A509=519380,A509=519357,A509=549727,A509=519373,A509=519370,A509=519371,A509=519377,A509=519387,A509=521176,A509=521177,A509=524588),IF(OR(D509="BIODIESEL",D509="BIODIESEL DYED",D509="DIESEL LS",D509="D LS DYED"),kdrk1,IF(OR(D509="ETHANOL REG",D509="REGULAR",D509="REG DYED",D509="ETH REG DYE"),krrk1,IF(OR(D509="UNBRAND DEF"),DEFBase1,kprk1))),IF(A509=519355,IF(OR(D509="BIODIESEL",D509="BIODIESEL DYED",D509="DIESEL LS",D509="D LS DYED"),vdrk1,IF(OR(D509="ETHANOL REG",D509="REGULAR",D509="REG DYED",D509="ETH REG DYE"),vrrk1,)),E509))</f>
        <v>99.4</v>
      </c>
      <c r="AD509">
        <f>IF(OR(A509=521400,A509=529519,A509=519378,A509=519382,A509=519380,A509=519357,A509=549727,A509=519373,A509=519370,A509=519371,A509=519377,A509=519387,A509=521176,A509=521177,A509=524588),
IF(OR(D509="BIODIESEL",D509="BIODIESEL DYED",D509="DIESEL LS",D509="D LS DYED"),kdrk1+_dslMERCR,IF(OR(D509="ETHANOL REG",D509="REGULAR",D509="REG DYED",D509="ETH REG DYE"),krrk1+_eregMERCR,IF(OR(D509="UNBRAND DEF"),
DEFBase1,kprk1+_punlMERCR))),IF(A509=519355,IF(OR(D509="BIODIESEL",D509="BIODIESEL DYED",D509="DIESEL LS",D509="D LS DYED"),vdrk1+_dslMERCR,IF(OR(D509="ETHANOL REG",D509="REGULAR",D509="REG DYED",D509="ETH REG DYE"),vrrk1+_eregMERCR,)),E509))</f>
        <v>99.4</v>
      </c>
      <c r="AE509">
        <f t="shared" si="164"/>
        <v>0</v>
      </c>
      <c r="AF509">
        <f t="shared" si="165"/>
        <v>0.05</v>
      </c>
      <c r="AG509">
        <f t="shared" si="166"/>
        <v>0</v>
      </c>
      <c r="AH509" t="str">
        <f t="shared" si="167"/>
        <v>5141 PORTAGE AVE</v>
      </c>
    </row>
    <row r="510" spans="1:34" x14ac:dyDescent="0.25">
      <c r="A510">
        <v>524617</v>
      </c>
      <c r="B510" t="s">
        <v>161</v>
      </c>
      <c r="C510" t="s">
        <v>80</v>
      </c>
      <c r="D510" t="s">
        <v>132</v>
      </c>
      <c r="E510">
        <v>89.7</v>
      </c>
      <c r="F510">
        <v>10</v>
      </c>
      <c r="G510">
        <v>12.5</v>
      </c>
      <c r="H510">
        <v>0</v>
      </c>
      <c r="I510">
        <v>0</v>
      </c>
      <c r="J510">
        <v>112.2</v>
      </c>
      <c r="K510" s="28">
        <f t="shared" si="147"/>
        <v>5.61</v>
      </c>
      <c r="L510" s="28">
        <f t="shared" si="148"/>
        <v>0</v>
      </c>
      <c r="M510" s="28">
        <f t="shared" si="149"/>
        <v>117.81</v>
      </c>
      <c r="N510">
        <f t="shared" si="150"/>
        <v>89.7</v>
      </c>
      <c r="O510">
        <f t="shared" si="151"/>
        <v>97.7</v>
      </c>
      <c r="P510">
        <f t="shared" si="152"/>
        <v>97.7</v>
      </c>
      <c r="Q510">
        <f t="shared" si="153"/>
        <v>98.2</v>
      </c>
      <c r="R510">
        <f t="shared" si="154"/>
        <v>99.2</v>
      </c>
      <c r="S510">
        <f t="shared" si="155"/>
        <v>99.7</v>
      </c>
      <c r="T510">
        <f t="shared" si="156"/>
        <v>100.2</v>
      </c>
      <c r="U510">
        <f t="shared" si="157"/>
        <v>100.7</v>
      </c>
      <c r="V510">
        <f t="shared" si="158"/>
        <v>93.2</v>
      </c>
      <c r="X510">
        <f t="shared" si="159"/>
        <v>96.7</v>
      </c>
      <c r="Y510">
        <f t="shared" si="160"/>
        <v>96.2</v>
      </c>
      <c r="Z510">
        <f t="shared" si="161"/>
        <v>98.2</v>
      </c>
      <c r="AA510">
        <f t="shared" si="162"/>
        <v>94.7</v>
      </c>
      <c r="AB510">
        <f t="shared" si="163"/>
        <v>94.2</v>
      </c>
      <c r="AC510">
        <f>IF(OR(A510=521400,A510=529519,A510=519378,A510=519382,A510=519380,A510=519357,A510=549727,A510=519373,A510=519370,A510=519371,A510=519377,A510=519387,A510=521176,A510=521177,A510=524588),IF(OR(D510="BIODIESEL",D510="BIODIESEL DYED",D510="DIESEL LS",D510="D LS DYED"),kdrk1,IF(OR(D510="ETHANOL REG",D510="REGULAR",D510="REG DYED",D510="ETH REG DYE"),krrk1,IF(OR(D510="UNBRAND DEF"),DEFBase1,kprk1))),IF(A510=519355,IF(OR(D510="BIODIESEL",D510="BIODIESEL DYED",D510="DIESEL LS",D510="D LS DYED"),vdrk1,IF(OR(D510="ETHANOL REG",D510="REGULAR",D510="REG DYED",D510="ETH REG DYE"),vrrk1,)),E510))</f>
        <v>89.7</v>
      </c>
      <c r="AD510">
        <f>IF(OR(A510=521400,A510=529519,A510=519378,A510=519382,A510=519380,A510=519357,A510=549727,A510=519373,A510=519370,A510=519371,A510=519377,A510=519387,A510=521176,A510=521177,A510=524588),
IF(OR(D510="BIODIESEL",D510="BIODIESEL DYED",D510="DIESEL LS",D510="D LS DYED"),kdrk1+_dslMERCR,IF(OR(D510="ETHANOL REG",D510="REGULAR",D510="REG DYED",D510="ETH REG DYE"),krrk1+_eregMERCR,IF(OR(D510="UNBRAND DEF"),
DEFBase1,kprk1+_punlMERCR))),IF(A510=519355,IF(OR(D510="BIODIESEL",D510="BIODIESEL DYED",D510="DIESEL LS",D510="D LS DYED"),vdrk1+_dslMERCR,IF(OR(D510="ETHANOL REG",D510="REGULAR",D510="REG DYED",D510="ETH REG DYE"),vrrk1+_eregMERCR,)),E510))</f>
        <v>89.7</v>
      </c>
      <c r="AE510">
        <f t="shared" si="164"/>
        <v>0</v>
      </c>
      <c r="AF510">
        <f t="shared" si="165"/>
        <v>0.05</v>
      </c>
      <c r="AG510">
        <f t="shared" si="166"/>
        <v>0</v>
      </c>
      <c r="AH510" t="str">
        <f t="shared" si="167"/>
        <v>5141 PORTAGE AVE</v>
      </c>
    </row>
    <row r="511" spans="1:34" x14ac:dyDescent="0.25">
      <c r="A511">
        <v>524617</v>
      </c>
      <c r="B511" t="s">
        <v>161</v>
      </c>
      <c r="C511" t="s">
        <v>80</v>
      </c>
      <c r="D511" t="s">
        <v>644</v>
      </c>
      <c r="E511">
        <v>85.7</v>
      </c>
      <c r="F511">
        <v>10</v>
      </c>
      <c r="G511">
        <v>12.5</v>
      </c>
      <c r="H511">
        <v>0</v>
      </c>
      <c r="I511">
        <v>0</v>
      </c>
      <c r="J511">
        <v>108.2</v>
      </c>
      <c r="K511" s="28">
        <f t="shared" si="147"/>
        <v>5.41</v>
      </c>
      <c r="L511" s="28">
        <f t="shared" si="148"/>
        <v>0</v>
      </c>
      <c r="M511" s="28">
        <f t="shared" si="149"/>
        <v>113.61</v>
      </c>
      <c r="N511">
        <f t="shared" si="150"/>
        <v>85.7</v>
      </c>
      <c r="O511">
        <f t="shared" si="151"/>
        <v>93.2</v>
      </c>
      <c r="P511">
        <f t="shared" si="152"/>
        <v>93.2</v>
      </c>
      <c r="Q511">
        <f t="shared" si="153"/>
        <v>93.7</v>
      </c>
      <c r="R511">
        <f t="shared" si="154"/>
        <v>94.7</v>
      </c>
      <c r="S511">
        <f t="shared" si="155"/>
        <v>95.2</v>
      </c>
      <c r="T511">
        <f t="shared" si="156"/>
        <v>95.7</v>
      </c>
      <c r="U511">
        <f t="shared" si="157"/>
        <v>96.2</v>
      </c>
      <c r="V511">
        <f t="shared" si="158"/>
        <v>89.2</v>
      </c>
      <c r="X511">
        <f t="shared" si="159"/>
        <v>92.2</v>
      </c>
      <c r="Y511">
        <f t="shared" si="160"/>
        <v>91.7</v>
      </c>
      <c r="Z511">
        <f t="shared" si="161"/>
        <v>94.2</v>
      </c>
      <c r="AA511">
        <f t="shared" si="162"/>
        <v>90.7</v>
      </c>
      <c r="AB511">
        <f t="shared" si="163"/>
        <v>90.2</v>
      </c>
      <c r="AC511">
        <f>IF(OR(A511=521400,A511=529519,A511=519378,A511=519382,A511=519380,A511=519357,A511=549727,A511=519373,A511=519370,A511=519371,A511=519377,A511=519387,A511=521176,A511=521177,A511=524588),IF(OR(D511="BIODIESEL",D511="BIODIESEL DYED",D511="DIESEL LS",D511="D LS DYED"),kdrk1,IF(OR(D511="ETHANOL REG",D511="REGULAR",D511="REG DYED",D511="ETH REG DYE"),krrk1,IF(OR(D511="UNBRAND DEF"),DEFBase1,kprk1))),IF(A511=519355,IF(OR(D511="BIODIESEL",D511="BIODIESEL DYED",D511="DIESEL LS",D511="D LS DYED"),vdrk1,IF(OR(D511="ETHANOL REG",D511="REGULAR",D511="REG DYED",D511="ETH REG DYE"),vrrk1,)),E511))</f>
        <v>85.7</v>
      </c>
      <c r="AD511">
        <f>IF(OR(A511=521400,A511=529519,A511=519378,A511=519382,A511=519380,A511=519357,A511=549727,A511=519373,A511=519370,A511=519371,A511=519377,A511=519387,A511=521176,A511=521177,A511=524588),
IF(OR(D511="BIODIESEL",D511="BIODIESEL DYED",D511="DIESEL LS",D511="D LS DYED"),kdrk1+_dslMERCR,IF(OR(D511="ETHANOL REG",D511="REGULAR",D511="REG DYED",D511="ETH REG DYE"),krrk1+_eregMERCR,IF(OR(D511="UNBRAND DEF"),
DEFBase1,kprk1+_punlMERCR))),IF(A511=519355,IF(OR(D511="BIODIESEL",D511="BIODIESEL DYED",D511="DIESEL LS",D511="D LS DYED"),vdrk1+_dslMERCR,IF(OR(D511="ETHANOL REG",D511="REGULAR",D511="REG DYED",D511="ETH REG DYE"),vrrk1+_eregMERCR,)),E511))</f>
        <v>85.7</v>
      </c>
      <c r="AE511">
        <f t="shared" si="164"/>
        <v>0</v>
      </c>
      <c r="AF511">
        <f t="shared" si="165"/>
        <v>0.05</v>
      </c>
      <c r="AG511">
        <f t="shared" si="166"/>
        <v>0</v>
      </c>
      <c r="AH511" t="str">
        <f t="shared" si="167"/>
        <v>5141 PORTAGE AVE</v>
      </c>
    </row>
    <row r="512" spans="1:34" x14ac:dyDescent="0.25">
      <c r="A512">
        <v>524617</v>
      </c>
      <c r="B512" t="s">
        <v>161</v>
      </c>
      <c r="C512" t="s">
        <v>80</v>
      </c>
      <c r="D512" t="s">
        <v>49</v>
      </c>
      <c r="E512">
        <v>94.1</v>
      </c>
      <c r="F512">
        <v>10</v>
      </c>
      <c r="G512">
        <v>12.5</v>
      </c>
      <c r="H512">
        <v>0</v>
      </c>
      <c r="I512">
        <v>0</v>
      </c>
      <c r="J512">
        <v>116.6</v>
      </c>
      <c r="K512" s="28">
        <f t="shared" si="147"/>
        <v>5.83</v>
      </c>
      <c r="L512" s="28">
        <f t="shared" si="148"/>
        <v>0</v>
      </c>
      <c r="M512" s="28">
        <f t="shared" si="149"/>
        <v>122.42999999999999</v>
      </c>
      <c r="N512">
        <f t="shared" si="150"/>
        <v>94.1</v>
      </c>
      <c r="O512">
        <f t="shared" si="151"/>
        <v>102.6</v>
      </c>
      <c r="P512">
        <f t="shared" si="152"/>
        <v>102.6</v>
      </c>
      <c r="Q512">
        <f t="shared" si="153"/>
        <v>103.1</v>
      </c>
      <c r="R512">
        <f t="shared" si="154"/>
        <v>104.1</v>
      </c>
      <c r="S512">
        <f t="shared" si="155"/>
        <v>104.6</v>
      </c>
      <c r="T512">
        <f t="shared" si="156"/>
        <v>105.1</v>
      </c>
      <c r="U512">
        <f t="shared" si="157"/>
        <v>105.6</v>
      </c>
      <c r="V512">
        <f t="shared" si="158"/>
        <v>97.6</v>
      </c>
      <c r="X512">
        <f t="shared" si="159"/>
        <v>101.6</v>
      </c>
      <c r="Y512">
        <f t="shared" si="160"/>
        <v>100.1</v>
      </c>
      <c r="Z512">
        <f t="shared" si="161"/>
        <v>102.6</v>
      </c>
      <c r="AA512">
        <f t="shared" si="162"/>
        <v>99.1</v>
      </c>
      <c r="AB512">
        <f t="shared" si="163"/>
        <v>98.6</v>
      </c>
      <c r="AC512">
        <f>IF(OR(A512=521400,A512=529519,A512=519378,A512=519382,A512=519380,A512=519357,A512=549727,A512=519373,A512=519370,A512=519371,A512=519377,A512=519387,A512=521176,A512=521177,A512=524588),IF(OR(D512="BIODIESEL",D512="BIODIESEL DYED",D512="DIESEL LS",D512="D LS DYED"),kdrk1,IF(OR(D512="ETHANOL REG",D512="REGULAR",D512="REG DYED",D512="ETH REG DYE"),krrk1,IF(OR(D512="UNBRAND DEF"),DEFBase1,kprk1))),IF(A512=519355,IF(OR(D512="BIODIESEL",D512="BIODIESEL DYED",D512="DIESEL LS",D512="D LS DYED"),vdrk1,IF(OR(D512="ETHANOL REG",D512="REGULAR",D512="REG DYED",D512="ETH REG DYE"),vrrk1,)),E512))</f>
        <v>94.1</v>
      </c>
      <c r="AD512">
        <f>IF(OR(A512=521400,A512=529519,A512=519378,A512=519382,A512=519380,A512=519357,A512=549727,A512=519373,A512=519370,A512=519371,A512=519377,A512=519387,A512=521176,A512=521177,A512=524588),
IF(OR(D512="BIODIESEL",D512="BIODIESEL DYED",D512="DIESEL LS",D512="D LS DYED"),kdrk1+_dslMERCR,IF(OR(D512="ETHANOL REG",D512="REGULAR",D512="REG DYED",D512="ETH REG DYE"),krrk1+_eregMERCR,IF(OR(D512="UNBRAND DEF"),
DEFBase1,kprk1+_punlMERCR))),IF(A512=519355,IF(OR(D512="BIODIESEL",D512="BIODIESEL DYED",D512="DIESEL LS",D512="D LS DYED"),vdrk1+_dslMERCR,IF(OR(D512="ETHANOL REG",D512="REGULAR",D512="REG DYED",D512="ETH REG DYE"),vrrk1+_eregMERCR,)),E512))</f>
        <v>94.1</v>
      </c>
      <c r="AE512">
        <f t="shared" si="164"/>
        <v>0</v>
      </c>
      <c r="AF512">
        <f t="shared" si="165"/>
        <v>0.05</v>
      </c>
      <c r="AG512">
        <f t="shared" si="166"/>
        <v>0</v>
      </c>
      <c r="AH512" t="str">
        <f t="shared" si="167"/>
        <v>5141 PORTAGE AVE</v>
      </c>
    </row>
    <row r="513" spans="1:34" x14ac:dyDescent="0.25">
      <c r="A513">
        <v>524617</v>
      </c>
      <c r="B513" t="s">
        <v>161</v>
      </c>
      <c r="C513" t="s">
        <v>80</v>
      </c>
      <c r="D513" t="s">
        <v>645</v>
      </c>
      <c r="E513">
        <v>116</v>
      </c>
      <c r="F513">
        <v>0</v>
      </c>
      <c r="G513">
        <v>0</v>
      </c>
      <c r="H513">
        <v>0</v>
      </c>
      <c r="I513">
        <v>0</v>
      </c>
      <c r="J513">
        <v>116</v>
      </c>
      <c r="K513" s="28">
        <f t="shared" si="147"/>
        <v>15.08</v>
      </c>
      <c r="L513" s="28">
        <f t="shared" si="148"/>
        <v>0</v>
      </c>
      <c r="M513" s="28">
        <f t="shared" si="149"/>
        <v>131.08000000000001</v>
      </c>
      <c r="N513">
        <f t="shared" si="150"/>
        <v>116</v>
      </c>
      <c r="O513">
        <f t="shared" si="151"/>
        <v>119.5</v>
      </c>
      <c r="P513">
        <f t="shared" si="152"/>
        <v>119.5</v>
      </c>
      <c r="Q513">
        <f t="shared" si="153"/>
        <v>119.5</v>
      </c>
      <c r="R513">
        <f t="shared" si="154"/>
        <v>119.5</v>
      </c>
      <c r="S513">
        <f t="shared" si="155"/>
        <v>119.5</v>
      </c>
      <c r="T513">
        <f t="shared" si="156"/>
        <v>119.5</v>
      </c>
      <c r="U513">
        <f t="shared" si="157"/>
        <v>119.5</v>
      </c>
      <c r="V513">
        <f t="shared" si="158"/>
        <v>119.5</v>
      </c>
      <c r="X513">
        <f t="shared" si="159"/>
        <v>119.5</v>
      </c>
      <c r="Y513">
        <f t="shared" si="160"/>
        <v>119.5</v>
      </c>
      <c r="Z513">
        <f t="shared" si="161"/>
        <v>119.5</v>
      </c>
      <c r="AA513">
        <f t="shared" si="162"/>
        <v>119.5</v>
      </c>
      <c r="AB513">
        <f t="shared" si="163"/>
        <v>119.5</v>
      </c>
      <c r="AC513">
        <f>IF(OR(A513=521400,A513=529519,A513=519378,A513=519382,A513=519380,A513=519357,A513=549727,A513=519373,A513=519370,A513=519371,A513=519377,A513=519387,A513=521176,A513=521177,A513=524588),IF(OR(D513="BIODIESEL",D513="BIODIESEL DYED",D513="DIESEL LS",D513="D LS DYED"),kdrk1,IF(OR(D513="ETHANOL REG",D513="REGULAR",D513="REG DYED",D513="ETH REG DYE"),krrk1,IF(OR(D513="UNBRAND DEF"),DEFBase1,kprk1))),IF(A513=519355,IF(OR(D513="BIODIESEL",D513="BIODIESEL DYED",D513="DIESEL LS",D513="D LS DYED"),vdrk1,IF(OR(D513="ETHANOL REG",D513="REGULAR",D513="REG DYED",D513="ETH REG DYE"),vrrk1,)),E513))</f>
        <v>116</v>
      </c>
      <c r="AD513">
        <f>IF(OR(A513=521400,A513=529519,A513=519378,A513=519382,A513=519380,A513=519357,A513=549727,A513=519373,A513=519370,A513=519371,A513=519377,A513=519387,A513=521176,A513=521177,A513=524588),
IF(OR(D513="BIODIESEL",D513="BIODIESEL DYED",D513="DIESEL LS",D513="D LS DYED"),kdrk1+_dslMERCR,IF(OR(D513="ETHANOL REG",D513="REGULAR",D513="REG DYED",D513="ETH REG DYE"),krrk1+_eregMERCR,IF(OR(D513="UNBRAND DEF"),
DEFBase1,kprk1+_punlMERCR))),IF(A513=519355,IF(OR(D513="BIODIESEL",D513="BIODIESEL DYED",D513="DIESEL LS",D513="D LS DYED"),vdrk1+_dslMERCR,IF(OR(D513="ETHANOL REG",D513="REGULAR",D513="REG DYED",D513="ETH REG DYE"),vrrk1+_eregMERCR,)),E513))</f>
        <v>116</v>
      </c>
      <c r="AE513">
        <f t="shared" si="164"/>
        <v>0</v>
      </c>
      <c r="AF513">
        <f t="shared" si="165"/>
        <v>0.13</v>
      </c>
      <c r="AG513">
        <f t="shared" si="166"/>
        <v>0</v>
      </c>
      <c r="AH513" t="str">
        <f t="shared" si="167"/>
        <v>5141 PORTAGE AVE</v>
      </c>
    </row>
    <row r="514" spans="1:34" x14ac:dyDescent="0.25">
      <c r="A514">
        <v>524618</v>
      </c>
      <c r="B514" t="s">
        <v>162</v>
      </c>
      <c r="C514" t="s">
        <v>80</v>
      </c>
      <c r="D514" t="s">
        <v>37</v>
      </c>
      <c r="E514">
        <v>100.3</v>
      </c>
      <c r="F514">
        <v>4</v>
      </c>
      <c r="G514">
        <v>12.5</v>
      </c>
      <c r="H514">
        <v>0</v>
      </c>
      <c r="I514">
        <v>0</v>
      </c>
      <c r="J514">
        <v>116.8</v>
      </c>
      <c r="K514" s="28">
        <f t="shared" si="147"/>
        <v>5.84</v>
      </c>
      <c r="L514" s="28">
        <f t="shared" si="148"/>
        <v>0</v>
      </c>
      <c r="M514" s="28">
        <f t="shared" si="149"/>
        <v>122.64</v>
      </c>
      <c r="N514">
        <f t="shared" si="150"/>
        <v>100.3</v>
      </c>
      <c r="O514">
        <f t="shared" si="151"/>
        <v>105.8</v>
      </c>
      <c r="P514">
        <f t="shared" si="152"/>
        <v>106.8</v>
      </c>
      <c r="Q514">
        <f t="shared" si="153"/>
        <v>107.3</v>
      </c>
      <c r="R514">
        <f t="shared" si="154"/>
        <v>108.3</v>
      </c>
      <c r="S514">
        <f t="shared" si="155"/>
        <v>108.8</v>
      </c>
      <c r="T514">
        <f t="shared" si="156"/>
        <v>109.3</v>
      </c>
      <c r="U514">
        <f t="shared" si="157"/>
        <v>109.8</v>
      </c>
      <c r="V514">
        <f t="shared" si="158"/>
        <v>103.8</v>
      </c>
      <c r="X514">
        <f t="shared" si="159"/>
        <v>104.8</v>
      </c>
      <c r="Y514">
        <f t="shared" si="160"/>
        <v>105.3</v>
      </c>
      <c r="Z514">
        <f t="shared" si="161"/>
        <v>105.3</v>
      </c>
      <c r="AA514">
        <f t="shared" si="162"/>
        <v>106.3</v>
      </c>
      <c r="AB514">
        <f t="shared" si="163"/>
        <v>101.3</v>
      </c>
      <c r="AC514">
        <f>IF(OR(A514=521400,A514=529519,A514=519378,A514=519382,A514=519380,A514=519357,A514=549727,A514=519373,A514=519370,A514=519371,A514=519377,A514=519387,A514=521176,A514=521177,A514=524588),IF(OR(D514="BIODIESEL",D514="BIODIESEL DYED",D514="DIESEL LS",D514="D LS DYED"),kdrk1,IF(OR(D514="ETHANOL REG",D514="REGULAR",D514="REG DYED",D514="ETH REG DYE"),krrk1,IF(OR(D514="UNBRAND DEF"),DEFBase1,kprk1))),IF(A514=519355,IF(OR(D514="BIODIESEL",D514="BIODIESEL DYED",D514="DIESEL LS",D514="D LS DYED"),vdrk1,IF(OR(D514="ETHANOL REG",D514="REGULAR",D514="REG DYED",D514="ETH REG DYE"),vrrk1,)),E514))</f>
        <v>100.3</v>
      </c>
      <c r="AD514">
        <f>IF(OR(A514=521400,A514=529519,A514=519378,A514=519382,A514=519380,A514=519357,A514=549727,A514=519373,A514=519370,A514=519371,A514=519377,A514=519387,A514=521176,A514=521177,A514=524588),
IF(OR(D514="BIODIESEL",D514="BIODIESEL DYED",D514="DIESEL LS",D514="D LS DYED"),kdrk1+_dslMERCR,IF(OR(D514="ETHANOL REG",D514="REGULAR",D514="REG DYED",D514="ETH REG DYE"),krrk1+_eregMERCR,IF(OR(D514="UNBRAND DEF"),
DEFBase1,kprk1+_punlMERCR))),IF(A514=519355,IF(OR(D514="BIODIESEL",D514="BIODIESEL DYED",D514="DIESEL LS",D514="D LS DYED"),vdrk1+_dslMERCR,IF(OR(D514="ETHANOL REG",D514="REGULAR",D514="REG DYED",D514="ETH REG DYE"),vrrk1+_eregMERCR,)),E514))</f>
        <v>100.3</v>
      </c>
      <c r="AE514">
        <f t="shared" si="164"/>
        <v>0</v>
      </c>
      <c r="AF514">
        <f t="shared" si="165"/>
        <v>0.05</v>
      </c>
      <c r="AG514">
        <f t="shared" si="166"/>
        <v>0</v>
      </c>
      <c r="AH514" t="str">
        <f t="shared" si="167"/>
        <v>HWY 75 &amp; 2 STAMPEDE DR</v>
      </c>
    </row>
    <row r="515" spans="1:34" x14ac:dyDescent="0.25">
      <c r="A515">
        <v>524618</v>
      </c>
      <c r="B515" t="s">
        <v>162</v>
      </c>
      <c r="C515" t="s">
        <v>80</v>
      </c>
      <c r="D515" t="s">
        <v>644</v>
      </c>
      <c r="E515">
        <v>86.5</v>
      </c>
      <c r="F515">
        <v>10</v>
      </c>
      <c r="G515">
        <v>12.5</v>
      </c>
      <c r="H515">
        <v>0</v>
      </c>
      <c r="I515">
        <v>0</v>
      </c>
      <c r="J515">
        <v>109</v>
      </c>
      <c r="K515" s="28">
        <f t="shared" si="147"/>
        <v>5.45</v>
      </c>
      <c r="L515" s="28">
        <f t="shared" si="148"/>
        <v>0</v>
      </c>
      <c r="M515" s="28">
        <f t="shared" si="149"/>
        <v>114.45</v>
      </c>
      <c r="N515">
        <f t="shared" si="150"/>
        <v>86.5</v>
      </c>
      <c r="O515">
        <f t="shared" si="151"/>
        <v>94</v>
      </c>
      <c r="P515">
        <f t="shared" si="152"/>
        <v>94</v>
      </c>
      <c r="Q515">
        <f t="shared" si="153"/>
        <v>94.5</v>
      </c>
      <c r="R515">
        <f t="shared" si="154"/>
        <v>95.5</v>
      </c>
      <c r="S515">
        <f t="shared" si="155"/>
        <v>96</v>
      </c>
      <c r="T515">
        <f t="shared" si="156"/>
        <v>96.5</v>
      </c>
      <c r="U515">
        <f t="shared" si="157"/>
        <v>97</v>
      </c>
      <c r="V515">
        <f t="shared" si="158"/>
        <v>90</v>
      </c>
      <c r="X515">
        <f t="shared" si="159"/>
        <v>93</v>
      </c>
      <c r="Y515">
        <f t="shared" si="160"/>
        <v>92.5</v>
      </c>
      <c r="Z515">
        <f t="shared" si="161"/>
        <v>95</v>
      </c>
      <c r="AA515">
        <f t="shared" si="162"/>
        <v>91.5</v>
      </c>
      <c r="AB515">
        <f t="shared" si="163"/>
        <v>91</v>
      </c>
      <c r="AC515">
        <f>IF(OR(A515=521400,A515=529519,A515=519378,A515=519382,A515=519380,A515=519357,A515=549727,A515=519373,A515=519370,A515=519371,A515=519377,A515=519387,A515=521176,A515=521177,A515=524588),IF(OR(D515="BIODIESEL",D515="BIODIESEL DYED",D515="DIESEL LS",D515="D LS DYED"),kdrk1,IF(OR(D515="ETHANOL REG",D515="REGULAR",D515="REG DYED",D515="ETH REG DYE"),krrk1,IF(OR(D515="UNBRAND DEF"),DEFBase1,kprk1))),IF(A515=519355,IF(OR(D515="BIODIESEL",D515="BIODIESEL DYED",D515="DIESEL LS",D515="D LS DYED"),vdrk1,IF(OR(D515="ETHANOL REG",D515="REGULAR",D515="REG DYED",D515="ETH REG DYE"),vrrk1,)),E515))</f>
        <v>86.5</v>
      </c>
      <c r="AD515">
        <f>IF(OR(A515=521400,A515=529519,A515=519378,A515=519382,A515=519380,A515=519357,A515=549727,A515=519373,A515=519370,A515=519371,A515=519377,A515=519387,A515=521176,A515=521177,A515=524588),
IF(OR(D515="BIODIESEL",D515="BIODIESEL DYED",D515="DIESEL LS",D515="D LS DYED"),kdrk1+_dslMERCR,IF(OR(D515="ETHANOL REG",D515="REGULAR",D515="REG DYED",D515="ETH REG DYE"),krrk1+_eregMERCR,IF(OR(D515="UNBRAND DEF"),
DEFBase1,kprk1+_punlMERCR))),IF(A515=519355,IF(OR(D515="BIODIESEL",D515="BIODIESEL DYED",D515="DIESEL LS",D515="D LS DYED"),vdrk1+_dslMERCR,IF(OR(D515="ETHANOL REG",D515="REGULAR",D515="REG DYED",D515="ETH REG DYE"),vrrk1+_eregMERCR,)),E515))</f>
        <v>86.5</v>
      </c>
      <c r="AE515">
        <f t="shared" si="164"/>
        <v>0</v>
      </c>
      <c r="AF515">
        <f t="shared" si="165"/>
        <v>0.05</v>
      </c>
      <c r="AG515">
        <f t="shared" si="166"/>
        <v>0</v>
      </c>
      <c r="AH515" t="str">
        <f t="shared" si="167"/>
        <v>HWY 75 &amp; 2 STAMPEDE DR</v>
      </c>
    </row>
    <row r="516" spans="1:34" x14ac:dyDescent="0.25">
      <c r="A516">
        <v>524618</v>
      </c>
      <c r="B516" t="s">
        <v>162</v>
      </c>
      <c r="C516" t="s">
        <v>80</v>
      </c>
      <c r="D516" t="s">
        <v>49</v>
      </c>
      <c r="E516">
        <v>104.2</v>
      </c>
      <c r="F516">
        <v>10</v>
      </c>
      <c r="G516">
        <v>12.5</v>
      </c>
      <c r="H516">
        <v>0</v>
      </c>
      <c r="I516">
        <v>0</v>
      </c>
      <c r="J516">
        <v>126.7</v>
      </c>
      <c r="K516" s="28">
        <f t="shared" si="147"/>
        <v>6.3350000000000009</v>
      </c>
      <c r="L516" s="28">
        <f t="shared" si="148"/>
        <v>0</v>
      </c>
      <c r="M516" s="28">
        <f t="shared" si="149"/>
        <v>133.035</v>
      </c>
      <c r="N516">
        <f t="shared" si="150"/>
        <v>104.2</v>
      </c>
      <c r="O516">
        <f t="shared" si="151"/>
        <v>112.7</v>
      </c>
      <c r="P516">
        <f t="shared" si="152"/>
        <v>112.7</v>
      </c>
      <c r="Q516">
        <f t="shared" si="153"/>
        <v>113.2</v>
      </c>
      <c r="R516">
        <f t="shared" si="154"/>
        <v>114.2</v>
      </c>
      <c r="S516">
        <f t="shared" si="155"/>
        <v>114.7</v>
      </c>
      <c r="T516">
        <f t="shared" si="156"/>
        <v>115.2</v>
      </c>
      <c r="U516">
        <f t="shared" si="157"/>
        <v>115.7</v>
      </c>
      <c r="V516">
        <f t="shared" si="158"/>
        <v>107.7</v>
      </c>
      <c r="X516">
        <f t="shared" si="159"/>
        <v>111.7</v>
      </c>
      <c r="Y516">
        <f t="shared" si="160"/>
        <v>110.2</v>
      </c>
      <c r="Z516">
        <f t="shared" si="161"/>
        <v>112.7</v>
      </c>
      <c r="AA516">
        <f t="shared" si="162"/>
        <v>109.2</v>
      </c>
      <c r="AB516">
        <f t="shared" si="163"/>
        <v>108.7</v>
      </c>
      <c r="AC516">
        <f>IF(OR(A516=521400,A516=529519,A516=519378,A516=519382,A516=519380,A516=519357,A516=549727,A516=519373,A516=519370,A516=519371,A516=519377,A516=519387,A516=521176,A516=521177,A516=524588),IF(OR(D516="BIODIESEL",D516="BIODIESEL DYED",D516="DIESEL LS",D516="D LS DYED"),kdrk1,IF(OR(D516="ETHANOL REG",D516="REGULAR",D516="REG DYED",D516="ETH REG DYE"),krrk1,IF(OR(D516="UNBRAND DEF"),DEFBase1,kprk1))),IF(A516=519355,IF(OR(D516="BIODIESEL",D516="BIODIESEL DYED",D516="DIESEL LS",D516="D LS DYED"),vdrk1,IF(OR(D516="ETHANOL REG",D516="REGULAR",D516="REG DYED",D516="ETH REG DYE"),vrrk1,)),E516))</f>
        <v>104.2</v>
      </c>
      <c r="AD516">
        <f>IF(OR(A516=521400,A516=529519,A516=519378,A516=519382,A516=519380,A516=519357,A516=549727,A516=519373,A516=519370,A516=519371,A516=519377,A516=519387,A516=521176,A516=521177,A516=524588),
IF(OR(D516="BIODIESEL",D516="BIODIESEL DYED",D516="DIESEL LS",D516="D LS DYED"),kdrk1+_dslMERCR,IF(OR(D516="ETHANOL REG",D516="REGULAR",D516="REG DYED",D516="ETH REG DYE"),krrk1+_eregMERCR,IF(OR(D516="UNBRAND DEF"),
DEFBase1,kprk1+_punlMERCR))),IF(A516=519355,IF(OR(D516="BIODIESEL",D516="BIODIESEL DYED",D516="DIESEL LS",D516="D LS DYED"),vdrk1+_dslMERCR,IF(OR(D516="ETHANOL REG",D516="REGULAR",D516="REG DYED",D516="ETH REG DYE"),vrrk1+_eregMERCR,)),E516))</f>
        <v>104.2</v>
      </c>
      <c r="AE516">
        <f t="shared" si="164"/>
        <v>0</v>
      </c>
      <c r="AF516">
        <f t="shared" si="165"/>
        <v>0.05</v>
      </c>
      <c r="AG516">
        <f t="shared" si="166"/>
        <v>0</v>
      </c>
      <c r="AH516" t="str">
        <f t="shared" si="167"/>
        <v>HWY 75 &amp; 2 STAMPEDE DR</v>
      </c>
    </row>
    <row r="517" spans="1:34" x14ac:dyDescent="0.25">
      <c r="A517">
        <v>519401</v>
      </c>
      <c r="B517" t="s">
        <v>659</v>
      </c>
      <c r="C517" t="s">
        <v>80</v>
      </c>
      <c r="D517" t="s">
        <v>37</v>
      </c>
      <c r="E517">
        <v>99.3</v>
      </c>
      <c r="F517">
        <v>4</v>
      </c>
      <c r="G517">
        <v>12.5</v>
      </c>
      <c r="H517">
        <v>0</v>
      </c>
      <c r="I517">
        <v>0</v>
      </c>
      <c r="J517">
        <v>115.8</v>
      </c>
      <c r="K517" s="28">
        <f t="shared" si="147"/>
        <v>5.79</v>
      </c>
      <c r="L517" s="28">
        <f t="shared" si="148"/>
        <v>0</v>
      </c>
      <c r="M517" s="28">
        <f t="shared" si="149"/>
        <v>121.59</v>
      </c>
      <c r="N517">
        <f t="shared" si="150"/>
        <v>99.3</v>
      </c>
      <c r="O517">
        <f t="shared" si="151"/>
        <v>104.8</v>
      </c>
      <c r="P517">
        <f t="shared" si="152"/>
        <v>105.8</v>
      </c>
      <c r="Q517">
        <f t="shared" si="153"/>
        <v>106.3</v>
      </c>
      <c r="R517">
        <f t="shared" si="154"/>
        <v>107.3</v>
      </c>
      <c r="S517">
        <f t="shared" si="155"/>
        <v>107.8</v>
      </c>
      <c r="T517">
        <f t="shared" si="156"/>
        <v>108.3</v>
      </c>
      <c r="U517">
        <f t="shared" si="157"/>
        <v>108.8</v>
      </c>
      <c r="V517">
        <f t="shared" si="158"/>
        <v>102.8</v>
      </c>
      <c r="X517">
        <f t="shared" si="159"/>
        <v>103.8</v>
      </c>
      <c r="Y517">
        <f t="shared" si="160"/>
        <v>104.3</v>
      </c>
      <c r="Z517">
        <f t="shared" si="161"/>
        <v>104.3</v>
      </c>
      <c r="AA517">
        <f t="shared" si="162"/>
        <v>105.3</v>
      </c>
      <c r="AB517">
        <f t="shared" si="163"/>
        <v>100.3</v>
      </c>
      <c r="AC517">
        <f>IF(OR(A517=521400,A517=529519,A517=519378,A517=519382,A517=519380,A517=519357,A517=549727,A517=519373,A517=519370,A517=519371,A517=519377,A517=519387,A517=521176,A517=521177,A517=524588),IF(OR(D517="BIODIESEL",D517="BIODIESEL DYED",D517="DIESEL LS",D517="D LS DYED"),kdrk1,IF(OR(D517="ETHANOL REG",D517="REGULAR",D517="REG DYED",D517="ETH REG DYE"),krrk1,IF(OR(D517="UNBRAND DEF"),DEFBase1,kprk1))),IF(A517=519355,IF(OR(D517="BIODIESEL",D517="BIODIESEL DYED",D517="DIESEL LS",D517="D LS DYED"),vdrk1,IF(OR(D517="ETHANOL REG",D517="REGULAR",D517="REG DYED",D517="ETH REG DYE"),vrrk1,)),E517))</f>
        <v>99.3</v>
      </c>
      <c r="AD517">
        <f>IF(OR(A517=521400,A517=529519,A517=519378,A517=519382,A517=519380,A517=519357,A517=549727,A517=519373,A517=519370,A517=519371,A517=519377,A517=519387,A517=521176,A517=521177,A517=524588),
IF(OR(D517="BIODIESEL",D517="BIODIESEL DYED",D517="DIESEL LS",D517="D LS DYED"),kdrk1+_dslMERCR,IF(OR(D517="ETHANOL REG",D517="REGULAR",D517="REG DYED",D517="ETH REG DYE"),krrk1+_eregMERCR,IF(OR(D517="UNBRAND DEF"),
DEFBase1,kprk1+_punlMERCR))),IF(A517=519355,IF(OR(D517="BIODIESEL",D517="BIODIESEL DYED",D517="DIESEL LS",D517="D LS DYED"),vdrk1+_dslMERCR,IF(OR(D517="ETHANOL REG",D517="REGULAR",D517="REG DYED",D517="ETH REG DYE"),vrrk1+_eregMERCR,)),E517))</f>
        <v>99.3</v>
      </c>
      <c r="AE517">
        <f t="shared" si="164"/>
        <v>0</v>
      </c>
      <c r="AF517">
        <f t="shared" si="165"/>
        <v>0.05</v>
      </c>
      <c r="AG517">
        <f t="shared" si="166"/>
        <v>0</v>
      </c>
      <c r="AH517" t="str">
        <f t="shared" si="167"/>
        <v>40 BOUNDARY COMMISSION TRAIL</v>
      </c>
    </row>
    <row r="518" spans="1:34" x14ac:dyDescent="0.25">
      <c r="A518">
        <v>522586</v>
      </c>
      <c r="B518" t="s">
        <v>660</v>
      </c>
      <c r="C518" t="s">
        <v>80</v>
      </c>
      <c r="D518" t="s">
        <v>37</v>
      </c>
      <c r="E518">
        <v>99.6</v>
      </c>
      <c r="F518">
        <v>4</v>
      </c>
      <c r="G518">
        <v>12.5</v>
      </c>
      <c r="H518">
        <v>0</v>
      </c>
      <c r="I518">
        <v>0</v>
      </c>
      <c r="J518">
        <v>116.1</v>
      </c>
      <c r="K518" s="28">
        <f t="shared" si="147"/>
        <v>5.8049999999999997</v>
      </c>
      <c r="L518" s="28">
        <f t="shared" si="148"/>
        <v>0</v>
      </c>
      <c r="M518" s="28">
        <f t="shared" si="149"/>
        <v>121.905</v>
      </c>
      <c r="N518">
        <f t="shared" si="150"/>
        <v>99.6</v>
      </c>
      <c r="O518">
        <f t="shared" si="151"/>
        <v>105.1</v>
      </c>
      <c r="P518">
        <f t="shared" si="152"/>
        <v>106.1</v>
      </c>
      <c r="Q518">
        <f t="shared" si="153"/>
        <v>106.6</v>
      </c>
      <c r="R518">
        <f t="shared" si="154"/>
        <v>107.6</v>
      </c>
      <c r="S518">
        <f t="shared" si="155"/>
        <v>108.1</v>
      </c>
      <c r="T518">
        <f t="shared" si="156"/>
        <v>108.6</v>
      </c>
      <c r="U518">
        <f t="shared" si="157"/>
        <v>109.1</v>
      </c>
      <c r="V518">
        <f t="shared" si="158"/>
        <v>103.1</v>
      </c>
      <c r="X518">
        <f t="shared" si="159"/>
        <v>104.1</v>
      </c>
      <c r="Y518">
        <f t="shared" si="160"/>
        <v>104.6</v>
      </c>
      <c r="Z518">
        <f t="shared" si="161"/>
        <v>104.6</v>
      </c>
      <c r="AA518">
        <f t="shared" si="162"/>
        <v>105.6</v>
      </c>
      <c r="AB518">
        <f t="shared" si="163"/>
        <v>100.6</v>
      </c>
      <c r="AC518">
        <f>IF(OR(A518=521400,A518=529519,A518=519378,A518=519382,A518=519380,A518=519357,A518=549727,A518=519373,A518=519370,A518=519371,A518=519377,A518=519387,A518=521176,A518=521177,A518=524588),IF(OR(D518="BIODIESEL",D518="BIODIESEL DYED",D518="DIESEL LS",D518="D LS DYED"),kdrk1,IF(OR(D518="ETHANOL REG",D518="REGULAR",D518="REG DYED",D518="ETH REG DYE"),krrk1,IF(OR(D518="UNBRAND DEF"),DEFBase1,kprk1))),IF(A518=519355,IF(OR(D518="BIODIESEL",D518="BIODIESEL DYED",D518="DIESEL LS",D518="D LS DYED"),vdrk1,IF(OR(D518="ETHANOL REG",D518="REGULAR",D518="REG DYED",D518="ETH REG DYE"),vrrk1,)),E518))</f>
        <v>99.6</v>
      </c>
      <c r="AD518">
        <f>IF(OR(A518=521400,A518=529519,A518=519378,A518=519382,A518=519380,A518=519357,A518=549727,A518=519373,A518=519370,A518=519371,A518=519377,A518=519387,A518=521176,A518=521177,A518=524588),
IF(OR(D518="BIODIESEL",D518="BIODIESEL DYED",D518="DIESEL LS",D518="D LS DYED"),kdrk1+_dslMERCR,IF(OR(D518="ETHANOL REG",D518="REGULAR",D518="REG DYED",D518="ETH REG DYE"),krrk1+_eregMERCR,IF(OR(D518="UNBRAND DEF"),
DEFBase1,kprk1+_punlMERCR))),IF(A518=519355,IF(OR(D518="BIODIESEL",D518="BIODIESEL DYED",D518="DIESEL LS",D518="D LS DYED"),vdrk1+_dslMERCR,IF(OR(D518="ETHANOL REG",D518="REGULAR",D518="REG DYED",D518="ETH REG DYE"),vrrk1+_eregMERCR,)),E518))</f>
        <v>99.6</v>
      </c>
      <c r="AE518">
        <f t="shared" si="164"/>
        <v>0</v>
      </c>
      <c r="AF518">
        <f t="shared" si="165"/>
        <v>0.05</v>
      </c>
      <c r="AG518">
        <f t="shared" si="166"/>
        <v>0</v>
      </c>
      <c r="AH518" t="str">
        <f t="shared" si="167"/>
        <v>TRANS CANADA HWY 1 EAST</v>
      </c>
    </row>
    <row r="519" spans="1:34" x14ac:dyDescent="0.25">
      <c r="A519">
        <v>522586</v>
      </c>
      <c r="B519" t="s">
        <v>660</v>
      </c>
      <c r="C519" t="s">
        <v>80</v>
      </c>
      <c r="D519" t="s">
        <v>645</v>
      </c>
      <c r="E519">
        <v>116</v>
      </c>
      <c r="F519">
        <v>0</v>
      </c>
      <c r="G519">
        <v>0</v>
      </c>
      <c r="H519">
        <v>0</v>
      </c>
      <c r="I519">
        <v>0</v>
      </c>
      <c r="J519">
        <v>116</v>
      </c>
      <c r="K519" s="28">
        <f t="shared" si="147"/>
        <v>15.08</v>
      </c>
      <c r="L519" s="28">
        <f t="shared" si="148"/>
        <v>0</v>
      </c>
      <c r="M519" s="28">
        <f t="shared" si="149"/>
        <v>131.08000000000001</v>
      </c>
      <c r="N519">
        <f t="shared" si="150"/>
        <v>116</v>
      </c>
      <c r="O519">
        <f t="shared" si="151"/>
        <v>119.5</v>
      </c>
      <c r="P519">
        <f t="shared" si="152"/>
        <v>119.5</v>
      </c>
      <c r="Q519">
        <f t="shared" si="153"/>
        <v>119.5</v>
      </c>
      <c r="R519">
        <f t="shared" si="154"/>
        <v>119.5</v>
      </c>
      <c r="S519">
        <f t="shared" si="155"/>
        <v>119.5</v>
      </c>
      <c r="T519">
        <f t="shared" si="156"/>
        <v>119.5</v>
      </c>
      <c r="U519">
        <f t="shared" si="157"/>
        <v>119.5</v>
      </c>
      <c r="V519">
        <f t="shared" si="158"/>
        <v>119.5</v>
      </c>
      <c r="X519">
        <f t="shared" si="159"/>
        <v>119.5</v>
      </c>
      <c r="Y519">
        <f t="shared" si="160"/>
        <v>119.5</v>
      </c>
      <c r="Z519">
        <f t="shared" si="161"/>
        <v>119.5</v>
      </c>
      <c r="AA519">
        <f t="shared" si="162"/>
        <v>119.5</v>
      </c>
      <c r="AB519">
        <f t="shared" si="163"/>
        <v>119.5</v>
      </c>
      <c r="AC519">
        <f>IF(OR(A519=521400,A519=529519,A519=519378,A519=519382,A519=519380,A519=519357,A519=549727,A519=519373,A519=519370,A519=519371,A519=519377,A519=519387,A519=521176,A519=521177,A519=524588),IF(OR(D519="BIODIESEL",D519="BIODIESEL DYED",D519="DIESEL LS",D519="D LS DYED"),kdrk1,IF(OR(D519="ETHANOL REG",D519="REGULAR",D519="REG DYED",D519="ETH REG DYE"),krrk1,IF(OR(D519="UNBRAND DEF"),DEFBase1,kprk1))),IF(A519=519355,IF(OR(D519="BIODIESEL",D519="BIODIESEL DYED",D519="DIESEL LS",D519="D LS DYED"),vdrk1,IF(OR(D519="ETHANOL REG",D519="REGULAR",D519="REG DYED",D519="ETH REG DYE"),vrrk1,)),E519))</f>
        <v>116</v>
      </c>
      <c r="AD519">
        <f>IF(OR(A519=521400,A519=529519,A519=519378,A519=519382,A519=519380,A519=519357,A519=549727,A519=519373,A519=519370,A519=519371,A519=519377,A519=519387,A519=521176,A519=521177,A519=524588),
IF(OR(D519="BIODIESEL",D519="BIODIESEL DYED",D519="DIESEL LS",D519="D LS DYED"),kdrk1+_dslMERCR,IF(OR(D519="ETHANOL REG",D519="REGULAR",D519="REG DYED",D519="ETH REG DYE"),krrk1+_eregMERCR,IF(OR(D519="UNBRAND DEF"),
DEFBase1,kprk1+_punlMERCR))),IF(A519=519355,IF(OR(D519="BIODIESEL",D519="BIODIESEL DYED",D519="DIESEL LS",D519="D LS DYED"),vdrk1+_dslMERCR,IF(OR(D519="ETHANOL REG",D519="REGULAR",D519="REG DYED",D519="ETH REG DYE"),vrrk1+_eregMERCR,)),E519))</f>
        <v>116</v>
      </c>
      <c r="AE519">
        <f t="shared" si="164"/>
        <v>0</v>
      </c>
      <c r="AF519">
        <f t="shared" si="165"/>
        <v>0.13</v>
      </c>
      <c r="AG519">
        <f t="shared" si="166"/>
        <v>0</v>
      </c>
      <c r="AH519" t="str">
        <f t="shared" si="167"/>
        <v>TRANS CANADA HWY 1 EAST</v>
      </c>
    </row>
    <row r="520" spans="1:34" x14ac:dyDescent="0.25">
      <c r="A520">
        <v>524549</v>
      </c>
      <c r="B520" t="s">
        <v>163</v>
      </c>
      <c r="C520" t="s">
        <v>80</v>
      </c>
      <c r="D520" t="s">
        <v>37</v>
      </c>
      <c r="E520">
        <v>99.1</v>
      </c>
      <c r="F520">
        <v>4</v>
      </c>
      <c r="G520">
        <v>12.5</v>
      </c>
      <c r="H520">
        <v>0</v>
      </c>
      <c r="I520">
        <v>0</v>
      </c>
      <c r="J520">
        <v>115.6</v>
      </c>
      <c r="K520" s="28">
        <f t="shared" si="147"/>
        <v>5.78</v>
      </c>
      <c r="L520" s="28">
        <f t="shared" si="148"/>
        <v>0</v>
      </c>
      <c r="M520" s="28">
        <f t="shared" si="149"/>
        <v>121.38</v>
      </c>
      <c r="N520">
        <f t="shared" si="150"/>
        <v>99.1</v>
      </c>
      <c r="O520">
        <f t="shared" si="151"/>
        <v>104.6</v>
      </c>
      <c r="P520">
        <f t="shared" si="152"/>
        <v>105.6</v>
      </c>
      <c r="Q520">
        <f t="shared" si="153"/>
        <v>106.1</v>
      </c>
      <c r="R520">
        <f t="shared" si="154"/>
        <v>107.1</v>
      </c>
      <c r="S520">
        <f t="shared" si="155"/>
        <v>107.6</v>
      </c>
      <c r="T520">
        <f t="shared" si="156"/>
        <v>108.1</v>
      </c>
      <c r="U520">
        <f t="shared" si="157"/>
        <v>108.6</v>
      </c>
      <c r="V520">
        <f t="shared" si="158"/>
        <v>102.6</v>
      </c>
      <c r="X520">
        <f t="shared" si="159"/>
        <v>103.6</v>
      </c>
      <c r="Y520">
        <f t="shared" si="160"/>
        <v>104.1</v>
      </c>
      <c r="Z520">
        <f t="shared" si="161"/>
        <v>104.1</v>
      </c>
      <c r="AA520">
        <f t="shared" si="162"/>
        <v>105.1</v>
      </c>
      <c r="AB520">
        <f t="shared" si="163"/>
        <v>100.1</v>
      </c>
      <c r="AC520">
        <f>IF(OR(A520=521400,A520=529519,A520=519378,A520=519382,A520=519380,A520=519357,A520=549727,A520=519373,A520=519370,A520=519371,A520=519377,A520=519387,A520=521176,A520=521177,A520=524588),IF(OR(D520="BIODIESEL",D520="BIODIESEL DYED",D520="DIESEL LS",D520="D LS DYED"),kdrk1,IF(OR(D520="ETHANOL REG",D520="REGULAR",D520="REG DYED",D520="ETH REG DYE"),krrk1,IF(OR(D520="UNBRAND DEF"),DEFBase1,kprk1))),IF(A520=519355,IF(OR(D520="BIODIESEL",D520="BIODIESEL DYED",D520="DIESEL LS",D520="D LS DYED"),vdrk1,IF(OR(D520="ETHANOL REG",D520="REGULAR",D520="REG DYED",D520="ETH REG DYE"),vrrk1,)),E520))</f>
        <v>99.1</v>
      </c>
      <c r="AD520">
        <f>IF(OR(A520=521400,A520=529519,A520=519378,A520=519382,A520=519380,A520=519357,A520=549727,A520=519373,A520=519370,A520=519371,A520=519377,A520=519387,A520=521176,A520=521177,A520=524588),
IF(OR(D520="BIODIESEL",D520="BIODIESEL DYED",D520="DIESEL LS",D520="D LS DYED"),kdrk1+_dslMERCR,IF(OR(D520="ETHANOL REG",D520="REGULAR",D520="REG DYED",D520="ETH REG DYE"),krrk1+_eregMERCR,IF(OR(D520="UNBRAND DEF"),
DEFBase1,kprk1+_punlMERCR))),IF(A520=519355,IF(OR(D520="BIODIESEL",D520="BIODIESEL DYED",D520="DIESEL LS",D520="D LS DYED"),vdrk1+_dslMERCR,IF(OR(D520="ETHANOL REG",D520="REGULAR",D520="REG DYED",D520="ETH REG DYE"),vrrk1+_eregMERCR,)),E520))</f>
        <v>99.1</v>
      </c>
      <c r="AE520">
        <f t="shared" si="164"/>
        <v>0</v>
      </c>
      <c r="AF520">
        <f t="shared" si="165"/>
        <v>0.05</v>
      </c>
      <c r="AG520">
        <f t="shared" si="166"/>
        <v>0</v>
      </c>
      <c r="AH520" t="str">
        <f t="shared" si="167"/>
        <v>1300 REDONDA STREET</v>
      </c>
    </row>
    <row r="521" spans="1:34" x14ac:dyDescent="0.25">
      <c r="A521">
        <v>524549</v>
      </c>
      <c r="B521" t="s">
        <v>163</v>
      </c>
      <c r="C521" t="s">
        <v>80</v>
      </c>
      <c r="D521" t="s">
        <v>645</v>
      </c>
      <c r="E521">
        <v>71.3</v>
      </c>
      <c r="F521">
        <v>0</v>
      </c>
      <c r="G521">
        <v>0</v>
      </c>
      <c r="H521">
        <v>0</v>
      </c>
      <c r="I521">
        <v>0</v>
      </c>
      <c r="J521">
        <v>71.3</v>
      </c>
      <c r="K521" s="28">
        <f t="shared" si="147"/>
        <v>9.2690000000000001</v>
      </c>
      <c r="L521" s="28">
        <f t="shared" si="148"/>
        <v>0</v>
      </c>
      <c r="M521" s="28">
        <f t="shared" si="149"/>
        <v>80.569000000000003</v>
      </c>
      <c r="N521">
        <f t="shared" si="150"/>
        <v>71.3</v>
      </c>
      <c r="O521">
        <f t="shared" si="151"/>
        <v>74.8</v>
      </c>
      <c r="P521">
        <f t="shared" si="152"/>
        <v>74.8</v>
      </c>
      <c r="Q521">
        <f t="shared" si="153"/>
        <v>74.8</v>
      </c>
      <c r="R521">
        <f t="shared" si="154"/>
        <v>74.8</v>
      </c>
      <c r="S521">
        <f t="shared" si="155"/>
        <v>74.8</v>
      </c>
      <c r="T521">
        <f t="shared" si="156"/>
        <v>74.8</v>
      </c>
      <c r="U521">
        <f t="shared" si="157"/>
        <v>74.8</v>
      </c>
      <c r="V521">
        <f t="shared" si="158"/>
        <v>74.8</v>
      </c>
      <c r="X521">
        <f t="shared" si="159"/>
        <v>74.8</v>
      </c>
      <c r="Y521">
        <f t="shared" si="160"/>
        <v>74.8</v>
      </c>
      <c r="Z521">
        <f t="shared" si="161"/>
        <v>74.8</v>
      </c>
      <c r="AA521">
        <f t="shared" si="162"/>
        <v>74.8</v>
      </c>
      <c r="AB521">
        <f t="shared" si="163"/>
        <v>74.8</v>
      </c>
      <c r="AC521">
        <f>IF(OR(A521=521400,A521=529519,A521=519378,A521=519382,A521=519380,A521=519357,A521=549727,A521=519373,A521=519370,A521=519371,A521=519377,A521=519387,A521=521176,A521=521177,A521=524588),IF(OR(D521="BIODIESEL",D521="BIODIESEL DYED",D521="DIESEL LS",D521="D LS DYED"),kdrk1,IF(OR(D521="ETHANOL REG",D521="REGULAR",D521="REG DYED",D521="ETH REG DYE"),krrk1,IF(OR(D521="UNBRAND DEF"),DEFBase1,kprk1))),IF(A521=519355,IF(OR(D521="BIODIESEL",D521="BIODIESEL DYED",D521="DIESEL LS",D521="D LS DYED"),vdrk1,IF(OR(D521="ETHANOL REG",D521="REGULAR",D521="REG DYED",D521="ETH REG DYE"),vrrk1,)),E521))</f>
        <v>71.3</v>
      </c>
      <c r="AD521">
        <f>IF(OR(A521=521400,A521=529519,A521=519378,A521=519382,A521=519380,A521=519357,A521=549727,A521=519373,A521=519370,A521=519371,A521=519377,A521=519387,A521=521176,A521=521177,A521=524588),
IF(OR(D521="BIODIESEL",D521="BIODIESEL DYED",D521="DIESEL LS",D521="D LS DYED"),kdrk1+_dslMERCR,IF(OR(D521="ETHANOL REG",D521="REGULAR",D521="REG DYED",D521="ETH REG DYE"),krrk1+_eregMERCR,IF(OR(D521="UNBRAND DEF"),
DEFBase1,kprk1+_punlMERCR))),IF(A521=519355,IF(OR(D521="BIODIESEL",D521="BIODIESEL DYED",D521="DIESEL LS",D521="D LS DYED"),vdrk1+_dslMERCR,IF(OR(D521="ETHANOL REG",D521="REGULAR",D521="REG DYED",D521="ETH REG DYE"),vrrk1+_eregMERCR,)),E521))</f>
        <v>71.3</v>
      </c>
      <c r="AE521">
        <f t="shared" si="164"/>
        <v>0</v>
      </c>
      <c r="AF521">
        <f t="shared" si="165"/>
        <v>0.13</v>
      </c>
      <c r="AG521">
        <f t="shared" si="166"/>
        <v>0</v>
      </c>
      <c r="AH521" t="str">
        <f t="shared" si="167"/>
        <v>1300 REDONDA STREET</v>
      </c>
    </row>
    <row r="522" spans="1:34" x14ac:dyDescent="0.25">
      <c r="A522">
        <v>524564</v>
      </c>
      <c r="B522" t="s">
        <v>163</v>
      </c>
      <c r="C522" t="s">
        <v>80</v>
      </c>
      <c r="D522" t="s">
        <v>37</v>
      </c>
      <c r="E522">
        <v>99.2</v>
      </c>
      <c r="F522">
        <v>4</v>
      </c>
      <c r="G522">
        <v>12.5</v>
      </c>
      <c r="H522">
        <v>0</v>
      </c>
      <c r="I522">
        <v>0</v>
      </c>
      <c r="J522">
        <v>115.7</v>
      </c>
      <c r="K522" s="28">
        <f t="shared" si="147"/>
        <v>5.7850000000000001</v>
      </c>
      <c r="L522" s="28">
        <f t="shared" si="148"/>
        <v>0</v>
      </c>
      <c r="M522" s="28">
        <f t="shared" si="149"/>
        <v>121.485</v>
      </c>
      <c r="N522">
        <f t="shared" si="150"/>
        <v>99.2</v>
      </c>
      <c r="O522">
        <f t="shared" si="151"/>
        <v>104.7</v>
      </c>
      <c r="P522">
        <f t="shared" si="152"/>
        <v>105.7</v>
      </c>
      <c r="Q522">
        <f t="shared" si="153"/>
        <v>106.2</v>
      </c>
      <c r="R522">
        <f t="shared" si="154"/>
        <v>107.2</v>
      </c>
      <c r="S522">
        <f t="shared" si="155"/>
        <v>107.7</v>
      </c>
      <c r="T522">
        <f t="shared" si="156"/>
        <v>108.2</v>
      </c>
      <c r="U522">
        <f t="shared" si="157"/>
        <v>108.7</v>
      </c>
      <c r="V522">
        <f t="shared" si="158"/>
        <v>102.7</v>
      </c>
      <c r="X522">
        <f t="shared" si="159"/>
        <v>103.7</v>
      </c>
      <c r="Y522">
        <f t="shared" si="160"/>
        <v>104.2</v>
      </c>
      <c r="Z522">
        <f t="shared" si="161"/>
        <v>104.2</v>
      </c>
      <c r="AA522">
        <f t="shared" si="162"/>
        <v>105.2</v>
      </c>
      <c r="AB522">
        <f t="shared" si="163"/>
        <v>100.2</v>
      </c>
      <c r="AC522">
        <f>IF(OR(A522=521400,A522=529519,A522=519378,A522=519382,A522=519380,A522=519357,A522=549727,A522=519373,A522=519370,A522=519371,A522=519377,A522=519387,A522=521176,A522=521177,A522=524588),IF(OR(D522="BIODIESEL",D522="BIODIESEL DYED",D522="DIESEL LS",D522="D LS DYED"),kdrk1,IF(OR(D522="ETHANOL REG",D522="REGULAR",D522="REG DYED",D522="ETH REG DYE"),krrk1,IF(OR(D522="UNBRAND DEF"),DEFBase1,kprk1))),IF(A522=519355,IF(OR(D522="BIODIESEL",D522="BIODIESEL DYED",D522="DIESEL LS",D522="D LS DYED"),vdrk1,IF(OR(D522="ETHANOL REG",D522="REGULAR",D522="REG DYED",D522="ETH REG DYE"),vrrk1,)),E522))</f>
        <v>99.2</v>
      </c>
      <c r="AD522">
        <f>IF(OR(A522=521400,A522=529519,A522=519378,A522=519382,A522=519380,A522=519357,A522=549727,A522=519373,A522=519370,A522=519371,A522=519377,A522=519387,A522=521176,A522=521177,A522=524588),
IF(OR(D522="BIODIESEL",D522="BIODIESEL DYED",D522="DIESEL LS",D522="D LS DYED"),kdrk1+_dslMERCR,IF(OR(D522="ETHANOL REG",D522="REGULAR",D522="REG DYED",D522="ETH REG DYE"),krrk1+_eregMERCR,IF(OR(D522="UNBRAND DEF"),
DEFBase1,kprk1+_punlMERCR))),IF(A522=519355,IF(OR(D522="BIODIESEL",D522="BIODIESEL DYED",D522="DIESEL LS",D522="D LS DYED"),vdrk1+_dslMERCR,IF(OR(D522="ETHANOL REG",D522="REGULAR",D522="REG DYED",D522="ETH REG DYE"),vrrk1+_eregMERCR,)),E522))</f>
        <v>99.2</v>
      </c>
      <c r="AE522">
        <f t="shared" si="164"/>
        <v>0</v>
      </c>
      <c r="AF522">
        <f t="shared" si="165"/>
        <v>0.05</v>
      </c>
      <c r="AG522">
        <f t="shared" si="166"/>
        <v>0</v>
      </c>
      <c r="AH522" t="str">
        <f t="shared" si="167"/>
        <v>25 LOWSON CRES</v>
      </c>
    </row>
    <row r="523" spans="1:34" x14ac:dyDescent="0.25">
      <c r="A523">
        <v>524564</v>
      </c>
      <c r="B523" t="s">
        <v>163</v>
      </c>
      <c r="C523" t="s">
        <v>80</v>
      </c>
      <c r="D523" t="s">
        <v>644</v>
      </c>
      <c r="E523">
        <v>85.6</v>
      </c>
      <c r="F523">
        <v>10</v>
      </c>
      <c r="G523">
        <v>12.5</v>
      </c>
      <c r="H523">
        <v>0</v>
      </c>
      <c r="I523">
        <v>0</v>
      </c>
      <c r="J523">
        <v>108.1</v>
      </c>
      <c r="K523" s="28">
        <f t="shared" si="147"/>
        <v>5.4050000000000002</v>
      </c>
      <c r="L523" s="28">
        <f t="shared" si="148"/>
        <v>0</v>
      </c>
      <c r="M523" s="28">
        <f t="shared" si="149"/>
        <v>113.505</v>
      </c>
      <c r="N523">
        <f t="shared" si="150"/>
        <v>85.6</v>
      </c>
      <c r="O523">
        <f t="shared" si="151"/>
        <v>93.1</v>
      </c>
      <c r="P523">
        <f t="shared" si="152"/>
        <v>93.1</v>
      </c>
      <c r="Q523">
        <f t="shared" si="153"/>
        <v>93.6</v>
      </c>
      <c r="R523">
        <f t="shared" si="154"/>
        <v>94.6</v>
      </c>
      <c r="S523">
        <f t="shared" si="155"/>
        <v>95.1</v>
      </c>
      <c r="T523">
        <f t="shared" si="156"/>
        <v>95.6</v>
      </c>
      <c r="U523">
        <f t="shared" si="157"/>
        <v>96.1</v>
      </c>
      <c r="V523">
        <f t="shared" si="158"/>
        <v>89.1</v>
      </c>
      <c r="X523">
        <f t="shared" si="159"/>
        <v>92.1</v>
      </c>
      <c r="Y523">
        <f t="shared" si="160"/>
        <v>91.6</v>
      </c>
      <c r="Z523">
        <f t="shared" si="161"/>
        <v>94.1</v>
      </c>
      <c r="AA523">
        <f t="shared" si="162"/>
        <v>90.6</v>
      </c>
      <c r="AB523">
        <f t="shared" si="163"/>
        <v>90.1</v>
      </c>
      <c r="AC523">
        <f>IF(OR(A523=521400,A523=529519,A523=519378,A523=519382,A523=519380,A523=519357,A523=549727,A523=519373,A523=519370,A523=519371,A523=519377,A523=519387,A523=521176,A523=521177,A523=524588),IF(OR(D523="BIODIESEL",D523="BIODIESEL DYED",D523="DIESEL LS",D523="D LS DYED"),kdrk1,IF(OR(D523="ETHANOL REG",D523="REGULAR",D523="REG DYED",D523="ETH REG DYE"),krrk1,IF(OR(D523="UNBRAND DEF"),DEFBase1,kprk1))),IF(A523=519355,IF(OR(D523="BIODIESEL",D523="BIODIESEL DYED",D523="DIESEL LS",D523="D LS DYED"),vdrk1,IF(OR(D523="ETHANOL REG",D523="REGULAR",D523="REG DYED",D523="ETH REG DYE"),vrrk1,)),E523))</f>
        <v>85.6</v>
      </c>
      <c r="AD523">
        <f>IF(OR(A523=521400,A523=529519,A523=519378,A523=519382,A523=519380,A523=519357,A523=549727,A523=519373,A523=519370,A523=519371,A523=519377,A523=519387,A523=521176,A523=521177,A523=524588),
IF(OR(D523="BIODIESEL",D523="BIODIESEL DYED",D523="DIESEL LS",D523="D LS DYED"),kdrk1+_dslMERCR,IF(OR(D523="ETHANOL REG",D523="REGULAR",D523="REG DYED",D523="ETH REG DYE"),krrk1+_eregMERCR,IF(OR(D523="UNBRAND DEF"),
DEFBase1,kprk1+_punlMERCR))),IF(A523=519355,IF(OR(D523="BIODIESEL",D523="BIODIESEL DYED",D523="DIESEL LS",D523="D LS DYED"),vdrk1+_dslMERCR,IF(OR(D523="ETHANOL REG",D523="REGULAR",D523="REG DYED",D523="ETH REG DYE"),vrrk1+_eregMERCR,)),E523))</f>
        <v>85.6</v>
      </c>
      <c r="AE523">
        <f t="shared" si="164"/>
        <v>0</v>
      </c>
      <c r="AF523">
        <f t="shared" si="165"/>
        <v>0.05</v>
      </c>
      <c r="AG523">
        <f t="shared" si="166"/>
        <v>0</v>
      </c>
      <c r="AH523" t="str">
        <f t="shared" si="167"/>
        <v>25 LOWSON CRES</v>
      </c>
    </row>
    <row r="524" spans="1:34" x14ac:dyDescent="0.25">
      <c r="A524">
        <v>524564</v>
      </c>
      <c r="B524" t="s">
        <v>163</v>
      </c>
      <c r="C524" t="s">
        <v>80</v>
      </c>
      <c r="D524" t="s">
        <v>651</v>
      </c>
      <c r="E524">
        <v>81.599999999999994</v>
      </c>
      <c r="F524">
        <v>10</v>
      </c>
      <c r="G524">
        <v>12.5</v>
      </c>
      <c r="H524">
        <v>0</v>
      </c>
      <c r="I524">
        <v>0</v>
      </c>
      <c r="J524">
        <v>104.1</v>
      </c>
      <c r="K524" s="28">
        <f t="shared" si="147"/>
        <v>5.2050000000000001</v>
      </c>
      <c r="L524" s="28">
        <f t="shared" si="148"/>
        <v>0</v>
      </c>
      <c r="M524" s="28">
        <f t="shared" si="149"/>
        <v>109.30499999999999</v>
      </c>
      <c r="N524">
        <f t="shared" si="150"/>
        <v>81.599999999999994</v>
      </c>
      <c r="O524">
        <f t="shared" si="151"/>
        <v>89.1</v>
      </c>
      <c r="P524">
        <f t="shared" si="152"/>
        <v>89.1</v>
      </c>
      <c r="Q524">
        <f t="shared" si="153"/>
        <v>89.6</v>
      </c>
      <c r="R524">
        <f t="shared" si="154"/>
        <v>90.6</v>
      </c>
      <c r="S524">
        <f t="shared" si="155"/>
        <v>91.1</v>
      </c>
      <c r="T524">
        <f t="shared" si="156"/>
        <v>91.6</v>
      </c>
      <c r="U524">
        <f t="shared" si="157"/>
        <v>92.1</v>
      </c>
      <c r="V524">
        <f t="shared" si="158"/>
        <v>85.1</v>
      </c>
      <c r="X524">
        <f t="shared" si="159"/>
        <v>88.1</v>
      </c>
      <c r="Y524">
        <f t="shared" si="160"/>
        <v>87.6</v>
      </c>
      <c r="Z524">
        <f t="shared" si="161"/>
        <v>90.1</v>
      </c>
      <c r="AA524">
        <f t="shared" si="162"/>
        <v>86.6</v>
      </c>
      <c r="AB524">
        <f t="shared" si="163"/>
        <v>86.1</v>
      </c>
      <c r="AC524">
        <f>IF(OR(A524=521400,A524=529519,A524=519378,A524=519382,A524=519380,A524=519357,A524=549727,A524=519373,A524=519370,A524=519371,A524=519377,A524=519387,A524=521176,A524=521177,A524=524588),IF(OR(D524="BIODIESEL",D524="BIODIESEL DYED",D524="DIESEL LS",D524="D LS DYED"),kdrk1,IF(OR(D524="ETHANOL REG",D524="REGULAR",D524="REG DYED",D524="ETH REG DYE"),krrk1,IF(OR(D524="UNBRAND DEF"),DEFBase1,kprk1))),IF(A524=519355,IF(OR(D524="BIODIESEL",D524="BIODIESEL DYED",D524="DIESEL LS",D524="D LS DYED"),vdrk1,IF(OR(D524="ETHANOL REG",D524="REGULAR",D524="REG DYED",D524="ETH REG DYE"),vrrk1,)),E524))</f>
        <v>81.599999999999994</v>
      </c>
      <c r="AD524">
        <f>IF(OR(A524=521400,A524=529519,A524=519378,A524=519382,A524=519380,A524=519357,A524=549727,A524=519373,A524=519370,A524=519371,A524=519377,A524=519387,A524=521176,A524=521177,A524=524588),
IF(OR(D524="BIODIESEL",D524="BIODIESEL DYED",D524="DIESEL LS",D524="D LS DYED"),kdrk1+_dslMERCR,IF(OR(D524="ETHANOL REG",D524="REGULAR",D524="REG DYED",D524="ETH REG DYE"),krrk1+_eregMERCR,IF(OR(D524="UNBRAND DEF"),
DEFBase1,kprk1+_punlMERCR))),IF(A524=519355,IF(OR(D524="BIODIESEL",D524="BIODIESEL DYED",D524="DIESEL LS",D524="D LS DYED"),vdrk1+_dslMERCR,IF(OR(D524="ETHANOL REG",D524="REGULAR",D524="REG DYED",D524="ETH REG DYE"),vrrk1+_eregMERCR,)),E524))</f>
        <v>81.599999999999994</v>
      </c>
      <c r="AE524">
        <f t="shared" si="164"/>
        <v>0</v>
      </c>
      <c r="AF524">
        <f t="shared" si="165"/>
        <v>0.05</v>
      </c>
      <c r="AG524">
        <f t="shared" si="166"/>
        <v>0</v>
      </c>
      <c r="AH524" t="str">
        <f t="shared" si="167"/>
        <v>25 LOWSON CRES</v>
      </c>
    </row>
    <row r="525" spans="1:34" x14ac:dyDescent="0.25">
      <c r="A525">
        <v>524568</v>
      </c>
      <c r="B525" t="s">
        <v>163</v>
      </c>
      <c r="C525" t="s">
        <v>80</v>
      </c>
      <c r="D525" t="s">
        <v>646</v>
      </c>
      <c r="E525">
        <v>99.2</v>
      </c>
      <c r="F525">
        <v>4</v>
      </c>
      <c r="G525">
        <v>0</v>
      </c>
      <c r="H525">
        <v>0</v>
      </c>
      <c r="I525">
        <v>0</v>
      </c>
      <c r="J525">
        <v>103.2</v>
      </c>
      <c r="K525" s="28">
        <f t="shared" si="147"/>
        <v>5.16</v>
      </c>
      <c r="L525" s="28">
        <f t="shared" si="148"/>
        <v>0</v>
      </c>
      <c r="M525" s="28">
        <f t="shared" si="149"/>
        <v>108.36</v>
      </c>
      <c r="N525">
        <f t="shared" si="150"/>
        <v>99.2</v>
      </c>
      <c r="O525">
        <f t="shared" si="151"/>
        <v>104.7</v>
      </c>
      <c r="P525">
        <f t="shared" si="152"/>
        <v>105.7</v>
      </c>
      <c r="Q525">
        <f t="shared" si="153"/>
        <v>106.2</v>
      </c>
      <c r="R525">
        <f t="shared" si="154"/>
        <v>107.2</v>
      </c>
      <c r="S525">
        <f t="shared" si="155"/>
        <v>107.7</v>
      </c>
      <c r="T525">
        <f t="shared" si="156"/>
        <v>108.2</v>
      </c>
      <c r="U525">
        <f t="shared" si="157"/>
        <v>108.7</v>
      </c>
      <c r="V525">
        <f t="shared" si="158"/>
        <v>102.7</v>
      </c>
      <c r="X525">
        <f t="shared" si="159"/>
        <v>103.7</v>
      </c>
      <c r="Y525">
        <f t="shared" si="160"/>
        <v>104.2</v>
      </c>
      <c r="Z525">
        <f t="shared" si="161"/>
        <v>104.2</v>
      </c>
      <c r="AA525">
        <f t="shared" si="162"/>
        <v>105.2</v>
      </c>
      <c r="AB525">
        <f t="shared" si="163"/>
        <v>100.2</v>
      </c>
      <c r="AC525">
        <f>IF(OR(A525=521400,A525=529519,A525=519378,A525=519382,A525=519380,A525=519357,A525=549727,A525=519373,A525=519370,A525=519371,A525=519377,A525=519387,A525=521176,A525=521177,A525=524588),IF(OR(D525="BIODIESEL",D525="BIODIESEL DYED",D525="DIESEL LS",D525="D LS DYED"),kdrk1,IF(OR(D525="ETHANOL REG",D525="REGULAR",D525="REG DYED",D525="ETH REG DYE"),krrk1,IF(OR(D525="UNBRAND DEF"),DEFBase1,kprk1))),IF(A525=519355,IF(OR(D525="BIODIESEL",D525="BIODIESEL DYED",D525="DIESEL LS",D525="D LS DYED"),vdrk1,IF(OR(D525="ETHANOL REG",D525="REGULAR",D525="REG DYED",D525="ETH REG DYE"),vrrk1,)),E525))</f>
        <v>99.2</v>
      </c>
      <c r="AD525">
        <f>IF(OR(A525=521400,A525=529519,A525=519378,A525=519382,A525=519380,A525=519357,A525=549727,A525=519373,A525=519370,A525=519371,A525=519377,A525=519387,A525=521176,A525=521177,A525=524588),
IF(OR(D525="BIODIESEL",D525="BIODIESEL DYED",D525="DIESEL LS",D525="D LS DYED"),kdrk1+_dslMERCR,IF(OR(D525="ETHANOL REG",D525="REGULAR",D525="REG DYED",D525="ETH REG DYE"),krrk1+_eregMERCR,IF(OR(D525="UNBRAND DEF"),
DEFBase1,kprk1+_punlMERCR))),IF(A525=519355,IF(OR(D525="BIODIESEL",D525="BIODIESEL DYED",D525="DIESEL LS",D525="D LS DYED"),vdrk1+_dslMERCR,IF(OR(D525="ETHANOL REG",D525="REGULAR",D525="REG DYED",D525="ETH REG DYE"),vrrk1+_eregMERCR,)),E525))</f>
        <v>99.2</v>
      </c>
      <c r="AE525">
        <f t="shared" si="164"/>
        <v>0</v>
      </c>
      <c r="AF525">
        <f t="shared" si="165"/>
        <v>0.05</v>
      </c>
      <c r="AG525">
        <f t="shared" si="166"/>
        <v>0</v>
      </c>
      <c r="AH525" t="str">
        <f t="shared" si="167"/>
        <v>1991 BROOKSIDE BLVD</v>
      </c>
    </row>
    <row r="526" spans="1:34" x14ac:dyDescent="0.25">
      <c r="A526">
        <v>524568</v>
      </c>
      <c r="B526" t="s">
        <v>163</v>
      </c>
      <c r="C526" t="s">
        <v>80</v>
      </c>
      <c r="D526" t="s">
        <v>37</v>
      </c>
      <c r="E526">
        <v>99.2</v>
      </c>
      <c r="F526">
        <v>4</v>
      </c>
      <c r="G526">
        <v>12.5</v>
      </c>
      <c r="H526">
        <v>0</v>
      </c>
      <c r="I526">
        <v>0</v>
      </c>
      <c r="J526">
        <v>115.7</v>
      </c>
      <c r="K526" s="28">
        <f t="shared" si="147"/>
        <v>5.7850000000000001</v>
      </c>
      <c r="L526" s="28">
        <f t="shared" si="148"/>
        <v>0</v>
      </c>
      <c r="M526" s="28">
        <f t="shared" si="149"/>
        <v>121.485</v>
      </c>
      <c r="N526">
        <f t="shared" si="150"/>
        <v>99.2</v>
      </c>
      <c r="O526">
        <f t="shared" si="151"/>
        <v>104.7</v>
      </c>
      <c r="P526">
        <f t="shared" si="152"/>
        <v>105.7</v>
      </c>
      <c r="Q526">
        <f t="shared" si="153"/>
        <v>106.2</v>
      </c>
      <c r="R526">
        <f t="shared" si="154"/>
        <v>107.2</v>
      </c>
      <c r="S526">
        <f t="shared" si="155"/>
        <v>107.7</v>
      </c>
      <c r="T526">
        <f t="shared" si="156"/>
        <v>108.2</v>
      </c>
      <c r="U526">
        <f t="shared" si="157"/>
        <v>108.7</v>
      </c>
      <c r="V526">
        <f t="shared" si="158"/>
        <v>102.7</v>
      </c>
      <c r="X526">
        <f t="shared" si="159"/>
        <v>103.7</v>
      </c>
      <c r="Y526">
        <f t="shared" si="160"/>
        <v>104.2</v>
      </c>
      <c r="Z526">
        <f t="shared" si="161"/>
        <v>104.2</v>
      </c>
      <c r="AA526">
        <f t="shared" si="162"/>
        <v>105.2</v>
      </c>
      <c r="AB526">
        <f t="shared" si="163"/>
        <v>100.2</v>
      </c>
      <c r="AC526">
        <f>IF(OR(A526=521400,A526=529519,A526=519378,A526=519382,A526=519380,A526=519357,A526=549727,A526=519373,A526=519370,A526=519371,A526=519377,A526=519387,A526=521176,A526=521177,A526=524588),IF(OR(D526="BIODIESEL",D526="BIODIESEL DYED",D526="DIESEL LS",D526="D LS DYED"),kdrk1,IF(OR(D526="ETHANOL REG",D526="REGULAR",D526="REG DYED",D526="ETH REG DYE"),krrk1,IF(OR(D526="UNBRAND DEF"),DEFBase1,kprk1))),IF(A526=519355,IF(OR(D526="BIODIESEL",D526="BIODIESEL DYED",D526="DIESEL LS",D526="D LS DYED"),vdrk1,IF(OR(D526="ETHANOL REG",D526="REGULAR",D526="REG DYED",D526="ETH REG DYE"),vrrk1,)),E526))</f>
        <v>99.2</v>
      </c>
      <c r="AD526">
        <f>IF(OR(A526=521400,A526=529519,A526=519378,A526=519382,A526=519380,A526=519357,A526=549727,A526=519373,A526=519370,A526=519371,A526=519377,A526=519387,A526=521176,A526=521177,A526=524588),
IF(OR(D526="BIODIESEL",D526="BIODIESEL DYED",D526="DIESEL LS",D526="D LS DYED"),kdrk1+_dslMERCR,IF(OR(D526="ETHANOL REG",D526="REGULAR",D526="REG DYED",D526="ETH REG DYE"),krrk1+_eregMERCR,IF(OR(D526="UNBRAND DEF"),
DEFBase1,kprk1+_punlMERCR))),IF(A526=519355,IF(OR(D526="BIODIESEL",D526="BIODIESEL DYED",D526="DIESEL LS",D526="D LS DYED"),vdrk1+_dslMERCR,IF(OR(D526="ETHANOL REG",D526="REGULAR",D526="REG DYED",D526="ETH REG DYE"),vrrk1+_eregMERCR,)),E526))</f>
        <v>99.2</v>
      </c>
      <c r="AE526">
        <f t="shared" si="164"/>
        <v>0</v>
      </c>
      <c r="AF526">
        <f t="shared" si="165"/>
        <v>0.05</v>
      </c>
      <c r="AG526">
        <f t="shared" si="166"/>
        <v>0</v>
      </c>
      <c r="AH526" t="str">
        <f t="shared" si="167"/>
        <v>1991 BROOKSIDE BLVD</v>
      </c>
    </row>
    <row r="527" spans="1:34" x14ac:dyDescent="0.25">
      <c r="A527">
        <v>524600</v>
      </c>
      <c r="B527" t="s">
        <v>163</v>
      </c>
      <c r="C527" t="s">
        <v>80</v>
      </c>
      <c r="D527" t="s">
        <v>646</v>
      </c>
      <c r="E527">
        <v>99.2</v>
      </c>
      <c r="F527">
        <v>4</v>
      </c>
      <c r="G527">
        <v>0</v>
      </c>
      <c r="H527">
        <v>0</v>
      </c>
      <c r="I527">
        <v>0</v>
      </c>
      <c r="J527">
        <v>103.2</v>
      </c>
      <c r="K527" s="28">
        <f t="shared" si="147"/>
        <v>5.16</v>
      </c>
      <c r="L527" s="28">
        <f t="shared" si="148"/>
        <v>0</v>
      </c>
      <c r="M527" s="28">
        <f t="shared" si="149"/>
        <v>108.36</v>
      </c>
      <c r="N527">
        <f t="shared" si="150"/>
        <v>99.2</v>
      </c>
      <c r="O527">
        <f t="shared" si="151"/>
        <v>104.7</v>
      </c>
      <c r="P527">
        <f t="shared" si="152"/>
        <v>105.7</v>
      </c>
      <c r="Q527">
        <f t="shared" si="153"/>
        <v>106.2</v>
      </c>
      <c r="R527">
        <f t="shared" si="154"/>
        <v>107.2</v>
      </c>
      <c r="S527">
        <f t="shared" si="155"/>
        <v>107.7</v>
      </c>
      <c r="T527">
        <f t="shared" si="156"/>
        <v>108.2</v>
      </c>
      <c r="U527">
        <f t="shared" si="157"/>
        <v>108.7</v>
      </c>
      <c r="V527">
        <f t="shared" si="158"/>
        <v>102.7</v>
      </c>
      <c r="X527">
        <f t="shared" si="159"/>
        <v>103.7</v>
      </c>
      <c r="Y527">
        <f t="shared" si="160"/>
        <v>104.2</v>
      </c>
      <c r="Z527">
        <f t="shared" si="161"/>
        <v>104.2</v>
      </c>
      <c r="AA527">
        <f t="shared" si="162"/>
        <v>105.2</v>
      </c>
      <c r="AB527">
        <f t="shared" si="163"/>
        <v>100.2</v>
      </c>
      <c r="AC527">
        <f>IF(OR(A527=521400,A527=529519,A527=519378,A527=519382,A527=519380,A527=519357,A527=549727,A527=519373,A527=519370,A527=519371,A527=519377,A527=519387,A527=521176,A527=521177,A527=524588),IF(OR(D527="BIODIESEL",D527="BIODIESEL DYED",D527="DIESEL LS",D527="D LS DYED"),kdrk1,IF(OR(D527="ETHANOL REG",D527="REGULAR",D527="REG DYED",D527="ETH REG DYE"),krrk1,IF(OR(D527="UNBRAND DEF"),DEFBase1,kprk1))),IF(A527=519355,IF(OR(D527="BIODIESEL",D527="BIODIESEL DYED",D527="DIESEL LS",D527="D LS DYED"),vdrk1,IF(OR(D527="ETHANOL REG",D527="REGULAR",D527="REG DYED",D527="ETH REG DYE"),vrrk1,)),E527))</f>
        <v>99.2</v>
      </c>
      <c r="AD527">
        <f>IF(OR(A527=521400,A527=529519,A527=519378,A527=519382,A527=519380,A527=519357,A527=549727,A527=519373,A527=519370,A527=519371,A527=519377,A527=519387,A527=521176,A527=521177,A527=524588),
IF(OR(D527="BIODIESEL",D527="BIODIESEL DYED",D527="DIESEL LS",D527="D LS DYED"),kdrk1+_dslMERCR,IF(OR(D527="ETHANOL REG",D527="REGULAR",D527="REG DYED",D527="ETH REG DYE"),krrk1+_eregMERCR,IF(OR(D527="UNBRAND DEF"),
DEFBase1,kprk1+_punlMERCR))),IF(A527=519355,IF(OR(D527="BIODIESEL",D527="BIODIESEL DYED",D527="DIESEL LS",D527="D LS DYED"),vdrk1+_dslMERCR,IF(OR(D527="ETHANOL REG",D527="REGULAR",D527="REG DYED",D527="ETH REG DYE"),vrrk1+_eregMERCR,)),E527))</f>
        <v>99.2</v>
      </c>
      <c r="AE527">
        <f t="shared" si="164"/>
        <v>0</v>
      </c>
      <c r="AF527">
        <f t="shared" si="165"/>
        <v>0.05</v>
      </c>
      <c r="AG527">
        <f t="shared" si="166"/>
        <v>0</v>
      </c>
      <c r="AH527" t="str">
        <f t="shared" si="167"/>
        <v>922 DUGALD RD</v>
      </c>
    </row>
    <row r="528" spans="1:34" x14ac:dyDescent="0.25">
      <c r="A528">
        <v>524600</v>
      </c>
      <c r="B528" t="s">
        <v>163</v>
      </c>
      <c r="C528" t="s">
        <v>80</v>
      </c>
      <c r="D528" t="s">
        <v>37</v>
      </c>
      <c r="E528">
        <v>99.2</v>
      </c>
      <c r="F528">
        <v>4</v>
      </c>
      <c r="G528">
        <v>12.5</v>
      </c>
      <c r="H528">
        <v>0</v>
      </c>
      <c r="I528">
        <v>0</v>
      </c>
      <c r="J528">
        <v>115.7</v>
      </c>
      <c r="K528" s="28">
        <f t="shared" si="147"/>
        <v>5.7850000000000001</v>
      </c>
      <c r="L528" s="28">
        <f t="shared" si="148"/>
        <v>0</v>
      </c>
      <c r="M528" s="28">
        <f t="shared" si="149"/>
        <v>121.485</v>
      </c>
      <c r="N528">
        <f t="shared" si="150"/>
        <v>99.2</v>
      </c>
      <c r="O528">
        <f t="shared" si="151"/>
        <v>104.7</v>
      </c>
      <c r="P528">
        <f t="shared" si="152"/>
        <v>105.7</v>
      </c>
      <c r="Q528">
        <f t="shared" si="153"/>
        <v>106.2</v>
      </c>
      <c r="R528">
        <f t="shared" si="154"/>
        <v>107.2</v>
      </c>
      <c r="S528">
        <f t="shared" si="155"/>
        <v>107.7</v>
      </c>
      <c r="T528">
        <f t="shared" si="156"/>
        <v>108.2</v>
      </c>
      <c r="U528">
        <f t="shared" si="157"/>
        <v>108.7</v>
      </c>
      <c r="V528">
        <f t="shared" si="158"/>
        <v>102.7</v>
      </c>
      <c r="X528">
        <f t="shared" si="159"/>
        <v>103.7</v>
      </c>
      <c r="Y528">
        <f t="shared" si="160"/>
        <v>104.2</v>
      </c>
      <c r="Z528">
        <f t="shared" si="161"/>
        <v>104.2</v>
      </c>
      <c r="AA528">
        <f t="shared" si="162"/>
        <v>105.2</v>
      </c>
      <c r="AB528">
        <f t="shared" si="163"/>
        <v>100.2</v>
      </c>
      <c r="AC528">
        <f>IF(OR(A528=521400,A528=529519,A528=519378,A528=519382,A528=519380,A528=519357,A528=549727,A528=519373,A528=519370,A528=519371,A528=519377,A528=519387,A528=521176,A528=521177,A528=524588),IF(OR(D528="BIODIESEL",D528="BIODIESEL DYED",D528="DIESEL LS",D528="D LS DYED"),kdrk1,IF(OR(D528="ETHANOL REG",D528="REGULAR",D528="REG DYED",D528="ETH REG DYE"),krrk1,IF(OR(D528="UNBRAND DEF"),DEFBase1,kprk1))),IF(A528=519355,IF(OR(D528="BIODIESEL",D528="BIODIESEL DYED",D528="DIESEL LS",D528="D LS DYED"),vdrk1,IF(OR(D528="ETHANOL REG",D528="REGULAR",D528="REG DYED",D528="ETH REG DYE"),vrrk1,)),E528))</f>
        <v>99.2</v>
      </c>
      <c r="AD528">
        <f>IF(OR(A528=521400,A528=529519,A528=519378,A528=519382,A528=519380,A528=519357,A528=549727,A528=519373,A528=519370,A528=519371,A528=519377,A528=519387,A528=521176,A528=521177,A528=524588),
IF(OR(D528="BIODIESEL",D528="BIODIESEL DYED",D528="DIESEL LS",D528="D LS DYED"),kdrk1+_dslMERCR,IF(OR(D528="ETHANOL REG",D528="REGULAR",D528="REG DYED",D528="ETH REG DYE"),krrk1+_eregMERCR,IF(OR(D528="UNBRAND DEF"),
DEFBase1,kprk1+_punlMERCR))),IF(A528=519355,IF(OR(D528="BIODIESEL",D528="BIODIESEL DYED",D528="DIESEL LS",D528="D LS DYED"),vdrk1+_dslMERCR,IF(OR(D528="ETHANOL REG",D528="REGULAR",D528="REG DYED",D528="ETH REG DYE"),vrrk1+_eregMERCR,)),E528))</f>
        <v>99.2</v>
      </c>
      <c r="AE528">
        <f t="shared" si="164"/>
        <v>0</v>
      </c>
      <c r="AF528">
        <f t="shared" si="165"/>
        <v>0.05</v>
      </c>
      <c r="AG528">
        <f t="shared" si="166"/>
        <v>0</v>
      </c>
      <c r="AH528" t="str">
        <f t="shared" si="167"/>
        <v>922 DUGALD RD</v>
      </c>
    </row>
    <row r="529" spans="1:34" x14ac:dyDescent="0.25">
      <c r="A529">
        <v>524600</v>
      </c>
      <c r="B529" t="s">
        <v>163</v>
      </c>
      <c r="C529" t="s">
        <v>80</v>
      </c>
      <c r="D529" t="s">
        <v>132</v>
      </c>
      <c r="E529">
        <v>89.6</v>
      </c>
      <c r="F529">
        <v>10</v>
      </c>
      <c r="G529">
        <v>12.5</v>
      </c>
      <c r="H529">
        <v>0</v>
      </c>
      <c r="I529">
        <v>0</v>
      </c>
      <c r="J529">
        <v>112.1</v>
      </c>
      <c r="K529" s="28">
        <f t="shared" si="147"/>
        <v>5.6050000000000004</v>
      </c>
      <c r="L529" s="28">
        <f t="shared" si="148"/>
        <v>0</v>
      </c>
      <c r="M529" s="28">
        <f t="shared" si="149"/>
        <v>117.705</v>
      </c>
      <c r="N529">
        <f t="shared" si="150"/>
        <v>89.6</v>
      </c>
      <c r="O529">
        <f t="shared" si="151"/>
        <v>97.6</v>
      </c>
      <c r="P529">
        <f t="shared" si="152"/>
        <v>97.6</v>
      </c>
      <c r="Q529">
        <f t="shared" si="153"/>
        <v>98.1</v>
      </c>
      <c r="R529">
        <f t="shared" si="154"/>
        <v>99.1</v>
      </c>
      <c r="S529">
        <f t="shared" si="155"/>
        <v>99.6</v>
      </c>
      <c r="T529">
        <f t="shared" si="156"/>
        <v>100.1</v>
      </c>
      <c r="U529">
        <f t="shared" si="157"/>
        <v>100.6</v>
      </c>
      <c r="V529">
        <f t="shared" si="158"/>
        <v>93.1</v>
      </c>
      <c r="X529">
        <f t="shared" si="159"/>
        <v>96.6</v>
      </c>
      <c r="Y529">
        <f t="shared" si="160"/>
        <v>96.1</v>
      </c>
      <c r="Z529">
        <f t="shared" si="161"/>
        <v>98.1</v>
      </c>
      <c r="AA529">
        <f t="shared" si="162"/>
        <v>94.6</v>
      </c>
      <c r="AB529">
        <f t="shared" si="163"/>
        <v>94.1</v>
      </c>
      <c r="AC529">
        <f>IF(OR(A529=521400,A529=529519,A529=519378,A529=519382,A529=519380,A529=519357,A529=549727,A529=519373,A529=519370,A529=519371,A529=519377,A529=519387,A529=521176,A529=521177,A529=524588),IF(OR(D529="BIODIESEL",D529="BIODIESEL DYED",D529="DIESEL LS",D529="D LS DYED"),kdrk1,IF(OR(D529="ETHANOL REG",D529="REGULAR",D529="REG DYED",D529="ETH REG DYE"),krrk1,IF(OR(D529="UNBRAND DEF"),DEFBase1,kprk1))),IF(A529=519355,IF(OR(D529="BIODIESEL",D529="BIODIESEL DYED",D529="DIESEL LS",D529="D LS DYED"),vdrk1,IF(OR(D529="ETHANOL REG",D529="REGULAR",D529="REG DYED",D529="ETH REG DYE"),vrrk1,)),E529))</f>
        <v>89.6</v>
      </c>
      <c r="AD529">
        <f>IF(OR(A529=521400,A529=529519,A529=519378,A529=519382,A529=519380,A529=519357,A529=549727,A529=519373,A529=519370,A529=519371,A529=519377,A529=519387,A529=521176,A529=521177,A529=524588),
IF(OR(D529="BIODIESEL",D529="BIODIESEL DYED",D529="DIESEL LS",D529="D LS DYED"),kdrk1+_dslMERCR,IF(OR(D529="ETHANOL REG",D529="REGULAR",D529="REG DYED",D529="ETH REG DYE"),krrk1+_eregMERCR,IF(OR(D529="UNBRAND DEF"),
DEFBase1,kprk1+_punlMERCR))),IF(A529=519355,IF(OR(D529="BIODIESEL",D529="BIODIESEL DYED",D529="DIESEL LS",D529="D LS DYED"),vdrk1+_dslMERCR,IF(OR(D529="ETHANOL REG",D529="REGULAR",D529="REG DYED",D529="ETH REG DYE"),vrrk1+_eregMERCR,)),E529))</f>
        <v>89.6</v>
      </c>
      <c r="AE529">
        <f t="shared" si="164"/>
        <v>0</v>
      </c>
      <c r="AF529">
        <f t="shared" si="165"/>
        <v>0.05</v>
      </c>
      <c r="AG529">
        <f t="shared" si="166"/>
        <v>0</v>
      </c>
      <c r="AH529" t="str">
        <f t="shared" si="167"/>
        <v>922 DUGALD RD</v>
      </c>
    </row>
    <row r="530" spans="1:34" x14ac:dyDescent="0.25">
      <c r="A530">
        <v>524600</v>
      </c>
      <c r="B530" t="s">
        <v>163</v>
      </c>
      <c r="C530" t="s">
        <v>80</v>
      </c>
      <c r="D530" t="s">
        <v>647</v>
      </c>
      <c r="E530">
        <v>85.6</v>
      </c>
      <c r="F530">
        <v>10</v>
      </c>
      <c r="G530">
        <v>2.7</v>
      </c>
      <c r="H530">
        <v>0</v>
      </c>
      <c r="I530">
        <v>0</v>
      </c>
      <c r="J530">
        <v>98.3</v>
      </c>
      <c r="K530" s="28">
        <f t="shared" si="147"/>
        <v>4.915</v>
      </c>
      <c r="L530" s="28">
        <f t="shared" si="148"/>
        <v>0</v>
      </c>
      <c r="M530" s="28">
        <f t="shared" si="149"/>
        <v>103.215</v>
      </c>
      <c r="N530">
        <f t="shared" si="150"/>
        <v>85.6</v>
      </c>
      <c r="O530">
        <f t="shared" si="151"/>
        <v>93.1</v>
      </c>
      <c r="P530">
        <f t="shared" si="152"/>
        <v>93.1</v>
      </c>
      <c r="Q530">
        <f t="shared" si="153"/>
        <v>93.6</v>
      </c>
      <c r="R530">
        <f t="shared" si="154"/>
        <v>94.6</v>
      </c>
      <c r="S530">
        <f t="shared" si="155"/>
        <v>95.1</v>
      </c>
      <c r="T530">
        <f t="shared" si="156"/>
        <v>95.6</v>
      </c>
      <c r="U530">
        <f t="shared" si="157"/>
        <v>96.1</v>
      </c>
      <c r="V530">
        <f t="shared" si="158"/>
        <v>89.1</v>
      </c>
      <c r="X530">
        <f t="shared" si="159"/>
        <v>92.1</v>
      </c>
      <c r="Y530">
        <f t="shared" si="160"/>
        <v>93.1</v>
      </c>
      <c r="Z530">
        <f t="shared" si="161"/>
        <v>94.1</v>
      </c>
      <c r="AA530">
        <f t="shared" si="162"/>
        <v>90.6</v>
      </c>
      <c r="AB530">
        <f t="shared" si="163"/>
        <v>90.1</v>
      </c>
      <c r="AC530">
        <f>IF(OR(A530=521400,A530=529519,A530=519378,A530=519382,A530=519380,A530=519357,A530=549727,A530=519373,A530=519370,A530=519371,A530=519377,A530=519387,A530=521176,A530=521177,A530=524588),IF(OR(D530="BIODIESEL",D530="BIODIESEL DYED",D530="DIESEL LS",D530="D LS DYED"),kdrk1,IF(OR(D530="ETHANOL REG",D530="REGULAR",D530="REG DYED",D530="ETH REG DYE"),krrk1,IF(OR(D530="UNBRAND DEF"),DEFBase1,kprk1))),IF(A530=519355,IF(OR(D530="BIODIESEL",D530="BIODIESEL DYED",D530="DIESEL LS",D530="D LS DYED"),vdrk1,IF(OR(D530="ETHANOL REG",D530="REGULAR",D530="REG DYED",D530="ETH REG DYE"),vrrk1,)),E530))</f>
        <v>85.6</v>
      </c>
      <c r="AD530">
        <f>IF(OR(A530=521400,A530=529519,A530=519378,A530=519382,A530=519380,A530=519357,A530=549727,A530=519373,A530=519370,A530=519371,A530=519377,A530=519387,A530=521176,A530=521177,A530=524588),
IF(OR(D530="BIODIESEL",D530="BIODIESEL DYED",D530="DIESEL LS",D530="D LS DYED"),kdrk1+_dslMERCR,IF(OR(D530="ETHANOL REG",D530="REGULAR",D530="REG DYED",D530="ETH REG DYE"),krrk1+_eregMERCR,IF(OR(D530="UNBRAND DEF"),
DEFBase1,kprk1+_punlMERCR))),IF(A530=519355,IF(OR(D530="BIODIESEL",D530="BIODIESEL DYED",D530="DIESEL LS",D530="D LS DYED"),vdrk1+_dslMERCR,IF(OR(D530="ETHANOL REG",D530="REGULAR",D530="REG DYED",D530="ETH REG DYE"),vrrk1+_eregMERCR,)),E530))</f>
        <v>85.6</v>
      </c>
      <c r="AE530">
        <f t="shared" si="164"/>
        <v>0</v>
      </c>
      <c r="AF530">
        <f t="shared" si="165"/>
        <v>0.05</v>
      </c>
      <c r="AG530">
        <f t="shared" si="166"/>
        <v>0</v>
      </c>
      <c r="AH530" t="str">
        <f t="shared" si="167"/>
        <v>922 DUGALD RD</v>
      </c>
    </row>
    <row r="531" spans="1:34" x14ac:dyDescent="0.25">
      <c r="A531">
        <v>524600</v>
      </c>
      <c r="B531" t="s">
        <v>163</v>
      </c>
      <c r="C531" t="s">
        <v>80</v>
      </c>
      <c r="D531" t="s">
        <v>644</v>
      </c>
      <c r="E531">
        <v>85.6</v>
      </c>
      <c r="F531">
        <v>10</v>
      </c>
      <c r="G531">
        <v>12.5</v>
      </c>
      <c r="H531">
        <v>0</v>
      </c>
      <c r="I531">
        <v>0</v>
      </c>
      <c r="J531">
        <v>108.1</v>
      </c>
      <c r="K531" s="28">
        <f t="shared" si="147"/>
        <v>5.4050000000000002</v>
      </c>
      <c r="L531" s="28">
        <f t="shared" si="148"/>
        <v>0</v>
      </c>
      <c r="M531" s="28">
        <f t="shared" si="149"/>
        <v>113.505</v>
      </c>
      <c r="N531">
        <f t="shared" si="150"/>
        <v>85.6</v>
      </c>
      <c r="O531">
        <f t="shared" si="151"/>
        <v>93.1</v>
      </c>
      <c r="P531">
        <f t="shared" si="152"/>
        <v>93.1</v>
      </c>
      <c r="Q531">
        <f t="shared" si="153"/>
        <v>93.6</v>
      </c>
      <c r="R531">
        <f t="shared" si="154"/>
        <v>94.6</v>
      </c>
      <c r="S531">
        <f t="shared" si="155"/>
        <v>95.1</v>
      </c>
      <c r="T531">
        <f t="shared" si="156"/>
        <v>95.6</v>
      </c>
      <c r="U531">
        <f t="shared" si="157"/>
        <v>96.1</v>
      </c>
      <c r="V531">
        <f t="shared" si="158"/>
        <v>89.1</v>
      </c>
      <c r="X531">
        <f t="shared" si="159"/>
        <v>92.1</v>
      </c>
      <c r="Y531">
        <f t="shared" si="160"/>
        <v>91.6</v>
      </c>
      <c r="Z531">
        <f t="shared" si="161"/>
        <v>94.1</v>
      </c>
      <c r="AA531">
        <f t="shared" si="162"/>
        <v>90.6</v>
      </c>
      <c r="AB531">
        <f t="shared" si="163"/>
        <v>90.1</v>
      </c>
      <c r="AC531">
        <f>IF(OR(A531=521400,A531=529519,A531=519378,A531=519382,A531=519380,A531=519357,A531=549727,A531=519373,A531=519370,A531=519371,A531=519377,A531=519387,A531=521176,A531=521177,A531=524588),IF(OR(D531="BIODIESEL",D531="BIODIESEL DYED",D531="DIESEL LS",D531="D LS DYED"),kdrk1,IF(OR(D531="ETHANOL REG",D531="REGULAR",D531="REG DYED",D531="ETH REG DYE"),krrk1,IF(OR(D531="UNBRAND DEF"),DEFBase1,kprk1))),IF(A531=519355,IF(OR(D531="BIODIESEL",D531="BIODIESEL DYED",D531="DIESEL LS",D531="D LS DYED"),vdrk1,IF(OR(D531="ETHANOL REG",D531="REGULAR",D531="REG DYED",D531="ETH REG DYE"),vrrk1,)),E531))</f>
        <v>85.6</v>
      </c>
      <c r="AD531">
        <f>IF(OR(A531=521400,A531=529519,A531=519378,A531=519382,A531=519380,A531=519357,A531=549727,A531=519373,A531=519370,A531=519371,A531=519377,A531=519387,A531=521176,A531=521177,A531=524588),
IF(OR(D531="BIODIESEL",D531="BIODIESEL DYED",D531="DIESEL LS",D531="D LS DYED"),kdrk1+_dslMERCR,IF(OR(D531="ETHANOL REG",D531="REGULAR",D531="REG DYED",D531="ETH REG DYE"),krrk1+_eregMERCR,IF(OR(D531="UNBRAND DEF"),
DEFBase1,kprk1+_punlMERCR))),IF(A531=519355,IF(OR(D531="BIODIESEL",D531="BIODIESEL DYED",D531="DIESEL LS",D531="D LS DYED"),vdrk1+_dslMERCR,IF(OR(D531="ETHANOL REG",D531="REGULAR",D531="REG DYED",D531="ETH REG DYE"),vrrk1+_eregMERCR,)),E531))</f>
        <v>85.6</v>
      </c>
      <c r="AE531">
        <f t="shared" si="164"/>
        <v>0</v>
      </c>
      <c r="AF531">
        <f t="shared" si="165"/>
        <v>0.05</v>
      </c>
      <c r="AG531">
        <f t="shared" si="166"/>
        <v>0</v>
      </c>
      <c r="AH531" t="str">
        <f t="shared" si="167"/>
        <v>922 DUGALD RD</v>
      </c>
    </row>
    <row r="532" spans="1:34" x14ac:dyDescent="0.25">
      <c r="A532">
        <v>524600</v>
      </c>
      <c r="B532" t="s">
        <v>163</v>
      </c>
      <c r="C532" t="s">
        <v>80</v>
      </c>
      <c r="D532" t="s">
        <v>649</v>
      </c>
      <c r="E532">
        <v>78.3</v>
      </c>
      <c r="F532">
        <v>10</v>
      </c>
      <c r="G532">
        <v>12.5</v>
      </c>
      <c r="H532">
        <v>0</v>
      </c>
      <c r="I532">
        <v>0</v>
      </c>
      <c r="J532">
        <v>100.8</v>
      </c>
      <c r="K532" s="28">
        <f t="shared" si="147"/>
        <v>5.04</v>
      </c>
      <c r="L532" s="28">
        <f t="shared" si="148"/>
        <v>0</v>
      </c>
      <c r="M532" s="28">
        <f t="shared" si="149"/>
        <v>105.84</v>
      </c>
      <c r="N532">
        <f t="shared" si="150"/>
        <v>78.3</v>
      </c>
      <c r="O532">
        <f t="shared" si="151"/>
        <v>86.3</v>
      </c>
      <c r="P532">
        <f t="shared" si="152"/>
        <v>86.3</v>
      </c>
      <c r="Q532">
        <f t="shared" si="153"/>
        <v>86.8</v>
      </c>
      <c r="R532">
        <f t="shared" si="154"/>
        <v>87.8</v>
      </c>
      <c r="S532">
        <f t="shared" si="155"/>
        <v>88.3</v>
      </c>
      <c r="T532">
        <f t="shared" si="156"/>
        <v>88.8</v>
      </c>
      <c r="U532">
        <f t="shared" si="157"/>
        <v>89.3</v>
      </c>
      <c r="V532">
        <f t="shared" si="158"/>
        <v>81.8</v>
      </c>
      <c r="X532">
        <f t="shared" si="159"/>
        <v>85.3</v>
      </c>
      <c r="Y532">
        <f t="shared" si="160"/>
        <v>84.8</v>
      </c>
      <c r="Z532">
        <f t="shared" si="161"/>
        <v>86.8</v>
      </c>
      <c r="AA532">
        <f t="shared" si="162"/>
        <v>83.3</v>
      </c>
      <c r="AB532">
        <f t="shared" si="163"/>
        <v>82.8</v>
      </c>
      <c r="AC532">
        <f>IF(OR(A532=521400,A532=529519,A532=519378,A532=519382,A532=519380,A532=519357,A532=549727,A532=519373,A532=519370,A532=519371,A532=519377,A532=519387,A532=521176,A532=521177,A532=524588),IF(OR(D532="BIODIESEL",D532="BIODIESEL DYED",D532="DIESEL LS",D532="D LS DYED"),kdrk1,IF(OR(D532="ETHANOL REG",D532="REGULAR",D532="REG DYED",D532="ETH REG DYE"),krrk1,IF(OR(D532="UNBRAND DEF"),DEFBase1,kprk1))),IF(A532=519355,IF(OR(D532="BIODIESEL",D532="BIODIESEL DYED",D532="DIESEL LS",D532="D LS DYED"),vdrk1,IF(OR(D532="ETHANOL REG",D532="REGULAR",D532="REG DYED",D532="ETH REG DYE"),vrrk1,)),E532))</f>
        <v>78.3</v>
      </c>
      <c r="AD532">
        <f>IF(OR(A532=521400,A532=529519,A532=519378,A532=519382,A532=519380,A532=519357,A532=549727,A532=519373,A532=519370,A532=519371,A532=519377,A532=519387,A532=521176,A532=521177,A532=524588),
IF(OR(D532="BIODIESEL",D532="BIODIESEL DYED",D532="DIESEL LS",D532="D LS DYED"),kdrk1+_dslMERCR,IF(OR(D532="ETHANOL REG",D532="REGULAR",D532="REG DYED",D532="ETH REG DYE"),krrk1+_eregMERCR,IF(OR(D532="UNBRAND DEF"),
DEFBase1,kprk1+_punlMERCR))),IF(A532=519355,IF(OR(D532="BIODIESEL",D532="BIODIESEL DYED",D532="DIESEL LS",D532="D LS DYED"),vdrk1+_dslMERCR,IF(OR(D532="ETHANOL REG",D532="REGULAR",D532="REG DYED",D532="ETH REG DYE"),vrrk1+_eregMERCR,)),E532))</f>
        <v>78.3</v>
      </c>
      <c r="AE532">
        <f t="shared" si="164"/>
        <v>0</v>
      </c>
      <c r="AF532">
        <f t="shared" si="165"/>
        <v>0.05</v>
      </c>
      <c r="AG532">
        <f t="shared" si="166"/>
        <v>0</v>
      </c>
      <c r="AH532" t="str">
        <f t="shared" si="167"/>
        <v>922 DUGALD RD</v>
      </c>
    </row>
    <row r="533" spans="1:34" x14ac:dyDescent="0.25">
      <c r="A533">
        <v>524600</v>
      </c>
      <c r="B533" t="s">
        <v>163</v>
      </c>
      <c r="C533" t="s">
        <v>80</v>
      </c>
      <c r="D533" t="s">
        <v>648</v>
      </c>
      <c r="E533">
        <v>104.6</v>
      </c>
      <c r="F533">
        <v>10</v>
      </c>
      <c r="G533">
        <v>2.7</v>
      </c>
      <c r="H533">
        <v>0</v>
      </c>
      <c r="I533">
        <v>0</v>
      </c>
      <c r="J533">
        <v>117.3</v>
      </c>
      <c r="K533" s="28">
        <f t="shared" si="147"/>
        <v>5.8650000000000002</v>
      </c>
      <c r="L533" s="28">
        <f t="shared" si="148"/>
        <v>0</v>
      </c>
      <c r="M533" s="28">
        <f t="shared" si="149"/>
        <v>123.16499999999999</v>
      </c>
      <c r="N533">
        <f t="shared" si="150"/>
        <v>104.6</v>
      </c>
      <c r="O533">
        <f t="shared" si="151"/>
        <v>113.1</v>
      </c>
      <c r="P533">
        <f t="shared" si="152"/>
        <v>113.1</v>
      </c>
      <c r="Q533">
        <f t="shared" si="153"/>
        <v>113.6</v>
      </c>
      <c r="R533">
        <f t="shared" si="154"/>
        <v>114.6</v>
      </c>
      <c r="S533">
        <f t="shared" si="155"/>
        <v>115.1</v>
      </c>
      <c r="T533">
        <f t="shared" si="156"/>
        <v>115.6</v>
      </c>
      <c r="U533">
        <f t="shared" si="157"/>
        <v>116.1</v>
      </c>
      <c r="V533">
        <f t="shared" si="158"/>
        <v>108.1</v>
      </c>
      <c r="X533">
        <f t="shared" si="159"/>
        <v>112.1</v>
      </c>
      <c r="Y533">
        <f t="shared" si="160"/>
        <v>112.1</v>
      </c>
      <c r="Z533">
        <f t="shared" si="161"/>
        <v>113.1</v>
      </c>
      <c r="AA533">
        <f t="shared" si="162"/>
        <v>109.6</v>
      </c>
      <c r="AB533">
        <f t="shared" si="163"/>
        <v>109.1</v>
      </c>
      <c r="AC533">
        <f>IF(OR(A533=521400,A533=529519,A533=519378,A533=519382,A533=519380,A533=519357,A533=549727,A533=519373,A533=519370,A533=519371,A533=519377,A533=519387,A533=521176,A533=521177,A533=524588),IF(OR(D533="BIODIESEL",D533="BIODIESEL DYED",D533="DIESEL LS",D533="D LS DYED"),kdrk1,IF(OR(D533="ETHANOL REG",D533="REGULAR",D533="REG DYED",D533="ETH REG DYE"),krrk1,IF(OR(D533="UNBRAND DEF"),DEFBase1,kprk1))),IF(A533=519355,IF(OR(D533="BIODIESEL",D533="BIODIESEL DYED",D533="DIESEL LS",D533="D LS DYED"),vdrk1,IF(OR(D533="ETHANOL REG",D533="REGULAR",D533="REG DYED",D533="ETH REG DYE"),vrrk1,)),E533))</f>
        <v>104.6</v>
      </c>
      <c r="AD533">
        <f>IF(OR(A533=521400,A533=529519,A533=519378,A533=519382,A533=519380,A533=519357,A533=549727,A533=519373,A533=519370,A533=519371,A533=519377,A533=519387,A533=521176,A533=521177,A533=524588),
IF(OR(D533="BIODIESEL",D533="BIODIESEL DYED",D533="DIESEL LS",D533="D LS DYED"),kdrk1+_dslMERCR,IF(OR(D533="ETHANOL REG",D533="REGULAR",D533="REG DYED",D533="ETH REG DYE"),krrk1+_eregMERCR,IF(OR(D533="UNBRAND DEF"),
DEFBase1,kprk1+_punlMERCR))),IF(A533=519355,IF(OR(D533="BIODIESEL",D533="BIODIESEL DYED",D533="DIESEL LS",D533="D LS DYED"),vdrk1+_dslMERCR,IF(OR(D533="ETHANOL REG",D533="REGULAR",D533="REG DYED",D533="ETH REG DYE"),vrrk1+_eregMERCR,)),E533))</f>
        <v>104.6</v>
      </c>
      <c r="AE533">
        <f t="shared" si="164"/>
        <v>0</v>
      </c>
      <c r="AF533">
        <f t="shared" si="165"/>
        <v>0.05</v>
      </c>
      <c r="AG533">
        <f t="shared" si="166"/>
        <v>0</v>
      </c>
      <c r="AH533" t="str">
        <f t="shared" si="167"/>
        <v>922 DUGALD RD</v>
      </c>
    </row>
    <row r="534" spans="1:34" x14ac:dyDescent="0.25">
      <c r="A534">
        <v>524600</v>
      </c>
      <c r="B534" t="s">
        <v>163</v>
      </c>
      <c r="C534" t="s">
        <v>80</v>
      </c>
      <c r="D534" t="s">
        <v>49</v>
      </c>
      <c r="E534">
        <v>104.6</v>
      </c>
      <c r="F534">
        <v>10</v>
      </c>
      <c r="G534">
        <v>12.5</v>
      </c>
      <c r="H534">
        <v>0</v>
      </c>
      <c r="I534">
        <v>0</v>
      </c>
      <c r="J534">
        <v>127.1</v>
      </c>
      <c r="K534" s="28">
        <f t="shared" si="147"/>
        <v>6.3550000000000004</v>
      </c>
      <c r="L534" s="28">
        <f t="shared" si="148"/>
        <v>0</v>
      </c>
      <c r="M534" s="28">
        <f t="shared" si="149"/>
        <v>133.45499999999998</v>
      </c>
      <c r="N534">
        <f t="shared" si="150"/>
        <v>104.6</v>
      </c>
      <c r="O534">
        <f t="shared" si="151"/>
        <v>113.1</v>
      </c>
      <c r="P534">
        <f t="shared" si="152"/>
        <v>113.1</v>
      </c>
      <c r="Q534">
        <f t="shared" si="153"/>
        <v>113.6</v>
      </c>
      <c r="R534">
        <f t="shared" si="154"/>
        <v>114.6</v>
      </c>
      <c r="S534">
        <f t="shared" si="155"/>
        <v>115.1</v>
      </c>
      <c r="T534">
        <f t="shared" si="156"/>
        <v>115.6</v>
      </c>
      <c r="U534">
        <f t="shared" si="157"/>
        <v>116.1</v>
      </c>
      <c r="V534">
        <f t="shared" si="158"/>
        <v>108.1</v>
      </c>
      <c r="X534">
        <f t="shared" si="159"/>
        <v>112.1</v>
      </c>
      <c r="Y534">
        <f t="shared" si="160"/>
        <v>110.6</v>
      </c>
      <c r="Z534">
        <f t="shared" si="161"/>
        <v>113.1</v>
      </c>
      <c r="AA534">
        <f t="shared" si="162"/>
        <v>109.6</v>
      </c>
      <c r="AB534">
        <f t="shared" si="163"/>
        <v>109.1</v>
      </c>
      <c r="AC534">
        <f>IF(OR(A534=521400,A534=529519,A534=519378,A534=519382,A534=519380,A534=519357,A534=549727,A534=519373,A534=519370,A534=519371,A534=519377,A534=519387,A534=521176,A534=521177,A534=524588),IF(OR(D534="BIODIESEL",D534="BIODIESEL DYED",D534="DIESEL LS",D534="D LS DYED"),kdrk1,IF(OR(D534="ETHANOL REG",D534="REGULAR",D534="REG DYED",D534="ETH REG DYE"),krrk1,IF(OR(D534="UNBRAND DEF"),DEFBase1,kprk1))),IF(A534=519355,IF(OR(D534="BIODIESEL",D534="BIODIESEL DYED",D534="DIESEL LS",D534="D LS DYED"),vdrk1,IF(OR(D534="ETHANOL REG",D534="REGULAR",D534="REG DYED",D534="ETH REG DYE"),vrrk1,)),E534))</f>
        <v>104.6</v>
      </c>
      <c r="AD534">
        <f>IF(OR(A534=521400,A534=529519,A534=519378,A534=519382,A534=519380,A534=519357,A534=549727,A534=519373,A534=519370,A534=519371,A534=519377,A534=519387,A534=521176,A534=521177,A534=524588),
IF(OR(D534="BIODIESEL",D534="BIODIESEL DYED",D534="DIESEL LS",D534="D LS DYED"),kdrk1+_dslMERCR,IF(OR(D534="ETHANOL REG",D534="REGULAR",D534="REG DYED",D534="ETH REG DYE"),krrk1+_eregMERCR,IF(OR(D534="UNBRAND DEF"),
DEFBase1,kprk1+_punlMERCR))),IF(A534=519355,IF(OR(D534="BIODIESEL",D534="BIODIESEL DYED",D534="DIESEL LS",D534="D LS DYED"),vdrk1+_dslMERCR,IF(OR(D534="ETHANOL REG",D534="REGULAR",D534="REG DYED",D534="ETH REG DYE"),vrrk1+_eregMERCR,)),E534))</f>
        <v>104.6</v>
      </c>
      <c r="AE534">
        <f t="shared" si="164"/>
        <v>0</v>
      </c>
      <c r="AF534">
        <f t="shared" si="165"/>
        <v>0.05</v>
      </c>
      <c r="AG534">
        <f t="shared" si="166"/>
        <v>0</v>
      </c>
      <c r="AH534" t="str">
        <f t="shared" si="167"/>
        <v>922 DUGALD RD</v>
      </c>
    </row>
    <row r="535" spans="1:34" x14ac:dyDescent="0.25">
      <c r="A535">
        <v>524600</v>
      </c>
      <c r="B535" t="s">
        <v>163</v>
      </c>
      <c r="C535" t="s">
        <v>80</v>
      </c>
      <c r="D535" t="s">
        <v>651</v>
      </c>
      <c r="E535">
        <v>81.599999999999994</v>
      </c>
      <c r="F535">
        <v>10</v>
      </c>
      <c r="G535">
        <v>12.5</v>
      </c>
      <c r="H535">
        <v>0</v>
      </c>
      <c r="I535">
        <v>0</v>
      </c>
      <c r="J535">
        <v>104.1</v>
      </c>
      <c r="K535" s="28">
        <f t="shared" si="147"/>
        <v>5.2050000000000001</v>
      </c>
      <c r="L535" s="28">
        <f t="shared" si="148"/>
        <v>0</v>
      </c>
      <c r="M535" s="28">
        <f t="shared" si="149"/>
        <v>109.30499999999999</v>
      </c>
      <c r="N535">
        <f t="shared" si="150"/>
        <v>81.599999999999994</v>
      </c>
      <c r="O535">
        <f t="shared" si="151"/>
        <v>89.1</v>
      </c>
      <c r="P535">
        <f t="shared" si="152"/>
        <v>89.1</v>
      </c>
      <c r="Q535">
        <f t="shared" si="153"/>
        <v>89.6</v>
      </c>
      <c r="R535">
        <f t="shared" si="154"/>
        <v>90.6</v>
      </c>
      <c r="S535">
        <f t="shared" si="155"/>
        <v>91.1</v>
      </c>
      <c r="T535">
        <f t="shared" si="156"/>
        <v>91.6</v>
      </c>
      <c r="U535">
        <f t="shared" si="157"/>
        <v>92.1</v>
      </c>
      <c r="V535">
        <f t="shared" si="158"/>
        <v>85.1</v>
      </c>
      <c r="X535">
        <f t="shared" si="159"/>
        <v>88.1</v>
      </c>
      <c r="Y535">
        <f t="shared" si="160"/>
        <v>87.6</v>
      </c>
      <c r="Z535">
        <f t="shared" si="161"/>
        <v>90.1</v>
      </c>
      <c r="AA535">
        <f t="shared" si="162"/>
        <v>86.6</v>
      </c>
      <c r="AB535">
        <f t="shared" si="163"/>
        <v>86.1</v>
      </c>
      <c r="AC535">
        <f>IF(OR(A535=521400,A535=529519,A535=519378,A535=519382,A535=519380,A535=519357,A535=549727,A535=519373,A535=519370,A535=519371,A535=519377,A535=519387,A535=521176,A535=521177,A535=524588),IF(OR(D535="BIODIESEL",D535="BIODIESEL DYED",D535="DIESEL LS",D535="D LS DYED"),kdrk1,IF(OR(D535="ETHANOL REG",D535="REGULAR",D535="REG DYED",D535="ETH REG DYE"),krrk1,IF(OR(D535="UNBRAND DEF"),DEFBase1,kprk1))),IF(A535=519355,IF(OR(D535="BIODIESEL",D535="BIODIESEL DYED",D535="DIESEL LS",D535="D LS DYED"),vdrk1,IF(OR(D535="ETHANOL REG",D535="REGULAR",D535="REG DYED",D535="ETH REG DYE"),vrrk1,)),E535))</f>
        <v>81.599999999999994</v>
      </c>
      <c r="AD535">
        <f>IF(OR(A535=521400,A535=529519,A535=519378,A535=519382,A535=519380,A535=519357,A535=549727,A535=519373,A535=519370,A535=519371,A535=519377,A535=519387,A535=521176,A535=521177,A535=524588),
IF(OR(D535="BIODIESEL",D535="BIODIESEL DYED",D535="DIESEL LS",D535="D LS DYED"),kdrk1+_dslMERCR,IF(OR(D535="ETHANOL REG",D535="REGULAR",D535="REG DYED",D535="ETH REG DYE"),krrk1+_eregMERCR,IF(OR(D535="UNBRAND DEF"),
DEFBase1,kprk1+_punlMERCR))),IF(A535=519355,IF(OR(D535="BIODIESEL",D535="BIODIESEL DYED",D535="DIESEL LS",D535="D LS DYED"),vdrk1+_dslMERCR,IF(OR(D535="ETHANOL REG",D535="REGULAR",D535="REG DYED",D535="ETH REG DYE"),vrrk1+_eregMERCR,)),E535))</f>
        <v>81.599999999999994</v>
      </c>
      <c r="AE535">
        <f t="shared" si="164"/>
        <v>0</v>
      </c>
      <c r="AF535">
        <f t="shared" si="165"/>
        <v>0.05</v>
      </c>
      <c r="AG535">
        <f t="shared" si="166"/>
        <v>0</v>
      </c>
      <c r="AH535" t="str">
        <f t="shared" si="167"/>
        <v>922 DUGALD RD</v>
      </c>
    </row>
    <row r="536" spans="1:34" x14ac:dyDescent="0.25">
      <c r="A536">
        <v>524600</v>
      </c>
      <c r="B536" t="s">
        <v>163</v>
      </c>
      <c r="C536" t="s">
        <v>80</v>
      </c>
      <c r="D536" t="s">
        <v>645</v>
      </c>
      <c r="E536">
        <v>101.7</v>
      </c>
      <c r="F536">
        <v>0</v>
      </c>
      <c r="G536">
        <v>0</v>
      </c>
      <c r="H536">
        <v>0</v>
      </c>
      <c r="I536">
        <v>0</v>
      </c>
      <c r="J536">
        <v>101.7</v>
      </c>
      <c r="K536" s="28">
        <f t="shared" si="147"/>
        <v>13.221</v>
      </c>
      <c r="L536" s="28">
        <f t="shared" si="148"/>
        <v>0</v>
      </c>
      <c r="M536" s="28">
        <f t="shared" si="149"/>
        <v>114.92100000000001</v>
      </c>
      <c r="N536">
        <f t="shared" si="150"/>
        <v>101.7</v>
      </c>
      <c r="O536">
        <f t="shared" si="151"/>
        <v>105.2</v>
      </c>
      <c r="P536">
        <f t="shared" si="152"/>
        <v>105.2</v>
      </c>
      <c r="Q536">
        <f t="shared" si="153"/>
        <v>105.2</v>
      </c>
      <c r="R536">
        <f t="shared" si="154"/>
        <v>105.2</v>
      </c>
      <c r="S536">
        <f t="shared" si="155"/>
        <v>105.2</v>
      </c>
      <c r="T536">
        <f t="shared" si="156"/>
        <v>105.2</v>
      </c>
      <c r="U536">
        <f t="shared" si="157"/>
        <v>105.2</v>
      </c>
      <c r="V536">
        <f t="shared" si="158"/>
        <v>105.2</v>
      </c>
      <c r="X536">
        <f t="shared" si="159"/>
        <v>105.2</v>
      </c>
      <c r="Y536">
        <f t="shared" si="160"/>
        <v>105.2</v>
      </c>
      <c r="Z536">
        <f t="shared" si="161"/>
        <v>105.2</v>
      </c>
      <c r="AA536">
        <f t="shared" si="162"/>
        <v>105.2</v>
      </c>
      <c r="AB536">
        <f t="shared" si="163"/>
        <v>105.2</v>
      </c>
      <c r="AC536">
        <f>IF(OR(A536=521400,A536=529519,A536=519378,A536=519382,A536=519380,A536=519357,A536=549727,A536=519373,A536=519370,A536=519371,A536=519377,A536=519387,A536=521176,A536=521177,A536=524588),IF(OR(D536="BIODIESEL",D536="BIODIESEL DYED",D536="DIESEL LS",D536="D LS DYED"),kdrk1,IF(OR(D536="ETHANOL REG",D536="REGULAR",D536="REG DYED",D536="ETH REG DYE"),krrk1,IF(OR(D536="UNBRAND DEF"),DEFBase1,kprk1))),IF(A536=519355,IF(OR(D536="BIODIESEL",D536="BIODIESEL DYED",D536="DIESEL LS",D536="D LS DYED"),vdrk1,IF(OR(D536="ETHANOL REG",D536="REGULAR",D536="REG DYED",D536="ETH REG DYE"),vrrk1,)),E536))</f>
        <v>101.7</v>
      </c>
      <c r="AD536">
        <f>IF(OR(A536=521400,A536=529519,A536=519378,A536=519382,A536=519380,A536=519357,A536=549727,A536=519373,A536=519370,A536=519371,A536=519377,A536=519387,A536=521176,A536=521177,A536=524588),
IF(OR(D536="BIODIESEL",D536="BIODIESEL DYED",D536="DIESEL LS",D536="D LS DYED"),kdrk1+_dslMERCR,IF(OR(D536="ETHANOL REG",D536="REGULAR",D536="REG DYED",D536="ETH REG DYE"),krrk1+_eregMERCR,IF(OR(D536="UNBRAND DEF"),
DEFBase1,kprk1+_punlMERCR))),IF(A536=519355,IF(OR(D536="BIODIESEL",D536="BIODIESEL DYED",D536="DIESEL LS",D536="D LS DYED"),vdrk1+_dslMERCR,IF(OR(D536="ETHANOL REG",D536="REGULAR",D536="REG DYED",D536="ETH REG DYE"),vrrk1+_eregMERCR,)),E536))</f>
        <v>101.7</v>
      </c>
      <c r="AE536">
        <f t="shared" si="164"/>
        <v>0</v>
      </c>
      <c r="AF536">
        <f t="shared" si="165"/>
        <v>0.13</v>
      </c>
      <c r="AG536">
        <f t="shared" si="166"/>
        <v>0</v>
      </c>
      <c r="AH536" t="str">
        <f t="shared" si="167"/>
        <v>922 DUGALD RD</v>
      </c>
    </row>
    <row r="537" spans="1:34" x14ac:dyDescent="0.25">
      <c r="A537">
        <v>540937</v>
      </c>
      <c r="B537" t="s">
        <v>661</v>
      </c>
      <c r="C537" t="s">
        <v>635</v>
      </c>
      <c r="D537" t="s">
        <v>37</v>
      </c>
      <c r="E537">
        <v>95.3</v>
      </c>
      <c r="F537">
        <v>4</v>
      </c>
      <c r="G537">
        <v>15.4</v>
      </c>
      <c r="H537">
        <v>0</v>
      </c>
      <c r="I537">
        <v>0</v>
      </c>
      <c r="J537">
        <v>114.7</v>
      </c>
      <c r="K537" s="28">
        <f t="shared" si="147"/>
        <v>17.204999999999998</v>
      </c>
      <c r="L537" s="28">
        <f t="shared" si="148"/>
        <v>0</v>
      </c>
      <c r="M537" s="28">
        <f t="shared" si="149"/>
        <v>131.905</v>
      </c>
      <c r="N537">
        <f t="shared" si="150"/>
        <v>95.3</v>
      </c>
      <c r="O537">
        <f t="shared" si="151"/>
        <v>100.8</v>
      </c>
      <c r="P537">
        <f t="shared" si="152"/>
        <v>101.8</v>
      </c>
      <c r="Q537">
        <f t="shared" si="153"/>
        <v>102.3</v>
      </c>
      <c r="R537">
        <f t="shared" si="154"/>
        <v>103.3</v>
      </c>
      <c r="S537">
        <f t="shared" si="155"/>
        <v>103.8</v>
      </c>
      <c r="T537">
        <f t="shared" si="156"/>
        <v>104.3</v>
      </c>
      <c r="U537">
        <f t="shared" si="157"/>
        <v>104.8</v>
      </c>
      <c r="V537">
        <f t="shared" si="158"/>
        <v>98.8</v>
      </c>
      <c r="X537">
        <f t="shared" si="159"/>
        <v>99.8</v>
      </c>
      <c r="Y537">
        <f t="shared" si="160"/>
        <v>100.3</v>
      </c>
      <c r="Z537">
        <f t="shared" si="161"/>
        <v>100.3</v>
      </c>
      <c r="AA537">
        <f t="shared" si="162"/>
        <v>101.3</v>
      </c>
      <c r="AB537">
        <f t="shared" si="163"/>
        <v>96.3</v>
      </c>
      <c r="AC537">
        <f>IF(OR(A537=521400,A537=529519,A537=519378,A537=519382,A537=519380,A537=519357,A537=549727,A537=519373,A537=519370,A537=519371,A537=519377,A537=519387,A537=521176,A537=521177,A537=524588),IF(OR(D537="BIODIESEL",D537="BIODIESEL DYED",D537="DIESEL LS",D537="D LS DYED"),kdrk1,IF(OR(D537="ETHANOL REG",D537="REGULAR",D537="REG DYED",D537="ETH REG DYE"),krrk1,IF(OR(D537="UNBRAND DEF"),DEFBase1,kprk1))),IF(A537=519355,IF(OR(D537="BIODIESEL",D537="BIODIESEL DYED",D537="DIESEL LS",D537="D LS DYED"),vdrk1,IF(OR(D537="ETHANOL REG",D537="REGULAR",D537="REG DYED",D537="ETH REG DYE"),vrrk1,)),E537))</f>
        <v>95.3</v>
      </c>
      <c r="AD537">
        <f>IF(OR(A537=521400,A537=529519,A537=519378,A537=519382,A537=519380,A537=519357,A537=549727,A537=519373,A537=519370,A537=519371,A537=519377,A537=519387,A537=521176,A537=521177,A537=524588),
IF(OR(D537="BIODIESEL",D537="BIODIESEL DYED",D537="DIESEL LS",D537="D LS DYED"),kdrk1+_dslMERCR,IF(OR(D537="ETHANOL REG",D537="REGULAR",D537="REG DYED",D537="ETH REG DYE"),krrk1+_eregMERCR,IF(OR(D537="UNBRAND DEF"),
DEFBase1,kprk1+_punlMERCR))),IF(A537=519355,IF(OR(D537="BIODIESEL",D537="BIODIESEL DYED",D537="DIESEL LS",D537="D LS DYED"),vdrk1+_dslMERCR,IF(OR(D537="ETHANOL REG",D537="REGULAR",D537="REG DYED",D537="ETH REG DYE"),vrrk1+_eregMERCR,)),E537))</f>
        <v>95.3</v>
      </c>
      <c r="AE537">
        <f t="shared" si="164"/>
        <v>0</v>
      </c>
      <c r="AF537">
        <f t="shared" si="165"/>
        <v>0.15</v>
      </c>
      <c r="AG537">
        <f t="shared" si="166"/>
        <v>0</v>
      </c>
      <c r="AH537" t="str">
        <f t="shared" si="167"/>
        <v>86 BAYSIDE ROAD</v>
      </c>
    </row>
    <row r="538" spans="1:34" x14ac:dyDescent="0.25">
      <c r="A538">
        <v>540937</v>
      </c>
      <c r="B538" t="s">
        <v>661</v>
      </c>
      <c r="C538" t="s">
        <v>635</v>
      </c>
      <c r="D538" t="s">
        <v>645</v>
      </c>
      <c r="E538">
        <v>95.6</v>
      </c>
      <c r="F538">
        <v>0</v>
      </c>
      <c r="G538">
        <v>0</v>
      </c>
      <c r="H538">
        <v>0</v>
      </c>
      <c r="I538">
        <v>0</v>
      </c>
      <c r="J538">
        <v>95.6</v>
      </c>
      <c r="K538" s="28">
        <f t="shared" si="147"/>
        <v>14.339999999999998</v>
      </c>
      <c r="L538" s="28">
        <f t="shared" si="148"/>
        <v>0</v>
      </c>
      <c r="M538" s="28">
        <f t="shared" si="149"/>
        <v>109.94</v>
      </c>
      <c r="N538">
        <f t="shared" si="150"/>
        <v>95.6</v>
      </c>
      <c r="O538">
        <f t="shared" si="151"/>
        <v>99.1</v>
      </c>
      <c r="P538">
        <f t="shared" si="152"/>
        <v>99.1</v>
      </c>
      <c r="Q538">
        <f t="shared" si="153"/>
        <v>99.1</v>
      </c>
      <c r="R538">
        <f t="shared" si="154"/>
        <v>99.1</v>
      </c>
      <c r="S538">
        <f t="shared" si="155"/>
        <v>99.1</v>
      </c>
      <c r="T538">
        <f t="shared" si="156"/>
        <v>99.1</v>
      </c>
      <c r="U538">
        <f t="shared" si="157"/>
        <v>99.1</v>
      </c>
      <c r="V538">
        <f t="shared" si="158"/>
        <v>99.1</v>
      </c>
      <c r="X538">
        <f t="shared" si="159"/>
        <v>99.1</v>
      </c>
      <c r="Y538">
        <f t="shared" si="160"/>
        <v>99.1</v>
      </c>
      <c r="Z538">
        <f t="shared" si="161"/>
        <v>99.1</v>
      </c>
      <c r="AA538">
        <f t="shared" si="162"/>
        <v>99.1</v>
      </c>
      <c r="AB538">
        <f t="shared" si="163"/>
        <v>99.1</v>
      </c>
      <c r="AC538">
        <f>IF(OR(A538=521400,A538=529519,A538=519378,A538=519382,A538=519380,A538=519357,A538=549727,A538=519373,A538=519370,A538=519371,A538=519377,A538=519387,A538=521176,A538=521177,A538=524588),IF(OR(D538="BIODIESEL",D538="BIODIESEL DYED",D538="DIESEL LS",D538="D LS DYED"),kdrk1,IF(OR(D538="ETHANOL REG",D538="REGULAR",D538="REG DYED",D538="ETH REG DYE"),krrk1,IF(OR(D538="UNBRAND DEF"),DEFBase1,kprk1))),IF(A538=519355,IF(OR(D538="BIODIESEL",D538="BIODIESEL DYED",D538="DIESEL LS",D538="D LS DYED"),vdrk1,IF(OR(D538="ETHANOL REG",D538="REGULAR",D538="REG DYED",D538="ETH REG DYE"),vrrk1,)),E538))</f>
        <v>95.6</v>
      </c>
      <c r="AD538">
        <f>IF(OR(A538=521400,A538=529519,A538=519378,A538=519382,A538=519380,A538=519357,A538=549727,A538=519373,A538=519370,A538=519371,A538=519377,A538=519387,A538=521176,A538=521177,A538=524588),
IF(OR(D538="BIODIESEL",D538="BIODIESEL DYED",D538="DIESEL LS",D538="D LS DYED"),kdrk1+_dslMERCR,IF(OR(D538="ETHANOL REG",D538="REGULAR",D538="REG DYED",D538="ETH REG DYE"),krrk1+_eregMERCR,IF(OR(D538="UNBRAND DEF"),
DEFBase1,kprk1+_punlMERCR))),IF(A538=519355,IF(OR(D538="BIODIESEL",D538="BIODIESEL DYED",D538="DIESEL LS",D538="D LS DYED"),vdrk1+_dslMERCR,IF(OR(D538="ETHANOL REG",D538="REGULAR",D538="REG DYED",D538="ETH REG DYE"),vrrk1+_eregMERCR,)),E538))</f>
        <v>95.6</v>
      </c>
      <c r="AE538">
        <f t="shared" si="164"/>
        <v>0</v>
      </c>
      <c r="AF538">
        <f t="shared" si="165"/>
        <v>0.15</v>
      </c>
      <c r="AG538">
        <f t="shared" si="166"/>
        <v>0</v>
      </c>
      <c r="AH538" t="str">
        <f t="shared" si="167"/>
        <v>86 BAYSIDE ROAD</v>
      </c>
    </row>
    <row r="539" spans="1:34" x14ac:dyDescent="0.25">
      <c r="A539">
        <v>524879</v>
      </c>
      <c r="B539" t="s">
        <v>181</v>
      </c>
      <c r="C539" t="s">
        <v>82</v>
      </c>
      <c r="D539" t="s">
        <v>646</v>
      </c>
      <c r="E539">
        <v>98</v>
      </c>
      <c r="F539">
        <v>4</v>
      </c>
      <c r="G539">
        <v>0</v>
      </c>
      <c r="H539">
        <v>0</v>
      </c>
      <c r="I539">
        <v>0</v>
      </c>
      <c r="J539">
        <v>102</v>
      </c>
      <c r="K539" s="28">
        <f t="shared" si="147"/>
        <v>13.26</v>
      </c>
      <c r="L539" s="28">
        <f t="shared" si="148"/>
        <v>0</v>
      </c>
      <c r="M539" s="28">
        <f t="shared" si="149"/>
        <v>115.26</v>
      </c>
      <c r="N539">
        <f t="shared" si="150"/>
        <v>98</v>
      </c>
      <c r="O539">
        <f t="shared" si="151"/>
        <v>103.5</v>
      </c>
      <c r="P539">
        <f t="shared" si="152"/>
        <v>104.5</v>
      </c>
      <c r="Q539">
        <f t="shared" si="153"/>
        <v>105</v>
      </c>
      <c r="R539">
        <f t="shared" si="154"/>
        <v>106</v>
      </c>
      <c r="S539">
        <f t="shared" si="155"/>
        <v>106.5</v>
      </c>
      <c r="T539">
        <f t="shared" si="156"/>
        <v>107</v>
      </c>
      <c r="U539">
        <f t="shared" si="157"/>
        <v>107.5</v>
      </c>
      <c r="V539">
        <f t="shared" si="158"/>
        <v>101.5</v>
      </c>
      <c r="X539">
        <f t="shared" si="159"/>
        <v>102.5</v>
      </c>
      <c r="Y539">
        <f t="shared" si="160"/>
        <v>103</v>
      </c>
      <c r="Z539">
        <f t="shared" si="161"/>
        <v>103</v>
      </c>
      <c r="AA539">
        <f t="shared" si="162"/>
        <v>104</v>
      </c>
      <c r="AB539">
        <f t="shared" si="163"/>
        <v>99</v>
      </c>
      <c r="AC539">
        <f>IF(OR(A539=521400,A539=529519,A539=519378,A539=519382,A539=519380,A539=519357,A539=549727,A539=519373,A539=519370,A539=519371,A539=519377,A539=519387,A539=521176,A539=521177,A539=524588),IF(OR(D539="BIODIESEL",D539="BIODIESEL DYED",D539="DIESEL LS",D539="D LS DYED"),kdrk1,IF(OR(D539="ETHANOL REG",D539="REGULAR",D539="REG DYED",D539="ETH REG DYE"),krrk1,IF(OR(D539="UNBRAND DEF"),DEFBase1,kprk1))),IF(A539=519355,IF(OR(D539="BIODIESEL",D539="BIODIESEL DYED",D539="DIESEL LS",D539="D LS DYED"),vdrk1,IF(OR(D539="ETHANOL REG",D539="REGULAR",D539="REG DYED",D539="ETH REG DYE"),vrrk1,)),E539))</f>
        <v>98</v>
      </c>
      <c r="AD539">
        <f>IF(OR(A539=521400,A539=529519,A539=519378,A539=519382,A539=519380,A539=519357,A539=549727,A539=519373,A539=519370,A539=519371,A539=519377,A539=519387,A539=521176,A539=521177,A539=524588),
IF(OR(D539="BIODIESEL",D539="BIODIESEL DYED",D539="DIESEL LS",D539="D LS DYED"),kdrk1+_dslMERCR,IF(OR(D539="ETHANOL REG",D539="REGULAR",D539="REG DYED",D539="ETH REG DYE"),krrk1+_eregMERCR,IF(OR(D539="UNBRAND DEF"),
DEFBase1,kprk1+_punlMERCR))),IF(A539=519355,IF(OR(D539="BIODIESEL",D539="BIODIESEL DYED",D539="DIESEL LS",D539="D LS DYED"),vdrk1+_dslMERCR,IF(OR(D539="ETHANOL REG",D539="REGULAR",D539="REG DYED",D539="ETH REG DYE"),vrrk1+_eregMERCR,)),E539))</f>
        <v>98</v>
      </c>
      <c r="AE539">
        <f t="shared" si="164"/>
        <v>0</v>
      </c>
      <c r="AF539">
        <f t="shared" si="165"/>
        <v>0.13</v>
      </c>
      <c r="AG539">
        <f t="shared" si="166"/>
        <v>0</v>
      </c>
      <c r="AH539" t="str">
        <f t="shared" si="167"/>
        <v>6115 4TH LINE ROAD</v>
      </c>
    </row>
    <row r="540" spans="1:34" x14ac:dyDescent="0.25">
      <c r="A540">
        <v>524879</v>
      </c>
      <c r="B540" t="s">
        <v>181</v>
      </c>
      <c r="C540" t="s">
        <v>82</v>
      </c>
      <c r="D540" t="s">
        <v>37</v>
      </c>
      <c r="E540">
        <v>98</v>
      </c>
      <c r="F540">
        <v>4</v>
      </c>
      <c r="G540">
        <v>9</v>
      </c>
      <c r="H540">
        <v>0</v>
      </c>
      <c r="I540">
        <v>0</v>
      </c>
      <c r="J540">
        <v>111</v>
      </c>
      <c r="K540" s="28">
        <f t="shared" ref="K540:K603" si="168">J540*AF540</f>
        <v>14.43</v>
      </c>
      <c r="L540" s="28">
        <f t="shared" ref="L540:L603" si="169">J540*AG540</f>
        <v>0</v>
      </c>
      <c r="M540" s="28">
        <f t="shared" ref="M540:M603" si="170">SUM(J540:L540)</f>
        <v>125.43</v>
      </c>
      <c r="N540">
        <f t="shared" ref="N540:N603" si="171">IF(OR(A540=521400,A540=529519,A540=519378,A540=519382,A540=519380,A540=519357,A540=549727,A540=519373,A540=519370,A540=519371,A540=519377,A540=519387,A540=521176,A540=521177,A540=524588),IF(OR(D540="BIODIESEL",D540="BIODIESEL DYED",D540="DIESEL LS",D540="D LS DYED"),kdrk,IF(OR(D540="ETHANOL REG",D540="REGULAR",D540="REG DYED",D540="ETH REG DYE"),krrk,IF(OR(D540="UNBRAND DEF"),DEFbase,kprk))),IF(A540=519355,IF(OR(D540="BIODIESEL",D540="BIODIESEL DYED",D540="DIESEL LS",D540="D LS DYED"),vdrk,IF(OR(D540="ETHANOL REG",D540="REGULAR",D540="REG DYED",D540="ETH REG DYE"),vrrk,)),E540))</f>
        <v>98</v>
      </c>
      <c r="O540">
        <f t="shared" ref="O540:O603" si="172">IF(OR(D540="BIODIESEL",D540="BIODIESEL DYED",D540="DIESEL LS",D540="D LS DYED"),dsl0+N540,IF(D540="ETHANOL REG",ereg0+N540,IF(D540="REGULAR",reg0+N540,IF(D540="PREM DYED",puld0+N540,IF(D540="PREMIUM",punl0+N540,IF(D540="REG DYED",unld0+N540,IF(D540="ETH REG DYE",unld0+N540,IF(D540="ETH MID",mid0+N540,IF(D540="MID",mid0+N540,IF(D540="UNBRAND DEF",def0+N540))))))))))+IF(OR(A540=521400,A540=529519,A540=519378,A540=519382,A540=519380,A540=519357,A540=549727,A540=519373,A540=519370,A540=519371,A540=519377,A540=519387,A540=521176,A540=521177,A540=524588),AE540,IOL)</f>
        <v>103.5</v>
      </c>
      <c r="P540">
        <f t="shared" ref="P540:P603" si="173">IF(OR(D540="BIODIESEL",D540="BIODIESEL DYED",D540="DIESEL LS",D540="D LS DYED"),_dsl1+N540,IF(D540="ETHANOL REG",_ereg1+N540,IF(D540="REGULAR",_reg1+N540,IF(D540="PREM DYED",_puld1+N540,IF(D540="PREMIUM",_punl1+N540,IF(D540="REG DYED",_unld1+N540,IF(D540="ETH REG DYE",_unld1+N540,IF(D540="ETH MID",_mid1+N540,IF(D540="MID",_mid1+N540,IF(D540="UNBRAND DEF",_def1+N540))))))))))+IF(OR(A540=521400,A540=529519,A540=519378,A540=519382,A540=519380,A540=519357,A540=549727,A540=519373,A540=519370,A540=519371,A540=519377,A540=519387,A540=521176,A540=521177,A540=524588),AE540,IOL)</f>
        <v>104.5</v>
      </c>
      <c r="Q540">
        <f t="shared" ref="Q540:Q603" si="174">IF(OR(D540="BIODIESEL",D540="BIODIESEL DYED",D540="DIESEL LS",D540="D LS DYED"),_dsl2+N540,IF(D540="ETHANOL REG",_ereg2+N540,IF(D540="REGULAR",_reg2+N540,IF(D540="PREM DYED",_puld2+N540,IF(D540="PREMIUM",_punl2+N540,IF(D540="REG DYED",_unld2+N540,IF(D540="ETH REG DYE",_unld2+N540,IF(D540="ETH MID",_mid2+N540,IF(D540="MID",_mid2+N540,IF(D540="UNBRAND DEF",_def2+N540))))))))))+IF(OR(A540=521400,A540=520519,A540=519378,A540=519382,A540=519380,A540=519357,A540=549727,A540=519373,A540=519370,A540=519371,A540=519377,A540=519387,A540=521176,A540=521177,A540=524588),AE540,IOL)</f>
        <v>105</v>
      </c>
      <c r="R540">
        <f t="shared" ref="R540:R603" si="175">IF(OR(D540="BIODIESEL",D540="BIODIESEL DYED",D540="DIESEL LS",D540="D LS DYED"),_dsl3+N540,IF(D540="ETHANOL REG",_ereg3+N540,IF(D540="REGULAR",_reg3+N540,IF(D540="PREM DYED",_puld3+N540,IF(D540="PREMIUM",_punl3+N540,IF(D540="REG DYED",_unld3+N540,IF(D540="ETH REG DYE",_unld3+N540,IF(D540="ETH MID",_mid3+N540,IF(D540="MID",_mid3+N540,IF(D540="UNBRAND DEF",_def3+N540))))))))))+IF(OR(A540=521400,A540=529519,A540=519378,A540=519382,A540=519380,A540=519357,A540=549727,A540=519373,A540=519370,A540=519371,A540=519377,A540=519387,A540=521176,A540=521177,A540=524588),AE540,IOL)</f>
        <v>106</v>
      </c>
      <c r="S540">
        <f t="shared" ref="S540:S603" si="176">IF(OR(D540="BIODIESEL",D540="BIODIESEL DYED",D540="DIESEL LS",D540="D LS DYED"),_dsl4+N540,IF(D540="ETHANOL REG",_ereg4+N540,IF(D540="REGULAR",_reg4+N540,IF(D540="PREM DYED",_puld4+N540,IF(D540="PREMIUM",_punl4+N540,IF(D540="REG DYED",_unld4+N540,IF(D540="ETH REG DYE",_unld4+N540,IF(D540="ETH MID",_mid4+N540,IF(D540="MID",_mid4+N540,IF(D540="UNBRAND DEF",_def4+N540))))))))))+IF(OR(A540=521400,A540=529519,A540=519378,A540=519382,A540=519380,A540=519357,A540=549727,A540=519373,A540=519370,A540=519371,A540=519377,A540=519387,A540=521176,A540=521177,A540=524588),AE540,IOL)</f>
        <v>106.5</v>
      </c>
      <c r="T540">
        <f t="shared" ref="T540:T603" si="177">IF(OR(D540="BIODIESEL",D540="BIODIESEL DYED",D540="DIESEL LS",D540="D LS DYED"),_dsl5+N540,IF(D540="ETHANOL REG",_ereg5+N540,IF(D540="REGULAR",_reg5+N540,IF(D540="PREM DYED",_puld5+N540,IF(D540="PREMIUM",_punl5+N540,IF(D540="REG DYED",_unld5+N540,IF(D540="ETH REG DYE",_unld5+N540,IF(D540="ETH MID",_mid5+N540,IF(D540="MID",_mid5+N540,IF(D540="UNBRAND DEF",_def5+N540))))))))))+IF(OR(A540=521400,A540=529519,A540=519378,A540=519382,A540=519380,A540=519357,A540=549727,A540=519373,A540=519370,A540=519371,A540=519377,A540=519387,A540=521176,A540=521177,A540=524588),AE540,IOL)</f>
        <v>107</v>
      </c>
      <c r="U540">
        <f t="shared" ref="U540:U603" si="178">IF(OR(D540="BIODIESEL",D540="BIODIESEL DYED",D540="DIESEL LS",D540="D LS DYED"),_dsl6+N540,IF(D540="ETHANOL REG",_ereg6+N540,IF(D540="REGULAR",_reg6+N540,IF(D540="PREM DYED",_puld6+N540,IF(D540="PREMIUM",_punl6+N540,IF(D540="REG DYED",_unld6+N540,IF(D540="ETH REG DYE",_unld6+N540,IF(D540="ETH MID",_mid6+N540,IF(D540="MID",_mid6+N540,IF(D540="UNBRAND DEF",_def6+N540))))))))))+IF(OR(A540=521400,A540=529519,A540=519378,A540=519382,A540=519380,A540=519357,A540=549727,A540=519373,A540=519370,A540=519371,A540=519377,A540=519387,A540=521176,A540=521177,A540=524588),AE540,IOL)</f>
        <v>107.5</v>
      </c>
      <c r="V540">
        <f t="shared" ref="V540:V603" si="179">IF(OR(D540="BIODIESEL",D540="BIODIESEL DYED",D540="DIESEL LS",D540="D LS DYED"),_dsl7+N540,IF(D540="ETHANOL REG",_ereg7+N540,IF(D540="REGULAR",_reg7+N540,IF(D540="PREM DYED",_puld7+N540,IF(D540="PREMIUM",_punl7+N540,IF(D540="REG DYED",_unld7+N540,IF(D540="ETH REG DYE",_unld7+N540,IF(D540="ETH MID",_mid7+N540,IF(D540="MID",_mid7+N540,IF(D540="UNBRAND DEF",_def7+N540))))))))))+IF(OR(A540=999999,A540=999998),AE540,IOL)</f>
        <v>101.5</v>
      </c>
      <c r="X540">
        <f t="shared" ref="X540:X603" si="180">IF(OR(D540="BIODIESEL",D540="BIODIESEL DYED",D540="DIESEL LS",D540="D LS DYED"),_dsl9+N540,IF(D540="ETHANOL REG",_ereg9+N540,IF(D540="REGULAR",_reg9+N540,IF(D540="PREM DYED",_puld9+N540,IF(D540="PREMIUM",_punl9+N540,IF(D540="REG DYED",_unld9+N540,IF(D540="ETH REG DYE",_unld9+N540,IF(D540="ETH MID",_mid9+N540,IF(D540="MID",_mid9+N540,IF(D540="UNBRAND DEF",_def9+N540))))))))))+IF(OR(A540=521400,A540=520519,A540=519378,A540=519382,A540=519380,A540=519357,A540=549727,A540=519373,A540=519370,A540=519371,A540=519377,A540=519387,A540=521176,A540=521177,A540=524588),AE540,IOL)</f>
        <v>102.5</v>
      </c>
      <c r="Y540">
        <f t="shared" ref="Y540:Y603" si="181">IF(OR(D540="BIODIESEL",D540="BIODIESEL DYED",D540="DIESEL LS",D540="D LS DYED"),_dsl100+N540,IF(D540="ETHANOL REG",_ereg100+N540,IF(D540="REGULAR",_reg100+N540,IF(D540="PREM DYED",_puld100+N540,IF(D540="PREMIUM",_punl100+N540,IF(D540="REG DYED",_unld100+N540,IF(D540="ETH REG DYE",_unld100+N540,IF(D540="ETH MID",_mid100+N540,IF(D540="MID",_mid100+N540,IF(D540="UNBRAND DEF",_def100+N540))))))))))+IF(OR(A540=521400,A540=529519,A540=519378,A540=519382,A540=519380,A540=519357,A540=549727,A540=519373,A540=519370,A540=519371,A540=519377,A540=519387,A540=521176,A540=521177,A540=524588),AE540,IOL)</f>
        <v>103</v>
      </c>
      <c r="Z540">
        <f t="shared" ref="Z540:Z603" si="182">IF(OR(D540="BIODIESEL",D540="BIODIESEL DYED",D540="DIESEL LS",D540="D LS DYED"),_dsls08+N540,IF(D540="ETHANOL REG",_eregs08+N540,IF(D540="REGULAR",_regs08+N540,IF(D540="PREM DYED",_pulds08+N540,IF(D540="PREMIUM",_punls08+N540,IF(D540="REG DYED",_unlds08+N540,IF(D540="ETH REG DYE",_unlds08+N540,IF(D540="ETH MID",_mids08+N540,IF(D540="MID",_mids08+N540,IF(D540="UNBRAND DEF",_defs08+N540))))))))))+IF(OR(A540=521400,A540=529519,A540=519378,A540=519382,A540=519380,A540=519357,A540=549727,A540=519373,A540=519370,A540=519371,A540=519377,A540=519387,A540=521176,A540=521177,A540=524588),AE540,IOL)</f>
        <v>103</v>
      </c>
      <c r="AA540">
        <f t="shared" ref="AA540:AA603" si="183">IF(OR(D540="BIODIESEL",D540="BIODIESEL DYED",D540="DIESEL LS",D540="D LS DYED"),_dsls09+N540,IF(D540="ETHANOL REG",_eregs09+N540,IF(D540="REGULAR",_regs09+N540,IF(D540="PREM DYED",_pulds09+N540,IF(D540="PREMIUM",_punls09+N540,IF(D540="REG DYED",_unlds09+N540,IF(D540="ETH REG DYE",_unlds09+N540,IF(D540="ETH MID",_mids09+N540,IF(D540="MID",_mids09+N540,IF(D540="UNBRAND DEF",_defs09+N540))))))))))+IF(OR(A540=521400,A540=529519,A540=519378,A540=519382,A540=519380,A540=519357,A540=549727,A540=519373,A540=519370,A540=519371,A540=519377,A540=519387,A540=521176,A540=521177,A540=524588),AE540,IOL)</f>
        <v>104</v>
      </c>
      <c r="AB540">
        <f t="shared" ref="AB540:AB603" si="184">IF(OR(D540="BIODIESEL",D540="BIODIESEL DYED",D540="DIESEL LS",D540="D LS DYED"),_dslR25+N540,IF(D540="ETHANOL REG",_eregR25+N540,IF(D540="REGULAR",_regR25+N540,IF(D540="PREM DYED",_puldR25+N540,IF(D540="PREMIUM",_punlR25+N540,IF(D540="REG DYED",_unldR25+N540,IF(D540="ETH REG DYE",_unldR25+N540,IF(D540="ETH MID",_midR25+N540,IF(D540="MID",_midR25+N540,IF(D540="UNBRAND DEF",_defR25+N540))))))))))+IF(OR(A540=521400,A540=529519,A540=519378,A540=519382,A540=519380,A540=519357,A540=549727,A540=519373,A540=519370,A540=519371,A540=519377,A540=519387,A540=521176,A540=521177,A540=524588),AE540,IOL)</f>
        <v>99</v>
      </c>
      <c r="AC540">
        <f>IF(OR(A540=521400,A540=529519,A540=519378,A540=519382,A540=519380,A540=519357,A540=549727,A540=519373,A540=519370,A540=519371,A540=519377,A540=519387,A540=521176,A540=521177,A540=524588),IF(OR(D540="BIODIESEL",D540="BIODIESEL DYED",D540="DIESEL LS",D540="D LS DYED"),kdrk1,IF(OR(D540="ETHANOL REG",D540="REGULAR",D540="REG DYED",D540="ETH REG DYE"),krrk1,IF(OR(D540="UNBRAND DEF"),DEFBase1,kprk1))),IF(A540=519355,IF(OR(D540="BIODIESEL",D540="BIODIESEL DYED",D540="DIESEL LS",D540="D LS DYED"),vdrk1,IF(OR(D540="ETHANOL REG",D540="REGULAR",D540="REG DYED",D540="ETH REG DYE"),vrrk1,)),E540))</f>
        <v>98</v>
      </c>
      <c r="AD540">
        <f>IF(OR(A540=521400,A540=529519,A540=519378,A540=519382,A540=519380,A540=519357,A540=549727,A540=519373,A540=519370,A540=519371,A540=519377,A540=519387,A540=521176,A540=521177,A540=524588),
IF(OR(D540="BIODIESEL",D540="BIODIESEL DYED",D540="DIESEL LS",D540="D LS DYED"),kdrk1+_dslMERCR,IF(OR(D540="ETHANOL REG",D540="REGULAR",D540="REG DYED",D540="ETH REG DYE"),krrk1+_eregMERCR,IF(OR(D540="UNBRAND DEF"),
DEFBase1,kprk1+_punlMERCR))),IF(A540=519355,IF(OR(D540="BIODIESEL",D540="BIODIESEL DYED",D540="DIESEL LS",D540="D LS DYED"),vdrk1+_dslMERCR,IF(OR(D540="ETHANOL REG",D540="REGULAR",D540="REG DYED",D540="ETH REG DYE"),vrrk1+_eregMERCR,)),E540))</f>
        <v>98</v>
      </c>
      <c r="AE540">
        <f t="shared" ref="AE540:AE603" si="185">IF(AND(A540&lt;&gt;521400,A540&lt;&gt;529519,A540&lt;&gt;519378,A540&lt;&gt;519382,A540&lt;&gt;519380,A540&lt;&gt;519357,A540&lt;&gt;521399,A540&lt;&gt;519373,A540&lt;&gt;519370,A540&lt;&gt;519371,A540&lt;&gt;519377,A540&lt;&gt;519387,A540&lt;&gt;521176,A540&lt;&gt;521177,A540&lt;&gt;519355,A540&lt;&gt;524588),0,IF(D540="UNBRAND DEF",0,HLOOKUP(A540,FrtFac,2,FALSE)))</f>
        <v>0</v>
      </c>
      <c r="AF540">
        <f t="shared" ref="AF540:AF603" si="186">IF(AND(C540="BC",D540="unbrand def"),0.12,IF(AND(C540="SK",D540="unbrand def"),0.11,IF(AND(C540="MB",D540="unbrand def"),0.13,VLOOKUP(C540,TAXTABLE,2,FALSE))))</f>
        <v>0.13</v>
      </c>
      <c r="AG540">
        <f t="shared" ref="AG540:AG603" si="187">VLOOKUP(C540,TAXTABLE,3,FALSE)</f>
        <v>0</v>
      </c>
      <c r="AH540" t="str">
        <f t="shared" ref="AH540:AH603" si="188">VLOOKUP(A540,EFS_SITE,4,FALSE)</f>
        <v>6115 4TH LINE ROAD</v>
      </c>
    </row>
    <row r="541" spans="1:34" x14ac:dyDescent="0.25">
      <c r="A541">
        <v>524879</v>
      </c>
      <c r="B541" t="s">
        <v>181</v>
      </c>
      <c r="C541" t="s">
        <v>82</v>
      </c>
      <c r="D541" t="s">
        <v>645</v>
      </c>
      <c r="E541">
        <v>119.4</v>
      </c>
      <c r="F541">
        <v>0</v>
      </c>
      <c r="G541">
        <v>0</v>
      </c>
      <c r="H541">
        <v>0</v>
      </c>
      <c r="I541">
        <v>0</v>
      </c>
      <c r="J541">
        <v>119.4</v>
      </c>
      <c r="K541" s="28">
        <f t="shared" si="168"/>
        <v>15.522000000000002</v>
      </c>
      <c r="L541" s="28">
        <f t="shared" si="169"/>
        <v>0</v>
      </c>
      <c r="M541" s="28">
        <f t="shared" si="170"/>
        <v>134.922</v>
      </c>
      <c r="N541">
        <f t="shared" si="171"/>
        <v>119.4</v>
      </c>
      <c r="O541">
        <f t="shared" si="172"/>
        <v>122.9</v>
      </c>
      <c r="P541">
        <f t="shared" si="173"/>
        <v>122.9</v>
      </c>
      <c r="Q541">
        <f t="shared" si="174"/>
        <v>122.9</v>
      </c>
      <c r="R541">
        <f t="shared" si="175"/>
        <v>122.9</v>
      </c>
      <c r="S541">
        <f t="shared" si="176"/>
        <v>122.9</v>
      </c>
      <c r="T541">
        <f t="shared" si="177"/>
        <v>122.9</v>
      </c>
      <c r="U541">
        <f t="shared" si="178"/>
        <v>122.9</v>
      </c>
      <c r="V541">
        <f t="shared" si="179"/>
        <v>122.9</v>
      </c>
      <c r="X541">
        <f t="shared" si="180"/>
        <v>122.9</v>
      </c>
      <c r="Y541">
        <f t="shared" si="181"/>
        <v>122.9</v>
      </c>
      <c r="Z541">
        <f t="shared" si="182"/>
        <v>122.9</v>
      </c>
      <c r="AA541">
        <f t="shared" si="183"/>
        <v>122.9</v>
      </c>
      <c r="AB541">
        <f t="shared" si="184"/>
        <v>122.9</v>
      </c>
      <c r="AC541">
        <f>IF(OR(A541=521400,A541=529519,A541=519378,A541=519382,A541=519380,A541=519357,A541=549727,A541=519373,A541=519370,A541=519371,A541=519377,A541=519387,A541=521176,A541=521177,A541=524588),IF(OR(D541="BIODIESEL",D541="BIODIESEL DYED",D541="DIESEL LS",D541="D LS DYED"),kdrk1,IF(OR(D541="ETHANOL REG",D541="REGULAR",D541="REG DYED",D541="ETH REG DYE"),krrk1,IF(OR(D541="UNBRAND DEF"),DEFBase1,kprk1))),IF(A541=519355,IF(OR(D541="BIODIESEL",D541="BIODIESEL DYED",D541="DIESEL LS",D541="D LS DYED"),vdrk1,IF(OR(D541="ETHANOL REG",D541="REGULAR",D541="REG DYED",D541="ETH REG DYE"),vrrk1,)),E541))</f>
        <v>119.4</v>
      </c>
      <c r="AD541">
        <f>IF(OR(A541=521400,A541=529519,A541=519378,A541=519382,A541=519380,A541=519357,A541=549727,A541=519373,A541=519370,A541=519371,A541=519377,A541=519387,A541=521176,A541=521177,A541=524588),
IF(OR(D541="BIODIESEL",D541="BIODIESEL DYED",D541="DIESEL LS",D541="D LS DYED"),kdrk1+_dslMERCR,IF(OR(D541="ETHANOL REG",D541="REGULAR",D541="REG DYED",D541="ETH REG DYE"),krrk1+_eregMERCR,IF(OR(D541="UNBRAND DEF"),
DEFBase1,kprk1+_punlMERCR))),IF(A541=519355,IF(OR(D541="BIODIESEL",D541="BIODIESEL DYED",D541="DIESEL LS",D541="D LS DYED"),vdrk1+_dslMERCR,IF(OR(D541="ETHANOL REG",D541="REGULAR",D541="REG DYED",D541="ETH REG DYE"),vrrk1+_eregMERCR,)),E541))</f>
        <v>119.4</v>
      </c>
      <c r="AE541">
        <f t="shared" si="185"/>
        <v>0</v>
      </c>
      <c r="AF541">
        <f t="shared" si="186"/>
        <v>0.13</v>
      </c>
      <c r="AG541">
        <f t="shared" si="187"/>
        <v>0</v>
      </c>
      <c r="AH541" t="str">
        <f t="shared" si="188"/>
        <v>6115 4TH LINE ROAD</v>
      </c>
    </row>
    <row r="542" spans="1:34" x14ac:dyDescent="0.25">
      <c r="A542">
        <v>547259</v>
      </c>
      <c r="B542" t="s">
        <v>1031</v>
      </c>
      <c r="C542" t="s">
        <v>82</v>
      </c>
      <c r="D542" t="s">
        <v>646</v>
      </c>
      <c r="E542">
        <v>98.1</v>
      </c>
      <c r="F542">
        <v>4</v>
      </c>
      <c r="G542">
        <v>0</v>
      </c>
      <c r="H542">
        <v>0</v>
      </c>
      <c r="I542">
        <v>0</v>
      </c>
      <c r="J542">
        <v>102.1</v>
      </c>
      <c r="K542" s="28">
        <f t="shared" si="168"/>
        <v>13.273</v>
      </c>
      <c r="L542" s="28">
        <f t="shared" si="169"/>
        <v>0</v>
      </c>
      <c r="M542" s="28">
        <f t="shared" si="170"/>
        <v>115.37299999999999</v>
      </c>
      <c r="N542">
        <f t="shared" si="171"/>
        <v>98.1</v>
      </c>
      <c r="O542">
        <f t="shared" si="172"/>
        <v>103.6</v>
      </c>
      <c r="P542">
        <f t="shared" si="173"/>
        <v>104.6</v>
      </c>
      <c r="Q542">
        <f t="shared" si="174"/>
        <v>105.1</v>
      </c>
      <c r="R542">
        <f t="shared" si="175"/>
        <v>106.1</v>
      </c>
      <c r="S542">
        <f t="shared" si="176"/>
        <v>106.6</v>
      </c>
      <c r="T542">
        <f t="shared" si="177"/>
        <v>107.1</v>
      </c>
      <c r="U542">
        <f t="shared" si="178"/>
        <v>107.6</v>
      </c>
      <c r="V542">
        <f t="shared" si="179"/>
        <v>101.6</v>
      </c>
      <c r="X542">
        <f t="shared" si="180"/>
        <v>102.6</v>
      </c>
      <c r="Y542">
        <f t="shared" si="181"/>
        <v>103.1</v>
      </c>
      <c r="Z542">
        <f t="shared" si="182"/>
        <v>103.1</v>
      </c>
      <c r="AA542">
        <f t="shared" si="183"/>
        <v>104.1</v>
      </c>
      <c r="AB542">
        <f t="shared" si="184"/>
        <v>99.1</v>
      </c>
      <c r="AC542">
        <f>IF(OR(A542=521400,A542=529519,A542=519378,A542=519382,A542=519380,A542=519357,A542=549727,A542=519373,A542=519370,A542=519371,A542=519377,A542=519387,A542=521176,A542=521177,A542=524588),IF(OR(D542="BIODIESEL",D542="BIODIESEL DYED",D542="DIESEL LS",D542="D LS DYED"),kdrk1,IF(OR(D542="ETHANOL REG",D542="REGULAR",D542="REG DYED",D542="ETH REG DYE"),krrk1,IF(OR(D542="UNBRAND DEF"),DEFBase1,kprk1))),IF(A542=519355,IF(OR(D542="BIODIESEL",D542="BIODIESEL DYED",D542="DIESEL LS",D542="D LS DYED"),vdrk1,IF(OR(D542="ETHANOL REG",D542="REGULAR",D542="REG DYED",D542="ETH REG DYE"),vrrk1,)),E542))</f>
        <v>98.1</v>
      </c>
      <c r="AD542">
        <f>IF(OR(A542=521400,A542=529519,A542=519378,A542=519382,A542=519380,A542=519357,A542=549727,A542=519373,A542=519370,A542=519371,A542=519377,A542=519387,A542=521176,A542=521177,A542=524588),
IF(OR(D542="BIODIESEL",D542="BIODIESEL DYED",D542="DIESEL LS",D542="D LS DYED"),kdrk1+_dslMERCR,IF(OR(D542="ETHANOL REG",D542="REGULAR",D542="REG DYED",D542="ETH REG DYE"),krrk1+_eregMERCR,IF(OR(D542="UNBRAND DEF"),
DEFBase1,kprk1+_punlMERCR))),IF(A542=519355,IF(OR(D542="BIODIESEL",D542="BIODIESEL DYED",D542="DIESEL LS",D542="D LS DYED"),vdrk1+_dslMERCR,IF(OR(D542="ETHANOL REG",D542="REGULAR",D542="REG DYED",D542="ETH REG DYE"),vrrk1+_eregMERCR,)),E542))</f>
        <v>98.1</v>
      </c>
      <c r="AE542">
        <f t="shared" si="185"/>
        <v>0</v>
      </c>
      <c r="AF542">
        <f t="shared" si="186"/>
        <v>0.13</v>
      </c>
      <c r="AG542">
        <f t="shared" si="187"/>
        <v>0</v>
      </c>
      <c r="AH542" t="str">
        <f t="shared" si="188"/>
        <v>902 Wallbridge Loyalist Road</v>
      </c>
    </row>
    <row r="543" spans="1:34" x14ac:dyDescent="0.25">
      <c r="A543">
        <v>547259</v>
      </c>
      <c r="B543" t="s">
        <v>1031</v>
      </c>
      <c r="C543" t="s">
        <v>82</v>
      </c>
      <c r="D543" t="s">
        <v>37</v>
      </c>
      <c r="E543">
        <v>98.1</v>
      </c>
      <c r="F543">
        <v>4</v>
      </c>
      <c r="G543">
        <v>9</v>
      </c>
      <c r="H543">
        <v>0</v>
      </c>
      <c r="I543">
        <v>0</v>
      </c>
      <c r="J543">
        <v>111.1</v>
      </c>
      <c r="K543" s="28">
        <f t="shared" si="168"/>
        <v>14.443</v>
      </c>
      <c r="L543" s="28">
        <f t="shared" si="169"/>
        <v>0</v>
      </c>
      <c r="M543" s="28">
        <f t="shared" si="170"/>
        <v>125.54299999999999</v>
      </c>
      <c r="N543">
        <f t="shared" si="171"/>
        <v>98.1</v>
      </c>
      <c r="O543">
        <f t="shared" si="172"/>
        <v>103.6</v>
      </c>
      <c r="P543">
        <f t="shared" si="173"/>
        <v>104.6</v>
      </c>
      <c r="Q543">
        <f t="shared" si="174"/>
        <v>105.1</v>
      </c>
      <c r="R543">
        <f t="shared" si="175"/>
        <v>106.1</v>
      </c>
      <c r="S543">
        <f t="shared" si="176"/>
        <v>106.6</v>
      </c>
      <c r="T543">
        <f t="shared" si="177"/>
        <v>107.1</v>
      </c>
      <c r="U543">
        <f t="shared" si="178"/>
        <v>107.6</v>
      </c>
      <c r="V543">
        <f t="shared" si="179"/>
        <v>101.6</v>
      </c>
      <c r="X543">
        <f t="shared" si="180"/>
        <v>102.6</v>
      </c>
      <c r="Y543">
        <f t="shared" si="181"/>
        <v>103.1</v>
      </c>
      <c r="Z543">
        <f t="shared" si="182"/>
        <v>103.1</v>
      </c>
      <c r="AA543">
        <f t="shared" si="183"/>
        <v>104.1</v>
      </c>
      <c r="AB543">
        <f t="shared" si="184"/>
        <v>99.1</v>
      </c>
      <c r="AC543">
        <f>IF(OR(A543=521400,A543=529519,A543=519378,A543=519382,A543=519380,A543=519357,A543=549727,A543=519373,A543=519370,A543=519371,A543=519377,A543=519387,A543=521176,A543=521177,A543=524588),IF(OR(D543="BIODIESEL",D543="BIODIESEL DYED",D543="DIESEL LS",D543="D LS DYED"),kdrk1,IF(OR(D543="ETHANOL REG",D543="REGULAR",D543="REG DYED",D543="ETH REG DYE"),krrk1,IF(OR(D543="UNBRAND DEF"),DEFBase1,kprk1))),IF(A543=519355,IF(OR(D543="BIODIESEL",D543="BIODIESEL DYED",D543="DIESEL LS",D543="D LS DYED"),vdrk1,IF(OR(D543="ETHANOL REG",D543="REGULAR",D543="REG DYED",D543="ETH REG DYE"),vrrk1,)),E543))</f>
        <v>98.1</v>
      </c>
      <c r="AD543">
        <f>IF(OR(A543=521400,A543=529519,A543=519378,A543=519382,A543=519380,A543=519357,A543=549727,A543=519373,A543=519370,A543=519371,A543=519377,A543=519387,A543=521176,A543=521177,A543=524588),
IF(OR(D543="BIODIESEL",D543="BIODIESEL DYED",D543="DIESEL LS",D543="D LS DYED"),kdrk1+_dslMERCR,IF(OR(D543="ETHANOL REG",D543="REGULAR",D543="REG DYED",D543="ETH REG DYE"),krrk1+_eregMERCR,IF(OR(D543="UNBRAND DEF"),
DEFBase1,kprk1+_punlMERCR))),IF(A543=519355,IF(OR(D543="BIODIESEL",D543="BIODIESEL DYED",D543="DIESEL LS",D543="D LS DYED"),vdrk1+_dslMERCR,IF(OR(D543="ETHANOL REG",D543="REGULAR",D543="REG DYED",D543="ETH REG DYE"),vrrk1+_eregMERCR,)),E543))</f>
        <v>98.1</v>
      </c>
      <c r="AE543">
        <f t="shared" si="185"/>
        <v>0</v>
      </c>
      <c r="AF543">
        <f t="shared" si="186"/>
        <v>0.13</v>
      </c>
      <c r="AG543">
        <f t="shared" si="187"/>
        <v>0</v>
      </c>
      <c r="AH543" t="str">
        <f t="shared" si="188"/>
        <v>902 Wallbridge Loyalist Road</v>
      </c>
    </row>
    <row r="544" spans="1:34" x14ac:dyDescent="0.25">
      <c r="A544">
        <v>547259</v>
      </c>
      <c r="B544" t="s">
        <v>1031</v>
      </c>
      <c r="C544" t="s">
        <v>82</v>
      </c>
      <c r="D544" t="s">
        <v>645</v>
      </c>
      <c r="E544">
        <v>103</v>
      </c>
      <c r="F544">
        <v>0</v>
      </c>
      <c r="G544">
        <v>0</v>
      </c>
      <c r="H544">
        <v>0</v>
      </c>
      <c r="I544">
        <v>0</v>
      </c>
      <c r="J544">
        <v>103</v>
      </c>
      <c r="K544" s="28">
        <f t="shared" si="168"/>
        <v>13.39</v>
      </c>
      <c r="L544" s="28">
        <f t="shared" si="169"/>
        <v>0</v>
      </c>
      <c r="M544" s="28">
        <f t="shared" si="170"/>
        <v>116.39</v>
      </c>
      <c r="N544">
        <f t="shared" si="171"/>
        <v>103</v>
      </c>
      <c r="O544">
        <f t="shared" si="172"/>
        <v>106.5</v>
      </c>
      <c r="P544">
        <f t="shared" si="173"/>
        <v>106.5</v>
      </c>
      <c r="Q544">
        <f t="shared" si="174"/>
        <v>106.5</v>
      </c>
      <c r="R544">
        <f t="shared" si="175"/>
        <v>106.5</v>
      </c>
      <c r="S544">
        <f t="shared" si="176"/>
        <v>106.5</v>
      </c>
      <c r="T544">
        <f t="shared" si="177"/>
        <v>106.5</v>
      </c>
      <c r="U544">
        <f t="shared" si="178"/>
        <v>106.5</v>
      </c>
      <c r="V544">
        <f t="shared" si="179"/>
        <v>106.5</v>
      </c>
      <c r="X544">
        <f t="shared" si="180"/>
        <v>106.5</v>
      </c>
      <c r="Y544">
        <f t="shared" si="181"/>
        <v>106.5</v>
      </c>
      <c r="Z544">
        <f t="shared" si="182"/>
        <v>106.5</v>
      </c>
      <c r="AA544">
        <f t="shared" si="183"/>
        <v>106.5</v>
      </c>
      <c r="AB544">
        <f t="shared" si="184"/>
        <v>106.5</v>
      </c>
      <c r="AC544">
        <f>IF(OR(A544=521400,A544=529519,A544=519378,A544=519382,A544=519380,A544=519357,A544=549727,A544=519373,A544=519370,A544=519371,A544=519377,A544=519387,A544=521176,A544=521177,A544=524588),IF(OR(D544="BIODIESEL",D544="BIODIESEL DYED",D544="DIESEL LS",D544="D LS DYED"),kdrk1,IF(OR(D544="ETHANOL REG",D544="REGULAR",D544="REG DYED",D544="ETH REG DYE"),krrk1,IF(OR(D544="UNBRAND DEF"),DEFBase1,kprk1))),IF(A544=519355,IF(OR(D544="BIODIESEL",D544="BIODIESEL DYED",D544="DIESEL LS",D544="D LS DYED"),vdrk1,IF(OR(D544="ETHANOL REG",D544="REGULAR",D544="REG DYED",D544="ETH REG DYE"),vrrk1,)),E544))</f>
        <v>103</v>
      </c>
      <c r="AD544">
        <f>IF(OR(A544=521400,A544=529519,A544=519378,A544=519382,A544=519380,A544=519357,A544=549727,A544=519373,A544=519370,A544=519371,A544=519377,A544=519387,A544=521176,A544=521177,A544=524588),
IF(OR(D544="BIODIESEL",D544="BIODIESEL DYED",D544="DIESEL LS",D544="D LS DYED"),kdrk1+_dslMERCR,IF(OR(D544="ETHANOL REG",D544="REGULAR",D544="REG DYED",D544="ETH REG DYE"),krrk1+_eregMERCR,IF(OR(D544="UNBRAND DEF"),
DEFBase1,kprk1+_punlMERCR))),IF(A544=519355,IF(OR(D544="BIODIESEL",D544="BIODIESEL DYED",D544="DIESEL LS",D544="D LS DYED"),vdrk1+_dslMERCR,IF(OR(D544="ETHANOL REG",D544="REGULAR",D544="REG DYED",D544="ETH REG DYE"),vrrk1+_eregMERCR,)),E544))</f>
        <v>103</v>
      </c>
      <c r="AE544">
        <f t="shared" si="185"/>
        <v>0</v>
      </c>
      <c r="AF544">
        <f t="shared" si="186"/>
        <v>0.13</v>
      </c>
      <c r="AG544">
        <f t="shared" si="187"/>
        <v>0</v>
      </c>
      <c r="AH544" t="str">
        <f t="shared" si="188"/>
        <v>902 Wallbridge Loyalist Road</v>
      </c>
    </row>
    <row r="545" spans="1:34" x14ac:dyDescent="0.25">
      <c r="A545">
        <v>524543</v>
      </c>
      <c r="B545" t="s">
        <v>164</v>
      </c>
      <c r="C545" t="s">
        <v>82</v>
      </c>
      <c r="D545" t="s">
        <v>646</v>
      </c>
      <c r="E545">
        <v>90</v>
      </c>
      <c r="F545">
        <v>4</v>
      </c>
      <c r="G545">
        <v>0</v>
      </c>
      <c r="H545">
        <v>0</v>
      </c>
      <c r="I545">
        <v>0</v>
      </c>
      <c r="J545">
        <v>94</v>
      </c>
      <c r="K545" s="28">
        <f t="shared" si="168"/>
        <v>12.22</v>
      </c>
      <c r="L545" s="28">
        <f t="shared" si="169"/>
        <v>0</v>
      </c>
      <c r="M545" s="28">
        <f t="shared" si="170"/>
        <v>106.22</v>
      </c>
      <c r="N545">
        <f t="shared" si="171"/>
        <v>90</v>
      </c>
      <c r="O545">
        <f t="shared" si="172"/>
        <v>95.5</v>
      </c>
      <c r="P545">
        <f t="shared" si="173"/>
        <v>96.5</v>
      </c>
      <c r="Q545">
        <f t="shared" si="174"/>
        <v>97</v>
      </c>
      <c r="R545">
        <f t="shared" si="175"/>
        <v>98</v>
      </c>
      <c r="S545">
        <f t="shared" si="176"/>
        <v>98.5</v>
      </c>
      <c r="T545">
        <f t="shared" si="177"/>
        <v>99</v>
      </c>
      <c r="U545">
        <f t="shared" si="178"/>
        <v>99.5</v>
      </c>
      <c r="V545">
        <f t="shared" si="179"/>
        <v>93.5</v>
      </c>
      <c r="X545">
        <f t="shared" si="180"/>
        <v>94.5</v>
      </c>
      <c r="Y545">
        <f t="shared" si="181"/>
        <v>95</v>
      </c>
      <c r="Z545">
        <f t="shared" si="182"/>
        <v>95</v>
      </c>
      <c r="AA545">
        <f t="shared" si="183"/>
        <v>96</v>
      </c>
      <c r="AB545">
        <f t="shared" si="184"/>
        <v>91</v>
      </c>
      <c r="AC545">
        <f>IF(OR(A545=521400,A545=529519,A545=519378,A545=519382,A545=519380,A545=519357,A545=549727,A545=519373,A545=519370,A545=519371,A545=519377,A545=519387,A545=521176,A545=521177,A545=524588),IF(OR(D545="BIODIESEL",D545="BIODIESEL DYED",D545="DIESEL LS",D545="D LS DYED"),kdrk1,IF(OR(D545="ETHANOL REG",D545="REGULAR",D545="REG DYED",D545="ETH REG DYE"),krrk1,IF(OR(D545="UNBRAND DEF"),DEFBase1,kprk1))),IF(A545=519355,IF(OR(D545="BIODIESEL",D545="BIODIESEL DYED",D545="DIESEL LS",D545="D LS DYED"),vdrk1,IF(OR(D545="ETHANOL REG",D545="REGULAR",D545="REG DYED",D545="ETH REG DYE"),vrrk1,)),E545))</f>
        <v>90</v>
      </c>
      <c r="AD545">
        <f>IF(OR(A545=521400,A545=529519,A545=519378,A545=519382,A545=519380,A545=519357,A545=549727,A545=519373,A545=519370,A545=519371,A545=519377,A545=519387,A545=521176,A545=521177,A545=524588),
IF(OR(D545="BIODIESEL",D545="BIODIESEL DYED",D545="DIESEL LS",D545="D LS DYED"),kdrk1+_dslMERCR,IF(OR(D545="ETHANOL REG",D545="REGULAR",D545="REG DYED",D545="ETH REG DYE"),krrk1+_eregMERCR,IF(OR(D545="UNBRAND DEF"),
DEFBase1,kprk1+_punlMERCR))),IF(A545=519355,IF(OR(D545="BIODIESEL",D545="BIODIESEL DYED",D545="DIESEL LS",D545="D LS DYED"),vdrk1+_dslMERCR,IF(OR(D545="ETHANOL REG",D545="REGULAR",D545="REG DYED",D545="ETH REG DYE"),vrrk1+_eregMERCR,)),E545))</f>
        <v>90</v>
      </c>
      <c r="AE545">
        <f t="shared" si="185"/>
        <v>0</v>
      </c>
      <c r="AF545">
        <f t="shared" si="186"/>
        <v>0.13</v>
      </c>
      <c r="AG545">
        <f t="shared" si="187"/>
        <v>0</v>
      </c>
      <c r="AH545" t="str">
        <f t="shared" si="188"/>
        <v xml:space="preserve">HWY 401 &amp; 74 </v>
      </c>
    </row>
    <row r="546" spans="1:34" x14ac:dyDescent="0.25">
      <c r="A546">
        <v>524543</v>
      </c>
      <c r="B546" t="s">
        <v>164</v>
      </c>
      <c r="C546" t="s">
        <v>82</v>
      </c>
      <c r="D546" t="s">
        <v>37</v>
      </c>
      <c r="E546">
        <v>90</v>
      </c>
      <c r="F546">
        <v>4</v>
      </c>
      <c r="G546">
        <v>9</v>
      </c>
      <c r="H546">
        <v>0</v>
      </c>
      <c r="I546">
        <v>0</v>
      </c>
      <c r="J546">
        <v>103</v>
      </c>
      <c r="K546" s="28">
        <f t="shared" si="168"/>
        <v>13.39</v>
      </c>
      <c r="L546" s="28">
        <f t="shared" si="169"/>
        <v>0</v>
      </c>
      <c r="M546" s="28">
        <f t="shared" si="170"/>
        <v>116.39</v>
      </c>
      <c r="N546">
        <f t="shared" si="171"/>
        <v>90</v>
      </c>
      <c r="O546">
        <f t="shared" si="172"/>
        <v>95.5</v>
      </c>
      <c r="P546">
        <f t="shared" si="173"/>
        <v>96.5</v>
      </c>
      <c r="Q546">
        <f t="shared" si="174"/>
        <v>97</v>
      </c>
      <c r="R546">
        <f t="shared" si="175"/>
        <v>98</v>
      </c>
      <c r="S546">
        <f t="shared" si="176"/>
        <v>98.5</v>
      </c>
      <c r="T546">
        <f t="shared" si="177"/>
        <v>99</v>
      </c>
      <c r="U546">
        <f t="shared" si="178"/>
        <v>99.5</v>
      </c>
      <c r="V546">
        <f t="shared" si="179"/>
        <v>93.5</v>
      </c>
      <c r="X546">
        <f t="shared" si="180"/>
        <v>94.5</v>
      </c>
      <c r="Y546">
        <f t="shared" si="181"/>
        <v>95</v>
      </c>
      <c r="Z546">
        <f t="shared" si="182"/>
        <v>95</v>
      </c>
      <c r="AA546">
        <f t="shared" si="183"/>
        <v>96</v>
      </c>
      <c r="AB546">
        <f t="shared" si="184"/>
        <v>91</v>
      </c>
      <c r="AC546">
        <f>IF(OR(A546=521400,A546=529519,A546=519378,A546=519382,A546=519380,A546=519357,A546=549727,A546=519373,A546=519370,A546=519371,A546=519377,A546=519387,A546=521176,A546=521177,A546=524588),IF(OR(D546="BIODIESEL",D546="BIODIESEL DYED",D546="DIESEL LS",D546="D LS DYED"),kdrk1,IF(OR(D546="ETHANOL REG",D546="REGULAR",D546="REG DYED",D546="ETH REG DYE"),krrk1,IF(OR(D546="UNBRAND DEF"),DEFBase1,kprk1))),IF(A546=519355,IF(OR(D546="BIODIESEL",D546="BIODIESEL DYED",D546="DIESEL LS",D546="D LS DYED"),vdrk1,IF(OR(D546="ETHANOL REG",D546="REGULAR",D546="REG DYED",D546="ETH REG DYE"),vrrk1,)),E546))</f>
        <v>90</v>
      </c>
      <c r="AD546">
        <f>IF(OR(A546=521400,A546=529519,A546=519378,A546=519382,A546=519380,A546=519357,A546=549727,A546=519373,A546=519370,A546=519371,A546=519377,A546=519387,A546=521176,A546=521177,A546=524588),
IF(OR(D546="BIODIESEL",D546="BIODIESEL DYED",D546="DIESEL LS",D546="D LS DYED"),kdrk1+_dslMERCR,IF(OR(D546="ETHANOL REG",D546="REGULAR",D546="REG DYED",D546="ETH REG DYE"),krrk1+_eregMERCR,IF(OR(D546="UNBRAND DEF"),
DEFBase1,kprk1+_punlMERCR))),IF(A546=519355,IF(OR(D546="BIODIESEL",D546="BIODIESEL DYED",D546="DIESEL LS",D546="D LS DYED"),vdrk1+_dslMERCR,IF(OR(D546="ETHANOL REG",D546="REGULAR",D546="REG DYED",D546="ETH REG DYE"),vrrk1+_eregMERCR,)),E546))</f>
        <v>90</v>
      </c>
      <c r="AE546">
        <f t="shared" si="185"/>
        <v>0</v>
      </c>
      <c r="AF546">
        <f t="shared" si="186"/>
        <v>0.13</v>
      </c>
      <c r="AG546">
        <f t="shared" si="187"/>
        <v>0</v>
      </c>
      <c r="AH546" t="str">
        <f t="shared" si="188"/>
        <v xml:space="preserve">HWY 401 &amp; 74 </v>
      </c>
    </row>
    <row r="547" spans="1:34" x14ac:dyDescent="0.25">
      <c r="A547">
        <v>524543</v>
      </c>
      <c r="B547" t="s">
        <v>164</v>
      </c>
      <c r="C547" t="s">
        <v>82</v>
      </c>
      <c r="D547" t="s">
        <v>132</v>
      </c>
      <c r="E547">
        <v>80.900000000000006</v>
      </c>
      <c r="F547">
        <v>10</v>
      </c>
      <c r="G547">
        <v>9</v>
      </c>
      <c r="H547">
        <v>0</v>
      </c>
      <c r="I547">
        <v>0</v>
      </c>
      <c r="J547">
        <v>99.9</v>
      </c>
      <c r="K547" s="28">
        <f t="shared" si="168"/>
        <v>12.987000000000002</v>
      </c>
      <c r="L547" s="28">
        <f t="shared" si="169"/>
        <v>0</v>
      </c>
      <c r="M547" s="28">
        <f t="shared" si="170"/>
        <v>112.887</v>
      </c>
      <c r="N547">
        <f t="shared" si="171"/>
        <v>80.900000000000006</v>
      </c>
      <c r="O547">
        <f t="shared" si="172"/>
        <v>88.9</v>
      </c>
      <c r="P547">
        <f t="shared" si="173"/>
        <v>88.9</v>
      </c>
      <c r="Q547">
        <f t="shared" si="174"/>
        <v>89.4</v>
      </c>
      <c r="R547">
        <f t="shared" si="175"/>
        <v>90.4</v>
      </c>
      <c r="S547">
        <f t="shared" si="176"/>
        <v>90.9</v>
      </c>
      <c r="T547">
        <f t="shared" si="177"/>
        <v>91.4</v>
      </c>
      <c r="U547">
        <f t="shared" si="178"/>
        <v>91.9</v>
      </c>
      <c r="V547">
        <f t="shared" si="179"/>
        <v>84.4</v>
      </c>
      <c r="X547">
        <f t="shared" si="180"/>
        <v>87.9</v>
      </c>
      <c r="Y547">
        <f t="shared" si="181"/>
        <v>87.4</v>
      </c>
      <c r="Z547">
        <f t="shared" si="182"/>
        <v>89.4</v>
      </c>
      <c r="AA547">
        <f t="shared" si="183"/>
        <v>85.9</v>
      </c>
      <c r="AB547">
        <f t="shared" si="184"/>
        <v>85.4</v>
      </c>
      <c r="AC547">
        <f>IF(OR(A547=521400,A547=529519,A547=519378,A547=519382,A547=519380,A547=519357,A547=549727,A547=519373,A547=519370,A547=519371,A547=519377,A547=519387,A547=521176,A547=521177,A547=524588),IF(OR(D547="BIODIESEL",D547="BIODIESEL DYED",D547="DIESEL LS",D547="D LS DYED"),kdrk1,IF(OR(D547="ETHANOL REG",D547="REGULAR",D547="REG DYED",D547="ETH REG DYE"),krrk1,IF(OR(D547="UNBRAND DEF"),DEFBase1,kprk1))),IF(A547=519355,IF(OR(D547="BIODIESEL",D547="BIODIESEL DYED",D547="DIESEL LS",D547="D LS DYED"),vdrk1,IF(OR(D547="ETHANOL REG",D547="REGULAR",D547="REG DYED",D547="ETH REG DYE"),vrrk1,)),E547))</f>
        <v>80.900000000000006</v>
      </c>
      <c r="AD547">
        <f>IF(OR(A547=521400,A547=529519,A547=519378,A547=519382,A547=519380,A547=519357,A547=549727,A547=519373,A547=519370,A547=519371,A547=519377,A547=519387,A547=521176,A547=521177,A547=524588),
IF(OR(D547="BIODIESEL",D547="BIODIESEL DYED",D547="DIESEL LS",D547="D LS DYED"),kdrk1+_dslMERCR,IF(OR(D547="ETHANOL REG",D547="REGULAR",D547="REG DYED",D547="ETH REG DYE"),krrk1+_eregMERCR,IF(OR(D547="UNBRAND DEF"),
DEFBase1,kprk1+_punlMERCR))),IF(A547=519355,IF(OR(D547="BIODIESEL",D547="BIODIESEL DYED",D547="DIESEL LS",D547="D LS DYED"),vdrk1+_dslMERCR,IF(OR(D547="ETHANOL REG",D547="REGULAR",D547="REG DYED",D547="ETH REG DYE"),vrrk1+_eregMERCR,)),E547))</f>
        <v>80.900000000000006</v>
      </c>
      <c r="AE547">
        <f t="shared" si="185"/>
        <v>0</v>
      </c>
      <c r="AF547">
        <f t="shared" si="186"/>
        <v>0.13</v>
      </c>
      <c r="AG547">
        <f t="shared" si="187"/>
        <v>0</v>
      </c>
      <c r="AH547" t="str">
        <f t="shared" si="188"/>
        <v xml:space="preserve">HWY 401 &amp; 74 </v>
      </c>
    </row>
    <row r="548" spans="1:34" x14ac:dyDescent="0.25">
      <c r="A548">
        <v>524543</v>
      </c>
      <c r="B548" t="s">
        <v>164</v>
      </c>
      <c r="C548" t="s">
        <v>82</v>
      </c>
      <c r="D548" t="s">
        <v>644</v>
      </c>
      <c r="E548">
        <v>76.900000000000006</v>
      </c>
      <c r="F548">
        <v>10</v>
      </c>
      <c r="G548">
        <v>9</v>
      </c>
      <c r="H548">
        <v>0</v>
      </c>
      <c r="I548">
        <v>0</v>
      </c>
      <c r="J548">
        <v>95.9</v>
      </c>
      <c r="K548" s="28">
        <f t="shared" si="168"/>
        <v>12.467000000000001</v>
      </c>
      <c r="L548" s="28">
        <f t="shared" si="169"/>
        <v>0</v>
      </c>
      <c r="M548" s="28">
        <f t="shared" si="170"/>
        <v>108.367</v>
      </c>
      <c r="N548">
        <f t="shared" si="171"/>
        <v>76.900000000000006</v>
      </c>
      <c r="O548">
        <f t="shared" si="172"/>
        <v>84.4</v>
      </c>
      <c r="P548">
        <f t="shared" si="173"/>
        <v>84.4</v>
      </c>
      <c r="Q548">
        <f t="shared" si="174"/>
        <v>84.9</v>
      </c>
      <c r="R548">
        <f t="shared" si="175"/>
        <v>85.9</v>
      </c>
      <c r="S548">
        <f t="shared" si="176"/>
        <v>86.4</v>
      </c>
      <c r="T548">
        <f t="shared" si="177"/>
        <v>86.9</v>
      </c>
      <c r="U548">
        <f t="shared" si="178"/>
        <v>87.4</v>
      </c>
      <c r="V548">
        <f t="shared" si="179"/>
        <v>80.400000000000006</v>
      </c>
      <c r="X548">
        <f t="shared" si="180"/>
        <v>83.4</v>
      </c>
      <c r="Y548">
        <f t="shared" si="181"/>
        <v>82.9</v>
      </c>
      <c r="Z548">
        <f t="shared" si="182"/>
        <v>85.4</v>
      </c>
      <c r="AA548">
        <f t="shared" si="183"/>
        <v>81.900000000000006</v>
      </c>
      <c r="AB548">
        <f t="shared" si="184"/>
        <v>81.400000000000006</v>
      </c>
      <c r="AC548">
        <f>IF(OR(A548=521400,A548=529519,A548=519378,A548=519382,A548=519380,A548=519357,A548=549727,A548=519373,A548=519370,A548=519371,A548=519377,A548=519387,A548=521176,A548=521177,A548=524588),IF(OR(D548="BIODIESEL",D548="BIODIESEL DYED",D548="DIESEL LS",D548="D LS DYED"),kdrk1,IF(OR(D548="ETHANOL REG",D548="REGULAR",D548="REG DYED",D548="ETH REG DYE"),krrk1,IF(OR(D548="UNBRAND DEF"),DEFBase1,kprk1))),IF(A548=519355,IF(OR(D548="BIODIESEL",D548="BIODIESEL DYED",D548="DIESEL LS",D548="D LS DYED"),vdrk1,IF(OR(D548="ETHANOL REG",D548="REGULAR",D548="REG DYED",D548="ETH REG DYE"),vrrk1,)),E548))</f>
        <v>76.900000000000006</v>
      </c>
      <c r="AD548">
        <f>IF(OR(A548=521400,A548=529519,A548=519378,A548=519382,A548=519380,A548=519357,A548=549727,A548=519373,A548=519370,A548=519371,A548=519377,A548=519387,A548=521176,A548=521177,A548=524588),
IF(OR(D548="BIODIESEL",D548="BIODIESEL DYED",D548="DIESEL LS",D548="D LS DYED"),kdrk1+_dslMERCR,IF(OR(D548="ETHANOL REG",D548="REGULAR",D548="REG DYED",D548="ETH REG DYE"),krrk1+_eregMERCR,IF(OR(D548="UNBRAND DEF"),
DEFBase1,kprk1+_punlMERCR))),IF(A548=519355,IF(OR(D548="BIODIESEL",D548="BIODIESEL DYED",D548="DIESEL LS",D548="D LS DYED"),vdrk1+_dslMERCR,IF(OR(D548="ETHANOL REG",D548="REGULAR",D548="REG DYED",D548="ETH REG DYE"),vrrk1+_eregMERCR,)),E548))</f>
        <v>76.900000000000006</v>
      </c>
      <c r="AE548">
        <f t="shared" si="185"/>
        <v>0</v>
      </c>
      <c r="AF548">
        <f t="shared" si="186"/>
        <v>0.13</v>
      </c>
      <c r="AG548">
        <f t="shared" si="187"/>
        <v>0</v>
      </c>
      <c r="AH548" t="str">
        <f t="shared" si="188"/>
        <v xml:space="preserve">HWY 401 &amp; 74 </v>
      </c>
    </row>
    <row r="549" spans="1:34" x14ac:dyDescent="0.25">
      <c r="A549">
        <v>524543</v>
      </c>
      <c r="B549" t="s">
        <v>164</v>
      </c>
      <c r="C549" t="s">
        <v>82</v>
      </c>
      <c r="D549" t="s">
        <v>649</v>
      </c>
      <c r="E549">
        <v>71.400000000000006</v>
      </c>
      <c r="F549">
        <v>10</v>
      </c>
      <c r="G549">
        <v>9</v>
      </c>
      <c r="H549">
        <v>0</v>
      </c>
      <c r="I549">
        <v>0</v>
      </c>
      <c r="J549">
        <v>90.4</v>
      </c>
      <c r="K549" s="28">
        <f t="shared" si="168"/>
        <v>11.752000000000001</v>
      </c>
      <c r="L549" s="28">
        <f t="shared" si="169"/>
        <v>0</v>
      </c>
      <c r="M549" s="28">
        <f t="shared" si="170"/>
        <v>102.152</v>
      </c>
      <c r="N549">
        <f t="shared" si="171"/>
        <v>71.400000000000006</v>
      </c>
      <c r="O549">
        <f t="shared" si="172"/>
        <v>79.400000000000006</v>
      </c>
      <c r="P549">
        <f t="shared" si="173"/>
        <v>79.400000000000006</v>
      </c>
      <c r="Q549">
        <f t="shared" si="174"/>
        <v>79.900000000000006</v>
      </c>
      <c r="R549">
        <f t="shared" si="175"/>
        <v>80.900000000000006</v>
      </c>
      <c r="S549">
        <f t="shared" si="176"/>
        <v>81.400000000000006</v>
      </c>
      <c r="T549">
        <f t="shared" si="177"/>
        <v>81.900000000000006</v>
      </c>
      <c r="U549">
        <f t="shared" si="178"/>
        <v>82.4</v>
      </c>
      <c r="V549">
        <f t="shared" si="179"/>
        <v>74.900000000000006</v>
      </c>
      <c r="X549">
        <f t="shared" si="180"/>
        <v>78.400000000000006</v>
      </c>
      <c r="Y549">
        <f t="shared" si="181"/>
        <v>77.900000000000006</v>
      </c>
      <c r="Z549">
        <f t="shared" si="182"/>
        <v>79.900000000000006</v>
      </c>
      <c r="AA549">
        <f t="shared" si="183"/>
        <v>76.400000000000006</v>
      </c>
      <c r="AB549">
        <f t="shared" si="184"/>
        <v>75.900000000000006</v>
      </c>
      <c r="AC549">
        <f>IF(OR(A549=521400,A549=529519,A549=519378,A549=519382,A549=519380,A549=519357,A549=549727,A549=519373,A549=519370,A549=519371,A549=519377,A549=519387,A549=521176,A549=521177,A549=524588),IF(OR(D549="BIODIESEL",D549="BIODIESEL DYED",D549="DIESEL LS",D549="D LS DYED"),kdrk1,IF(OR(D549="ETHANOL REG",D549="REGULAR",D549="REG DYED",D549="ETH REG DYE"),krrk1,IF(OR(D549="UNBRAND DEF"),DEFBase1,kprk1))),IF(A549=519355,IF(OR(D549="BIODIESEL",D549="BIODIESEL DYED",D549="DIESEL LS",D549="D LS DYED"),vdrk1,IF(OR(D549="ETHANOL REG",D549="REGULAR",D549="REG DYED",D549="ETH REG DYE"),vrrk1,)),E549))</f>
        <v>71.400000000000006</v>
      </c>
      <c r="AD549">
        <f>IF(OR(A549=521400,A549=529519,A549=519378,A549=519382,A549=519380,A549=519357,A549=549727,A549=519373,A549=519370,A549=519371,A549=519377,A549=519387,A549=521176,A549=521177,A549=524588),
IF(OR(D549="BIODIESEL",D549="BIODIESEL DYED",D549="DIESEL LS",D549="D LS DYED"),kdrk1+_dslMERCR,IF(OR(D549="ETHANOL REG",D549="REGULAR",D549="REG DYED",D549="ETH REG DYE"),krrk1+_eregMERCR,IF(OR(D549="UNBRAND DEF"),
DEFBase1,kprk1+_punlMERCR))),IF(A549=519355,IF(OR(D549="BIODIESEL",D549="BIODIESEL DYED",D549="DIESEL LS",D549="D LS DYED"),vdrk1+_dslMERCR,IF(OR(D549="ETHANOL REG",D549="REGULAR",D549="REG DYED",D549="ETH REG DYE"),vrrk1+_eregMERCR,)),E549))</f>
        <v>71.400000000000006</v>
      </c>
      <c r="AE549">
        <f t="shared" si="185"/>
        <v>0</v>
      </c>
      <c r="AF549">
        <f t="shared" si="186"/>
        <v>0.13</v>
      </c>
      <c r="AG549">
        <f t="shared" si="187"/>
        <v>0</v>
      </c>
      <c r="AH549" t="str">
        <f t="shared" si="188"/>
        <v xml:space="preserve">HWY 401 &amp; 74 </v>
      </c>
    </row>
    <row r="550" spans="1:34" x14ac:dyDescent="0.25">
      <c r="A550">
        <v>524543</v>
      </c>
      <c r="B550" t="s">
        <v>164</v>
      </c>
      <c r="C550" t="s">
        <v>82</v>
      </c>
      <c r="D550" t="s">
        <v>49</v>
      </c>
      <c r="E550">
        <v>129.30000000000001</v>
      </c>
      <c r="F550">
        <v>10</v>
      </c>
      <c r="G550">
        <v>9</v>
      </c>
      <c r="H550">
        <v>0</v>
      </c>
      <c r="I550">
        <v>0</v>
      </c>
      <c r="J550">
        <v>148.30000000000001</v>
      </c>
      <c r="K550" s="28">
        <f t="shared" si="168"/>
        <v>19.279000000000003</v>
      </c>
      <c r="L550" s="28">
        <f t="shared" si="169"/>
        <v>0</v>
      </c>
      <c r="M550" s="28">
        <f t="shared" si="170"/>
        <v>167.57900000000001</v>
      </c>
      <c r="N550">
        <f t="shared" si="171"/>
        <v>129.30000000000001</v>
      </c>
      <c r="O550">
        <f t="shared" si="172"/>
        <v>137.80000000000001</v>
      </c>
      <c r="P550">
        <f t="shared" si="173"/>
        <v>137.80000000000001</v>
      </c>
      <c r="Q550">
        <f t="shared" si="174"/>
        <v>138.30000000000001</v>
      </c>
      <c r="R550">
        <f t="shared" si="175"/>
        <v>139.30000000000001</v>
      </c>
      <c r="S550">
        <f t="shared" si="176"/>
        <v>139.80000000000001</v>
      </c>
      <c r="T550">
        <f t="shared" si="177"/>
        <v>140.30000000000001</v>
      </c>
      <c r="U550">
        <f t="shared" si="178"/>
        <v>140.80000000000001</v>
      </c>
      <c r="V550">
        <f t="shared" si="179"/>
        <v>132.80000000000001</v>
      </c>
      <c r="X550">
        <f t="shared" si="180"/>
        <v>136.80000000000001</v>
      </c>
      <c r="Y550">
        <f t="shared" si="181"/>
        <v>135.30000000000001</v>
      </c>
      <c r="Z550">
        <f t="shared" si="182"/>
        <v>137.80000000000001</v>
      </c>
      <c r="AA550">
        <f t="shared" si="183"/>
        <v>134.30000000000001</v>
      </c>
      <c r="AB550">
        <f t="shared" si="184"/>
        <v>133.80000000000001</v>
      </c>
      <c r="AC550">
        <f>IF(OR(A550=521400,A550=529519,A550=519378,A550=519382,A550=519380,A550=519357,A550=549727,A550=519373,A550=519370,A550=519371,A550=519377,A550=519387,A550=521176,A550=521177,A550=524588),IF(OR(D550="BIODIESEL",D550="BIODIESEL DYED",D550="DIESEL LS",D550="D LS DYED"),kdrk1,IF(OR(D550="ETHANOL REG",D550="REGULAR",D550="REG DYED",D550="ETH REG DYE"),krrk1,IF(OR(D550="UNBRAND DEF"),DEFBase1,kprk1))),IF(A550=519355,IF(OR(D550="BIODIESEL",D550="BIODIESEL DYED",D550="DIESEL LS",D550="D LS DYED"),vdrk1,IF(OR(D550="ETHANOL REG",D550="REGULAR",D550="REG DYED",D550="ETH REG DYE"),vrrk1,)),E550))</f>
        <v>129.30000000000001</v>
      </c>
      <c r="AD550">
        <f>IF(OR(A550=521400,A550=529519,A550=519378,A550=519382,A550=519380,A550=519357,A550=549727,A550=519373,A550=519370,A550=519371,A550=519377,A550=519387,A550=521176,A550=521177,A550=524588),
IF(OR(D550="BIODIESEL",D550="BIODIESEL DYED",D550="DIESEL LS",D550="D LS DYED"),kdrk1+_dslMERCR,IF(OR(D550="ETHANOL REG",D550="REGULAR",D550="REG DYED",D550="ETH REG DYE"),krrk1+_eregMERCR,IF(OR(D550="UNBRAND DEF"),
DEFBase1,kprk1+_punlMERCR))),IF(A550=519355,IF(OR(D550="BIODIESEL",D550="BIODIESEL DYED",D550="DIESEL LS",D550="D LS DYED"),vdrk1+_dslMERCR,IF(OR(D550="ETHANOL REG",D550="REGULAR",D550="REG DYED",D550="ETH REG DYE"),vrrk1+_eregMERCR,)),E550))</f>
        <v>129.30000000000001</v>
      </c>
      <c r="AE550">
        <f t="shared" si="185"/>
        <v>0</v>
      </c>
      <c r="AF550">
        <f t="shared" si="186"/>
        <v>0.13</v>
      </c>
      <c r="AG550">
        <f t="shared" si="187"/>
        <v>0</v>
      </c>
      <c r="AH550" t="str">
        <f t="shared" si="188"/>
        <v xml:space="preserve">HWY 401 &amp; 74 </v>
      </c>
    </row>
    <row r="551" spans="1:34" x14ac:dyDescent="0.25">
      <c r="A551">
        <v>524543</v>
      </c>
      <c r="B551" t="s">
        <v>164</v>
      </c>
      <c r="C551" t="s">
        <v>82</v>
      </c>
      <c r="D551" t="s">
        <v>651</v>
      </c>
      <c r="E551">
        <v>58.4</v>
      </c>
      <c r="F551">
        <v>10</v>
      </c>
      <c r="G551">
        <v>9</v>
      </c>
      <c r="H551">
        <v>0</v>
      </c>
      <c r="I551">
        <v>0</v>
      </c>
      <c r="J551">
        <v>77.400000000000006</v>
      </c>
      <c r="K551" s="28">
        <f t="shared" si="168"/>
        <v>10.062000000000001</v>
      </c>
      <c r="L551" s="28">
        <f t="shared" si="169"/>
        <v>0</v>
      </c>
      <c r="M551" s="28">
        <f t="shared" si="170"/>
        <v>87.462000000000003</v>
      </c>
      <c r="N551">
        <f t="shared" si="171"/>
        <v>58.4</v>
      </c>
      <c r="O551">
        <f t="shared" si="172"/>
        <v>65.900000000000006</v>
      </c>
      <c r="P551">
        <f t="shared" si="173"/>
        <v>65.900000000000006</v>
      </c>
      <c r="Q551">
        <f t="shared" si="174"/>
        <v>66.400000000000006</v>
      </c>
      <c r="R551">
        <f t="shared" si="175"/>
        <v>67.400000000000006</v>
      </c>
      <c r="S551">
        <f t="shared" si="176"/>
        <v>67.900000000000006</v>
      </c>
      <c r="T551">
        <f t="shared" si="177"/>
        <v>68.400000000000006</v>
      </c>
      <c r="U551">
        <f t="shared" si="178"/>
        <v>68.900000000000006</v>
      </c>
      <c r="V551">
        <f t="shared" si="179"/>
        <v>61.9</v>
      </c>
      <c r="X551">
        <f t="shared" si="180"/>
        <v>64.900000000000006</v>
      </c>
      <c r="Y551">
        <f t="shared" si="181"/>
        <v>64.400000000000006</v>
      </c>
      <c r="Z551">
        <f t="shared" si="182"/>
        <v>66.900000000000006</v>
      </c>
      <c r="AA551">
        <f t="shared" si="183"/>
        <v>63.4</v>
      </c>
      <c r="AB551">
        <f t="shared" si="184"/>
        <v>62.9</v>
      </c>
      <c r="AC551">
        <f>IF(OR(A551=521400,A551=529519,A551=519378,A551=519382,A551=519380,A551=519357,A551=549727,A551=519373,A551=519370,A551=519371,A551=519377,A551=519387,A551=521176,A551=521177,A551=524588),IF(OR(D551="BIODIESEL",D551="BIODIESEL DYED",D551="DIESEL LS",D551="D LS DYED"),kdrk1,IF(OR(D551="ETHANOL REG",D551="REGULAR",D551="REG DYED",D551="ETH REG DYE"),krrk1,IF(OR(D551="UNBRAND DEF"),DEFBase1,kprk1))),IF(A551=519355,IF(OR(D551="BIODIESEL",D551="BIODIESEL DYED",D551="DIESEL LS",D551="D LS DYED"),vdrk1,IF(OR(D551="ETHANOL REG",D551="REGULAR",D551="REG DYED",D551="ETH REG DYE"),vrrk1,)),E551))</f>
        <v>58.4</v>
      </c>
      <c r="AD551">
        <f>IF(OR(A551=521400,A551=529519,A551=519378,A551=519382,A551=519380,A551=519357,A551=549727,A551=519373,A551=519370,A551=519371,A551=519377,A551=519387,A551=521176,A551=521177,A551=524588),
IF(OR(D551="BIODIESEL",D551="BIODIESEL DYED",D551="DIESEL LS",D551="D LS DYED"),kdrk1+_dslMERCR,IF(OR(D551="ETHANOL REG",D551="REGULAR",D551="REG DYED",D551="ETH REG DYE"),krrk1+_eregMERCR,IF(OR(D551="UNBRAND DEF"),
DEFBase1,kprk1+_punlMERCR))),IF(A551=519355,IF(OR(D551="BIODIESEL",D551="BIODIESEL DYED",D551="DIESEL LS",D551="D LS DYED"),vdrk1+_dslMERCR,IF(OR(D551="ETHANOL REG",D551="REGULAR",D551="REG DYED",D551="ETH REG DYE"),vrrk1+_eregMERCR,)),E551))</f>
        <v>58.4</v>
      </c>
      <c r="AE551">
        <f t="shared" si="185"/>
        <v>0</v>
      </c>
      <c r="AF551">
        <f t="shared" si="186"/>
        <v>0.13</v>
      </c>
      <c r="AG551">
        <f t="shared" si="187"/>
        <v>0</v>
      </c>
      <c r="AH551" t="str">
        <f t="shared" si="188"/>
        <v xml:space="preserve">HWY 401 &amp; 74 </v>
      </c>
    </row>
    <row r="552" spans="1:34" x14ac:dyDescent="0.25">
      <c r="A552">
        <v>524543</v>
      </c>
      <c r="B552" t="s">
        <v>164</v>
      </c>
      <c r="C552" t="s">
        <v>82</v>
      </c>
      <c r="D552" t="s">
        <v>645</v>
      </c>
      <c r="E552">
        <v>115</v>
      </c>
      <c r="F552">
        <v>0</v>
      </c>
      <c r="G552">
        <v>0</v>
      </c>
      <c r="H552">
        <v>0</v>
      </c>
      <c r="I552">
        <v>0</v>
      </c>
      <c r="J552">
        <v>115</v>
      </c>
      <c r="K552" s="28">
        <f t="shared" si="168"/>
        <v>14.950000000000001</v>
      </c>
      <c r="L552" s="28">
        <f t="shared" si="169"/>
        <v>0</v>
      </c>
      <c r="M552" s="28">
        <f t="shared" si="170"/>
        <v>129.94999999999999</v>
      </c>
      <c r="N552">
        <f t="shared" si="171"/>
        <v>115</v>
      </c>
      <c r="O552">
        <f t="shared" si="172"/>
        <v>118.5</v>
      </c>
      <c r="P552">
        <f t="shared" si="173"/>
        <v>118.5</v>
      </c>
      <c r="Q552">
        <f t="shared" si="174"/>
        <v>118.5</v>
      </c>
      <c r="R552">
        <f t="shared" si="175"/>
        <v>118.5</v>
      </c>
      <c r="S552">
        <f t="shared" si="176"/>
        <v>118.5</v>
      </c>
      <c r="T552">
        <f t="shared" si="177"/>
        <v>118.5</v>
      </c>
      <c r="U552">
        <f t="shared" si="178"/>
        <v>118.5</v>
      </c>
      <c r="V552">
        <f t="shared" si="179"/>
        <v>118.5</v>
      </c>
      <c r="X552">
        <f t="shared" si="180"/>
        <v>118.5</v>
      </c>
      <c r="Y552">
        <f t="shared" si="181"/>
        <v>118.5</v>
      </c>
      <c r="Z552">
        <f t="shared" si="182"/>
        <v>118.5</v>
      </c>
      <c r="AA552">
        <f t="shared" si="183"/>
        <v>118.5</v>
      </c>
      <c r="AB552">
        <f t="shared" si="184"/>
        <v>118.5</v>
      </c>
      <c r="AC552">
        <f>IF(OR(A552=521400,A552=529519,A552=519378,A552=519382,A552=519380,A552=519357,A552=549727,A552=519373,A552=519370,A552=519371,A552=519377,A552=519387,A552=521176,A552=521177,A552=524588),IF(OR(D552="BIODIESEL",D552="BIODIESEL DYED",D552="DIESEL LS",D552="D LS DYED"),kdrk1,IF(OR(D552="ETHANOL REG",D552="REGULAR",D552="REG DYED",D552="ETH REG DYE"),krrk1,IF(OR(D552="UNBRAND DEF"),DEFBase1,kprk1))),IF(A552=519355,IF(OR(D552="BIODIESEL",D552="BIODIESEL DYED",D552="DIESEL LS",D552="D LS DYED"),vdrk1,IF(OR(D552="ETHANOL REG",D552="REGULAR",D552="REG DYED",D552="ETH REG DYE"),vrrk1,)),E552))</f>
        <v>115</v>
      </c>
      <c r="AD552">
        <f>IF(OR(A552=521400,A552=529519,A552=519378,A552=519382,A552=519380,A552=519357,A552=549727,A552=519373,A552=519370,A552=519371,A552=519377,A552=519387,A552=521176,A552=521177,A552=524588),
IF(OR(D552="BIODIESEL",D552="BIODIESEL DYED",D552="DIESEL LS",D552="D LS DYED"),kdrk1+_dslMERCR,IF(OR(D552="ETHANOL REG",D552="REGULAR",D552="REG DYED",D552="ETH REG DYE"),krrk1+_eregMERCR,IF(OR(D552="UNBRAND DEF"),
DEFBase1,kprk1+_punlMERCR))),IF(A552=519355,IF(OR(D552="BIODIESEL",D552="BIODIESEL DYED",D552="DIESEL LS",D552="D LS DYED"),vdrk1+_dslMERCR,IF(OR(D552="ETHANOL REG",D552="REGULAR",D552="REG DYED",D552="ETH REG DYE"),vrrk1+_eregMERCR,)),E552))</f>
        <v>115</v>
      </c>
      <c r="AE552">
        <f t="shared" si="185"/>
        <v>0</v>
      </c>
      <c r="AF552">
        <f t="shared" si="186"/>
        <v>0.13</v>
      </c>
      <c r="AG552">
        <f t="shared" si="187"/>
        <v>0</v>
      </c>
      <c r="AH552" t="str">
        <f t="shared" si="188"/>
        <v xml:space="preserve">HWY 401 &amp; 74 </v>
      </c>
    </row>
    <row r="553" spans="1:34" x14ac:dyDescent="0.25">
      <c r="A553">
        <v>524621</v>
      </c>
      <c r="B553" t="s">
        <v>165</v>
      </c>
      <c r="C553" t="s">
        <v>82</v>
      </c>
      <c r="D553" t="s">
        <v>646</v>
      </c>
      <c r="E553">
        <v>91.9</v>
      </c>
      <c r="F553">
        <v>4</v>
      </c>
      <c r="G553">
        <v>0</v>
      </c>
      <c r="H553">
        <v>0</v>
      </c>
      <c r="I553">
        <v>0</v>
      </c>
      <c r="J553">
        <v>95.9</v>
      </c>
      <c r="K553" s="28">
        <f t="shared" si="168"/>
        <v>12.467000000000001</v>
      </c>
      <c r="L553" s="28">
        <f t="shared" si="169"/>
        <v>0</v>
      </c>
      <c r="M553" s="28">
        <f t="shared" si="170"/>
        <v>108.367</v>
      </c>
      <c r="N553">
        <f t="shared" si="171"/>
        <v>91.9</v>
      </c>
      <c r="O553">
        <f t="shared" si="172"/>
        <v>97.4</v>
      </c>
      <c r="P553">
        <f t="shared" si="173"/>
        <v>98.4</v>
      </c>
      <c r="Q553">
        <f t="shared" si="174"/>
        <v>98.9</v>
      </c>
      <c r="R553">
        <f t="shared" si="175"/>
        <v>99.9</v>
      </c>
      <c r="S553">
        <f t="shared" si="176"/>
        <v>100.4</v>
      </c>
      <c r="T553">
        <f t="shared" si="177"/>
        <v>100.9</v>
      </c>
      <c r="U553">
        <f t="shared" si="178"/>
        <v>101.4</v>
      </c>
      <c r="V553">
        <f t="shared" si="179"/>
        <v>95.4</v>
      </c>
      <c r="X553">
        <f t="shared" si="180"/>
        <v>96.4</v>
      </c>
      <c r="Y553">
        <f t="shared" si="181"/>
        <v>96.9</v>
      </c>
      <c r="Z553">
        <f t="shared" si="182"/>
        <v>96.9</v>
      </c>
      <c r="AA553">
        <f t="shared" si="183"/>
        <v>97.9</v>
      </c>
      <c r="AB553">
        <f t="shared" si="184"/>
        <v>92.9</v>
      </c>
      <c r="AC553">
        <f>IF(OR(A553=521400,A553=529519,A553=519378,A553=519382,A553=519380,A553=519357,A553=549727,A553=519373,A553=519370,A553=519371,A553=519377,A553=519387,A553=521176,A553=521177,A553=524588),IF(OR(D553="BIODIESEL",D553="BIODIESEL DYED",D553="DIESEL LS",D553="D LS DYED"),kdrk1,IF(OR(D553="ETHANOL REG",D553="REGULAR",D553="REG DYED",D553="ETH REG DYE"),krrk1,IF(OR(D553="UNBRAND DEF"),DEFBase1,kprk1))),IF(A553=519355,IF(OR(D553="BIODIESEL",D553="BIODIESEL DYED",D553="DIESEL LS",D553="D LS DYED"),vdrk1,IF(OR(D553="ETHANOL REG",D553="REGULAR",D553="REG DYED",D553="ETH REG DYE"),vrrk1,)),E553))</f>
        <v>91.9</v>
      </c>
      <c r="AD553">
        <f>IF(OR(A553=521400,A553=529519,A553=519378,A553=519382,A553=519380,A553=519357,A553=549727,A553=519373,A553=519370,A553=519371,A553=519377,A553=519387,A553=521176,A553=521177,A553=524588),
IF(OR(D553="BIODIESEL",D553="BIODIESEL DYED",D553="DIESEL LS",D553="D LS DYED"),kdrk1+_dslMERCR,IF(OR(D553="ETHANOL REG",D553="REGULAR",D553="REG DYED",D553="ETH REG DYE"),krrk1+_eregMERCR,IF(OR(D553="UNBRAND DEF"),
DEFBase1,kprk1+_punlMERCR))),IF(A553=519355,IF(OR(D553="BIODIESEL",D553="BIODIESEL DYED",D553="DIESEL LS",D553="D LS DYED"),vdrk1+_dslMERCR,IF(OR(D553="ETHANOL REG",D553="REGULAR",D553="REG DYED",D553="ETH REG DYE"),vrrk1+_eregMERCR,)),E553))</f>
        <v>91.9</v>
      </c>
      <c r="AE553">
        <f t="shared" si="185"/>
        <v>0</v>
      </c>
      <c r="AF553">
        <f t="shared" si="186"/>
        <v>0.13</v>
      </c>
      <c r="AG553">
        <f t="shared" si="187"/>
        <v>0</v>
      </c>
      <c r="AH553" t="str">
        <f t="shared" si="188"/>
        <v>1-3479 SIMCOE COUNTY ROAD 88</v>
      </c>
    </row>
    <row r="554" spans="1:34" x14ac:dyDescent="0.25">
      <c r="A554">
        <v>524621</v>
      </c>
      <c r="B554" t="s">
        <v>165</v>
      </c>
      <c r="C554" t="s">
        <v>82</v>
      </c>
      <c r="D554" t="s">
        <v>37</v>
      </c>
      <c r="E554">
        <v>91.9</v>
      </c>
      <c r="F554">
        <v>4</v>
      </c>
      <c r="G554">
        <v>9</v>
      </c>
      <c r="H554">
        <v>0</v>
      </c>
      <c r="I554">
        <v>0</v>
      </c>
      <c r="J554">
        <v>104.9</v>
      </c>
      <c r="K554" s="28">
        <f t="shared" si="168"/>
        <v>13.637</v>
      </c>
      <c r="L554" s="28">
        <f t="shared" si="169"/>
        <v>0</v>
      </c>
      <c r="M554" s="28">
        <f t="shared" si="170"/>
        <v>118.53700000000001</v>
      </c>
      <c r="N554">
        <f t="shared" si="171"/>
        <v>91.9</v>
      </c>
      <c r="O554">
        <f t="shared" si="172"/>
        <v>97.4</v>
      </c>
      <c r="P554">
        <f t="shared" si="173"/>
        <v>98.4</v>
      </c>
      <c r="Q554">
        <f t="shared" si="174"/>
        <v>98.9</v>
      </c>
      <c r="R554">
        <f t="shared" si="175"/>
        <v>99.9</v>
      </c>
      <c r="S554">
        <f t="shared" si="176"/>
        <v>100.4</v>
      </c>
      <c r="T554">
        <f t="shared" si="177"/>
        <v>100.9</v>
      </c>
      <c r="U554">
        <f t="shared" si="178"/>
        <v>101.4</v>
      </c>
      <c r="V554">
        <f t="shared" si="179"/>
        <v>95.4</v>
      </c>
      <c r="X554">
        <f t="shared" si="180"/>
        <v>96.4</v>
      </c>
      <c r="Y554">
        <f t="shared" si="181"/>
        <v>96.9</v>
      </c>
      <c r="Z554">
        <f t="shared" si="182"/>
        <v>96.9</v>
      </c>
      <c r="AA554">
        <f t="shared" si="183"/>
        <v>97.9</v>
      </c>
      <c r="AB554">
        <f t="shared" si="184"/>
        <v>92.9</v>
      </c>
      <c r="AC554">
        <f>IF(OR(A554=521400,A554=529519,A554=519378,A554=519382,A554=519380,A554=519357,A554=549727,A554=519373,A554=519370,A554=519371,A554=519377,A554=519387,A554=521176,A554=521177,A554=524588),IF(OR(D554="BIODIESEL",D554="BIODIESEL DYED",D554="DIESEL LS",D554="D LS DYED"),kdrk1,IF(OR(D554="ETHANOL REG",D554="REGULAR",D554="REG DYED",D554="ETH REG DYE"),krrk1,IF(OR(D554="UNBRAND DEF"),DEFBase1,kprk1))),IF(A554=519355,IF(OR(D554="BIODIESEL",D554="BIODIESEL DYED",D554="DIESEL LS",D554="D LS DYED"),vdrk1,IF(OR(D554="ETHANOL REG",D554="REGULAR",D554="REG DYED",D554="ETH REG DYE"),vrrk1,)),E554))</f>
        <v>91.9</v>
      </c>
      <c r="AD554">
        <f>IF(OR(A554=521400,A554=529519,A554=519378,A554=519382,A554=519380,A554=519357,A554=549727,A554=519373,A554=519370,A554=519371,A554=519377,A554=519387,A554=521176,A554=521177,A554=524588),
IF(OR(D554="BIODIESEL",D554="BIODIESEL DYED",D554="DIESEL LS",D554="D LS DYED"),kdrk1+_dslMERCR,IF(OR(D554="ETHANOL REG",D554="REGULAR",D554="REG DYED",D554="ETH REG DYE"),krrk1+_eregMERCR,IF(OR(D554="UNBRAND DEF"),
DEFBase1,kprk1+_punlMERCR))),IF(A554=519355,IF(OR(D554="BIODIESEL",D554="BIODIESEL DYED",D554="DIESEL LS",D554="D LS DYED"),vdrk1+_dslMERCR,IF(OR(D554="ETHANOL REG",D554="REGULAR",D554="REG DYED",D554="ETH REG DYE"),vrrk1+_eregMERCR,)),E554))</f>
        <v>91.9</v>
      </c>
      <c r="AE554">
        <f t="shared" si="185"/>
        <v>0</v>
      </c>
      <c r="AF554">
        <f t="shared" si="186"/>
        <v>0.13</v>
      </c>
      <c r="AG554">
        <f t="shared" si="187"/>
        <v>0</v>
      </c>
      <c r="AH554" t="str">
        <f t="shared" si="188"/>
        <v>1-3479 SIMCOE COUNTY ROAD 88</v>
      </c>
    </row>
    <row r="555" spans="1:34" x14ac:dyDescent="0.25">
      <c r="A555">
        <v>524621</v>
      </c>
      <c r="B555" t="s">
        <v>165</v>
      </c>
      <c r="C555" t="s">
        <v>82</v>
      </c>
      <c r="D555" t="s">
        <v>132</v>
      </c>
      <c r="E555">
        <v>82.2</v>
      </c>
      <c r="F555">
        <v>10</v>
      </c>
      <c r="G555">
        <v>9</v>
      </c>
      <c r="H555">
        <v>0</v>
      </c>
      <c r="I555">
        <v>0</v>
      </c>
      <c r="J555">
        <v>101.2</v>
      </c>
      <c r="K555" s="28">
        <f t="shared" si="168"/>
        <v>13.156000000000001</v>
      </c>
      <c r="L555" s="28">
        <f t="shared" si="169"/>
        <v>0</v>
      </c>
      <c r="M555" s="28">
        <f t="shared" si="170"/>
        <v>114.35600000000001</v>
      </c>
      <c r="N555">
        <f t="shared" si="171"/>
        <v>82.2</v>
      </c>
      <c r="O555">
        <f t="shared" si="172"/>
        <v>90.2</v>
      </c>
      <c r="P555">
        <f t="shared" si="173"/>
        <v>90.2</v>
      </c>
      <c r="Q555">
        <f t="shared" si="174"/>
        <v>90.7</v>
      </c>
      <c r="R555">
        <f t="shared" si="175"/>
        <v>91.7</v>
      </c>
      <c r="S555">
        <f t="shared" si="176"/>
        <v>92.2</v>
      </c>
      <c r="T555">
        <f t="shared" si="177"/>
        <v>92.7</v>
      </c>
      <c r="U555">
        <f t="shared" si="178"/>
        <v>93.2</v>
      </c>
      <c r="V555">
        <f t="shared" si="179"/>
        <v>85.7</v>
      </c>
      <c r="X555">
        <f t="shared" si="180"/>
        <v>89.2</v>
      </c>
      <c r="Y555">
        <f t="shared" si="181"/>
        <v>88.7</v>
      </c>
      <c r="Z555">
        <f t="shared" si="182"/>
        <v>90.7</v>
      </c>
      <c r="AA555">
        <f t="shared" si="183"/>
        <v>87.2</v>
      </c>
      <c r="AB555">
        <f t="shared" si="184"/>
        <v>86.7</v>
      </c>
      <c r="AC555">
        <f>IF(OR(A555=521400,A555=529519,A555=519378,A555=519382,A555=519380,A555=519357,A555=549727,A555=519373,A555=519370,A555=519371,A555=519377,A555=519387,A555=521176,A555=521177,A555=524588),IF(OR(D555="BIODIESEL",D555="BIODIESEL DYED",D555="DIESEL LS",D555="D LS DYED"),kdrk1,IF(OR(D555="ETHANOL REG",D555="REGULAR",D555="REG DYED",D555="ETH REG DYE"),krrk1,IF(OR(D555="UNBRAND DEF"),DEFBase1,kprk1))),IF(A555=519355,IF(OR(D555="BIODIESEL",D555="BIODIESEL DYED",D555="DIESEL LS",D555="D LS DYED"),vdrk1,IF(OR(D555="ETHANOL REG",D555="REGULAR",D555="REG DYED",D555="ETH REG DYE"),vrrk1,)),E555))</f>
        <v>82.2</v>
      </c>
      <c r="AD555">
        <f>IF(OR(A555=521400,A555=529519,A555=519378,A555=519382,A555=519380,A555=519357,A555=549727,A555=519373,A555=519370,A555=519371,A555=519377,A555=519387,A555=521176,A555=521177,A555=524588),
IF(OR(D555="BIODIESEL",D555="BIODIESEL DYED",D555="DIESEL LS",D555="D LS DYED"),kdrk1+_dslMERCR,IF(OR(D555="ETHANOL REG",D555="REGULAR",D555="REG DYED",D555="ETH REG DYE"),krrk1+_eregMERCR,IF(OR(D555="UNBRAND DEF"),
DEFBase1,kprk1+_punlMERCR))),IF(A555=519355,IF(OR(D555="BIODIESEL",D555="BIODIESEL DYED",D555="DIESEL LS",D555="D LS DYED"),vdrk1+_dslMERCR,IF(OR(D555="ETHANOL REG",D555="REGULAR",D555="REG DYED",D555="ETH REG DYE"),vrrk1+_eregMERCR,)),E555))</f>
        <v>82.2</v>
      </c>
      <c r="AE555">
        <f t="shared" si="185"/>
        <v>0</v>
      </c>
      <c r="AF555">
        <f t="shared" si="186"/>
        <v>0.13</v>
      </c>
      <c r="AG555">
        <f t="shared" si="187"/>
        <v>0</v>
      </c>
      <c r="AH555" t="str">
        <f t="shared" si="188"/>
        <v>1-3479 SIMCOE COUNTY ROAD 88</v>
      </c>
    </row>
    <row r="556" spans="1:34" x14ac:dyDescent="0.25">
      <c r="A556">
        <v>524621</v>
      </c>
      <c r="B556" t="s">
        <v>165</v>
      </c>
      <c r="C556" t="s">
        <v>82</v>
      </c>
      <c r="D556" t="s">
        <v>644</v>
      </c>
      <c r="E556">
        <v>78.2</v>
      </c>
      <c r="F556">
        <v>10</v>
      </c>
      <c r="G556">
        <v>9</v>
      </c>
      <c r="H556">
        <v>0</v>
      </c>
      <c r="I556">
        <v>0</v>
      </c>
      <c r="J556">
        <v>97.2</v>
      </c>
      <c r="K556" s="28">
        <f t="shared" si="168"/>
        <v>12.636000000000001</v>
      </c>
      <c r="L556" s="28">
        <f t="shared" si="169"/>
        <v>0</v>
      </c>
      <c r="M556" s="28">
        <f t="shared" si="170"/>
        <v>109.836</v>
      </c>
      <c r="N556">
        <f t="shared" si="171"/>
        <v>78.2</v>
      </c>
      <c r="O556">
        <f t="shared" si="172"/>
        <v>85.7</v>
      </c>
      <c r="P556">
        <f t="shared" si="173"/>
        <v>85.7</v>
      </c>
      <c r="Q556">
        <f t="shared" si="174"/>
        <v>86.2</v>
      </c>
      <c r="R556">
        <f t="shared" si="175"/>
        <v>87.2</v>
      </c>
      <c r="S556">
        <f t="shared" si="176"/>
        <v>87.7</v>
      </c>
      <c r="T556">
        <f t="shared" si="177"/>
        <v>88.2</v>
      </c>
      <c r="U556">
        <f t="shared" si="178"/>
        <v>88.7</v>
      </c>
      <c r="V556">
        <f t="shared" si="179"/>
        <v>81.7</v>
      </c>
      <c r="X556">
        <f t="shared" si="180"/>
        <v>84.7</v>
      </c>
      <c r="Y556">
        <f t="shared" si="181"/>
        <v>84.2</v>
      </c>
      <c r="Z556">
        <f t="shared" si="182"/>
        <v>86.7</v>
      </c>
      <c r="AA556">
        <f t="shared" si="183"/>
        <v>83.2</v>
      </c>
      <c r="AB556">
        <f t="shared" si="184"/>
        <v>82.7</v>
      </c>
      <c r="AC556">
        <f>IF(OR(A556=521400,A556=529519,A556=519378,A556=519382,A556=519380,A556=519357,A556=549727,A556=519373,A556=519370,A556=519371,A556=519377,A556=519387,A556=521176,A556=521177,A556=524588),IF(OR(D556="BIODIESEL",D556="BIODIESEL DYED",D556="DIESEL LS",D556="D LS DYED"),kdrk1,IF(OR(D556="ETHANOL REG",D556="REGULAR",D556="REG DYED",D556="ETH REG DYE"),krrk1,IF(OR(D556="UNBRAND DEF"),DEFBase1,kprk1))),IF(A556=519355,IF(OR(D556="BIODIESEL",D556="BIODIESEL DYED",D556="DIESEL LS",D556="D LS DYED"),vdrk1,IF(OR(D556="ETHANOL REG",D556="REGULAR",D556="REG DYED",D556="ETH REG DYE"),vrrk1,)),E556))</f>
        <v>78.2</v>
      </c>
      <c r="AD556">
        <f>IF(OR(A556=521400,A556=529519,A556=519378,A556=519382,A556=519380,A556=519357,A556=549727,A556=519373,A556=519370,A556=519371,A556=519377,A556=519387,A556=521176,A556=521177,A556=524588),
IF(OR(D556="BIODIESEL",D556="BIODIESEL DYED",D556="DIESEL LS",D556="D LS DYED"),kdrk1+_dslMERCR,IF(OR(D556="ETHANOL REG",D556="REGULAR",D556="REG DYED",D556="ETH REG DYE"),krrk1+_eregMERCR,IF(OR(D556="UNBRAND DEF"),
DEFBase1,kprk1+_punlMERCR))),IF(A556=519355,IF(OR(D556="BIODIESEL",D556="BIODIESEL DYED",D556="DIESEL LS",D556="D LS DYED"),vdrk1+_dslMERCR,IF(OR(D556="ETHANOL REG",D556="REGULAR",D556="REG DYED",D556="ETH REG DYE"),vrrk1+_eregMERCR,)),E556))</f>
        <v>78.2</v>
      </c>
      <c r="AE556">
        <f t="shared" si="185"/>
        <v>0</v>
      </c>
      <c r="AF556">
        <f t="shared" si="186"/>
        <v>0.13</v>
      </c>
      <c r="AG556">
        <f t="shared" si="187"/>
        <v>0</v>
      </c>
      <c r="AH556" t="str">
        <f t="shared" si="188"/>
        <v>1-3479 SIMCOE COUNTY ROAD 88</v>
      </c>
    </row>
    <row r="557" spans="1:34" x14ac:dyDescent="0.25">
      <c r="A557">
        <v>524621</v>
      </c>
      <c r="B557" t="s">
        <v>165</v>
      </c>
      <c r="C557" t="s">
        <v>82</v>
      </c>
      <c r="D557" t="s">
        <v>49</v>
      </c>
      <c r="E557">
        <v>90.3</v>
      </c>
      <c r="F557">
        <v>10</v>
      </c>
      <c r="G557">
        <v>9</v>
      </c>
      <c r="H557">
        <v>0</v>
      </c>
      <c r="I557">
        <v>0</v>
      </c>
      <c r="J557">
        <v>109.3</v>
      </c>
      <c r="K557" s="28">
        <f t="shared" si="168"/>
        <v>14.209</v>
      </c>
      <c r="L557" s="28">
        <f t="shared" si="169"/>
        <v>0</v>
      </c>
      <c r="M557" s="28">
        <f t="shared" si="170"/>
        <v>123.509</v>
      </c>
      <c r="N557">
        <f t="shared" si="171"/>
        <v>90.3</v>
      </c>
      <c r="O557">
        <f t="shared" si="172"/>
        <v>98.8</v>
      </c>
      <c r="P557">
        <f t="shared" si="173"/>
        <v>98.8</v>
      </c>
      <c r="Q557">
        <f t="shared" si="174"/>
        <v>99.3</v>
      </c>
      <c r="R557">
        <f t="shared" si="175"/>
        <v>100.3</v>
      </c>
      <c r="S557">
        <f t="shared" si="176"/>
        <v>100.8</v>
      </c>
      <c r="T557">
        <f t="shared" si="177"/>
        <v>101.3</v>
      </c>
      <c r="U557">
        <f t="shared" si="178"/>
        <v>101.8</v>
      </c>
      <c r="V557">
        <f t="shared" si="179"/>
        <v>93.8</v>
      </c>
      <c r="X557">
        <f t="shared" si="180"/>
        <v>97.8</v>
      </c>
      <c r="Y557">
        <f t="shared" si="181"/>
        <v>96.3</v>
      </c>
      <c r="Z557">
        <f t="shared" si="182"/>
        <v>98.8</v>
      </c>
      <c r="AA557">
        <f t="shared" si="183"/>
        <v>95.3</v>
      </c>
      <c r="AB557">
        <f t="shared" si="184"/>
        <v>94.8</v>
      </c>
      <c r="AC557">
        <f>IF(OR(A557=521400,A557=529519,A557=519378,A557=519382,A557=519380,A557=519357,A557=549727,A557=519373,A557=519370,A557=519371,A557=519377,A557=519387,A557=521176,A557=521177,A557=524588),IF(OR(D557="BIODIESEL",D557="BIODIESEL DYED",D557="DIESEL LS",D557="D LS DYED"),kdrk1,IF(OR(D557="ETHANOL REG",D557="REGULAR",D557="REG DYED",D557="ETH REG DYE"),krrk1,IF(OR(D557="UNBRAND DEF"),DEFBase1,kprk1))),IF(A557=519355,IF(OR(D557="BIODIESEL",D557="BIODIESEL DYED",D557="DIESEL LS",D557="D LS DYED"),vdrk1,IF(OR(D557="ETHANOL REG",D557="REGULAR",D557="REG DYED",D557="ETH REG DYE"),vrrk1,)),E557))</f>
        <v>90.3</v>
      </c>
      <c r="AD557">
        <f>IF(OR(A557=521400,A557=529519,A557=519378,A557=519382,A557=519380,A557=519357,A557=549727,A557=519373,A557=519370,A557=519371,A557=519377,A557=519387,A557=521176,A557=521177,A557=524588),
IF(OR(D557="BIODIESEL",D557="BIODIESEL DYED",D557="DIESEL LS",D557="D LS DYED"),kdrk1+_dslMERCR,IF(OR(D557="ETHANOL REG",D557="REGULAR",D557="REG DYED",D557="ETH REG DYE"),krrk1+_eregMERCR,IF(OR(D557="UNBRAND DEF"),
DEFBase1,kprk1+_punlMERCR))),IF(A557=519355,IF(OR(D557="BIODIESEL",D557="BIODIESEL DYED",D557="DIESEL LS",D557="D LS DYED"),vdrk1+_dslMERCR,IF(OR(D557="ETHANOL REG",D557="REGULAR",D557="REG DYED",D557="ETH REG DYE"),vrrk1+_eregMERCR,)),E557))</f>
        <v>90.3</v>
      </c>
      <c r="AE557">
        <f t="shared" si="185"/>
        <v>0</v>
      </c>
      <c r="AF557">
        <f t="shared" si="186"/>
        <v>0.13</v>
      </c>
      <c r="AG557">
        <f t="shared" si="187"/>
        <v>0</v>
      </c>
      <c r="AH557" t="str">
        <f t="shared" si="188"/>
        <v>1-3479 SIMCOE COUNTY ROAD 88</v>
      </c>
    </row>
    <row r="558" spans="1:34" x14ac:dyDescent="0.25">
      <c r="A558">
        <v>524621</v>
      </c>
      <c r="B558" t="s">
        <v>165</v>
      </c>
      <c r="C558" t="s">
        <v>82</v>
      </c>
      <c r="D558" t="s">
        <v>645</v>
      </c>
      <c r="E558">
        <v>115</v>
      </c>
      <c r="F558">
        <v>0</v>
      </c>
      <c r="G558">
        <v>0</v>
      </c>
      <c r="H558">
        <v>0</v>
      </c>
      <c r="I558">
        <v>0</v>
      </c>
      <c r="J558">
        <v>115</v>
      </c>
      <c r="K558" s="28">
        <f t="shared" si="168"/>
        <v>14.950000000000001</v>
      </c>
      <c r="L558" s="28">
        <f t="shared" si="169"/>
        <v>0</v>
      </c>
      <c r="M558" s="28">
        <f t="shared" si="170"/>
        <v>129.94999999999999</v>
      </c>
      <c r="N558">
        <f t="shared" si="171"/>
        <v>115</v>
      </c>
      <c r="O558">
        <f t="shared" si="172"/>
        <v>118.5</v>
      </c>
      <c r="P558">
        <f t="shared" si="173"/>
        <v>118.5</v>
      </c>
      <c r="Q558">
        <f t="shared" si="174"/>
        <v>118.5</v>
      </c>
      <c r="R558">
        <f t="shared" si="175"/>
        <v>118.5</v>
      </c>
      <c r="S558">
        <f t="shared" si="176"/>
        <v>118.5</v>
      </c>
      <c r="T558">
        <f t="shared" si="177"/>
        <v>118.5</v>
      </c>
      <c r="U558">
        <f t="shared" si="178"/>
        <v>118.5</v>
      </c>
      <c r="V558">
        <f t="shared" si="179"/>
        <v>118.5</v>
      </c>
      <c r="X558">
        <f t="shared" si="180"/>
        <v>118.5</v>
      </c>
      <c r="Y558">
        <f t="shared" si="181"/>
        <v>118.5</v>
      </c>
      <c r="Z558">
        <f t="shared" si="182"/>
        <v>118.5</v>
      </c>
      <c r="AA558">
        <f t="shared" si="183"/>
        <v>118.5</v>
      </c>
      <c r="AB558">
        <f t="shared" si="184"/>
        <v>118.5</v>
      </c>
      <c r="AC558">
        <f>IF(OR(A558=521400,A558=529519,A558=519378,A558=519382,A558=519380,A558=519357,A558=549727,A558=519373,A558=519370,A558=519371,A558=519377,A558=519387,A558=521176,A558=521177,A558=524588),IF(OR(D558="BIODIESEL",D558="BIODIESEL DYED",D558="DIESEL LS",D558="D LS DYED"),kdrk1,IF(OR(D558="ETHANOL REG",D558="REGULAR",D558="REG DYED",D558="ETH REG DYE"),krrk1,IF(OR(D558="UNBRAND DEF"),DEFBase1,kprk1))),IF(A558=519355,IF(OR(D558="BIODIESEL",D558="BIODIESEL DYED",D558="DIESEL LS",D558="D LS DYED"),vdrk1,IF(OR(D558="ETHANOL REG",D558="REGULAR",D558="REG DYED",D558="ETH REG DYE"),vrrk1,)),E558))</f>
        <v>115</v>
      </c>
      <c r="AD558">
        <f>IF(OR(A558=521400,A558=529519,A558=519378,A558=519382,A558=519380,A558=519357,A558=549727,A558=519373,A558=519370,A558=519371,A558=519377,A558=519387,A558=521176,A558=521177,A558=524588),
IF(OR(D558="BIODIESEL",D558="BIODIESEL DYED",D558="DIESEL LS",D558="D LS DYED"),kdrk1+_dslMERCR,IF(OR(D558="ETHANOL REG",D558="REGULAR",D558="REG DYED",D558="ETH REG DYE"),krrk1+_eregMERCR,IF(OR(D558="UNBRAND DEF"),
DEFBase1,kprk1+_punlMERCR))),IF(A558=519355,IF(OR(D558="BIODIESEL",D558="BIODIESEL DYED",D558="DIESEL LS",D558="D LS DYED"),vdrk1+_dslMERCR,IF(OR(D558="ETHANOL REG",D558="REGULAR",D558="REG DYED",D558="ETH REG DYE"),vrrk1+_eregMERCR,)),E558))</f>
        <v>115</v>
      </c>
      <c r="AE558">
        <f t="shared" si="185"/>
        <v>0</v>
      </c>
      <c r="AF558">
        <f t="shared" si="186"/>
        <v>0.13</v>
      </c>
      <c r="AG558">
        <f t="shared" si="187"/>
        <v>0</v>
      </c>
      <c r="AH558" t="str">
        <f t="shared" si="188"/>
        <v>1-3479 SIMCOE COUNTY ROAD 88</v>
      </c>
    </row>
    <row r="559" spans="1:34" x14ac:dyDescent="0.25">
      <c r="A559">
        <v>529037</v>
      </c>
      <c r="B559" t="s">
        <v>627</v>
      </c>
      <c r="C559" t="s">
        <v>82</v>
      </c>
      <c r="D559" t="s">
        <v>646</v>
      </c>
      <c r="E559">
        <v>98.8</v>
      </c>
      <c r="F559">
        <v>4</v>
      </c>
      <c r="G559">
        <v>0</v>
      </c>
      <c r="H559">
        <v>0</v>
      </c>
      <c r="I559">
        <v>0</v>
      </c>
      <c r="J559">
        <v>102.8</v>
      </c>
      <c r="K559" s="28">
        <f t="shared" si="168"/>
        <v>13.364000000000001</v>
      </c>
      <c r="L559" s="28">
        <f t="shared" si="169"/>
        <v>0</v>
      </c>
      <c r="M559" s="28">
        <f t="shared" si="170"/>
        <v>116.164</v>
      </c>
      <c r="N559">
        <f t="shared" si="171"/>
        <v>98.8</v>
      </c>
      <c r="O559">
        <f t="shared" si="172"/>
        <v>104.3</v>
      </c>
      <c r="P559">
        <f t="shared" si="173"/>
        <v>105.3</v>
      </c>
      <c r="Q559">
        <f t="shared" si="174"/>
        <v>105.8</v>
      </c>
      <c r="R559">
        <f t="shared" si="175"/>
        <v>106.8</v>
      </c>
      <c r="S559">
        <f t="shared" si="176"/>
        <v>107.3</v>
      </c>
      <c r="T559">
        <f t="shared" si="177"/>
        <v>107.8</v>
      </c>
      <c r="U559">
        <f t="shared" si="178"/>
        <v>108.3</v>
      </c>
      <c r="V559">
        <f t="shared" si="179"/>
        <v>102.3</v>
      </c>
      <c r="X559">
        <f t="shared" si="180"/>
        <v>103.3</v>
      </c>
      <c r="Y559">
        <f t="shared" si="181"/>
        <v>103.8</v>
      </c>
      <c r="Z559">
        <f t="shared" si="182"/>
        <v>103.8</v>
      </c>
      <c r="AA559">
        <f t="shared" si="183"/>
        <v>104.8</v>
      </c>
      <c r="AB559">
        <f t="shared" si="184"/>
        <v>99.8</v>
      </c>
      <c r="AC559">
        <f>IF(OR(A559=521400,A559=529519,A559=519378,A559=519382,A559=519380,A559=519357,A559=549727,A559=519373,A559=519370,A559=519371,A559=519377,A559=519387,A559=521176,A559=521177,A559=524588),IF(OR(D559="BIODIESEL",D559="BIODIESEL DYED",D559="DIESEL LS",D559="D LS DYED"),kdrk1,IF(OR(D559="ETHANOL REG",D559="REGULAR",D559="REG DYED",D559="ETH REG DYE"),krrk1,IF(OR(D559="UNBRAND DEF"),DEFBase1,kprk1))),IF(A559=519355,IF(OR(D559="BIODIESEL",D559="BIODIESEL DYED",D559="DIESEL LS",D559="D LS DYED"),vdrk1,IF(OR(D559="ETHANOL REG",D559="REGULAR",D559="REG DYED",D559="ETH REG DYE"),vrrk1,)),E559))</f>
        <v>98.8</v>
      </c>
      <c r="AD559">
        <f>IF(OR(A559=521400,A559=529519,A559=519378,A559=519382,A559=519380,A559=519357,A559=549727,A559=519373,A559=519370,A559=519371,A559=519377,A559=519387,A559=521176,A559=521177,A559=524588),
IF(OR(D559="BIODIESEL",D559="BIODIESEL DYED",D559="DIESEL LS",D559="D LS DYED"),kdrk1+_dslMERCR,IF(OR(D559="ETHANOL REG",D559="REGULAR",D559="REG DYED",D559="ETH REG DYE"),krrk1+_eregMERCR,IF(OR(D559="UNBRAND DEF"),
DEFBase1,kprk1+_punlMERCR))),IF(A559=519355,IF(OR(D559="BIODIESEL",D559="BIODIESEL DYED",D559="DIESEL LS",D559="D LS DYED"),vdrk1+_dslMERCR,IF(OR(D559="ETHANOL REG",D559="REGULAR",D559="REG DYED",D559="ETH REG DYE"),vrrk1+_eregMERCR,)),E559))</f>
        <v>98.8</v>
      </c>
      <c r="AE559">
        <f t="shared" si="185"/>
        <v>0</v>
      </c>
      <c r="AF559">
        <f t="shared" si="186"/>
        <v>0.13</v>
      </c>
      <c r="AG559">
        <f t="shared" si="187"/>
        <v>0</v>
      </c>
      <c r="AH559" t="str">
        <f t="shared" si="188"/>
        <v>2085 SHANLY RD COUNTY RD 22</v>
      </c>
    </row>
    <row r="560" spans="1:34" x14ac:dyDescent="0.25">
      <c r="A560">
        <v>529037</v>
      </c>
      <c r="B560" t="s">
        <v>627</v>
      </c>
      <c r="C560" t="s">
        <v>82</v>
      </c>
      <c r="D560" t="s">
        <v>37</v>
      </c>
      <c r="E560">
        <v>98.8</v>
      </c>
      <c r="F560">
        <v>4</v>
      </c>
      <c r="G560">
        <v>9</v>
      </c>
      <c r="H560">
        <v>0</v>
      </c>
      <c r="I560">
        <v>0</v>
      </c>
      <c r="J560">
        <v>111.8</v>
      </c>
      <c r="K560" s="28">
        <f t="shared" si="168"/>
        <v>14.534000000000001</v>
      </c>
      <c r="L560" s="28">
        <f t="shared" si="169"/>
        <v>0</v>
      </c>
      <c r="M560" s="28">
        <f t="shared" si="170"/>
        <v>126.334</v>
      </c>
      <c r="N560">
        <f t="shared" si="171"/>
        <v>98.8</v>
      </c>
      <c r="O560">
        <f t="shared" si="172"/>
        <v>104.3</v>
      </c>
      <c r="P560">
        <f t="shared" si="173"/>
        <v>105.3</v>
      </c>
      <c r="Q560">
        <f t="shared" si="174"/>
        <v>105.8</v>
      </c>
      <c r="R560">
        <f t="shared" si="175"/>
        <v>106.8</v>
      </c>
      <c r="S560">
        <f t="shared" si="176"/>
        <v>107.3</v>
      </c>
      <c r="T560">
        <f t="shared" si="177"/>
        <v>107.8</v>
      </c>
      <c r="U560">
        <f t="shared" si="178"/>
        <v>108.3</v>
      </c>
      <c r="V560">
        <f t="shared" si="179"/>
        <v>102.3</v>
      </c>
      <c r="X560">
        <f t="shared" si="180"/>
        <v>103.3</v>
      </c>
      <c r="Y560">
        <f t="shared" si="181"/>
        <v>103.8</v>
      </c>
      <c r="Z560">
        <f t="shared" si="182"/>
        <v>103.8</v>
      </c>
      <c r="AA560">
        <f t="shared" si="183"/>
        <v>104.8</v>
      </c>
      <c r="AB560">
        <f t="shared" si="184"/>
        <v>99.8</v>
      </c>
      <c r="AC560">
        <f>IF(OR(A560=521400,A560=529519,A560=519378,A560=519382,A560=519380,A560=519357,A560=549727,A560=519373,A560=519370,A560=519371,A560=519377,A560=519387,A560=521176,A560=521177,A560=524588),IF(OR(D560="BIODIESEL",D560="BIODIESEL DYED",D560="DIESEL LS",D560="D LS DYED"),kdrk1,IF(OR(D560="ETHANOL REG",D560="REGULAR",D560="REG DYED",D560="ETH REG DYE"),krrk1,IF(OR(D560="UNBRAND DEF"),DEFBase1,kprk1))),IF(A560=519355,IF(OR(D560="BIODIESEL",D560="BIODIESEL DYED",D560="DIESEL LS",D560="D LS DYED"),vdrk1,IF(OR(D560="ETHANOL REG",D560="REGULAR",D560="REG DYED",D560="ETH REG DYE"),vrrk1,)),E560))</f>
        <v>98.8</v>
      </c>
      <c r="AD560">
        <f>IF(OR(A560=521400,A560=529519,A560=519378,A560=519382,A560=519380,A560=519357,A560=549727,A560=519373,A560=519370,A560=519371,A560=519377,A560=519387,A560=521176,A560=521177,A560=524588),
IF(OR(D560="BIODIESEL",D560="BIODIESEL DYED",D560="DIESEL LS",D560="D LS DYED"),kdrk1+_dslMERCR,IF(OR(D560="ETHANOL REG",D560="REGULAR",D560="REG DYED",D560="ETH REG DYE"),krrk1+_eregMERCR,IF(OR(D560="UNBRAND DEF"),
DEFBase1,kprk1+_punlMERCR))),IF(A560=519355,IF(OR(D560="BIODIESEL",D560="BIODIESEL DYED",D560="DIESEL LS",D560="D LS DYED"),vdrk1+_dslMERCR,IF(OR(D560="ETHANOL REG",D560="REGULAR",D560="REG DYED",D560="ETH REG DYE"),vrrk1+_eregMERCR,)),E560))</f>
        <v>98.8</v>
      </c>
      <c r="AE560">
        <f t="shared" si="185"/>
        <v>0</v>
      </c>
      <c r="AF560">
        <f t="shared" si="186"/>
        <v>0.13</v>
      </c>
      <c r="AG560">
        <f t="shared" si="187"/>
        <v>0</v>
      </c>
      <c r="AH560" t="str">
        <f t="shared" si="188"/>
        <v>2085 SHANLY RD COUNTY RD 22</v>
      </c>
    </row>
    <row r="561" spans="1:34" x14ac:dyDescent="0.25">
      <c r="A561">
        <v>529037</v>
      </c>
      <c r="B561" t="s">
        <v>627</v>
      </c>
      <c r="C561" t="s">
        <v>82</v>
      </c>
      <c r="D561" t="s">
        <v>645</v>
      </c>
      <c r="E561">
        <v>123.8</v>
      </c>
      <c r="F561">
        <v>0</v>
      </c>
      <c r="G561">
        <v>0</v>
      </c>
      <c r="H561">
        <v>0</v>
      </c>
      <c r="I561">
        <v>0</v>
      </c>
      <c r="J561">
        <v>123.8</v>
      </c>
      <c r="K561" s="28">
        <f t="shared" si="168"/>
        <v>16.094000000000001</v>
      </c>
      <c r="L561" s="28">
        <f t="shared" si="169"/>
        <v>0</v>
      </c>
      <c r="M561" s="28">
        <f t="shared" si="170"/>
        <v>139.89400000000001</v>
      </c>
      <c r="N561">
        <f t="shared" si="171"/>
        <v>123.8</v>
      </c>
      <c r="O561">
        <f t="shared" si="172"/>
        <v>127.3</v>
      </c>
      <c r="P561">
        <f t="shared" si="173"/>
        <v>127.3</v>
      </c>
      <c r="Q561">
        <f t="shared" si="174"/>
        <v>127.3</v>
      </c>
      <c r="R561">
        <f t="shared" si="175"/>
        <v>127.3</v>
      </c>
      <c r="S561">
        <f t="shared" si="176"/>
        <v>127.3</v>
      </c>
      <c r="T561">
        <f t="shared" si="177"/>
        <v>127.3</v>
      </c>
      <c r="U561">
        <f t="shared" si="178"/>
        <v>127.3</v>
      </c>
      <c r="V561">
        <f t="shared" si="179"/>
        <v>127.3</v>
      </c>
      <c r="X561">
        <f t="shared" si="180"/>
        <v>127.3</v>
      </c>
      <c r="Y561">
        <f t="shared" si="181"/>
        <v>127.3</v>
      </c>
      <c r="Z561">
        <f t="shared" si="182"/>
        <v>127.3</v>
      </c>
      <c r="AA561">
        <f t="shared" si="183"/>
        <v>127.3</v>
      </c>
      <c r="AB561">
        <f t="shared" si="184"/>
        <v>127.3</v>
      </c>
      <c r="AC561">
        <f>IF(OR(A561=521400,A561=529519,A561=519378,A561=519382,A561=519380,A561=519357,A561=549727,A561=519373,A561=519370,A561=519371,A561=519377,A561=519387,A561=521176,A561=521177,A561=524588),IF(OR(D561="BIODIESEL",D561="BIODIESEL DYED",D561="DIESEL LS",D561="D LS DYED"),kdrk1,IF(OR(D561="ETHANOL REG",D561="REGULAR",D561="REG DYED",D561="ETH REG DYE"),krrk1,IF(OR(D561="UNBRAND DEF"),DEFBase1,kprk1))),IF(A561=519355,IF(OR(D561="BIODIESEL",D561="BIODIESEL DYED",D561="DIESEL LS",D561="D LS DYED"),vdrk1,IF(OR(D561="ETHANOL REG",D561="REGULAR",D561="REG DYED",D561="ETH REG DYE"),vrrk1,)),E561))</f>
        <v>123.8</v>
      </c>
      <c r="AD561">
        <f>IF(OR(A561=521400,A561=529519,A561=519378,A561=519382,A561=519380,A561=519357,A561=549727,A561=519373,A561=519370,A561=519371,A561=519377,A561=519387,A561=521176,A561=521177,A561=524588),
IF(OR(D561="BIODIESEL",D561="BIODIESEL DYED",D561="DIESEL LS",D561="D LS DYED"),kdrk1+_dslMERCR,IF(OR(D561="ETHANOL REG",D561="REGULAR",D561="REG DYED",D561="ETH REG DYE"),krrk1+_eregMERCR,IF(OR(D561="UNBRAND DEF"),
DEFBase1,kprk1+_punlMERCR))),IF(A561=519355,IF(OR(D561="BIODIESEL",D561="BIODIESEL DYED",D561="DIESEL LS",D561="D LS DYED"),vdrk1+_dslMERCR,IF(OR(D561="ETHANOL REG",D561="REGULAR",D561="REG DYED",D561="ETH REG DYE"),vrrk1+_eregMERCR,)),E561))</f>
        <v>123.8</v>
      </c>
      <c r="AE561">
        <f t="shared" si="185"/>
        <v>0</v>
      </c>
      <c r="AF561">
        <f t="shared" si="186"/>
        <v>0.13</v>
      </c>
      <c r="AG561">
        <f t="shared" si="187"/>
        <v>0</v>
      </c>
      <c r="AH561" t="str">
        <f t="shared" si="188"/>
        <v>2085 SHANLY RD COUNTY RD 22</v>
      </c>
    </row>
    <row r="562" spans="1:34" x14ac:dyDescent="0.25">
      <c r="A562">
        <v>547206</v>
      </c>
      <c r="B562" t="s">
        <v>1032</v>
      </c>
      <c r="C562" t="s">
        <v>82</v>
      </c>
      <c r="D562" t="s">
        <v>646</v>
      </c>
      <c r="E562">
        <v>92.6</v>
      </c>
      <c r="F562">
        <v>4</v>
      </c>
      <c r="G562">
        <v>0</v>
      </c>
      <c r="H562">
        <v>0</v>
      </c>
      <c r="I562">
        <v>0</v>
      </c>
      <c r="J562">
        <v>96.6</v>
      </c>
      <c r="K562" s="28">
        <f t="shared" si="168"/>
        <v>12.558</v>
      </c>
      <c r="L562" s="28">
        <f t="shared" si="169"/>
        <v>0</v>
      </c>
      <c r="M562" s="28">
        <f t="shared" si="170"/>
        <v>109.15799999999999</v>
      </c>
      <c r="N562">
        <f t="shared" si="171"/>
        <v>92.6</v>
      </c>
      <c r="O562">
        <f t="shared" si="172"/>
        <v>98.1</v>
      </c>
      <c r="P562">
        <f t="shared" si="173"/>
        <v>99.1</v>
      </c>
      <c r="Q562">
        <f t="shared" si="174"/>
        <v>99.6</v>
      </c>
      <c r="R562">
        <f t="shared" si="175"/>
        <v>100.6</v>
      </c>
      <c r="S562">
        <f t="shared" si="176"/>
        <v>101.1</v>
      </c>
      <c r="T562">
        <f t="shared" si="177"/>
        <v>101.6</v>
      </c>
      <c r="U562">
        <f t="shared" si="178"/>
        <v>102.1</v>
      </c>
      <c r="V562">
        <f t="shared" si="179"/>
        <v>96.1</v>
      </c>
      <c r="X562">
        <f t="shared" si="180"/>
        <v>97.1</v>
      </c>
      <c r="Y562">
        <f t="shared" si="181"/>
        <v>97.6</v>
      </c>
      <c r="Z562">
        <f t="shared" si="182"/>
        <v>97.6</v>
      </c>
      <c r="AA562">
        <f t="shared" si="183"/>
        <v>98.6</v>
      </c>
      <c r="AB562">
        <f t="shared" si="184"/>
        <v>93.6</v>
      </c>
      <c r="AC562">
        <f>IF(OR(A562=521400,A562=529519,A562=519378,A562=519382,A562=519380,A562=519357,A562=549727,A562=519373,A562=519370,A562=519371,A562=519377,A562=519387,A562=521176,A562=521177,A562=524588),IF(OR(D562="BIODIESEL",D562="BIODIESEL DYED",D562="DIESEL LS",D562="D LS DYED"),kdrk1,IF(OR(D562="ETHANOL REG",D562="REGULAR",D562="REG DYED",D562="ETH REG DYE"),krrk1,IF(OR(D562="UNBRAND DEF"),DEFBase1,kprk1))),IF(A562=519355,IF(OR(D562="BIODIESEL",D562="BIODIESEL DYED",D562="DIESEL LS",D562="D LS DYED"),vdrk1,IF(OR(D562="ETHANOL REG",D562="REGULAR",D562="REG DYED",D562="ETH REG DYE"),vrrk1,)),E562))</f>
        <v>92.6</v>
      </c>
      <c r="AD562">
        <f>IF(OR(A562=521400,A562=529519,A562=519378,A562=519382,A562=519380,A562=519357,A562=549727,A562=519373,A562=519370,A562=519371,A562=519377,A562=519387,A562=521176,A562=521177,A562=524588),
IF(OR(D562="BIODIESEL",D562="BIODIESEL DYED",D562="DIESEL LS",D562="D LS DYED"),kdrk1+_dslMERCR,IF(OR(D562="ETHANOL REG",D562="REGULAR",D562="REG DYED",D562="ETH REG DYE"),krrk1+_eregMERCR,IF(OR(D562="UNBRAND DEF"),
DEFBase1,kprk1+_punlMERCR))),IF(A562=519355,IF(OR(D562="BIODIESEL",D562="BIODIESEL DYED",D562="DIESEL LS",D562="D LS DYED"),vdrk1+_dslMERCR,IF(OR(D562="ETHANOL REG",D562="REGULAR",D562="REG DYED",D562="ETH REG DYE"),vrrk1+_eregMERCR,)),E562))</f>
        <v>92.6</v>
      </c>
      <c r="AE562">
        <f t="shared" si="185"/>
        <v>0</v>
      </c>
      <c r="AF562">
        <f t="shared" si="186"/>
        <v>0.13</v>
      </c>
      <c r="AG562">
        <f t="shared" si="187"/>
        <v>0</v>
      </c>
      <c r="AH562" t="str">
        <f t="shared" si="188"/>
        <v>22216 Bloomfield Road</v>
      </c>
    </row>
    <row r="563" spans="1:34" x14ac:dyDescent="0.25">
      <c r="A563">
        <v>547206</v>
      </c>
      <c r="B563" t="s">
        <v>1032</v>
      </c>
      <c r="C563" t="s">
        <v>82</v>
      </c>
      <c r="D563" t="s">
        <v>37</v>
      </c>
      <c r="E563">
        <v>92.6</v>
      </c>
      <c r="F563">
        <v>4</v>
      </c>
      <c r="G563">
        <v>9</v>
      </c>
      <c r="H563">
        <v>0</v>
      </c>
      <c r="I563">
        <v>0</v>
      </c>
      <c r="J563">
        <v>105.6</v>
      </c>
      <c r="K563" s="28">
        <f t="shared" si="168"/>
        <v>13.728</v>
      </c>
      <c r="L563" s="28">
        <f t="shared" si="169"/>
        <v>0</v>
      </c>
      <c r="M563" s="28">
        <f t="shared" si="170"/>
        <v>119.32799999999999</v>
      </c>
      <c r="N563">
        <f t="shared" si="171"/>
        <v>92.6</v>
      </c>
      <c r="O563">
        <f t="shared" si="172"/>
        <v>98.1</v>
      </c>
      <c r="P563">
        <f t="shared" si="173"/>
        <v>99.1</v>
      </c>
      <c r="Q563">
        <f t="shared" si="174"/>
        <v>99.6</v>
      </c>
      <c r="R563">
        <f t="shared" si="175"/>
        <v>100.6</v>
      </c>
      <c r="S563">
        <f t="shared" si="176"/>
        <v>101.1</v>
      </c>
      <c r="T563">
        <f t="shared" si="177"/>
        <v>101.6</v>
      </c>
      <c r="U563">
        <f t="shared" si="178"/>
        <v>102.1</v>
      </c>
      <c r="V563">
        <f t="shared" si="179"/>
        <v>96.1</v>
      </c>
      <c r="X563">
        <f t="shared" si="180"/>
        <v>97.1</v>
      </c>
      <c r="Y563">
        <f t="shared" si="181"/>
        <v>97.6</v>
      </c>
      <c r="Z563">
        <f t="shared" si="182"/>
        <v>97.6</v>
      </c>
      <c r="AA563">
        <f t="shared" si="183"/>
        <v>98.6</v>
      </c>
      <c r="AB563">
        <f t="shared" si="184"/>
        <v>93.6</v>
      </c>
      <c r="AC563">
        <f>IF(OR(A563=521400,A563=529519,A563=519378,A563=519382,A563=519380,A563=519357,A563=549727,A563=519373,A563=519370,A563=519371,A563=519377,A563=519387,A563=521176,A563=521177,A563=524588),IF(OR(D563="BIODIESEL",D563="BIODIESEL DYED",D563="DIESEL LS",D563="D LS DYED"),kdrk1,IF(OR(D563="ETHANOL REG",D563="REGULAR",D563="REG DYED",D563="ETH REG DYE"),krrk1,IF(OR(D563="UNBRAND DEF"),DEFBase1,kprk1))),IF(A563=519355,IF(OR(D563="BIODIESEL",D563="BIODIESEL DYED",D563="DIESEL LS",D563="D LS DYED"),vdrk1,IF(OR(D563="ETHANOL REG",D563="REGULAR",D563="REG DYED",D563="ETH REG DYE"),vrrk1,)),E563))</f>
        <v>92.6</v>
      </c>
      <c r="AD563">
        <f>IF(OR(A563=521400,A563=529519,A563=519378,A563=519382,A563=519380,A563=519357,A563=549727,A563=519373,A563=519370,A563=519371,A563=519377,A563=519387,A563=521176,A563=521177,A563=524588),
IF(OR(D563="BIODIESEL",D563="BIODIESEL DYED",D563="DIESEL LS",D563="D LS DYED"),kdrk1+_dslMERCR,IF(OR(D563="ETHANOL REG",D563="REGULAR",D563="REG DYED",D563="ETH REG DYE"),krrk1+_eregMERCR,IF(OR(D563="UNBRAND DEF"),
DEFBase1,kprk1+_punlMERCR))),IF(A563=519355,IF(OR(D563="BIODIESEL",D563="BIODIESEL DYED",D563="DIESEL LS",D563="D LS DYED"),vdrk1+_dslMERCR,IF(OR(D563="ETHANOL REG",D563="REGULAR",D563="REG DYED",D563="ETH REG DYE"),vrrk1+_eregMERCR,)),E563))</f>
        <v>92.6</v>
      </c>
      <c r="AE563">
        <f t="shared" si="185"/>
        <v>0</v>
      </c>
      <c r="AF563">
        <f t="shared" si="186"/>
        <v>0.13</v>
      </c>
      <c r="AG563">
        <f t="shared" si="187"/>
        <v>0</v>
      </c>
      <c r="AH563" t="str">
        <f t="shared" si="188"/>
        <v>22216 Bloomfield Road</v>
      </c>
    </row>
    <row r="564" spans="1:34" x14ac:dyDescent="0.25">
      <c r="A564">
        <v>547206</v>
      </c>
      <c r="B564" t="s">
        <v>1032</v>
      </c>
      <c r="C564" t="s">
        <v>82</v>
      </c>
      <c r="D564" t="s">
        <v>645</v>
      </c>
      <c r="E564">
        <v>102.6</v>
      </c>
      <c r="F564">
        <v>0</v>
      </c>
      <c r="G564">
        <v>0</v>
      </c>
      <c r="H564">
        <v>0</v>
      </c>
      <c r="I564">
        <v>0</v>
      </c>
      <c r="J564">
        <v>102.6</v>
      </c>
      <c r="K564" s="28">
        <f t="shared" si="168"/>
        <v>13.337999999999999</v>
      </c>
      <c r="L564" s="28">
        <f t="shared" si="169"/>
        <v>0</v>
      </c>
      <c r="M564" s="28">
        <f t="shared" si="170"/>
        <v>115.93799999999999</v>
      </c>
      <c r="N564">
        <f t="shared" si="171"/>
        <v>102.6</v>
      </c>
      <c r="O564">
        <f t="shared" si="172"/>
        <v>106.1</v>
      </c>
      <c r="P564">
        <f t="shared" si="173"/>
        <v>106.1</v>
      </c>
      <c r="Q564">
        <f t="shared" si="174"/>
        <v>106.1</v>
      </c>
      <c r="R564">
        <f t="shared" si="175"/>
        <v>106.1</v>
      </c>
      <c r="S564">
        <f t="shared" si="176"/>
        <v>106.1</v>
      </c>
      <c r="T564">
        <f t="shared" si="177"/>
        <v>106.1</v>
      </c>
      <c r="U564">
        <f t="shared" si="178"/>
        <v>106.1</v>
      </c>
      <c r="V564">
        <f t="shared" si="179"/>
        <v>106.1</v>
      </c>
      <c r="X564">
        <f t="shared" si="180"/>
        <v>106.1</v>
      </c>
      <c r="Y564">
        <f t="shared" si="181"/>
        <v>106.1</v>
      </c>
      <c r="Z564">
        <f t="shared" si="182"/>
        <v>106.1</v>
      </c>
      <c r="AA564">
        <f t="shared" si="183"/>
        <v>106.1</v>
      </c>
      <c r="AB564">
        <f t="shared" si="184"/>
        <v>106.1</v>
      </c>
      <c r="AC564">
        <f>IF(OR(A564=521400,A564=529519,A564=519378,A564=519382,A564=519380,A564=519357,A564=549727,A564=519373,A564=519370,A564=519371,A564=519377,A564=519387,A564=521176,A564=521177,A564=524588),IF(OR(D564="BIODIESEL",D564="BIODIESEL DYED",D564="DIESEL LS",D564="D LS DYED"),kdrk1,IF(OR(D564="ETHANOL REG",D564="REGULAR",D564="REG DYED",D564="ETH REG DYE"),krrk1,IF(OR(D564="UNBRAND DEF"),DEFBase1,kprk1))),IF(A564=519355,IF(OR(D564="BIODIESEL",D564="BIODIESEL DYED",D564="DIESEL LS",D564="D LS DYED"),vdrk1,IF(OR(D564="ETHANOL REG",D564="REGULAR",D564="REG DYED",D564="ETH REG DYE"),vrrk1,)),E564))</f>
        <v>102.6</v>
      </c>
      <c r="AD564">
        <f>IF(OR(A564=521400,A564=529519,A564=519378,A564=519382,A564=519380,A564=519357,A564=549727,A564=519373,A564=519370,A564=519371,A564=519377,A564=519387,A564=521176,A564=521177,A564=524588),
IF(OR(D564="BIODIESEL",D564="BIODIESEL DYED",D564="DIESEL LS",D564="D LS DYED"),kdrk1+_dslMERCR,IF(OR(D564="ETHANOL REG",D564="REGULAR",D564="REG DYED",D564="ETH REG DYE"),krrk1+_eregMERCR,IF(OR(D564="UNBRAND DEF"),
DEFBase1,kprk1+_punlMERCR))),IF(A564=519355,IF(OR(D564="BIODIESEL",D564="BIODIESEL DYED",D564="DIESEL LS",D564="D LS DYED"),vdrk1+_dslMERCR,IF(OR(D564="ETHANOL REG",D564="REGULAR",D564="REG DYED",D564="ETH REG DYE"),vrrk1+_eregMERCR,)),E564))</f>
        <v>102.6</v>
      </c>
      <c r="AE564">
        <f t="shared" si="185"/>
        <v>0</v>
      </c>
      <c r="AF564">
        <f t="shared" si="186"/>
        <v>0.13</v>
      </c>
      <c r="AG564">
        <f t="shared" si="187"/>
        <v>0</v>
      </c>
      <c r="AH564" t="str">
        <f t="shared" si="188"/>
        <v>22216 Bloomfield Road</v>
      </c>
    </row>
    <row r="565" spans="1:34" x14ac:dyDescent="0.25">
      <c r="A565">
        <v>529152</v>
      </c>
      <c r="B565" t="s">
        <v>629</v>
      </c>
      <c r="C565" t="s">
        <v>82</v>
      </c>
      <c r="D565" t="s">
        <v>646</v>
      </c>
      <c r="E565">
        <v>98.2</v>
      </c>
      <c r="F565">
        <v>4</v>
      </c>
      <c r="G565">
        <v>0</v>
      </c>
      <c r="H565">
        <v>0</v>
      </c>
      <c r="I565">
        <v>0</v>
      </c>
      <c r="J565">
        <v>102.2</v>
      </c>
      <c r="K565" s="28">
        <f t="shared" si="168"/>
        <v>13.286000000000001</v>
      </c>
      <c r="L565" s="28">
        <f t="shared" si="169"/>
        <v>0</v>
      </c>
      <c r="M565" s="28">
        <f t="shared" si="170"/>
        <v>115.486</v>
      </c>
      <c r="N565">
        <f t="shared" si="171"/>
        <v>98.2</v>
      </c>
      <c r="O565">
        <f t="shared" si="172"/>
        <v>103.7</v>
      </c>
      <c r="P565">
        <f t="shared" si="173"/>
        <v>104.7</v>
      </c>
      <c r="Q565">
        <f t="shared" si="174"/>
        <v>105.2</v>
      </c>
      <c r="R565">
        <f t="shared" si="175"/>
        <v>106.2</v>
      </c>
      <c r="S565">
        <f t="shared" si="176"/>
        <v>106.7</v>
      </c>
      <c r="T565">
        <f t="shared" si="177"/>
        <v>107.2</v>
      </c>
      <c r="U565">
        <f t="shared" si="178"/>
        <v>107.7</v>
      </c>
      <c r="V565">
        <f t="shared" si="179"/>
        <v>101.7</v>
      </c>
      <c r="X565">
        <f t="shared" si="180"/>
        <v>102.7</v>
      </c>
      <c r="Y565">
        <f t="shared" si="181"/>
        <v>103.2</v>
      </c>
      <c r="Z565">
        <f t="shared" si="182"/>
        <v>103.2</v>
      </c>
      <c r="AA565">
        <f t="shared" si="183"/>
        <v>104.2</v>
      </c>
      <c r="AB565">
        <f t="shared" si="184"/>
        <v>99.2</v>
      </c>
      <c r="AC565">
        <f>IF(OR(A565=521400,A565=529519,A565=519378,A565=519382,A565=519380,A565=519357,A565=549727,A565=519373,A565=519370,A565=519371,A565=519377,A565=519387,A565=521176,A565=521177,A565=524588),IF(OR(D565="BIODIESEL",D565="BIODIESEL DYED",D565="DIESEL LS",D565="D LS DYED"),kdrk1,IF(OR(D565="ETHANOL REG",D565="REGULAR",D565="REG DYED",D565="ETH REG DYE"),krrk1,IF(OR(D565="UNBRAND DEF"),DEFBase1,kprk1))),IF(A565=519355,IF(OR(D565="BIODIESEL",D565="BIODIESEL DYED",D565="DIESEL LS",D565="D LS DYED"),vdrk1,IF(OR(D565="ETHANOL REG",D565="REGULAR",D565="REG DYED",D565="ETH REG DYE"),vrrk1,)),E565))</f>
        <v>98.2</v>
      </c>
      <c r="AD565">
        <f>IF(OR(A565=521400,A565=529519,A565=519378,A565=519382,A565=519380,A565=519357,A565=549727,A565=519373,A565=519370,A565=519371,A565=519377,A565=519387,A565=521176,A565=521177,A565=524588),
IF(OR(D565="BIODIESEL",D565="BIODIESEL DYED",D565="DIESEL LS",D565="D LS DYED"),kdrk1+_dslMERCR,IF(OR(D565="ETHANOL REG",D565="REGULAR",D565="REG DYED",D565="ETH REG DYE"),krrk1+_eregMERCR,IF(OR(D565="UNBRAND DEF"),
DEFBase1,kprk1+_punlMERCR))),IF(A565=519355,IF(OR(D565="BIODIESEL",D565="BIODIESEL DYED",D565="DIESEL LS",D565="D LS DYED"),vdrk1+_dslMERCR,IF(OR(D565="ETHANOL REG",D565="REGULAR",D565="REG DYED",D565="ETH REG DYE"),vrrk1+_eregMERCR,)),E565))</f>
        <v>98.2</v>
      </c>
      <c r="AE565">
        <f t="shared" si="185"/>
        <v>0</v>
      </c>
      <c r="AF565">
        <f t="shared" si="186"/>
        <v>0.13</v>
      </c>
      <c r="AG565">
        <f t="shared" si="187"/>
        <v>0</v>
      </c>
      <c r="AH565" t="str">
        <f t="shared" si="188"/>
        <v>99 HWY 11 S</v>
      </c>
    </row>
    <row r="566" spans="1:34" x14ac:dyDescent="0.25">
      <c r="A566">
        <v>529152</v>
      </c>
      <c r="B566" t="s">
        <v>629</v>
      </c>
      <c r="C566" t="s">
        <v>82</v>
      </c>
      <c r="D566" t="s">
        <v>37</v>
      </c>
      <c r="E566">
        <v>98.2</v>
      </c>
      <c r="F566">
        <v>4</v>
      </c>
      <c r="G566">
        <v>9</v>
      </c>
      <c r="H566">
        <v>0</v>
      </c>
      <c r="I566">
        <v>0</v>
      </c>
      <c r="J566">
        <v>111.2</v>
      </c>
      <c r="K566" s="28">
        <f t="shared" si="168"/>
        <v>14.456000000000001</v>
      </c>
      <c r="L566" s="28">
        <f t="shared" si="169"/>
        <v>0</v>
      </c>
      <c r="M566" s="28">
        <f t="shared" si="170"/>
        <v>125.65600000000001</v>
      </c>
      <c r="N566">
        <f t="shared" si="171"/>
        <v>98.2</v>
      </c>
      <c r="O566">
        <f t="shared" si="172"/>
        <v>103.7</v>
      </c>
      <c r="P566">
        <f t="shared" si="173"/>
        <v>104.7</v>
      </c>
      <c r="Q566">
        <f t="shared" si="174"/>
        <v>105.2</v>
      </c>
      <c r="R566">
        <f t="shared" si="175"/>
        <v>106.2</v>
      </c>
      <c r="S566">
        <f t="shared" si="176"/>
        <v>106.7</v>
      </c>
      <c r="T566">
        <f t="shared" si="177"/>
        <v>107.2</v>
      </c>
      <c r="U566">
        <f t="shared" si="178"/>
        <v>107.7</v>
      </c>
      <c r="V566">
        <f t="shared" si="179"/>
        <v>101.7</v>
      </c>
      <c r="X566">
        <f t="shared" si="180"/>
        <v>102.7</v>
      </c>
      <c r="Y566">
        <f t="shared" si="181"/>
        <v>103.2</v>
      </c>
      <c r="Z566">
        <f t="shared" si="182"/>
        <v>103.2</v>
      </c>
      <c r="AA566">
        <f t="shared" si="183"/>
        <v>104.2</v>
      </c>
      <c r="AB566">
        <f t="shared" si="184"/>
        <v>99.2</v>
      </c>
      <c r="AC566">
        <f>IF(OR(A566=521400,A566=529519,A566=519378,A566=519382,A566=519380,A566=519357,A566=549727,A566=519373,A566=519370,A566=519371,A566=519377,A566=519387,A566=521176,A566=521177,A566=524588),IF(OR(D566="BIODIESEL",D566="BIODIESEL DYED",D566="DIESEL LS",D566="D LS DYED"),kdrk1,IF(OR(D566="ETHANOL REG",D566="REGULAR",D566="REG DYED",D566="ETH REG DYE"),krrk1,IF(OR(D566="UNBRAND DEF"),DEFBase1,kprk1))),IF(A566=519355,IF(OR(D566="BIODIESEL",D566="BIODIESEL DYED",D566="DIESEL LS",D566="D LS DYED"),vdrk1,IF(OR(D566="ETHANOL REG",D566="REGULAR",D566="REG DYED",D566="ETH REG DYE"),vrrk1,)),E566))</f>
        <v>98.2</v>
      </c>
      <c r="AD566">
        <f>IF(OR(A566=521400,A566=529519,A566=519378,A566=519382,A566=519380,A566=519357,A566=549727,A566=519373,A566=519370,A566=519371,A566=519377,A566=519387,A566=521176,A566=521177,A566=524588),
IF(OR(D566="BIODIESEL",D566="BIODIESEL DYED",D566="DIESEL LS",D566="D LS DYED"),kdrk1+_dslMERCR,IF(OR(D566="ETHANOL REG",D566="REGULAR",D566="REG DYED",D566="ETH REG DYE"),krrk1+_eregMERCR,IF(OR(D566="UNBRAND DEF"),
DEFBase1,kprk1+_punlMERCR))),IF(A566=519355,IF(OR(D566="BIODIESEL",D566="BIODIESEL DYED",D566="DIESEL LS",D566="D LS DYED"),vdrk1+_dslMERCR,IF(OR(D566="ETHANOL REG",D566="REGULAR",D566="REG DYED",D566="ETH REG DYE"),vrrk1+_eregMERCR,)),E566))</f>
        <v>98.2</v>
      </c>
      <c r="AE566">
        <f t="shared" si="185"/>
        <v>0</v>
      </c>
      <c r="AF566">
        <f t="shared" si="186"/>
        <v>0.13</v>
      </c>
      <c r="AG566">
        <f t="shared" si="187"/>
        <v>0</v>
      </c>
      <c r="AH566" t="str">
        <f t="shared" si="188"/>
        <v>99 HWY 11 S</v>
      </c>
    </row>
    <row r="567" spans="1:34" x14ac:dyDescent="0.25">
      <c r="A567">
        <v>529152</v>
      </c>
      <c r="B567" t="s">
        <v>629</v>
      </c>
      <c r="C567" t="s">
        <v>82</v>
      </c>
      <c r="D567" t="s">
        <v>644</v>
      </c>
      <c r="E567">
        <v>71</v>
      </c>
      <c r="F567">
        <v>10</v>
      </c>
      <c r="G567">
        <v>9</v>
      </c>
      <c r="H567">
        <v>0</v>
      </c>
      <c r="I567">
        <v>0</v>
      </c>
      <c r="J567">
        <v>90</v>
      </c>
      <c r="K567" s="28">
        <f t="shared" si="168"/>
        <v>11.700000000000001</v>
      </c>
      <c r="L567" s="28">
        <f t="shared" si="169"/>
        <v>0</v>
      </c>
      <c r="M567" s="28">
        <f t="shared" si="170"/>
        <v>101.7</v>
      </c>
      <c r="N567">
        <f t="shared" si="171"/>
        <v>71</v>
      </c>
      <c r="O567">
        <f t="shared" si="172"/>
        <v>78.5</v>
      </c>
      <c r="P567">
        <f t="shared" si="173"/>
        <v>78.5</v>
      </c>
      <c r="Q567">
        <f t="shared" si="174"/>
        <v>79</v>
      </c>
      <c r="R567">
        <f t="shared" si="175"/>
        <v>80</v>
      </c>
      <c r="S567">
        <f t="shared" si="176"/>
        <v>80.5</v>
      </c>
      <c r="T567">
        <f t="shared" si="177"/>
        <v>81</v>
      </c>
      <c r="U567">
        <f t="shared" si="178"/>
        <v>81.5</v>
      </c>
      <c r="V567">
        <f t="shared" si="179"/>
        <v>74.5</v>
      </c>
      <c r="X567">
        <f t="shared" si="180"/>
        <v>77.5</v>
      </c>
      <c r="Y567">
        <f t="shared" si="181"/>
        <v>77</v>
      </c>
      <c r="Z567">
        <f t="shared" si="182"/>
        <v>79.5</v>
      </c>
      <c r="AA567">
        <f t="shared" si="183"/>
        <v>76</v>
      </c>
      <c r="AB567">
        <f t="shared" si="184"/>
        <v>75.5</v>
      </c>
      <c r="AC567">
        <f>IF(OR(A567=521400,A567=529519,A567=519378,A567=519382,A567=519380,A567=519357,A567=549727,A567=519373,A567=519370,A567=519371,A567=519377,A567=519387,A567=521176,A567=521177,A567=524588),IF(OR(D567="BIODIESEL",D567="BIODIESEL DYED",D567="DIESEL LS",D567="D LS DYED"),kdrk1,IF(OR(D567="ETHANOL REG",D567="REGULAR",D567="REG DYED",D567="ETH REG DYE"),krrk1,IF(OR(D567="UNBRAND DEF"),DEFBase1,kprk1))),IF(A567=519355,IF(OR(D567="BIODIESEL",D567="BIODIESEL DYED",D567="DIESEL LS",D567="D LS DYED"),vdrk1,IF(OR(D567="ETHANOL REG",D567="REGULAR",D567="REG DYED",D567="ETH REG DYE"),vrrk1,)),E567))</f>
        <v>71</v>
      </c>
      <c r="AD567">
        <f>IF(OR(A567=521400,A567=529519,A567=519378,A567=519382,A567=519380,A567=519357,A567=549727,A567=519373,A567=519370,A567=519371,A567=519377,A567=519387,A567=521176,A567=521177,A567=524588),
IF(OR(D567="BIODIESEL",D567="BIODIESEL DYED",D567="DIESEL LS",D567="D LS DYED"),kdrk1+_dslMERCR,IF(OR(D567="ETHANOL REG",D567="REGULAR",D567="REG DYED",D567="ETH REG DYE"),krrk1+_eregMERCR,IF(OR(D567="UNBRAND DEF"),
DEFBase1,kprk1+_punlMERCR))),IF(A567=519355,IF(OR(D567="BIODIESEL",D567="BIODIESEL DYED",D567="DIESEL LS",D567="D LS DYED"),vdrk1+_dslMERCR,IF(OR(D567="ETHANOL REG",D567="REGULAR",D567="REG DYED",D567="ETH REG DYE"),vrrk1+_eregMERCR,)),E567))</f>
        <v>71</v>
      </c>
      <c r="AE567">
        <f t="shared" si="185"/>
        <v>0</v>
      </c>
      <c r="AF567">
        <f t="shared" si="186"/>
        <v>0.13</v>
      </c>
      <c r="AG567">
        <f t="shared" si="187"/>
        <v>0</v>
      </c>
      <c r="AH567" t="str">
        <f t="shared" si="188"/>
        <v>99 HWY 11 S</v>
      </c>
    </row>
    <row r="568" spans="1:34" x14ac:dyDescent="0.25">
      <c r="A568">
        <v>529152</v>
      </c>
      <c r="B568" t="s">
        <v>629</v>
      </c>
      <c r="C568" t="s">
        <v>82</v>
      </c>
      <c r="D568" t="s">
        <v>49</v>
      </c>
      <c r="E568">
        <v>81</v>
      </c>
      <c r="F568">
        <v>10</v>
      </c>
      <c r="G568">
        <v>9</v>
      </c>
      <c r="H568">
        <v>0</v>
      </c>
      <c r="I568">
        <v>0</v>
      </c>
      <c r="J568">
        <v>100</v>
      </c>
      <c r="K568" s="28">
        <f t="shared" si="168"/>
        <v>13</v>
      </c>
      <c r="L568" s="28">
        <f t="shared" si="169"/>
        <v>0</v>
      </c>
      <c r="M568" s="28">
        <f t="shared" si="170"/>
        <v>113</v>
      </c>
      <c r="N568">
        <f t="shared" si="171"/>
        <v>81</v>
      </c>
      <c r="O568">
        <f t="shared" si="172"/>
        <v>89.5</v>
      </c>
      <c r="P568">
        <f t="shared" si="173"/>
        <v>89.5</v>
      </c>
      <c r="Q568">
        <f t="shared" si="174"/>
        <v>90</v>
      </c>
      <c r="R568">
        <f t="shared" si="175"/>
        <v>91</v>
      </c>
      <c r="S568">
        <f t="shared" si="176"/>
        <v>91.5</v>
      </c>
      <c r="T568">
        <f t="shared" si="177"/>
        <v>92</v>
      </c>
      <c r="U568">
        <f t="shared" si="178"/>
        <v>92.5</v>
      </c>
      <c r="V568">
        <f t="shared" si="179"/>
        <v>84.5</v>
      </c>
      <c r="X568">
        <f t="shared" si="180"/>
        <v>88.5</v>
      </c>
      <c r="Y568">
        <f t="shared" si="181"/>
        <v>87</v>
      </c>
      <c r="Z568">
        <f t="shared" si="182"/>
        <v>89.5</v>
      </c>
      <c r="AA568">
        <f t="shared" si="183"/>
        <v>86</v>
      </c>
      <c r="AB568">
        <f t="shared" si="184"/>
        <v>85.5</v>
      </c>
      <c r="AC568">
        <f>IF(OR(A568=521400,A568=529519,A568=519378,A568=519382,A568=519380,A568=519357,A568=549727,A568=519373,A568=519370,A568=519371,A568=519377,A568=519387,A568=521176,A568=521177,A568=524588),IF(OR(D568="BIODIESEL",D568="BIODIESEL DYED",D568="DIESEL LS",D568="D LS DYED"),kdrk1,IF(OR(D568="ETHANOL REG",D568="REGULAR",D568="REG DYED",D568="ETH REG DYE"),krrk1,IF(OR(D568="UNBRAND DEF"),DEFBase1,kprk1))),IF(A568=519355,IF(OR(D568="BIODIESEL",D568="BIODIESEL DYED",D568="DIESEL LS",D568="D LS DYED"),vdrk1,IF(OR(D568="ETHANOL REG",D568="REGULAR",D568="REG DYED",D568="ETH REG DYE"),vrrk1,)),E568))</f>
        <v>81</v>
      </c>
      <c r="AD568">
        <f>IF(OR(A568=521400,A568=529519,A568=519378,A568=519382,A568=519380,A568=519357,A568=549727,A568=519373,A568=519370,A568=519371,A568=519377,A568=519387,A568=521176,A568=521177,A568=524588),
IF(OR(D568="BIODIESEL",D568="BIODIESEL DYED",D568="DIESEL LS",D568="D LS DYED"),kdrk1+_dslMERCR,IF(OR(D568="ETHANOL REG",D568="REGULAR",D568="REG DYED",D568="ETH REG DYE"),krrk1+_eregMERCR,IF(OR(D568="UNBRAND DEF"),
DEFBase1,kprk1+_punlMERCR))),IF(A568=519355,IF(OR(D568="BIODIESEL",D568="BIODIESEL DYED",D568="DIESEL LS",D568="D LS DYED"),vdrk1+_dslMERCR,IF(OR(D568="ETHANOL REG",D568="REGULAR",D568="REG DYED",D568="ETH REG DYE"),vrrk1+_eregMERCR,)),E568))</f>
        <v>81</v>
      </c>
      <c r="AE568">
        <f t="shared" si="185"/>
        <v>0</v>
      </c>
      <c r="AF568">
        <f t="shared" si="186"/>
        <v>0.13</v>
      </c>
      <c r="AG568">
        <f t="shared" si="187"/>
        <v>0</v>
      </c>
      <c r="AH568" t="str">
        <f t="shared" si="188"/>
        <v>99 HWY 11 S</v>
      </c>
    </row>
    <row r="569" spans="1:34" x14ac:dyDescent="0.25">
      <c r="A569">
        <v>529152</v>
      </c>
      <c r="B569" t="s">
        <v>629</v>
      </c>
      <c r="C569" t="s">
        <v>82</v>
      </c>
      <c r="D569" t="s">
        <v>645</v>
      </c>
      <c r="E569">
        <v>88.4</v>
      </c>
      <c r="F569">
        <v>0</v>
      </c>
      <c r="G569">
        <v>0</v>
      </c>
      <c r="H569">
        <v>0</v>
      </c>
      <c r="I569">
        <v>0</v>
      </c>
      <c r="J569">
        <v>88.4</v>
      </c>
      <c r="K569" s="28">
        <f t="shared" si="168"/>
        <v>11.492000000000001</v>
      </c>
      <c r="L569" s="28">
        <f t="shared" si="169"/>
        <v>0</v>
      </c>
      <c r="M569" s="28">
        <f t="shared" si="170"/>
        <v>99.89200000000001</v>
      </c>
      <c r="N569">
        <f t="shared" si="171"/>
        <v>88.4</v>
      </c>
      <c r="O569">
        <f t="shared" si="172"/>
        <v>91.9</v>
      </c>
      <c r="P569">
        <f t="shared" si="173"/>
        <v>91.9</v>
      </c>
      <c r="Q569">
        <f t="shared" si="174"/>
        <v>91.9</v>
      </c>
      <c r="R569">
        <f t="shared" si="175"/>
        <v>91.9</v>
      </c>
      <c r="S569">
        <f t="shared" si="176"/>
        <v>91.9</v>
      </c>
      <c r="T569">
        <f t="shared" si="177"/>
        <v>91.9</v>
      </c>
      <c r="U569">
        <f t="shared" si="178"/>
        <v>91.9</v>
      </c>
      <c r="V569">
        <f t="shared" si="179"/>
        <v>91.9</v>
      </c>
      <c r="X569">
        <f t="shared" si="180"/>
        <v>91.9</v>
      </c>
      <c r="Y569">
        <f t="shared" si="181"/>
        <v>91.9</v>
      </c>
      <c r="Z569">
        <f t="shared" si="182"/>
        <v>91.9</v>
      </c>
      <c r="AA569">
        <f t="shared" si="183"/>
        <v>91.9</v>
      </c>
      <c r="AB569">
        <f t="shared" si="184"/>
        <v>91.9</v>
      </c>
      <c r="AC569">
        <f>IF(OR(A569=521400,A569=529519,A569=519378,A569=519382,A569=519380,A569=519357,A569=549727,A569=519373,A569=519370,A569=519371,A569=519377,A569=519387,A569=521176,A569=521177,A569=524588),IF(OR(D569="BIODIESEL",D569="BIODIESEL DYED",D569="DIESEL LS",D569="D LS DYED"),kdrk1,IF(OR(D569="ETHANOL REG",D569="REGULAR",D569="REG DYED",D569="ETH REG DYE"),krrk1,IF(OR(D569="UNBRAND DEF"),DEFBase1,kprk1))),IF(A569=519355,IF(OR(D569="BIODIESEL",D569="BIODIESEL DYED",D569="DIESEL LS",D569="D LS DYED"),vdrk1,IF(OR(D569="ETHANOL REG",D569="REGULAR",D569="REG DYED",D569="ETH REG DYE"),vrrk1,)),E569))</f>
        <v>88.4</v>
      </c>
      <c r="AD569">
        <f>IF(OR(A569=521400,A569=529519,A569=519378,A569=519382,A569=519380,A569=519357,A569=549727,A569=519373,A569=519370,A569=519371,A569=519377,A569=519387,A569=521176,A569=521177,A569=524588),
IF(OR(D569="BIODIESEL",D569="BIODIESEL DYED",D569="DIESEL LS",D569="D LS DYED"),kdrk1+_dslMERCR,IF(OR(D569="ETHANOL REG",D569="REGULAR",D569="REG DYED",D569="ETH REG DYE"),krrk1+_eregMERCR,IF(OR(D569="UNBRAND DEF"),
DEFBase1,kprk1+_punlMERCR))),IF(A569=519355,IF(OR(D569="BIODIESEL",D569="BIODIESEL DYED",D569="DIESEL LS",D569="D LS DYED"),vdrk1+_dslMERCR,IF(OR(D569="ETHANOL REG",D569="REGULAR",D569="REG DYED",D569="ETH REG DYE"),vrrk1+_eregMERCR,)),E569))</f>
        <v>88.4</v>
      </c>
      <c r="AE569">
        <f t="shared" si="185"/>
        <v>0</v>
      </c>
      <c r="AF569">
        <f t="shared" si="186"/>
        <v>0.13</v>
      </c>
      <c r="AG569">
        <f t="shared" si="187"/>
        <v>0</v>
      </c>
      <c r="AH569" t="str">
        <f t="shared" si="188"/>
        <v>99 HWY 11 S</v>
      </c>
    </row>
    <row r="570" spans="1:34" x14ac:dyDescent="0.25">
      <c r="A570">
        <v>524882</v>
      </c>
      <c r="B570" t="s">
        <v>166</v>
      </c>
      <c r="C570" t="s">
        <v>82</v>
      </c>
      <c r="D570" t="s">
        <v>646</v>
      </c>
      <c r="E570">
        <v>98.4</v>
      </c>
      <c r="F570">
        <v>4</v>
      </c>
      <c r="G570">
        <v>0</v>
      </c>
      <c r="H570">
        <v>0</v>
      </c>
      <c r="I570">
        <v>0</v>
      </c>
      <c r="J570">
        <v>102.4</v>
      </c>
      <c r="K570" s="28">
        <f t="shared" si="168"/>
        <v>13.312000000000001</v>
      </c>
      <c r="L570" s="28">
        <f t="shared" si="169"/>
        <v>0</v>
      </c>
      <c r="M570" s="28">
        <f t="shared" si="170"/>
        <v>115.712</v>
      </c>
      <c r="N570">
        <f t="shared" si="171"/>
        <v>98.4</v>
      </c>
      <c r="O570">
        <f t="shared" si="172"/>
        <v>103.9</v>
      </c>
      <c r="P570">
        <f t="shared" si="173"/>
        <v>104.9</v>
      </c>
      <c r="Q570">
        <f t="shared" si="174"/>
        <v>105.4</v>
      </c>
      <c r="R570">
        <f t="shared" si="175"/>
        <v>106.4</v>
      </c>
      <c r="S570">
        <f t="shared" si="176"/>
        <v>106.9</v>
      </c>
      <c r="T570">
        <f t="shared" si="177"/>
        <v>107.4</v>
      </c>
      <c r="U570">
        <f t="shared" si="178"/>
        <v>107.9</v>
      </c>
      <c r="V570">
        <f t="shared" si="179"/>
        <v>101.9</v>
      </c>
      <c r="X570">
        <f t="shared" si="180"/>
        <v>102.9</v>
      </c>
      <c r="Y570">
        <f t="shared" si="181"/>
        <v>103.4</v>
      </c>
      <c r="Z570">
        <f t="shared" si="182"/>
        <v>103.4</v>
      </c>
      <c r="AA570">
        <f t="shared" si="183"/>
        <v>104.4</v>
      </c>
      <c r="AB570">
        <f t="shared" si="184"/>
        <v>99.4</v>
      </c>
      <c r="AC570">
        <f>IF(OR(A570=521400,A570=529519,A570=519378,A570=519382,A570=519380,A570=519357,A570=549727,A570=519373,A570=519370,A570=519371,A570=519377,A570=519387,A570=521176,A570=521177,A570=524588),IF(OR(D570="BIODIESEL",D570="BIODIESEL DYED",D570="DIESEL LS",D570="D LS DYED"),kdrk1,IF(OR(D570="ETHANOL REG",D570="REGULAR",D570="REG DYED",D570="ETH REG DYE"),krrk1,IF(OR(D570="UNBRAND DEF"),DEFBase1,kprk1))),IF(A570=519355,IF(OR(D570="BIODIESEL",D570="BIODIESEL DYED",D570="DIESEL LS",D570="D LS DYED"),vdrk1,IF(OR(D570="ETHANOL REG",D570="REGULAR",D570="REG DYED",D570="ETH REG DYE"),vrrk1,)),E570))</f>
        <v>98.4</v>
      </c>
      <c r="AD570">
        <f>IF(OR(A570=521400,A570=529519,A570=519378,A570=519382,A570=519380,A570=519357,A570=549727,A570=519373,A570=519370,A570=519371,A570=519377,A570=519387,A570=521176,A570=521177,A570=524588),
IF(OR(D570="BIODIESEL",D570="BIODIESEL DYED",D570="DIESEL LS",D570="D LS DYED"),kdrk1+_dslMERCR,IF(OR(D570="ETHANOL REG",D570="REGULAR",D570="REG DYED",D570="ETH REG DYE"),krrk1+_eregMERCR,IF(OR(D570="UNBRAND DEF"),
DEFBase1,kprk1+_punlMERCR))),IF(A570=519355,IF(OR(D570="BIODIESEL",D570="BIODIESEL DYED",D570="DIESEL LS",D570="D LS DYED"),vdrk1+_dslMERCR,IF(OR(D570="ETHANOL REG",D570="REGULAR",D570="REG DYED",D570="ETH REG DYE"),vrrk1+_eregMERCR,)),E570))</f>
        <v>98.4</v>
      </c>
      <c r="AE570">
        <f t="shared" si="185"/>
        <v>0</v>
      </c>
      <c r="AF570">
        <f t="shared" si="186"/>
        <v>0.13</v>
      </c>
      <c r="AG570">
        <f t="shared" si="187"/>
        <v>0</v>
      </c>
      <c r="AH570" t="str">
        <f t="shared" si="188"/>
        <v>1400 BOUNDARY RD</v>
      </c>
    </row>
    <row r="571" spans="1:34" x14ac:dyDescent="0.25">
      <c r="A571">
        <v>524882</v>
      </c>
      <c r="B571" t="s">
        <v>166</v>
      </c>
      <c r="C571" t="s">
        <v>82</v>
      </c>
      <c r="D571" t="s">
        <v>37</v>
      </c>
      <c r="E571">
        <v>98.4</v>
      </c>
      <c r="F571">
        <v>4</v>
      </c>
      <c r="G571">
        <v>9</v>
      </c>
      <c r="H571">
        <v>0</v>
      </c>
      <c r="I571">
        <v>0</v>
      </c>
      <c r="J571">
        <v>111.4</v>
      </c>
      <c r="K571" s="28">
        <f t="shared" si="168"/>
        <v>14.482000000000001</v>
      </c>
      <c r="L571" s="28">
        <f t="shared" si="169"/>
        <v>0</v>
      </c>
      <c r="M571" s="28">
        <f t="shared" si="170"/>
        <v>125.88200000000001</v>
      </c>
      <c r="N571">
        <f t="shared" si="171"/>
        <v>98.4</v>
      </c>
      <c r="O571">
        <f t="shared" si="172"/>
        <v>103.9</v>
      </c>
      <c r="P571">
        <f t="shared" si="173"/>
        <v>104.9</v>
      </c>
      <c r="Q571">
        <f t="shared" si="174"/>
        <v>105.4</v>
      </c>
      <c r="R571">
        <f t="shared" si="175"/>
        <v>106.4</v>
      </c>
      <c r="S571">
        <f t="shared" si="176"/>
        <v>106.9</v>
      </c>
      <c r="T571">
        <f t="shared" si="177"/>
        <v>107.4</v>
      </c>
      <c r="U571">
        <f t="shared" si="178"/>
        <v>107.9</v>
      </c>
      <c r="V571">
        <f t="shared" si="179"/>
        <v>101.9</v>
      </c>
      <c r="X571">
        <f t="shared" si="180"/>
        <v>102.9</v>
      </c>
      <c r="Y571">
        <f t="shared" si="181"/>
        <v>103.4</v>
      </c>
      <c r="Z571">
        <f t="shared" si="182"/>
        <v>103.4</v>
      </c>
      <c r="AA571">
        <f t="shared" si="183"/>
        <v>104.4</v>
      </c>
      <c r="AB571">
        <f t="shared" si="184"/>
        <v>99.4</v>
      </c>
      <c r="AC571">
        <f>IF(OR(A571=521400,A571=529519,A571=519378,A571=519382,A571=519380,A571=519357,A571=549727,A571=519373,A571=519370,A571=519371,A571=519377,A571=519387,A571=521176,A571=521177,A571=524588),IF(OR(D571="BIODIESEL",D571="BIODIESEL DYED",D571="DIESEL LS",D571="D LS DYED"),kdrk1,IF(OR(D571="ETHANOL REG",D571="REGULAR",D571="REG DYED",D571="ETH REG DYE"),krrk1,IF(OR(D571="UNBRAND DEF"),DEFBase1,kprk1))),IF(A571=519355,IF(OR(D571="BIODIESEL",D571="BIODIESEL DYED",D571="DIESEL LS",D571="D LS DYED"),vdrk1,IF(OR(D571="ETHANOL REG",D571="REGULAR",D571="REG DYED",D571="ETH REG DYE"),vrrk1,)),E571))</f>
        <v>98.4</v>
      </c>
      <c r="AD571">
        <f>IF(OR(A571=521400,A571=529519,A571=519378,A571=519382,A571=519380,A571=519357,A571=549727,A571=519373,A571=519370,A571=519371,A571=519377,A571=519387,A571=521176,A571=521177,A571=524588),
IF(OR(D571="BIODIESEL",D571="BIODIESEL DYED",D571="DIESEL LS",D571="D LS DYED"),kdrk1+_dslMERCR,IF(OR(D571="ETHANOL REG",D571="REGULAR",D571="REG DYED",D571="ETH REG DYE"),krrk1+_eregMERCR,IF(OR(D571="UNBRAND DEF"),
DEFBase1,kprk1+_punlMERCR))),IF(A571=519355,IF(OR(D571="BIODIESEL",D571="BIODIESEL DYED",D571="DIESEL LS",D571="D LS DYED"),vdrk1+_dslMERCR,IF(OR(D571="ETHANOL REG",D571="REGULAR",D571="REG DYED",D571="ETH REG DYE"),vrrk1+_eregMERCR,)),E571))</f>
        <v>98.4</v>
      </c>
      <c r="AE571">
        <f t="shared" si="185"/>
        <v>0</v>
      </c>
      <c r="AF571">
        <f t="shared" si="186"/>
        <v>0.13</v>
      </c>
      <c r="AG571">
        <f t="shared" si="187"/>
        <v>0</v>
      </c>
      <c r="AH571" t="str">
        <f t="shared" si="188"/>
        <v>1400 BOUNDARY RD</v>
      </c>
    </row>
    <row r="572" spans="1:34" x14ac:dyDescent="0.25">
      <c r="A572">
        <v>524882</v>
      </c>
      <c r="B572" t="s">
        <v>166</v>
      </c>
      <c r="C572" t="s">
        <v>82</v>
      </c>
      <c r="D572" t="s">
        <v>645</v>
      </c>
      <c r="E572">
        <v>106.1</v>
      </c>
      <c r="F572">
        <v>0</v>
      </c>
      <c r="G572">
        <v>0</v>
      </c>
      <c r="H572">
        <v>0</v>
      </c>
      <c r="I572">
        <v>0</v>
      </c>
      <c r="J572">
        <v>106.1</v>
      </c>
      <c r="K572" s="28">
        <f t="shared" si="168"/>
        <v>13.792999999999999</v>
      </c>
      <c r="L572" s="28">
        <f t="shared" si="169"/>
        <v>0</v>
      </c>
      <c r="M572" s="28">
        <f t="shared" si="170"/>
        <v>119.893</v>
      </c>
      <c r="N572">
        <f t="shared" si="171"/>
        <v>106.1</v>
      </c>
      <c r="O572">
        <f t="shared" si="172"/>
        <v>109.6</v>
      </c>
      <c r="P572">
        <f t="shared" si="173"/>
        <v>109.6</v>
      </c>
      <c r="Q572">
        <f t="shared" si="174"/>
        <v>109.6</v>
      </c>
      <c r="R572">
        <f t="shared" si="175"/>
        <v>109.6</v>
      </c>
      <c r="S572">
        <f t="shared" si="176"/>
        <v>109.6</v>
      </c>
      <c r="T572">
        <f t="shared" si="177"/>
        <v>109.6</v>
      </c>
      <c r="U572">
        <f t="shared" si="178"/>
        <v>109.6</v>
      </c>
      <c r="V572">
        <f t="shared" si="179"/>
        <v>109.6</v>
      </c>
      <c r="X572">
        <f t="shared" si="180"/>
        <v>109.6</v>
      </c>
      <c r="Y572">
        <f t="shared" si="181"/>
        <v>109.6</v>
      </c>
      <c r="Z572">
        <f t="shared" si="182"/>
        <v>109.6</v>
      </c>
      <c r="AA572">
        <f t="shared" si="183"/>
        <v>109.6</v>
      </c>
      <c r="AB572">
        <f t="shared" si="184"/>
        <v>109.6</v>
      </c>
      <c r="AC572">
        <f>IF(OR(A572=521400,A572=529519,A572=519378,A572=519382,A572=519380,A572=519357,A572=549727,A572=519373,A572=519370,A572=519371,A572=519377,A572=519387,A572=521176,A572=521177,A572=524588),IF(OR(D572="BIODIESEL",D572="BIODIESEL DYED",D572="DIESEL LS",D572="D LS DYED"),kdrk1,IF(OR(D572="ETHANOL REG",D572="REGULAR",D572="REG DYED",D572="ETH REG DYE"),krrk1,IF(OR(D572="UNBRAND DEF"),DEFBase1,kprk1))),IF(A572=519355,IF(OR(D572="BIODIESEL",D572="BIODIESEL DYED",D572="DIESEL LS",D572="D LS DYED"),vdrk1,IF(OR(D572="ETHANOL REG",D572="REGULAR",D572="REG DYED",D572="ETH REG DYE"),vrrk1,)),E572))</f>
        <v>106.1</v>
      </c>
      <c r="AD572">
        <f>IF(OR(A572=521400,A572=529519,A572=519378,A572=519382,A572=519380,A572=519357,A572=549727,A572=519373,A572=519370,A572=519371,A572=519377,A572=519387,A572=521176,A572=521177,A572=524588),
IF(OR(D572="BIODIESEL",D572="BIODIESEL DYED",D572="DIESEL LS",D572="D LS DYED"),kdrk1+_dslMERCR,IF(OR(D572="ETHANOL REG",D572="REGULAR",D572="REG DYED",D572="ETH REG DYE"),krrk1+_eregMERCR,IF(OR(D572="UNBRAND DEF"),
DEFBase1,kprk1+_punlMERCR))),IF(A572=519355,IF(OR(D572="BIODIESEL",D572="BIODIESEL DYED",D572="DIESEL LS",D572="D LS DYED"),vdrk1+_dslMERCR,IF(OR(D572="ETHANOL REG",D572="REGULAR",D572="REG DYED",D572="ETH REG DYE"),vrrk1+_eregMERCR,)),E572))</f>
        <v>106.1</v>
      </c>
      <c r="AE572">
        <f t="shared" si="185"/>
        <v>0</v>
      </c>
      <c r="AF572">
        <f t="shared" si="186"/>
        <v>0.13</v>
      </c>
      <c r="AG572">
        <f t="shared" si="187"/>
        <v>0</v>
      </c>
      <c r="AH572" t="str">
        <f t="shared" si="188"/>
        <v>1400 BOUNDARY RD</v>
      </c>
    </row>
    <row r="573" spans="1:34" x14ac:dyDescent="0.25">
      <c r="A573">
        <v>519415</v>
      </c>
      <c r="B573" t="s">
        <v>167</v>
      </c>
      <c r="C573" t="s">
        <v>82</v>
      </c>
      <c r="D573" t="s">
        <v>646</v>
      </c>
      <c r="E573">
        <v>101.9</v>
      </c>
      <c r="F573">
        <v>4</v>
      </c>
      <c r="G573">
        <v>0</v>
      </c>
      <c r="H573">
        <v>0</v>
      </c>
      <c r="I573">
        <v>0</v>
      </c>
      <c r="J573">
        <v>105.9</v>
      </c>
      <c r="K573" s="28">
        <f t="shared" si="168"/>
        <v>13.767000000000001</v>
      </c>
      <c r="L573" s="28">
        <f t="shared" si="169"/>
        <v>0</v>
      </c>
      <c r="M573" s="28">
        <f t="shared" si="170"/>
        <v>119.667</v>
      </c>
      <c r="N573">
        <f t="shared" si="171"/>
        <v>101.9</v>
      </c>
      <c r="O573">
        <f t="shared" si="172"/>
        <v>107.4</v>
      </c>
      <c r="P573">
        <f t="shared" si="173"/>
        <v>108.4</v>
      </c>
      <c r="Q573">
        <f t="shared" si="174"/>
        <v>108.9</v>
      </c>
      <c r="R573">
        <f t="shared" si="175"/>
        <v>109.9</v>
      </c>
      <c r="S573">
        <f t="shared" si="176"/>
        <v>110.4</v>
      </c>
      <c r="T573">
        <f t="shared" si="177"/>
        <v>110.9</v>
      </c>
      <c r="U573">
        <f t="shared" si="178"/>
        <v>111.4</v>
      </c>
      <c r="V573">
        <f t="shared" si="179"/>
        <v>105.4</v>
      </c>
      <c r="X573">
        <f t="shared" si="180"/>
        <v>106.4</v>
      </c>
      <c r="Y573">
        <f t="shared" si="181"/>
        <v>106.9</v>
      </c>
      <c r="Z573">
        <f t="shared" si="182"/>
        <v>106.9</v>
      </c>
      <c r="AA573">
        <f t="shared" si="183"/>
        <v>107.9</v>
      </c>
      <c r="AB573">
        <f t="shared" si="184"/>
        <v>102.9</v>
      </c>
      <c r="AC573">
        <f>IF(OR(A573=521400,A573=529519,A573=519378,A573=519382,A573=519380,A573=519357,A573=549727,A573=519373,A573=519370,A573=519371,A573=519377,A573=519387,A573=521176,A573=521177,A573=524588),IF(OR(D573="BIODIESEL",D573="BIODIESEL DYED",D573="DIESEL LS",D573="D LS DYED"),kdrk1,IF(OR(D573="ETHANOL REG",D573="REGULAR",D573="REG DYED",D573="ETH REG DYE"),krrk1,IF(OR(D573="UNBRAND DEF"),DEFBase1,kprk1))),IF(A573=519355,IF(OR(D573="BIODIESEL",D573="BIODIESEL DYED",D573="DIESEL LS",D573="D LS DYED"),vdrk1,IF(OR(D573="ETHANOL REG",D573="REGULAR",D573="REG DYED",D573="ETH REG DYE"),vrrk1,)),E573))</f>
        <v>101.9</v>
      </c>
      <c r="AD573">
        <f>IF(OR(A573=521400,A573=529519,A573=519378,A573=519382,A573=519380,A573=519357,A573=549727,A573=519373,A573=519370,A573=519371,A573=519377,A573=519387,A573=521176,A573=521177,A573=524588),
IF(OR(D573="BIODIESEL",D573="BIODIESEL DYED",D573="DIESEL LS",D573="D LS DYED"),kdrk1+_dslMERCR,IF(OR(D573="ETHANOL REG",D573="REGULAR",D573="REG DYED",D573="ETH REG DYE"),krrk1+_eregMERCR,IF(OR(D573="UNBRAND DEF"),
DEFBase1,kprk1+_punlMERCR))),IF(A573=519355,IF(OR(D573="BIODIESEL",D573="BIODIESEL DYED",D573="DIESEL LS",D573="D LS DYED"),vdrk1+_dslMERCR,IF(OR(D573="ETHANOL REG",D573="REGULAR",D573="REG DYED",D573="ETH REG DYE"),vrrk1+_eregMERCR,)),E573))</f>
        <v>101.9</v>
      </c>
      <c r="AE573">
        <f t="shared" si="185"/>
        <v>0</v>
      </c>
      <c r="AF573">
        <f t="shared" si="186"/>
        <v>0.13</v>
      </c>
      <c r="AG573">
        <f t="shared" si="187"/>
        <v>0</v>
      </c>
      <c r="AH573" t="str">
        <f t="shared" si="188"/>
        <v>15627 HWY 17 E</v>
      </c>
    </row>
    <row r="574" spans="1:34" x14ac:dyDescent="0.25">
      <c r="A574">
        <v>519415</v>
      </c>
      <c r="B574" t="s">
        <v>167</v>
      </c>
      <c r="C574" t="s">
        <v>82</v>
      </c>
      <c r="D574" t="s">
        <v>37</v>
      </c>
      <c r="E574">
        <v>101.9</v>
      </c>
      <c r="F574">
        <v>4</v>
      </c>
      <c r="G574">
        <v>9</v>
      </c>
      <c r="H574">
        <v>0</v>
      </c>
      <c r="I574">
        <v>0</v>
      </c>
      <c r="J574">
        <v>114.9</v>
      </c>
      <c r="K574" s="28">
        <f t="shared" si="168"/>
        <v>14.937000000000001</v>
      </c>
      <c r="L574" s="28">
        <f t="shared" si="169"/>
        <v>0</v>
      </c>
      <c r="M574" s="28">
        <f t="shared" si="170"/>
        <v>129.83700000000002</v>
      </c>
      <c r="N574">
        <f t="shared" si="171"/>
        <v>101.9</v>
      </c>
      <c r="O574">
        <f t="shared" si="172"/>
        <v>107.4</v>
      </c>
      <c r="P574">
        <f t="shared" si="173"/>
        <v>108.4</v>
      </c>
      <c r="Q574">
        <f t="shared" si="174"/>
        <v>108.9</v>
      </c>
      <c r="R574">
        <f t="shared" si="175"/>
        <v>109.9</v>
      </c>
      <c r="S574">
        <f t="shared" si="176"/>
        <v>110.4</v>
      </c>
      <c r="T574">
        <f t="shared" si="177"/>
        <v>110.9</v>
      </c>
      <c r="U574">
        <f t="shared" si="178"/>
        <v>111.4</v>
      </c>
      <c r="V574">
        <f t="shared" si="179"/>
        <v>105.4</v>
      </c>
      <c r="X574">
        <f t="shared" si="180"/>
        <v>106.4</v>
      </c>
      <c r="Y574">
        <f t="shared" si="181"/>
        <v>106.9</v>
      </c>
      <c r="Z574">
        <f t="shared" si="182"/>
        <v>106.9</v>
      </c>
      <c r="AA574">
        <f t="shared" si="183"/>
        <v>107.9</v>
      </c>
      <c r="AB574">
        <f t="shared" si="184"/>
        <v>102.9</v>
      </c>
      <c r="AC574">
        <f>IF(OR(A574=521400,A574=529519,A574=519378,A574=519382,A574=519380,A574=519357,A574=549727,A574=519373,A574=519370,A574=519371,A574=519377,A574=519387,A574=521176,A574=521177,A574=524588),IF(OR(D574="BIODIESEL",D574="BIODIESEL DYED",D574="DIESEL LS",D574="D LS DYED"),kdrk1,IF(OR(D574="ETHANOL REG",D574="REGULAR",D574="REG DYED",D574="ETH REG DYE"),krrk1,IF(OR(D574="UNBRAND DEF"),DEFBase1,kprk1))),IF(A574=519355,IF(OR(D574="BIODIESEL",D574="BIODIESEL DYED",D574="DIESEL LS",D574="D LS DYED"),vdrk1,IF(OR(D574="ETHANOL REG",D574="REGULAR",D574="REG DYED",D574="ETH REG DYE"),vrrk1,)),E574))</f>
        <v>101.9</v>
      </c>
      <c r="AD574">
        <f>IF(OR(A574=521400,A574=529519,A574=519378,A574=519382,A574=519380,A574=519357,A574=549727,A574=519373,A574=519370,A574=519371,A574=519377,A574=519387,A574=521176,A574=521177,A574=524588),
IF(OR(D574="BIODIESEL",D574="BIODIESEL DYED",D574="DIESEL LS",D574="D LS DYED"),kdrk1+_dslMERCR,IF(OR(D574="ETHANOL REG",D574="REGULAR",D574="REG DYED",D574="ETH REG DYE"),krrk1+_eregMERCR,IF(OR(D574="UNBRAND DEF"),
DEFBase1,kprk1+_punlMERCR))),IF(A574=519355,IF(OR(D574="BIODIESEL",D574="BIODIESEL DYED",D574="DIESEL LS",D574="D LS DYED"),vdrk1+_dslMERCR,IF(OR(D574="ETHANOL REG",D574="REGULAR",D574="REG DYED",D574="ETH REG DYE"),vrrk1+_eregMERCR,)),E574))</f>
        <v>101.9</v>
      </c>
      <c r="AE574">
        <f t="shared" si="185"/>
        <v>0</v>
      </c>
      <c r="AF574">
        <f t="shared" si="186"/>
        <v>0.13</v>
      </c>
      <c r="AG574">
        <f t="shared" si="187"/>
        <v>0</v>
      </c>
      <c r="AH574" t="str">
        <f t="shared" si="188"/>
        <v>15627 HWY 17 E</v>
      </c>
    </row>
    <row r="575" spans="1:34" x14ac:dyDescent="0.25">
      <c r="A575">
        <v>519415</v>
      </c>
      <c r="B575" t="s">
        <v>167</v>
      </c>
      <c r="C575" t="s">
        <v>82</v>
      </c>
      <c r="D575" t="s">
        <v>644</v>
      </c>
      <c r="E575">
        <v>87.9</v>
      </c>
      <c r="F575">
        <v>10</v>
      </c>
      <c r="G575">
        <v>9</v>
      </c>
      <c r="H575">
        <v>0</v>
      </c>
      <c r="I575">
        <v>0</v>
      </c>
      <c r="J575">
        <v>106.9</v>
      </c>
      <c r="K575" s="28">
        <f t="shared" si="168"/>
        <v>13.897000000000002</v>
      </c>
      <c r="L575" s="28">
        <f t="shared" si="169"/>
        <v>0</v>
      </c>
      <c r="M575" s="28">
        <f t="shared" si="170"/>
        <v>120.79700000000001</v>
      </c>
      <c r="N575">
        <f t="shared" si="171"/>
        <v>87.9</v>
      </c>
      <c r="O575">
        <f t="shared" si="172"/>
        <v>95.4</v>
      </c>
      <c r="P575">
        <f t="shared" si="173"/>
        <v>95.4</v>
      </c>
      <c r="Q575">
        <f t="shared" si="174"/>
        <v>95.9</v>
      </c>
      <c r="R575">
        <f t="shared" si="175"/>
        <v>96.9</v>
      </c>
      <c r="S575">
        <f t="shared" si="176"/>
        <v>97.4</v>
      </c>
      <c r="T575">
        <f t="shared" si="177"/>
        <v>97.9</v>
      </c>
      <c r="U575">
        <f t="shared" si="178"/>
        <v>98.4</v>
      </c>
      <c r="V575">
        <f t="shared" si="179"/>
        <v>91.4</v>
      </c>
      <c r="X575">
        <f t="shared" si="180"/>
        <v>94.4</v>
      </c>
      <c r="Y575">
        <f t="shared" si="181"/>
        <v>93.9</v>
      </c>
      <c r="Z575">
        <f t="shared" si="182"/>
        <v>96.4</v>
      </c>
      <c r="AA575">
        <f t="shared" si="183"/>
        <v>92.9</v>
      </c>
      <c r="AB575">
        <f t="shared" si="184"/>
        <v>92.4</v>
      </c>
      <c r="AC575">
        <f>IF(OR(A575=521400,A575=529519,A575=519378,A575=519382,A575=519380,A575=519357,A575=549727,A575=519373,A575=519370,A575=519371,A575=519377,A575=519387,A575=521176,A575=521177,A575=524588),IF(OR(D575="BIODIESEL",D575="BIODIESEL DYED",D575="DIESEL LS",D575="D LS DYED"),kdrk1,IF(OR(D575="ETHANOL REG",D575="REGULAR",D575="REG DYED",D575="ETH REG DYE"),krrk1,IF(OR(D575="UNBRAND DEF"),DEFBase1,kprk1))),IF(A575=519355,IF(OR(D575="BIODIESEL",D575="BIODIESEL DYED",D575="DIESEL LS",D575="D LS DYED"),vdrk1,IF(OR(D575="ETHANOL REG",D575="REGULAR",D575="REG DYED",D575="ETH REG DYE"),vrrk1,)),E575))</f>
        <v>87.9</v>
      </c>
      <c r="AD575">
        <f>IF(OR(A575=521400,A575=529519,A575=519378,A575=519382,A575=519380,A575=519357,A575=549727,A575=519373,A575=519370,A575=519371,A575=519377,A575=519387,A575=521176,A575=521177,A575=524588),
IF(OR(D575="BIODIESEL",D575="BIODIESEL DYED",D575="DIESEL LS",D575="D LS DYED"),kdrk1+_dslMERCR,IF(OR(D575="ETHANOL REG",D575="REGULAR",D575="REG DYED",D575="ETH REG DYE"),krrk1+_eregMERCR,IF(OR(D575="UNBRAND DEF"),
DEFBase1,kprk1+_punlMERCR))),IF(A575=519355,IF(OR(D575="BIODIESEL",D575="BIODIESEL DYED",D575="DIESEL LS",D575="D LS DYED"),vdrk1+_dslMERCR,IF(OR(D575="ETHANOL REG",D575="REGULAR",D575="REG DYED",D575="ETH REG DYE"),vrrk1+_eregMERCR,)),E575))</f>
        <v>87.9</v>
      </c>
      <c r="AE575">
        <f t="shared" si="185"/>
        <v>0</v>
      </c>
      <c r="AF575">
        <f t="shared" si="186"/>
        <v>0.13</v>
      </c>
      <c r="AG575">
        <f t="shared" si="187"/>
        <v>0</v>
      </c>
      <c r="AH575" t="str">
        <f t="shared" si="188"/>
        <v>15627 HWY 17 E</v>
      </c>
    </row>
    <row r="576" spans="1:34" x14ac:dyDescent="0.25">
      <c r="A576">
        <v>519415</v>
      </c>
      <c r="B576" t="s">
        <v>167</v>
      </c>
      <c r="C576" t="s">
        <v>82</v>
      </c>
      <c r="D576" t="s">
        <v>645</v>
      </c>
      <c r="E576">
        <v>119.5</v>
      </c>
      <c r="F576">
        <v>0</v>
      </c>
      <c r="G576">
        <v>0</v>
      </c>
      <c r="H576">
        <v>0</v>
      </c>
      <c r="I576">
        <v>0</v>
      </c>
      <c r="J576">
        <v>119.5</v>
      </c>
      <c r="K576" s="28">
        <f t="shared" si="168"/>
        <v>15.535</v>
      </c>
      <c r="L576" s="28">
        <f t="shared" si="169"/>
        <v>0</v>
      </c>
      <c r="M576" s="28">
        <f t="shared" si="170"/>
        <v>135.035</v>
      </c>
      <c r="N576">
        <f t="shared" si="171"/>
        <v>119.5</v>
      </c>
      <c r="O576">
        <f t="shared" si="172"/>
        <v>123</v>
      </c>
      <c r="P576">
        <f t="shared" si="173"/>
        <v>123</v>
      </c>
      <c r="Q576">
        <f t="shared" si="174"/>
        <v>123</v>
      </c>
      <c r="R576">
        <f t="shared" si="175"/>
        <v>123</v>
      </c>
      <c r="S576">
        <f t="shared" si="176"/>
        <v>123</v>
      </c>
      <c r="T576">
        <f t="shared" si="177"/>
        <v>123</v>
      </c>
      <c r="U576">
        <f t="shared" si="178"/>
        <v>123</v>
      </c>
      <c r="V576">
        <f t="shared" si="179"/>
        <v>123</v>
      </c>
      <c r="X576">
        <f t="shared" si="180"/>
        <v>123</v>
      </c>
      <c r="Y576">
        <f t="shared" si="181"/>
        <v>123</v>
      </c>
      <c r="Z576">
        <f t="shared" si="182"/>
        <v>123</v>
      </c>
      <c r="AA576">
        <f t="shared" si="183"/>
        <v>123</v>
      </c>
      <c r="AB576">
        <f t="shared" si="184"/>
        <v>123</v>
      </c>
      <c r="AC576">
        <f>IF(OR(A576=521400,A576=529519,A576=519378,A576=519382,A576=519380,A576=519357,A576=549727,A576=519373,A576=519370,A576=519371,A576=519377,A576=519387,A576=521176,A576=521177,A576=524588),IF(OR(D576="BIODIESEL",D576="BIODIESEL DYED",D576="DIESEL LS",D576="D LS DYED"),kdrk1,IF(OR(D576="ETHANOL REG",D576="REGULAR",D576="REG DYED",D576="ETH REG DYE"),krrk1,IF(OR(D576="UNBRAND DEF"),DEFBase1,kprk1))),IF(A576=519355,IF(OR(D576="BIODIESEL",D576="BIODIESEL DYED",D576="DIESEL LS",D576="D LS DYED"),vdrk1,IF(OR(D576="ETHANOL REG",D576="REGULAR",D576="REG DYED",D576="ETH REG DYE"),vrrk1,)),E576))</f>
        <v>119.5</v>
      </c>
      <c r="AD576">
        <f>IF(OR(A576=521400,A576=529519,A576=519378,A576=519382,A576=519380,A576=519357,A576=549727,A576=519373,A576=519370,A576=519371,A576=519377,A576=519387,A576=521176,A576=521177,A576=524588),
IF(OR(D576="BIODIESEL",D576="BIODIESEL DYED",D576="DIESEL LS",D576="D LS DYED"),kdrk1+_dslMERCR,IF(OR(D576="ETHANOL REG",D576="REGULAR",D576="REG DYED",D576="ETH REG DYE"),krrk1+_eregMERCR,IF(OR(D576="UNBRAND DEF"),
DEFBase1,kprk1+_punlMERCR))),IF(A576=519355,IF(OR(D576="BIODIESEL",D576="BIODIESEL DYED",D576="DIESEL LS",D576="D LS DYED"),vdrk1+_dslMERCR,IF(OR(D576="ETHANOL REG",D576="REGULAR",D576="REG DYED",D576="ETH REG DYE"),vrrk1+_eregMERCR,)),E576))</f>
        <v>119.5</v>
      </c>
      <c r="AE576">
        <f t="shared" si="185"/>
        <v>0</v>
      </c>
      <c r="AF576">
        <f t="shared" si="186"/>
        <v>0.13</v>
      </c>
      <c r="AG576">
        <f t="shared" si="187"/>
        <v>0</v>
      </c>
      <c r="AH576" t="str">
        <f t="shared" si="188"/>
        <v>15627 HWY 17 E</v>
      </c>
    </row>
    <row r="577" spans="1:34" x14ac:dyDescent="0.25">
      <c r="A577">
        <v>524626</v>
      </c>
      <c r="B577" t="s">
        <v>167</v>
      </c>
      <c r="C577" t="s">
        <v>82</v>
      </c>
      <c r="D577" t="s">
        <v>37</v>
      </c>
      <c r="E577">
        <v>101.9</v>
      </c>
      <c r="F577">
        <v>4</v>
      </c>
      <c r="G577">
        <v>9</v>
      </c>
      <c r="H577">
        <v>0</v>
      </c>
      <c r="I577">
        <v>0</v>
      </c>
      <c r="J577">
        <v>114.9</v>
      </c>
      <c r="K577" s="28">
        <f t="shared" si="168"/>
        <v>14.937000000000001</v>
      </c>
      <c r="L577" s="28">
        <f t="shared" si="169"/>
        <v>0</v>
      </c>
      <c r="M577" s="28">
        <f t="shared" si="170"/>
        <v>129.83700000000002</v>
      </c>
      <c r="N577">
        <f t="shared" si="171"/>
        <v>101.9</v>
      </c>
      <c r="O577">
        <f t="shared" si="172"/>
        <v>107.4</v>
      </c>
      <c r="P577">
        <f t="shared" si="173"/>
        <v>108.4</v>
      </c>
      <c r="Q577">
        <f t="shared" si="174"/>
        <v>108.9</v>
      </c>
      <c r="R577">
        <f t="shared" si="175"/>
        <v>109.9</v>
      </c>
      <c r="S577">
        <f t="shared" si="176"/>
        <v>110.4</v>
      </c>
      <c r="T577">
        <f t="shared" si="177"/>
        <v>110.9</v>
      </c>
      <c r="U577">
        <f t="shared" si="178"/>
        <v>111.4</v>
      </c>
      <c r="V577">
        <f t="shared" si="179"/>
        <v>105.4</v>
      </c>
      <c r="X577">
        <f t="shared" si="180"/>
        <v>106.4</v>
      </c>
      <c r="Y577">
        <f t="shared" si="181"/>
        <v>106.9</v>
      </c>
      <c r="Z577">
        <f t="shared" si="182"/>
        <v>106.9</v>
      </c>
      <c r="AA577">
        <f t="shared" si="183"/>
        <v>107.9</v>
      </c>
      <c r="AB577">
        <f t="shared" si="184"/>
        <v>102.9</v>
      </c>
      <c r="AC577">
        <f>IF(OR(A577=521400,A577=529519,A577=519378,A577=519382,A577=519380,A577=519357,A577=549727,A577=519373,A577=519370,A577=519371,A577=519377,A577=519387,A577=521176,A577=521177,A577=524588),IF(OR(D577="BIODIESEL",D577="BIODIESEL DYED",D577="DIESEL LS",D577="D LS DYED"),kdrk1,IF(OR(D577="ETHANOL REG",D577="REGULAR",D577="REG DYED",D577="ETH REG DYE"),krrk1,IF(OR(D577="UNBRAND DEF"),DEFBase1,kprk1))),IF(A577=519355,IF(OR(D577="BIODIESEL",D577="BIODIESEL DYED",D577="DIESEL LS",D577="D LS DYED"),vdrk1,IF(OR(D577="ETHANOL REG",D577="REGULAR",D577="REG DYED",D577="ETH REG DYE"),vrrk1,)),E577))</f>
        <v>101.9</v>
      </c>
      <c r="AD577">
        <f>IF(OR(A577=521400,A577=529519,A577=519378,A577=519382,A577=519380,A577=519357,A577=549727,A577=519373,A577=519370,A577=519371,A577=519377,A577=519387,A577=521176,A577=521177,A577=524588),
IF(OR(D577="BIODIESEL",D577="BIODIESEL DYED",D577="DIESEL LS",D577="D LS DYED"),kdrk1+_dslMERCR,IF(OR(D577="ETHANOL REG",D577="REGULAR",D577="REG DYED",D577="ETH REG DYE"),krrk1+_eregMERCR,IF(OR(D577="UNBRAND DEF"),
DEFBase1,kprk1+_punlMERCR))),IF(A577=519355,IF(OR(D577="BIODIESEL",D577="BIODIESEL DYED",D577="DIESEL LS",D577="D LS DYED"),vdrk1+_dslMERCR,IF(OR(D577="ETHANOL REG",D577="REGULAR",D577="REG DYED",D577="ETH REG DYE"),vrrk1+_eregMERCR,)),E577))</f>
        <v>101.9</v>
      </c>
      <c r="AE577">
        <f t="shared" si="185"/>
        <v>0</v>
      </c>
      <c r="AF577">
        <f t="shared" si="186"/>
        <v>0.13</v>
      </c>
      <c r="AG577">
        <f t="shared" si="187"/>
        <v>0</v>
      </c>
      <c r="AH577" t="str">
        <f t="shared" si="188"/>
        <v>379 GOVERNMENT ST</v>
      </c>
    </row>
    <row r="578" spans="1:34" x14ac:dyDescent="0.25">
      <c r="A578">
        <v>524626</v>
      </c>
      <c r="B578" t="s">
        <v>167</v>
      </c>
      <c r="C578" t="s">
        <v>82</v>
      </c>
      <c r="D578" t="s">
        <v>132</v>
      </c>
      <c r="E578">
        <v>92.1</v>
      </c>
      <c r="F578">
        <v>10</v>
      </c>
      <c r="G578">
        <v>9</v>
      </c>
      <c r="H578">
        <v>0</v>
      </c>
      <c r="I578">
        <v>0</v>
      </c>
      <c r="J578">
        <v>111.1</v>
      </c>
      <c r="K578" s="28">
        <f t="shared" si="168"/>
        <v>14.443</v>
      </c>
      <c r="L578" s="28">
        <f t="shared" si="169"/>
        <v>0</v>
      </c>
      <c r="M578" s="28">
        <f t="shared" si="170"/>
        <v>125.54299999999999</v>
      </c>
      <c r="N578">
        <f t="shared" si="171"/>
        <v>92.1</v>
      </c>
      <c r="O578">
        <f t="shared" si="172"/>
        <v>100.1</v>
      </c>
      <c r="P578">
        <f t="shared" si="173"/>
        <v>100.1</v>
      </c>
      <c r="Q578">
        <f t="shared" si="174"/>
        <v>100.6</v>
      </c>
      <c r="R578">
        <f t="shared" si="175"/>
        <v>101.6</v>
      </c>
      <c r="S578">
        <f t="shared" si="176"/>
        <v>102.1</v>
      </c>
      <c r="T578">
        <f t="shared" si="177"/>
        <v>102.6</v>
      </c>
      <c r="U578">
        <f t="shared" si="178"/>
        <v>103.1</v>
      </c>
      <c r="V578">
        <f t="shared" si="179"/>
        <v>95.6</v>
      </c>
      <c r="X578">
        <f t="shared" si="180"/>
        <v>99.1</v>
      </c>
      <c r="Y578">
        <f t="shared" si="181"/>
        <v>98.6</v>
      </c>
      <c r="Z578">
        <f t="shared" si="182"/>
        <v>100.6</v>
      </c>
      <c r="AA578">
        <f t="shared" si="183"/>
        <v>97.1</v>
      </c>
      <c r="AB578">
        <f t="shared" si="184"/>
        <v>96.6</v>
      </c>
      <c r="AC578">
        <f>IF(OR(A578=521400,A578=529519,A578=519378,A578=519382,A578=519380,A578=519357,A578=549727,A578=519373,A578=519370,A578=519371,A578=519377,A578=519387,A578=521176,A578=521177,A578=524588),IF(OR(D578="BIODIESEL",D578="BIODIESEL DYED",D578="DIESEL LS",D578="D LS DYED"),kdrk1,IF(OR(D578="ETHANOL REG",D578="REGULAR",D578="REG DYED",D578="ETH REG DYE"),krrk1,IF(OR(D578="UNBRAND DEF"),DEFBase1,kprk1))),IF(A578=519355,IF(OR(D578="BIODIESEL",D578="BIODIESEL DYED",D578="DIESEL LS",D578="D LS DYED"),vdrk1,IF(OR(D578="ETHANOL REG",D578="REGULAR",D578="REG DYED",D578="ETH REG DYE"),vrrk1,)),E578))</f>
        <v>92.1</v>
      </c>
      <c r="AD578">
        <f>IF(OR(A578=521400,A578=529519,A578=519378,A578=519382,A578=519380,A578=519357,A578=549727,A578=519373,A578=519370,A578=519371,A578=519377,A578=519387,A578=521176,A578=521177,A578=524588),
IF(OR(D578="BIODIESEL",D578="BIODIESEL DYED",D578="DIESEL LS",D578="D LS DYED"),kdrk1+_dslMERCR,IF(OR(D578="ETHANOL REG",D578="REGULAR",D578="REG DYED",D578="ETH REG DYE"),krrk1+_eregMERCR,IF(OR(D578="UNBRAND DEF"),
DEFBase1,kprk1+_punlMERCR))),IF(A578=519355,IF(OR(D578="BIODIESEL",D578="BIODIESEL DYED",D578="DIESEL LS",D578="D LS DYED"),vdrk1+_dslMERCR,IF(OR(D578="ETHANOL REG",D578="REGULAR",D578="REG DYED",D578="ETH REG DYE"),vrrk1+_eregMERCR,)),E578))</f>
        <v>92.1</v>
      </c>
      <c r="AE578">
        <f t="shared" si="185"/>
        <v>0</v>
      </c>
      <c r="AF578">
        <f t="shared" si="186"/>
        <v>0.13</v>
      </c>
      <c r="AG578">
        <f t="shared" si="187"/>
        <v>0</v>
      </c>
      <c r="AH578" t="str">
        <f t="shared" si="188"/>
        <v>379 GOVERNMENT ST</v>
      </c>
    </row>
    <row r="579" spans="1:34" x14ac:dyDescent="0.25">
      <c r="A579">
        <v>524626</v>
      </c>
      <c r="B579" t="s">
        <v>167</v>
      </c>
      <c r="C579" t="s">
        <v>82</v>
      </c>
      <c r="D579" t="s">
        <v>644</v>
      </c>
      <c r="E579">
        <v>88.1</v>
      </c>
      <c r="F579">
        <v>10</v>
      </c>
      <c r="G579">
        <v>9</v>
      </c>
      <c r="H579">
        <v>0</v>
      </c>
      <c r="I579">
        <v>0</v>
      </c>
      <c r="J579">
        <v>107.1</v>
      </c>
      <c r="K579" s="28">
        <f t="shared" si="168"/>
        <v>13.923</v>
      </c>
      <c r="L579" s="28">
        <f t="shared" si="169"/>
        <v>0</v>
      </c>
      <c r="M579" s="28">
        <f t="shared" si="170"/>
        <v>121.023</v>
      </c>
      <c r="N579">
        <f t="shared" si="171"/>
        <v>88.1</v>
      </c>
      <c r="O579">
        <f t="shared" si="172"/>
        <v>95.6</v>
      </c>
      <c r="P579">
        <f t="shared" si="173"/>
        <v>95.6</v>
      </c>
      <c r="Q579">
        <f t="shared" si="174"/>
        <v>96.1</v>
      </c>
      <c r="R579">
        <f t="shared" si="175"/>
        <v>97.1</v>
      </c>
      <c r="S579">
        <f t="shared" si="176"/>
        <v>97.6</v>
      </c>
      <c r="T579">
        <f t="shared" si="177"/>
        <v>98.1</v>
      </c>
      <c r="U579">
        <f t="shared" si="178"/>
        <v>98.6</v>
      </c>
      <c r="V579">
        <f t="shared" si="179"/>
        <v>91.6</v>
      </c>
      <c r="X579">
        <f t="shared" si="180"/>
        <v>94.6</v>
      </c>
      <c r="Y579">
        <f t="shared" si="181"/>
        <v>94.1</v>
      </c>
      <c r="Z579">
        <f t="shared" si="182"/>
        <v>96.6</v>
      </c>
      <c r="AA579">
        <f t="shared" si="183"/>
        <v>93.1</v>
      </c>
      <c r="AB579">
        <f t="shared" si="184"/>
        <v>92.6</v>
      </c>
      <c r="AC579">
        <f>IF(OR(A579=521400,A579=529519,A579=519378,A579=519382,A579=519380,A579=519357,A579=549727,A579=519373,A579=519370,A579=519371,A579=519377,A579=519387,A579=521176,A579=521177,A579=524588),IF(OR(D579="BIODIESEL",D579="BIODIESEL DYED",D579="DIESEL LS",D579="D LS DYED"),kdrk1,IF(OR(D579="ETHANOL REG",D579="REGULAR",D579="REG DYED",D579="ETH REG DYE"),krrk1,IF(OR(D579="UNBRAND DEF"),DEFBase1,kprk1))),IF(A579=519355,IF(OR(D579="BIODIESEL",D579="BIODIESEL DYED",D579="DIESEL LS",D579="D LS DYED"),vdrk1,IF(OR(D579="ETHANOL REG",D579="REGULAR",D579="REG DYED",D579="ETH REG DYE"),vrrk1,)),E579))</f>
        <v>88.1</v>
      </c>
      <c r="AD579">
        <f>IF(OR(A579=521400,A579=529519,A579=519378,A579=519382,A579=519380,A579=519357,A579=549727,A579=519373,A579=519370,A579=519371,A579=519377,A579=519387,A579=521176,A579=521177,A579=524588),
IF(OR(D579="BIODIESEL",D579="BIODIESEL DYED",D579="DIESEL LS",D579="D LS DYED"),kdrk1+_dslMERCR,IF(OR(D579="ETHANOL REG",D579="REGULAR",D579="REG DYED",D579="ETH REG DYE"),krrk1+_eregMERCR,IF(OR(D579="UNBRAND DEF"),
DEFBase1,kprk1+_punlMERCR))),IF(A579=519355,IF(OR(D579="BIODIESEL",D579="BIODIESEL DYED",D579="DIESEL LS",D579="D LS DYED"),vdrk1+_dslMERCR,IF(OR(D579="ETHANOL REG",D579="REGULAR",D579="REG DYED",D579="ETH REG DYE"),vrrk1+_eregMERCR,)),E579))</f>
        <v>88.1</v>
      </c>
      <c r="AE579">
        <f t="shared" si="185"/>
        <v>0</v>
      </c>
      <c r="AF579">
        <f t="shared" si="186"/>
        <v>0.13</v>
      </c>
      <c r="AG579">
        <f t="shared" si="187"/>
        <v>0</v>
      </c>
      <c r="AH579" t="str">
        <f t="shared" si="188"/>
        <v>379 GOVERNMENT ST</v>
      </c>
    </row>
    <row r="580" spans="1:34" x14ac:dyDescent="0.25">
      <c r="A580">
        <v>524626</v>
      </c>
      <c r="B580" t="s">
        <v>167</v>
      </c>
      <c r="C580" t="s">
        <v>82</v>
      </c>
      <c r="D580" t="s">
        <v>49</v>
      </c>
      <c r="E580">
        <v>107.1</v>
      </c>
      <c r="F580">
        <v>10</v>
      </c>
      <c r="G580">
        <v>9</v>
      </c>
      <c r="H580">
        <v>0</v>
      </c>
      <c r="I580">
        <v>0</v>
      </c>
      <c r="J580">
        <v>126.1</v>
      </c>
      <c r="K580" s="28">
        <f t="shared" si="168"/>
        <v>16.393000000000001</v>
      </c>
      <c r="L580" s="28">
        <f t="shared" si="169"/>
        <v>0</v>
      </c>
      <c r="M580" s="28">
        <f t="shared" si="170"/>
        <v>142.49299999999999</v>
      </c>
      <c r="N580">
        <f t="shared" si="171"/>
        <v>107.1</v>
      </c>
      <c r="O580">
        <f t="shared" si="172"/>
        <v>115.6</v>
      </c>
      <c r="P580">
        <f t="shared" si="173"/>
        <v>115.6</v>
      </c>
      <c r="Q580">
        <f t="shared" si="174"/>
        <v>116.1</v>
      </c>
      <c r="R580">
        <f t="shared" si="175"/>
        <v>117.1</v>
      </c>
      <c r="S580">
        <f t="shared" si="176"/>
        <v>117.6</v>
      </c>
      <c r="T580">
        <f t="shared" si="177"/>
        <v>118.1</v>
      </c>
      <c r="U580">
        <f t="shared" si="178"/>
        <v>118.6</v>
      </c>
      <c r="V580">
        <f t="shared" si="179"/>
        <v>110.6</v>
      </c>
      <c r="X580">
        <f t="shared" si="180"/>
        <v>114.6</v>
      </c>
      <c r="Y580">
        <f t="shared" si="181"/>
        <v>113.1</v>
      </c>
      <c r="Z580">
        <f t="shared" si="182"/>
        <v>115.6</v>
      </c>
      <c r="AA580">
        <f t="shared" si="183"/>
        <v>112.1</v>
      </c>
      <c r="AB580">
        <f t="shared" si="184"/>
        <v>111.6</v>
      </c>
      <c r="AC580">
        <f>IF(OR(A580=521400,A580=529519,A580=519378,A580=519382,A580=519380,A580=519357,A580=549727,A580=519373,A580=519370,A580=519371,A580=519377,A580=519387,A580=521176,A580=521177,A580=524588),IF(OR(D580="BIODIESEL",D580="BIODIESEL DYED",D580="DIESEL LS",D580="D LS DYED"),kdrk1,IF(OR(D580="ETHANOL REG",D580="REGULAR",D580="REG DYED",D580="ETH REG DYE"),krrk1,IF(OR(D580="UNBRAND DEF"),DEFBase1,kprk1))),IF(A580=519355,IF(OR(D580="BIODIESEL",D580="BIODIESEL DYED",D580="DIESEL LS",D580="D LS DYED"),vdrk1,IF(OR(D580="ETHANOL REG",D580="REGULAR",D580="REG DYED",D580="ETH REG DYE"),vrrk1,)),E580))</f>
        <v>107.1</v>
      </c>
      <c r="AD580">
        <f>IF(OR(A580=521400,A580=529519,A580=519378,A580=519382,A580=519380,A580=519357,A580=549727,A580=519373,A580=519370,A580=519371,A580=519377,A580=519387,A580=521176,A580=521177,A580=524588),
IF(OR(D580="BIODIESEL",D580="BIODIESEL DYED",D580="DIESEL LS",D580="D LS DYED"),kdrk1+_dslMERCR,IF(OR(D580="ETHANOL REG",D580="REGULAR",D580="REG DYED",D580="ETH REG DYE"),krrk1+_eregMERCR,IF(OR(D580="UNBRAND DEF"),
DEFBase1,kprk1+_punlMERCR))),IF(A580=519355,IF(OR(D580="BIODIESEL",D580="BIODIESEL DYED",D580="DIESEL LS",D580="D LS DYED"),vdrk1+_dslMERCR,IF(OR(D580="ETHANOL REG",D580="REGULAR",D580="REG DYED",D580="ETH REG DYE"),vrrk1+_eregMERCR,)),E580))</f>
        <v>107.1</v>
      </c>
      <c r="AE580">
        <f t="shared" si="185"/>
        <v>0</v>
      </c>
      <c r="AF580">
        <f t="shared" si="186"/>
        <v>0.13</v>
      </c>
      <c r="AG580">
        <f t="shared" si="187"/>
        <v>0</v>
      </c>
      <c r="AH580" t="str">
        <f t="shared" si="188"/>
        <v>379 GOVERNMENT ST</v>
      </c>
    </row>
    <row r="581" spans="1:34" x14ac:dyDescent="0.25">
      <c r="A581">
        <v>524626</v>
      </c>
      <c r="B581" t="s">
        <v>167</v>
      </c>
      <c r="C581" t="s">
        <v>82</v>
      </c>
      <c r="D581" t="s">
        <v>645</v>
      </c>
      <c r="E581">
        <v>115</v>
      </c>
      <c r="F581">
        <v>0</v>
      </c>
      <c r="G581">
        <v>0</v>
      </c>
      <c r="H581">
        <v>0</v>
      </c>
      <c r="I581">
        <v>0</v>
      </c>
      <c r="J581">
        <v>115</v>
      </c>
      <c r="K581" s="28">
        <f t="shared" si="168"/>
        <v>14.950000000000001</v>
      </c>
      <c r="L581" s="28">
        <f t="shared" si="169"/>
        <v>0</v>
      </c>
      <c r="M581" s="28">
        <f t="shared" si="170"/>
        <v>129.94999999999999</v>
      </c>
      <c r="N581">
        <f t="shared" si="171"/>
        <v>115</v>
      </c>
      <c r="O581">
        <f t="shared" si="172"/>
        <v>118.5</v>
      </c>
      <c r="P581">
        <f t="shared" si="173"/>
        <v>118.5</v>
      </c>
      <c r="Q581">
        <f t="shared" si="174"/>
        <v>118.5</v>
      </c>
      <c r="R581">
        <f t="shared" si="175"/>
        <v>118.5</v>
      </c>
      <c r="S581">
        <f t="shared" si="176"/>
        <v>118.5</v>
      </c>
      <c r="T581">
        <f t="shared" si="177"/>
        <v>118.5</v>
      </c>
      <c r="U581">
        <f t="shared" si="178"/>
        <v>118.5</v>
      </c>
      <c r="V581">
        <f t="shared" si="179"/>
        <v>118.5</v>
      </c>
      <c r="X581">
        <f t="shared" si="180"/>
        <v>118.5</v>
      </c>
      <c r="Y581">
        <f t="shared" si="181"/>
        <v>118.5</v>
      </c>
      <c r="Z581">
        <f t="shared" si="182"/>
        <v>118.5</v>
      </c>
      <c r="AA581">
        <f t="shared" si="183"/>
        <v>118.5</v>
      </c>
      <c r="AB581">
        <f t="shared" si="184"/>
        <v>118.5</v>
      </c>
      <c r="AC581">
        <f>IF(OR(A581=521400,A581=529519,A581=519378,A581=519382,A581=519380,A581=519357,A581=549727,A581=519373,A581=519370,A581=519371,A581=519377,A581=519387,A581=521176,A581=521177,A581=524588),IF(OR(D581="BIODIESEL",D581="BIODIESEL DYED",D581="DIESEL LS",D581="D LS DYED"),kdrk1,IF(OR(D581="ETHANOL REG",D581="REGULAR",D581="REG DYED",D581="ETH REG DYE"),krrk1,IF(OR(D581="UNBRAND DEF"),DEFBase1,kprk1))),IF(A581=519355,IF(OR(D581="BIODIESEL",D581="BIODIESEL DYED",D581="DIESEL LS",D581="D LS DYED"),vdrk1,IF(OR(D581="ETHANOL REG",D581="REGULAR",D581="REG DYED",D581="ETH REG DYE"),vrrk1,)),E581))</f>
        <v>115</v>
      </c>
      <c r="AD581">
        <f>IF(OR(A581=521400,A581=529519,A581=519378,A581=519382,A581=519380,A581=519357,A581=549727,A581=519373,A581=519370,A581=519371,A581=519377,A581=519387,A581=521176,A581=521177,A581=524588),
IF(OR(D581="BIODIESEL",D581="BIODIESEL DYED",D581="DIESEL LS",D581="D LS DYED"),kdrk1+_dslMERCR,IF(OR(D581="ETHANOL REG",D581="REGULAR",D581="REG DYED",D581="ETH REG DYE"),krrk1+_eregMERCR,IF(OR(D581="UNBRAND DEF"),
DEFBase1,kprk1+_punlMERCR))),IF(A581=519355,IF(OR(D581="BIODIESEL",D581="BIODIESEL DYED",D581="DIESEL LS",D581="D LS DYED"),vdrk1+_dslMERCR,IF(OR(D581="ETHANOL REG",D581="REGULAR",D581="REG DYED",D581="ETH REG DYE"),vrrk1+_eregMERCR,)),E581))</f>
        <v>115</v>
      </c>
      <c r="AE581">
        <f t="shared" si="185"/>
        <v>0</v>
      </c>
      <c r="AF581">
        <f t="shared" si="186"/>
        <v>0.13</v>
      </c>
      <c r="AG581">
        <f t="shared" si="187"/>
        <v>0</v>
      </c>
      <c r="AH581" t="str">
        <f t="shared" si="188"/>
        <v>379 GOVERNMENT ST</v>
      </c>
    </row>
    <row r="582" spans="1:34" x14ac:dyDescent="0.25">
      <c r="A582">
        <v>519414</v>
      </c>
      <c r="B582" t="s">
        <v>168</v>
      </c>
      <c r="C582" t="s">
        <v>82</v>
      </c>
      <c r="D582" t="s">
        <v>646</v>
      </c>
      <c r="E582">
        <v>98.5</v>
      </c>
      <c r="F582">
        <v>4</v>
      </c>
      <c r="G582">
        <v>0</v>
      </c>
      <c r="H582">
        <v>0</v>
      </c>
      <c r="I582">
        <v>0</v>
      </c>
      <c r="J582">
        <v>102.5</v>
      </c>
      <c r="K582" s="28">
        <f t="shared" si="168"/>
        <v>13.325000000000001</v>
      </c>
      <c r="L582" s="28">
        <f t="shared" si="169"/>
        <v>0</v>
      </c>
      <c r="M582" s="28">
        <f t="shared" si="170"/>
        <v>115.825</v>
      </c>
      <c r="N582">
        <f t="shared" si="171"/>
        <v>98.5</v>
      </c>
      <c r="O582">
        <f t="shared" si="172"/>
        <v>104</v>
      </c>
      <c r="P582">
        <f t="shared" si="173"/>
        <v>105</v>
      </c>
      <c r="Q582">
        <f t="shared" si="174"/>
        <v>105.5</v>
      </c>
      <c r="R582">
        <f t="shared" si="175"/>
        <v>106.5</v>
      </c>
      <c r="S582">
        <f t="shared" si="176"/>
        <v>107</v>
      </c>
      <c r="T582">
        <f t="shared" si="177"/>
        <v>107.5</v>
      </c>
      <c r="U582">
        <f t="shared" si="178"/>
        <v>108</v>
      </c>
      <c r="V582">
        <f t="shared" si="179"/>
        <v>102</v>
      </c>
      <c r="X582">
        <f t="shared" si="180"/>
        <v>103</v>
      </c>
      <c r="Y582">
        <f t="shared" si="181"/>
        <v>103.5</v>
      </c>
      <c r="Z582">
        <f t="shared" si="182"/>
        <v>103.5</v>
      </c>
      <c r="AA582">
        <f t="shared" si="183"/>
        <v>104.5</v>
      </c>
      <c r="AB582">
        <f t="shared" si="184"/>
        <v>99.5</v>
      </c>
      <c r="AC582">
        <f>IF(OR(A582=521400,A582=529519,A582=519378,A582=519382,A582=519380,A582=519357,A582=549727,A582=519373,A582=519370,A582=519371,A582=519377,A582=519387,A582=521176,A582=521177,A582=524588),IF(OR(D582="BIODIESEL",D582="BIODIESEL DYED",D582="DIESEL LS",D582="D LS DYED"),kdrk1,IF(OR(D582="ETHANOL REG",D582="REGULAR",D582="REG DYED",D582="ETH REG DYE"),krrk1,IF(OR(D582="UNBRAND DEF"),DEFBase1,kprk1))),IF(A582=519355,IF(OR(D582="BIODIESEL",D582="BIODIESEL DYED",D582="DIESEL LS",D582="D LS DYED"),vdrk1,IF(OR(D582="ETHANOL REG",D582="REGULAR",D582="REG DYED",D582="ETH REG DYE"),vrrk1,)),E582))</f>
        <v>98.5</v>
      </c>
      <c r="AD582">
        <f>IF(OR(A582=521400,A582=529519,A582=519378,A582=519382,A582=519380,A582=519357,A582=549727,A582=519373,A582=519370,A582=519371,A582=519377,A582=519387,A582=521176,A582=521177,A582=524588),
IF(OR(D582="BIODIESEL",D582="BIODIESEL DYED",D582="DIESEL LS",D582="D LS DYED"),kdrk1+_dslMERCR,IF(OR(D582="ETHANOL REG",D582="REGULAR",D582="REG DYED",D582="ETH REG DYE"),krrk1+_eregMERCR,IF(OR(D582="UNBRAND DEF"),
DEFBase1,kprk1+_punlMERCR))),IF(A582=519355,IF(OR(D582="BIODIESEL",D582="BIODIESEL DYED",D582="DIESEL LS",D582="D LS DYED"),vdrk1+_dslMERCR,IF(OR(D582="ETHANOL REG",D582="REGULAR",D582="REG DYED",D582="ETH REG DYE"),vrrk1+_eregMERCR,)),E582))</f>
        <v>98.5</v>
      </c>
      <c r="AE582">
        <f t="shared" si="185"/>
        <v>0</v>
      </c>
      <c r="AF582">
        <f t="shared" si="186"/>
        <v>0.13</v>
      </c>
      <c r="AG582">
        <f t="shared" si="187"/>
        <v>0</v>
      </c>
      <c r="AH582" t="str">
        <f t="shared" si="188"/>
        <v>1515 COUNTRY RD #20</v>
      </c>
    </row>
    <row r="583" spans="1:34" x14ac:dyDescent="0.25">
      <c r="A583">
        <v>519414</v>
      </c>
      <c r="B583" t="s">
        <v>168</v>
      </c>
      <c r="C583" t="s">
        <v>82</v>
      </c>
      <c r="D583" t="s">
        <v>37</v>
      </c>
      <c r="E583">
        <v>98.5</v>
      </c>
      <c r="F583">
        <v>4</v>
      </c>
      <c r="G583">
        <v>9</v>
      </c>
      <c r="H583">
        <v>0</v>
      </c>
      <c r="I583">
        <v>0</v>
      </c>
      <c r="J583">
        <v>111.5</v>
      </c>
      <c r="K583" s="28">
        <f t="shared" si="168"/>
        <v>14.495000000000001</v>
      </c>
      <c r="L583" s="28">
        <f t="shared" si="169"/>
        <v>0</v>
      </c>
      <c r="M583" s="28">
        <f t="shared" si="170"/>
        <v>125.995</v>
      </c>
      <c r="N583">
        <f t="shared" si="171"/>
        <v>98.5</v>
      </c>
      <c r="O583">
        <f t="shared" si="172"/>
        <v>104</v>
      </c>
      <c r="P583">
        <f t="shared" si="173"/>
        <v>105</v>
      </c>
      <c r="Q583">
        <f t="shared" si="174"/>
        <v>105.5</v>
      </c>
      <c r="R583">
        <f t="shared" si="175"/>
        <v>106.5</v>
      </c>
      <c r="S583">
        <f t="shared" si="176"/>
        <v>107</v>
      </c>
      <c r="T583">
        <f t="shared" si="177"/>
        <v>107.5</v>
      </c>
      <c r="U583">
        <f t="shared" si="178"/>
        <v>108</v>
      </c>
      <c r="V583">
        <f t="shared" si="179"/>
        <v>102</v>
      </c>
      <c r="X583">
        <f t="shared" si="180"/>
        <v>103</v>
      </c>
      <c r="Y583">
        <f t="shared" si="181"/>
        <v>103.5</v>
      </c>
      <c r="Z583">
        <f t="shared" si="182"/>
        <v>103.5</v>
      </c>
      <c r="AA583">
        <f t="shared" si="183"/>
        <v>104.5</v>
      </c>
      <c r="AB583">
        <f t="shared" si="184"/>
        <v>99.5</v>
      </c>
      <c r="AC583">
        <f>IF(OR(A583=521400,A583=529519,A583=519378,A583=519382,A583=519380,A583=519357,A583=549727,A583=519373,A583=519370,A583=519371,A583=519377,A583=519387,A583=521176,A583=521177,A583=524588),IF(OR(D583="BIODIESEL",D583="BIODIESEL DYED",D583="DIESEL LS",D583="D LS DYED"),kdrk1,IF(OR(D583="ETHANOL REG",D583="REGULAR",D583="REG DYED",D583="ETH REG DYE"),krrk1,IF(OR(D583="UNBRAND DEF"),DEFBase1,kprk1))),IF(A583=519355,IF(OR(D583="BIODIESEL",D583="BIODIESEL DYED",D583="DIESEL LS",D583="D LS DYED"),vdrk1,IF(OR(D583="ETHANOL REG",D583="REGULAR",D583="REG DYED",D583="ETH REG DYE"),vrrk1,)),E583))</f>
        <v>98.5</v>
      </c>
      <c r="AD583">
        <f>IF(OR(A583=521400,A583=529519,A583=519378,A583=519382,A583=519380,A583=519357,A583=549727,A583=519373,A583=519370,A583=519371,A583=519377,A583=519387,A583=521176,A583=521177,A583=524588),
IF(OR(D583="BIODIESEL",D583="BIODIESEL DYED",D583="DIESEL LS",D583="D LS DYED"),kdrk1+_dslMERCR,IF(OR(D583="ETHANOL REG",D583="REGULAR",D583="REG DYED",D583="ETH REG DYE"),krrk1+_eregMERCR,IF(OR(D583="UNBRAND DEF"),
DEFBase1,kprk1+_punlMERCR))),IF(A583=519355,IF(OR(D583="BIODIESEL",D583="BIODIESEL DYED",D583="DIESEL LS",D583="D LS DYED"),vdrk1+_dslMERCR,IF(OR(D583="ETHANOL REG",D583="REGULAR",D583="REG DYED",D583="ETH REG DYE"),vrrk1+_eregMERCR,)),E583))</f>
        <v>98.5</v>
      </c>
      <c r="AE583">
        <f t="shared" si="185"/>
        <v>0</v>
      </c>
      <c r="AF583">
        <f t="shared" si="186"/>
        <v>0.13</v>
      </c>
      <c r="AG583">
        <f t="shared" si="187"/>
        <v>0</v>
      </c>
      <c r="AH583" t="str">
        <f t="shared" si="188"/>
        <v>1515 COUNTRY RD #20</v>
      </c>
    </row>
    <row r="584" spans="1:34" x14ac:dyDescent="0.25">
      <c r="A584">
        <v>519414</v>
      </c>
      <c r="B584" t="s">
        <v>168</v>
      </c>
      <c r="C584" t="s">
        <v>82</v>
      </c>
      <c r="D584" t="s">
        <v>645</v>
      </c>
      <c r="E584">
        <v>106.1</v>
      </c>
      <c r="F584">
        <v>0</v>
      </c>
      <c r="G584">
        <v>0</v>
      </c>
      <c r="H584">
        <v>0</v>
      </c>
      <c r="I584">
        <v>0</v>
      </c>
      <c r="J584">
        <v>106.1</v>
      </c>
      <c r="K584" s="28">
        <f t="shared" si="168"/>
        <v>13.792999999999999</v>
      </c>
      <c r="L584" s="28">
        <f t="shared" si="169"/>
        <v>0</v>
      </c>
      <c r="M584" s="28">
        <f t="shared" si="170"/>
        <v>119.893</v>
      </c>
      <c r="N584">
        <f t="shared" si="171"/>
        <v>106.1</v>
      </c>
      <c r="O584">
        <f t="shared" si="172"/>
        <v>109.6</v>
      </c>
      <c r="P584">
        <f t="shared" si="173"/>
        <v>109.6</v>
      </c>
      <c r="Q584">
        <f t="shared" si="174"/>
        <v>109.6</v>
      </c>
      <c r="R584">
        <f t="shared" si="175"/>
        <v>109.6</v>
      </c>
      <c r="S584">
        <f t="shared" si="176"/>
        <v>109.6</v>
      </c>
      <c r="T584">
        <f t="shared" si="177"/>
        <v>109.6</v>
      </c>
      <c r="U584">
        <f t="shared" si="178"/>
        <v>109.6</v>
      </c>
      <c r="V584">
        <f t="shared" si="179"/>
        <v>109.6</v>
      </c>
      <c r="X584">
        <f t="shared" si="180"/>
        <v>109.6</v>
      </c>
      <c r="Y584">
        <f t="shared" si="181"/>
        <v>109.6</v>
      </c>
      <c r="Z584">
        <f t="shared" si="182"/>
        <v>109.6</v>
      </c>
      <c r="AA584">
        <f t="shared" si="183"/>
        <v>109.6</v>
      </c>
      <c r="AB584">
        <f t="shared" si="184"/>
        <v>109.6</v>
      </c>
      <c r="AC584">
        <f>IF(OR(A584=521400,A584=529519,A584=519378,A584=519382,A584=519380,A584=519357,A584=549727,A584=519373,A584=519370,A584=519371,A584=519377,A584=519387,A584=521176,A584=521177,A584=524588),IF(OR(D584="BIODIESEL",D584="BIODIESEL DYED",D584="DIESEL LS",D584="D LS DYED"),kdrk1,IF(OR(D584="ETHANOL REG",D584="REGULAR",D584="REG DYED",D584="ETH REG DYE"),krrk1,IF(OR(D584="UNBRAND DEF"),DEFBase1,kprk1))),IF(A584=519355,IF(OR(D584="BIODIESEL",D584="BIODIESEL DYED",D584="DIESEL LS",D584="D LS DYED"),vdrk1,IF(OR(D584="ETHANOL REG",D584="REGULAR",D584="REG DYED",D584="ETH REG DYE"),vrrk1,)),E584))</f>
        <v>106.1</v>
      </c>
      <c r="AD584">
        <f>IF(OR(A584=521400,A584=529519,A584=519378,A584=519382,A584=519380,A584=519357,A584=549727,A584=519373,A584=519370,A584=519371,A584=519377,A584=519387,A584=521176,A584=521177,A584=524588),
IF(OR(D584="BIODIESEL",D584="BIODIESEL DYED",D584="DIESEL LS",D584="D LS DYED"),kdrk1+_dslMERCR,IF(OR(D584="ETHANOL REG",D584="REGULAR",D584="REG DYED",D584="ETH REG DYE"),krrk1+_eregMERCR,IF(OR(D584="UNBRAND DEF"),
DEFBase1,kprk1+_punlMERCR))),IF(A584=519355,IF(OR(D584="BIODIESEL",D584="BIODIESEL DYED",D584="DIESEL LS",D584="D LS DYED"),vdrk1+_dslMERCR,IF(OR(D584="ETHANOL REG",D584="REGULAR",D584="REG DYED",D584="ETH REG DYE"),vrrk1+_eregMERCR,)),E584))</f>
        <v>106.1</v>
      </c>
      <c r="AE584">
        <f t="shared" si="185"/>
        <v>0</v>
      </c>
      <c r="AF584">
        <f t="shared" si="186"/>
        <v>0.13</v>
      </c>
      <c r="AG584">
        <f t="shared" si="187"/>
        <v>0</v>
      </c>
      <c r="AH584" t="str">
        <f t="shared" si="188"/>
        <v>1515 COUNTRY RD #20</v>
      </c>
    </row>
    <row r="585" spans="1:34" x14ac:dyDescent="0.25">
      <c r="A585">
        <v>519411</v>
      </c>
      <c r="B585" t="s">
        <v>169</v>
      </c>
      <c r="C585" t="s">
        <v>82</v>
      </c>
      <c r="D585" t="s">
        <v>646</v>
      </c>
      <c r="E585">
        <v>103.3</v>
      </c>
      <c r="F585">
        <v>4</v>
      </c>
      <c r="G585">
        <v>0</v>
      </c>
      <c r="H585">
        <v>0</v>
      </c>
      <c r="I585">
        <v>0</v>
      </c>
      <c r="J585">
        <v>107.3</v>
      </c>
      <c r="K585" s="28">
        <f t="shared" si="168"/>
        <v>13.949</v>
      </c>
      <c r="L585" s="28">
        <f t="shared" si="169"/>
        <v>0</v>
      </c>
      <c r="M585" s="28">
        <f t="shared" si="170"/>
        <v>121.249</v>
      </c>
      <c r="N585">
        <f t="shared" si="171"/>
        <v>103.3</v>
      </c>
      <c r="O585">
        <f t="shared" si="172"/>
        <v>108.8</v>
      </c>
      <c r="P585">
        <f t="shared" si="173"/>
        <v>109.8</v>
      </c>
      <c r="Q585">
        <f t="shared" si="174"/>
        <v>110.3</v>
      </c>
      <c r="R585">
        <f t="shared" si="175"/>
        <v>111.3</v>
      </c>
      <c r="S585">
        <f t="shared" si="176"/>
        <v>111.8</v>
      </c>
      <c r="T585">
        <f t="shared" si="177"/>
        <v>112.3</v>
      </c>
      <c r="U585">
        <f t="shared" si="178"/>
        <v>112.8</v>
      </c>
      <c r="V585">
        <f t="shared" si="179"/>
        <v>106.8</v>
      </c>
      <c r="X585">
        <f t="shared" si="180"/>
        <v>107.8</v>
      </c>
      <c r="Y585">
        <f t="shared" si="181"/>
        <v>108.3</v>
      </c>
      <c r="Z585">
        <f t="shared" si="182"/>
        <v>108.3</v>
      </c>
      <c r="AA585">
        <f t="shared" si="183"/>
        <v>109.3</v>
      </c>
      <c r="AB585">
        <f t="shared" si="184"/>
        <v>104.3</v>
      </c>
      <c r="AC585">
        <f>IF(OR(A585=521400,A585=529519,A585=519378,A585=519382,A585=519380,A585=519357,A585=549727,A585=519373,A585=519370,A585=519371,A585=519377,A585=519387,A585=521176,A585=521177,A585=524588),IF(OR(D585="BIODIESEL",D585="BIODIESEL DYED",D585="DIESEL LS",D585="D LS DYED"),kdrk1,IF(OR(D585="ETHANOL REG",D585="REGULAR",D585="REG DYED",D585="ETH REG DYE"),krrk1,IF(OR(D585="UNBRAND DEF"),DEFBase1,kprk1))),IF(A585=519355,IF(OR(D585="BIODIESEL",D585="BIODIESEL DYED",D585="DIESEL LS",D585="D LS DYED"),vdrk1,IF(OR(D585="ETHANOL REG",D585="REGULAR",D585="REG DYED",D585="ETH REG DYE"),vrrk1,)),E585))</f>
        <v>103.3</v>
      </c>
      <c r="AD585">
        <f>IF(OR(A585=521400,A585=529519,A585=519378,A585=519382,A585=519380,A585=519357,A585=549727,A585=519373,A585=519370,A585=519371,A585=519377,A585=519387,A585=521176,A585=521177,A585=524588),
IF(OR(D585="BIODIESEL",D585="BIODIESEL DYED",D585="DIESEL LS",D585="D LS DYED"),kdrk1+_dslMERCR,IF(OR(D585="ETHANOL REG",D585="REGULAR",D585="REG DYED",D585="ETH REG DYE"),krrk1+_eregMERCR,IF(OR(D585="UNBRAND DEF"),
DEFBase1,kprk1+_punlMERCR))),IF(A585=519355,IF(OR(D585="BIODIESEL",D585="BIODIESEL DYED",D585="DIESEL LS",D585="D LS DYED"),vdrk1+_dslMERCR,IF(OR(D585="ETHANOL REG",D585="REGULAR",D585="REG DYED",D585="ETH REG DYE"),vrrk1+_eregMERCR,)),E585))</f>
        <v>103.3</v>
      </c>
      <c r="AE585">
        <f t="shared" si="185"/>
        <v>0</v>
      </c>
      <c r="AF585">
        <f t="shared" si="186"/>
        <v>0.13</v>
      </c>
      <c r="AG585">
        <f t="shared" si="187"/>
        <v>0</v>
      </c>
      <c r="AH585" t="str">
        <f t="shared" si="188"/>
        <v>505 MCIRVINE RD</v>
      </c>
    </row>
    <row r="586" spans="1:34" x14ac:dyDescent="0.25">
      <c r="A586">
        <v>519411</v>
      </c>
      <c r="B586" t="s">
        <v>169</v>
      </c>
      <c r="C586" t="s">
        <v>82</v>
      </c>
      <c r="D586" t="s">
        <v>37</v>
      </c>
      <c r="E586">
        <v>103.3</v>
      </c>
      <c r="F586">
        <v>4</v>
      </c>
      <c r="G586">
        <v>9</v>
      </c>
      <c r="H586">
        <v>0</v>
      </c>
      <c r="I586">
        <v>0</v>
      </c>
      <c r="J586">
        <v>116.3</v>
      </c>
      <c r="K586" s="28">
        <f t="shared" si="168"/>
        <v>15.119</v>
      </c>
      <c r="L586" s="28">
        <f t="shared" si="169"/>
        <v>0</v>
      </c>
      <c r="M586" s="28">
        <f t="shared" si="170"/>
        <v>131.41899999999998</v>
      </c>
      <c r="N586">
        <f t="shared" si="171"/>
        <v>103.3</v>
      </c>
      <c r="O586">
        <f t="shared" si="172"/>
        <v>108.8</v>
      </c>
      <c r="P586">
        <f t="shared" si="173"/>
        <v>109.8</v>
      </c>
      <c r="Q586">
        <f t="shared" si="174"/>
        <v>110.3</v>
      </c>
      <c r="R586">
        <f t="shared" si="175"/>
        <v>111.3</v>
      </c>
      <c r="S586">
        <f t="shared" si="176"/>
        <v>111.8</v>
      </c>
      <c r="T586">
        <f t="shared" si="177"/>
        <v>112.3</v>
      </c>
      <c r="U586">
        <f t="shared" si="178"/>
        <v>112.8</v>
      </c>
      <c r="V586">
        <f t="shared" si="179"/>
        <v>106.8</v>
      </c>
      <c r="X586">
        <f t="shared" si="180"/>
        <v>107.8</v>
      </c>
      <c r="Y586">
        <f t="shared" si="181"/>
        <v>108.3</v>
      </c>
      <c r="Z586">
        <f t="shared" si="182"/>
        <v>108.3</v>
      </c>
      <c r="AA586">
        <f t="shared" si="183"/>
        <v>109.3</v>
      </c>
      <c r="AB586">
        <f t="shared" si="184"/>
        <v>104.3</v>
      </c>
      <c r="AC586">
        <f>IF(OR(A586=521400,A586=529519,A586=519378,A586=519382,A586=519380,A586=519357,A586=549727,A586=519373,A586=519370,A586=519371,A586=519377,A586=519387,A586=521176,A586=521177,A586=524588),IF(OR(D586="BIODIESEL",D586="BIODIESEL DYED",D586="DIESEL LS",D586="D LS DYED"),kdrk1,IF(OR(D586="ETHANOL REG",D586="REGULAR",D586="REG DYED",D586="ETH REG DYE"),krrk1,IF(OR(D586="UNBRAND DEF"),DEFBase1,kprk1))),IF(A586=519355,IF(OR(D586="BIODIESEL",D586="BIODIESEL DYED",D586="DIESEL LS",D586="D LS DYED"),vdrk1,IF(OR(D586="ETHANOL REG",D586="REGULAR",D586="REG DYED",D586="ETH REG DYE"),vrrk1,)),E586))</f>
        <v>103.3</v>
      </c>
      <c r="AD586">
        <f>IF(OR(A586=521400,A586=529519,A586=519378,A586=519382,A586=519380,A586=519357,A586=549727,A586=519373,A586=519370,A586=519371,A586=519377,A586=519387,A586=521176,A586=521177,A586=524588),
IF(OR(D586="BIODIESEL",D586="BIODIESEL DYED",D586="DIESEL LS",D586="D LS DYED"),kdrk1+_dslMERCR,IF(OR(D586="ETHANOL REG",D586="REGULAR",D586="REG DYED",D586="ETH REG DYE"),krrk1+_eregMERCR,IF(OR(D586="UNBRAND DEF"),
DEFBase1,kprk1+_punlMERCR))),IF(A586=519355,IF(OR(D586="BIODIESEL",D586="BIODIESEL DYED",D586="DIESEL LS",D586="D LS DYED"),vdrk1+_dslMERCR,IF(OR(D586="ETHANOL REG",D586="REGULAR",D586="REG DYED",D586="ETH REG DYE"),vrrk1+_eregMERCR,)),E586))</f>
        <v>103.3</v>
      </c>
      <c r="AE586">
        <f t="shared" si="185"/>
        <v>0</v>
      </c>
      <c r="AF586">
        <f t="shared" si="186"/>
        <v>0.13</v>
      </c>
      <c r="AG586">
        <f t="shared" si="187"/>
        <v>0</v>
      </c>
      <c r="AH586" t="str">
        <f t="shared" si="188"/>
        <v>505 MCIRVINE RD</v>
      </c>
    </row>
    <row r="587" spans="1:34" x14ac:dyDescent="0.25">
      <c r="A587">
        <v>519411</v>
      </c>
      <c r="B587" t="s">
        <v>169</v>
      </c>
      <c r="C587" t="s">
        <v>82</v>
      </c>
      <c r="D587" t="s">
        <v>132</v>
      </c>
      <c r="E587">
        <v>93</v>
      </c>
      <c r="F587">
        <v>10</v>
      </c>
      <c r="G587">
        <v>9</v>
      </c>
      <c r="H587">
        <v>0</v>
      </c>
      <c r="I587">
        <v>0</v>
      </c>
      <c r="J587">
        <v>112</v>
      </c>
      <c r="K587" s="28">
        <f t="shared" si="168"/>
        <v>14.56</v>
      </c>
      <c r="L587" s="28">
        <f t="shared" si="169"/>
        <v>0</v>
      </c>
      <c r="M587" s="28">
        <f t="shared" si="170"/>
        <v>126.56</v>
      </c>
      <c r="N587">
        <f t="shared" si="171"/>
        <v>93</v>
      </c>
      <c r="O587">
        <f t="shared" si="172"/>
        <v>101</v>
      </c>
      <c r="P587">
        <f t="shared" si="173"/>
        <v>101</v>
      </c>
      <c r="Q587">
        <f t="shared" si="174"/>
        <v>101.5</v>
      </c>
      <c r="R587">
        <f t="shared" si="175"/>
        <v>102.5</v>
      </c>
      <c r="S587">
        <f t="shared" si="176"/>
        <v>103</v>
      </c>
      <c r="T587">
        <f t="shared" si="177"/>
        <v>103.5</v>
      </c>
      <c r="U587">
        <f t="shared" si="178"/>
        <v>104</v>
      </c>
      <c r="V587">
        <f t="shared" si="179"/>
        <v>96.5</v>
      </c>
      <c r="X587">
        <f t="shared" si="180"/>
        <v>100</v>
      </c>
      <c r="Y587">
        <f t="shared" si="181"/>
        <v>99.5</v>
      </c>
      <c r="Z587">
        <f t="shared" si="182"/>
        <v>101.5</v>
      </c>
      <c r="AA587">
        <f t="shared" si="183"/>
        <v>98</v>
      </c>
      <c r="AB587">
        <f t="shared" si="184"/>
        <v>97.5</v>
      </c>
      <c r="AC587">
        <f>IF(OR(A587=521400,A587=529519,A587=519378,A587=519382,A587=519380,A587=519357,A587=549727,A587=519373,A587=519370,A587=519371,A587=519377,A587=519387,A587=521176,A587=521177,A587=524588),IF(OR(D587="BIODIESEL",D587="BIODIESEL DYED",D587="DIESEL LS",D587="D LS DYED"),kdrk1,IF(OR(D587="ETHANOL REG",D587="REGULAR",D587="REG DYED",D587="ETH REG DYE"),krrk1,IF(OR(D587="UNBRAND DEF"),DEFBase1,kprk1))),IF(A587=519355,IF(OR(D587="BIODIESEL",D587="BIODIESEL DYED",D587="DIESEL LS",D587="D LS DYED"),vdrk1,IF(OR(D587="ETHANOL REG",D587="REGULAR",D587="REG DYED",D587="ETH REG DYE"),vrrk1,)),E587))</f>
        <v>93</v>
      </c>
      <c r="AD587">
        <f>IF(OR(A587=521400,A587=529519,A587=519378,A587=519382,A587=519380,A587=519357,A587=549727,A587=519373,A587=519370,A587=519371,A587=519377,A587=519387,A587=521176,A587=521177,A587=524588),
IF(OR(D587="BIODIESEL",D587="BIODIESEL DYED",D587="DIESEL LS",D587="D LS DYED"),kdrk1+_dslMERCR,IF(OR(D587="ETHANOL REG",D587="REGULAR",D587="REG DYED",D587="ETH REG DYE"),krrk1+_eregMERCR,IF(OR(D587="UNBRAND DEF"),
DEFBase1,kprk1+_punlMERCR))),IF(A587=519355,IF(OR(D587="BIODIESEL",D587="BIODIESEL DYED",D587="DIESEL LS",D587="D LS DYED"),vdrk1+_dslMERCR,IF(OR(D587="ETHANOL REG",D587="REGULAR",D587="REG DYED",D587="ETH REG DYE"),vrrk1+_eregMERCR,)),E587))</f>
        <v>93</v>
      </c>
      <c r="AE587">
        <f t="shared" si="185"/>
        <v>0</v>
      </c>
      <c r="AF587">
        <f t="shared" si="186"/>
        <v>0.13</v>
      </c>
      <c r="AG587">
        <f t="shared" si="187"/>
        <v>0</v>
      </c>
      <c r="AH587" t="str">
        <f t="shared" si="188"/>
        <v>505 MCIRVINE RD</v>
      </c>
    </row>
    <row r="588" spans="1:34" x14ac:dyDescent="0.25">
      <c r="A588">
        <v>519411</v>
      </c>
      <c r="B588" t="s">
        <v>169</v>
      </c>
      <c r="C588" t="s">
        <v>82</v>
      </c>
      <c r="D588" t="s">
        <v>644</v>
      </c>
      <c r="E588">
        <v>89</v>
      </c>
      <c r="F588">
        <v>10</v>
      </c>
      <c r="G588">
        <v>9</v>
      </c>
      <c r="H588">
        <v>0</v>
      </c>
      <c r="I588">
        <v>0</v>
      </c>
      <c r="J588">
        <v>108</v>
      </c>
      <c r="K588" s="28">
        <f t="shared" si="168"/>
        <v>14.040000000000001</v>
      </c>
      <c r="L588" s="28">
        <f t="shared" si="169"/>
        <v>0</v>
      </c>
      <c r="M588" s="28">
        <f t="shared" si="170"/>
        <v>122.04</v>
      </c>
      <c r="N588">
        <f t="shared" si="171"/>
        <v>89</v>
      </c>
      <c r="O588">
        <f t="shared" si="172"/>
        <v>96.5</v>
      </c>
      <c r="P588">
        <f t="shared" si="173"/>
        <v>96.5</v>
      </c>
      <c r="Q588">
        <f t="shared" si="174"/>
        <v>97</v>
      </c>
      <c r="R588">
        <f t="shared" si="175"/>
        <v>98</v>
      </c>
      <c r="S588">
        <f t="shared" si="176"/>
        <v>98.5</v>
      </c>
      <c r="T588">
        <f t="shared" si="177"/>
        <v>99</v>
      </c>
      <c r="U588">
        <f t="shared" si="178"/>
        <v>99.5</v>
      </c>
      <c r="V588">
        <f t="shared" si="179"/>
        <v>92.5</v>
      </c>
      <c r="X588">
        <f t="shared" si="180"/>
        <v>95.5</v>
      </c>
      <c r="Y588">
        <f t="shared" si="181"/>
        <v>95</v>
      </c>
      <c r="Z588">
        <f t="shared" si="182"/>
        <v>97.5</v>
      </c>
      <c r="AA588">
        <f t="shared" si="183"/>
        <v>94</v>
      </c>
      <c r="AB588">
        <f t="shared" si="184"/>
        <v>93.5</v>
      </c>
      <c r="AC588">
        <f>IF(OR(A588=521400,A588=529519,A588=519378,A588=519382,A588=519380,A588=519357,A588=549727,A588=519373,A588=519370,A588=519371,A588=519377,A588=519387,A588=521176,A588=521177,A588=524588),IF(OR(D588="BIODIESEL",D588="BIODIESEL DYED",D588="DIESEL LS",D588="D LS DYED"),kdrk1,IF(OR(D588="ETHANOL REG",D588="REGULAR",D588="REG DYED",D588="ETH REG DYE"),krrk1,IF(OR(D588="UNBRAND DEF"),DEFBase1,kprk1))),IF(A588=519355,IF(OR(D588="BIODIESEL",D588="BIODIESEL DYED",D588="DIESEL LS",D588="D LS DYED"),vdrk1,IF(OR(D588="ETHANOL REG",D588="REGULAR",D588="REG DYED",D588="ETH REG DYE"),vrrk1,)),E588))</f>
        <v>89</v>
      </c>
      <c r="AD588">
        <f>IF(OR(A588=521400,A588=529519,A588=519378,A588=519382,A588=519380,A588=519357,A588=549727,A588=519373,A588=519370,A588=519371,A588=519377,A588=519387,A588=521176,A588=521177,A588=524588),
IF(OR(D588="BIODIESEL",D588="BIODIESEL DYED",D588="DIESEL LS",D588="D LS DYED"),kdrk1+_dslMERCR,IF(OR(D588="ETHANOL REG",D588="REGULAR",D588="REG DYED",D588="ETH REG DYE"),krrk1+_eregMERCR,IF(OR(D588="UNBRAND DEF"),
DEFBase1,kprk1+_punlMERCR))),IF(A588=519355,IF(OR(D588="BIODIESEL",D588="BIODIESEL DYED",D588="DIESEL LS",D588="D LS DYED"),vdrk1+_dslMERCR,IF(OR(D588="ETHANOL REG",D588="REGULAR",D588="REG DYED",D588="ETH REG DYE"),vrrk1+_eregMERCR,)),E588))</f>
        <v>89</v>
      </c>
      <c r="AE588">
        <f t="shared" si="185"/>
        <v>0</v>
      </c>
      <c r="AF588">
        <f t="shared" si="186"/>
        <v>0.13</v>
      </c>
      <c r="AG588">
        <f t="shared" si="187"/>
        <v>0</v>
      </c>
      <c r="AH588" t="str">
        <f t="shared" si="188"/>
        <v>505 MCIRVINE RD</v>
      </c>
    </row>
    <row r="589" spans="1:34" x14ac:dyDescent="0.25">
      <c r="A589">
        <v>519411</v>
      </c>
      <c r="B589" t="s">
        <v>169</v>
      </c>
      <c r="C589" t="s">
        <v>82</v>
      </c>
      <c r="D589" t="s">
        <v>49</v>
      </c>
      <c r="E589">
        <v>108</v>
      </c>
      <c r="F589">
        <v>10</v>
      </c>
      <c r="G589">
        <v>9</v>
      </c>
      <c r="H589">
        <v>0</v>
      </c>
      <c r="I589">
        <v>0</v>
      </c>
      <c r="J589">
        <v>127</v>
      </c>
      <c r="K589" s="28">
        <f t="shared" si="168"/>
        <v>16.510000000000002</v>
      </c>
      <c r="L589" s="28">
        <f t="shared" si="169"/>
        <v>0</v>
      </c>
      <c r="M589" s="28">
        <f t="shared" si="170"/>
        <v>143.51</v>
      </c>
      <c r="N589">
        <f t="shared" si="171"/>
        <v>108</v>
      </c>
      <c r="O589">
        <f t="shared" si="172"/>
        <v>116.5</v>
      </c>
      <c r="P589">
        <f t="shared" si="173"/>
        <v>116.5</v>
      </c>
      <c r="Q589">
        <f t="shared" si="174"/>
        <v>117</v>
      </c>
      <c r="R589">
        <f t="shared" si="175"/>
        <v>118</v>
      </c>
      <c r="S589">
        <f t="shared" si="176"/>
        <v>118.5</v>
      </c>
      <c r="T589">
        <f t="shared" si="177"/>
        <v>119</v>
      </c>
      <c r="U589">
        <f t="shared" si="178"/>
        <v>119.5</v>
      </c>
      <c r="V589">
        <f t="shared" si="179"/>
        <v>111.5</v>
      </c>
      <c r="X589">
        <f t="shared" si="180"/>
        <v>115.5</v>
      </c>
      <c r="Y589">
        <f t="shared" si="181"/>
        <v>114</v>
      </c>
      <c r="Z589">
        <f t="shared" si="182"/>
        <v>116.5</v>
      </c>
      <c r="AA589">
        <f t="shared" si="183"/>
        <v>113</v>
      </c>
      <c r="AB589">
        <f t="shared" si="184"/>
        <v>112.5</v>
      </c>
      <c r="AC589">
        <f>IF(OR(A589=521400,A589=529519,A589=519378,A589=519382,A589=519380,A589=519357,A589=549727,A589=519373,A589=519370,A589=519371,A589=519377,A589=519387,A589=521176,A589=521177,A589=524588),IF(OR(D589="BIODIESEL",D589="BIODIESEL DYED",D589="DIESEL LS",D589="D LS DYED"),kdrk1,IF(OR(D589="ETHANOL REG",D589="REGULAR",D589="REG DYED",D589="ETH REG DYE"),krrk1,IF(OR(D589="UNBRAND DEF"),DEFBase1,kprk1))),IF(A589=519355,IF(OR(D589="BIODIESEL",D589="BIODIESEL DYED",D589="DIESEL LS",D589="D LS DYED"),vdrk1,IF(OR(D589="ETHANOL REG",D589="REGULAR",D589="REG DYED",D589="ETH REG DYE"),vrrk1,)),E589))</f>
        <v>108</v>
      </c>
      <c r="AD589">
        <f>IF(OR(A589=521400,A589=529519,A589=519378,A589=519382,A589=519380,A589=519357,A589=549727,A589=519373,A589=519370,A589=519371,A589=519377,A589=519387,A589=521176,A589=521177,A589=524588),
IF(OR(D589="BIODIESEL",D589="BIODIESEL DYED",D589="DIESEL LS",D589="D LS DYED"),kdrk1+_dslMERCR,IF(OR(D589="ETHANOL REG",D589="REGULAR",D589="REG DYED",D589="ETH REG DYE"),krrk1+_eregMERCR,IF(OR(D589="UNBRAND DEF"),
DEFBase1,kprk1+_punlMERCR))),IF(A589=519355,IF(OR(D589="BIODIESEL",D589="BIODIESEL DYED",D589="DIESEL LS",D589="D LS DYED"),vdrk1+_dslMERCR,IF(OR(D589="ETHANOL REG",D589="REGULAR",D589="REG DYED",D589="ETH REG DYE"),vrrk1+_eregMERCR,)),E589))</f>
        <v>108</v>
      </c>
      <c r="AE589">
        <f t="shared" si="185"/>
        <v>0</v>
      </c>
      <c r="AF589">
        <f t="shared" si="186"/>
        <v>0.13</v>
      </c>
      <c r="AG589">
        <f t="shared" si="187"/>
        <v>0</v>
      </c>
      <c r="AH589" t="str">
        <f t="shared" si="188"/>
        <v>505 MCIRVINE RD</v>
      </c>
    </row>
    <row r="590" spans="1:34" x14ac:dyDescent="0.25">
      <c r="A590">
        <v>519411</v>
      </c>
      <c r="B590" t="s">
        <v>169</v>
      </c>
      <c r="C590" t="s">
        <v>82</v>
      </c>
      <c r="D590" t="s">
        <v>645</v>
      </c>
      <c r="E590">
        <v>130</v>
      </c>
      <c r="F590">
        <v>0</v>
      </c>
      <c r="G590">
        <v>0</v>
      </c>
      <c r="H590">
        <v>0</v>
      </c>
      <c r="I590">
        <v>0</v>
      </c>
      <c r="J590">
        <v>130</v>
      </c>
      <c r="K590" s="28">
        <f t="shared" si="168"/>
        <v>16.900000000000002</v>
      </c>
      <c r="L590" s="28">
        <f t="shared" si="169"/>
        <v>0</v>
      </c>
      <c r="M590" s="28">
        <f t="shared" si="170"/>
        <v>146.9</v>
      </c>
      <c r="N590">
        <f t="shared" si="171"/>
        <v>130</v>
      </c>
      <c r="O590">
        <f t="shared" si="172"/>
        <v>133.5</v>
      </c>
      <c r="P590">
        <f t="shared" si="173"/>
        <v>133.5</v>
      </c>
      <c r="Q590">
        <f t="shared" si="174"/>
        <v>133.5</v>
      </c>
      <c r="R590">
        <f t="shared" si="175"/>
        <v>133.5</v>
      </c>
      <c r="S590">
        <f t="shared" si="176"/>
        <v>133.5</v>
      </c>
      <c r="T590">
        <f t="shared" si="177"/>
        <v>133.5</v>
      </c>
      <c r="U590">
        <f t="shared" si="178"/>
        <v>133.5</v>
      </c>
      <c r="V590">
        <f t="shared" si="179"/>
        <v>133.5</v>
      </c>
      <c r="X590">
        <f t="shared" si="180"/>
        <v>133.5</v>
      </c>
      <c r="Y590">
        <f t="shared" si="181"/>
        <v>133.5</v>
      </c>
      <c r="Z590">
        <f t="shared" si="182"/>
        <v>133.5</v>
      </c>
      <c r="AA590">
        <f t="shared" si="183"/>
        <v>133.5</v>
      </c>
      <c r="AB590">
        <f t="shared" si="184"/>
        <v>133.5</v>
      </c>
      <c r="AC590">
        <f>IF(OR(A590=521400,A590=529519,A590=519378,A590=519382,A590=519380,A590=519357,A590=549727,A590=519373,A590=519370,A590=519371,A590=519377,A590=519387,A590=521176,A590=521177,A590=524588),IF(OR(D590="BIODIESEL",D590="BIODIESEL DYED",D590="DIESEL LS",D590="D LS DYED"),kdrk1,IF(OR(D590="ETHANOL REG",D590="REGULAR",D590="REG DYED",D590="ETH REG DYE"),krrk1,IF(OR(D590="UNBRAND DEF"),DEFBase1,kprk1))),IF(A590=519355,IF(OR(D590="BIODIESEL",D590="BIODIESEL DYED",D590="DIESEL LS",D590="D LS DYED"),vdrk1,IF(OR(D590="ETHANOL REG",D590="REGULAR",D590="REG DYED",D590="ETH REG DYE"),vrrk1,)),E590))</f>
        <v>130</v>
      </c>
      <c r="AD590">
        <f>IF(OR(A590=521400,A590=529519,A590=519378,A590=519382,A590=519380,A590=519357,A590=549727,A590=519373,A590=519370,A590=519371,A590=519377,A590=519387,A590=521176,A590=521177,A590=524588),
IF(OR(D590="BIODIESEL",D590="BIODIESEL DYED",D590="DIESEL LS",D590="D LS DYED"),kdrk1+_dslMERCR,IF(OR(D590="ETHANOL REG",D590="REGULAR",D590="REG DYED",D590="ETH REG DYE"),krrk1+_eregMERCR,IF(OR(D590="UNBRAND DEF"),
DEFBase1,kprk1+_punlMERCR))),IF(A590=519355,IF(OR(D590="BIODIESEL",D590="BIODIESEL DYED",D590="DIESEL LS",D590="D LS DYED"),vdrk1+_dslMERCR,IF(OR(D590="ETHANOL REG",D590="REGULAR",D590="REG DYED",D590="ETH REG DYE"),vrrk1+_eregMERCR,)),E590))</f>
        <v>130</v>
      </c>
      <c r="AE590">
        <f t="shared" si="185"/>
        <v>0</v>
      </c>
      <c r="AF590">
        <f t="shared" si="186"/>
        <v>0.13</v>
      </c>
      <c r="AG590">
        <f t="shared" si="187"/>
        <v>0</v>
      </c>
      <c r="AH590" t="str">
        <f t="shared" si="188"/>
        <v>505 MCIRVINE RD</v>
      </c>
    </row>
    <row r="591" spans="1:34" x14ac:dyDescent="0.25">
      <c r="A591">
        <v>524624</v>
      </c>
      <c r="B591" t="s">
        <v>170</v>
      </c>
      <c r="C591" s="18" t="s">
        <v>82</v>
      </c>
      <c r="D591" t="s">
        <v>37</v>
      </c>
      <c r="E591">
        <v>91.8</v>
      </c>
      <c r="F591">
        <v>4</v>
      </c>
      <c r="G591">
        <v>9</v>
      </c>
      <c r="H591">
        <v>0</v>
      </c>
      <c r="I591">
        <v>0</v>
      </c>
      <c r="J591">
        <v>104.8</v>
      </c>
      <c r="K591" s="28">
        <f t="shared" si="168"/>
        <v>13.624000000000001</v>
      </c>
      <c r="L591" s="28">
        <f t="shared" si="169"/>
        <v>0</v>
      </c>
      <c r="M591" s="28">
        <f t="shared" si="170"/>
        <v>118.42399999999999</v>
      </c>
      <c r="N591">
        <f t="shared" si="171"/>
        <v>91.8</v>
      </c>
      <c r="O591">
        <f t="shared" si="172"/>
        <v>97.3</v>
      </c>
      <c r="P591">
        <f t="shared" si="173"/>
        <v>98.3</v>
      </c>
      <c r="Q591">
        <f t="shared" si="174"/>
        <v>98.8</v>
      </c>
      <c r="R591">
        <f t="shared" si="175"/>
        <v>99.8</v>
      </c>
      <c r="S591">
        <f t="shared" si="176"/>
        <v>100.3</v>
      </c>
      <c r="T591">
        <f t="shared" si="177"/>
        <v>100.8</v>
      </c>
      <c r="U591">
        <f t="shared" si="178"/>
        <v>101.3</v>
      </c>
      <c r="V591">
        <f t="shared" si="179"/>
        <v>95.3</v>
      </c>
      <c r="X591">
        <f t="shared" si="180"/>
        <v>96.3</v>
      </c>
      <c r="Y591">
        <f t="shared" si="181"/>
        <v>96.8</v>
      </c>
      <c r="Z591">
        <f t="shared" si="182"/>
        <v>96.8</v>
      </c>
      <c r="AA591">
        <f t="shared" si="183"/>
        <v>97.8</v>
      </c>
      <c r="AB591">
        <f t="shared" si="184"/>
        <v>92.8</v>
      </c>
      <c r="AC591">
        <f>IF(OR(A591=521400,A591=529519,A591=519378,A591=519382,A591=519380,A591=519357,A591=549727,A591=519373,A591=519370,A591=519371,A591=519377,A591=519387,A591=521176,A591=521177,A591=524588),IF(OR(D591="BIODIESEL",D591="BIODIESEL DYED",D591="DIESEL LS",D591="D LS DYED"),kdrk1,IF(OR(D591="ETHANOL REG",D591="REGULAR",D591="REG DYED",D591="ETH REG DYE"),krrk1,IF(OR(D591="UNBRAND DEF"),DEFBase1,kprk1))),IF(A591=519355,IF(OR(D591="BIODIESEL",D591="BIODIESEL DYED",D591="DIESEL LS",D591="D LS DYED"),vdrk1,IF(OR(D591="ETHANOL REG",D591="REGULAR",D591="REG DYED",D591="ETH REG DYE"),vrrk1,)),E591))</f>
        <v>91.8</v>
      </c>
      <c r="AD591">
        <f>IF(OR(A591=521400,A591=529519,A591=519378,A591=519382,A591=519380,A591=519357,A591=549727,A591=519373,A591=519370,A591=519371,A591=519377,A591=519387,A591=521176,A591=521177,A591=524588),
IF(OR(D591="BIODIESEL",D591="BIODIESEL DYED",D591="DIESEL LS",D591="D LS DYED"),kdrk1+_dslMERCR,IF(OR(D591="ETHANOL REG",D591="REGULAR",D591="REG DYED",D591="ETH REG DYE"),krrk1+_eregMERCR,IF(OR(D591="UNBRAND DEF"),
DEFBase1,kprk1+_punlMERCR))),IF(A591=519355,IF(OR(D591="BIODIESEL",D591="BIODIESEL DYED",D591="DIESEL LS",D591="D LS DYED"),vdrk1+_dslMERCR,IF(OR(D591="ETHANOL REG",D591="REGULAR",D591="REG DYED",D591="ETH REG DYE"),vrrk1+_eregMERCR,)),E591))</f>
        <v>91.8</v>
      </c>
      <c r="AE591">
        <f t="shared" si="185"/>
        <v>0</v>
      </c>
      <c r="AF591">
        <f t="shared" si="186"/>
        <v>0.13</v>
      </c>
      <c r="AG591">
        <f t="shared" si="187"/>
        <v>0</v>
      </c>
      <c r="AH591" t="str">
        <f t="shared" si="188"/>
        <v>2210 STOUFFVILLE RD</v>
      </c>
    </row>
    <row r="592" spans="1:34" x14ac:dyDescent="0.25">
      <c r="A592">
        <v>524624</v>
      </c>
      <c r="B592" t="s">
        <v>170</v>
      </c>
      <c r="C592" t="s">
        <v>82</v>
      </c>
      <c r="D592" t="s">
        <v>644</v>
      </c>
      <c r="E592">
        <v>78</v>
      </c>
      <c r="F592">
        <v>10</v>
      </c>
      <c r="G592">
        <v>9</v>
      </c>
      <c r="H592">
        <v>0</v>
      </c>
      <c r="I592">
        <v>0</v>
      </c>
      <c r="J592">
        <v>97</v>
      </c>
      <c r="K592" s="28">
        <f t="shared" si="168"/>
        <v>12.610000000000001</v>
      </c>
      <c r="L592" s="28">
        <f t="shared" si="169"/>
        <v>0</v>
      </c>
      <c r="M592" s="28">
        <f t="shared" si="170"/>
        <v>109.61</v>
      </c>
      <c r="N592">
        <f t="shared" si="171"/>
        <v>78</v>
      </c>
      <c r="O592">
        <f t="shared" si="172"/>
        <v>85.5</v>
      </c>
      <c r="P592">
        <f t="shared" si="173"/>
        <v>85.5</v>
      </c>
      <c r="Q592">
        <f t="shared" si="174"/>
        <v>86</v>
      </c>
      <c r="R592">
        <f t="shared" si="175"/>
        <v>87</v>
      </c>
      <c r="S592">
        <f t="shared" si="176"/>
        <v>87.5</v>
      </c>
      <c r="T592">
        <f t="shared" si="177"/>
        <v>88</v>
      </c>
      <c r="U592">
        <f t="shared" si="178"/>
        <v>88.5</v>
      </c>
      <c r="V592">
        <f t="shared" si="179"/>
        <v>81.5</v>
      </c>
      <c r="X592">
        <f t="shared" si="180"/>
        <v>84.5</v>
      </c>
      <c r="Y592">
        <f t="shared" si="181"/>
        <v>84</v>
      </c>
      <c r="Z592">
        <f t="shared" si="182"/>
        <v>86.5</v>
      </c>
      <c r="AA592">
        <f t="shared" si="183"/>
        <v>83</v>
      </c>
      <c r="AB592">
        <f t="shared" si="184"/>
        <v>82.5</v>
      </c>
      <c r="AC592">
        <f>IF(OR(A592=521400,A592=529519,A592=519378,A592=519382,A592=519380,A592=519357,A592=549727,A592=519373,A592=519370,A592=519371,A592=519377,A592=519387,A592=521176,A592=521177,A592=524588),IF(OR(D592="BIODIESEL",D592="BIODIESEL DYED",D592="DIESEL LS",D592="D LS DYED"),kdrk1,IF(OR(D592="ETHANOL REG",D592="REGULAR",D592="REG DYED",D592="ETH REG DYE"),krrk1,IF(OR(D592="UNBRAND DEF"),DEFBase1,kprk1))),IF(A592=519355,IF(OR(D592="BIODIESEL",D592="BIODIESEL DYED",D592="DIESEL LS",D592="D LS DYED"),vdrk1,IF(OR(D592="ETHANOL REG",D592="REGULAR",D592="REG DYED",D592="ETH REG DYE"),vrrk1,)),E592))</f>
        <v>78</v>
      </c>
      <c r="AD592">
        <f>IF(OR(A592=521400,A592=529519,A592=519378,A592=519382,A592=519380,A592=519357,A592=549727,A592=519373,A592=519370,A592=519371,A592=519377,A592=519387,A592=521176,A592=521177,A592=524588),
IF(OR(D592="BIODIESEL",D592="BIODIESEL DYED",D592="DIESEL LS",D592="D LS DYED"),kdrk1+_dslMERCR,IF(OR(D592="ETHANOL REG",D592="REGULAR",D592="REG DYED",D592="ETH REG DYE"),krrk1+_eregMERCR,IF(OR(D592="UNBRAND DEF"),
DEFBase1,kprk1+_punlMERCR))),IF(A592=519355,IF(OR(D592="BIODIESEL",D592="BIODIESEL DYED",D592="DIESEL LS",D592="D LS DYED"),vdrk1+_dslMERCR,IF(OR(D592="ETHANOL REG",D592="REGULAR",D592="REG DYED",D592="ETH REG DYE"),vrrk1+_eregMERCR,)),E592))</f>
        <v>78</v>
      </c>
      <c r="AE592">
        <f t="shared" si="185"/>
        <v>0</v>
      </c>
      <c r="AF592">
        <f t="shared" si="186"/>
        <v>0.13</v>
      </c>
      <c r="AG592">
        <f t="shared" si="187"/>
        <v>0</v>
      </c>
      <c r="AH592" t="str">
        <f t="shared" si="188"/>
        <v>2210 STOUFFVILLE RD</v>
      </c>
    </row>
    <row r="593" spans="1:34" x14ac:dyDescent="0.25">
      <c r="A593">
        <v>524624</v>
      </c>
      <c r="B593" t="s">
        <v>170</v>
      </c>
      <c r="C593" t="s">
        <v>82</v>
      </c>
      <c r="D593" t="s">
        <v>49</v>
      </c>
      <c r="E593">
        <v>92.3</v>
      </c>
      <c r="F593">
        <v>10</v>
      </c>
      <c r="G593">
        <v>9</v>
      </c>
      <c r="H593">
        <v>0</v>
      </c>
      <c r="I593">
        <v>0</v>
      </c>
      <c r="J593">
        <v>111.3</v>
      </c>
      <c r="K593" s="28">
        <f t="shared" si="168"/>
        <v>14.468999999999999</v>
      </c>
      <c r="L593" s="28">
        <f t="shared" si="169"/>
        <v>0</v>
      </c>
      <c r="M593" s="28">
        <f t="shared" si="170"/>
        <v>125.76899999999999</v>
      </c>
      <c r="N593">
        <f t="shared" si="171"/>
        <v>92.3</v>
      </c>
      <c r="O593">
        <f t="shared" si="172"/>
        <v>100.8</v>
      </c>
      <c r="P593">
        <f t="shared" si="173"/>
        <v>100.8</v>
      </c>
      <c r="Q593">
        <f t="shared" si="174"/>
        <v>101.3</v>
      </c>
      <c r="R593">
        <f t="shared" si="175"/>
        <v>102.3</v>
      </c>
      <c r="S593">
        <f t="shared" si="176"/>
        <v>102.8</v>
      </c>
      <c r="T593">
        <f t="shared" si="177"/>
        <v>103.3</v>
      </c>
      <c r="U593">
        <f t="shared" si="178"/>
        <v>103.8</v>
      </c>
      <c r="V593">
        <f t="shared" si="179"/>
        <v>95.8</v>
      </c>
      <c r="X593">
        <f t="shared" si="180"/>
        <v>99.8</v>
      </c>
      <c r="Y593">
        <f t="shared" si="181"/>
        <v>98.3</v>
      </c>
      <c r="Z593">
        <f t="shared" si="182"/>
        <v>100.8</v>
      </c>
      <c r="AA593">
        <f t="shared" si="183"/>
        <v>97.3</v>
      </c>
      <c r="AB593">
        <f t="shared" si="184"/>
        <v>96.8</v>
      </c>
      <c r="AC593">
        <f>IF(OR(A593=521400,A593=529519,A593=519378,A593=519382,A593=519380,A593=519357,A593=549727,A593=519373,A593=519370,A593=519371,A593=519377,A593=519387,A593=521176,A593=521177,A593=524588),IF(OR(D593="BIODIESEL",D593="BIODIESEL DYED",D593="DIESEL LS",D593="D LS DYED"),kdrk1,IF(OR(D593="ETHANOL REG",D593="REGULAR",D593="REG DYED",D593="ETH REG DYE"),krrk1,IF(OR(D593="UNBRAND DEF"),DEFBase1,kprk1))),IF(A593=519355,IF(OR(D593="BIODIESEL",D593="BIODIESEL DYED",D593="DIESEL LS",D593="D LS DYED"),vdrk1,IF(OR(D593="ETHANOL REG",D593="REGULAR",D593="REG DYED",D593="ETH REG DYE"),vrrk1,)),E593))</f>
        <v>92.3</v>
      </c>
      <c r="AD593">
        <f>IF(OR(A593=521400,A593=529519,A593=519378,A593=519382,A593=519380,A593=519357,A593=549727,A593=519373,A593=519370,A593=519371,A593=519377,A593=519387,A593=521176,A593=521177,A593=524588),
IF(OR(D593="BIODIESEL",D593="BIODIESEL DYED",D593="DIESEL LS",D593="D LS DYED"),kdrk1+_dslMERCR,IF(OR(D593="ETHANOL REG",D593="REGULAR",D593="REG DYED",D593="ETH REG DYE"),krrk1+_eregMERCR,IF(OR(D593="UNBRAND DEF"),
DEFBase1,kprk1+_punlMERCR))),IF(A593=519355,IF(OR(D593="BIODIESEL",D593="BIODIESEL DYED",D593="DIESEL LS",D593="D LS DYED"),vdrk1+_dslMERCR,IF(OR(D593="ETHANOL REG",D593="REGULAR",D593="REG DYED",D593="ETH REG DYE"),vrrk1+_eregMERCR,)),E593))</f>
        <v>92.3</v>
      </c>
      <c r="AE593">
        <f t="shared" si="185"/>
        <v>0</v>
      </c>
      <c r="AF593">
        <f t="shared" si="186"/>
        <v>0.13</v>
      </c>
      <c r="AG593">
        <f t="shared" si="187"/>
        <v>0</v>
      </c>
      <c r="AH593" t="str">
        <f t="shared" si="188"/>
        <v>2210 STOUFFVILLE RD</v>
      </c>
    </row>
    <row r="594" spans="1:34" x14ac:dyDescent="0.25">
      <c r="A594">
        <v>523093</v>
      </c>
      <c r="B594" t="s">
        <v>171</v>
      </c>
      <c r="C594" t="s">
        <v>82</v>
      </c>
      <c r="D594" t="s">
        <v>646</v>
      </c>
      <c r="E594">
        <v>98.4</v>
      </c>
      <c r="F594">
        <v>4</v>
      </c>
      <c r="G594">
        <v>0</v>
      </c>
      <c r="H594">
        <v>0</v>
      </c>
      <c r="I594">
        <v>0</v>
      </c>
      <c r="J594">
        <v>102.4</v>
      </c>
      <c r="K594" s="28">
        <f t="shared" si="168"/>
        <v>13.312000000000001</v>
      </c>
      <c r="L594" s="28">
        <f t="shared" si="169"/>
        <v>0</v>
      </c>
      <c r="M594" s="28">
        <f t="shared" si="170"/>
        <v>115.712</v>
      </c>
      <c r="N594">
        <f t="shared" si="171"/>
        <v>98.4</v>
      </c>
      <c r="O594">
        <f t="shared" si="172"/>
        <v>103.9</v>
      </c>
      <c r="P594">
        <f t="shared" si="173"/>
        <v>104.9</v>
      </c>
      <c r="Q594">
        <f t="shared" si="174"/>
        <v>105.4</v>
      </c>
      <c r="R594">
        <f t="shared" si="175"/>
        <v>106.4</v>
      </c>
      <c r="S594">
        <f t="shared" si="176"/>
        <v>106.9</v>
      </c>
      <c r="T594">
        <f t="shared" si="177"/>
        <v>107.4</v>
      </c>
      <c r="U594">
        <f t="shared" si="178"/>
        <v>107.9</v>
      </c>
      <c r="V594">
        <f t="shared" si="179"/>
        <v>101.9</v>
      </c>
      <c r="X594">
        <f t="shared" si="180"/>
        <v>102.9</v>
      </c>
      <c r="Y594">
        <f t="shared" si="181"/>
        <v>103.4</v>
      </c>
      <c r="Z594">
        <f t="shared" si="182"/>
        <v>103.4</v>
      </c>
      <c r="AA594">
        <f t="shared" si="183"/>
        <v>104.4</v>
      </c>
      <c r="AB594">
        <f t="shared" si="184"/>
        <v>99.4</v>
      </c>
      <c r="AC594">
        <f>IF(OR(A594=521400,A594=529519,A594=519378,A594=519382,A594=519380,A594=519357,A594=549727,A594=519373,A594=519370,A594=519371,A594=519377,A594=519387,A594=521176,A594=521177,A594=524588),IF(OR(D594="BIODIESEL",D594="BIODIESEL DYED",D594="DIESEL LS",D594="D LS DYED"),kdrk1,IF(OR(D594="ETHANOL REG",D594="REGULAR",D594="REG DYED",D594="ETH REG DYE"),krrk1,IF(OR(D594="UNBRAND DEF"),DEFBase1,kprk1))),IF(A594=519355,IF(OR(D594="BIODIESEL",D594="BIODIESEL DYED",D594="DIESEL LS",D594="D LS DYED"),vdrk1,IF(OR(D594="ETHANOL REG",D594="REGULAR",D594="REG DYED",D594="ETH REG DYE"),vrrk1,)),E594))</f>
        <v>98.4</v>
      </c>
      <c r="AD594">
        <f>IF(OR(A594=521400,A594=529519,A594=519378,A594=519382,A594=519380,A594=519357,A594=549727,A594=519373,A594=519370,A594=519371,A594=519377,A594=519387,A594=521176,A594=521177,A594=524588),
IF(OR(D594="BIODIESEL",D594="BIODIESEL DYED",D594="DIESEL LS",D594="D LS DYED"),kdrk1+_dslMERCR,IF(OR(D594="ETHANOL REG",D594="REGULAR",D594="REG DYED",D594="ETH REG DYE"),krrk1+_eregMERCR,IF(OR(D594="UNBRAND DEF"),
DEFBase1,kprk1+_punlMERCR))),IF(A594=519355,IF(OR(D594="BIODIESEL",D594="BIODIESEL DYED",D594="DIESEL LS",D594="D LS DYED"),vdrk1+_dslMERCR,IF(OR(D594="ETHANOL REG",D594="REGULAR",D594="REG DYED",D594="ETH REG DYE"),vrrk1+_eregMERCR,)),E594))</f>
        <v>98.4</v>
      </c>
      <c r="AE594">
        <f t="shared" si="185"/>
        <v>0</v>
      </c>
      <c r="AF594">
        <f t="shared" si="186"/>
        <v>0.13</v>
      </c>
      <c r="AG594">
        <f t="shared" si="187"/>
        <v>0</v>
      </c>
      <c r="AH594" t="str">
        <f t="shared" si="188"/>
        <v>345 COUNTY RD 17</v>
      </c>
    </row>
    <row r="595" spans="1:34" x14ac:dyDescent="0.25">
      <c r="A595">
        <v>523093</v>
      </c>
      <c r="B595" t="s">
        <v>171</v>
      </c>
      <c r="C595" t="s">
        <v>82</v>
      </c>
      <c r="D595" t="s">
        <v>37</v>
      </c>
      <c r="E595">
        <v>98.4</v>
      </c>
      <c r="F595">
        <v>4</v>
      </c>
      <c r="G595">
        <v>9</v>
      </c>
      <c r="H595">
        <v>0</v>
      </c>
      <c r="I595">
        <v>0</v>
      </c>
      <c r="J595">
        <v>111.4</v>
      </c>
      <c r="K595" s="28">
        <f t="shared" si="168"/>
        <v>14.482000000000001</v>
      </c>
      <c r="L595" s="28">
        <f t="shared" si="169"/>
        <v>0</v>
      </c>
      <c r="M595" s="28">
        <f t="shared" si="170"/>
        <v>125.88200000000001</v>
      </c>
      <c r="N595">
        <f t="shared" si="171"/>
        <v>98.4</v>
      </c>
      <c r="O595">
        <f t="shared" si="172"/>
        <v>103.9</v>
      </c>
      <c r="P595">
        <f t="shared" si="173"/>
        <v>104.9</v>
      </c>
      <c r="Q595">
        <f t="shared" si="174"/>
        <v>105.4</v>
      </c>
      <c r="R595">
        <f t="shared" si="175"/>
        <v>106.4</v>
      </c>
      <c r="S595">
        <f t="shared" si="176"/>
        <v>106.9</v>
      </c>
      <c r="T595">
        <f t="shared" si="177"/>
        <v>107.4</v>
      </c>
      <c r="U595">
        <f t="shared" si="178"/>
        <v>107.9</v>
      </c>
      <c r="V595">
        <f t="shared" si="179"/>
        <v>101.9</v>
      </c>
      <c r="X595">
        <f t="shared" si="180"/>
        <v>102.9</v>
      </c>
      <c r="Y595">
        <f t="shared" si="181"/>
        <v>103.4</v>
      </c>
      <c r="Z595">
        <f t="shared" si="182"/>
        <v>103.4</v>
      </c>
      <c r="AA595">
        <f t="shared" si="183"/>
        <v>104.4</v>
      </c>
      <c r="AB595">
        <f t="shared" si="184"/>
        <v>99.4</v>
      </c>
      <c r="AC595">
        <f>IF(OR(A595=521400,A595=529519,A595=519378,A595=519382,A595=519380,A595=519357,A595=549727,A595=519373,A595=519370,A595=519371,A595=519377,A595=519387,A595=521176,A595=521177,A595=524588),IF(OR(D595="BIODIESEL",D595="BIODIESEL DYED",D595="DIESEL LS",D595="D LS DYED"),kdrk1,IF(OR(D595="ETHANOL REG",D595="REGULAR",D595="REG DYED",D595="ETH REG DYE"),krrk1,IF(OR(D595="UNBRAND DEF"),DEFBase1,kprk1))),IF(A595=519355,IF(OR(D595="BIODIESEL",D595="BIODIESEL DYED",D595="DIESEL LS",D595="D LS DYED"),vdrk1,IF(OR(D595="ETHANOL REG",D595="REGULAR",D595="REG DYED",D595="ETH REG DYE"),vrrk1,)),E595))</f>
        <v>98.4</v>
      </c>
      <c r="AD595">
        <f>IF(OR(A595=521400,A595=529519,A595=519378,A595=519382,A595=519380,A595=519357,A595=549727,A595=519373,A595=519370,A595=519371,A595=519377,A595=519387,A595=521176,A595=521177,A595=524588),
IF(OR(D595="BIODIESEL",D595="BIODIESEL DYED",D595="DIESEL LS",D595="D LS DYED"),kdrk1+_dslMERCR,IF(OR(D595="ETHANOL REG",D595="REGULAR",D595="REG DYED",D595="ETH REG DYE"),krrk1+_eregMERCR,IF(OR(D595="UNBRAND DEF"),
DEFBase1,kprk1+_punlMERCR))),IF(A595=519355,IF(OR(D595="BIODIESEL",D595="BIODIESEL DYED",D595="DIESEL LS",D595="D LS DYED"),vdrk1+_dslMERCR,IF(OR(D595="ETHANOL REG",D595="REGULAR",D595="REG DYED",D595="ETH REG DYE"),vrrk1+_eregMERCR,)),E595))</f>
        <v>98.4</v>
      </c>
      <c r="AE595">
        <f t="shared" si="185"/>
        <v>0</v>
      </c>
      <c r="AF595">
        <f t="shared" si="186"/>
        <v>0.13</v>
      </c>
      <c r="AG595">
        <f t="shared" si="187"/>
        <v>0</v>
      </c>
      <c r="AH595" t="str">
        <f t="shared" si="188"/>
        <v>345 COUNTY RD 17</v>
      </c>
    </row>
    <row r="596" spans="1:34" x14ac:dyDescent="0.25">
      <c r="A596">
        <v>523093</v>
      </c>
      <c r="B596" t="s">
        <v>171</v>
      </c>
      <c r="C596" t="s">
        <v>82</v>
      </c>
      <c r="D596" t="s">
        <v>645</v>
      </c>
      <c r="E596">
        <v>106.1</v>
      </c>
      <c r="F596">
        <v>0</v>
      </c>
      <c r="G596">
        <v>0</v>
      </c>
      <c r="H596">
        <v>0</v>
      </c>
      <c r="I596">
        <v>0</v>
      </c>
      <c r="J596">
        <v>106.1</v>
      </c>
      <c r="K596" s="28">
        <f t="shared" si="168"/>
        <v>13.792999999999999</v>
      </c>
      <c r="L596" s="28">
        <f t="shared" si="169"/>
        <v>0</v>
      </c>
      <c r="M596" s="28">
        <f t="shared" si="170"/>
        <v>119.893</v>
      </c>
      <c r="N596">
        <f t="shared" si="171"/>
        <v>106.1</v>
      </c>
      <c r="O596">
        <f t="shared" si="172"/>
        <v>109.6</v>
      </c>
      <c r="P596">
        <f t="shared" si="173"/>
        <v>109.6</v>
      </c>
      <c r="Q596">
        <f t="shared" si="174"/>
        <v>109.6</v>
      </c>
      <c r="R596">
        <f t="shared" si="175"/>
        <v>109.6</v>
      </c>
      <c r="S596">
        <f t="shared" si="176"/>
        <v>109.6</v>
      </c>
      <c r="T596">
        <f t="shared" si="177"/>
        <v>109.6</v>
      </c>
      <c r="U596">
        <f t="shared" si="178"/>
        <v>109.6</v>
      </c>
      <c r="V596">
        <f t="shared" si="179"/>
        <v>109.6</v>
      </c>
      <c r="X596">
        <f t="shared" si="180"/>
        <v>109.6</v>
      </c>
      <c r="Y596">
        <f t="shared" si="181"/>
        <v>109.6</v>
      </c>
      <c r="Z596">
        <f t="shared" si="182"/>
        <v>109.6</v>
      </c>
      <c r="AA596">
        <f t="shared" si="183"/>
        <v>109.6</v>
      </c>
      <c r="AB596">
        <f t="shared" si="184"/>
        <v>109.6</v>
      </c>
      <c r="AC596">
        <f>IF(OR(A596=521400,A596=529519,A596=519378,A596=519382,A596=519380,A596=519357,A596=549727,A596=519373,A596=519370,A596=519371,A596=519377,A596=519387,A596=521176,A596=521177,A596=524588),IF(OR(D596="BIODIESEL",D596="BIODIESEL DYED",D596="DIESEL LS",D596="D LS DYED"),kdrk1,IF(OR(D596="ETHANOL REG",D596="REGULAR",D596="REG DYED",D596="ETH REG DYE"),krrk1,IF(OR(D596="UNBRAND DEF"),DEFBase1,kprk1))),IF(A596=519355,IF(OR(D596="BIODIESEL",D596="BIODIESEL DYED",D596="DIESEL LS",D596="D LS DYED"),vdrk1,IF(OR(D596="ETHANOL REG",D596="REGULAR",D596="REG DYED",D596="ETH REG DYE"),vrrk1,)),E596))</f>
        <v>106.1</v>
      </c>
      <c r="AD596">
        <f>IF(OR(A596=521400,A596=529519,A596=519378,A596=519382,A596=519380,A596=519357,A596=549727,A596=519373,A596=519370,A596=519371,A596=519377,A596=519387,A596=521176,A596=521177,A596=524588),
IF(OR(D596="BIODIESEL",D596="BIODIESEL DYED",D596="DIESEL LS",D596="D LS DYED"),kdrk1+_dslMERCR,IF(OR(D596="ETHANOL REG",D596="REGULAR",D596="REG DYED",D596="ETH REG DYE"),krrk1+_eregMERCR,IF(OR(D596="UNBRAND DEF"),
DEFBase1,kprk1+_punlMERCR))),IF(A596=519355,IF(OR(D596="BIODIESEL",D596="BIODIESEL DYED",D596="DIESEL LS",D596="D LS DYED"),vdrk1+_dslMERCR,IF(OR(D596="ETHANOL REG",D596="REGULAR",D596="REG DYED",D596="ETH REG DYE"),vrrk1+_eregMERCR,)),E596))</f>
        <v>106.1</v>
      </c>
      <c r="AE596">
        <f t="shared" si="185"/>
        <v>0</v>
      </c>
      <c r="AF596">
        <f t="shared" si="186"/>
        <v>0.13</v>
      </c>
      <c r="AG596">
        <f t="shared" si="187"/>
        <v>0</v>
      </c>
      <c r="AH596" t="str">
        <f t="shared" si="188"/>
        <v>345 COUNTY RD 17</v>
      </c>
    </row>
    <row r="597" spans="1:34" x14ac:dyDescent="0.25">
      <c r="A597">
        <v>519417</v>
      </c>
      <c r="B597" t="s">
        <v>172</v>
      </c>
      <c r="C597" t="s">
        <v>82</v>
      </c>
      <c r="D597" t="s">
        <v>646</v>
      </c>
      <c r="E597">
        <v>100.1</v>
      </c>
      <c r="F597">
        <v>4</v>
      </c>
      <c r="G597">
        <v>0</v>
      </c>
      <c r="H597">
        <v>0</v>
      </c>
      <c r="I597">
        <v>0</v>
      </c>
      <c r="J597">
        <v>104.1</v>
      </c>
      <c r="K597" s="28">
        <f t="shared" si="168"/>
        <v>13.532999999999999</v>
      </c>
      <c r="L597" s="28">
        <f t="shared" si="169"/>
        <v>0</v>
      </c>
      <c r="M597" s="28">
        <f t="shared" si="170"/>
        <v>117.633</v>
      </c>
      <c r="N597">
        <f t="shared" si="171"/>
        <v>100.1</v>
      </c>
      <c r="O597">
        <f t="shared" si="172"/>
        <v>105.6</v>
      </c>
      <c r="P597">
        <f t="shared" si="173"/>
        <v>106.6</v>
      </c>
      <c r="Q597">
        <f t="shared" si="174"/>
        <v>107.1</v>
      </c>
      <c r="R597">
        <f t="shared" si="175"/>
        <v>108.1</v>
      </c>
      <c r="S597">
        <f t="shared" si="176"/>
        <v>108.6</v>
      </c>
      <c r="T597">
        <f t="shared" si="177"/>
        <v>109.1</v>
      </c>
      <c r="U597">
        <f t="shared" si="178"/>
        <v>109.6</v>
      </c>
      <c r="V597">
        <f t="shared" si="179"/>
        <v>103.6</v>
      </c>
      <c r="X597">
        <f t="shared" si="180"/>
        <v>104.6</v>
      </c>
      <c r="Y597">
        <f t="shared" si="181"/>
        <v>105.1</v>
      </c>
      <c r="Z597">
        <f t="shared" si="182"/>
        <v>105.1</v>
      </c>
      <c r="AA597">
        <f t="shared" si="183"/>
        <v>106.1</v>
      </c>
      <c r="AB597">
        <f t="shared" si="184"/>
        <v>101.1</v>
      </c>
      <c r="AC597">
        <f>IF(OR(A597=521400,A597=529519,A597=519378,A597=519382,A597=519380,A597=519357,A597=549727,A597=519373,A597=519370,A597=519371,A597=519377,A597=519387,A597=521176,A597=521177,A597=524588),IF(OR(D597="BIODIESEL",D597="BIODIESEL DYED",D597="DIESEL LS",D597="D LS DYED"),kdrk1,IF(OR(D597="ETHANOL REG",D597="REGULAR",D597="REG DYED",D597="ETH REG DYE"),krrk1,IF(OR(D597="UNBRAND DEF"),DEFBase1,kprk1))),IF(A597=519355,IF(OR(D597="BIODIESEL",D597="BIODIESEL DYED",D597="DIESEL LS",D597="D LS DYED"),vdrk1,IF(OR(D597="ETHANOL REG",D597="REGULAR",D597="REG DYED",D597="ETH REG DYE"),vrrk1,)),E597))</f>
        <v>100.1</v>
      </c>
      <c r="AD597">
        <f>IF(OR(A597=521400,A597=529519,A597=519378,A597=519382,A597=519380,A597=519357,A597=549727,A597=519373,A597=519370,A597=519371,A597=519377,A597=519387,A597=521176,A597=521177,A597=524588),
IF(OR(D597="BIODIESEL",D597="BIODIESEL DYED",D597="DIESEL LS",D597="D LS DYED"),kdrk1+_dslMERCR,IF(OR(D597="ETHANOL REG",D597="REGULAR",D597="REG DYED",D597="ETH REG DYE"),krrk1+_eregMERCR,IF(OR(D597="UNBRAND DEF"),
DEFBase1,kprk1+_punlMERCR))),IF(A597=519355,IF(OR(D597="BIODIESEL",D597="BIODIESEL DYED",D597="DIESEL LS",D597="D LS DYED"),vdrk1+_dslMERCR,IF(OR(D597="ETHANOL REG",D597="REGULAR",D597="REG DYED",D597="ETH REG DYE"),vrrk1+_eregMERCR,)),E597))</f>
        <v>100.1</v>
      </c>
      <c r="AE597">
        <f t="shared" si="185"/>
        <v>0</v>
      </c>
      <c r="AF597">
        <f t="shared" si="186"/>
        <v>0.13</v>
      </c>
      <c r="AG597">
        <f t="shared" si="187"/>
        <v>0</v>
      </c>
      <c r="AH597" t="str">
        <f t="shared" si="188"/>
        <v>112 FRONT ST</v>
      </c>
    </row>
    <row r="598" spans="1:34" x14ac:dyDescent="0.25">
      <c r="A598">
        <v>519417</v>
      </c>
      <c r="B598" t="s">
        <v>172</v>
      </c>
      <c r="C598" t="s">
        <v>82</v>
      </c>
      <c r="D598" t="s">
        <v>37</v>
      </c>
      <c r="E598">
        <v>100.1</v>
      </c>
      <c r="F598">
        <v>4</v>
      </c>
      <c r="G598">
        <v>9</v>
      </c>
      <c r="H598">
        <v>0</v>
      </c>
      <c r="I598">
        <v>0</v>
      </c>
      <c r="J598">
        <v>113.1</v>
      </c>
      <c r="K598" s="28">
        <f t="shared" si="168"/>
        <v>14.702999999999999</v>
      </c>
      <c r="L598" s="28">
        <f t="shared" si="169"/>
        <v>0</v>
      </c>
      <c r="M598" s="28">
        <f t="shared" si="170"/>
        <v>127.803</v>
      </c>
      <c r="N598">
        <f t="shared" si="171"/>
        <v>100.1</v>
      </c>
      <c r="O598">
        <f t="shared" si="172"/>
        <v>105.6</v>
      </c>
      <c r="P598">
        <f t="shared" si="173"/>
        <v>106.6</v>
      </c>
      <c r="Q598">
        <f t="shared" si="174"/>
        <v>107.1</v>
      </c>
      <c r="R598">
        <f t="shared" si="175"/>
        <v>108.1</v>
      </c>
      <c r="S598">
        <f t="shared" si="176"/>
        <v>108.6</v>
      </c>
      <c r="T598">
        <f t="shared" si="177"/>
        <v>109.1</v>
      </c>
      <c r="U598">
        <f t="shared" si="178"/>
        <v>109.6</v>
      </c>
      <c r="V598">
        <f t="shared" si="179"/>
        <v>103.6</v>
      </c>
      <c r="X598">
        <f t="shared" si="180"/>
        <v>104.6</v>
      </c>
      <c r="Y598">
        <f t="shared" si="181"/>
        <v>105.1</v>
      </c>
      <c r="Z598">
        <f t="shared" si="182"/>
        <v>105.1</v>
      </c>
      <c r="AA598">
        <f t="shared" si="183"/>
        <v>106.1</v>
      </c>
      <c r="AB598">
        <f t="shared" si="184"/>
        <v>101.1</v>
      </c>
      <c r="AC598">
        <f>IF(OR(A598=521400,A598=529519,A598=519378,A598=519382,A598=519380,A598=519357,A598=549727,A598=519373,A598=519370,A598=519371,A598=519377,A598=519387,A598=521176,A598=521177,A598=524588),IF(OR(D598="BIODIESEL",D598="BIODIESEL DYED",D598="DIESEL LS",D598="D LS DYED"),kdrk1,IF(OR(D598="ETHANOL REG",D598="REGULAR",D598="REG DYED",D598="ETH REG DYE"),krrk1,IF(OR(D598="UNBRAND DEF"),DEFBase1,kprk1))),IF(A598=519355,IF(OR(D598="BIODIESEL",D598="BIODIESEL DYED",D598="DIESEL LS",D598="D LS DYED"),vdrk1,IF(OR(D598="ETHANOL REG",D598="REGULAR",D598="REG DYED",D598="ETH REG DYE"),vrrk1,)),E598))</f>
        <v>100.1</v>
      </c>
      <c r="AD598">
        <f>IF(OR(A598=521400,A598=529519,A598=519378,A598=519382,A598=519380,A598=519357,A598=549727,A598=519373,A598=519370,A598=519371,A598=519377,A598=519387,A598=521176,A598=521177,A598=524588),
IF(OR(D598="BIODIESEL",D598="BIODIESEL DYED",D598="DIESEL LS",D598="D LS DYED"),kdrk1+_dslMERCR,IF(OR(D598="ETHANOL REG",D598="REGULAR",D598="REG DYED",D598="ETH REG DYE"),krrk1+_eregMERCR,IF(OR(D598="UNBRAND DEF"),
DEFBase1,kprk1+_punlMERCR))),IF(A598=519355,IF(OR(D598="BIODIESEL",D598="BIODIESEL DYED",D598="DIESEL LS",D598="D LS DYED"),vdrk1+_dslMERCR,IF(OR(D598="ETHANOL REG",D598="REGULAR",D598="REG DYED",D598="ETH REG DYE"),vrrk1+_eregMERCR,)),E598))</f>
        <v>100.1</v>
      </c>
      <c r="AE598">
        <f t="shared" si="185"/>
        <v>0</v>
      </c>
      <c r="AF598">
        <f t="shared" si="186"/>
        <v>0.13</v>
      </c>
      <c r="AG598">
        <f t="shared" si="187"/>
        <v>0</v>
      </c>
      <c r="AH598" t="str">
        <f t="shared" si="188"/>
        <v>112 FRONT ST</v>
      </c>
    </row>
    <row r="599" spans="1:34" x14ac:dyDescent="0.25">
      <c r="A599">
        <v>524622</v>
      </c>
      <c r="B599" t="s">
        <v>172</v>
      </c>
      <c r="C599" t="s">
        <v>82</v>
      </c>
      <c r="D599" t="s">
        <v>646</v>
      </c>
      <c r="E599">
        <v>102</v>
      </c>
      <c r="F599">
        <v>4</v>
      </c>
      <c r="G599">
        <v>0</v>
      </c>
      <c r="H599">
        <v>0</v>
      </c>
      <c r="I599">
        <v>0</v>
      </c>
      <c r="J599">
        <v>106</v>
      </c>
      <c r="K599" s="28">
        <f t="shared" si="168"/>
        <v>13.780000000000001</v>
      </c>
      <c r="L599" s="28">
        <f t="shared" si="169"/>
        <v>0</v>
      </c>
      <c r="M599" s="28">
        <f t="shared" si="170"/>
        <v>119.78</v>
      </c>
      <c r="N599">
        <f t="shared" si="171"/>
        <v>102</v>
      </c>
      <c r="O599">
        <f t="shared" si="172"/>
        <v>107.5</v>
      </c>
      <c r="P599">
        <f t="shared" si="173"/>
        <v>108.5</v>
      </c>
      <c r="Q599">
        <f t="shared" si="174"/>
        <v>109</v>
      </c>
      <c r="R599">
        <f t="shared" si="175"/>
        <v>110</v>
      </c>
      <c r="S599">
        <f t="shared" si="176"/>
        <v>110.5</v>
      </c>
      <c r="T599">
        <f t="shared" si="177"/>
        <v>111</v>
      </c>
      <c r="U599">
        <f t="shared" si="178"/>
        <v>111.5</v>
      </c>
      <c r="V599">
        <f t="shared" si="179"/>
        <v>105.5</v>
      </c>
      <c r="X599">
        <f t="shared" si="180"/>
        <v>106.5</v>
      </c>
      <c r="Y599">
        <f t="shared" si="181"/>
        <v>107</v>
      </c>
      <c r="Z599">
        <f t="shared" si="182"/>
        <v>107</v>
      </c>
      <c r="AA599">
        <f t="shared" si="183"/>
        <v>108</v>
      </c>
      <c r="AB599">
        <f t="shared" si="184"/>
        <v>103</v>
      </c>
      <c r="AC599">
        <f>IF(OR(A599=521400,A599=529519,A599=519378,A599=519382,A599=519380,A599=519357,A599=549727,A599=519373,A599=519370,A599=519371,A599=519377,A599=519387,A599=521176,A599=521177,A599=524588),IF(OR(D599="BIODIESEL",D599="BIODIESEL DYED",D599="DIESEL LS",D599="D LS DYED"),kdrk1,IF(OR(D599="ETHANOL REG",D599="REGULAR",D599="REG DYED",D599="ETH REG DYE"),krrk1,IF(OR(D599="UNBRAND DEF"),DEFBase1,kprk1))),IF(A599=519355,IF(OR(D599="BIODIESEL",D599="BIODIESEL DYED",D599="DIESEL LS",D599="D LS DYED"),vdrk1,IF(OR(D599="ETHANOL REG",D599="REGULAR",D599="REG DYED",D599="ETH REG DYE"),vrrk1,)),E599))</f>
        <v>102</v>
      </c>
      <c r="AD599">
        <f>IF(OR(A599=521400,A599=529519,A599=519378,A599=519382,A599=519380,A599=519357,A599=549727,A599=519373,A599=519370,A599=519371,A599=519377,A599=519387,A599=521176,A599=521177,A599=524588),
IF(OR(D599="BIODIESEL",D599="BIODIESEL DYED",D599="DIESEL LS",D599="D LS DYED"),kdrk1+_dslMERCR,IF(OR(D599="ETHANOL REG",D599="REGULAR",D599="REG DYED",D599="ETH REG DYE"),krrk1+_eregMERCR,IF(OR(D599="UNBRAND DEF"),
DEFBase1,kprk1+_punlMERCR))),IF(A599=519355,IF(OR(D599="BIODIESEL",D599="BIODIESEL DYED",D599="DIESEL LS",D599="D LS DYED"),vdrk1+_dslMERCR,IF(OR(D599="ETHANOL REG",D599="REGULAR",D599="REG DYED",D599="ETH REG DYE"),vrrk1+_eregMERCR,)),E599))</f>
        <v>102</v>
      </c>
      <c r="AE599">
        <f t="shared" si="185"/>
        <v>0</v>
      </c>
      <c r="AF599">
        <f t="shared" si="186"/>
        <v>0.13</v>
      </c>
      <c r="AG599">
        <f t="shared" si="187"/>
        <v>0</v>
      </c>
      <c r="AH599" t="str">
        <f t="shared" si="188"/>
        <v>1565 HWY 11 W</v>
      </c>
    </row>
    <row r="600" spans="1:34" x14ac:dyDescent="0.25">
      <c r="A600">
        <v>524622</v>
      </c>
      <c r="B600" t="s">
        <v>172</v>
      </c>
      <c r="C600" t="s">
        <v>82</v>
      </c>
      <c r="D600" t="s">
        <v>37</v>
      </c>
      <c r="E600">
        <v>102</v>
      </c>
      <c r="F600">
        <v>4</v>
      </c>
      <c r="G600">
        <v>9</v>
      </c>
      <c r="H600">
        <v>0</v>
      </c>
      <c r="I600">
        <v>0</v>
      </c>
      <c r="J600">
        <v>115</v>
      </c>
      <c r="K600" s="28">
        <f t="shared" si="168"/>
        <v>14.950000000000001</v>
      </c>
      <c r="L600" s="28">
        <f t="shared" si="169"/>
        <v>0</v>
      </c>
      <c r="M600" s="28">
        <f t="shared" si="170"/>
        <v>129.94999999999999</v>
      </c>
      <c r="N600">
        <f t="shared" si="171"/>
        <v>102</v>
      </c>
      <c r="O600">
        <f t="shared" si="172"/>
        <v>107.5</v>
      </c>
      <c r="P600">
        <f t="shared" si="173"/>
        <v>108.5</v>
      </c>
      <c r="Q600">
        <f t="shared" si="174"/>
        <v>109</v>
      </c>
      <c r="R600">
        <f t="shared" si="175"/>
        <v>110</v>
      </c>
      <c r="S600">
        <f t="shared" si="176"/>
        <v>110.5</v>
      </c>
      <c r="T600">
        <f t="shared" si="177"/>
        <v>111</v>
      </c>
      <c r="U600">
        <f t="shared" si="178"/>
        <v>111.5</v>
      </c>
      <c r="V600">
        <f t="shared" si="179"/>
        <v>105.5</v>
      </c>
      <c r="X600">
        <f t="shared" si="180"/>
        <v>106.5</v>
      </c>
      <c r="Y600">
        <f t="shared" si="181"/>
        <v>107</v>
      </c>
      <c r="Z600">
        <f t="shared" si="182"/>
        <v>107</v>
      </c>
      <c r="AA600">
        <f t="shared" si="183"/>
        <v>108</v>
      </c>
      <c r="AB600">
        <f t="shared" si="184"/>
        <v>103</v>
      </c>
      <c r="AC600">
        <f>IF(OR(A600=521400,A600=529519,A600=519378,A600=519382,A600=519380,A600=519357,A600=549727,A600=519373,A600=519370,A600=519371,A600=519377,A600=519387,A600=521176,A600=521177,A600=524588),IF(OR(D600="BIODIESEL",D600="BIODIESEL DYED",D600="DIESEL LS",D600="D LS DYED"),kdrk1,IF(OR(D600="ETHANOL REG",D600="REGULAR",D600="REG DYED",D600="ETH REG DYE"),krrk1,IF(OR(D600="UNBRAND DEF"),DEFBase1,kprk1))),IF(A600=519355,IF(OR(D600="BIODIESEL",D600="BIODIESEL DYED",D600="DIESEL LS",D600="D LS DYED"),vdrk1,IF(OR(D600="ETHANOL REG",D600="REGULAR",D600="REG DYED",D600="ETH REG DYE"),vrrk1,)),E600))</f>
        <v>102</v>
      </c>
      <c r="AD600">
        <f>IF(OR(A600=521400,A600=529519,A600=519378,A600=519382,A600=519380,A600=519357,A600=549727,A600=519373,A600=519370,A600=519371,A600=519377,A600=519387,A600=521176,A600=521177,A600=524588),
IF(OR(D600="BIODIESEL",D600="BIODIESEL DYED",D600="DIESEL LS",D600="D LS DYED"),kdrk1+_dslMERCR,IF(OR(D600="ETHANOL REG",D600="REGULAR",D600="REG DYED",D600="ETH REG DYE"),krrk1+_eregMERCR,IF(OR(D600="UNBRAND DEF"),
DEFBase1,kprk1+_punlMERCR))),IF(A600=519355,IF(OR(D600="BIODIESEL",D600="BIODIESEL DYED",D600="DIESEL LS",D600="D LS DYED"),vdrk1+_dslMERCR,IF(OR(D600="ETHANOL REG",D600="REGULAR",D600="REG DYED",D600="ETH REG DYE"),vrrk1+_eregMERCR,)),E600))</f>
        <v>102</v>
      </c>
      <c r="AE600">
        <f t="shared" si="185"/>
        <v>0</v>
      </c>
      <c r="AF600">
        <f t="shared" si="186"/>
        <v>0.13</v>
      </c>
      <c r="AG600">
        <f t="shared" si="187"/>
        <v>0</v>
      </c>
      <c r="AH600" t="str">
        <f t="shared" si="188"/>
        <v>1565 HWY 11 W</v>
      </c>
    </row>
    <row r="601" spans="1:34" x14ac:dyDescent="0.25">
      <c r="A601">
        <v>524622</v>
      </c>
      <c r="B601" t="s">
        <v>172</v>
      </c>
      <c r="C601" t="s">
        <v>82</v>
      </c>
      <c r="D601" t="s">
        <v>649</v>
      </c>
      <c r="E601">
        <v>107.3</v>
      </c>
      <c r="F601">
        <v>10</v>
      </c>
      <c r="G601">
        <v>9</v>
      </c>
      <c r="H601">
        <v>0</v>
      </c>
      <c r="I601">
        <v>0</v>
      </c>
      <c r="J601">
        <v>126.3</v>
      </c>
      <c r="K601" s="28">
        <f t="shared" si="168"/>
        <v>16.419</v>
      </c>
      <c r="L601" s="28">
        <f t="shared" si="169"/>
        <v>0</v>
      </c>
      <c r="M601" s="28">
        <f t="shared" si="170"/>
        <v>142.71899999999999</v>
      </c>
      <c r="N601">
        <f t="shared" si="171"/>
        <v>107.3</v>
      </c>
      <c r="O601">
        <f t="shared" si="172"/>
        <v>115.3</v>
      </c>
      <c r="P601">
        <f t="shared" si="173"/>
        <v>115.3</v>
      </c>
      <c r="Q601">
        <f t="shared" si="174"/>
        <v>115.8</v>
      </c>
      <c r="R601">
        <f t="shared" si="175"/>
        <v>116.8</v>
      </c>
      <c r="S601">
        <f t="shared" si="176"/>
        <v>117.3</v>
      </c>
      <c r="T601">
        <f t="shared" si="177"/>
        <v>117.8</v>
      </c>
      <c r="U601">
        <f t="shared" si="178"/>
        <v>118.3</v>
      </c>
      <c r="V601">
        <f t="shared" si="179"/>
        <v>110.8</v>
      </c>
      <c r="X601">
        <f t="shared" si="180"/>
        <v>114.3</v>
      </c>
      <c r="Y601">
        <f t="shared" si="181"/>
        <v>113.8</v>
      </c>
      <c r="Z601">
        <f t="shared" si="182"/>
        <v>115.8</v>
      </c>
      <c r="AA601">
        <f t="shared" si="183"/>
        <v>112.3</v>
      </c>
      <c r="AB601">
        <f t="shared" si="184"/>
        <v>111.8</v>
      </c>
      <c r="AC601">
        <f>IF(OR(A601=521400,A601=529519,A601=519378,A601=519382,A601=519380,A601=519357,A601=549727,A601=519373,A601=519370,A601=519371,A601=519377,A601=519387,A601=521176,A601=521177,A601=524588),IF(OR(D601="BIODIESEL",D601="BIODIESEL DYED",D601="DIESEL LS",D601="D LS DYED"),kdrk1,IF(OR(D601="ETHANOL REG",D601="REGULAR",D601="REG DYED",D601="ETH REG DYE"),krrk1,IF(OR(D601="UNBRAND DEF"),DEFBase1,kprk1))),IF(A601=519355,IF(OR(D601="BIODIESEL",D601="BIODIESEL DYED",D601="DIESEL LS",D601="D LS DYED"),vdrk1,IF(OR(D601="ETHANOL REG",D601="REGULAR",D601="REG DYED",D601="ETH REG DYE"),vrrk1,)),E601))</f>
        <v>107.3</v>
      </c>
      <c r="AD601">
        <f>IF(OR(A601=521400,A601=529519,A601=519378,A601=519382,A601=519380,A601=519357,A601=549727,A601=519373,A601=519370,A601=519371,A601=519377,A601=519387,A601=521176,A601=521177,A601=524588),
IF(OR(D601="BIODIESEL",D601="BIODIESEL DYED",D601="DIESEL LS",D601="D LS DYED"),kdrk1+_dslMERCR,IF(OR(D601="ETHANOL REG",D601="REGULAR",D601="REG DYED",D601="ETH REG DYE"),krrk1+_eregMERCR,IF(OR(D601="UNBRAND DEF"),
DEFBase1,kprk1+_punlMERCR))),IF(A601=519355,IF(OR(D601="BIODIESEL",D601="BIODIESEL DYED",D601="DIESEL LS",D601="D LS DYED"),vdrk1+_dslMERCR,IF(OR(D601="ETHANOL REG",D601="REGULAR",D601="REG DYED",D601="ETH REG DYE"),vrrk1+_eregMERCR,)),E601))</f>
        <v>107.3</v>
      </c>
      <c r="AE601">
        <f t="shared" si="185"/>
        <v>0</v>
      </c>
      <c r="AF601">
        <f t="shared" si="186"/>
        <v>0.13</v>
      </c>
      <c r="AG601">
        <f t="shared" si="187"/>
        <v>0</v>
      </c>
      <c r="AH601" t="str">
        <f t="shared" si="188"/>
        <v>1565 HWY 11 W</v>
      </c>
    </row>
    <row r="602" spans="1:34" x14ac:dyDescent="0.25">
      <c r="A602">
        <v>524622</v>
      </c>
      <c r="B602" t="s">
        <v>172</v>
      </c>
      <c r="C602" t="s">
        <v>82</v>
      </c>
      <c r="D602" t="s">
        <v>49</v>
      </c>
      <c r="E602">
        <v>113.3</v>
      </c>
      <c r="F602">
        <v>10</v>
      </c>
      <c r="G602">
        <v>9</v>
      </c>
      <c r="H602">
        <v>0</v>
      </c>
      <c r="I602">
        <v>0</v>
      </c>
      <c r="J602">
        <v>132.30000000000001</v>
      </c>
      <c r="K602" s="28">
        <f t="shared" si="168"/>
        <v>17.199000000000002</v>
      </c>
      <c r="L602" s="28">
        <f t="shared" si="169"/>
        <v>0</v>
      </c>
      <c r="M602" s="28">
        <f t="shared" si="170"/>
        <v>149.49900000000002</v>
      </c>
      <c r="N602">
        <f t="shared" si="171"/>
        <v>113.3</v>
      </c>
      <c r="O602">
        <f t="shared" si="172"/>
        <v>121.8</v>
      </c>
      <c r="P602">
        <f t="shared" si="173"/>
        <v>121.8</v>
      </c>
      <c r="Q602">
        <f t="shared" si="174"/>
        <v>122.3</v>
      </c>
      <c r="R602">
        <f t="shared" si="175"/>
        <v>123.3</v>
      </c>
      <c r="S602">
        <f t="shared" si="176"/>
        <v>123.8</v>
      </c>
      <c r="T602">
        <f t="shared" si="177"/>
        <v>124.3</v>
      </c>
      <c r="U602">
        <f t="shared" si="178"/>
        <v>124.8</v>
      </c>
      <c r="V602">
        <f t="shared" si="179"/>
        <v>116.8</v>
      </c>
      <c r="X602">
        <f t="shared" si="180"/>
        <v>120.8</v>
      </c>
      <c r="Y602">
        <f t="shared" si="181"/>
        <v>119.3</v>
      </c>
      <c r="Z602">
        <f t="shared" si="182"/>
        <v>121.8</v>
      </c>
      <c r="AA602">
        <f t="shared" si="183"/>
        <v>118.3</v>
      </c>
      <c r="AB602">
        <f t="shared" si="184"/>
        <v>117.8</v>
      </c>
      <c r="AC602">
        <f>IF(OR(A602=521400,A602=529519,A602=519378,A602=519382,A602=519380,A602=519357,A602=549727,A602=519373,A602=519370,A602=519371,A602=519377,A602=519387,A602=521176,A602=521177,A602=524588),IF(OR(D602="BIODIESEL",D602="BIODIESEL DYED",D602="DIESEL LS",D602="D LS DYED"),kdrk1,IF(OR(D602="ETHANOL REG",D602="REGULAR",D602="REG DYED",D602="ETH REG DYE"),krrk1,IF(OR(D602="UNBRAND DEF"),DEFBase1,kprk1))),IF(A602=519355,IF(OR(D602="BIODIESEL",D602="BIODIESEL DYED",D602="DIESEL LS",D602="D LS DYED"),vdrk1,IF(OR(D602="ETHANOL REG",D602="REGULAR",D602="REG DYED",D602="ETH REG DYE"),vrrk1,)),E602))</f>
        <v>113.3</v>
      </c>
      <c r="AD602">
        <f>IF(OR(A602=521400,A602=529519,A602=519378,A602=519382,A602=519380,A602=519357,A602=549727,A602=519373,A602=519370,A602=519371,A602=519377,A602=519387,A602=521176,A602=521177,A602=524588),
IF(OR(D602="BIODIESEL",D602="BIODIESEL DYED",D602="DIESEL LS",D602="D LS DYED"),kdrk1+_dslMERCR,IF(OR(D602="ETHANOL REG",D602="REGULAR",D602="REG DYED",D602="ETH REG DYE"),krrk1+_eregMERCR,IF(OR(D602="UNBRAND DEF"),
DEFBase1,kprk1+_punlMERCR))),IF(A602=519355,IF(OR(D602="BIODIESEL",D602="BIODIESEL DYED",D602="DIESEL LS",D602="D LS DYED"),vdrk1+_dslMERCR,IF(OR(D602="ETHANOL REG",D602="REGULAR",D602="REG DYED",D602="ETH REG DYE"),vrrk1+_eregMERCR,)),E602))</f>
        <v>113.3</v>
      </c>
      <c r="AE602">
        <f t="shared" si="185"/>
        <v>0</v>
      </c>
      <c r="AF602">
        <f t="shared" si="186"/>
        <v>0.13</v>
      </c>
      <c r="AG602">
        <f t="shared" si="187"/>
        <v>0</v>
      </c>
      <c r="AH602" t="str">
        <f t="shared" si="188"/>
        <v>1565 HWY 11 W</v>
      </c>
    </row>
    <row r="603" spans="1:34" x14ac:dyDescent="0.25">
      <c r="A603">
        <v>524622</v>
      </c>
      <c r="B603" t="s">
        <v>172</v>
      </c>
      <c r="C603" t="s">
        <v>82</v>
      </c>
      <c r="D603" t="s">
        <v>651</v>
      </c>
      <c r="E603">
        <v>94.3</v>
      </c>
      <c r="F603">
        <v>10</v>
      </c>
      <c r="G603">
        <v>9</v>
      </c>
      <c r="H603">
        <v>0</v>
      </c>
      <c r="I603">
        <v>0</v>
      </c>
      <c r="J603">
        <v>113.3</v>
      </c>
      <c r="K603" s="28">
        <f t="shared" si="168"/>
        <v>14.729000000000001</v>
      </c>
      <c r="L603" s="28">
        <f t="shared" si="169"/>
        <v>0</v>
      </c>
      <c r="M603" s="28">
        <f t="shared" si="170"/>
        <v>128.029</v>
      </c>
      <c r="N603">
        <f t="shared" si="171"/>
        <v>94.3</v>
      </c>
      <c r="O603">
        <f t="shared" si="172"/>
        <v>101.8</v>
      </c>
      <c r="P603">
        <f t="shared" si="173"/>
        <v>101.8</v>
      </c>
      <c r="Q603">
        <f t="shared" si="174"/>
        <v>102.3</v>
      </c>
      <c r="R603">
        <f t="shared" si="175"/>
        <v>103.3</v>
      </c>
      <c r="S603">
        <f t="shared" si="176"/>
        <v>103.8</v>
      </c>
      <c r="T603">
        <f t="shared" si="177"/>
        <v>104.3</v>
      </c>
      <c r="U603">
        <f t="shared" si="178"/>
        <v>104.8</v>
      </c>
      <c r="V603">
        <f t="shared" si="179"/>
        <v>97.8</v>
      </c>
      <c r="X603">
        <f t="shared" si="180"/>
        <v>100.8</v>
      </c>
      <c r="Y603">
        <f t="shared" si="181"/>
        <v>100.3</v>
      </c>
      <c r="Z603">
        <f t="shared" si="182"/>
        <v>102.8</v>
      </c>
      <c r="AA603">
        <f t="shared" si="183"/>
        <v>99.3</v>
      </c>
      <c r="AB603">
        <f t="shared" si="184"/>
        <v>98.8</v>
      </c>
      <c r="AC603">
        <f>IF(OR(A603=521400,A603=529519,A603=519378,A603=519382,A603=519380,A603=519357,A603=549727,A603=519373,A603=519370,A603=519371,A603=519377,A603=519387,A603=521176,A603=521177,A603=524588),IF(OR(D603="BIODIESEL",D603="BIODIESEL DYED",D603="DIESEL LS",D603="D LS DYED"),kdrk1,IF(OR(D603="ETHANOL REG",D603="REGULAR",D603="REG DYED",D603="ETH REG DYE"),krrk1,IF(OR(D603="UNBRAND DEF"),DEFBase1,kprk1))),IF(A603=519355,IF(OR(D603="BIODIESEL",D603="BIODIESEL DYED",D603="DIESEL LS",D603="D LS DYED"),vdrk1,IF(OR(D603="ETHANOL REG",D603="REGULAR",D603="REG DYED",D603="ETH REG DYE"),vrrk1,)),E603))</f>
        <v>94.3</v>
      </c>
      <c r="AD603">
        <f>IF(OR(A603=521400,A603=529519,A603=519378,A603=519382,A603=519380,A603=519357,A603=549727,A603=519373,A603=519370,A603=519371,A603=519377,A603=519387,A603=521176,A603=521177,A603=524588),
IF(OR(D603="BIODIESEL",D603="BIODIESEL DYED",D603="DIESEL LS",D603="D LS DYED"),kdrk1+_dslMERCR,IF(OR(D603="ETHANOL REG",D603="REGULAR",D603="REG DYED",D603="ETH REG DYE"),krrk1+_eregMERCR,IF(OR(D603="UNBRAND DEF"),
DEFBase1,kprk1+_punlMERCR))),IF(A603=519355,IF(OR(D603="BIODIESEL",D603="BIODIESEL DYED",D603="DIESEL LS",D603="D LS DYED"),vdrk1+_dslMERCR,IF(OR(D603="ETHANOL REG",D603="REGULAR",D603="REG DYED",D603="ETH REG DYE"),vrrk1+_eregMERCR,)),E603))</f>
        <v>94.3</v>
      </c>
      <c r="AE603">
        <f t="shared" si="185"/>
        <v>0</v>
      </c>
      <c r="AF603">
        <f t="shared" si="186"/>
        <v>0.13</v>
      </c>
      <c r="AG603">
        <f t="shared" si="187"/>
        <v>0</v>
      </c>
      <c r="AH603" t="str">
        <f t="shared" si="188"/>
        <v>1565 HWY 11 W</v>
      </c>
    </row>
    <row r="604" spans="1:34" x14ac:dyDescent="0.25">
      <c r="A604">
        <v>524622</v>
      </c>
      <c r="B604" t="s">
        <v>172</v>
      </c>
      <c r="C604" t="s">
        <v>82</v>
      </c>
      <c r="D604" t="s">
        <v>645</v>
      </c>
      <c r="E604">
        <v>115</v>
      </c>
      <c r="F604">
        <v>0</v>
      </c>
      <c r="G604">
        <v>0</v>
      </c>
      <c r="H604">
        <v>0</v>
      </c>
      <c r="I604">
        <v>0</v>
      </c>
      <c r="J604">
        <v>115</v>
      </c>
      <c r="K604" s="28">
        <f t="shared" ref="K604:K667" si="189">J604*AF604</f>
        <v>14.950000000000001</v>
      </c>
      <c r="L604" s="28">
        <f t="shared" ref="L604:L667" si="190">J604*AG604</f>
        <v>0</v>
      </c>
      <c r="M604" s="28">
        <f t="shared" ref="M604:M667" si="191">SUM(J604:L604)</f>
        <v>129.94999999999999</v>
      </c>
      <c r="N604">
        <f t="shared" ref="N604:N667" si="192">IF(OR(A604=521400,A604=529519,A604=519378,A604=519382,A604=519380,A604=519357,A604=549727,A604=519373,A604=519370,A604=519371,A604=519377,A604=519387,A604=521176,A604=521177,A604=524588),IF(OR(D604="BIODIESEL",D604="BIODIESEL DYED",D604="DIESEL LS",D604="D LS DYED"),kdrk,IF(OR(D604="ETHANOL REG",D604="REGULAR",D604="REG DYED",D604="ETH REG DYE"),krrk,IF(OR(D604="UNBRAND DEF"),DEFbase,kprk))),IF(A604=519355,IF(OR(D604="BIODIESEL",D604="BIODIESEL DYED",D604="DIESEL LS",D604="D LS DYED"),vdrk,IF(OR(D604="ETHANOL REG",D604="REGULAR",D604="REG DYED",D604="ETH REG DYE"),vrrk,)),E604))</f>
        <v>115</v>
      </c>
      <c r="O604">
        <f t="shared" ref="O604:O667" si="193">IF(OR(D604="BIODIESEL",D604="BIODIESEL DYED",D604="DIESEL LS",D604="D LS DYED"),dsl0+N604,IF(D604="ETHANOL REG",ereg0+N604,IF(D604="REGULAR",reg0+N604,IF(D604="PREM DYED",puld0+N604,IF(D604="PREMIUM",punl0+N604,IF(D604="REG DYED",unld0+N604,IF(D604="ETH REG DYE",unld0+N604,IF(D604="ETH MID",mid0+N604,IF(D604="MID",mid0+N604,IF(D604="UNBRAND DEF",def0+N604))))))))))+IF(OR(A604=521400,A604=529519,A604=519378,A604=519382,A604=519380,A604=519357,A604=549727,A604=519373,A604=519370,A604=519371,A604=519377,A604=519387,A604=521176,A604=521177,A604=524588),AE604,IOL)</f>
        <v>118.5</v>
      </c>
      <c r="P604">
        <f t="shared" ref="P604:P667" si="194">IF(OR(D604="BIODIESEL",D604="BIODIESEL DYED",D604="DIESEL LS",D604="D LS DYED"),_dsl1+N604,IF(D604="ETHANOL REG",_ereg1+N604,IF(D604="REGULAR",_reg1+N604,IF(D604="PREM DYED",_puld1+N604,IF(D604="PREMIUM",_punl1+N604,IF(D604="REG DYED",_unld1+N604,IF(D604="ETH REG DYE",_unld1+N604,IF(D604="ETH MID",_mid1+N604,IF(D604="MID",_mid1+N604,IF(D604="UNBRAND DEF",_def1+N604))))))))))+IF(OR(A604=521400,A604=529519,A604=519378,A604=519382,A604=519380,A604=519357,A604=549727,A604=519373,A604=519370,A604=519371,A604=519377,A604=519387,A604=521176,A604=521177,A604=524588),AE604,IOL)</f>
        <v>118.5</v>
      </c>
      <c r="Q604">
        <f t="shared" ref="Q604:Q667" si="195">IF(OR(D604="BIODIESEL",D604="BIODIESEL DYED",D604="DIESEL LS",D604="D LS DYED"),_dsl2+N604,IF(D604="ETHANOL REG",_ereg2+N604,IF(D604="REGULAR",_reg2+N604,IF(D604="PREM DYED",_puld2+N604,IF(D604="PREMIUM",_punl2+N604,IF(D604="REG DYED",_unld2+N604,IF(D604="ETH REG DYE",_unld2+N604,IF(D604="ETH MID",_mid2+N604,IF(D604="MID",_mid2+N604,IF(D604="UNBRAND DEF",_def2+N604))))))))))+IF(OR(A604=521400,A604=520519,A604=519378,A604=519382,A604=519380,A604=519357,A604=549727,A604=519373,A604=519370,A604=519371,A604=519377,A604=519387,A604=521176,A604=521177,A604=524588),AE604,IOL)</f>
        <v>118.5</v>
      </c>
      <c r="R604">
        <f t="shared" ref="R604:R667" si="196">IF(OR(D604="BIODIESEL",D604="BIODIESEL DYED",D604="DIESEL LS",D604="D LS DYED"),_dsl3+N604,IF(D604="ETHANOL REG",_ereg3+N604,IF(D604="REGULAR",_reg3+N604,IF(D604="PREM DYED",_puld3+N604,IF(D604="PREMIUM",_punl3+N604,IF(D604="REG DYED",_unld3+N604,IF(D604="ETH REG DYE",_unld3+N604,IF(D604="ETH MID",_mid3+N604,IF(D604="MID",_mid3+N604,IF(D604="UNBRAND DEF",_def3+N604))))))))))+IF(OR(A604=521400,A604=529519,A604=519378,A604=519382,A604=519380,A604=519357,A604=549727,A604=519373,A604=519370,A604=519371,A604=519377,A604=519387,A604=521176,A604=521177,A604=524588),AE604,IOL)</f>
        <v>118.5</v>
      </c>
      <c r="S604">
        <f t="shared" ref="S604:S667" si="197">IF(OR(D604="BIODIESEL",D604="BIODIESEL DYED",D604="DIESEL LS",D604="D LS DYED"),_dsl4+N604,IF(D604="ETHANOL REG",_ereg4+N604,IF(D604="REGULAR",_reg4+N604,IF(D604="PREM DYED",_puld4+N604,IF(D604="PREMIUM",_punl4+N604,IF(D604="REG DYED",_unld4+N604,IF(D604="ETH REG DYE",_unld4+N604,IF(D604="ETH MID",_mid4+N604,IF(D604="MID",_mid4+N604,IF(D604="UNBRAND DEF",_def4+N604))))))))))+IF(OR(A604=521400,A604=529519,A604=519378,A604=519382,A604=519380,A604=519357,A604=549727,A604=519373,A604=519370,A604=519371,A604=519377,A604=519387,A604=521176,A604=521177,A604=524588),AE604,IOL)</f>
        <v>118.5</v>
      </c>
      <c r="T604">
        <f t="shared" ref="T604:T667" si="198">IF(OR(D604="BIODIESEL",D604="BIODIESEL DYED",D604="DIESEL LS",D604="D LS DYED"),_dsl5+N604,IF(D604="ETHANOL REG",_ereg5+N604,IF(D604="REGULAR",_reg5+N604,IF(D604="PREM DYED",_puld5+N604,IF(D604="PREMIUM",_punl5+N604,IF(D604="REG DYED",_unld5+N604,IF(D604="ETH REG DYE",_unld5+N604,IF(D604="ETH MID",_mid5+N604,IF(D604="MID",_mid5+N604,IF(D604="UNBRAND DEF",_def5+N604))))))))))+IF(OR(A604=521400,A604=529519,A604=519378,A604=519382,A604=519380,A604=519357,A604=549727,A604=519373,A604=519370,A604=519371,A604=519377,A604=519387,A604=521176,A604=521177,A604=524588),AE604,IOL)</f>
        <v>118.5</v>
      </c>
      <c r="U604">
        <f t="shared" ref="U604:U667" si="199">IF(OR(D604="BIODIESEL",D604="BIODIESEL DYED",D604="DIESEL LS",D604="D LS DYED"),_dsl6+N604,IF(D604="ETHANOL REG",_ereg6+N604,IF(D604="REGULAR",_reg6+N604,IF(D604="PREM DYED",_puld6+N604,IF(D604="PREMIUM",_punl6+N604,IF(D604="REG DYED",_unld6+N604,IF(D604="ETH REG DYE",_unld6+N604,IF(D604="ETH MID",_mid6+N604,IF(D604="MID",_mid6+N604,IF(D604="UNBRAND DEF",_def6+N604))))))))))+IF(OR(A604=521400,A604=529519,A604=519378,A604=519382,A604=519380,A604=519357,A604=549727,A604=519373,A604=519370,A604=519371,A604=519377,A604=519387,A604=521176,A604=521177,A604=524588),AE604,IOL)</f>
        <v>118.5</v>
      </c>
      <c r="V604">
        <f t="shared" ref="V604:V667" si="200">IF(OR(D604="BIODIESEL",D604="BIODIESEL DYED",D604="DIESEL LS",D604="D LS DYED"),_dsl7+N604,IF(D604="ETHANOL REG",_ereg7+N604,IF(D604="REGULAR",_reg7+N604,IF(D604="PREM DYED",_puld7+N604,IF(D604="PREMIUM",_punl7+N604,IF(D604="REG DYED",_unld7+N604,IF(D604="ETH REG DYE",_unld7+N604,IF(D604="ETH MID",_mid7+N604,IF(D604="MID",_mid7+N604,IF(D604="UNBRAND DEF",_def7+N604))))))))))+IF(OR(A604=999999,A604=999998),AE604,IOL)</f>
        <v>118.5</v>
      </c>
      <c r="X604">
        <f t="shared" ref="X604:X667" si="201">IF(OR(D604="BIODIESEL",D604="BIODIESEL DYED",D604="DIESEL LS",D604="D LS DYED"),_dsl9+N604,IF(D604="ETHANOL REG",_ereg9+N604,IF(D604="REGULAR",_reg9+N604,IF(D604="PREM DYED",_puld9+N604,IF(D604="PREMIUM",_punl9+N604,IF(D604="REG DYED",_unld9+N604,IF(D604="ETH REG DYE",_unld9+N604,IF(D604="ETH MID",_mid9+N604,IF(D604="MID",_mid9+N604,IF(D604="UNBRAND DEF",_def9+N604))))))))))+IF(OR(A604=521400,A604=520519,A604=519378,A604=519382,A604=519380,A604=519357,A604=549727,A604=519373,A604=519370,A604=519371,A604=519377,A604=519387,A604=521176,A604=521177,A604=524588),AE604,IOL)</f>
        <v>118.5</v>
      </c>
      <c r="Y604">
        <f t="shared" ref="Y604:Y667" si="202">IF(OR(D604="BIODIESEL",D604="BIODIESEL DYED",D604="DIESEL LS",D604="D LS DYED"),_dsl100+N604,IF(D604="ETHANOL REG",_ereg100+N604,IF(D604="REGULAR",_reg100+N604,IF(D604="PREM DYED",_puld100+N604,IF(D604="PREMIUM",_punl100+N604,IF(D604="REG DYED",_unld100+N604,IF(D604="ETH REG DYE",_unld100+N604,IF(D604="ETH MID",_mid100+N604,IF(D604="MID",_mid100+N604,IF(D604="UNBRAND DEF",_def100+N604))))))))))+IF(OR(A604=521400,A604=529519,A604=519378,A604=519382,A604=519380,A604=519357,A604=549727,A604=519373,A604=519370,A604=519371,A604=519377,A604=519387,A604=521176,A604=521177,A604=524588),AE604,IOL)</f>
        <v>118.5</v>
      </c>
      <c r="Z604">
        <f t="shared" ref="Z604:Z667" si="203">IF(OR(D604="BIODIESEL",D604="BIODIESEL DYED",D604="DIESEL LS",D604="D LS DYED"),_dsls08+N604,IF(D604="ETHANOL REG",_eregs08+N604,IF(D604="REGULAR",_regs08+N604,IF(D604="PREM DYED",_pulds08+N604,IF(D604="PREMIUM",_punls08+N604,IF(D604="REG DYED",_unlds08+N604,IF(D604="ETH REG DYE",_unlds08+N604,IF(D604="ETH MID",_mids08+N604,IF(D604="MID",_mids08+N604,IF(D604="UNBRAND DEF",_defs08+N604))))))))))+IF(OR(A604=521400,A604=529519,A604=519378,A604=519382,A604=519380,A604=519357,A604=549727,A604=519373,A604=519370,A604=519371,A604=519377,A604=519387,A604=521176,A604=521177,A604=524588),AE604,IOL)</f>
        <v>118.5</v>
      </c>
      <c r="AA604">
        <f t="shared" ref="AA604:AA667" si="204">IF(OR(D604="BIODIESEL",D604="BIODIESEL DYED",D604="DIESEL LS",D604="D LS DYED"),_dsls09+N604,IF(D604="ETHANOL REG",_eregs09+N604,IF(D604="REGULAR",_regs09+N604,IF(D604="PREM DYED",_pulds09+N604,IF(D604="PREMIUM",_punls09+N604,IF(D604="REG DYED",_unlds09+N604,IF(D604="ETH REG DYE",_unlds09+N604,IF(D604="ETH MID",_mids09+N604,IF(D604="MID",_mids09+N604,IF(D604="UNBRAND DEF",_defs09+N604))))))))))+IF(OR(A604=521400,A604=529519,A604=519378,A604=519382,A604=519380,A604=519357,A604=549727,A604=519373,A604=519370,A604=519371,A604=519377,A604=519387,A604=521176,A604=521177,A604=524588),AE604,IOL)</f>
        <v>118.5</v>
      </c>
      <c r="AB604">
        <f t="shared" ref="AB604:AB667" si="205">IF(OR(D604="BIODIESEL",D604="BIODIESEL DYED",D604="DIESEL LS",D604="D LS DYED"),_dslR25+N604,IF(D604="ETHANOL REG",_eregR25+N604,IF(D604="REGULAR",_regR25+N604,IF(D604="PREM DYED",_puldR25+N604,IF(D604="PREMIUM",_punlR25+N604,IF(D604="REG DYED",_unldR25+N604,IF(D604="ETH REG DYE",_unldR25+N604,IF(D604="ETH MID",_midR25+N604,IF(D604="MID",_midR25+N604,IF(D604="UNBRAND DEF",_defR25+N604))))))))))+IF(OR(A604=521400,A604=529519,A604=519378,A604=519382,A604=519380,A604=519357,A604=549727,A604=519373,A604=519370,A604=519371,A604=519377,A604=519387,A604=521176,A604=521177,A604=524588),AE604,IOL)</f>
        <v>118.5</v>
      </c>
      <c r="AC604">
        <f>IF(OR(A604=521400,A604=529519,A604=519378,A604=519382,A604=519380,A604=519357,A604=549727,A604=519373,A604=519370,A604=519371,A604=519377,A604=519387,A604=521176,A604=521177,A604=524588),IF(OR(D604="BIODIESEL",D604="BIODIESEL DYED",D604="DIESEL LS",D604="D LS DYED"),kdrk1,IF(OR(D604="ETHANOL REG",D604="REGULAR",D604="REG DYED",D604="ETH REG DYE"),krrk1,IF(OR(D604="UNBRAND DEF"),DEFBase1,kprk1))),IF(A604=519355,IF(OR(D604="BIODIESEL",D604="BIODIESEL DYED",D604="DIESEL LS",D604="D LS DYED"),vdrk1,IF(OR(D604="ETHANOL REG",D604="REGULAR",D604="REG DYED",D604="ETH REG DYE"),vrrk1,)),E604))</f>
        <v>115</v>
      </c>
      <c r="AD604">
        <f>IF(OR(A604=521400,A604=529519,A604=519378,A604=519382,A604=519380,A604=519357,A604=549727,A604=519373,A604=519370,A604=519371,A604=519377,A604=519387,A604=521176,A604=521177,A604=524588),
IF(OR(D604="BIODIESEL",D604="BIODIESEL DYED",D604="DIESEL LS",D604="D LS DYED"),kdrk1+_dslMERCR,IF(OR(D604="ETHANOL REG",D604="REGULAR",D604="REG DYED",D604="ETH REG DYE"),krrk1+_eregMERCR,IF(OR(D604="UNBRAND DEF"),
DEFBase1,kprk1+_punlMERCR))),IF(A604=519355,IF(OR(D604="BIODIESEL",D604="BIODIESEL DYED",D604="DIESEL LS",D604="D LS DYED"),vdrk1+_dslMERCR,IF(OR(D604="ETHANOL REG",D604="REGULAR",D604="REG DYED",D604="ETH REG DYE"),vrrk1+_eregMERCR,)),E604))</f>
        <v>115</v>
      </c>
      <c r="AE604">
        <f t="shared" ref="AE604:AE667" si="206">IF(AND(A604&lt;&gt;521400,A604&lt;&gt;529519,A604&lt;&gt;519378,A604&lt;&gt;519382,A604&lt;&gt;519380,A604&lt;&gt;519357,A604&lt;&gt;521399,A604&lt;&gt;519373,A604&lt;&gt;519370,A604&lt;&gt;519371,A604&lt;&gt;519377,A604&lt;&gt;519387,A604&lt;&gt;521176,A604&lt;&gt;521177,A604&lt;&gt;519355,A604&lt;&gt;524588),0,IF(D604="UNBRAND DEF",0,HLOOKUP(A604,FrtFac,2,FALSE)))</f>
        <v>0</v>
      </c>
      <c r="AF604">
        <f t="shared" ref="AF604:AF667" si="207">IF(AND(C604="BC",D604="unbrand def"),0.12,IF(AND(C604="SK",D604="unbrand def"),0.11,IF(AND(C604="MB",D604="unbrand def"),0.13,VLOOKUP(C604,TAXTABLE,2,FALSE))))</f>
        <v>0.13</v>
      </c>
      <c r="AG604">
        <f t="shared" ref="AG604:AG667" si="208">VLOOKUP(C604,TAXTABLE,3,FALSE)</f>
        <v>0</v>
      </c>
      <c r="AH604" t="str">
        <f t="shared" ref="AH604:AH667" si="209">VLOOKUP(A604,EFS_SITE,4,FALSE)</f>
        <v>1565 HWY 11 W</v>
      </c>
    </row>
    <row r="605" spans="1:34" x14ac:dyDescent="0.25">
      <c r="A605">
        <v>524556</v>
      </c>
      <c r="B605" t="s">
        <v>174</v>
      </c>
      <c r="C605" t="s">
        <v>82</v>
      </c>
      <c r="D605" t="s">
        <v>646</v>
      </c>
      <c r="E605">
        <v>93.5</v>
      </c>
      <c r="F605">
        <v>4</v>
      </c>
      <c r="G605">
        <v>0</v>
      </c>
      <c r="H605">
        <v>0</v>
      </c>
      <c r="I605">
        <v>0</v>
      </c>
      <c r="J605">
        <v>97.5</v>
      </c>
      <c r="K605" s="28">
        <f t="shared" si="189"/>
        <v>12.675000000000001</v>
      </c>
      <c r="L605" s="28">
        <f t="shared" si="190"/>
        <v>0</v>
      </c>
      <c r="M605" s="28">
        <f t="shared" si="191"/>
        <v>110.175</v>
      </c>
      <c r="N605">
        <f t="shared" si="192"/>
        <v>93.5</v>
      </c>
      <c r="O605">
        <f t="shared" si="193"/>
        <v>99</v>
      </c>
      <c r="P605">
        <f t="shared" si="194"/>
        <v>100</v>
      </c>
      <c r="Q605">
        <f t="shared" si="195"/>
        <v>100.5</v>
      </c>
      <c r="R605">
        <f t="shared" si="196"/>
        <v>101.5</v>
      </c>
      <c r="S605">
        <f t="shared" si="197"/>
        <v>102</v>
      </c>
      <c r="T605">
        <f t="shared" si="198"/>
        <v>102.5</v>
      </c>
      <c r="U605">
        <f t="shared" si="199"/>
        <v>103</v>
      </c>
      <c r="V605">
        <f t="shared" si="200"/>
        <v>97</v>
      </c>
      <c r="X605">
        <f t="shared" si="201"/>
        <v>98</v>
      </c>
      <c r="Y605">
        <f t="shared" si="202"/>
        <v>98.5</v>
      </c>
      <c r="Z605">
        <f t="shared" si="203"/>
        <v>98.5</v>
      </c>
      <c r="AA605">
        <f t="shared" si="204"/>
        <v>99.5</v>
      </c>
      <c r="AB605">
        <f t="shared" si="205"/>
        <v>94.5</v>
      </c>
      <c r="AC605">
        <f>IF(OR(A605=521400,A605=529519,A605=519378,A605=519382,A605=519380,A605=519357,A605=549727,A605=519373,A605=519370,A605=519371,A605=519377,A605=519387,A605=521176,A605=521177,A605=524588),IF(OR(D605="BIODIESEL",D605="BIODIESEL DYED",D605="DIESEL LS",D605="D LS DYED"),kdrk1,IF(OR(D605="ETHANOL REG",D605="REGULAR",D605="REG DYED",D605="ETH REG DYE"),krrk1,IF(OR(D605="UNBRAND DEF"),DEFBase1,kprk1))),IF(A605=519355,IF(OR(D605="BIODIESEL",D605="BIODIESEL DYED",D605="DIESEL LS",D605="D LS DYED"),vdrk1,IF(OR(D605="ETHANOL REG",D605="REGULAR",D605="REG DYED",D605="ETH REG DYE"),vrrk1,)),E605))</f>
        <v>93.5</v>
      </c>
      <c r="AD605">
        <f>IF(OR(A605=521400,A605=529519,A605=519378,A605=519382,A605=519380,A605=519357,A605=549727,A605=519373,A605=519370,A605=519371,A605=519377,A605=519387,A605=521176,A605=521177,A605=524588),
IF(OR(D605="BIODIESEL",D605="BIODIESEL DYED",D605="DIESEL LS",D605="D LS DYED"),kdrk1+_dslMERCR,IF(OR(D605="ETHANOL REG",D605="REGULAR",D605="REG DYED",D605="ETH REG DYE"),krrk1+_eregMERCR,IF(OR(D605="UNBRAND DEF"),
DEFBase1,kprk1+_punlMERCR))),IF(A605=519355,IF(OR(D605="BIODIESEL",D605="BIODIESEL DYED",D605="DIESEL LS",D605="D LS DYED"),vdrk1+_dslMERCR,IF(OR(D605="ETHANOL REG",D605="REGULAR",D605="REG DYED",D605="ETH REG DYE"),vrrk1+_eregMERCR,)),E605))</f>
        <v>93.5</v>
      </c>
      <c r="AE605">
        <f t="shared" si="206"/>
        <v>0</v>
      </c>
      <c r="AF605">
        <f t="shared" si="207"/>
        <v>0.13</v>
      </c>
      <c r="AG605">
        <f t="shared" si="208"/>
        <v>0</v>
      </c>
      <c r="AH605" t="str">
        <f t="shared" si="209"/>
        <v>2054 JOYCEVILLE RD</v>
      </c>
    </row>
    <row r="606" spans="1:34" x14ac:dyDescent="0.25">
      <c r="A606">
        <v>524556</v>
      </c>
      <c r="B606" t="s">
        <v>174</v>
      </c>
      <c r="C606" t="s">
        <v>82</v>
      </c>
      <c r="D606" t="s">
        <v>37</v>
      </c>
      <c r="E606">
        <v>93.5</v>
      </c>
      <c r="F606">
        <v>4</v>
      </c>
      <c r="G606">
        <v>9</v>
      </c>
      <c r="H606">
        <v>0</v>
      </c>
      <c r="I606">
        <v>0</v>
      </c>
      <c r="J606">
        <v>106.5</v>
      </c>
      <c r="K606" s="28">
        <f t="shared" si="189"/>
        <v>13.845000000000001</v>
      </c>
      <c r="L606" s="28">
        <f t="shared" si="190"/>
        <v>0</v>
      </c>
      <c r="M606" s="28">
        <f t="shared" si="191"/>
        <v>120.345</v>
      </c>
      <c r="N606">
        <f t="shared" si="192"/>
        <v>93.5</v>
      </c>
      <c r="O606">
        <f t="shared" si="193"/>
        <v>99</v>
      </c>
      <c r="P606">
        <f t="shared" si="194"/>
        <v>100</v>
      </c>
      <c r="Q606">
        <f t="shared" si="195"/>
        <v>100.5</v>
      </c>
      <c r="R606">
        <f t="shared" si="196"/>
        <v>101.5</v>
      </c>
      <c r="S606">
        <f t="shared" si="197"/>
        <v>102</v>
      </c>
      <c r="T606">
        <f t="shared" si="198"/>
        <v>102.5</v>
      </c>
      <c r="U606">
        <f t="shared" si="199"/>
        <v>103</v>
      </c>
      <c r="V606">
        <f t="shared" si="200"/>
        <v>97</v>
      </c>
      <c r="X606">
        <f t="shared" si="201"/>
        <v>98</v>
      </c>
      <c r="Y606">
        <f t="shared" si="202"/>
        <v>98.5</v>
      </c>
      <c r="Z606">
        <f t="shared" si="203"/>
        <v>98.5</v>
      </c>
      <c r="AA606">
        <f t="shared" si="204"/>
        <v>99.5</v>
      </c>
      <c r="AB606">
        <f t="shared" si="205"/>
        <v>94.5</v>
      </c>
      <c r="AC606">
        <f>IF(OR(A606=521400,A606=529519,A606=519378,A606=519382,A606=519380,A606=519357,A606=549727,A606=519373,A606=519370,A606=519371,A606=519377,A606=519387,A606=521176,A606=521177,A606=524588),IF(OR(D606="BIODIESEL",D606="BIODIESEL DYED",D606="DIESEL LS",D606="D LS DYED"),kdrk1,IF(OR(D606="ETHANOL REG",D606="REGULAR",D606="REG DYED",D606="ETH REG DYE"),krrk1,IF(OR(D606="UNBRAND DEF"),DEFBase1,kprk1))),IF(A606=519355,IF(OR(D606="BIODIESEL",D606="BIODIESEL DYED",D606="DIESEL LS",D606="D LS DYED"),vdrk1,IF(OR(D606="ETHANOL REG",D606="REGULAR",D606="REG DYED",D606="ETH REG DYE"),vrrk1,)),E606))</f>
        <v>93.5</v>
      </c>
      <c r="AD606">
        <f>IF(OR(A606=521400,A606=529519,A606=519378,A606=519382,A606=519380,A606=519357,A606=549727,A606=519373,A606=519370,A606=519371,A606=519377,A606=519387,A606=521176,A606=521177,A606=524588),
IF(OR(D606="BIODIESEL",D606="BIODIESEL DYED",D606="DIESEL LS",D606="D LS DYED"),kdrk1+_dslMERCR,IF(OR(D606="ETHANOL REG",D606="REGULAR",D606="REG DYED",D606="ETH REG DYE"),krrk1+_eregMERCR,IF(OR(D606="UNBRAND DEF"),
DEFBase1,kprk1+_punlMERCR))),IF(A606=519355,IF(OR(D606="BIODIESEL",D606="BIODIESEL DYED",D606="DIESEL LS",D606="D LS DYED"),vdrk1+_dslMERCR,IF(OR(D606="ETHANOL REG",D606="REGULAR",D606="REG DYED",D606="ETH REG DYE"),vrrk1+_eregMERCR,)),E606))</f>
        <v>93.5</v>
      </c>
      <c r="AE606">
        <f t="shared" si="206"/>
        <v>0</v>
      </c>
      <c r="AF606">
        <f t="shared" si="207"/>
        <v>0.13</v>
      </c>
      <c r="AG606">
        <f t="shared" si="208"/>
        <v>0</v>
      </c>
      <c r="AH606" t="str">
        <f t="shared" si="209"/>
        <v>2054 JOYCEVILLE RD</v>
      </c>
    </row>
    <row r="607" spans="1:34" x14ac:dyDescent="0.25">
      <c r="A607">
        <v>524556</v>
      </c>
      <c r="B607" t="s">
        <v>174</v>
      </c>
      <c r="C607" t="s">
        <v>82</v>
      </c>
      <c r="D607" t="s">
        <v>132</v>
      </c>
      <c r="E607">
        <v>83.5</v>
      </c>
      <c r="F607">
        <v>10</v>
      </c>
      <c r="G607">
        <v>9</v>
      </c>
      <c r="H607">
        <v>0</v>
      </c>
      <c r="I607">
        <v>0</v>
      </c>
      <c r="J607">
        <v>102.5</v>
      </c>
      <c r="K607" s="28">
        <f t="shared" si="189"/>
        <v>13.325000000000001</v>
      </c>
      <c r="L607" s="28">
        <f t="shared" si="190"/>
        <v>0</v>
      </c>
      <c r="M607" s="28">
        <f t="shared" si="191"/>
        <v>115.825</v>
      </c>
      <c r="N607">
        <f t="shared" si="192"/>
        <v>83.5</v>
      </c>
      <c r="O607">
        <f t="shared" si="193"/>
        <v>91.5</v>
      </c>
      <c r="P607">
        <f t="shared" si="194"/>
        <v>91.5</v>
      </c>
      <c r="Q607">
        <f t="shared" si="195"/>
        <v>92</v>
      </c>
      <c r="R607">
        <f t="shared" si="196"/>
        <v>93</v>
      </c>
      <c r="S607">
        <f t="shared" si="197"/>
        <v>93.5</v>
      </c>
      <c r="T607">
        <f t="shared" si="198"/>
        <v>94</v>
      </c>
      <c r="U607">
        <f t="shared" si="199"/>
        <v>94.5</v>
      </c>
      <c r="V607">
        <f t="shared" si="200"/>
        <v>87</v>
      </c>
      <c r="X607">
        <f t="shared" si="201"/>
        <v>90.5</v>
      </c>
      <c r="Y607">
        <f t="shared" si="202"/>
        <v>90</v>
      </c>
      <c r="Z607">
        <f t="shared" si="203"/>
        <v>92</v>
      </c>
      <c r="AA607">
        <f t="shared" si="204"/>
        <v>88.5</v>
      </c>
      <c r="AB607">
        <f t="shared" si="205"/>
        <v>88</v>
      </c>
      <c r="AC607">
        <f>IF(OR(A607=521400,A607=529519,A607=519378,A607=519382,A607=519380,A607=519357,A607=549727,A607=519373,A607=519370,A607=519371,A607=519377,A607=519387,A607=521176,A607=521177,A607=524588),IF(OR(D607="BIODIESEL",D607="BIODIESEL DYED",D607="DIESEL LS",D607="D LS DYED"),kdrk1,IF(OR(D607="ETHANOL REG",D607="REGULAR",D607="REG DYED",D607="ETH REG DYE"),krrk1,IF(OR(D607="UNBRAND DEF"),DEFBase1,kprk1))),IF(A607=519355,IF(OR(D607="BIODIESEL",D607="BIODIESEL DYED",D607="DIESEL LS",D607="D LS DYED"),vdrk1,IF(OR(D607="ETHANOL REG",D607="REGULAR",D607="REG DYED",D607="ETH REG DYE"),vrrk1,)),E607))</f>
        <v>83.5</v>
      </c>
      <c r="AD607">
        <f>IF(OR(A607=521400,A607=529519,A607=519378,A607=519382,A607=519380,A607=519357,A607=549727,A607=519373,A607=519370,A607=519371,A607=519377,A607=519387,A607=521176,A607=521177,A607=524588),
IF(OR(D607="BIODIESEL",D607="BIODIESEL DYED",D607="DIESEL LS",D607="D LS DYED"),kdrk1+_dslMERCR,IF(OR(D607="ETHANOL REG",D607="REGULAR",D607="REG DYED",D607="ETH REG DYE"),krrk1+_eregMERCR,IF(OR(D607="UNBRAND DEF"),
DEFBase1,kprk1+_punlMERCR))),IF(A607=519355,IF(OR(D607="BIODIESEL",D607="BIODIESEL DYED",D607="DIESEL LS",D607="D LS DYED"),vdrk1+_dslMERCR,IF(OR(D607="ETHANOL REG",D607="REGULAR",D607="REG DYED",D607="ETH REG DYE"),vrrk1+_eregMERCR,)),E607))</f>
        <v>83.5</v>
      </c>
      <c r="AE607">
        <f t="shared" si="206"/>
        <v>0</v>
      </c>
      <c r="AF607">
        <f t="shared" si="207"/>
        <v>0.13</v>
      </c>
      <c r="AG607">
        <f t="shared" si="208"/>
        <v>0</v>
      </c>
      <c r="AH607" t="str">
        <f t="shared" si="209"/>
        <v>2054 JOYCEVILLE RD</v>
      </c>
    </row>
    <row r="608" spans="1:34" x14ac:dyDescent="0.25">
      <c r="A608">
        <v>524556</v>
      </c>
      <c r="B608" t="s">
        <v>174</v>
      </c>
      <c r="C608" t="s">
        <v>82</v>
      </c>
      <c r="D608" t="s">
        <v>644</v>
      </c>
      <c r="E608">
        <v>79.5</v>
      </c>
      <c r="F608">
        <v>10</v>
      </c>
      <c r="G608">
        <v>9</v>
      </c>
      <c r="H608">
        <v>0</v>
      </c>
      <c r="I608">
        <v>0</v>
      </c>
      <c r="J608">
        <v>98.5</v>
      </c>
      <c r="K608" s="28">
        <f t="shared" si="189"/>
        <v>12.805</v>
      </c>
      <c r="L608" s="28">
        <f t="shared" si="190"/>
        <v>0</v>
      </c>
      <c r="M608" s="28">
        <f t="shared" si="191"/>
        <v>111.30500000000001</v>
      </c>
      <c r="N608">
        <f t="shared" si="192"/>
        <v>79.5</v>
      </c>
      <c r="O608">
        <f t="shared" si="193"/>
        <v>87</v>
      </c>
      <c r="P608">
        <f t="shared" si="194"/>
        <v>87</v>
      </c>
      <c r="Q608">
        <f t="shared" si="195"/>
        <v>87.5</v>
      </c>
      <c r="R608">
        <f t="shared" si="196"/>
        <v>88.5</v>
      </c>
      <c r="S608">
        <f t="shared" si="197"/>
        <v>89</v>
      </c>
      <c r="T608">
        <f t="shared" si="198"/>
        <v>89.5</v>
      </c>
      <c r="U608">
        <f t="shared" si="199"/>
        <v>90</v>
      </c>
      <c r="V608">
        <f t="shared" si="200"/>
        <v>83</v>
      </c>
      <c r="X608">
        <f t="shared" si="201"/>
        <v>86</v>
      </c>
      <c r="Y608">
        <f t="shared" si="202"/>
        <v>85.5</v>
      </c>
      <c r="Z608">
        <f t="shared" si="203"/>
        <v>88</v>
      </c>
      <c r="AA608">
        <f t="shared" si="204"/>
        <v>84.5</v>
      </c>
      <c r="AB608">
        <f t="shared" si="205"/>
        <v>84</v>
      </c>
      <c r="AC608">
        <f>IF(OR(A608=521400,A608=529519,A608=519378,A608=519382,A608=519380,A608=519357,A608=549727,A608=519373,A608=519370,A608=519371,A608=519377,A608=519387,A608=521176,A608=521177,A608=524588),IF(OR(D608="BIODIESEL",D608="BIODIESEL DYED",D608="DIESEL LS",D608="D LS DYED"),kdrk1,IF(OR(D608="ETHANOL REG",D608="REGULAR",D608="REG DYED",D608="ETH REG DYE"),krrk1,IF(OR(D608="UNBRAND DEF"),DEFBase1,kprk1))),IF(A608=519355,IF(OR(D608="BIODIESEL",D608="BIODIESEL DYED",D608="DIESEL LS",D608="D LS DYED"),vdrk1,IF(OR(D608="ETHANOL REG",D608="REGULAR",D608="REG DYED",D608="ETH REG DYE"),vrrk1,)),E608))</f>
        <v>79.5</v>
      </c>
      <c r="AD608">
        <f>IF(OR(A608=521400,A608=529519,A608=519378,A608=519382,A608=519380,A608=519357,A608=549727,A608=519373,A608=519370,A608=519371,A608=519377,A608=519387,A608=521176,A608=521177,A608=524588),
IF(OR(D608="BIODIESEL",D608="BIODIESEL DYED",D608="DIESEL LS",D608="D LS DYED"),kdrk1+_dslMERCR,IF(OR(D608="ETHANOL REG",D608="REGULAR",D608="REG DYED",D608="ETH REG DYE"),krrk1+_eregMERCR,IF(OR(D608="UNBRAND DEF"),
DEFBase1,kprk1+_punlMERCR))),IF(A608=519355,IF(OR(D608="BIODIESEL",D608="BIODIESEL DYED",D608="DIESEL LS",D608="D LS DYED"),vdrk1+_dslMERCR,IF(OR(D608="ETHANOL REG",D608="REGULAR",D608="REG DYED",D608="ETH REG DYE"),vrrk1+_eregMERCR,)),E608))</f>
        <v>79.5</v>
      </c>
      <c r="AE608">
        <f t="shared" si="206"/>
        <v>0</v>
      </c>
      <c r="AF608">
        <f t="shared" si="207"/>
        <v>0.13</v>
      </c>
      <c r="AG608">
        <f t="shared" si="208"/>
        <v>0</v>
      </c>
      <c r="AH608" t="str">
        <f t="shared" si="209"/>
        <v>2054 JOYCEVILLE RD</v>
      </c>
    </row>
    <row r="609" spans="1:34" x14ac:dyDescent="0.25">
      <c r="A609">
        <v>524556</v>
      </c>
      <c r="B609" t="s">
        <v>174</v>
      </c>
      <c r="C609" t="s">
        <v>82</v>
      </c>
      <c r="D609" t="s">
        <v>49</v>
      </c>
      <c r="E609">
        <v>105.2</v>
      </c>
      <c r="F609">
        <v>10</v>
      </c>
      <c r="G609">
        <v>9</v>
      </c>
      <c r="H609">
        <v>0</v>
      </c>
      <c r="I609">
        <v>0</v>
      </c>
      <c r="J609">
        <v>124.2</v>
      </c>
      <c r="K609" s="28">
        <f t="shared" si="189"/>
        <v>16.146000000000001</v>
      </c>
      <c r="L609" s="28">
        <f t="shared" si="190"/>
        <v>0</v>
      </c>
      <c r="M609" s="28">
        <f t="shared" si="191"/>
        <v>140.346</v>
      </c>
      <c r="N609">
        <f t="shared" si="192"/>
        <v>105.2</v>
      </c>
      <c r="O609">
        <f t="shared" si="193"/>
        <v>113.7</v>
      </c>
      <c r="P609">
        <f t="shared" si="194"/>
        <v>113.7</v>
      </c>
      <c r="Q609">
        <f t="shared" si="195"/>
        <v>114.2</v>
      </c>
      <c r="R609">
        <f t="shared" si="196"/>
        <v>115.2</v>
      </c>
      <c r="S609">
        <f t="shared" si="197"/>
        <v>115.7</v>
      </c>
      <c r="T609">
        <f t="shared" si="198"/>
        <v>116.2</v>
      </c>
      <c r="U609">
        <f t="shared" si="199"/>
        <v>116.7</v>
      </c>
      <c r="V609">
        <f t="shared" si="200"/>
        <v>108.7</v>
      </c>
      <c r="X609">
        <f t="shared" si="201"/>
        <v>112.7</v>
      </c>
      <c r="Y609">
        <f t="shared" si="202"/>
        <v>111.2</v>
      </c>
      <c r="Z609">
        <f t="shared" si="203"/>
        <v>113.7</v>
      </c>
      <c r="AA609">
        <f t="shared" si="204"/>
        <v>110.2</v>
      </c>
      <c r="AB609">
        <f t="shared" si="205"/>
        <v>109.7</v>
      </c>
      <c r="AC609">
        <f>IF(OR(A609=521400,A609=529519,A609=519378,A609=519382,A609=519380,A609=519357,A609=549727,A609=519373,A609=519370,A609=519371,A609=519377,A609=519387,A609=521176,A609=521177,A609=524588),IF(OR(D609="BIODIESEL",D609="BIODIESEL DYED",D609="DIESEL LS",D609="D LS DYED"),kdrk1,IF(OR(D609="ETHANOL REG",D609="REGULAR",D609="REG DYED",D609="ETH REG DYE"),krrk1,IF(OR(D609="UNBRAND DEF"),DEFBase1,kprk1))),IF(A609=519355,IF(OR(D609="BIODIESEL",D609="BIODIESEL DYED",D609="DIESEL LS",D609="D LS DYED"),vdrk1,IF(OR(D609="ETHANOL REG",D609="REGULAR",D609="REG DYED",D609="ETH REG DYE"),vrrk1,)),E609))</f>
        <v>105.2</v>
      </c>
      <c r="AD609">
        <f>IF(OR(A609=521400,A609=529519,A609=519378,A609=519382,A609=519380,A609=519357,A609=549727,A609=519373,A609=519370,A609=519371,A609=519377,A609=519387,A609=521176,A609=521177,A609=524588),
IF(OR(D609="BIODIESEL",D609="BIODIESEL DYED",D609="DIESEL LS",D609="D LS DYED"),kdrk1+_dslMERCR,IF(OR(D609="ETHANOL REG",D609="REGULAR",D609="REG DYED",D609="ETH REG DYE"),krrk1+_eregMERCR,IF(OR(D609="UNBRAND DEF"),
DEFBase1,kprk1+_punlMERCR))),IF(A609=519355,IF(OR(D609="BIODIESEL",D609="BIODIESEL DYED",D609="DIESEL LS",D609="D LS DYED"),vdrk1+_dslMERCR,IF(OR(D609="ETHANOL REG",D609="REGULAR",D609="REG DYED",D609="ETH REG DYE"),vrrk1+_eregMERCR,)),E609))</f>
        <v>105.2</v>
      </c>
      <c r="AE609">
        <f t="shared" si="206"/>
        <v>0</v>
      </c>
      <c r="AF609">
        <f t="shared" si="207"/>
        <v>0.13</v>
      </c>
      <c r="AG609">
        <f t="shared" si="208"/>
        <v>0</v>
      </c>
      <c r="AH609" t="str">
        <f t="shared" si="209"/>
        <v>2054 JOYCEVILLE RD</v>
      </c>
    </row>
    <row r="610" spans="1:34" x14ac:dyDescent="0.25">
      <c r="A610">
        <v>524556</v>
      </c>
      <c r="B610" t="s">
        <v>174</v>
      </c>
      <c r="C610" t="s">
        <v>82</v>
      </c>
      <c r="D610" t="s">
        <v>645</v>
      </c>
      <c r="E610">
        <v>115</v>
      </c>
      <c r="F610">
        <v>0</v>
      </c>
      <c r="G610">
        <v>0</v>
      </c>
      <c r="H610">
        <v>0</v>
      </c>
      <c r="I610">
        <v>0</v>
      </c>
      <c r="J610">
        <v>115</v>
      </c>
      <c r="K610" s="28">
        <f t="shared" si="189"/>
        <v>14.950000000000001</v>
      </c>
      <c r="L610" s="28">
        <f t="shared" si="190"/>
        <v>0</v>
      </c>
      <c r="M610" s="28">
        <f t="shared" si="191"/>
        <v>129.94999999999999</v>
      </c>
      <c r="N610">
        <f t="shared" si="192"/>
        <v>115</v>
      </c>
      <c r="O610">
        <f t="shared" si="193"/>
        <v>118.5</v>
      </c>
      <c r="P610">
        <f t="shared" si="194"/>
        <v>118.5</v>
      </c>
      <c r="Q610">
        <f t="shared" si="195"/>
        <v>118.5</v>
      </c>
      <c r="R610">
        <f t="shared" si="196"/>
        <v>118.5</v>
      </c>
      <c r="S610">
        <f t="shared" si="197"/>
        <v>118.5</v>
      </c>
      <c r="T610">
        <f t="shared" si="198"/>
        <v>118.5</v>
      </c>
      <c r="U610">
        <f t="shared" si="199"/>
        <v>118.5</v>
      </c>
      <c r="V610">
        <f t="shared" si="200"/>
        <v>118.5</v>
      </c>
      <c r="X610">
        <f t="shared" si="201"/>
        <v>118.5</v>
      </c>
      <c r="Y610">
        <f t="shared" si="202"/>
        <v>118.5</v>
      </c>
      <c r="Z610">
        <f t="shared" si="203"/>
        <v>118.5</v>
      </c>
      <c r="AA610">
        <f t="shared" si="204"/>
        <v>118.5</v>
      </c>
      <c r="AB610">
        <f t="shared" si="205"/>
        <v>118.5</v>
      </c>
      <c r="AC610">
        <f>IF(OR(A610=521400,A610=529519,A610=519378,A610=519382,A610=519380,A610=519357,A610=549727,A610=519373,A610=519370,A610=519371,A610=519377,A610=519387,A610=521176,A610=521177,A610=524588),IF(OR(D610="BIODIESEL",D610="BIODIESEL DYED",D610="DIESEL LS",D610="D LS DYED"),kdrk1,IF(OR(D610="ETHANOL REG",D610="REGULAR",D610="REG DYED",D610="ETH REG DYE"),krrk1,IF(OR(D610="UNBRAND DEF"),DEFBase1,kprk1))),IF(A610=519355,IF(OR(D610="BIODIESEL",D610="BIODIESEL DYED",D610="DIESEL LS",D610="D LS DYED"),vdrk1,IF(OR(D610="ETHANOL REG",D610="REGULAR",D610="REG DYED",D610="ETH REG DYE"),vrrk1,)),E610))</f>
        <v>115</v>
      </c>
      <c r="AD610">
        <f>IF(OR(A610=521400,A610=529519,A610=519378,A610=519382,A610=519380,A610=519357,A610=549727,A610=519373,A610=519370,A610=519371,A610=519377,A610=519387,A610=521176,A610=521177,A610=524588),
IF(OR(D610="BIODIESEL",D610="BIODIESEL DYED",D610="DIESEL LS",D610="D LS DYED"),kdrk1+_dslMERCR,IF(OR(D610="ETHANOL REG",D610="REGULAR",D610="REG DYED",D610="ETH REG DYE"),krrk1+_eregMERCR,IF(OR(D610="UNBRAND DEF"),
DEFBase1,kprk1+_punlMERCR))),IF(A610=519355,IF(OR(D610="BIODIESEL",D610="BIODIESEL DYED",D610="DIESEL LS",D610="D LS DYED"),vdrk1+_dslMERCR,IF(OR(D610="ETHANOL REG",D610="REGULAR",D610="REG DYED",D610="ETH REG DYE"),vrrk1+_eregMERCR,)),E610))</f>
        <v>115</v>
      </c>
      <c r="AE610">
        <f t="shared" si="206"/>
        <v>0</v>
      </c>
      <c r="AF610">
        <f t="shared" si="207"/>
        <v>0.13</v>
      </c>
      <c r="AG610">
        <f t="shared" si="208"/>
        <v>0</v>
      </c>
      <c r="AH610" t="str">
        <f t="shared" si="209"/>
        <v>2054 JOYCEVILLE RD</v>
      </c>
    </row>
    <row r="611" spans="1:34" x14ac:dyDescent="0.25">
      <c r="A611">
        <v>519406</v>
      </c>
      <c r="B611" t="s">
        <v>175</v>
      </c>
      <c r="C611" t="s">
        <v>82</v>
      </c>
      <c r="D611" t="s">
        <v>646</v>
      </c>
      <c r="E611">
        <v>93.6</v>
      </c>
      <c r="F611">
        <v>4</v>
      </c>
      <c r="G611">
        <v>0</v>
      </c>
      <c r="H611">
        <v>0</v>
      </c>
      <c r="I611">
        <v>0</v>
      </c>
      <c r="J611">
        <v>97.6</v>
      </c>
      <c r="K611" s="28">
        <f t="shared" si="189"/>
        <v>12.687999999999999</v>
      </c>
      <c r="L611" s="28">
        <f t="shared" si="190"/>
        <v>0</v>
      </c>
      <c r="M611" s="28">
        <f t="shared" si="191"/>
        <v>110.288</v>
      </c>
      <c r="N611">
        <f t="shared" si="192"/>
        <v>93.6</v>
      </c>
      <c r="O611">
        <f t="shared" si="193"/>
        <v>99.1</v>
      </c>
      <c r="P611">
        <f t="shared" si="194"/>
        <v>100.1</v>
      </c>
      <c r="Q611">
        <f t="shared" si="195"/>
        <v>100.6</v>
      </c>
      <c r="R611">
        <f t="shared" si="196"/>
        <v>101.6</v>
      </c>
      <c r="S611">
        <f t="shared" si="197"/>
        <v>102.1</v>
      </c>
      <c r="T611">
        <f t="shared" si="198"/>
        <v>102.6</v>
      </c>
      <c r="U611">
        <f t="shared" si="199"/>
        <v>103.1</v>
      </c>
      <c r="V611">
        <f t="shared" si="200"/>
        <v>97.1</v>
      </c>
      <c r="X611">
        <f t="shared" si="201"/>
        <v>98.1</v>
      </c>
      <c r="Y611">
        <f t="shared" si="202"/>
        <v>98.6</v>
      </c>
      <c r="Z611">
        <f t="shared" si="203"/>
        <v>98.6</v>
      </c>
      <c r="AA611">
        <f t="shared" si="204"/>
        <v>99.6</v>
      </c>
      <c r="AB611">
        <f t="shared" si="205"/>
        <v>94.6</v>
      </c>
      <c r="AC611">
        <f>IF(OR(A611=521400,A611=529519,A611=519378,A611=519382,A611=519380,A611=519357,A611=549727,A611=519373,A611=519370,A611=519371,A611=519377,A611=519387,A611=521176,A611=521177,A611=524588),IF(OR(D611="BIODIESEL",D611="BIODIESEL DYED",D611="DIESEL LS",D611="D LS DYED"),kdrk1,IF(OR(D611="ETHANOL REG",D611="REGULAR",D611="REG DYED",D611="ETH REG DYE"),krrk1,IF(OR(D611="UNBRAND DEF"),DEFBase1,kprk1))),IF(A611=519355,IF(OR(D611="BIODIESEL",D611="BIODIESEL DYED",D611="DIESEL LS",D611="D LS DYED"),vdrk1,IF(OR(D611="ETHANOL REG",D611="REGULAR",D611="REG DYED",D611="ETH REG DYE"),vrrk1,)),E611))</f>
        <v>93.6</v>
      </c>
      <c r="AD611">
        <f>IF(OR(A611=521400,A611=529519,A611=519378,A611=519382,A611=519380,A611=519357,A611=549727,A611=519373,A611=519370,A611=519371,A611=519377,A611=519387,A611=521176,A611=521177,A611=524588),
IF(OR(D611="BIODIESEL",D611="BIODIESEL DYED",D611="DIESEL LS",D611="D LS DYED"),kdrk1+_dslMERCR,IF(OR(D611="ETHANOL REG",D611="REGULAR",D611="REG DYED",D611="ETH REG DYE"),krrk1+_eregMERCR,IF(OR(D611="UNBRAND DEF"),
DEFBase1,kprk1+_punlMERCR))),IF(A611=519355,IF(OR(D611="BIODIESEL",D611="BIODIESEL DYED",D611="DIESEL LS",D611="D LS DYED"),vdrk1+_dslMERCR,IF(OR(D611="ETHANOL REG",D611="REGULAR",D611="REG DYED",D611="ETH REG DYE"),vrrk1+_eregMERCR,)),E611))</f>
        <v>93.6</v>
      </c>
      <c r="AE611">
        <f t="shared" si="206"/>
        <v>0</v>
      </c>
      <c r="AF611">
        <f t="shared" si="207"/>
        <v>0.13</v>
      </c>
      <c r="AG611">
        <f t="shared" si="208"/>
        <v>0</v>
      </c>
      <c r="AH611" t="str">
        <f t="shared" si="209"/>
        <v>1525 CENTENNIAL DR</v>
      </c>
    </row>
    <row r="612" spans="1:34" x14ac:dyDescent="0.25">
      <c r="A612">
        <v>519406</v>
      </c>
      <c r="B612" t="s">
        <v>175</v>
      </c>
      <c r="C612" t="s">
        <v>82</v>
      </c>
      <c r="D612" t="s">
        <v>37</v>
      </c>
      <c r="E612">
        <v>93.6</v>
      </c>
      <c r="F612">
        <v>4</v>
      </c>
      <c r="G612">
        <v>9</v>
      </c>
      <c r="H612">
        <v>0</v>
      </c>
      <c r="I612">
        <v>0</v>
      </c>
      <c r="J612">
        <v>106.6</v>
      </c>
      <c r="K612" s="28">
        <f t="shared" si="189"/>
        <v>13.858000000000001</v>
      </c>
      <c r="L612" s="28">
        <f t="shared" si="190"/>
        <v>0</v>
      </c>
      <c r="M612" s="28">
        <f t="shared" si="191"/>
        <v>120.458</v>
      </c>
      <c r="N612">
        <f t="shared" si="192"/>
        <v>93.6</v>
      </c>
      <c r="O612">
        <f t="shared" si="193"/>
        <v>99.1</v>
      </c>
      <c r="P612">
        <f t="shared" si="194"/>
        <v>100.1</v>
      </c>
      <c r="Q612">
        <f t="shared" si="195"/>
        <v>100.6</v>
      </c>
      <c r="R612">
        <f t="shared" si="196"/>
        <v>101.6</v>
      </c>
      <c r="S612">
        <f t="shared" si="197"/>
        <v>102.1</v>
      </c>
      <c r="T612">
        <f t="shared" si="198"/>
        <v>102.6</v>
      </c>
      <c r="U612">
        <f t="shared" si="199"/>
        <v>103.1</v>
      </c>
      <c r="V612">
        <f t="shared" si="200"/>
        <v>97.1</v>
      </c>
      <c r="X612">
        <f t="shared" si="201"/>
        <v>98.1</v>
      </c>
      <c r="Y612">
        <f t="shared" si="202"/>
        <v>98.6</v>
      </c>
      <c r="Z612">
        <f t="shared" si="203"/>
        <v>98.6</v>
      </c>
      <c r="AA612">
        <f t="shared" si="204"/>
        <v>99.6</v>
      </c>
      <c r="AB612">
        <f t="shared" si="205"/>
        <v>94.6</v>
      </c>
      <c r="AC612">
        <f>IF(OR(A612=521400,A612=529519,A612=519378,A612=519382,A612=519380,A612=519357,A612=549727,A612=519373,A612=519370,A612=519371,A612=519377,A612=519387,A612=521176,A612=521177,A612=524588),IF(OR(D612="BIODIESEL",D612="BIODIESEL DYED",D612="DIESEL LS",D612="D LS DYED"),kdrk1,IF(OR(D612="ETHANOL REG",D612="REGULAR",D612="REG DYED",D612="ETH REG DYE"),krrk1,IF(OR(D612="UNBRAND DEF"),DEFBase1,kprk1))),IF(A612=519355,IF(OR(D612="BIODIESEL",D612="BIODIESEL DYED",D612="DIESEL LS",D612="D LS DYED"),vdrk1,IF(OR(D612="ETHANOL REG",D612="REGULAR",D612="REG DYED",D612="ETH REG DYE"),vrrk1,)),E612))</f>
        <v>93.6</v>
      </c>
      <c r="AD612">
        <f>IF(OR(A612=521400,A612=529519,A612=519378,A612=519382,A612=519380,A612=519357,A612=549727,A612=519373,A612=519370,A612=519371,A612=519377,A612=519387,A612=521176,A612=521177,A612=524588),
IF(OR(D612="BIODIESEL",D612="BIODIESEL DYED",D612="DIESEL LS",D612="D LS DYED"),kdrk1+_dslMERCR,IF(OR(D612="ETHANOL REG",D612="REGULAR",D612="REG DYED",D612="ETH REG DYE"),krrk1+_eregMERCR,IF(OR(D612="UNBRAND DEF"),
DEFBase1,kprk1+_punlMERCR))),IF(A612=519355,IF(OR(D612="BIODIESEL",D612="BIODIESEL DYED",D612="DIESEL LS",D612="D LS DYED"),vdrk1+_dslMERCR,IF(OR(D612="ETHANOL REG",D612="REGULAR",D612="REG DYED",D612="ETH REG DYE"),vrrk1+_eregMERCR,)),E612))</f>
        <v>93.6</v>
      </c>
      <c r="AE612">
        <f t="shared" si="206"/>
        <v>0</v>
      </c>
      <c r="AF612">
        <f t="shared" si="207"/>
        <v>0.13</v>
      </c>
      <c r="AG612">
        <f t="shared" si="208"/>
        <v>0</v>
      </c>
      <c r="AH612" t="str">
        <f t="shared" si="209"/>
        <v>1525 CENTENNIAL DR</v>
      </c>
    </row>
    <row r="613" spans="1:34" x14ac:dyDescent="0.25">
      <c r="A613">
        <v>519406</v>
      </c>
      <c r="B613" t="s">
        <v>175</v>
      </c>
      <c r="C613" t="s">
        <v>82</v>
      </c>
      <c r="D613" t="s">
        <v>645</v>
      </c>
      <c r="E613">
        <v>106.1</v>
      </c>
      <c r="F613">
        <v>0</v>
      </c>
      <c r="G613">
        <v>0</v>
      </c>
      <c r="H613">
        <v>0</v>
      </c>
      <c r="I613">
        <v>0</v>
      </c>
      <c r="J613">
        <v>106.1</v>
      </c>
      <c r="K613" s="28">
        <f t="shared" si="189"/>
        <v>13.792999999999999</v>
      </c>
      <c r="L613" s="28">
        <f t="shared" si="190"/>
        <v>0</v>
      </c>
      <c r="M613" s="28">
        <f t="shared" si="191"/>
        <v>119.893</v>
      </c>
      <c r="N613">
        <f t="shared" si="192"/>
        <v>106.1</v>
      </c>
      <c r="O613">
        <f t="shared" si="193"/>
        <v>109.6</v>
      </c>
      <c r="P613">
        <f t="shared" si="194"/>
        <v>109.6</v>
      </c>
      <c r="Q613">
        <f t="shared" si="195"/>
        <v>109.6</v>
      </c>
      <c r="R613">
        <f t="shared" si="196"/>
        <v>109.6</v>
      </c>
      <c r="S613">
        <f t="shared" si="197"/>
        <v>109.6</v>
      </c>
      <c r="T613">
        <f t="shared" si="198"/>
        <v>109.6</v>
      </c>
      <c r="U613">
        <f t="shared" si="199"/>
        <v>109.6</v>
      </c>
      <c r="V613">
        <f t="shared" si="200"/>
        <v>109.6</v>
      </c>
      <c r="X613">
        <f t="shared" si="201"/>
        <v>109.6</v>
      </c>
      <c r="Y613">
        <f t="shared" si="202"/>
        <v>109.6</v>
      </c>
      <c r="Z613">
        <f t="shared" si="203"/>
        <v>109.6</v>
      </c>
      <c r="AA613">
        <f t="shared" si="204"/>
        <v>109.6</v>
      </c>
      <c r="AB613">
        <f t="shared" si="205"/>
        <v>109.6</v>
      </c>
      <c r="AC613">
        <f>IF(OR(A613=521400,A613=529519,A613=519378,A613=519382,A613=519380,A613=519357,A613=549727,A613=519373,A613=519370,A613=519371,A613=519377,A613=519387,A613=521176,A613=521177,A613=524588),IF(OR(D613="BIODIESEL",D613="BIODIESEL DYED",D613="DIESEL LS",D613="D LS DYED"),kdrk1,IF(OR(D613="ETHANOL REG",D613="REGULAR",D613="REG DYED",D613="ETH REG DYE"),krrk1,IF(OR(D613="UNBRAND DEF"),DEFBase1,kprk1))),IF(A613=519355,IF(OR(D613="BIODIESEL",D613="BIODIESEL DYED",D613="DIESEL LS",D613="D LS DYED"),vdrk1,IF(OR(D613="ETHANOL REG",D613="REGULAR",D613="REG DYED",D613="ETH REG DYE"),vrrk1,)),E613))</f>
        <v>106.1</v>
      </c>
      <c r="AD613">
        <f>IF(OR(A613=521400,A613=529519,A613=519378,A613=519382,A613=519380,A613=519357,A613=549727,A613=519373,A613=519370,A613=519371,A613=519377,A613=519387,A613=521176,A613=521177,A613=524588),
IF(OR(D613="BIODIESEL",D613="BIODIESEL DYED",D613="DIESEL LS",D613="D LS DYED"),kdrk1+_dslMERCR,IF(OR(D613="ETHANOL REG",D613="REGULAR",D613="REG DYED",D613="ETH REG DYE"),krrk1+_eregMERCR,IF(OR(D613="UNBRAND DEF"),
DEFBase1,kprk1+_punlMERCR))),IF(A613=519355,IF(OR(D613="BIODIESEL",D613="BIODIESEL DYED",D613="DIESEL LS",D613="D LS DYED"),vdrk1+_dslMERCR,IF(OR(D613="ETHANOL REG",D613="REGULAR",D613="REG DYED",D613="ETH REG DYE"),vrrk1+_eregMERCR,)),E613))</f>
        <v>106.1</v>
      </c>
      <c r="AE613">
        <f t="shared" si="206"/>
        <v>0</v>
      </c>
      <c r="AF613">
        <f t="shared" si="207"/>
        <v>0.13</v>
      </c>
      <c r="AG613">
        <f t="shared" si="208"/>
        <v>0</v>
      </c>
      <c r="AH613" t="str">
        <f t="shared" si="209"/>
        <v>1525 CENTENNIAL DR</v>
      </c>
    </row>
    <row r="614" spans="1:34" x14ac:dyDescent="0.25">
      <c r="A614">
        <v>545520</v>
      </c>
      <c r="B614" t="s">
        <v>662</v>
      </c>
      <c r="C614" t="s">
        <v>82</v>
      </c>
      <c r="D614" t="s">
        <v>646</v>
      </c>
      <c r="E614">
        <v>94</v>
      </c>
      <c r="F614">
        <v>4</v>
      </c>
      <c r="G614">
        <v>0</v>
      </c>
      <c r="H614">
        <v>0</v>
      </c>
      <c r="I614">
        <v>0</v>
      </c>
      <c r="J614">
        <v>98</v>
      </c>
      <c r="K614" s="28">
        <f t="shared" si="189"/>
        <v>12.74</v>
      </c>
      <c r="L614" s="28">
        <f t="shared" si="190"/>
        <v>0</v>
      </c>
      <c r="M614" s="28">
        <f t="shared" si="191"/>
        <v>110.74</v>
      </c>
      <c r="N614">
        <f t="shared" si="192"/>
        <v>94</v>
      </c>
      <c r="O614">
        <f t="shared" si="193"/>
        <v>99.5</v>
      </c>
      <c r="P614">
        <f t="shared" si="194"/>
        <v>100.5</v>
      </c>
      <c r="Q614">
        <f t="shared" si="195"/>
        <v>101</v>
      </c>
      <c r="R614">
        <f t="shared" si="196"/>
        <v>102</v>
      </c>
      <c r="S614">
        <f t="shared" si="197"/>
        <v>102.5</v>
      </c>
      <c r="T614">
        <f t="shared" si="198"/>
        <v>103</v>
      </c>
      <c r="U614">
        <f t="shared" si="199"/>
        <v>103.5</v>
      </c>
      <c r="V614">
        <f t="shared" si="200"/>
        <v>97.5</v>
      </c>
      <c r="X614">
        <f t="shared" si="201"/>
        <v>98.5</v>
      </c>
      <c r="Y614">
        <f t="shared" si="202"/>
        <v>99</v>
      </c>
      <c r="Z614">
        <f t="shared" si="203"/>
        <v>99</v>
      </c>
      <c r="AA614">
        <f t="shared" si="204"/>
        <v>100</v>
      </c>
      <c r="AB614">
        <f t="shared" si="205"/>
        <v>95</v>
      </c>
      <c r="AC614">
        <f>IF(OR(A614=521400,A614=529519,A614=519378,A614=519382,A614=519380,A614=519357,A614=549727,A614=519373,A614=519370,A614=519371,A614=519377,A614=519387,A614=521176,A614=521177,A614=524588),IF(OR(D614="BIODIESEL",D614="BIODIESEL DYED",D614="DIESEL LS",D614="D LS DYED"),kdrk1,IF(OR(D614="ETHANOL REG",D614="REGULAR",D614="REG DYED",D614="ETH REG DYE"),krrk1,IF(OR(D614="UNBRAND DEF"),DEFBase1,kprk1))),IF(A614=519355,IF(OR(D614="BIODIESEL",D614="BIODIESEL DYED",D614="DIESEL LS",D614="D LS DYED"),vdrk1,IF(OR(D614="ETHANOL REG",D614="REGULAR",D614="REG DYED",D614="ETH REG DYE"),vrrk1,)),E614))</f>
        <v>94</v>
      </c>
      <c r="AD614">
        <f>IF(OR(A614=521400,A614=529519,A614=519378,A614=519382,A614=519380,A614=519357,A614=549727,A614=519373,A614=519370,A614=519371,A614=519377,A614=519387,A614=521176,A614=521177,A614=524588),
IF(OR(D614="BIODIESEL",D614="BIODIESEL DYED",D614="DIESEL LS",D614="D LS DYED"),kdrk1+_dslMERCR,IF(OR(D614="ETHANOL REG",D614="REGULAR",D614="REG DYED",D614="ETH REG DYE"),krrk1+_eregMERCR,IF(OR(D614="UNBRAND DEF"),
DEFBase1,kprk1+_punlMERCR))),IF(A614=519355,IF(OR(D614="BIODIESEL",D614="BIODIESEL DYED",D614="DIESEL LS",D614="D LS DYED"),vdrk1+_dslMERCR,IF(OR(D614="ETHANOL REG",D614="REGULAR",D614="REG DYED",D614="ETH REG DYE"),vrrk1+_eregMERCR,)),E614))</f>
        <v>94</v>
      </c>
      <c r="AE614">
        <f t="shared" si="206"/>
        <v>0</v>
      </c>
      <c r="AF614">
        <f t="shared" si="207"/>
        <v>0.13</v>
      </c>
      <c r="AG614">
        <f t="shared" si="208"/>
        <v>0</v>
      </c>
      <c r="AH614" t="str">
        <f t="shared" si="209"/>
        <v>7340 Colonel Talbot Road</v>
      </c>
    </row>
    <row r="615" spans="1:34" x14ac:dyDescent="0.25">
      <c r="A615">
        <v>545520</v>
      </c>
      <c r="B615" t="s">
        <v>662</v>
      </c>
      <c r="C615" t="s">
        <v>82</v>
      </c>
      <c r="D615" t="s">
        <v>37</v>
      </c>
      <c r="E615">
        <v>94</v>
      </c>
      <c r="F615">
        <v>4</v>
      </c>
      <c r="G615">
        <v>9</v>
      </c>
      <c r="H615">
        <v>0</v>
      </c>
      <c r="I615">
        <v>0</v>
      </c>
      <c r="J615">
        <v>107</v>
      </c>
      <c r="K615" s="28">
        <f t="shared" si="189"/>
        <v>13.91</v>
      </c>
      <c r="L615" s="28">
        <f t="shared" si="190"/>
        <v>0</v>
      </c>
      <c r="M615" s="28">
        <f t="shared" si="191"/>
        <v>120.91</v>
      </c>
      <c r="N615">
        <f t="shared" si="192"/>
        <v>94</v>
      </c>
      <c r="O615">
        <f t="shared" si="193"/>
        <v>99.5</v>
      </c>
      <c r="P615">
        <f t="shared" si="194"/>
        <v>100.5</v>
      </c>
      <c r="Q615">
        <f t="shared" si="195"/>
        <v>101</v>
      </c>
      <c r="R615">
        <f t="shared" si="196"/>
        <v>102</v>
      </c>
      <c r="S615">
        <f t="shared" si="197"/>
        <v>102.5</v>
      </c>
      <c r="T615">
        <f t="shared" si="198"/>
        <v>103</v>
      </c>
      <c r="U615">
        <f t="shared" si="199"/>
        <v>103.5</v>
      </c>
      <c r="V615">
        <f t="shared" si="200"/>
        <v>97.5</v>
      </c>
      <c r="X615">
        <f t="shared" si="201"/>
        <v>98.5</v>
      </c>
      <c r="Y615">
        <f t="shared" si="202"/>
        <v>99</v>
      </c>
      <c r="Z615">
        <f t="shared" si="203"/>
        <v>99</v>
      </c>
      <c r="AA615">
        <f t="shared" si="204"/>
        <v>100</v>
      </c>
      <c r="AB615">
        <f t="shared" si="205"/>
        <v>95</v>
      </c>
      <c r="AC615">
        <f>IF(OR(A615=521400,A615=529519,A615=519378,A615=519382,A615=519380,A615=519357,A615=549727,A615=519373,A615=519370,A615=519371,A615=519377,A615=519387,A615=521176,A615=521177,A615=524588),IF(OR(D615="BIODIESEL",D615="BIODIESEL DYED",D615="DIESEL LS",D615="D LS DYED"),kdrk1,IF(OR(D615="ETHANOL REG",D615="REGULAR",D615="REG DYED",D615="ETH REG DYE"),krrk1,IF(OR(D615="UNBRAND DEF"),DEFBase1,kprk1))),IF(A615=519355,IF(OR(D615="BIODIESEL",D615="BIODIESEL DYED",D615="DIESEL LS",D615="D LS DYED"),vdrk1,IF(OR(D615="ETHANOL REG",D615="REGULAR",D615="REG DYED",D615="ETH REG DYE"),vrrk1,)),E615))</f>
        <v>94</v>
      </c>
      <c r="AD615">
        <f>IF(OR(A615=521400,A615=529519,A615=519378,A615=519382,A615=519380,A615=519357,A615=549727,A615=519373,A615=519370,A615=519371,A615=519377,A615=519387,A615=521176,A615=521177,A615=524588),
IF(OR(D615="BIODIESEL",D615="BIODIESEL DYED",D615="DIESEL LS",D615="D LS DYED"),kdrk1+_dslMERCR,IF(OR(D615="ETHANOL REG",D615="REGULAR",D615="REG DYED",D615="ETH REG DYE"),krrk1+_eregMERCR,IF(OR(D615="UNBRAND DEF"),
DEFBase1,kprk1+_punlMERCR))),IF(A615=519355,IF(OR(D615="BIODIESEL",D615="BIODIESEL DYED",D615="DIESEL LS",D615="D LS DYED"),vdrk1+_dslMERCR,IF(OR(D615="ETHANOL REG",D615="REGULAR",D615="REG DYED",D615="ETH REG DYE"),vrrk1+_eregMERCR,)),E615))</f>
        <v>94</v>
      </c>
      <c r="AE615">
        <f t="shared" si="206"/>
        <v>0</v>
      </c>
      <c r="AF615">
        <f t="shared" si="207"/>
        <v>0.13</v>
      </c>
      <c r="AG615">
        <f t="shared" si="208"/>
        <v>0</v>
      </c>
      <c r="AH615" t="str">
        <f t="shared" si="209"/>
        <v>7340 Colonel Talbot Road</v>
      </c>
    </row>
    <row r="616" spans="1:34" x14ac:dyDescent="0.25">
      <c r="A616">
        <v>545520</v>
      </c>
      <c r="B616" t="s">
        <v>662</v>
      </c>
      <c r="C616" t="s">
        <v>82</v>
      </c>
      <c r="D616" t="s">
        <v>645</v>
      </c>
      <c r="E616">
        <v>109.9</v>
      </c>
      <c r="F616">
        <v>0</v>
      </c>
      <c r="G616">
        <v>0</v>
      </c>
      <c r="H616">
        <v>0</v>
      </c>
      <c r="I616">
        <v>0</v>
      </c>
      <c r="J616">
        <v>109.9</v>
      </c>
      <c r="K616" s="28">
        <f t="shared" si="189"/>
        <v>14.287000000000001</v>
      </c>
      <c r="L616" s="28">
        <f t="shared" si="190"/>
        <v>0</v>
      </c>
      <c r="M616" s="28">
        <f t="shared" si="191"/>
        <v>124.18700000000001</v>
      </c>
      <c r="N616">
        <f t="shared" si="192"/>
        <v>109.9</v>
      </c>
      <c r="O616">
        <f t="shared" si="193"/>
        <v>113.4</v>
      </c>
      <c r="P616">
        <f t="shared" si="194"/>
        <v>113.4</v>
      </c>
      <c r="Q616">
        <f t="shared" si="195"/>
        <v>113.4</v>
      </c>
      <c r="R616">
        <f t="shared" si="196"/>
        <v>113.4</v>
      </c>
      <c r="S616">
        <f t="shared" si="197"/>
        <v>113.4</v>
      </c>
      <c r="T616">
        <f t="shared" si="198"/>
        <v>113.4</v>
      </c>
      <c r="U616">
        <f t="shared" si="199"/>
        <v>113.4</v>
      </c>
      <c r="V616">
        <f t="shared" si="200"/>
        <v>113.4</v>
      </c>
      <c r="X616">
        <f t="shared" si="201"/>
        <v>113.4</v>
      </c>
      <c r="Y616">
        <f t="shared" si="202"/>
        <v>113.4</v>
      </c>
      <c r="Z616">
        <f t="shared" si="203"/>
        <v>113.4</v>
      </c>
      <c r="AA616">
        <f t="shared" si="204"/>
        <v>113.4</v>
      </c>
      <c r="AB616">
        <f t="shared" si="205"/>
        <v>113.4</v>
      </c>
      <c r="AC616">
        <f>IF(OR(A616=521400,A616=529519,A616=519378,A616=519382,A616=519380,A616=519357,A616=549727,A616=519373,A616=519370,A616=519371,A616=519377,A616=519387,A616=521176,A616=521177,A616=524588),IF(OR(D616="BIODIESEL",D616="BIODIESEL DYED",D616="DIESEL LS",D616="D LS DYED"),kdrk1,IF(OR(D616="ETHANOL REG",D616="REGULAR",D616="REG DYED",D616="ETH REG DYE"),krrk1,IF(OR(D616="UNBRAND DEF"),DEFBase1,kprk1))),IF(A616=519355,IF(OR(D616="BIODIESEL",D616="BIODIESEL DYED",D616="DIESEL LS",D616="D LS DYED"),vdrk1,IF(OR(D616="ETHANOL REG",D616="REGULAR",D616="REG DYED",D616="ETH REG DYE"),vrrk1,)),E616))</f>
        <v>109.9</v>
      </c>
      <c r="AD616">
        <f>IF(OR(A616=521400,A616=529519,A616=519378,A616=519382,A616=519380,A616=519357,A616=549727,A616=519373,A616=519370,A616=519371,A616=519377,A616=519387,A616=521176,A616=521177,A616=524588),
IF(OR(D616="BIODIESEL",D616="BIODIESEL DYED",D616="DIESEL LS",D616="D LS DYED"),kdrk1+_dslMERCR,IF(OR(D616="ETHANOL REG",D616="REGULAR",D616="REG DYED",D616="ETH REG DYE"),krrk1+_eregMERCR,IF(OR(D616="UNBRAND DEF"),
DEFBase1,kprk1+_punlMERCR))),IF(A616=519355,IF(OR(D616="BIODIESEL",D616="BIODIESEL DYED",D616="DIESEL LS",D616="D LS DYED"),vdrk1+_dslMERCR,IF(OR(D616="ETHANOL REG",D616="REGULAR",D616="REG DYED",D616="ETH REG DYE"),vrrk1+_eregMERCR,)),E616))</f>
        <v>109.9</v>
      </c>
      <c r="AE616">
        <f t="shared" si="206"/>
        <v>0</v>
      </c>
      <c r="AF616">
        <f t="shared" si="207"/>
        <v>0.13</v>
      </c>
      <c r="AG616">
        <f t="shared" si="208"/>
        <v>0</v>
      </c>
      <c r="AH616" t="str">
        <f t="shared" si="209"/>
        <v>7340 Colonel Talbot Road</v>
      </c>
    </row>
    <row r="617" spans="1:34" x14ac:dyDescent="0.25">
      <c r="A617">
        <v>540803</v>
      </c>
      <c r="B617" t="s">
        <v>631</v>
      </c>
      <c r="C617" t="s">
        <v>82</v>
      </c>
      <c r="D617" t="s">
        <v>37</v>
      </c>
      <c r="E617">
        <v>107.8</v>
      </c>
      <c r="F617">
        <v>4</v>
      </c>
      <c r="G617">
        <v>9</v>
      </c>
      <c r="H617">
        <v>0</v>
      </c>
      <c r="I617">
        <v>0</v>
      </c>
      <c r="J617">
        <v>120.8</v>
      </c>
      <c r="K617" s="28">
        <f t="shared" si="189"/>
        <v>15.704000000000001</v>
      </c>
      <c r="L617" s="28">
        <f t="shared" si="190"/>
        <v>0</v>
      </c>
      <c r="M617" s="28">
        <f t="shared" si="191"/>
        <v>136.50399999999999</v>
      </c>
      <c r="N617">
        <f t="shared" si="192"/>
        <v>107.8</v>
      </c>
      <c r="O617">
        <f t="shared" si="193"/>
        <v>113.3</v>
      </c>
      <c r="P617">
        <f t="shared" si="194"/>
        <v>114.3</v>
      </c>
      <c r="Q617">
        <f t="shared" si="195"/>
        <v>114.8</v>
      </c>
      <c r="R617">
        <f t="shared" si="196"/>
        <v>115.8</v>
      </c>
      <c r="S617">
        <f t="shared" si="197"/>
        <v>116.3</v>
      </c>
      <c r="T617">
        <f t="shared" si="198"/>
        <v>116.8</v>
      </c>
      <c r="U617">
        <f t="shared" si="199"/>
        <v>117.3</v>
      </c>
      <c r="V617">
        <f t="shared" si="200"/>
        <v>111.3</v>
      </c>
      <c r="X617">
        <f t="shared" si="201"/>
        <v>112.3</v>
      </c>
      <c r="Y617">
        <f t="shared" si="202"/>
        <v>112.8</v>
      </c>
      <c r="Z617">
        <f t="shared" si="203"/>
        <v>112.8</v>
      </c>
      <c r="AA617">
        <f t="shared" si="204"/>
        <v>113.8</v>
      </c>
      <c r="AB617">
        <f t="shared" si="205"/>
        <v>108.8</v>
      </c>
      <c r="AC617">
        <f>IF(OR(A617=521400,A617=529519,A617=519378,A617=519382,A617=519380,A617=519357,A617=549727,A617=519373,A617=519370,A617=519371,A617=519377,A617=519387,A617=521176,A617=521177,A617=524588),IF(OR(D617="BIODIESEL",D617="BIODIESEL DYED",D617="DIESEL LS",D617="D LS DYED"),kdrk1,IF(OR(D617="ETHANOL REG",D617="REGULAR",D617="REG DYED",D617="ETH REG DYE"),krrk1,IF(OR(D617="UNBRAND DEF"),DEFBase1,kprk1))),IF(A617=519355,IF(OR(D617="BIODIESEL",D617="BIODIESEL DYED",D617="DIESEL LS",D617="D LS DYED"),vdrk1,IF(OR(D617="ETHANOL REG",D617="REGULAR",D617="REG DYED",D617="ETH REG DYE"),vrrk1,)),E617))</f>
        <v>107.8</v>
      </c>
      <c r="AD617">
        <f>IF(OR(A617=521400,A617=529519,A617=519378,A617=519382,A617=519380,A617=519357,A617=549727,A617=519373,A617=519370,A617=519371,A617=519377,A617=519387,A617=521176,A617=521177,A617=524588),
IF(OR(D617="BIODIESEL",D617="BIODIESEL DYED",D617="DIESEL LS",D617="D LS DYED"),kdrk1+_dslMERCR,IF(OR(D617="ETHANOL REG",D617="REGULAR",D617="REG DYED",D617="ETH REG DYE"),krrk1+_eregMERCR,IF(OR(D617="UNBRAND DEF"),
DEFBase1,kprk1+_punlMERCR))),IF(A617=519355,IF(OR(D617="BIODIESEL",D617="BIODIESEL DYED",D617="DIESEL LS",D617="D LS DYED"),vdrk1+_dslMERCR,IF(OR(D617="ETHANOL REG",D617="REGULAR",D617="REG DYED",D617="ETH REG DYE"),vrrk1+_eregMERCR,)),E617))</f>
        <v>107.8</v>
      </c>
      <c r="AE617">
        <f t="shared" si="206"/>
        <v>0</v>
      </c>
      <c r="AF617">
        <f t="shared" si="207"/>
        <v>0.13</v>
      </c>
      <c r="AG617">
        <f t="shared" si="208"/>
        <v>0</v>
      </c>
      <c r="AH617" t="str">
        <f t="shared" si="209"/>
        <v>10862 STEELES AVE E</v>
      </c>
    </row>
    <row r="618" spans="1:34" x14ac:dyDescent="0.25">
      <c r="A618">
        <v>540803</v>
      </c>
      <c r="B618" t="s">
        <v>631</v>
      </c>
      <c r="C618" t="s">
        <v>82</v>
      </c>
      <c r="D618" t="s">
        <v>645</v>
      </c>
      <c r="E618">
        <v>101.8</v>
      </c>
      <c r="F618">
        <v>0</v>
      </c>
      <c r="G618">
        <v>0</v>
      </c>
      <c r="H618">
        <v>0</v>
      </c>
      <c r="I618">
        <v>0</v>
      </c>
      <c r="J618">
        <v>101.8</v>
      </c>
      <c r="K618" s="28">
        <f t="shared" si="189"/>
        <v>13.234</v>
      </c>
      <c r="L618" s="28">
        <f t="shared" si="190"/>
        <v>0</v>
      </c>
      <c r="M618" s="28">
        <f t="shared" si="191"/>
        <v>115.03399999999999</v>
      </c>
      <c r="N618">
        <f t="shared" si="192"/>
        <v>101.8</v>
      </c>
      <c r="O618">
        <f t="shared" si="193"/>
        <v>105.3</v>
      </c>
      <c r="P618">
        <f t="shared" si="194"/>
        <v>105.3</v>
      </c>
      <c r="Q618">
        <f t="shared" si="195"/>
        <v>105.3</v>
      </c>
      <c r="R618">
        <f t="shared" si="196"/>
        <v>105.3</v>
      </c>
      <c r="S618">
        <f t="shared" si="197"/>
        <v>105.3</v>
      </c>
      <c r="T618">
        <f t="shared" si="198"/>
        <v>105.3</v>
      </c>
      <c r="U618">
        <f t="shared" si="199"/>
        <v>105.3</v>
      </c>
      <c r="V618">
        <f t="shared" si="200"/>
        <v>105.3</v>
      </c>
      <c r="X618">
        <f t="shared" si="201"/>
        <v>105.3</v>
      </c>
      <c r="Y618">
        <f t="shared" si="202"/>
        <v>105.3</v>
      </c>
      <c r="Z618">
        <f t="shared" si="203"/>
        <v>105.3</v>
      </c>
      <c r="AA618">
        <f t="shared" si="204"/>
        <v>105.3</v>
      </c>
      <c r="AB618">
        <f t="shared" si="205"/>
        <v>105.3</v>
      </c>
      <c r="AC618">
        <f>IF(OR(A618=521400,A618=529519,A618=519378,A618=519382,A618=519380,A618=519357,A618=549727,A618=519373,A618=519370,A618=519371,A618=519377,A618=519387,A618=521176,A618=521177,A618=524588),IF(OR(D618="BIODIESEL",D618="BIODIESEL DYED",D618="DIESEL LS",D618="D LS DYED"),kdrk1,IF(OR(D618="ETHANOL REG",D618="REGULAR",D618="REG DYED",D618="ETH REG DYE"),krrk1,IF(OR(D618="UNBRAND DEF"),DEFBase1,kprk1))),IF(A618=519355,IF(OR(D618="BIODIESEL",D618="BIODIESEL DYED",D618="DIESEL LS",D618="D LS DYED"),vdrk1,IF(OR(D618="ETHANOL REG",D618="REGULAR",D618="REG DYED",D618="ETH REG DYE"),vrrk1,)),E618))</f>
        <v>101.8</v>
      </c>
      <c r="AD618">
        <f>IF(OR(A618=521400,A618=529519,A618=519378,A618=519382,A618=519380,A618=519357,A618=549727,A618=519373,A618=519370,A618=519371,A618=519377,A618=519387,A618=521176,A618=521177,A618=524588),
IF(OR(D618="BIODIESEL",D618="BIODIESEL DYED",D618="DIESEL LS",D618="D LS DYED"),kdrk1+_dslMERCR,IF(OR(D618="ETHANOL REG",D618="REGULAR",D618="REG DYED",D618="ETH REG DYE"),krrk1+_eregMERCR,IF(OR(D618="UNBRAND DEF"),
DEFBase1,kprk1+_punlMERCR))),IF(A618=519355,IF(OR(D618="BIODIESEL",D618="BIODIESEL DYED",D618="DIESEL LS",D618="D LS DYED"),vdrk1+_dslMERCR,IF(OR(D618="ETHANOL REG",D618="REGULAR",D618="REG DYED",D618="ETH REG DYE"),vrrk1+_eregMERCR,)),E618))</f>
        <v>101.8</v>
      </c>
      <c r="AE618">
        <f t="shared" si="206"/>
        <v>0</v>
      </c>
      <c r="AF618">
        <f t="shared" si="207"/>
        <v>0.13</v>
      </c>
      <c r="AG618">
        <f t="shared" si="208"/>
        <v>0</v>
      </c>
      <c r="AH618" t="str">
        <f t="shared" si="209"/>
        <v>10862 STEELES AVE E</v>
      </c>
    </row>
    <row r="619" spans="1:34" x14ac:dyDescent="0.25">
      <c r="A619">
        <v>519416</v>
      </c>
      <c r="B619" t="s">
        <v>177</v>
      </c>
      <c r="C619" t="s">
        <v>82</v>
      </c>
      <c r="D619" t="s">
        <v>37</v>
      </c>
      <c r="E619">
        <v>92</v>
      </c>
      <c r="F619">
        <v>4</v>
      </c>
      <c r="G619">
        <v>9</v>
      </c>
      <c r="H619">
        <v>0</v>
      </c>
      <c r="I619">
        <v>0</v>
      </c>
      <c r="J619">
        <v>105</v>
      </c>
      <c r="K619" s="28">
        <f t="shared" si="189"/>
        <v>13.65</v>
      </c>
      <c r="L619" s="28">
        <f t="shared" si="190"/>
        <v>0</v>
      </c>
      <c r="M619" s="28">
        <f t="shared" si="191"/>
        <v>118.65</v>
      </c>
      <c r="N619">
        <f t="shared" si="192"/>
        <v>92</v>
      </c>
      <c r="O619">
        <f t="shared" si="193"/>
        <v>97.5</v>
      </c>
      <c r="P619">
        <f t="shared" si="194"/>
        <v>98.5</v>
      </c>
      <c r="Q619">
        <f t="shared" si="195"/>
        <v>99</v>
      </c>
      <c r="R619">
        <f t="shared" si="196"/>
        <v>100</v>
      </c>
      <c r="S619">
        <f t="shared" si="197"/>
        <v>100.5</v>
      </c>
      <c r="T619">
        <f t="shared" si="198"/>
        <v>101</v>
      </c>
      <c r="U619">
        <f t="shared" si="199"/>
        <v>101.5</v>
      </c>
      <c r="V619">
        <f t="shared" si="200"/>
        <v>95.5</v>
      </c>
      <c r="X619">
        <f t="shared" si="201"/>
        <v>96.5</v>
      </c>
      <c r="Y619">
        <f t="shared" si="202"/>
        <v>97</v>
      </c>
      <c r="Z619">
        <f t="shared" si="203"/>
        <v>97</v>
      </c>
      <c r="AA619">
        <f t="shared" si="204"/>
        <v>98</v>
      </c>
      <c r="AB619">
        <f t="shared" si="205"/>
        <v>93</v>
      </c>
      <c r="AC619">
        <f>IF(OR(A619=521400,A619=529519,A619=519378,A619=519382,A619=519380,A619=519357,A619=549727,A619=519373,A619=519370,A619=519371,A619=519377,A619=519387,A619=521176,A619=521177,A619=524588),IF(OR(D619="BIODIESEL",D619="BIODIESEL DYED",D619="DIESEL LS",D619="D LS DYED"),kdrk1,IF(OR(D619="ETHANOL REG",D619="REGULAR",D619="REG DYED",D619="ETH REG DYE"),krrk1,IF(OR(D619="UNBRAND DEF"),DEFBase1,kprk1))),IF(A619=519355,IF(OR(D619="BIODIESEL",D619="BIODIESEL DYED",D619="DIESEL LS",D619="D LS DYED"),vdrk1,IF(OR(D619="ETHANOL REG",D619="REGULAR",D619="REG DYED",D619="ETH REG DYE"),vrrk1,)),E619))</f>
        <v>92</v>
      </c>
      <c r="AD619">
        <f>IF(OR(A619=521400,A619=529519,A619=519378,A619=519382,A619=519380,A619=519357,A619=549727,A619=519373,A619=519370,A619=519371,A619=519377,A619=519387,A619=521176,A619=521177,A619=524588),
IF(OR(D619="BIODIESEL",D619="BIODIESEL DYED",D619="DIESEL LS",D619="D LS DYED"),kdrk1+_dslMERCR,IF(OR(D619="ETHANOL REG",D619="REGULAR",D619="REG DYED",D619="ETH REG DYE"),krrk1+_eregMERCR,IF(OR(D619="UNBRAND DEF"),
DEFBase1,kprk1+_punlMERCR))),IF(A619=519355,IF(OR(D619="BIODIESEL",D619="BIODIESEL DYED",D619="DIESEL LS",D619="D LS DYED"),vdrk1+_dslMERCR,IF(OR(D619="ETHANOL REG",D619="REGULAR",D619="REG DYED",D619="ETH REG DYE"),vrrk1+_eregMERCR,)),E619))</f>
        <v>92</v>
      </c>
      <c r="AE619">
        <f t="shared" si="206"/>
        <v>0</v>
      </c>
      <c r="AF619">
        <f t="shared" si="207"/>
        <v>0.13</v>
      </c>
      <c r="AG619">
        <f t="shared" si="208"/>
        <v>0</v>
      </c>
      <c r="AH619" t="str">
        <f t="shared" si="209"/>
        <v>7280 DIXIE RD</v>
      </c>
    </row>
    <row r="620" spans="1:34" x14ac:dyDescent="0.25">
      <c r="A620">
        <v>519416</v>
      </c>
      <c r="B620" t="s">
        <v>177</v>
      </c>
      <c r="C620" t="s">
        <v>82</v>
      </c>
      <c r="D620" t="s">
        <v>132</v>
      </c>
      <c r="E620">
        <v>81.2</v>
      </c>
      <c r="F620">
        <v>10</v>
      </c>
      <c r="G620">
        <v>9</v>
      </c>
      <c r="H620">
        <v>0</v>
      </c>
      <c r="I620">
        <v>0</v>
      </c>
      <c r="J620">
        <v>100.2</v>
      </c>
      <c r="K620" s="28">
        <f t="shared" si="189"/>
        <v>13.026000000000002</v>
      </c>
      <c r="L620" s="28">
        <f t="shared" si="190"/>
        <v>0</v>
      </c>
      <c r="M620" s="28">
        <f t="shared" si="191"/>
        <v>113.226</v>
      </c>
      <c r="N620">
        <f t="shared" si="192"/>
        <v>81.2</v>
      </c>
      <c r="O620">
        <f t="shared" si="193"/>
        <v>89.2</v>
      </c>
      <c r="P620">
        <f t="shared" si="194"/>
        <v>89.2</v>
      </c>
      <c r="Q620">
        <f t="shared" si="195"/>
        <v>89.7</v>
      </c>
      <c r="R620">
        <f t="shared" si="196"/>
        <v>90.7</v>
      </c>
      <c r="S620">
        <f t="shared" si="197"/>
        <v>91.2</v>
      </c>
      <c r="T620">
        <f t="shared" si="198"/>
        <v>91.7</v>
      </c>
      <c r="U620">
        <f t="shared" si="199"/>
        <v>92.2</v>
      </c>
      <c r="V620">
        <f t="shared" si="200"/>
        <v>84.7</v>
      </c>
      <c r="X620">
        <f t="shared" si="201"/>
        <v>88.2</v>
      </c>
      <c r="Y620">
        <f t="shared" si="202"/>
        <v>87.7</v>
      </c>
      <c r="Z620">
        <f t="shared" si="203"/>
        <v>89.7</v>
      </c>
      <c r="AA620">
        <f t="shared" si="204"/>
        <v>86.2</v>
      </c>
      <c r="AB620">
        <f t="shared" si="205"/>
        <v>85.7</v>
      </c>
      <c r="AC620">
        <f>IF(OR(A620=521400,A620=529519,A620=519378,A620=519382,A620=519380,A620=519357,A620=549727,A620=519373,A620=519370,A620=519371,A620=519377,A620=519387,A620=521176,A620=521177,A620=524588),IF(OR(D620="BIODIESEL",D620="BIODIESEL DYED",D620="DIESEL LS",D620="D LS DYED"),kdrk1,IF(OR(D620="ETHANOL REG",D620="REGULAR",D620="REG DYED",D620="ETH REG DYE"),krrk1,IF(OR(D620="UNBRAND DEF"),DEFBase1,kprk1))),IF(A620=519355,IF(OR(D620="BIODIESEL",D620="BIODIESEL DYED",D620="DIESEL LS",D620="D LS DYED"),vdrk1,IF(OR(D620="ETHANOL REG",D620="REGULAR",D620="REG DYED",D620="ETH REG DYE"),vrrk1,)),E620))</f>
        <v>81.2</v>
      </c>
      <c r="AD620">
        <f>IF(OR(A620=521400,A620=529519,A620=519378,A620=519382,A620=519380,A620=519357,A620=549727,A620=519373,A620=519370,A620=519371,A620=519377,A620=519387,A620=521176,A620=521177,A620=524588),
IF(OR(D620="BIODIESEL",D620="BIODIESEL DYED",D620="DIESEL LS",D620="D LS DYED"),kdrk1+_dslMERCR,IF(OR(D620="ETHANOL REG",D620="REGULAR",D620="REG DYED",D620="ETH REG DYE"),krrk1+_eregMERCR,IF(OR(D620="UNBRAND DEF"),
DEFBase1,kprk1+_punlMERCR))),IF(A620=519355,IF(OR(D620="BIODIESEL",D620="BIODIESEL DYED",D620="DIESEL LS",D620="D LS DYED"),vdrk1+_dslMERCR,IF(OR(D620="ETHANOL REG",D620="REGULAR",D620="REG DYED",D620="ETH REG DYE"),vrrk1+_eregMERCR,)),E620))</f>
        <v>81.2</v>
      </c>
      <c r="AE620">
        <f t="shared" si="206"/>
        <v>0</v>
      </c>
      <c r="AF620">
        <f t="shared" si="207"/>
        <v>0.13</v>
      </c>
      <c r="AG620">
        <f t="shared" si="208"/>
        <v>0</v>
      </c>
      <c r="AH620" t="str">
        <f t="shared" si="209"/>
        <v>7280 DIXIE RD</v>
      </c>
    </row>
    <row r="621" spans="1:34" x14ac:dyDescent="0.25">
      <c r="A621">
        <v>519416</v>
      </c>
      <c r="B621" t="s">
        <v>177</v>
      </c>
      <c r="C621" t="s">
        <v>82</v>
      </c>
      <c r="D621" t="s">
        <v>644</v>
      </c>
      <c r="E621">
        <v>77.2</v>
      </c>
      <c r="F621">
        <v>10</v>
      </c>
      <c r="G621">
        <v>9</v>
      </c>
      <c r="H621">
        <v>0</v>
      </c>
      <c r="I621">
        <v>0</v>
      </c>
      <c r="J621">
        <v>96.2</v>
      </c>
      <c r="K621" s="28">
        <f t="shared" si="189"/>
        <v>12.506</v>
      </c>
      <c r="L621" s="28">
        <f t="shared" si="190"/>
        <v>0</v>
      </c>
      <c r="M621" s="28">
        <f t="shared" si="191"/>
        <v>108.706</v>
      </c>
      <c r="N621">
        <f t="shared" si="192"/>
        <v>77.2</v>
      </c>
      <c r="O621">
        <f t="shared" si="193"/>
        <v>84.7</v>
      </c>
      <c r="P621">
        <f t="shared" si="194"/>
        <v>84.7</v>
      </c>
      <c r="Q621">
        <f t="shared" si="195"/>
        <v>85.2</v>
      </c>
      <c r="R621">
        <f t="shared" si="196"/>
        <v>86.2</v>
      </c>
      <c r="S621">
        <f t="shared" si="197"/>
        <v>86.7</v>
      </c>
      <c r="T621">
        <f t="shared" si="198"/>
        <v>87.2</v>
      </c>
      <c r="U621">
        <f t="shared" si="199"/>
        <v>87.7</v>
      </c>
      <c r="V621">
        <f t="shared" si="200"/>
        <v>80.7</v>
      </c>
      <c r="X621">
        <f t="shared" si="201"/>
        <v>83.7</v>
      </c>
      <c r="Y621">
        <f t="shared" si="202"/>
        <v>83.2</v>
      </c>
      <c r="Z621">
        <f t="shared" si="203"/>
        <v>85.7</v>
      </c>
      <c r="AA621">
        <f t="shared" si="204"/>
        <v>82.2</v>
      </c>
      <c r="AB621">
        <f t="shared" si="205"/>
        <v>81.7</v>
      </c>
      <c r="AC621">
        <f>IF(OR(A621=521400,A621=529519,A621=519378,A621=519382,A621=519380,A621=519357,A621=549727,A621=519373,A621=519370,A621=519371,A621=519377,A621=519387,A621=521176,A621=521177,A621=524588),IF(OR(D621="BIODIESEL",D621="BIODIESEL DYED",D621="DIESEL LS",D621="D LS DYED"),kdrk1,IF(OR(D621="ETHANOL REG",D621="REGULAR",D621="REG DYED",D621="ETH REG DYE"),krrk1,IF(OR(D621="UNBRAND DEF"),DEFBase1,kprk1))),IF(A621=519355,IF(OR(D621="BIODIESEL",D621="BIODIESEL DYED",D621="DIESEL LS",D621="D LS DYED"),vdrk1,IF(OR(D621="ETHANOL REG",D621="REGULAR",D621="REG DYED",D621="ETH REG DYE"),vrrk1,)),E621))</f>
        <v>77.2</v>
      </c>
      <c r="AD621">
        <f>IF(OR(A621=521400,A621=529519,A621=519378,A621=519382,A621=519380,A621=519357,A621=549727,A621=519373,A621=519370,A621=519371,A621=519377,A621=519387,A621=521176,A621=521177,A621=524588),
IF(OR(D621="BIODIESEL",D621="BIODIESEL DYED",D621="DIESEL LS",D621="D LS DYED"),kdrk1+_dslMERCR,IF(OR(D621="ETHANOL REG",D621="REGULAR",D621="REG DYED",D621="ETH REG DYE"),krrk1+_eregMERCR,IF(OR(D621="UNBRAND DEF"),
DEFBase1,kprk1+_punlMERCR))),IF(A621=519355,IF(OR(D621="BIODIESEL",D621="BIODIESEL DYED",D621="DIESEL LS",D621="D LS DYED"),vdrk1+_dslMERCR,IF(OR(D621="ETHANOL REG",D621="REGULAR",D621="REG DYED",D621="ETH REG DYE"),vrrk1+_eregMERCR,)),E621))</f>
        <v>77.2</v>
      </c>
      <c r="AE621">
        <f t="shared" si="206"/>
        <v>0</v>
      </c>
      <c r="AF621">
        <f t="shared" si="207"/>
        <v>0.13</v>
      </c>
      <c r="AG621">
        <f t="shared" si="208"/>
        <v>0</v>
      </c>
      <c r="AH621" t="str">
        <f t="shared" si="209"/>
        <v>7280 DIXIE RD</v>
      </c>
    </row>
    <row r="622" spans="1:34" x14ac:dyDescent="0.25">
      <c r="A622">
        <v>519416</v>
      </c>
      <c r="B622" t="s">
        <v>177</v>
      </c>
      <c r="C622" t="s">
        <v>82</v>
      </c>
      <c r="D622" t="s">
        <v>49</v>
      </c>
      <c r="E622">
        <v>73.2</v>
      </c>
      <c r="F622">
        <v>10</v>
      </c>
      <c r="G622">
        <v>9</v>
      </c>
      <c r="H622">
        <v>0</v>
      </c>
      <c r="I622">
        <v>0</v>
      </c>
      <c r="J622">
        <v>92.2</v>
      </c>
      <c r="K622" s="28">
        <f t="shared" si="189"/>
        <v>11.986000000000001</v>
      </c>
      <c r="L622" s="28">
        <f t="shared" si="190"/>
        <v>0</v>
      </c>
      <c r="M622" s="28">
        <f t="shared" si="191"/>
        <v>104.18600000000001</v>
      </c>
      <c r="N622">
        <f t="shared" si="192"/>
        <v>73.2</v>
      </c>
      <c r="O622">
        <f t="shared" si="193"/>
        <v>81.7</v>
      </c>
      <c r="P622">
        <f t="shared" si="194"/>
        <v>81.7</v>
      </c>
      <c r="Q622">
        <f t="shared" si="195"/>
        <v>82.2</v>
      </c>
      <c r="R622">
        <f t="shared" si="196"/>
        <v>83.2</v>
      </c>
      <c r="S622">
        <f t="shared" si="197"/>
        <v>83.7</v>
      </c>
      <c r="T622">
        <f t="shared" si="198"/>
        <v>84.2</v>
      </c>
      <c r="U622">
        <f t="shared" si="199"/>
        <v>84.7</v>
      </c>
      <c r="V622">
        <f t="shared" si="200"/>
        <v>76.7</v>
      </c>
      <c r="X622">
        <f t="shared" si="201"/>
        <v>80.7</v>
      </c>
      <c r="Y622">
        <f t="shared" si="202"/>
        <v>79.2</v>
      </c>
      <c r="Z622">
        <f t="shared" si="203"/>
        <v>81.7</v>
      </c>
      <c r="AA622">
        <f t="shared" si="204"/>
        <v>78.2</v>
      </c>
      <c r="AB622">
        <f t="shared" si="205"/>
        <v>77.7</v>
      </c>
      <c r="AC622">
        <f>IF(OR(A622=521400,A622=529519,A622=519378,A622=519382,A622=519380,A622=519357,A622=549727,A622=519373,A622=519370,A622=519371,A622=519377,A622=519387,A622=521176,A622=521177,A622=524588),IF(OR(D622="BIODIESEL",D622="BIODIESEL DYED",D622="DIESEL LS",D622="D LS DYED"),kdrk1,IF(OR(D622="ETHANOL REG",D622="REGULAR",D622="REG DYED",D622="ETH REG DYE"),krrk1,IF(OR(D622="UNBRAND DEF"),DEFBase1,kprk1))),IF(A622=519355,IF(OR(D622="BIODIESEL",D622="BIODIESEL DYED",D622="DIESEL LS",D622="D LS DYED"),vdrk1,IF(OR(D622="ETHANOL REG",D622="REGULAR",D622="REG DYED",D622="ETH REG DYE"),vrrk1,)),E622))</f>
        <v>73.2</v>
      </c>
      <c r="AD622">
        <f>IF(OR(A622=521400,A622=529519,A622=519378,A622=519382,A622=519380,A622=519357,A622=549727,A622=519373,A622=519370,A622=519371,A622=519377,A622=519387,A622=521176,A622=521177,A622=524588),
IF(OR(D622="BIODIESEL",D622="BIODIESEL DYED",D622="DIESEL LS",D622="D LS DYED"),kdrk1+_dslMERCR,IF(OR(D622="ETHANOL REG",D622="REGULAR",D622="REG DYED",D622="ETH REG DYE"),krrk1+_eregMERCR,IF(OR(D622="UNBRAND DEF"),
DEFBase1,kprk1+_punlMERCR))),IF(A622=519355,IF(OR(D622="BIODIESEL",D622="BIODIESEL DYED",D622="DIESEL LS",D622="D LS DYED"),vdrk1+_dslMERCR,IF(OR(D622="ETHANOL REG",D622="REGULAR",D622="REG DYED",D622="ETH REG DYE"),vrrk1+_eregMERCR,)),E622))</f>
        <v>73.2</v>
      </c>
      <c r="AE622">
        <f t="shared" si="206"/>
        <v>0</v>
      </c>
      <c r="AF622">
        <f t="shared" si="207"/>
        <v>0.13</v>
      </c>
      <c r="AG622">
        <f t="shared" si="208"/>
        <v>0</v>
      </c>
      <c r="AH622" t="str">
        <f t="shared" si="209"/>
        <v>7280 DIXIE RD</v>
      </c>
    </row>
    <row r="623" spans="1:34" x14ac:dyDescent="0.25">
      <c r="A623">
        <v>519416</v>
      </c>
      <c r="B623" t="s">
        <v>177</v>
      </c>
      <c r="C623" t="s">
        <v>82</v>
      </c>
      <c r="D623" t="s">
        <v>645</v>
      </c>
      <c r="E623">
        <v>110.5</v>
      </c>
      <c r="F623">
        <v>0</v>
      </c>
      <c r="G623">
        <v>0</v>
      </c>
      <c r="H623">
        <v>0</v>
      </c>
      <c r="I623">
        <v>0</v>
      </c>
      <c r="J623">
        <v>110.5</v>
      </c>
      <c r="K623" s="28">
        <f t="shared" si="189"/>
        <v>14.365</v>
      </c>
      <c r="L623" s="28">
        <f t="shared" si="190"/>
        <v>0</v>
      </c>
      <c r="M623" s="28">
        <f t="shared" si="191"/>
        <v>124.86499999999999</v>
      </c>
      <c r="N623">
        <f t="shared" si="192"/>
        <v>110.5</v>
      </c>
      <c r="O623">
        <f t="shared" si="193"/>
        <v>114</v>
      </c>
      <c r="P623">
        <f t="shared" si="194"/>
        <v>114</v>
      </c>
      <c r="Q623">
        <f t="shared" si="195"/>
        <v>114</v>
      </c>
      <c r="R623">
        <f t="shared" si="196"/>
        <v>114</v>
      </c>
      <c r="S623">
        <f t="shared" si="197"/>
        <v>114</v>
      </c>
      <c r="T623">
        <f t="shared" si="198"/>
        <v>114</v>
      </c>
      <c r="U623">
        <f t="shared" si="199"/>
        <v>114</v>
      </c>
      <c r="V623">
        <f t="shared" si="200"/>
        <v>114</v>
      </c>
      <c r="X623">
        <f t="shared" si="201"/>
        <v>114</v>
      </c>
      <c r="Y623">
        <f t="shared" si="202"/>
        <v>114</v>
      </c>
      <c r="Z623">
        <f t="shared" si="203"/>
        <v>114</v>
      </c>
      <c r="AA623">
        <f t="shared" si="204"/>
        <v>114</v>
      </c>
      <c r="AB623">
        <f t="shared" si="205"/>
        <v>114</v>
      </c>
      <c r="AC623">
        <f>IF(OR(A623=521400,A623=529519,A623=519378,A623=519382,A623=519380,A623=519357,A623=549727,A623=519373,A623=519370,A623=519371,A623=519377,A623=519387,A623=521176,A623=521177,A623=524588),IF(OR(D623="BIODIESEL",D623="BIODIESEL DYED",D623="DIESEL LS",D623="D LS DYED"),kdrk1,IF(OR(D623="ETHANOL REG",D623="REGULAR",D623="REG DYED",D623="ETH REG DYE"),krrk1,IF(OR(D623="UNBRAND DEF"),DEFBase1,kprk1))),IF(A623=519355,IF(OR(D623="BIODIESEL",D623="BIODIESEL DYED",D623="DIESEL LS",D623="D LS DYED"),vdrk1,IF(OR(D623="ETHANOL REG",D623="REGULAR",D623="REG DYED",D623="ETH REG DYE"),vrrk1,)),E623))</f>
        <v>110.5</v>
      </c>
      <c r="AD623">
        <f>IF(OR(A623=521400,A623=529519,A623=519378,A623=519382,A623=519380,A623=519357,A623=549727,A623=519373,A623=519370,A623=519371,A623=519377,A623=519387,A623=521176,A623=521177,A623=524588),
IF(OR(D623="BIODIESEL",D623="BIODIESEL DYED",D623="DIESEL LS",D623="D LS DYED"),kdrk1+_dslMERCR,IF(OR(D623="ETHANOL REG",D623="REGULAR",D623="REG DYED",D623="ETH REG DYE"),krrk1+_eregMERCR,IF(OR(D623="UNBRAND DEF"),
DEFBase1,kprk1+_punlMERCR))),IF(A623=519355,IF(OR(D623="BIODIESEL",D623="BIODIESEL DYED",D623="DIESEL LS",D623="D LS DYED"),vdrk1+_dslMERCR,IF(OR(D623="ETHANOL REG",D623="REGULAR",D623="REG DYED",D623="ETH REG DYE"),vrrk1+_eregMERCR,)),E623))</f>
        <v>110.5</v>
      </c>
      <c r="AE623">
        <f t="shared" si="206"/>
        <v>0</v>
      </c>
      <c r="AF623">
        <f t="shared" si="207"/>
        <v>0.13</v>
      </c>
      <c r="AG623">
        <f t="shared" si="208"/>
        <v>0</v>
      </c>
      <c r="AH623" t="str">
        <f t="shared" si="209"/>
        <v>7280 DIXIE RD</v>
      </c>
    </row>
    <row r="624" spans="1:34" x14ac:dyDescent="0.25">
      <c r="A624">
        <v>524557</v>
      </c>
      <c r="B624" t="s">
        <v>177</v>
      </c>
      <c r="C624" t="s">
        <v>82</v>
      </c>
      <c r="D624" t="s">
        <v>646</v>
      </c>
      <c r="E624">
        <v>91.7</v>
      </c>
      <c r="F624">
        <v>4</v>
      </c>
      <c r="G624">
        <v>0</v>
      </c>
      <c r="H624">
        <v>0</v>
      </c>
      <c r="I624">
        <v>0</v>
      </c>
      <c r="J624">
        <v>95.7</v>
      </c>
      <c r="K624" s="28">
        <f t="shared" si="189"/>
        <v>12.441000000000001</v>
      </c>
      <c r="L624" s="28">
        <f t="shared" si="190"/>
        <v>0</v>
      </c>
      <c r="M624" s="28">
        <f t="shared" si="191"/>
        <v>108.14100000000001</v>
      </c>
      <c r="N624">
        <f t="shared" si="192"/>
        <v>91.7</v>
      </c>
      <c r="O624">
        <f t="shared" si="193"/>
        <v>97.2</v>
      </c>
      <c r="P624">
        <f t="shared" si="194"/>
        <v>98.2</v>
      </c>
      <c r="Q624">
        <f t="shared" si="195"/>
        <v>98.7</v>
      </c>
      <c r="R624">
        <f t="shared" si="196"/>
        <v>99.7</v>
      </c>
      <c r="S624">
        <f t="shared" si="197"/>
        <v>100.2</v>
      </c>
      <c r="T624">
        <f t="shared" si="198"/>
        <v>100.7</v>
      </c>
      <c r="U624">
        <f t="shared" si="199"/>
        <v>101.2</v>
      </c>
      <c r="V624">
        <f t="shared" si="200"/>
        <v>95.2</v>
      </c>
      <c r="X624">
        <f t="shared" si="201"/>
        <v>96.2</v>
      </c>
      <c r="Y624">
        <f t="shared" si="202"/>
        <v>96.7</v>
      </c>
      <c r="Z624">
        <f t="shared" si="203"/>
        <v>96.7</v>
      </c>
      <c r="AA624">
        <f t="shared" si="204"/>
        <v>97.7</v>
      </c>
      <c r="AB624">
        <f t="shared" si="205"/>
        <v>92.7</v>
      </c>
      <c r="AC624">
        <f>IF(OR(A624=521400,A624=529519,A624=519378,A624=519382,A624=519380,A624=519357,A624=549727,A624=519373,A624=519370,A624=519371,A624=519377,A624=519387,A624=521176,A624=521177,A624=524588),IF(OR(D624="BIODIESEL",D624="BIODIESEL DYED",D624="DIESEL LS",D624="D LS DYED"),kdrk1,IF(OR(D624="ETHANOL REG",D624="REGULAR",D624="REG DYED",D624="ETH REG DYE"),krrk1,IF(OR(D624="UNBRAND DEF"),DEFBase1,kprk1))),IF(A624=519355,IF(OR(D624="BIODIESEL",D624="BIODIESEL DYED",D624="DIESEL LS",D624="D LS DYED"),vdrk1,IF(OR(D624="ETHANOL REG",D624="REGULAR",D624="REG DYED",D624="ETH REG DYE"),vrrk1,)),E624))</f>
        <v>91.7</v>
      </c>
      <c r="AD624">
        <f>IF(OR(A624=521400,A624=529519,A624=519378,A624=519382,A624=519380,A624=519357,A624=549727,A624=519373,A624=519370,A624=519371,A624=519377,A624=519387,A624=521176,A624=521177,A624=524588),
IF(OR(D624="BIODIESEL",D624="BIODIESEL DYED",D624="DIESEL LS",D624="D LS DYED"),kdrk1+_dslMERCR,IF(OR(D624="ETHANOL REG",D624="REGULAR",D624="REG DYED",D624="ETH REG DYE"),krrk1+_eregMERCR,IF(OR(D624="UNBRAND DEF"),
DEFBase1,kprk1+_punlMERCR))),IF(A624=519355,IF(OR(D624="BIODIESEL",D624="BIODIESEL DYED",D624="DIESEL LS",D624="D LS DYED"),vdrk1+_dslMERCR,IF(OR(D624="ETHANOL REG",D624="REGULAR",D624="REG DYED",D624="ETH REG DYE"),vrrk1+_eregMERCR,)),E624))</f>
        <v>91.7</v>
      </c>
      <c r="AE624">
        <f t="shared" si="206"/>
        <v>0</v>
      </c>
      <c r="AF624">
        <f t="shared" si="207"/>
        <v>0.13</v>
      </c>
      <c r="AG624">
        <f t="shared" si="208"/>
        <v>0</v>
      </c>
      <c r="AH624" t="str">
        <f t="shared" si="209"/>
        <v>6625 KENNEDY RD</v>
      </c>
    </row>
    <row r="625" spans="1:34" x14ac:dyDescent="0.25">
      <c r="A625">
        <v>524557</v>
      </c>
      <c r="B625" t="s">
        <v>177</v>
      </c>
      <c r="C625" t="s">
        <v>82</v>
      </c>
      <c r="D625" t="s">
        <v>37</v>
      </c>
      <c r="E625">
        <v>91.7</v>
      </c>
      <c r="F625">
        <v>4</v>
      </c>
      <c r="G625">
        <v>9</v>
      </c>
      <c r="H625">
        <v>0</v>
      </c>
      <c r="I625">
        <v>0</v>
      </c>
      <c r="J625">
        <v>104.7</v>
      </c>
      <c r="K625" s="28">
        <f t="shared" si="189"/>
        <v>13.611000000000001</v>
      </c>
      <c r="L625" s="28">
        <f t="shared" si="190"/>
        <v>0</v>
      </c>
      <c r="M625" s="28">
        <f t="shared" si="191"/>
        <v>118.31100000000001</v>
      </c>
      <c r="N625">
        <f t="shared" si="192"/>
        <v>91.7</v>
      </c>
      <c r="O625">
        <f t="shared" si="193"/>
        <v>97.2</v>
      </c>
      <c r="P625">
        <f t="shared" si="194"/>
        <v>98.2</v>
      </c>
      <c r="Q625">
        <f t="shared" si="195"/>
        <v>98.7</v>
      </c>
      <c r="R625">
        <f t="shared" si="196"/>
        <v>99.7</v>
      </c>
      <c r="S625">
        <f t="shared" si="197"/>
        <v>100.2</v>
      </c>
      <c r="T625">
        <f t="shared" si="198"/>
        <v>100.7</v>
      </c>
      <c r="U625">
        <f t="shared" si="199"/>
        <v>101.2</v>
      </c>
      <c r="V625">
        <f t="shared" si="200"/>
        <v>95.2</v>
      </c>
      <c r="X625">
        <f t="shared" si="201"/>
        <v>96.2</v>
      </c>
      <c r="Y625">
        <f t="shared" si="202"/>
        <v>96.7</v>
      </c>
      <c r="Z625">
        <f t="shared" si="203"/>
        <v>96.7</v>
      </c>
      <c r="AA625">
        <f t="shared" si="204"/>
        <v>97.7</v>
      </c>
      <c r="AB625">
        <f t="shared" si="205"/>
        <v>92.7</v>
      </c>
      <c r="AC625">
        <f>IF(OR(A625=521400,A625=529519,A625=519378,A625=519382,A625=519380,A625=519357,A625=549727,A625=519373,A625=519370,A625=519371,A625=519377,A625=519387,A625=521176,A625=521177,A625=524588),IF(OR(D625="BIODIESEL",D625="BIODIESEL DYED",D625="DIESEL LS",D625="D LS DYED"),kdrk1,IF(OR(D625="ETHANOL REG",D625="REGULAR",D625="REG DYED",D625="ETH REG DYE"),krrk1,IF(OR(D625="UNBRAND DEF"),DEFBase1,kprk1))),IF(A625=519355,IF(OR(D625="BIODIESEL",D625="BIODIESEL DYED",D625="DIESEL LS",D625="D LS DYED"),vdrk1,IF(OR(D625="ETHANOL REG",D625="REGULAR",D625="REG DYED",D625="ETH REG DYE"),vrrk1,)),E625))</f>
        <v>91.7</v>
      </c>
      <c r="AD625">
        <f>IF(OR(A625=521400,A625=529519,A625=519378,A625=519382,A625=519380,A625=519357,A625=549727,A625=519373,A625=519370,A625=519371,A625=519377,A625=519387,A625=521176,A625=521177,A625=524588),
IF(OR(D625="BIODIESEL",D625="BIODIESEL DYED",D625="DIESEL LS",D625="D LS DYED"),kdrk1+_dslMERCR,IF(OR(D625="ETHANOL REG",D625="REGULAR",D625="REG DYED",D625="ETH REG DYE"),krrk1+_eregMERCR,IF(OR(D625="UNBRAND DEF"),
DEFBase1,kprk1+_punlMERCR))),IF(A625=519355,IF(OR(D625="BIODIESEL",D625="BIODIESEL DYED",D625="DIESEL LS",D625="D LS DYED"),vdrk1+_dslMERCR,IF(OR(D625="ETHANOL REG",D625="REGULAR",D625="REG DYED",D625="ETH REG DYE"),vrrk1+_eregMERCR,)),E625))</f>
        <v>91.7</v>
      </c>
      <c r="AE625">
        <f t="shared" si="206"/>
        <v>0</v>
      </c>
      <c r="AF625">
        <f t="shared" si="207"/>
        <v>0.13</v>
      </c>
      <c r="AG625">
        <f t="shared" si="208"/>
        <v>0</v>
      </c>
      <c r="AH625" t="str">
        <f t="shared" si="209"/>
        <v>6625 KENNEDY RD</v>
      </c>
    </row>
    <row r="626" spans="1:34" x14ac:dyDescent="0.25">
      <c r="A626">
        <v>524557</v>
      </c>
      <c r="B626" t="s">
        <v>177</v>
      </c>
      <c r="C626" t="s">
        <v>82</v>
      </c>
      <c r="D626" t="s">
        <v>132</v>
      </c>
      <c r="E626">
        <v>82</v>
      </c>
      <c r="F626">
        <v>10</v>
      </c>
      <c r="G626">
        <v>9</v>
      </c>
      <c r="H626">
        <v>0</v>
      </c>
      <c r="I626">
        <v>0</v>
      </c>
      <c r="J626">
        <v>101</v>
      </c>
      <c r="K626" s="28">
        <f t="shared" si="189"/>
        <v>13.13</v>
      </c>
      <c r="L626" s="28">
        <f t="shared" si="190"/>
        <v>0</v>
      </c>
      <c r="M626" s="28">
        <f t="shared" si="191"/>
        <v>114.13</v>
      </c>
      <c r="N626">
        <f t="shared" si="192"/>
        <v>82</v>
      </c>
      <c r="O626">
        <f t="shared" si="193"/>
        <v>90</v>
      </c>
      <c r="P626">
        <f t="shared" si="194"/>
        <v>90</v>
      </c>
      <c r="Q626">
        <f t="shared" si="195"/>
        <v>90.5</v>
      </c>
      <c r="R626">
        <f t="shared" si="196"/>
        <v>91.5</v>
      </c>
      <c r="S626">
        <f t="shared" si="197"/>
        <v>92</v>
      </c>
      <c r="T626">
        <f t="shared" si="198"/>
        <v>92.5</v>
      </c>
      <c r="U626">
        <f t="shared" si="199"/>
        <v>93</v>
      </c>
      <c r="V626">
        <f t="shared" si="200"/>
        <v>85.5</v>
      </c>
      <c r="X626">
        <f t="shared" si="201"/>
        <v>89</v>
      </c>
      <c r="Y626">
        <f t="shared" si="202"/>
        <v>88.5</v>
      </c>
      <c r="Z626">
        <f t="shared" si="203"/>
        <v>90.5</v>
      </c>
      <c r="AA626">
        <f t="shared" si="204"/>
        <v>87</v>
      </c>
      <c r="AB626">
        <f t="shared" si="205"/>
        <v>86.5</v>
      </c>
      <c r="AC626">
        <f>IF(OR(A626=521400,A626=529519,A626=519378,A626=519382,A626=519380,A626=519357,A626=549727,A626=519373,A626=519370,A626=519371,A626=519377,A626=519387,A626=521176,A626=521177,A626=524588),IF(OR(D626="BIODIESEL",D626="BIODIESEL DYED",D626="DIESEL LS",D626="D LS DYED"),kdrk1,IF(OR(D626="ETHANOL REG",D626="REGULAR",D626="REG DYED",D626="ETH REG DYE"),krrk1,IF(OR(D626="UNBRAND DEF"),DEFBase1,kprk1))),IF(A626=519355,IF(OR(D626="BIODIESEL",D626="BIODIESEL DYED",D626="DIESEL LS",D626="D LS DYED"),vdrk1,IF(OR(D626="ETHANOL REG",D626="REGULAR",D626="REG DYED",D626="ETH REG DYE"),vrrk1,)),E626))</f>
        <v>82</v>
      </c>
      <c r="AD626">
        <f>IF(OR(A626=521400,A626=529519,A626=519378,A626=519382,A626=519380,A626=519357,A626=549727,A626=519373,A626=519370,A626=519371,A626=519377,A626=519387,A626=521176,A626=521177,A626=524588),
IF(OR(D626="BIODIESEL",D626="BIODIESEL DYED",D626="DIESEL LS",D626="D LS DYED"),kdrk1+_dslMERCR,IF(OR(D626="ETHANOL REG",D626="REGULAR",D626="REG DYED",D626="ETH REG DYE"),krrk1+_eregMERCR,IF(OR(D626="UNBRAND DEF"),
DEFBase1,kprk1+_punlMERCR))),IF(A626=519355,IF(OR(D626="BIODIESEL",D626="BIODIESEL DYED",D626="DIESEL LS",D626="D LS DYED"),vdrk1+_dslMERCR,IF(OR(D626="ETHANOL REG",D626="REGULAR",D626="REG DYED",D626="ETH REG DYE"),vrrk1+_eregMERCR,)),E626))</f>
        <v>82</v>
      </c>
      <c r="AE626">
        <f t="shared" si="206"/>
        <v>0</v>
      </c>
      <c r="AF626">
        <f t="shared" si="207"/>
        <v>0.13</v>
      </c>
      <c r="AG626">
        <f t="shared" si="208"/>
        <v>0</v>
      </c>
      <c r="AH626" t="str">
        <f t="shared" si="209"/>
        <v>6625 KENNEDY RD</v>
      </c>
    </row>
    <row r="627" spans="1:34" x14ac:dyDescent="0.25">
      <c r="A627">
        <v>524557</v>
      </c>
      <c r="B627" t="s">
        <v>177</v>
      </c>
      <c r="C627" t="s">
        <v>82</v>
      </c>
      <c r="D627" t="s">
        <v>644</v>
      </c>
      <c r="E627">
        <v>78</v>
      </c>
      <c r="F627">
        <v>10</v>
      </c>
      <c r="G627">
        <v>9</v>
      </c>
      <c r="H627">
        <v>0</v>
      </c>
      <c r="I627">
        <v>0</v>
      </c>
      <c r="J627">
        <v>97</v>
      </c>
      <c r="K627" s="28">
        <f t="shared" si="189"/>
        <v>12.610000000000001</v>
      </c>
      <c r="L627" s="28">
        <f t="shared" si="190"/>
        <v>0</v>
      </c>
      <c r="M627" s="28">
        <f t="shared" si="191"/>
        <v>109.61</v>
      </c>
      <c r="N627">
        <f t="shared" si="192"/>
        <v>78</v>
      </c>
      <c r="O627">
        <f t="shared" si="193"/>
        <v>85.5</v>
      </c>
      <c r="P627">
        <f t="shared" si="194"/>
        <v>85.5</v>
      </c>
      <c r="Q627">
        <f t="shared" si="195"/>
        <v>86</v>
      </c>
      <c r="R627">
        <f t="shared" si="196"/>
        <v>87</v>
      </c>
      <c r="S627">
        <f t="shared" si="197"/>
        <v>87.5</v>
      </c>
      <c r="T627">
        <f t="shared" si="198"/>
        <v>88</v>
      </c>
      <c r="U627">
        <f t="shared" si="199"/>
        <v>88.5</v>
      </c>
      <c r="V627">
        <f t="shared" si="200"/>
        <v>81.5</v>
      </c>
      <c r="X627">
        <f t="shared" si="201"/>
        <v>84.5</v>
      </c>
      <c r="Y627">
        <f t="shared" si="202"/>
        <v>84</v>
      </c>
      <c r="Z627">
        <f t="shared" si="203"/>
        <v>86.5</v>
      </c>
      <c r="AA627">
        <f t="shared" si="204"/>
        <v>83</v>
      </c>
      <c r="AB627">
        <f t="shared" si="205"/>
        <v>82.5</v>
      </c>
      <c r="AC627">
        <f>IF(OR(A627=521400,A627=529519,A627=519378,A627=519382,A627=519380,A627=519357,A627=549727,A627=519373,A627=519370,A627=519371,A627=519377,A627=519387,A627=521176,A627=521177,A627=524588),IF(OR(D627="BIODIESEL",D627="BIODIESEL DYED",D627="DIESEL LS",D627="D LS DYED"),kdrk1,IF(OR(D627="ETHANOL REG",D627="REGULAR",D627="REG DYED",D627="ETH REG DYE"),krrk1,IF(OR(D627="UNBRAND DEF"),DEFBase1,kprk1))),IF(A627=519355,IF(OR(D627="BIODIESEL",D627="BIODIESEL DYED",D627="DIESEL LS",D627="D LS DYED"),vdrk1,IF(OR(D627="ETHANOL REG",D627="REGULAR",D627="REG DYED",D627="ETH REG DYE"),vrrk1,)),E627))</f>
        <v>78</v>
      </c>
      <c r="AD627">
        <f>IF(OR(A627=521400,A627=529519,A627=519378,A627=519382,A627=519380,A627=519357,A627=549727,A627=519373,A627=519370,A627=519371,A627=519377,A627=519387,A627=521176,A627=521177,A627=524588),
IF(OR(D627="BIODIESEL",D627="BIODIESEL DYED",D627="DIESEL LS",D627="D LS DYED"),kdrk1+_dslMERCR,IF(OR(D627="ETHANOL REG",D627="REGULAR",D627="REG DYED",D627="ETH REG DYE"),krrk1+_eregMERCR,IF(OR(D627="UNBRAND DEF"),
DEFBase1,kprk1+_punlMERCR))),IF(A627=519355,IF(OR(D627="BIODIESEL",D627="BIODIESEL DYED",D627="DIESEL LS",D627="D LS DYED"),vdrk1+_dslMERCR,IF(OR(D627="ETHANOL REG",D627="REGULAR",D627="REG DYED",D627="ETH REG DYE"),vrrk1+_eregMERCR,)),E627))</f>
        <v>78</v>
      </c>
      <c r="AE627">
        <f t="shared" si="206"/>
        <v>0</v>
      </c>
      <c r="AF627">
        <f t="shared" si="207"/>
        <v>0.13</v>
      </c>
      <c r="AG627">
        <f t="shared" si="208"/>
        <v>0</v>
      </c>
      <c r="AH627" t="str">
        <f t="shared" si="209"/>
        <v>6625 KENNEDY RD</v>
      </c>
    </row>
    <row r="628" spans="1:34" x14ac:dyDescent="0.25">
      <c r="A628">
        <v>524557</v>
      </c>
      <c r="B628" t="s">
        <v>177</v>
      </c>
      <c r="C628" t="s">
        <v>82</v>
      </c>
      <c r="D628" t="s">
        <v>49</v>
      </c>
      <c r="E628">
        <v>104.1</v>
      </c>
      <c r="F628">
        <v>10</v>
      </c>
      <c r="G628">
        <v>9</v>
      </c>
      <c r="H628">
        <v>0</v>
      </c>
      <c r="I628">
        <v>0</v>
      </c>
      <c r="J628">
        <v>123.1</v>
      </c>
      <c r="K628" s="28">
        <f t="shared" si="189"/>
        <v>16.003</v>
      </c>
      <c r="L628" s="28">
        <f t="shared" si="190"/>
        <v>0</v>
      </c>
      <c r="M628" s="28">
        <f t="shared" si="191"/>
        <v>139.10300000000001</v>
      </c>
      <c r="N628">
        <f t="shared" si="192"/>
        <v>104.1</v>
      </c>
      <c r="O628">
        <f t="shared" si="193"/>
        <v>112.6</v>
      </c>
      <c r="P628">
        <f t="shared" si="194"/>
        <v>112.6</v>
      </c>
      <c r="Q628">
        <f t="shared" si="195"/>
        <v>113.1</v>
      </c>
      <c r="R628">
        <f t="shared" si="196"/>
        <v>114.1</v>
      </c>
      <c r="S628">
        <f t="shared" si="197"/>
        <v>114.6</v>
      </c>
      <c r="T628">
        <f t="shared" si="198"/>
        <v>115.1</v>
      </c>
      <c r="U628">
        <f t="shared" si="199"/>
        <v>115.6</v>
      </c>
      <c r="V628">
        <f t="shared" si="200"/>
        <v>107.6</v>
      </c>
      <c r="X628">
        <f t="shared" si="201"/>
        <v>111.6</v>
      </c>
      <c r="Y628">
        <f t="shared" si="202"/>
        <v>110.1</v>
      </c>
      <c r="Z628">
        <f t="shared" si="203"/>
        <v>112.6</v>
      </c>
      <c r="AA628">
        <f t="shared" si="204"/>
        <v>109.1</v>
      </c>
      <c r="AB628">
        <f t="shared" si="205"/>
        <v>108.6</v>
      </c>
      <c r="AC628">
        <f>IF(OR(A628=521400,A628=529519,A628=519378,A628=519382,A628=519380,A628=519357,A628=549727,A628=519373,A628=519370,A628=519371,A628=519377,A628=519387,A628=521176,A628=521177,A628=524588),IF(OR(D628="BIODIESEL",D628="BIODIESEL DYED",D628="DIESEL LS",D628="D LS DYED"),kdrk1,IF(OR(D628="ETHANOL REG",D628="REGULAR",D628="REG DYED",D628="ETH REG DYE"),krrk1,IF(OR(D628="UNBRAND DEF"),DEFBase1,kprk1))),IF(A628=519355,IF(OR(D628="BIODIESEL",D628="BIODIESEL DYED",D628="DIESEL LS",D628="D LS DYED"),vdrk1,IF(OR(D628="ETHANOL REG",D628="REGULAR",D628="REG DYED",D628="ETH REG DYE"),vrrk1,)),E628))</f>
        <v>104.1</v>
      </c>
      <c r="AD628">
        <f>IF(OR(A628=521400,A628=529519,A628=519378,A628=519382,A628=519380,A628=519357,A628=549727,A628=519373,A628=519370,A628=519371,A628=519377,A628=519387,A628=521176,A628=521177,A628=524588),
IF(OR(D628="BIODIESEL",D628="BIODIESEL DYED",D628="DIESEL LS",D628="D LS DYED"),kdrk1+_dslMERCR,IF(OR(D628="ETHANOL REG",D628="REGULAR",D628="REG DYED",D628="ETH REG DYE"),krrk1+_eregMERCR,IF(OR(D628="UNBRAND DEF"),
DEFBase1,kprk1+_punlMERCR))),IF(A628=519355,IF(OR(D628="BIODIESEL",D628="BIODIESEL DYED",D628="DIESEL LS",D628="D LS DYED"),vdrk1+_dslMERCR,IF(OR(D628="ETHANOL REG",D628="REGULAR",D628="REG DYED",D628="ETH REG DYE"),vrrk1+_eregMERCR,)),E628))</f>
        <v>104.1</v>
      </c>
      <c r="AE628">
        <f t="shared" si="206"/>
        <v>0</v>
      </c>
      <c r="AF628">
        <f t="shared" si="207"/>
        <v>0.13</v>
      </c>
      <c r="AG628">
        <f t="shared" si="208"/>
        <v>0</v>
      </c>
      <c r="AH628" t="str">
        <f t="shared" si="209"/>
        <v>6625 KENNEDY RD</v>
      </c>
    </row>
    <row r="629" spans="1:34" x14ac:dyDescent="0.25">
      <c r="A629">
        <v>524557</v>
      </c>
      <c r="B629" t="s">
        <v>177</v>
      </c>
      <c r="C629" t="s">
        <v>82</v>
      </c>
      <c r="D629" t="s">
        <v>645</v>
      </c>
      <c r="E629">
        <v>110.5</v>
      </c>
      <c r="F629">
        <v>0</v>
      </c>
      <c r="G629">
        <v>0</v>
      </c>
      <c r="H629">
        <v>0</v>
      </c>
      <c r="I629">
        <v>0</v>
      </c>
      <c r="J629">
        <v>110.5</v>
      </c>
      <c r="K629" s="28">
        <f t="shared" si="189"/>
        <v>14.365</v>
      </c>
      <c r="L629" s="28">
        <f t="shared" si="190"/>
        <v>0</v>
      </c>
      <c r="M629" s="28">
        <f t="shared" si="191"/>
        <v>124.86499999999999</v>
      </c>
      <c r="N629">
        <f t="shared" si="192"/>
        <v>110.5</v>
      </c>
      <c r="O629">
        <f t="shared" si="193"/>
        <v>114</v>
      </c>
      <c r="P629">
        <f t="shared" si="194"/>
        <v>114</v>
      </c>
      <c r="Q629">
        <f t="shared" si="195"/>
        <v>114</v>
      </c>
      <c r="R629">
        <f t="shared" si="196"/>
        <v>114</v>
      </c>
      <c r="S629">
        <f t="shared" si="197"/>
        <v>114</v>
      </c>
      <c r="T629">
        <f t="shared" si="198"/>
        <v>114</v>
      </c>
      <c r="U629">
        <f t="shared" si="199"/>
        <v>114</v>
      </c>
      <c r="V629">
        <f t="shared" si="200"/>
        <v>114</v>
      </c>
      <c r="X629">
        <f t="shared" si="201"/>
        <v>114</v>
      </c>
      <c r="Y629">
        <f t="shared" si="202"/>
        <v>114</v>
      </c>
      <c r="Z629">
        <f t="shared" si="203"/>
        <v>114</v>
      </c>
      <c r="AA629">
        <f t="shared" si="204"/>
        <v>114</v>
      </c>
      <c r="AB629">
        <f t="shared" si="205"/>
        <v>114</v>
      </c>
      <c r="AC629">
        <f>IF(OR(A629=521400,A629=529519,A629=519378,A629=519382,A629=519380,A629=519357,A629=549727,A629=519373,A629=519370,A629=519371,A629=519377,A629=519387,A629=521176,A629=521177,A629=524588),IF(OR(D629="BIODIESEL",D629="BIODIESEL DYED",D629="DIESEL LS",D629="D LS DYED"),kdrk1,IF(OR(D629="ETHANOL REG",D629="REGULAR",D629="REG DYED",D629="ETH REG DYE"),krrk1,IF(OR(D629="UNBRAND DEF"),DEFBase1,kprk1))),IF(A629=519355,IF(OR(D629="BIODIESEL",D629="BIODIESEL DYED",D629="DIESEL LS",D629="D LS DYED"),vdrk1,IF(OR(D629="ETHANOL REG",D629="REGULAR",D629="REG DYED",D629="ETH REG DYE"),vrrk1,)),E629))</f>
        <v>110.5</v>
      </c>
      <c r="AD629">
        <f>IF(OR(A629=521400,A629=529519,A629=519378,A629=519382,A629=519380,A629=519357,A629=549727,A629=519373,A629=519370,A629=519371,A629=519377,A629=519387,A629=521176,A629=521177,A629=524588),
IF(OR(D629="BIODIESEL",D629="BIODIESEL DYED",D629="DIESEL LS",D629="D LS DYED"),kdrk1+_dslMERCR,IF(OR(D629="ETHANOL REG",D629="REGULAR",D629="REG DYED",D629="ETH REG DYE"),krrk1+_eregMERCR,IF(OR(D629="UNBRAND DEF"),
DEFBase1,kprk1+_punlMERCR))),IF(A629=519355,IF(OR(D629="BIODIESEL",D629="BIODIESEL DYED",D629="DIESEL LS",D629="D LS DYED"),vdrk1+_dslMERCR,IF(OR(D629="ETHANOL REG",D629="REGULAR",D629="REG DYED",D629="ETH REG DYE"),vrrk1+_eregMERCR,)),E629))</f>
        <v>110.5</v>
      </c>
      <c r="AE629">
        <f t="shared" si="206"/>
        <v>0</v>
      </c>
      <c r="AF629">
        <f t="shared" si="207"/>
        <v>0.13</v>
      </c>
      <c r="AG629">
        <f t="shared" si="208"/>
        <v>0</v>
      </c>
      <c r="AH629" t="str">
        <f t="shared" si="209"/>
        <v>6625 KENNEDY RD</v>
      </c>
    </row>
    <row r="630" spans="1:34" x14ac:dyDescent="0.25">
      <c r="A630">
        <v>524558</v>
      </c>
      <c r="B630" t="s">
        <v>177</v>
      </c>
      <c r="C630" t="s">
        <v>82</v>
      </c>
      <c r="D630" t="s">
        <v>646</v>
      </c>
      <c r="E630">
        <v>91.7</v>
      </c>
      <c r="F630">
        <v>4</v>
      </c>
      <c r="G630">
        <v>0</v>
      </c>
      <c r="H630">
        <v>0</v>
      </c>
      <c r="I630">
        <v>0</v>
      </c>
      <c r="J630">
        <v>95.7</v>
      </c>
      <c r="K630" s="28">
        <f t="shared" si="189"/>
        <v>12.441000000000001</v>
      </c>
      <c r="L630" s="28">
        <f t="shared" si="190"/>
        <v>0</v>
      </c>
      <c r="M630" s="28">
        <f t="shared" si="191"/>
        <v>108.14100000000001</v>
      </c>
      <c r="N630">
        <f t="shared" si="192"/>
        <v>91.7</v>
      </c>
      <c r="O630">
        <f t="shared" si="193"/>
        <v>97.2</v>
      </c>
      <c r="P630">
        <f t="shared" si="194"/>
        <v>98.2</v>
      </c>
      <c r="Q630">
        <f t="shared" si="195"/>
        <v>98.7</v>
      </c>
      <c r="R630">
        <f t="shared" si="196"/>
        <v>99.7</v>
      </c>
      <c r="S630">
        <f t="shared" si="197"/>
        <v>100.2</v>
      </c>
      <c r="T630">
        <f t="shared" si="198"/>
        <v>100.7</v>
      </c>
      <c r="U630">
        <f t="shared" si="199"/>
        <v>101.2</v>
      </c>
      <c r="V630">
        <f t="shared" si="200"/>
        <v>95.2</v>
      </c>
      <c r="X630">
        <f t="shared" si="201"/>
        <v>96.2</v>
      </c>
      <c r="Y630">
        <f t="shared" si="202"/>
        <v>96.7</v>
      </c>
      <c r="Z630">
        <f t="shared" si="203"/>
        <v>96.7</v>
      </c>
      <c r="AA630">
        <f t="shared" si="204"/>
        <v>97.7</v>
      </c>
      <c r="AB630">
        <f t="shared" si="205"/>
        <v>92.7</v>
      </c>
      <c r="AC630">
        <f>IF(OR(A630=521400,A630=529519,A630=519378,A630=519382,A630=519380,A630=519357,A630=549727,A630=519373,A630=519370,A630=519371,A630=519377,A630=519387,A630=521176,A630=521177,A630=524588),IF(OR(D630="BIODIESEL",D630="BIODIESEL DYED",D630="DIESEL LS",D630="D LS DYED"),kdrk1,IF(OR(D630="ETHANOL REG",D630="REGULAR",D630="REG DYED",D630="ETH REG DYE"),krrk1,IF(OR(D630="UNBRAND DEF"),DEFBase1,kprk1))),IF(A630=519355,IF(OR(D630="BIODIESEL",D630="BIODIESEL DYED",D630="DIESEL LS",D630="D LS DYED"),vdrk1,IF(OR(D630="ETHANOL REG",D630="REGULAR",D630="REG DYED",D630="ETH REG DYE"),vrrk1,)),E630))</f>
        <v>91.7</v>
      </c>
      <c r="AD630">
        <f>IF(OR(A630=521400,A630=529519,A630=519378,A630=519382,A630=519380,A630=519357,A630=549727,A630=519373,A630=519370,A630=519371,A630=519377,A630=519387,A630=521176,A630=521177,A630=524588),
IF(OR(D630="BIODIESEL",D630="BIODIESEL DYED",D630="DIESEL LS",D630="D LS DYED"),kdrk1+_dslMERCR,IF(OR(D630="ETHANOL REG",D630="REGULAR",D630="REG DYED",D630="ETH REG DYE"),krrk1+_eregMERCR,IF(OR(D630="UNBRAND DEF"),
DEFBase1,kprk1+_punlMERCR))),IF(A630=519355,IF(OR(D630="BIODIESEL",D630="BIODIESEL DYED",D630="DIESEL LS",D630="D LS DYED"),vdrk1+_dslMERCR,IF(OR(D630="ETHANOL REG",D630="REGULAR",D630="REG DYED",D630="ETH REG DYE"),vrrk1+_eregMERCR,)),E630))</f>
        <v>91.7</v>
      </c>
      <c r="AE630">
        <f t="shared" si="206"/>
        <v>0</v>
      </c>
      <c r="AF630">
        <f t="shared" si="207"/>
        <v>0.13</v>
      </c>
      <c r="AG630">
        <f t="shared" si="208"/>
        <v>0</v>
      </c>
      <c r="AH630" t="str">
        <f t="shared" si="209"/>
        <v>1553 SHAWSON DR</v>
      </c>
    </row>
    <row r="631" spans="1:34" x14ac:dyDescent="0.25">
      <c r="A631">
        <v>524558</v>
      </c>
      <c r="B631" t="s">
        <v>177</v>
      </c>
      <c r="C631" t="s">
        <v>82</v>
      </c>
      <c r="D631" t="s">
        <v>37</v>
      </c>
      <c r="E631">
        <v>91.7</v>
      </c>
      <c r="F631">
        <v>4</v>
      </c>
      <c r="G631">
        <v>9</v>
      </c>
      <c r="H631">
        <v>0</v>
      </c>
      <c r="I631">
        <v>0</v>
      </c>
      <c r="J631">
        <v>104.7</v>
      </c>
      <c r="K631" s="28">
        <f t="shared" si="189"/>
        <v>13.611000000000001</v>
      </c>
      <c r="L631" s="28">
        <f t="shared" si="190"/>
        <v>0</v>
      </c>
      <c r="M631" s="28">
        <f t="shared" si="191"/>
        <v>118.31100000000001</v>
      </c>
      <c r="N631">
        <f t="shared" si="192"/>
        <v>91.7</v>
      </c>
      <c r="O631">
        <f t="shared" si="193"/>
        <v>97.2</v>
      </c>
      <c r="P631">
        <f t="shared" si="194"/>
        <v>98.2</v>
      </c>
      <c r="Q631">
        <f t="shared" si="195"/>
        <v>98.7</v>
      </c>
      <c r="R631">
        <f t="shared" si="196"/>
        <v>99.7</v>
      </c>
      <c r="S631">
        <f t="shared" si="197"/>
        <v>100.2</v>
      </c>
      <c r="T631">
        <f t="shared" si="198"/>
        <v>100.7</v>
      </c>
      <c r="U631">
        <f t="shared" si="199"/>
        <v>101.2</v>
      </c>
      <c r="V631">
        <f t="shared" si="200"/>
        <v>95.2</v>
      </c>
      <c r="X631">
        <f t="shared" si="201"/>
        <v>96.2</v>
      </c>
      <c r="Y631">
        <f t="shared" si="202"/>
        <v>96.7</v>
      </c>
      <c r="Z631">
        <f t="shared" si="203"/>
        <v>96.7</v>
      </c>
      <c r="AA631">
        <f t="shared" si="204"/>
        <v>97.7</v>
      </c>
      <c r="AB631">
        <f t="shared" si="205"/>
        <v>92.7</v>
      </c>
      <c r="AC631">
        <f>IF(OR(A631=521400,A631=529519,A631=519378,A631=519382,A631=519380,A631=519357,A631=549727,A631=519373,A631=519370,A631=519371,A631=519377,A631=519387,A631=521176,A631=521177,A631=524588),IF(OR(D631="BIODIESEL",D631="BIODIESEL DYED",D631="DIESEL LS",D631="D LS DYED"),kdrk1,IF(OR(D631="ETHANOL REG",D631="REGULAR",D631="REG DYED",D631="ETH REG DYE"),krrk1,IF(OR(D631="UNBRAND DEF"),DEFBase1,kprk1))),IF(A631=519355,IF(OR(D631="BIODIESEL",D631="BIODIESEL DYED",D631="DIESEL LS",D631="D LS DYED"),vdrk1,IF(OR(D631="ETHANOL REG",D631="REGULAR",D631="REG DYED",D631="ETH REG DYE"),vrrk1,)),E631))</f>
        <v>91.7</v>
      </c>
      <c r="AD631">
        <f>IF(OR(A631=521400,A631=529519,A631=519378,A631=519382,A631=519380,A631=519357,A631=549727,A631=519373,A631=519370,A631=519371,A631=519377,A631=519387,A631=521176,A631=521177,A631=524588),
IF(OR(D631="BIODIESEL",D631="BIODIESEL DYED",D631="DIESEL LS",D631="D LS DYED"),kdrk1+_dslMERCR,IF(OR(D631="ETHANOL REG",D631="REGULAR",D631="REG DYED",D631="ETH REG DYE"),krrk1+_eregMERCR,IF(OR(D631="UNBRAND DEF"),
DEFBase1,kprk1+_punlMERCR))),IF(A631=519355,IF(OR(D631="BIODIESEL",D631="BIODIESEL DYED",D631="DIESEL LS",D631="D LS DYED"),vdrk1+_dslMERCR,IF(OR(D631="ETHANOL REG",D631="REGULAR",D631="REG DYED",D631="ETH REG DYE"),vrrk1+_eregMERCR,)),E631))</f>
        <v>91.7</v>
      </c>
      <c r="AE631">
        <f t="shared" si="206"/>
        <v>0</v>
      </c>
      <c r="AF631">
        <f t="shared" si="207"/>
        <v>0.13</v>
      </c>
      <c r="AG631">
        <f t="shared" si="208"/>
        <v>0</v>
      </c>
      <c r="AH631" t="str">
        <f t="shared" si="209"/>
        <v>1553 SHAWSON DR</v>
      </c>
    </row>
    <row r="632" spans="1:34" x14ac:dyDescent="0.25">
      <c r="A632">
        <v>524558</v>
      </c>
      <c r="B632" t="s">
        <v>177</v>
      </c>
      <c r="C632" t="s">
        <v>82</v>
      </c>
      <c r="D632" t="s">
        <v>644</v>
      </c>
      <c r="E632">
        <v>78</v>
      </c>
      <c r="F632">
        <v>10</v>
      </c>
      <c r="G632">
        <v>9</v>
      </c>
      <c r="H632">
        <v>0</v>
      </c>
      <c r="I632">
        <v>0</v>
      </c>
      <c r="J632">
        <v>97</v>
      </c>
      <c r="K632" s="28">
        <f t="shared" si="189"/>
        <v>12.610000000000001</v>
      </c>
      <c r="L632" s="28">
        <f t="shared" si="190"/>
        <v>0</v>
      </c>
      <c r="M632" s="28">
        <f t="shared" si="191"/>
        <v>109.61</v>
      </c>
      <c r="N632">
        <f t="shared" si="192"/>
        <v>78</v>
      </c>
      <c r="O632">
        <f t="shared" si="193"/>
        <v>85.5</v>
      </c>
      <c r="P632">
        <f t="shared" si="194"/>
        <v>85.5</v>
      </c>
      <c r="Q632">
        <f t="shared" si="195"/>
        <v>86</v>
      </c>
      <c r="R632">
        <f t="shared" si="196"/>
        <v>87</v>
      </c>
      <c r="S632">
        <f t="shared" si="197"/>
        <v>87.5</v>
      </c>
      <c r="T632">
        <f t="shared" si="198"/>
        <v>88</v>
      </c>
      <c r="U632">
        <f t="shared" si="199"/>
        <v>88.5</v>
      </c>
      <c r="V632">
        <f t="shared" si="200"/>
        <v>81.5</v>
      </c>
      <c r="X632">
        <f t="shared" si="201"/>
        <v>84.5</v>
      </c>
      <c r="Y632">
        <f t="shared" si="202"/>
        <v>84</v>
      </c>
      <c r="Z632">
        <f t="shared" si="203"/>
        <v>86.5</v>
      </c>
      <c r="AA632">
        <f t="shared" si="204"/>
        <v>83</v>
      </c>
      <c r="AB632">
        <f t="shared" si="205"/>
        <v>82.5</v>
      </c>
      <c r="AC632">
        <f>IF(OR(A632=521400,A632=529519,A632=519378,A632=519382,A632=519380,A632=519357,A632=549727,A632=519373,A632=519370,A632=519371,A632=519377,A632=519387,A632=521176,A632=521177,A632=524588),IF(OR(D632="BIODIESEL",D632="BIODIESEL DYED",D632="DIESEL LS",D632="D LS DYED"),kdrk1,IF(OR(D632="ETHANOL REG",D632="REGULAR",D632="REG DYED",D632="ETH REG DYE"),krrk1,IF(OR(D632="UNBRAND DEF"),DEFBase1,kprk1))),IF(A632=519355,IF(OR(D632="BIODIESEL",D632="BIODIESEL DYED",D632="DIESEL LS",D632="D LS DYED"),vdrk1,IF(OR(D632="ETHANOL REG",D632="REGULAR",D632="REG DYED",D632="ETH REG DYE"),vrrk1,)),E632))</f>
        <v>78</v>
      </c>
      <c r="AD632">
        <f>IF(OR(A632=521400,A632=529519,A632=519378,A632=519382,A632=519380,A632=519357,A632=549727,A632=519373,A632=519370,A632=519371,A632=519377,A632=519387,A632=521176,A632=521177,A632=524588),
IF(OR(D632="BIODIESEL",D632="BIODIESEL DYED",D632="DIESEL LS",D632="D LS DYED"),kdrk1+_dslMERCR,IF(OR(D632="ETHANOL REG",D632="REGULAR",D632="REG DYED",D632="ETH REG DYE"),krrk1+_eregMERCR,IF(OR(D632="UNBRAND DEF"),
DEFBase1,kprk1+_punlMERCR))),IF(A632=519355,IF(OR(D632="BIODIESEL",D632="BIODIESEL DYED",D632="DIESEL LS",D632="D LS DYED"),vdrk1+_dslMERCR,IF(OR(D632="ETHANOL REG",D632="REGULAR",D632="REG DYED",D632="ETH REG DYE"),vrrk1+_eregMERCR,)),E632))</f>
        <v>78</v>
      </c>
      <c r="AE632">
        <f t="shared" si="206"/>
        <v>0</v>
      </c>
      <c r="AF632">
        <f t="shared" si="207"/>
        <v>0.13</v>
      </c>
      <c r="AG632">
        <f t="shared" si="208"/>
        <v>0</v>
      </c>
      <c r="AH632" t="str">
        <f t="shared" si="209"/>
        <v>1553 SHAWSON DR</v>
      </c>
    </row>
    <row r="633" spans="1:34" x14ac:dyDescent="0.25">
      <c r="A633">
        <v>524558</v>
      </c>
      <c r="B633" t="s">
        <v>177</v>
      </c>
      <c r="C633" t="s">
        <v>82</v>
      </c>
      <c r="D633" t="s">
        <v>49</v>
      </c>
      <c r="E633">
        <v>113.1</v>
      </c>
      <c r="F633">
        <v>10</v>
      </c>
      <c r="G633">
        <v>9</v>
      </c>
      <c r="H633">
        <v>0</v>
      </c>
      <c r="I633">
        <v>0</v>
      </c>
      <c r="J633">
        <v>132.1</v>
      </c>
      <c r="K633" s="28">
        <f t="shared" si="189"/>
        <v>17.172999999999998</v>
      </c>
      <c r="L633" s="28">
        <f t="shared" si="190"/>
        <v>0</v>
      </c>
      <c r="M633" s="28">
        <f t="shared" si="191"/>
        <v>149.273</v>
      </c>
      <c r="N633">
        <f t="shared" si="192"/>
        <v>113.1</v>
      </c>
      <c r="O633">
        <f t="shared" si="193"/>
        <v>121.6</v>
      </c>
      <c r="P633">
        <f t="shared" si="194"/>
        <v>121.6</v>
      </c>
      <c r="Q633">
        <f t="shared" si="195"/>
        <v>122.1</v>
      </c>
      <c r="R633">
        <f t="shared" si="196"/>
        <v>123.1</v>
      </c>
      <c r="S633">
        <f t="shared" si="197"/>
        <v>123.6</v>
      </c>
      <c r="T633">
        <f t="shared" si="198"/>
        <v>124.1</v>
      </c>
      <c r="U633">
        <f t="shared" si="199"/>
        <v>124.6</v>
      </c>
      <c r="V633">
        <f t="shared" si="200"/>
        <v>116.6</v>
      </c>
      <c r="X633">
        <f t="shared" si="201"/>
        <v>120.6</v>
      </c>
      <c r="Y633">
        <f t="shared" si="202"/>
        <v>119.1</v>
      </c>
      <c r="Z633">
        <f t="shared" si="203"/>
        <v>121.6</v>
      </c>
      <c r="AA633">
        <f t="shared" si="204"/>
        <v>118.1</v>
      </c>
      <c r="AB633">
        <f t="shared" si="205"/>
        <v>117.6</v>
      </c>
      <c r="AC633">
        <f>IF(OR(A633=521400,A633=529519,A633=519378,A633=519382,A633=519380,A633=519357,A633=549727,A633=519373,A633=519370,A633=519371,A633=519377,A633=519387,A633=521176,A633=521177,A633=524588),IF(OR(D633="BIODIESEL",D633="BIODIESEL DYED",D633="DIESEL LS",D633="D LS DYED"),kdrk1,IF(OR(D633="ETHANOL REG",D633="REGULAR",D633="REG DYED",D633="ETH REG DYE"),krrk1,IF(OR(D633="UNBRAND DEF"),DEFBase1,kprk1))),IF(A633=519355,IF(OR(D633="BIODIESEL",D633="BIODIESEL DYED",D633="DIESEL LS",D633="D LS DYED"),vdrk1,IF(OR(D633="ETHANOL REG",D633="REGULAR",D633="REG DYED",D633="ETH REG DYE"),vrrk1,)),E633))</f>
        <v>113.1</v>
      </c>
      <c r="AD633">
        <f>IF(OR(A633=521400,A633=529519,A633=519378,A633=519382,A633=519380,A633=519357,A633=549727,A633=519373,A633=519370,A633=519371,A633=519377,A633=519387,A633=521176,A633=521177,A633=524588),
IF(OR(D633="BIODIESEL",D633="BIODIESEL DYED",D633="DIESEL LS",D633="D LS DYED"),kdrk1+_dslMERCR,IF(OR(D633="ETHANOL REG",D633="REGULAR",D633="REG DYED",D633="ETH REG DYE"),krrk1+_eregMERCR,IF(OR(D633="UNBRAND DEF"),
DEFBase1,kprk1+_punlMERCR))),IF(A633=519355,IF(OR(D633="BIODIESEL",D633="BIODIESEL DYED",D633="DIESEL LS",D633="D LS DYED"),vdrk1+_dslMERCR,IF(OR(D633="ETHANOL REG",D633="REGULAR",D633="REG DYED",D633="ETH REG DYE"),vrrk1+_eregMERCR,)),E633))</f>
        <v>113.1</v>
      </c>
      <c r="AE633">
        <f t="shared" si="206"/>
        <v>0</v>
      </c>
      <c r="AF633">
        <f t="shared" si="207"/>
        <v>0.13</v>
      </c>
      <c r="AG633">
        <f t="shared" si="208"/>
        <v>0</v>
      </c>
      <c r="AH633" t="str">
        <f t="shared" si="209"/>
        <v>1553 SHAWSON DR</v>
      </c>
    </row>
    <row r="634" spans="1:34" x14ac:dyDescent="0.25">
      <c r="A634">
        <v>524558</v>
      </c>
      <c r="B634" t="s">
        <v>177</v>
      </c>
      <c r="C634" t="s">
        <v>82</v>
      </c>
      <c r="D634" t="s">
        <v>645</v>
      </c>
      <c r="E634">
        <v>110.5</v>
      </c>
      <c r="F634">
        <v>0</v>
      </c>
      <c r="G634">
        <v>0</v>
      </c>
      <c r="H634">
        <v>0</v>
      </c>
      <c r="I634">
        <v>0</v>
      </c>
      <c r="J634">
        <v>110.5</v>
      </c>
      <c r="K634" s="28">
        <f t="shared" si="189"/>
        <v>14.365</v>
      </c>
      <c r="L634" s="28">
        <f t="shared" si="190"/>
        <v>0</v>
      </c>
      <c r="M634" s="28">
        <f t="shared" si="191"/>
        <v>124.86499999999999</v>
      </c>
      <c r="N634">
        <f t="shared" si="192"/>
        <v>110.5</v>
      </c>
      <c r="O634">
        <f t="shared" si="193"/>
        <v>114</v>
      </c>
      <c r="P634">
        <f t="shared" si="194"/>
        <v>114</v>
      </c>
      <c r="Q634">
        <f t="shared" si="195"/>
        <v>114</v>
      </c>
      <c r="R634">
        <f t="shared" si="196"/>
        <v>114</v>
      </c>
      <c r="S634">
        <f t="shared" si="197"/>
        <v>114</v>
      </c>
      <c r="T634">
        <f t="shared" si="198"/>
        <v>114</v>
      </c>
      <c r="U634">
        <f t="shared" si="199"/>
        <v>114</v>
      </c>
      <c r="V634">
        <f t="shared" si="200"/>
        <v>114</v>
      </c>
      <c r="X634">
        <f t="shared" si="201"/>
        <v>114</v>
      </c>
      <c r="Y634">
        <f t="shared" si="202"/>
        <v>114</v>
      </c>
      <c r="Z634">
        <f t="shared" si="203"/>
        <v>114</v>
      </c>
      <c r="AA634">
        <f t="shared" si="204"/>
        <v>114</v>
      </c>
      <c r="AB634">
        <f t="shared" si="205"/>
        <v>114</v>
      </c>
      <c r="AC634">
        <f>IF(OR(A634=521400,A634=529519,A634=519378,A634=519382,A634=519380,A634=519357,A634=549727,A634=519373,A634=519370,A634=519371,A634=519377,A634=519387,A634=521176,A634=521177,A634=524588),IF(OR(D634="BIODIESEL",D634="BIODIESEL DYED",D634="DIESEL LS",D634="D LS DYED"),kdrk1,IF(OR(D634="ETHANOL REG",D634="REGULAR",D634="REG DYED",D634="ETH REG DYE"),krrk1,IF(OR(D634="UNBRAND DEF"),DEFBase1,kprk1))),IF(A634=519355,IF(OR(D634="BIODIESEL",D634="BIODIESEL DYED",D634="DIESEL LS",D634="D LS DYED"),vdrk1,IF(OR(D634="ETHANOL REG",D634="REGULAR",D634="REG DYED",D634="ETH REG DYE"),vrrk1,)),E634))</f>
        <v>110.5</v>
      </c>
      <c r="AD634">
        <f>IF(OR(A634=521400,A634=529519,A634=519378,A634=519382,A634=519380,A634=519357,A634=549727,A634=519373,A634=519370,A634=519371,A634=519377,A634=519387,A634=521176,A634=521177,A634=524588),
IF(OR(D634="BIODIESEL",D634="BIODIESEL DYED",D634="DIESEL LS",D634="D LS DYED"),kdrk1+_dslMERCR,IF(OR(D634="ETHANOL REG",D634="REGULAR",D634="REG DYED",D634="ETH REG DYE"),krrk1+_eregMERCR,IF(OR(D634="UNBRAND DEF"),
DEFBase1,kprk1+_punlMERCR))),IF(A634=519355,IF(OR(D634="BIODIESEL",D634="BIODIESEL DYED",D634="DIESEL LS",D634="D LS DYED"),vdrk1+_dslMERCR,IF(OR(D634="ETHANOL REG",D634="REGULAR",D634="REG DYED",D634="ETH REG DYE"),vrrk1+_eregMERCR,)),E634))</f>
        <v>110.5</v>
      </c>
      <c r="AE634">
        <f t="shared" si="206"/>
        <v>0</v>
      </c>
      <c r="AF634">
        <f t="shared" si="207"/>
        <v>0.13</v>
      </c>
      <c r="AG634">
        <f t="shared" si="208"/>
        <v>0</v>
      </c>
      <c r="AH634" t="str">
        <f t="shared" si="209"/>
        <v>1553 SHAWSON DR</v>
      </c>
    </row>
    <row r="635" spans="1:34" x14ac:dyDescent="0.25">
      <c r="A635">
        <v>546136</v>
      </c>
      <c r="B635" t="s">
        <v>177</v>
      </c>
      <c r="C635" t="s">
        <v>82</v>
      </c>
      <c r="D635" t="s">
        <v>646</v>
      </c>
      <c r="E635">
        <v>92</v>
      </c>
      <c r="F635">
        <v>4</v>
      </c>
      <c r="G635">
        <v>0</v>
      </c>
      <c r="H635">
        <v>0</v>
      </c>
      <c r="I635">
        <v>0</v>
      </c>
      <c r="J635">
        <v>96</v>
      </c>
      <c r="K635" s="28">
        <f t="shared" si="189"/>
        <v>12.48</v>
      </c>
      <c r="L635" s="28">
        <f t="shared" si="190"/>
        <v>0</v>
      </c>
      <c r="M635" s="28">
        <f t="shared" si="191"/>
        <v>108.48</v>
      </c>
      <c r="N635">
        <f t="shared" si="192"/>
        <v>92</v>
      </c>
      <c r="O635">
        <f t="shared" si="193"/>
        <v>97.5</v>
      </c>
      <c r="P635">
        <f t="shared" si="194"/>
        <v>98.5</v>
      </c>
      <c r="Q635">
        <f t="shared" si="195"/>
        <v>99</v>
      </c>
      <c r="R635">
        <f t="shared" si="196"/>
        <v>100</v>
      </c>
      <c r="S635">
        <f t="shared" si="197"/>
        <v>100.5</v>
      </c>
      <c r="T635">
        <f t="shared" si="198"/>
        <v>101</v>
      </c>
      <c r="U635">
        <f t="shared" si="199"/>
        <v>101.5</v>
      </c>
      <c r="V635">
        <f t="shared" si="200"/>
        <v>95.5</v>
      </c>
      <c r="X635">
        <f t="shared" si="201"/>
        <v>96.5</v>
      </c>
      <c r="Y635">
        <f t="shared" si="202"/>
        <v>97</v>
      </c>
      <c r="Z635">
        <f t="shared" si="203"/>
        <v>97</v>
      </c>
      <c r="AA635">
        <f t="shared" si="204"/>
        <v>98</v>
      </c>
      <c r="AB635">
        <f t="shared" si="205"/>
        <v>93</v>
      </c>
      <c r="AC635">
        <f>IF(OR(A635=521400,A635=529519,A635=519378,A635=519382,A635=519380,A635=519357,A635=549727,A635=519373,A635=519370,A635=519371,A635=519377,A635=519387,A635=521176,A635=521177,A635=524588),IF(OR(D635="BIODIESEL",D635="BIODIESEL DYED",D635="DIESEL LS",D635="D LS DYED"),kdrk1,IF(OR(D635="ETHANOL REG",D635="REGULAR",D635="REG DYED",D635="ETH REG DYE"),krrk1,IF(OR(D635="UNBRAND DEF"),DEFBase1,kprk1))),IF(A635=519355,IF(OR(D635="BIODIESEL",D635="BIODIESEL DYED",D635="DIESEL LS",D635="D LS DYED"),vdrk1,IF(OR(D635="ETHANOL REG",D635="REGULAR",D635="REG DYED",D635="ETH REG DYE"),vrrk1,)),E635))</f>
        <v>92</v>
      </c>
      <c r="AD635">
        <f>IF(OR(A635=521400,A635=529519,A635=519378,A635=519382,A635=519380,A635=519357,A635=549727,A635=519373,A635=519370,A635=519371,A635=519377,A635=519387,A635=521176,A635=521177,A635=524588),
IF(OR(D635="BIODIESEL",D635="BIODIESEL DYED",D635="DIESEL LS",D635="D LS DYED"),kdrk1+_dslMERCR,IF(OR(D635="ETHANOL REG",D635="REGULAR",D635="REG DYED",D635="ETH REG DYE"),krrk1+_eregMERCR,IF(OR(D635="UNBRAND DEF"),
DEFBase1,kprk1+_punlMERCR))),IF(A635=519355,IF(OR(D635="BIODIESEL",D635="BIODIESEL DYED",D635="DIESEL LS",D635="D LS DYED"),vdrk1+_dslMERCR,IF(OR(D635="ETHANOL REG",D635="REGULAR",D635="REG DYED",D635="ETH REG DYE"),vrrk1+_eregMERCR,)),E635))</f>
        <v>92</v>
      </c>
      <c r="AE635">
        <f t="shared" si="206"/>
        <v>0</v>
      </c>
      <c r="AF635">
        <f t="shared" si="207"/>
        <v>0.13</v>
      </c>
      <c r="AG635">
        <f t="shared" si="208"/>
        <v>0</v>
      </c>
      <c r="AH635" t="str">
        <f t="shared" si="209"/>
        <v>6501 GOREWAY DRIVE</v>
      </c>
    </row>
    <row r="636" spans="1:34" x14ac:dyDescent="0.25">
      <c r="A636">
        <v>546136</v>
      </c>
      <c r="B636" t="s">
        <v>177</v>
      </c>
      <c r="C636" t="s">
        <v>82</v>
      </c>
      <c r="D636" t="s">
        <v>37</v>
      </c>
      <c r="E636">
        <v>92</v>
      </c>
      <c r="F636">
        <v>4</v>
      </c>
      <c r="G636">
        <v>9</v>
      </c>
      <c r="H636">
        <v>0</v>
      </c>
      <c r="I636">
        <v>0</v>
      </c>
      <c r="J636">
        <v>105</v>
      </c>
      <c r="K636" s="28">
        <f t="shared" si="189"/>
        <v>13.65</v>
      </c>
      <c r="L636" s="28">
        <f t="shared" si="190"/>
        <v>0</v>
      </c>
      <c r="M636" s="28">
        <f t="shared" si="191"/>
        <v>118.65</v>
      </c>
      <c r="N636">
        <f t="shared" si="192"/>
        <v>92</v>
      </c>
      <c r="O636">
        <f t="shared" si="193"/>
        <v>97.5</v>
      </c>
      <c r="P636">
        <f t="shared" si="194"/>
        <v>98.5</v>
      </c>
      <c r="Q636">
        <f t="shared" si="195"/>
        <v>99</v>
      </c>
      <c r="R636">
        <f t="shared" si="196"/>
        <v>100</v>
      </c>
      <c r="S636">
        <f t="shared" si="197"/>
        <v>100.5</v>
      </c>
      <c r="T636">
        <f t="shared" si="198"/>
        <v>101</v>
      </c>
      <c r="U636">
        <f t="shared" si="199"/>
        <v>101.5</v>
      </c>
      <c r="V636">
        <f t="shared" si="200"/>
        <v>95.5</v>
      </c>
      <c r="X636">
        <f t="shared" si="201"/>
        <v>96.5</v>
      </c>
      <c r="Y636">
        <f t="shared" si="202"/>
        <v>97</v>
      </c>
      <c r="Z636">
        <f t="shared" si="203"/>
        <v>97</v>
      </c>
      <c r="AA636">
        <f t="shared" si="204"/>
        <v>98</v>
      </c>
      <c r="AB636">
        <f t="shared" si="205"/>
        <v>93</v>
      </c>
      <c r="AC636">
        <f>IF(OR(A636=521400,A636=529519,A636=519378,A636=519382,A636=519380,A636=519357,A636=549727,A636=519373,A636=519370,A636=519371,A636=519377,A636=519387,A636=521176,A636=521177,A636=524588),IF(OR(D636="BIODIESEL",D636="BIODIESEL DYED",D636="DIESEL LS",D636="D LS DYED"),kdrk1,IF(OR(D636="ETHANOL REG",D636="REGULAR",D636="REG DYED",D636="ETH REG DYE"),krrk1,IF(OR(D636="UNBRAND DEF"),DEFBase1,kprk1))),IF(A636=519355,IF(OR(D636="BIODIESEL",D636="BIODIESEL DYED",D636="DIESEL LS",D636="D LS DYED"),vdrk1,IF(OR(D636="ETHANOL REG",D636="REGULAR",D636="REG DYED",D636="ETH REG DYE"),vrrk1,)),E636))</f>
        <v>92</v>
      </c>
      <c r="AD636">
        <f>IF(OR(A636=521400,A636=529519,A636=519378,A636=519382,A636=519380,A636=519357,A636=549727,A636=519373,A636=519370,A636=519371,A636=519377,A636=519387,A636=521176,A636=521177,A636=524588),
IF(OR(D636="BIODIESEL",D636="BIODIESEL DYED",D636="DIESEL LS",D636="D LS DYED"),kdrk1+_dslMERCR,IF(OR(D636="ETHANOL REG",D636="REGULAR",D636="REG DYED",D636="ETH REG DYE"),krrk1+_eregMERCR,IF(OR(D636="UNBRAND DEF"),
DEFBase1,kprk1+_punlMERCR))),IF(A636=519355,IF(OR(D636="BIODIESEL",D636="BIODIESEL DYED",D636="DIESEL LS",D636="D LS DYED"),vdrk1+_dslMERCR,IF(OR(D636="ETHANOL REG",D636="REGULAR",D636="REG DYED",D636="ETH REG DYE"),vrrk1+_eregMERCR,)),E636))</f>
        <v>92</v>
      </c>
      <c r="AE636">
        <f t="shared" si="206"/>
        <v>0</v>
      </c>
      <c r="AF636">
        <f t="shared" si="207"/>
        <v>0.13</v>
      </c>
      <c r="AG636">
        <f t="shared" si="208"/>
        <v>0</v>
      </c>
      <c r="AH636" t="str">
        <f t="shared" si="209"/>
        <v>6501 GOREWAY DRIVE</v>
      </c>
    </row>
    <row r="637" spans="1:34" x14ac:dyDescent="0.25">
      <c r="A637">
        <v>546136</v>
      </c>
      <c r="B637" t="s">
        <v>177</v>
      </c>
      <c r="C637" t="s">
        <v>82</v>
      </c>
      <c r="D637" t="s">
        <v>132</v>
      </c>
      <c r="E637">
        <v>82.4</v>
      </c>
      <c r="F637">
        <v>10</v>
      </c>
      <c r="G637">
        <v>9</v>
      </c>
      <c r="H637">
        <v>0</v>
      </c>
      <c r="I637">
        <v>0</v>
      </c>
      <c r="J637">
        <v>101.4</v>
      </c>
      <c r="K637" s="28">
        <f t="shared" si="189"/>
        <v>13.182</v>
      </c>
      <c r="L637" s="28">
        <f t="shared" si="190"/>
        <v>0</v>
      </c>
      <c r="M637" s="28">
        <f t="shared" si="191"/>
        <v>114.58200000000001</v>
      </c>
      <c r="N637">
        <f t="shared" si="192"/>
        <v>82.4</v>
      </c>
      <c r="O637">
        <f t="shared" si="193"/>
        <v>90.4</v>
      </c>
      <c r="P637">
        <f t="shared" si="194"/>
        <v>90.4</v>
      </c>
      <c r="Q637">
        <f t="shared" si="195"/>
        <v>90.9</v>
      </c>
      <c r="R637">
        <f t="shared" si="196"/>
        <v>91.9</v>
      </c>
      <c r="S637">
        <f t="shared" si="197"/>
        <v>92.4</v>
      </c>
      <c r="T637">
        <f t="shared" si="198"/>
        <v>92.9</v>
      </c>
      <c r="U637">
        <f t="shared" si="199"/>
        <v>93.4</v>
      </c>
      <c r="V637">
        <f t="shared" si="200"/>
        <v>85.9</v>
      </c>
      <c r="X637">
        <f t="shared" si="201"/>
        <v>89.4</v>
      </c>
      <c r="Y637">
        <f t="shared" si="202"/>
        <v>88.9</v>
      </c>
      <c r="Z637">
        <f t="shared" si="203"/>
        <v>90.9</v>
      </c>
      <c r="AA637">
        <f t="shared" si="204"/>
        <v>87.4</v>
      </c>
      <c r="AB637">
        <f t="shared" si="205"/>
        <v>86.9</v>
      </c>
      <c r="AC637">
        <f>IF(OR(A637=521400,A637=529519,A637=519378,A637=519382,A637=519380,A637=519357,A637=549727,A637=519373,A637=519370,A637=519371,A637=519377,A637=519387,A637=521176,A637=521177,A637=524588),IF(OR(D637="BIODIESEL",D637="BIODIESEL DYED",D637="DIESEL LS",D637="D LS DYED"),kdrk1,IF(OR(D637="ETHANOL REG",D637="REGULAR",D637="REG DYED",D637="ETH REG DYE"),krrk1,IF(OR(D637="UNBRAND DEF"),DEFBase1,kprk1))),IF(A637=519355,IF(OR(D637="BIODIESEL",D637="BIODIESEL DYED",D637="DIESEL LS",D637="D LS DYED"),vdrk1,IF(OR(D637="ETHANOL REG",D637="REGULAR",D637="REG DYED",D637="ETH REG DYE"),vrrk1,)),E637))</f>
        <v>82.4</v>
      </c>
      <c r="AD637">
        <f>IF(OR(A637=521400,A637=529519,A637=519378,A637=519382,A637=519380,A637=519357,A637=549727,A637=519373,A637=519370,A637=519371,A637=519377,A637=519387,A637=521176,A637=521177,A637=524588),
IF(OR(D637="BIODIESEL",D637="BIODIESEL DYED",D637="DIESEL LS",D637="D LS DYED"),kdrk1+_dslMERCR,IF(OR(D637="ETHANOL REG",D637="REGULAR",D637="REG DYED",D637="ETH REG DYE"),krrk1+_eregMERCR,IF(OR(D637="UNBRAND DEF"),
DEFBase1,kprk1+_punlMERCR))),IF(A637=519355,IF(OR(D637="BIODIESEL",D637="BIODIESEL DYED",D637="DIESEL LS",D637="D LS DYED"),vdrk1+_dslMERCR,IF(OR(D637="ETHANOL REG",D637="REGULAR",D637="REG DYED",D637="ETH REG DYE"),vrrk1+_eregMERCR,)),E637))</f>
        <v>82.4</v>
      </c>
      <c r="AE637">
        <f t="shared" si="206"/>
        <v>0</v>
      </c>
      <c r="AF637">
        <f t="shared" si="207"/>
        <v>0.13</v>
      </c>
      <c r="AG637">
        <f t="shared" si="208"/>
        <v>0</v>
      </c>
      <c r="AH637" t="str">
        <f t="shared" si="209"/>
        <v>6501 GOREWAY DRIVE</v>
      </c>
    </row>
    <row r="638" spans="1:34" x14ac:dyDescent="0.25">
      <c r="A638">
        <v>546136</v>
      </c>
      <c r="B638" t="s">
        <v>177</v>
      </c>
      <c r="C638" t="s">
        <v>82</v>
      </c>
      <c r="D638" t="s">
        <v>644</v>
      </c>
      <c r="E638">
        <v>78.400000000000006</v>
      </c>
      <c r="F638">
        <v>10</v>
      </c>
      <c r="G638">
        <v>9</v>
      </c>
      <c r="H638">
        <v>0</v>
      </c>
      <c r="I638">
        <v>0</v>
      </c>
      <c r="J638">
        <v>97.4</v>
      </c>
      <c r="K638" s="28">
        <f t="shared" si="189"/>
        <v>12.662000000000001</v>
      </c>
      <c r="L638" s="28">
        <f t="shared" si="190"/>
        <v>0</v>
      </c>
      <c r="M638" s="28">
        <f t="shared" si="191"/>
        <v>110.06200000000001</v>
      </c>
      <c r="N638">
        <f t="shared" si="192"/>
        <v>78.400000000000006</v>
      </c>
      <c r="O638">
        <f t="shared" si="193"/>
        <v>85.9</v>
      </c>
      <c r="P638">
        <f t="shared" si="194"/>
        <v>85.9</v>
      </c>
      <c r="Q638">
        <f t="shared" si="195"/>
        <v>86.4</v>
      </c>
      <c r="R638">
        <f t="shared" si="196"/>
        <v>87.4</v>
      </c>
      <c r="S638">
        <f t="shared" si="197"/>
        <v>87.9</v>
      </c>
      <c r="T638">
        <f t="shared" si="198"/>
        <v>88.4</v>
      </c>
      <c r="U638">
        <f t="shared" si="199"/>
        <v>88.9</v>
      </c>
      <c r="V638">
        <f t="shared" si="200"/>
        <v>81.900000000000006</v>
      </c>
      <c r="X638">
        <f t="shared" si="201"/>
        <v>84.9</v>
      </c>
      <c r="Y638">
        <f t="shared" si="202"/>
        <v>84.4</v>
      </c>
      <c r="Z638">
        <f t="shared" si="203"/>
        <v>86.9</v>
      </c>
      <c r="AA638">
        <f t="shared" si="204"/>
        <v>83.4</v>
      </c>
      <c r="AB638">
        <f t="shared" si="205"/>
        <v>82.9</v>
      </c>
      <c r="AC638">
        <f>IF(OR(A638=521400,A638=529519,A638=519378,A638=519382,A638=519380,A638=519357,A638=549727,A638=519373,A638=519370,A638=519371,A638=519377,A638=519387,A638=521176,A638=521177,A638=524588),IF(OR(D638="BIODIESEL",D638="BIODIESEL DYED",D638="DIESEL LS",D638="D LS DYED"),kdrk1,IF(OR(D638="ETHANOL REG",D638="REGULAR",D638="REG DYED",D638="ETH REG DYE"),krrk1,IF(OR(D638="UNBRAND DEF"),DEFBase1,kprk1))),IF(A638=519355,IF(OR(D638="BIODIESEL",D638="BIODIESEL DYED",D638="DIESEL LS",D638="D LS DYED"),vdrk1,IF(OR(D638="ETHANOL REG",D638="REGULAR",D638="REG DYED",D638="ETH REG DYE"),vrrk1,)),E638))</f>
        <v>78.400000000000006</v>
      </c>
      <c r="AD638">
        <f>IF(OR(A638=521400,A638=529519,A638=519378,A638=519382,A638=519380,A638=519357,A638=549727,A638=519373,A638=519370,A638=519371,A638=519377,A638=519387,A638=521176,A638=521177,A638=524588),
IF(OR(D638="BIODIESEL",D638="BIODIESEL DYED",D638="DIESEL LS",D638="D LS DYED"),kdrk1+_dslMERCR,IF(OR(D638="ETHANOL REG",D638="REGULAR",D638="REG DYED",D638="ETH REG DYE"),krrk1+_eregMERCR,IF(OR(D638="UNBRAND DEF"),
DEFBase1,kprk1+_punlMERCR))),IF(A638=519355,IF(OR(D638="BIODIESEL",D638="BIODIESEL DYED",D638="DIESEL LS",D638="D LS DYED"),vdrk1+_dslMERCR,IF(OR(D638="ETHANOL REG",D638="REGULAR",D638="REG DYED",D638="ETH REG DYE"),vrrk1+_eregMERCR,)),E638))</f>
        <v>78.400000000000006</v>
      </c>
      <c r="AE638">
        <f t="shared" si="206"/>
        <v>0</v>
      </c>
      <c r="AF638">
        <f t="shared" si="207"/>
        <v>0.13</v>
      </c>
      <c r="AG638">
        <f t="shared" si="208"/>
        <v>0</v>
      </c>
      <c r="AH638" t="str">
        <f t="shared" si="209"/>
        <v>6501 GOREWAY DRIVE</v>
      </c>
    </row>
    <row r="639" spans="1:34" x14ac:dyDescent="0.25">
      <c r="A639">
        <v>546136</v>
      </c>
      <c r="B639" t="s">
        <v>177</v>
      </c>
      <c r="C639" t="s">
        <v>82</v>
      </c>
      <c r="D639" t="s">
        <v>645</v>
      </c>
      <c r="E639">
        <v>110.5</v>
      </c>
      <c r="F639">
        <v>0</v>
      </c>
      <c r="G639">
        <v>0</v>
      </c>
      <c r="H639">
        <v>0</v>
      </c>
      <c r="I639">
        <v>0</v>
      </c>
      <c r="J639">
        <v>110.5</v>
      </c>
      <c r="K639" s="28">
        <f t="shared" si="189"/>
        <v>14.365</v>
      </c>
      <c r="L639" s="28">
        <f t="shared" si="190"/>
        <v>0</v>
      </c>
      <c r="M639" s="28">
        <f t="shared" si="191"/>
        <v>124.86499999999999</v>
      </c>
      <c r="N639">
        <f t="shared" si="192"/>
        <v>110.5</v>
      </c>
      <c r="O639">
        <f t="shared" si="193"/>
        <v>114</v>
      </c>
      <c r="P639">
        <f t="shared" si="194"/>
        <v>114</v>
      </c>
      <c r="Q639">
        <f t="shared" si="195"/>
        <v>114</v>
      </c>
      <c r="R639">
        <f t="shared" si="196"/>
        <v>114</v>
      </c>
      <c r="S639">
        <f t="shared" si="197"/>
        <v>114</v>
      </c>
      <c r="T639">
        <f t="shared" si="198"/>
        <v>114</v>
      </c>
      <c r="U639">
        <f t="shared" si="199"/>
        <v>114</v>
      </c>
      <c r="V639">
        <f t="shared" si="200"/>
        <v>114</v>
      </c>
      <c r="X639">
        <f t="shared" si="201"/>
        <v>114</v>
      </c>
      <c r="Y639">
        <f t="shared" si="202"/>
        <v>114</v>
      </c>
      <c r="Z639">
        <f t="shared" si="203"/>
        <v>114</v>
      </c>
      <c r="AA639">
        <f t="shared" si="204"/>
        <v>114</v>
      </c>
      <c r="AB639">
        <f t="shared" si="205"/>
        <v>114</v>
      </c>
      <c r="AC639">
        <f>IF(OR(A639=521400,A639=529519,A639=519378,A639=519382,A639=519380,A639=519357,A639=549727,A639=519373,A639=519370,A639=519371,A639=519377,A639=519387,A639=521176,A639=521177,A639=524588),IF(OR(D639="BIODIESEL",D639="BIODIESEL DYED",D639="DIESEL LS",D639="D LS DYED"),kdrk1,IF(OR(D639="ETHANOL REG",D639="REGULAR",D639="REG DYED",D639="ETH REG DYE"),krrk1,IF(OR(D639="UNBRAND DEF"),DEFBase1,kprk1))),IF(A639=519355,IF(OR(D639="BIODIESEL",D639="BIODIESEL DYED",D639="DIESEL LS",D639="D LS DYED"),vdrk1,IF(OR(D639="ETHANOL REG",D639="REGULAR",D639="REG DYED",D639="ETH REG DYE"),vrrk1,)),E639))</f>
        <v>110.5</v>
      </c>
      <c r="AD639">
        <f>IF(OR(A639=521400,A639=529519,A639=519378,A639=519382,A639=519380,A639=519357,A639=549727,A639=519373,A639=519370,A639=519371,A639=519377,A639=519387,A639=521176,A639=521177,A639=524588),
IF(OR(D639="BIODIESEL",D639="BIODIESEL DYED",D639="DIESEL LS",D639="D LS DYED"),kdrk1+_dslMERCR,IF(OR(D639="ETHANOL REG",D639="REGULAR",D639="REG DYED",D639="ETH REG DYE"),krrk1+_eregMERCR,IF(OR(D639="UNBRAND DEF"),
DEFBase1,kprk1+_punlMERCR))),IF(A639=519355,IF(OR(D639="BIODIESEL",D639="BIODIESEL DYED",D639="DIESEL LS",D639="D LS DYED"),vdrk1+_dslMERCR,IF(OR(D639="ETHANOL REG",D639="REGULAR",D639="REG DYED",D639="ETH REG DYE"),vrrk1+_eregMERCR,)),E639))</f>
        <v>110.5</v>
      </c>
      <c r="AE639">
        <f t="shared" si="206"/>
        <v>0</v>
      </c>
      <c r="AF639">
        <f t="shared" si="207"/>
        <v>0.13</v>
      </c>
      <c r="AG639">
        <f t="shared" si="208"/>
        <v>0</v>
      </c>
      <c r="AH639" t="str">
        <f t="shared" si="209"/>
        <v>6501 GOREWAY DRIVE</v>
      </c>
    </row>
    <row r="640" spans="1:34" x14ac:dyDescent="0.25">
      <c r="A640">
        <v>546210</v>
      </c>
      <c r="B640" t="s">
        <v>177</v>
      </c>
      <c r="C640" t="s">
        <v>82</v>
      </c>
      <c r="D640" t="s">
        <v>646</v>
      </c>
      <c r="E640">
        <v>92.4</v>
      </c>
      <c r="F640">
        <v>4</v>
      </c>
      <c r="G640">
        <v>0</v>
      </c>
      <c r="H640">
        <v>0</v>
      </c>
      <c r="I640">
        <v>0</v>
      </c>
      <c r="J640">
        <v>96.4</v>
      </c>
      <c r="K640" s="28">
        <f t="shared" si="189"/>
        <v>12.532000000000002</v>
      </c>
      <c r="L640" s="28">
        <f t="shared" si="190"/>
        <v>0</v>
      </c>
      <c r="M640" s="28">
        <f t="shared" si="191"/>
        <v>108.932</v>
      </c>
      <c r="N640">
        <f t="shared" si="192"/>
        <v>92.4</v>
      </c>
      <c r="O640">
        <f t="shared" si="193"/>
        <v>97.9</v>
      </c>
      <c r="P640">
        <f t="shared" si="194"/>
        <v>98.9</v>
      </c>
      <c r="Q640">
        <f t="shared" si="195"/>
        <v>99.4</v>
      </c>
      <c r="R640">
        <f t="shared" si="196"/>
        <v>100.4</v>
      </c>
      <c r="S640">
        <f t="shared" si="197"/>
        <v>100.9</v>
      </c>
      <c r="T640">
        <f t="shared" si="198"/>
        <v>101.4</v>
      </c>
      <c r="U640">
        <f t="shared" si="199"/>
        <v>101.9</v>
      </c>
      <c r="V640">
        <f t="shared" si="200"/>
        <v>95.9</v>
      </c>
      <c r="X640">
        <f t="shared" si="201"/>
        <v>96.9</v>
      </c>
      <c r="Y640">
        <f t="shared" si="202"/>
        <v>97.4</v>
      </c>
      <c r="Z640">
        <f t="shared" si="203"/>
        <v>97.4</v>
      </c>
      <c r="AA640">
        <f t="shared" si="204"/>
        <v>98.4</v>
      </c>
      <c r="AB640">
        <f t="shared" si="205"/>
        <v>93.4</v>
      </c>
      <c r="AC640">
        <f>IF(OR(A640=521400,A640=529519,A640=519378,A640=519382,A640=519380,A640=519357,A640=549727,A640=519373,A640=519370,A640=519371,A640=519377,A640=519387,A640=521176,A640=521177,A640=524588),IF(OR(D640="BIODIESEL",D640="BIODIESEL DYED",D640="DIESEL LS",D640="D LS DYED"),kdrk1,IF(OR(D640="ETHANOL REG",D640="REGULAR",D640="REG DYED",D640="ETH REG DYE"),krrk1,IF(OR(D640="UNBRAND DEF"),DEFBase1,kprk1))),IF(A640=519355,IF(OR(D640="BIODIESEL",D640="BIODIESEL DYED",D640="DIESEL LS",D640="D LS DYED"),vdrk1,IF(OR(D640="ETHANOL REG",D640="REGULAR",D640="REG DYED",D640="ETH REG DYE"),vrrk1,)),E640))</f>
        <v>92.4</v>
      </c>
      <c r="AD640">
        <f>IF(OR(A640=521400,A640=529519,A640=519378,A640=519382,A640=519380,A640=519357,A640=549727,A640=519373,A640=519370,A640=519371,A640=519377,A640=519387,A640=521176,A640=521177,A640=524588),
IF(OR(D640="BIODIESEL",D640="BIODIESEL DYED",D640="DIESEL LS",D640="D LS DYED"),kdrk1+_dslMERCR,IF(OR(D640="ETHANOL REG",D640="REGULAR",D640="REG DYED",D640="ETH REG DYE"),krrk1+_eregMERCR,IF(OR(D640="UNBRAND DEF"),
DEFBase1,kprk1+_punlMERCR))),IF(A640=519355,IF(OR(D640="BIODIESEL",D640="BIODIESEL DYED",D640="DIESEL LS",D640="D LS DYED"),vdrk1+_dslMERCR,IF(OR(D640="ETHANOL REG",D640="REGULAR",D640="REG DYED",D640="ETH REG DYE"),vrrk1+_eregMERCR,)),E640))</f>
        <v>92.4</v>
      </c>
      <c r="AE640">
        <f t="shared" si="206"/>
        <v>0</v>
      </c>
      <c r="AF640">
        <f t="shared" si="207"/>
        <v>0.13</v>
      </c>
      <c r="AG640">
        <f t="shared" si="208"/>
        <v>0</v>
      </c>
      <c r="AH640" t="str">
        <f t="shared" si="209"/>
        <v>6965 Vanguard Drive</v>
      </c>
    </row>
    <row r="641" spans="1:34" x14ac:dyDescent="0.25">
      <c r="A641">
        <v>546210</v>
      </c>
      <c r="B641" t="s">
        <v>177</v>
      </c>
      <c r="C641" t="s">
        <v>82</v>
      </c>
      <c r="D641" t="s">
        <v>37</v>
      </c>
      <c r="E641">
        <v>92.4</v>
      </c>
      <c r="F641">
        <v>4</v>
      </c>
      <c r="G641">
        <v>9</v>
      </c>
      <c r="H641">
        <v>0</v>
      </c>
      <c r="I641">
        <v>0</v>
      </c>
      <c r="J641">
        <v>105.4</v>
      </c>
      <c r="K641" s="28">
        <f t="shared" si="189"/>
        <v>13.702000000000002</v>
      </c>
      <c r="L641" s="28">
        <f t="shared" si="190"/>
        <v>0</v>
      </c>
      <c r="M641" s="28">
        <f t="shared" si="191"/>
        <v>119.102</v>
      </c>
      <c r="N641">
        <f t="shared" si="192"/>
        <v>92.4</v>
      </c>
      <c r="O641">
        <f t="shared" si="193"/>
        <v>97.9</v>
      </c>
      <c r="P641">
        <f t="shared" si="194"/>
        <v>98.9</v>
      </c>
      <c r="Q641">
        <f t="shared" si="195"/>
        <v>99.4</v>
      </c>
      <c r="R641">
        <f t="shared" si="196"/>
        <v>100.4</v>
      </c>
      <c r="S641">
        <f t="shared" si="197"/>
        <v>100.9</v>
      </c>
      <c r="T641">
        <f t="shared" si="198"/>
        <v>101.4</v>
      </c>
      <c r="U641">
        <f t="shared" si="199"/>
        <v>101.9</v>
      </c>
      <c r="V641">
        <f t="shared" si="200"/>
        <v>95.9</v>
      </c>
      <c r="X641">
        <f t="shared" si="201"/>
        <v>96.9</v>
      </c>
      <c r="Y641">
        <f t="shared" si="202"/>
        <v>97.4</v>
      </c>
      <c r="Z641">
        <f t="shared" si="203"/>
        <v>97.4</v>
      </c>
      <c r="AA641">
        <f t="shared" si="204"/>
        <v>98.4</v>
      </c>
      <c r="AB641">
        <f t="shared" si="205"/>
        <v>93.4</v>
      </c>
      <c r="AC641">
        <f>IF(OR(A641=521400,A641=529519,A641=519378,A641=519382,A641=519380,A641=519357,A641=549727,A641=519373,A641=519370,A641=519371,A641=519377,A641=519387,A641=521176,A641=521177,A641=524588),IF(OR(D641="BIODIESEL",D641="BIODIESEL DYED",D641="DIESEL LS",D641="D LS DYED"),kdrk1,IF(OR(D641="ETHANOL REG",D641="REGULAR",D641="REG DYED",D641="ETH REG DYE"),krrk1,IF(OR(D641="UNBRAND DEF"),DEFBase1,kprk1))),IF(A641=519355,IF(OR(D641="BIODIESEL",D641="BIODIESEL DYED",D641="DIESEL LS",D641="D LS DYED"),vdrk1,IF(OR(D641="ETHANOL REG",D641="REGULAR",D641="REG DYED",D641="ETH REG DYE"),vrrk1,)),E641))</f>
        <v>92.4</v>
      </c>
      <c r="AD641">
        <f>IF(OR(A641=521400,A641=529519,A641=519378,A641=519382,A641=519380,A641=519357,A641=549727,A641=519373,A641=519370,A641=519371,A641=519377,A641=519387,A641=521176,A641=521177,A641=524588),
IF(OR(D641="BIODIESEL",D641="BIODIESEL DYED",D641="DIESEL LS",D641="D LS DYED"),kdrk1+_dslMERCR,IF(OR(D641="ETHANOL REG",D641="REGULAR",D641="REG DYED",D641="ETH REG DYE"),krrk1+_eregMERCR,IF(OR(D641="UNBRAND DEF"),
DEFBase1,kprk1+_punlMERCR))),IF(A641=519355,IF(OR(D641="BIODIESEL",D641="BIODIESEL DYED",D641="DIESEL LS",D641="D LS DYED"),vdrk1+_dslMERCR,IF(OR(D641="ETHANOL REG",D641="REGULAR",D641="REG DYED",D641="ETH REG DYE"),vrrk1+_eregMERCR,)),E641))</f>
        <v>92.4</v>
      </c>
      <c r="AE641">
        <f t="shared" si="206"/>
        <v>0</v>
      </c>
      <c r="AF641">
        <f t="shared" si="207"/>
        <v>0.13</v>
      </c>
      <c r="AG641">
        <f t="shared" si="208"/>
        <v>0</v>
      </c>
      <c r="AH641" t="str">
        <f t="shared" si="209"/>
        <v>6965 Vanguard Drive</v>
      </c>
    </row>
    <row r="642" spans="1:34" x14ac:dyDescent="0.25">
      <c r="A642">
        <v>546210</v>
      </c>
      <c r="B642" t="s">
        <v>177</v>
      </c>
      <c r="C642" t="s">
        <v>82</v>
      </c>
      <c r="D642" t="s">
        <v>644</v>
      </c>
      <c r="E642">
        <v>115.8</v>
      </c>
      <c r="F642">
        <v>10</v>
      </c>
      <c r="G642">
        <v>9</v>
      </c>
      <c r="H642">
        <v>0</v>
      </c>
      <c r="I642">
        <v>0</v>
      </c>
      <c r="J642">
        <v>134.80000000000001</v>
      </c>
      <c r="K642" s="28">
        <f t="shared" si="189"/>
        <v>17.524000000000001</v>
      </c>
      <c r="L642" s="28">
        <f t="shared" si="190"/>
        <v>0</v>
      </c>
      <c r="M642" s="28">
        <f t="shared" si="191"/>
        <v>152.32400000000001</v>
      </c>
      <c r="N642">
        <f t="shared" si="192"/>
        <v>115.8</v>
      </c>
      <c r="O642">
        <f t="shared" si="193"/>
        <v>123.3</v>
      </c>
      <c r="P642">
        <f t="shared" si="194"/>
        <v>123.3</v>
      </c>
      <c r="Q642">
        <f t="shared" si="195"/>
        <v>123.8</v>
      </c>
      <c r="R642">
        <f t="shared" si="196"/>
        <v>124.8</v>
      </c>
      <c r="S642">
        <f t="shared" si="197"/>
        <v>125.3</v>
      </c>
      <c r="T642">
        <f t="shared" si="198"/>
        <v>125.8</v>
      </c>
      <c r="U642">
        <f t="shared" si="199"/>
        <v>126.3</v>
      </c>
      <c r="V642">
        <f t="shared" si="200"/>
        <v>119.3</v>
      </c>
      <c r="X642">
        <f t="shared" si="201"/>
        <v>122.3</v>
      </c>
      <c r="Y642">
        <f t="shared" si="202"/>
        <v>121.8</v>
      </c>
      <c r="Z642">
        <f t="shared" si="203"/>
        <v>124.3</v>
      </c>
      <c r="AA642">
        <f t="shared" si="204"/>
        <v>120.8</v>
      </c>
      <c r="AB642">
        <f t="shared" si="205"/>
        <v>120.3</v>
      </c>
      <c r="AC642">
        <f>IF(OR(A642=521400,A642=529519,A642=519378,A642=519382,A642=519380,A642=519357,A642=549727,A642=519373,A642=519370,A642=519371,A642=519377,A642=519387,A642=521176,A642=521177,A642=524588),IF(OR(D642="BIODIESEL",D642="BIODIESEL DYED",D642="DIESEL LS",D642="D LS DYED"),kdrk1,IF(OR(D642="ETHANOL REG",D642="REGULAR",D642="REG DYED",D642="ETH REG DYE"),krrk1,IF(OR(D642="UNBRAND DEF"),DEFBase1,kprk1))),IF(A642=519355,IF(OR(D642="BIODIESEL",D642="BIODIESEL DYED",D642="DIESEL LS",D642="D LS DYED"),vdrk1,IF(OR(D642="ETHANOL REG",D642="REGULAR",D642="REG DYED",D642="ETH REG DYE"),vrrk1,)),E642))</f>
        <v>115.8</v>
      </c>
      <c r="AD642">
        <f>IF(OR(A642=521400,A642=529519,A642=519378,A642=519382,A642=519380,A642=519357,A642=549727,A642=519373,A642=519370,A642=519371,A642=519377,A642=519387,A642=521176,A642=521177,A642=524588),
IF(OR(D642="BIODIESEL",D642="BIODIESEL DYED",D642="DIESEL LS",D642="D LS DYED"),kdrk1+_dslMERCR,IF(OR(D642="ETHANOL REG",D642="REGULAR",D642="REG DYED",D642="ETH REG DYE"),krrk1+_eregMERCR,IF(OR(D642="UNBRAND DEF"),
DEFBase1,kprk1+_punlMERCR))),IF(A642=519355,IF(OR(D642="BIODIESEL",D642="BIODIESEL DYED",D642="DIESEL LS",D642="D LS DYED"),vdrk1+_dslMERCR,IF(OR(D642="ETHANOL REG",D642="REGULAR",D642="REG DYED",D642="ETH REG DYE"),vrrk1+_eregMERCR,)),E642))</f>
        <v>115.8</v>
      </c>
      <c r="AE642">
        <f t="shared" si="206"/>
        <v>0</v>
      </c>
      <c r="AF642">
        <f t="shared" si="207"/>
        <v>0.13</v>
      </c>
      <c r="AG642">
        <f t="shared" si="208"/>
        <v>0</v>
      </c>
      <c r="AH642" t="str">
        <f t="shared" si="209"/>
        <v>6965 Vanguard Drive</v>
      </c>
    </row>
    <row r="643" spans="1:34" x14ac:dyDescent="0.25">
      <c r="A643">
        <v>546210</v>
      </c>
      <c r="B643" t="s">
        <v>177</v>
      </c>
      <c r="C643" t="s">
        <v>82</v>
      </c>
      <c r="D643" t="s">
        <v>49</v>
      </c>
      <c r="E643">
        <v>129.30000000000001</v>
      </c>
      <c r="F643">
        <v>10</v>
      </c>
      <c r="G643">
        <v>9</v>
      </c>
      <c r="H643">
        <v>0</v>
      </c>
      <c r="I643">
        <v>0</v>
      </c>
      <c r="J643">
        <v>148.30000000000001</v>
      </c>
      <c r="K643" s="28">
        <f t="shared" si="189"/>
        <v>19.279000000000003</v>
      </c>
      <c r="L643" s="28">
        <f t="shared" si="190"/>
        <v>0</v>
      </c>
      <c r="M643" s="28">
        <f t="shared" si="191"/>
        <v>167.57900000000001</v>
      </c>
      <c r="N643">
        <f t="shared" si="192"/>
        <v>129.30000000000001</v>
      </c>
      <c r="O643">
        <f t="shared" si="193"/>
        <v>137.80000000000001</v>
      </c>
      <c r="P643">
        <f t="shared" si="194"/>
        <v>137.80000000000001</v>
      </c>
      <c r="Q643">
        <f t="shared" si="195"/>
        <v>138.30000000000001</v>
      </c>
      <c r="R643">
        <f t="shared" si="196"/>
        <v>139.30000000000001</v>
      </c>
      <c r="S643">
        <f t="shared" si="197"/>
        <v>139.80000000000001</v>
      </c>
      <c r="T643">
        <f t="shared" si="198"/>
        <v>140.30000000000001</v>
      </c>
      <c r="U643">
        <f t="shared" si="199"/>
        <v>140.80000000000001</v>
      </c>
      <c r="V643">
        <f t="shared" si="200"/>
        <v>132.80000000000001</v>
      </c>
      <c r="X643">
        <f t="shared" si="201"/>
        <v>136.80000000000001</v>
      </c>
      <c r="Y643">
        <f t="shared" si="202"/>
        <v>135.30000000000001</v>
      </c>
      <c r="Z643">
        <f t="shared" si="203"/>
        <v>137.80000000000001</v>
      </c>
      <c r="AA643">
        <f t="shared" si="204"/>
        <v>134.30000000000001</v>
      </c>
      <c r="AB643">
        <f t="shared" si="205"/>
        <v>133.80000000000001</v>
      </c>
      <c r="AC643">
        <f>IF(OR(A643=521400,A643=529519,A643=519378,A643=519382,A643=519380,A643=519357,A643=549727,A643=519373,A643=519370,A643=519371,A643=519377,A643=519387,A643=521176,A643=521177,A643=524588),IF(OR(D643="BIODIESEL",D643="BIODIESEL DYED",D643="DIESEL LS",D643="D LS DYED"),kdrk1,IF(OR(D643="ETHANOL REG",D643="REGULAR",D643="REG DYED",D643="ETH REG DYE"),krrk1,IF(OR(D643="UNBRAND DEF"),DEFBase1,kprk1))),IF(A643=519355,IF(OR(D643="BIODIESEL",D643="BIODIESEL DYED",D643="DIESEL LS",D643="D LS DYED"),vdrk1,IF(OR(D643="ETHANOL REG",D643="REGULAR",D643="REG DYED",D643="ETH REG DYE"),vrrk1,)),E643))</f>
        <v>129.30000000000001</v>
      </c>
      <c r="AD643">
        <f>IF(OR(A643=521400,A643=529519,A643=519378,A643=519382,A643=519380,A643=519357,A643=549727,A643=519373,A643=519370,A643=519371,A643=519377,A643=519387,A643=521176,A643=521177,A643=524588),
IF(OR(D643="BIODIESEL",D643="BIODIESEL DYED",D643="DIESEL LS",D643="D LS DYED"),kdrk1+_dslMERCR,IF(OR(D643="ETHANOL REG",D643="REGULAR",D643="REG DYED",D643="ETH REG DYE"),krrk1+_eregMERCR,IF(OR(D643="UNBRAND DEF"),
DEFBase1,kprk1+_punlMERCR))),IF(A643=519355,IF(OR(D643="BIODIESEL",D643="BIODIESEL DYED",D643="DIESEL LS",D643="D LS DYED"),vdrk1+_dslMERCR,IF(OR(D643="ETHANOL REG",D643="REGULAR",D643="REG DYED",D643="ETH REG DYE"),vrrk1+_eregMERCR,)),E643))</f>
        <v>129.30000000000001</v>
      </c>
      <c r="AE643">
        <f t="shared" si="206"/>
        <v>0</v>
      </c>
      <c r="AF643">
        <f t="shared" si="207"/>
        <v>0.13</v>
      </c>
      <c r="AG643">
        <f t="shared" si="208"/>
        <v>0</v>
      </c>
      <c r="AH643" t="str">
        <f t="shared" si="209"/>
        <v>6965 Vanguard Drive</v>
      </c>
    </row>
    <row r="644" spans="1:34" x14ac:dyDescent="0.25">
      <c r="A644">
        <v>546210</v>
      </c>
      <c r="B644" t="s">
        <v>177</v>
      </c>
      <c r="C644" t="s">
        <v>82</v>
      </c>
      <c r="D644" t="s">
        <v>645</v>
      </c>
      <c r="E644">
        <v>129</v>
      </c>
      <c r="F644">
        <v>0</v>
      </c>
      <c r="G644">
        <v>0</v>
      </c>
      <c r="H644">
        <v>0</v>
      </c>
      <c r="I644">
        <v>0</v>
      </c>
      <c r="J644">
        <v>129</v>
      </c>
      <c r="K644" s="28">
        <f t="shared" si="189"/>
        <v>16.77</v>
      </c>
      <c r="L644" s="28">
        <f t="shared" si="190"/>
        <v>0</v>
      </c>
      <c r="M644" s="28">
        <f t="shared" si="191"/>
        <v>145.77000000000001</v>
      </c>
      <c r="N644">
        <f t="shared" si="192"/>
        <v>129</v>
      </c>
      <c r="O644">
        <f t="shared" si="193"/>
        <v>132.5</v>
      </c>
      <c r="P644">
        <f t="shared" si="194"/>
        <v>132.5</v>
      </c>
      <c r="Q644">
        <f t="shared" si="195"/>
        <v>132.5</v>
      </c>
      <c r="R644">
        <f t="shared" si="196"/>
        <v>132.5</v>
      </c>
      <c r="S644">
        <f t="shared" si="197"/>
        <v>132.5</v>
      </c>
      <c r="T644">
        <f t="shared" si="198"/>
        <v>132.5</v>
      </c>
      <c r="U644">
        <f t="shared" si="199"/>
        <v>132.5</v>
      </c>
      <c r="V644">
        <f t="shared" si="200"/>
        <v>132.5</v>
      </c>
      <c r="X644">
        <f t="shared" si="201"/>
        <v>132.5</v>
      </c>
      <c r="Y644">
        <f t="shared" si="202"/>
        <v>132.5</v>
      </c>
      <c r="Z644">
        <f t="shared" si="203"/>
        <v>132.5</v>
      </c>
      <c r="AA644">
        <f t="shared" si="204"/>
        <v>132.5</v>
      </c>
      <c r="AB644">
        <f t="shared" si="205"/>
        <v>132.5</v>
      </c>
      <c r="AC644">
        <f>IF(OR(A644=521400,A644=529519,A644=519378,A644=519382,A644=519380,A644=519357,A644=549727,A644=519373,A644=519370,A644=519371,A644=519377,A644=519387,A644=521176,A644=521177,A644=524588),IF(OR(D644="BIODIESEL",D644="BIODIESEL DYED",D644="DIESEL LS",D644="D LS DYED"),kdrk1,IF(OR(D644="ETHANOL REG",D644="REGULAR",D644="REG DYED",D644="ETH REG DYE"),krrk1,IF(OR(D644="UNBRAND DEF"),DEFBase1,kprk1))),IF(A644=519355,IF(OR(D644="BIODIESEL",D644="BIODIESEL DYED",D644="DIESEL LS",D644="D LS DYED"),vdrk1,IF(OR(D644="ETHANOL REG",D644="REGULAR",D644="REG DYED",D644="ETH REG DYE"),vrrk1,)),E644))</f>
        <v>129</v>
      </c>
      <c r="AD644">
        <f>IF(OR(A644=521400,A644=529519,A644=519378,A644=519382,A644=519380,A644=519357,A644=549727,A644=519373,A644=519370,A644=519371,A644=519377,A644=519387,A644=521176,A644=521177,A644=524588),
IF(OR(D644="BIODIESEL",D644="BIODIESEL DYED",D644="DIESEL LS",D644="D LS DYED"),kdrk1+_dslMERCR,IF(OR(D644="ETHANOL REG",D644="REGULAR",D644="REG DYED",D644="ETH REG DYE"),krrk1+_eregMERCR,IF(OR(D644="UNBRAND DEF"),
DEFBase1,kprk1+_punlMERCR))),IF(A644=519355,IF(OR(D644="BIODIESEL",D644="BIODIESEL DYED",D644="DIESEL LS",D644="D LS DYED"),vdrk1+_dslMERCR,IF(OR(D644="ETHANOL REG",D644="REGULAR",D644="REG DYED",D644="ETH REG DYE"),vrrk1+_eregMERCR,)),E644))</f>
        <v>129</v>
      </c>
      <c r="AE644">
        <f t="shared" si="206"/>
        <v>0</v>
      </c>
      <c r="AF644">
        <f t="shared" si="207"/>
        <v>0.13</v>
      </c>
      <c r="AG644">
        <f t="shared" si="208"/>
        <v>0</v>
      </c>
      <c r="AH644" t="str">
        <f t="shared" si="209"/>
        <v>6965 Vanguard Drive</v>
      </c>
    </row>
    <row r="645" spans="1:34" x14ac:dyDescent="0.25">
      <c r="A645">
        <v>519420</v>
      </c>
      <c r="B645" t="s">
        <v>663</v>
      </c>
      <c r="C645" t="s">
        <v>82</v>
      </c>
      <c r="D645" t="s">
        <v>37</v>
      </c>
      <c r="E645">
        <v>94.1</v>
      </c>
      <c r="F645">
        <v>4</v>
      </c>
      <c r="G645">
        <v>9</v>
      </c>
      <c r="H645">
        <v>0</v>
      </c>
      <c r="I645">
        <v>0</v>
      </c>
      <c r="J645">
        <v>107.1</v>
      </c>
      <c r="K645" s="28">
        <f t="shared" si="189"/>
        <v>13.923</v>
      </c>
      <c r="L645" s="28">
        <f t="shared" si="190"/>
        <v>0</v>
      </c>
      <c r="M645" s="28">
        <f t="shared" si="191"/>
        <v>121.023</v>
      </c>
      <c r="N645">
        <f t="shared" si="192"/>
        <v>94.1</v>
      </c>
      <c r="O645">
        <f t="shared" si="193"/>
        <v>99.6</v>
      </c>
      <c r="P645">
        <f t="shared" si="194"/>
        <v>100.6</v>
      </c>
      <c r="Q645">
        <f t="shared" si="195"/>
        <v>101.1</v>
      </c>
      <c r="R645">
        <f t="shared" si="196"/>
        <v>102.1</v>
      </c>
      <c r="S645">
        <f t="shared" si="197"/>
        <v>102.6</v>
      </c>
      <c r="T645">
        <f t="shared" si="198"/>
        <v>103.1</v>
      </c>
      <c r="U645">
        <f t="shared" si="199"/>
        <v>103.6</v>
      </c>
      <c r="V645">
        <f t="shared" si="200"/>
        <v>97.6</v>
      </c>
      <c r="X645">
        <f t="shared" si="201"/>
        <v>98.6</v>
      </c>
      <c r="Y645">
        <f t="shared" si="202"/>
        <v>99.1</v>
      </c>
      <c r="Z645">
        <f t="shared" si="203"/>
        <v>99.1</v>
      </c>
      <c r="AA645">
        <f t="shared" si="204"/>
        <v>100.1</v>
      </c>
      <c r="AB645">
        <f t="shared" si="205"/>
        <v>95.1</v>
      </c>
      <c r="AC645">
        <f>IF(OR(A645=521400,A645=529519,A645=519378,A645=519382,A645=519380,A645=519357,A645=549727,A645=519373,A645=519370,A645=519371,A645=519377,A645=519387,A645=521176,A645=521177,A645=524588),IF(OR(D645="BIODIESEL",D645="BIODIESEL DYED",D645="DIESEL LS",D645="D LS DYED"),kdrk1,IF(OR(D645="ETHANOL REG",D645="REGULAR",D645="REG DYED",D645="ETH REG DYE"),krrk1,IF(OR(D645="UNBRAND DEF"),DEFBase1,kprk1))),IF(A645=519355,IF(OR(D645="BIODIESEL",D645="BIODIESEL DYED",D645="DIESEL LS",D645="D LS DYED"),vdrk1,IF(OR(D645="ETHANOL REG",D645="REGULAR",D645="REG DYED",D645="ETH REG DYE"),vrrk1,)),E645))</f>
        <v>94.1</v>
      </c>
      <c r="AD645">
        <f>IF(OR(A645=521400,A645=529519,A645=519378,A645=519382,A645=519380,A645=519357,A645=549727,A645=519373,A645=519370,A645=519371,A645=519377,A645=519387,A645=521176,A645=521177,A645=524588),
IF(OR(D645="BIODIESEL",D645="BIODIESEL DYED",D645="DIESEL LS",D645="D LS DYED"),kdrk1+_dslMERCR,IF(OR(D645="ETHANOL REG",D645="REGULAR",D645="REG DYED",D645="ETH REG DYE"),krrk1+_eregMERCR,IF(OR(D645="UNBRAND DEF"),
DEFBase1,kprk1+_punlMERCR))),IF(A645=519355,IF(OR(D645="BIODIESEL",D645="BIODIESEL DYED",D645="DIESEL LS",D645="D LS DYED"),vdrk1+_dslMERCR,IF(OR(D645="ETHANOL REG",D645="REGULAR",D645="REG DYED",D645="ETH REG DYE"),vrrk1+_eregMERCR,)),E645))</f>
        <v>94.1</v>
      </c>
      <c r="AE645">
        <f t="shared" si="206"/>
        <v>0</v>
      </c>
      <c r="AF645">
        <f t="shared" si="207"/>
        <v>0.13</v>
      </c>
      <c r="AG645">
        <f t="shared" si="208"/>
        <v>0</v>
      </c>
      <c r="AH645" t="str">
        <f t="shared" si="209"/>
        <v>2020 HWY 17</v>
      </c>
    </row>
    <row r="646" spans="1:34" x14ac:dyDescent="0.25">
      <c r="A646">
        <v>524627</v>
      </c>
      <c r="B646" t="s">
        <v>178</v>
      </c>
      <c r="C646" t="s">
        <v>82</v>
      </c>
      <c r="D646" t="s">
        <v>646</v>
      </c>
      <c r="E646">
        <v>95.3</v>
      </c>
      <c r="F646">
        <v>4</v>
      </c>
      <c r="G646">
        <v>0</v>
      </c>
      <c r="H646">
        <v>0</v>
      </c>
      <c r="I646">
        <v>0</v>
      </c>
      <c r="J646">
        <v>99.3</v>
      </c>
      <c r="K646" s="28">
        <f t="shared" si="189"/>
        <v>12.909000000000001</v>
      </c>
      <c r="L646" s="28">
        <f t="shared" si="190"/>
        <v>0</v>
      </c>
      <c r="M646" s="28">
        <f t="shared" si="191"/>
        <v>112.209</v>
      </c>
      <c r="N646">
        <f t="shared" si="192"/>
        <v>95.3</v>
      </c>
      <c r="O646">
        <f t="shared" si="193"/>
        <v>100.8</v>
      </c>
      <c r="P646">
        <f t="shared" si="194"/>
        <v>101.8</v>
      </c>
      <c r="Q646">
        <f t="shared" si="195"/>
        <v>102.3</v>
      </c>
      <c r="R646">
        <f t="shared" si="196"/>
        <v>103.3</v>
      </c>
      <c r="S646">
        <f t="shared" si="197"/>
        <v>103.8</v>
      </c>
      <c r="T646">
        <f t="shared" si="198"/>
        <v>104.3</v>
      </c>
      <c r="U646">
        <f t="shared" si="199"/>
        <v>104.8</v>
      </c>
      <c r="V646">
        <f t="shared" si="200"/>
        <v>98.8</v>
      </c>
      <c r="X646">
        <f t="shared" si="201"/>
        <v>99.8</v>
      </c>
      <c r="Y646">
        <f t="shared" si="202"/>
        <v>100.3</v>
      </c>
      <c r="Z646">
        <f t="shared" si="203"/>
        <v>100.3</v>
      </c>
      <c r="AA646">
        <f t="shared" si="204"/>
        <v>101.3</v>
      </c>
      <c r="AB646">
        <f t="shared" si="205"/>
        <v>96.3</v>
      </c>
      <c r="AC646">
        <f>IF(OR(A646=521400,A646=529519,A646=519378,A646=519382,A646=519380,A646=519357,A646=549727,A646=519373,A646=519370,A646=519371,A646=519377,A646=519387,A646=521176,A646=521177,A646=524588),IF(OR(D646="BIODIESEL",D646="BIODIESEL DYED",D646="DIESEL LS",D646="D LS DYED"),kdrk1,IF(OR(D646="ETHANOL REG",D646="REGULAR",D646="REG DYED",D646="ETH REG DYE"),krrk1,IF(OR(D646="UNBRAND DEF"),DEFBase1,kprk1))),IF(A646=519355,IF(OR(D646="BIODIESEL",D646="BIODIESEL DYED",D646="DIESEL LS",D646="D LS DYED"),vdrk1,IF(OR(D646="ETHANOL REG",D646="REGULAR",D646="REG DYED",D646="ETH REG DYE"),vrrk1,)),E646))</f>
        <v>95.3</v>
      </c>
      <c r="AD646">
        <f>IF(OR(A646=521400,A646=529519,A646=519378,A646=519382,A646=519380,A646=519357,A646=549727,A646=519373,A646=519370,A646=519371,A646=519377,A646=519387,A646=521176,A646=521177,A646=524588),
IF(OR(D646="BIODIESEL",D646="BIODIESEL DYED",D646="DIESEL LS",D646="D LS DYED"),kdrk1+_dslMERCR,IF(OR(D646="ETHANOL REG",D646="REGULAR",D646="REG DYED",D646="ETH REG DYE"),krrk1+_eregMERCR,IF(OR(D646="UNBRAND DEF"),
DEFBase1,kprk1+_punlMERCR))),IF(A646=519355,IF(OR(D646="BIODIESEL",D646="BIODIESEL DYED",D646="DIESEL LS",D646="D LS DYED"),vdrk1+_dslMERCR,IF(OR(D646="ETHANOL REG",D646="REGULAR",D646="REG DYED",D646="ETH REG DYE"),vrrk1+_eregMERCR,)),E646))</f>
        <v>95.3</v>
      </c>
      <c r="AE646">
        <f t="shared" si="206"/>
        <v>0</v>
      </c>
      <c r="AF646">
        <f t="shared" si="207"/>
        <v>0.13</v>
      </c>
      <c r="AG646">
        <f t="shared" si="208"/>
        <v>0</v>
      </c>
      <c r="AH646" t="str">
        <f t="shared" si="209"/>
        <v>997491 HWY 11 N</v>
      </c>
    </row>
    <row r="647" spans="1:34" x14ac:dyDescent="0.25">
      <c r="A647">
        <v>524627</v>
      </c>
      <c r="B647" t="s">
        <v>178</v>
      </c>
      <c r="C647" t="s">
        <v>82</v>
      </c>
      <c r="D647" t="s">
        <v>37</v>
      </c>
      <c r="E647">
        <v>95.3</v>
      </c>
      <c r="F647">
        <v>4</v>
      </c>
      <c r="G647">
        <v>9</v>
      </c>
      <c r="H647">
        <v>0</v>
      </c>
      <c r="I647">
        <v>0</v>
      </c>
      <c r="J647">
        <v>108.3</v>
      </c>
      <c r="K647" s="28">
        <f t="shared" si="189"/>
        <v>14.079000000000001</v>
      </c>
      <c r="L647" s="28">
        <f t="shared" si="190"/>
        <v>0</v>
      </c>
      <c r="M647" s="28">
        <f t="shared" si="191"/>
        <v>122.37899999999999</v>
      </c>
      <c r="N647">
        <f t="shared" si="192"/>
        <v>95.3</v>
      </c>
      <c r="O647">
        <f t="shared" si="193"/>
        <v>100.8</v>
      </c>
      <c r="P647">
        <f t="shared" si="194"/>
        <v>101.8</v>
      </c>
      <c r="Q647">
        <f t="shared" si="195"/>
        <v>102.3</v>
      </c>
      <c r="R647">
        <f t="shared" si="196"/>
        <v>103.3</v>
      </c>
      <c r="S647">
        <f t="shared" si="197"/>
        <v>103.8</v>
      </c>
      <c r="T647">
        <f t="shared" si="198"/>
        <v>104.3</v>
      </c>
      <c r="U647">
        <f t="shared" si="199"/>
        <v>104.8</v>
      </c>
      <c r="V647">
        <f t="shared" si="200"/>
        <v>98.8</v>
      </c>
      <c r="X647">
        <f t="shared" si="201"/>
        <v>99.8</v>
      </c>
      <c r="Y647">
        <f t="shared" si="202"/>
        <v>100.3</v>
      </c>
      <c r="Z647">
        <f t="shared" si="203"/>
        <v>100.3</v>
      </c>
      <c r="AA647">
        <f t="shared" si="204"/>
        <v>101.3</v>
      </c>
      <c r="AB647">
        <f t="shared" si="205"/>
        <v>96.3</v>
      </c>
      <c r="AC647">
        <f>IF(OR(A647=521400,A647=529519,A647=519378,A647=519382,A647=519380,A647=519357,A647=549727,A647=519373,A647=519370,A647=519371,A647=519377,A647=519387,A647=521176,A647=521177,A647=524588),IF(OR(D647="BIODIESEL",D647="BIODIESEL DYED",D647="DIESEL LS",D647="D LS DYED"),kdrk1,IF(OR(D647="ETHANOL REG",D647="REGULAR",D647="REG DYED",D647="ETH REG DYE"),krrk1,IF(OR(D647="UNBRAND DEF"),DEFBase1,kprk1))),IF(A647=519355,IF(OR(D647="BIODIESEL",D647="BIODIESEL DYED",D647="DIESEL LS",D647="D LS DYED"),vdrk1,IF(OR(D647="ETHANOL REG",D647="REGULAR",D647="REG DYED",D647="ETH REG DYE"),vrrk1,)),E647))</f>
        <v>95.3</v>
      </c>
      <c r="AD647">
        <f>IF(OR(A647=521400,A647=529519,A647=519378,A647=519382,A647=519380,A647=519357,A647=549727,A647=519373,A647=519370,A647=519371,A647=519377,A647=519387,A647=521176,A647=521177,A647=524588),
IF(OR(D647="BIODIESEL",D647="BIODIESEL DYED",D647="DIESEL LS",D647="D LS DYED"),kdrk1+_dslMERCR,IF(OR(D647="ETHANOL REG",D647="REGULAR",D647="REG DYED",D647="ETH REG DYE"),krrk1+_eregMERCR,IF(OR(D647="UNBRAND DEF"),
DEFBase1,kprk1+_punlMERCR))),IF(A647=519355,IF(OR(D647="BIODIESEL",D647="BIODIESEL DYED",D647="DIESEL LS",D647="D LS DYED"),vdrk1+_dslMERCR,IF(OR(D647="ETHANOL REG",D647="REGULAR",D647="REG DYED",D647="ETH REG DYE"),vrrk1+_eregMERCR,)),E647))</f>
        <v>95.3</v>
      </c>
      <c r="AE647">
        <f t="shared" si="206"/>
        <v>0</v>
      </c>
      <c r="AF647">
        <f t="shared" si="207"/>
        <v>0.13</v>
      </c>
      <c r="AG647">
        <f t="shared" si="208"/>
        <v>0</v>
      </c>
      <c r="AH647" t="str">
        <f t="shared" si="209"/>
        <v>997491 HWY 11 N</v>
      </c>
    </row>
    <row r="648" spans="1:34" x14ac:dyDescent="0.25">
      <c r="A648">
        <v>524627</v>
      </c>
      <c r="B648" t="s">
        <v>178</v>
      </c>
      <c r="C648" t="s">
        <v>82</v>
      </c>
      <c r="D648" t="s">
        <v>644</v>
      </c>
      <c r="E648">
        <v>81.099999999999994</v>
      </c>
      <c r="F648">
        <v>10</v>
      </c>
      <c r="G648">
        <v>9</v>
      </c>
      <c r="H648">
        <v>0</v>
      </c>
      <c r="I648">
        <v>0</v>
      </c>
      <c r="J648">
        <v>100.1</v>
      </c>
      <c r="K648" s="28">
        <f t="shared" si="189"/>
        <v>13.013</v>
      </c>
      <c r="L648" s="28">
        <f t="shared" si="190"/>
        <v>0</v>
      </c>
      <c r="M648" s="28">
        <f t="shared" si="191"/>
        <v>113.113</v>
      </c>
      <c r="N648">
        <f t="shared" si="192"/>
        <v>81.099999999999994</v>
      </c>
      <c r="O648">
        <f t="shared" si="193"/>
        <v>88.6</v>
      </c>
      <c r="P648">
        <f t="shared" si="194"/>
        <v>88.6</v>
      </c>
      <c r="Q648">
        <f t="shared" si="195"/>
        <v>89.1</v>
      </c>
      <c r="R648">
        <f t="shared" si="196"/>
        <v>90.1</v>
      </c>
      <c r="S648">
        <f t="shared" si="197"/>
        <v>90.6</v>
      </c>
      <c r="T648">
        <f t="shared" si="198"/>
        <v>91.1</v>
      </c>
      <c r="U648">
        <f t="shared" si="199"/>
        <v>91.6</v>
      </c>
      <c r="V648">
        <f t="shared" si="200"/>
        <v>84.6</v>
      </c>
      <c r="X648">
        <f t="shared" si="201"/>
        <v>87.6</v>
      </c>
      <c r="Y648">
        <f t="shared" si="202"/>
        <v>87.1</v>
      </c>
      <c r="Z648">
        <f t="shared" si="203"/>
        <v>89.6</v>
      </c>
      <c r="AA648">
        <f t="shared" si="204"/>
        <v>86.1</v>
      </c>
      <c r="AB648">
        <f t="shared" si="205"/>
        <v>85.6</v>
      </c>
      <c r="AC648">
        <f>IF(OR(A648=521400,A648=529519,A648=519378,A648=519382,A648=519380,A648=519357,A648=549727,A648=519373,A648=519370,A648=519371,A648=519377,A648=519387,A648=521176,A648=521177,A648=524588),IF(OR(D648="BIODIESEL",D648="BIODIESEL DYED",D648="DIESEL LS",D648="D LS DYED"),kdrk1,IF(OR(D648="ETHANOL REG",D648="REGULAR",D648="REG DYED",D648="ETH REG DYE"),krrk1,IF(OR(D648="UNBRAND DEF"),DEFBase1,kprk1))),IF(A648=519355,IF(OR(D648="BIODIESEL",D648="BIODIESEL DYED",D648="DIESEL LS",D648="D LS DYED"),vdrk1,IF(OR(D648="ETHANOL REG",D648="REGULAR",D648="REG DYED",D648="ETH REG DYE"),vrrk1,)),E648))</f>
        <v>81.099999999999994</v>
      </c>
      <c r="AD648">
        <f>IF(OR(A648=521400,A648=529519,A648=519378,A648=519382,A648=519380,A648=519357,A648=549727,A648=519373,A648=519370,A648=519371,A648=519377,A648=519387,A648=521176,A648=521177,A648=524588),
IF(OR(D648="BIODIESEL",D648="BIODIESEL DYED",D648="DIESEL LS",D648="D LS DYED"),kdrk1+_dslMERCR,IF(OR(D648="ETHANOL REG",D648="REGULAR",D648="REG DYED",D648="ETH REG DYE"),krrk1+_eregMERCR,IF(OR(D648="UNBRAND DEF"),
DEFBase1,kprk1+_punlMERCR))),IF(A648=519355,IF(OR(D648="BIODIESEL",D648="BIODIESEL DYED",D648="DIESEL LS",D648="D LS DYED"),vdrk1+_dslMERCR,IF(OR(D648="ETHANOL REG",D648="REGULAR",D648="REG DYED",D648="ETH REG DYE"),vrrk1+_eregMERCR,)),E648))</f>
        <v>81.099999999999994</v>
      </c>
      <c r="AE648">
        <f t="shared" si="206"/>
        <v>0</v>
      </c>
      <c r="AF648">
        <f t="shared" si="207"/>
        <v>0.13</v>
      </c>
      <c r="AG648">
        <f t="shared" si="208"/>
        <v>0</v>
      </c>
      <c r="AH648" t="str">
        <f t="shared" si="209"/>
        <v>997491 HWY 11 N</v>
      </c>
    </row>
    <row r="649" spans="1:34" x14ac:dyDescent="0.25">
      <c r="A649">
        <v>524627</v>
      </c>
      <c r="B649" t="s">
        <v>178</v>
      </c>
      <c r="C649" t="s">
        <v>82</v>
      </c>
      <c r="D649" t="s">
        <v>49</v>
      </c>
      <c r="E649">
        <v>95.4</v>
      </c>
      <c r="F649">
        <v>10</v>
      </c>
      <c r="G649">
        <v>9</v>
      </c>
      <c r="H649">
        <v>0</v>
      </c>
      <c r="I649">
        <v>0</v>
      </c>
      <c r="J649">
        <v>114.4</v>
      </c>
      <c r="K649" s="28">
        <f t="shared" si="189"/>
        <v>14.872000000000002</v>
      </c>
      <c r="L649" s="28">
        <f t="shared" si="190"/>
        <v>0</v>
      </c>
      <c r="M649" s="28">
        <f t="shared" si="191"/>
        <v>129.27200000000002</v>
      </c>
      <c r="N649">
        <f t="shared" si="192"/>
        <v>95.4</v>
      </c>
      <c r="O649">
        <f t="shared" si="193"/>
        <v>103.9</v>
      </c>
      <c r="P649">
        <f t="shared" si="194"/>
        <v>103.9</v>
      </c>
      <c r="Q649">
        <f t="shared" si="195"/>
        <v>104.4</v>
      </c>
      <c r="R649">
        <f t="shared" si="196"/>
        <v>105.4</v>
      </c>
      <c r="S649">
        <f t="shared" si="197"/>
        <v>105.9</v>
      </c>
      <c r="T649">
        <f t="shared" si="198"/>
        <v>106.4</v>
      </c>
      <c r="U649">
        <f t="shared" si="199"/>
        <v>106.9</v>
      </c>
      <c r="V649">
        <f t="shared" si="200"/>
        <v>98.9</v>
      </c>
      <c r="X649">
        <f t="shared" si="201"/>
        <v>102.9</v>
      </c>
      <c r="Y649">
        <f t="shared" si="202"/>
        <v>101.4</v>
      </c>
      <c r="Z649">
        <f t="shared" si="203"/>
        <v>103.9</v>
      </c>
      <c r="AA649">
        <f t="shared" si="204"/>
        <v>100.4</v>
      </c>
      <c r="AB649">
        <f t="shared" si="205"/>
        <v>99.9</v>
      </c>
      <c r="AC649">
        <f>IF(OR(A649=521400,A649=529519,A649=519378,A649=519382,A649=519380,A649=519357,A649=549727,A649=519373,A649=519370,A649=519371,A649=519377,A649=519387,A649=521176,A649=521177,A649=524588),IF(OR(D649="BIODIESEL",D649="BIODIESEL DYED",D649="DIESEL LS",D649="D LS DYED"),kdrk1,IF(OR(D649="ETHANOL REG",D649="REGULAR",D649="REG DYED",D649="ETH REG DYE"),krrk1,IF(OR(D649="UNBRAND DEF"),DEFBase1,kprk1))),IF(A649=519355,IF(OR(D649="BIODIESEL",D649="BIODIESEL DYED",D649="DIESEL LS",D649="D LS DYED"),vdrk1,IF(OR(D649="ETHANOL REG",D649="REGULAR",D649="REG DYED",D649="ETH REG DYE"),vrrk1,)),E649))</f>
        <v>95.4</v>
      </c>
      <c r="AD649">
        <f>IF(OR(A649=521400,A649=529519,A649=519378,A649=519382,A649=519380,A649=519357,A649=549727,A649=519373,A649=519370,A649=519371,A649=519377,A649=519387,A649=521176,A649=521177,A649=524588),
IF(OR(D649="BIODIESEL",D649="BIODIESEL DYED",D649="DIESEL LS",D649="D LS DYED"),kdrk1+_dslMERCR,IF(OR(D649="ETHANOL REG",D649="REGULAR",D649="REG DYED",D649="ETH REG DYE"),krrk1+_eregMERCR,IF(OR(D649="UNBRAND DEF"),
DEFBase1,kprk1+_punlMERCR))),IF(A649=519355,IF(OR(D649="BIODIESEL",D649="BIODIESEL DYED",D649="DIESEL LS",D649="D LS DYED"),vdrk1+_dslMERCR,IF(OR(D649="ETHANOL REG",D649="REGULAR",D649="REG DYED",D649="ETH REG DYE"),vrrk1+_eregMERCR,)),E649))</f>
        <v>95.4</v>
      </c>
      <c r="AE649">
        <f t="shared" si="206"/>
        <v>0</v>
      </c>
      <c r="AF649">
        <f t="shared" si="207"/>
        <v>0.13</v>
      </c>
      <c r="AG649">
        <f t="shared" si="208"/>
        <v>0</v>
      </c>
      <c r="AH649" t="str">
        <f t="shared" si="209"/>
        <v>997491 HWY 11 N</v>
      </c>
    </row>
    <row r="650" spans="1:34" x14ac:dyDescent="0.25">
      <c r="A650">
        <v>524627</v>
      </c>
      <c r="B650" t="s">
        <v>178</v>
      </c>
      <c r="C650" t="s">
        <v>82</v>
      </c>
      <c r="D650" t="s">
        <v>645</v>
      </c>
      <c r="E650">
        <v>115</v>
      </c>
      <c r="F650">
        <v>0</v>
      </c>
      <c r="G650">
        <v>0</v>
      </c>
      <c r="H650">
        <v>0</v>
      </c>
      <c r="I650">
        <v>0</v>
      </c>
      <c r="J650">
        <v>115</v>
      </c>
      <c r="K650" s="28">
        <f t="shared" si="189"/>
        <v>14.950000000000001</v>
      </c>
      <c r="L650" s="28">
        <f t="shared" si="190"/>
        <v>0</v>
      </c>
      <c r="M650" s="28">
        <f t="shared" si="191"/>
        <v>129.94999999999999</v>
      </c>
      <c r="N650">
        <f t="shared" si="192"/>
        <v>115</v>
      </c>
      <c r="O650">
        <f t="shared" si="193"/>
        <v>118.5</v>
      </c>
      <c r="P650">
        <f t="shared" si="194"/>
        <v>118.5</v>
      </c>
      <c r="Q650">
        <f t="shared" si="195"/>
        <v>118.5</v>
      </c>
      <c r="R650">
        <f t="shared" si="196"/>
        <v>118.5</v>
      </c>
      <c r="S650">
        <f t="shared" si="197"/>
        <v>118.5</v>
      </c>
      <c r="T650">
        <f t="shared" si="198"/>
        <v>118.5</v>
      </c>
      <c r="U650">
        <f t="shared" si="199"/>
        <v>118.5</v>
      </c>
      <c r="V650">
        <f t="shared" si="200"/>
        <v>118.5</v>
      </c>
      <c r="X650">
        <f t="shared" si="201"/>
        <v>118.5</v>
      </c>
      <c r="Y650">
        <f t="shared" si="202"/>
        <v>118.5</v>
      </c>
      <c r="Z650">
        <f t="shared" si="203"/>
        <v>118.5</v>
      </c>
      <c r="AA650">
        <f t="shared" si="204"/>
        <v>118.5</v>
      </c>
      <c r="AB650">
        <f t="shared" si="205"/>
        <v>118.5</v>
      </c>
      <c r="AC650">
        <f>IF(OR(A650=521400,A650=529519,A650=519378,A650=519382,A650=519380,A650=519357,A650=549727,A650=519373,A650=519370,A650=519371,A650=519377,A650=519387,A650=521176,A650=521177,A650=524588),IF(OR(D650="BIODIESEL",D650="BIODIESEL DYED",D650="DIESEL LS",D650="D LS DYED"),kdrk1,IF(OR(D650="ETHANOL REG",D650="REGULAR",D650="REG DYED",D650="ETH REG DYE"),krrk1,IF(OR(D650="UNBRAND DEF"),DEFBase1,kprk1))),IF(A650=519355,IF(OR(D650="BIODIESEL",D650="BIODIESEL DYED",D650="DIESEL LS",D650="D LS DYED"),vdrk1,IF(OR(D650="ETHANOL REG",D650="REGULAR",D650="REG DYED",D650="ETH REG DYE"),vrrk1,)),E650))</f>
        <v>115</v>
      </c>
      <c r="AD650">
        <f>IF(OR(A650=521400,A650=529519,A650=519378,A650=519382,A650=519380,A650=519357,A650=549727,A650=519373,A650=519370,A650=519371,A650=519377,A650=519387,A650=521176,A650=521177,A650=524588),
IF(OR(D650="BIODIESEL",D650="BIODIESEL DYED",D650="DIESEL LS",D650="D LS DYED"),kdrk1+_dslMERCR,IF(OR(D650="ETHANOL REG",D650="REGULAR",D650="REG DYED",D650="ETH REG DYE"),krrk1+_eregMERCR,IF(OR(D650="UNBRAND DEF"),
DEFBase1,kprk1+_punlMERCR))),IF(A650=519355,IF(OR(D650="BIODIESEL",D650="BIODIESEL DYED",D650="DIESEL LS",D650="D LS DYED"),vdrk1+_dslMERCR,IF(OR(D650="ETHANOL REG",D650="REGULAR",D650="REG DYED",D650="ETH REG DYE"),vrrk1+_eregMERCR,)),E650))</f>
        <v>115</v>
      </c>
      <c r="AE650">
        <f t="shared" si="206"/>
        <v>0</v>
      </c>
      <c r="AF650">
        <f t="shared" si="207"/>
        <v>0.13</v>
      </c>
      <c r="AG650">
        <f t="shared" si="208"/>
        <v>0</v>
      </c>
      <c r="AH650" t="str">
        <f t="shared" si="209"/>
        <v>997491 HWY 11 N</v>
      </c>
    </row>
    <row r="651" spans="1:34" x14ac:dyDescent="0.25">
      <c r="A651">
        <v>524566</v>
      </c>
      <c r="B651" t="s">
        <v>179</v>
      </c>
      <c r="C651" t="s">
        <v>82</v>
      </c>
      <c r="D651" t="s">
        <v>646</v>
      </c>
      <c r="E651">
        <v>91.8</v>
      </c>
      <c r="F651">
        <v>4</v>
      </c>
      <c r="G651">
        <v>0</v>
      </c>
      <c r="H651">
        <v>0</v>
      </c>
      <c r="I651">
        <v>0</v>
      </c>
      <c r="J651">
        <v>95.8</v>
      </c>
      <c r="K651" s="28">
        <f t="shared" si="189"/>
        <v>12.454000000000001</v>
      </c>
      <c r="L651" s="28">
        <f t="shared" si="190"/>
        <v>0</v>
      </c>
      <c r="M651" s="28">
        <f t="shared" si="191"/>
        <v>108.25399999999999</v>
      </c>
      <c r="N651">
        <f t="shared" si="192"/>
        <v>91.8</v>
      </c>
      <c r="O651">
        <f t="shared" si="193"/>
        <v>97.3</v>
      </c>
      <c r="P651">
        <f t="shared" si="194"/>
        <v>98.3</v>
      </c>
      <c r="Q651">
        <f t="shared" si="195"/>
        <v>98.8</v>
      </c>
      <c r="R651">
        <f t="shared" si="196"/>
        <v>99.8</v>
      </c>
      <c r="S651">
        <f t="shared" si="197"/>
        <v>100.3</v>
      </c>
      <c r="T651">
        <f t="shared" si="198"/>
        <v>100.8</v>
      </c>
      <c r="U651">
        <f t="shared" si="199"/>
        <v>101.3</v>
      </c>
      <c r="V651">
        <f t="shared" si="200"/>
        <v>95.3</v>
      </c>
      <c r="X651">
        <f t="shared" si="201"/>
        <v>96.3</v>
      </c>
      <c r="Y651">
        <f t="shared" si="202"/>
        <v>96.8</v>
      </c>
      <c r="Z651">
        <f t="shared" si="203"/>
        <v>96.8</v>
      </c>
      <c r="AA651">
        <f t="shared" si="204"/>
        <v>97.8</v>
      </c>
      <c r="AB651">
        <f t="shared" si="205"/>
        <v>92.8</v>
      </c>
      <c r="AC651">
        <f>IF(OR(A651=521400,A651=529519,A651=519378,A651=519382,A651=519380,A651=519357,A651=549727,A651=519373,A651=519370,A651=519371,A651=519377,A651=519387,A651=521176,A651=521177,A651=524588),IF(OR(D651="BIODIESEL",D651="BIODIESEL DYED",D651="DIESEL LS",D651="D LS DYED"),kdrk1,IF(OR(D651="ETHANOL REG",D651="REGULAR",D651="REG DYED",D651="ETH REG DYE"),krrk1,IF(OR(D651="UNBRAND DEF"),DEFBase1,kprk1))),IF(A651=519355,IF(OR(D651="BIODIESEL",D651="BIODIESEL DYED",D651="DIESEL LS",D651="D LS DYED"),vdrk1,IF(OR(D651="ETHANOL REG",D651="REGULAR",D651="REG DYED",D651="ETH REG DYE"),vrrk1,)),E651))</f>
        <v>91.8</v>
      </c>
      <c r="AD651">
        <f>IF(OR(A651=521400,A651=529519,A651=519378,A651=519382,A651=519380,A651=519357,A651=549727,A651=519373,A651=519370,A651=519371,A651=519377,A651=519387,A651=521176,A651=521177,A651=524588),
IF(OR(D651="BIODIESEL",D651="BIODIESEL DYED",D651="DIESEL LS",D651="D LS DYED"),kdrk1+_dslMERCR,IF(OR(D651="ETHANOL REG",D651="REGULAR",D651="REG DYED",D651="ETH REG DYE"),krrk1+_eregMERCR,IF(OR(D651="UNBRAND DEF"),
DEFBase1,kprk1+_punlMERCR))),IF(A651=519355,IF(OR(D651="BIODIESEL",D651="BIODIESEL DYED",D651="DIESEL LS",D651="D LS DYED"),vdrk1+_dslMERCR,IF(OR(D651="ETHANOL REG",D651="REGULAR",D651="REG DYED",D651="ETH REG DYE"),vrrk1+_eregMERCR,)),E651))</f>
        <v>91.8</v>
      </c>
      <c r="AE651">
        <f t="shared" si="206"/>
        <v>0</v>
      </c>
      <c r="AF651">
        <f t="shared" si="207"/>
        <v>0.13</v>
      </c>
      <c r="AG651">
        <f t="shared" si="208"/>
        <v>0</v>
      </c>
      <c r="AH651" t="str">
        <f t="shared" si="209"/>
        <v xml:space="preserve">615 YORK RD </v>
      </c>
    </row>
    <row r="652" spans="1:34" x14ac:dyDescent="0.25">
      <c r="A652">
        <v>524566</v>
      </c>
      <c r="B652" t="s">
        <v>179</v>
      </c>
      <c r="C652" t="s">
        <v>82</v>
      </c>
      <c r="D652" t="s">
        <v>37</v>
      </c>
      <c r="E652">
        <v>91.8</v>
      </c>
      <c r="F652">
        <v>4</v>
      </c>
      <c r="G652">
        <v>9</v>
      </c>
      <c r="H652">
        <v>0</v>
      </c>
      <c r="I652">
        <v>0</v>
      </c>
      <c r="J652">
        <v>104.8</v>
      </c>
      <c r="K652" s="28">
        <f t="shared" si="189"/>
        <v>13.624000000000001</v>
      </c>
      <c r="L652" s="28">
        <f t="shared" si="190"/>
        <v>0</v>
      </c>
      <c r="M652" s="28">
        <f t="shared" si="191"/>
        <v>118.42399999999999</v>
      </c>
      <c r="N652">
        <f t="shared" si="192"/>
        <v>91.8</v>
      </c>
      <c r="O652">
        <f t="shared" si="193"/>
        <v>97.3</v>
      </c>
      <c r="P652">
        <f t="shared" si="194"/>
        <v>98.3</v>
      </c>
      <c r="Q652">
        <f t="shared" si="195"/>
        <v>98.8</v>
      </c>
      <c r="R652">
        <f t="shared" si="196"/>
        <v>99.8</v>
      </c>
      <c r="S652">
        <f t="shared" si="197"/>
        <v>100.3</v>
      </c>
      <c r="T652">
        <f t="shared" si="198"/>
        <v>100.8</v>
      </c>
      <c r="U652">
        <f t="shared" si="199"/>
        <v>101.3</v>
      </c>
      <c r="V652">
        <f t="shared" si="200"/>
        <v>95.3</v>
      </c>
      <c r="X652">
        <f t="shared" si="201"/>
        <v>96.3</v>
      </c>
      <c r="Y652">
        <f t="shared" si="202"/>
        <v>96.8</v>
      </c>
      <c r="Z652">
        <f t="shared" si="203"/>
        <v>96.8</v>
      </c>
      <c r="AA652">
        <f t="shared" si="204"/>
        <v>97.8</v>
      </c>
      <c r="AB652">
        <f t="shared" si="205"/>
        <v>92.8</v>
      </c>
      <c r="AC652">
        <f>IF(OR(A652=521400,A652=529519,A652=519378,A652=519382,A652=519380,A652=519357,A652=549727,A652=519373,A652=519370,A652=519371,A652=519377,A652=519387,A652=521176,A652=521177,A652=524588),IF(OR(D652="BIODIESEL",D652="BIODIESEL DYED",D652="DIESEL LS",D652="D LS DYED"),kdrk1,IF(OR(D652="ETHANOL REG",D652="REGULAR",D652="REG DYED",D652="ETH REG DYE"),krrk1,IF(OR(D652="UNBRAND DEF"),DEFBase1,kprk1))),IF(A652=519355,IF(OR(D652="BIODIESEL",D652="BIODIESEL DYED",D652="DIESEL LS",D652="D LS DYED"),vdrk1,IF(OR(D652="ETHANOL REG",D652="REGULAR",D652="REG DYED",D652="ETH REG DYE"),vrrk1,)),E652))</f>
        <v>91.8</v>
      </c>
      <c r="AD652">
        <f>IF(OR(A652=521400,A652=529519,A652=519378,A652=519382,A652=519380,A652=519357,A652=549727,A652=519373,A652=519370,A652=519371,A652=519377,A652=519387,A652=521176,A652=521177,A652=524588),
IF(OR(D652="BIODIESEL",D652="BIODIESEL DYED",D652="DIESEL LS",D652="D LS DYED"),kdrk1+_dslMERCR,IF(OR(D652="ETHANOL REG",D652="REGULAR",D652="REG DYED",D652="ETH REG DYE"),krrk1+_eregMERCR,IF(OR(D652="UNBRAND DEF"),
DEFBase1,kprk1+_punlMERCR))),IF(A652=519355,IF(OR(D652="BIODIESEL",D652="BIODIESEL DYED",D652="DIESEL LS",D652="D LS DYED"),vdrk1+_dslMERCR,IF(OR(D652="ETHANOL REG",D652="REGULAR",D652="REG DYED",D652="ETH REG DYE"),vrrk1+_eregMERCR,)),E652))</f>
        <v>91.8</v>
      </c>
      <c r="AE652">
        <f t="shared" si="206"/>
        <v>0</v>
      </c>
      <c r="AF652">
        <f t="shared" si="207"/>
        <v>0.13</v>
      </c>
      <c r="AG652">
        <f t="shared" si="208"/>
        <v>0</v>
      </c>
      <c r="AH652" t="str">
        <f t="shared" si="209"/>
        <v xml:space="preserve">615 YORK RD </v>
      </c>
    </row>
    <row r="653" spans="1:34" x14ac:dyDescent="0.25">
      <c r="A653">
        <v>524566</v>
      </c>
      <c r="B653" t="s">
        <v>179</v>
      </c>
      <c r="C653" t="s">
        <v>82</v>
      </c>
      <c r="D653" t="s">
        <v>132</v>
      </c>
      <c r="E653">
        <v>95.2</v>
      </c>
      <c r="F653">
        <v>10</v>
      </c>
      <c r="G653">
        <v>9</v>
      </c>
      <c r="H653">
        <v>0</v>
      </c>
      <c r="I653">
        <v>0</v>
      </c>
      <c r="J653">
        <v>114.2</v>
      </c>
      <c r="K653" s="28">
        <f t="shared" si="189"/>
        <v>14.846</v>
      </c>
      <c r="L653" s="28">
        <f t="shared" si="190"/>
        <v>0</v>
      </c>
      <c r="M653" s="28">
        <f t="shared" si="191"/>
        <v>129.04599999999999</v>
      </c>
      <c r="N653">
        <f t="shared" si="192"/>
        <v>95.2</v>
      </c>
      <c r="O653">
        <f t="shared" si="193"/>
        <v>103.2</v>
      </c>
      <c r="P653">
        <f t="shared" si="194"/>
        <v>103.2</v>
      </c>
      <c r="Q653">
        <f t="shared" si="195"/>
        <v>103.7</v>
      </c>
      <c r="R653">
        <f t="shared" si="196"/>
        <v>104.7</v>
      </c>
      <c r="S653">
        <f t="shared" si="197"/>
        <v>105.2</v>
      </c>
      <c r="T653">
        <f t="shared" si="198"/>
        <v>105.7</v>
      </c>
      <c r="U653">
        <f t="shared" si="199"/>
        <v>106.2</v>
      </c>
      <c r="V653">
        <f t="shared" si="200"/>
        <v>98.7</v>
      </c>
      <c r="X653">
        <f t="shared" si="201"/>
        <v>102.2</v>
      </c>
      <c r="Y653">
        <f t="shared" si="202"/>
        <v>101.7</v>
      </c>
      <c r="Z653">
        <f t="shared" si="203"/>
        <v>103.7</v>
      </c>
      <c r="AA653">
        <f t="shared" si="204"/>
        <v>100.2</v>
      </c>
      <c r="AB653">
        <f t="shared" si="205"/>
        <v>99.7</v>
      </c>
      <c r="AC653">
        <f>IF(OR(A653=521400,A653=529519,A653=519378,A653=519382,A653=519380,A653=519357,A653=549727,A653=519373,A653=519370,A653=519371,A653=519377,A653=519387,A653=521176,A653=521177,A653=524588),IF(OR(D653="BIODIESEL",D653="BIODIESEL DYED",D653="DIESEL LS",D653="D LS DYED"),kdrk1,IF(OR(D653="ETHANOL REG",D653="REGULAR",D653="REG DYED",D653="ETH REG DYE"),krrk1,IF(OR(D653="UNBRAND DEF"),DEFBase1,kprk1))),IF(A653=519355,IF(OR(D653="BIODIESEL",D653="BIODIESEL DYED",D653="DIESEL LS",D653="D LS DYED"),vdrk1,IF(OR(D653="ETHANOL REG",D653="REGULAR",D653="REG DYED",D653="ETH REG DYE"),vrrk1,)),E653))</f>
        <v>95.2</v>
      </c>
      <c r="AD653">
        <f>IF(OR(A653=521400,A653=529519,A653=519378,A653=519382,A653=519380,A653=519357,A653=549727,A653=519373,A653=519370,A653=519371,A653=519377,A653=519387,A653=521176,A653=521177,A653=524588),
IF(OR(D653="BIODIESEL",D653="BIODIESEL DYED",D653="DIESEL LS",D653="D LS DYED"),kdrk1+_dslMERCR,IF(OR(D653="ETHANOL REG",D653="REGULAR",D653="REG DYED",D653="ETH REG DYE"),krrk1+_eregMERCR,IF(OR(D653="UNBRAND DEF"),
DEFBase1,kprk1+_punlMERCR))),IF(A653=519355,IF(OR(D653="BIODIESEL",D653="BIODIESEL DYED",D653="DIESEL LS",D653="D LS DYED"),vdrk1+_dslMERCR,IF(OR(D653="ETHANOL REG",D653="REGULAR",D653="REG DYED",D653="ETH REG DYE"),vrrk1+_eregMERCR,)),E653))</f>
        <v>95.2</v>
      </c>
      <c r="AE653">
        <f t="shared" si="206"/>
        <v>0</v>
      </c>
      <c r="AF653">
        <f t="shared" si="207"/>
        <v>0.13</v>
      </c>
      <c r="AG653">
        <f t="shared" si="208"/>
        <v>0</v>
      </c>
      <c r="AH653" t="str">
        <f t="shared" si="209"/>
        <v xml:space="preserve">615 YORK RD </v>
      </c>
    </row>
    <row r="654" spans="1:34" x14ac:dyDescent="0.25">
      <c r="A654">
        <v>524566</v>
      </c>
      <c r="B654" t="s">
        <v>179</v>
      </c>
      <c r="C654" t="s">
        <v>82</v>
      </c>
      <c r="D654" t="s">
        <v>644</v>
      </c>
      <c r="E654">
        <v>78</v>
      </c>
      <c r="F654">
        <v>10</v>
      </c>
      <c r="G654">
        <v>9</v>
      </c>
      <c r="H654">
        <v>0</v>
      </c>
      <c r="I654">
        <v>0</v>
      </c>
      <c r="J654">
        <v>97</v>
      </c>
      <c r="K654" s="28">
        <f t="shared" si="189"/>
        <v>12.610000000000001</v>
      </c>
      <c r="L654" s="28">
        <f t="shared" si="190"/>
        <v>0</v>
      </c>
      <c r="M654" s="28">
        <f t="shared" si="191"/>
        <v>109.61</v>
      </c>
      <c r="N654">
        <f t="shared" si="192"/>
        <v>78</v>
      </c>
      <c r="O654">
        <f t="shared" si="193"/>
        <v>85.5</v>
      </c>
      <c r="P654">
        <f t="shared" si="194"/>
        <v>85.5</v>
      </c>
      <c r="Q654">
        <f t="shared" si="195"/>
        <v>86</v>
      </c>
      <c r="R654">
        <f t="shared" si="196"/>
        <v>87</v>
      </c>
      <c r="S654">
        <f t="shared" si="197"/>
        <v>87.5</v>
      </c>
      <c r="T654">
        <f t="shared" si="198"/>
        <v>88</v>
      </c>
      <c r="U654">
        <f t="shared" si="199"/>
        <v>88.5</v>
      </c>
      <c r="V654">
        <f t="shared" si="200"/>
        <v>81.5</v>
      </c>
      <c r="X654">
        <f t="shared" si="201"/>
        <v>84.5</v>
      </c>
      <c r="Y654">
        <f t="shared" si="202"/>
        <v>84</v>
      </c>
      <c r="Z654">
        <f t="shared" si="203"/>
        <v>86.5</v>
      </c>
      <c r="AA654">
        <f t="shared" si="204"/>
        <v>83</v>
      </c>
      <c r="AB654">
        <f t="shared" si="205"/>
        <v>82.5</v>
      </c>
      <c r="AC654">
        <f>IF(OR(A654=521400,A654=529519,A654=519378,A654=519382,A654=519380,A654=519357,A654=549727,A654=519373,A654=519370,A654=519371,A654=519377,A654=519387,A654=521176,A654=521177,A654=524588),IF(OR(D654="BIODIESEL",D654="BIODIESEL DYED",D654="DIESEL LS",D654="D LS DYED"),kdrk1,IF(OR(D654="ETHANOL REG",D654="REGULAR",D654="REG DYED",D654="ETH REG DYE"),krrk1,IF(OR(D654="UNBRAND DEF"),DEFBase1,kprk1))),IF(A654=519355,IF(OR(D654="BIODIESEL",D654="BIODIESEL DYED",D654="DIESEL LS",D654="D LS DYED"),vdrk1,IF(OR(D654="ETHANOL REG",D654="REGULAR",D654="REG DYED",D654="ETH REG DYE"),vrrk1,)),E654))</f>
        <v>78</v>
      </c>
      <c r="AD654">
        <f>IF(OR(A654=521400,A654=529519,A654=519378,A654=519382,A654=519380,A654=519357,A654=549727,A654=519373,A654=519370,A654=519371,A654=519377,A654=519387,A654=521176,A654=521177,A654=524588),
IF(OR(D654="BIODIESEL",D654="BIODIESEL DYED",D654="DIESEL LS",D654="D LS DYED"),kdrk1+_dslMERCR,IF(OR(D654="ETHANOL REG",D654="REGULAR",D654="REG DYED",D654="ETH REG DYE"),krrk1+_eregMERCR,IF(OR(D654="UNBRAND DEF"),
DEFBase1,kprk1+_punlMERCR))),IF(A654=519355,IF(OR(D654="BIODIESEL",D654="BIODIESEL DYED",D654="DIESEL LS",D654="D LS DYED"),vdrk1+_dslMERCR,IF(OR(D654="ETHANOL REG",D654="REGULAR",D654="REG DYED",D654="ETH REG DYE"),vrrk1+_eregMERCR,)),E654))</f>
        <v>78</v>
      </c>
      <c r="AE654">
        <f t="shared" si="206"/>
        <v>0</v>
      </c>
      <c r="AF654">
        <f t="shared" si="207"/>
        <v>0.13</v>
      </c>
      <c r="AG654">
        <f t="shared" si="208"/>
        <v>0</v>
      </c>
      <c r="AH654" t="str">
        <f t="shared" si="209"/>
        <v xml:space="preserve">615 YORK RD </v>
      </c>
    </row>
    <row r="655" spans="1:34" x14ac:dyDescent="0.25">
      <c r="A655">
        <v>524566</v>
      </c>
      <c r="B655" t="s">
        <v>179</v>
      </c>
      <c r="C655" t="s">
        <v>82</v>
      </c>
      <c r="D655" t="s">
        <v>49</v>
      </c>
      <c r="E655">
        <v>123.8</v>
      </c>
      <c r="F655">
        <v>10</v>
      </c>
      <c r="G655">
        <v>9</v>
      </c>
      <c r="H655">
        <v>0</v>
      </c>
      <c r="I655">
        <v>0</v>
      </c>
      <c r="J655">
        <v>142.80000000000001</v>
      </c>
      <c r="K655" s="28">
        <f t="shared" si="189"/>
        <v>18.564000000000004</v>
      </c>
      <c r="L655" s="28">
        <f t="shared" si="190"/>
        <v>0</v>
      </c>
      <c r="M655" s="28">
        <f t="shared" si="191"/>
        <v>161.364</v>
      </c>
      <c r="N655">
        <f t="shared" si="192"/>
        <v>123.8</v>
      </c>
      <c r="O655">
        <f t="shared" si="193"/>
        <v>132.30000000000001</v>
      </c>
      <c r="P655">
        <f t="shared" si="194"/>
        <v>132.30000000000001</v>
      </c>
      <c r="Q655">
        <f t="shared" si="195"/>
        <v>132.80000000000001</v>
      </c>
      <c r="R655">
        <f t="shared" si="196"/>
        <v>133.80000000000001</v>
      </c>
      <c r="S655">
        <f t="shared" si="197"/>
        <v>134.30000000000001</v>
      </c>
      <c r="T655">
        <f t="shared" si="198"/>
        <v>134.80000000000001</v>
      </c>
      <c r="U655">
        <f t="shared" si="199"/>
        <v>135.30000000000001</v>
      </c>
      <c r="V655">
        <f t="shared" si="200"/>
        <v>127.3</v>
      </c>
      <c r="X655">
        <f t="shared" si="201"/>
        <v>131.30000000000001</v>
      </c>
      <c r="Y655">
        <f t="shared" si="202"/>
        <v>129.80000000000001</v>
      </c>
      <c r="Z655">
        <f t="shared" si="203"/>
        <v>132.30000000000001</v>
      </c>
      <c r="AA655">
        <f t="shared" si="204"/>
        <v>128.80000000000001</v>
      </c>
      <c r="AB655">
        <f t="shared" si="205"/>
        <v>128.30000000000001</v>
      </c>
      <c r="AC655">
        <f>IF(OR(A655=521400,A655=529519,A655=519378,A655=519382,A655=519380,A655=519357,A655=549727,A655=519373,A655=519370,A655=519371,A655=519377,A655=519387,A655=521176,A655=521177,A655=524588),IF(OR(D655="BIODIESEL",D655="BIODIESEL DYED",D655="DIESEL LS",D655="D LS DYED"),kdrk1,IF(OR(D655="ETHANOL REG",D655="REGULAR",D655="REG DYED",D655="ETH REG DYE"),krrk1,IF(OR(D655="UNBRAND DEF"),DEFBase1,kprk1))),IF(A655=519355,IF(OR(D655="BIODIESEL",D655="BIODIESEL DYED",D655="DIESEL LS",D655="D LS DYED"),vdrk1,IF(OR(D655="ETHANOL REG",D655="REGULAR",D655="REG DYED",D655="ETH REG DYE"),vrrk1,)),E655))</f>
        <v>123.8</v>
      </c>
      <c r="AD655">
        <f>IF(OR(A655=521400,A655=529519,A655=519378,A655=519382,A655=519380,A655=519357,A655=549727,A655=519373,A655=519370,A655=519371,A655=519377,A655=519387,A655=521176,A655=521177,A655=524588),
IF(OR(D655="BIODIESEL",D655="BIODIESEL DYED",D655="DIESEL LS",D655="D LS DYED"),kdrk1+_dslMERCR,IF(OR(D655="ETHANOL REG",D655="REGULAR",D655="REG DYED",D655="ETH REG DYE"),krrk1+_eregMERCR,IF(OR(D655="UNBRAND DEF"),
DEFBase1,kprk1+_punlMERCR))),IF(A655=519355,IF(OR(D655="BIODIESEL",D655="BIODIESEL DYED",D655="DIESEL LS",D655="D LS DYED"),vdrk1+_dslMERCR,IF(OR(D655="ETHANOL REG",D655="REGULAR",D655="REG DYED",D655="ETH REG DYE"),vrrk1+_eregMERCR,)),E655))</f>
        <v>123.8</v>
      </c>
      <c r="AE655">
        <f t="shared" si="206"/>
        <v>0</v>
      </c>
      <c r="AF655">
        <f t="shared" si="207"/>
        <v>0.13</v>
      </c>
      <c r="AG655">
        <f t="shared" si="208"/>
        <v>0</v>
      </c>
      <c r="AH655" t="str">
        <f t="shared" si="209"/>
        <v xml:space="preserve">615 YORK RD </v>
      </c>
    </row>
    <row r="656" spans="1:34" x14ac:dyDescent="0.25">
      <c r="A656">
        <v>524566</v>
      </c>
      <c r="B656" t="s">
        <v>179</v>
      </c>
      <c r="C656" t="s">
        <v>82</v>
      </c>
      <c r="D656" t="s">
        <v>645</v>
      </c>
      <c r="E656">
        <v>115</v>
      </c>
      <c r="F656">
        <v>0</v>
      </c>
      <c r="G656">
        <v>0</v>
      </c>
      <c r="H656">
        <v>0</v>
      </c>
      <c r="I656">
        <v>0</v>
      </c>
      <c r="J656">
        <v>115</v>
      </c>
      <c r="K656" s="28">
        <f t="shared" si="189"/>
        <v>14.950000000000001</v>
      </c>
      <c r="L656" s="28">
        <f t="shared" si="190"/>
        <v>0</v>
      </c>
      <c r="M656" s="28">
        <f t="shared" si="191"/>
        <v>129.94999999999999</v>
      </c>
      <c r="N656">
        <f t="shared" si="192"/>
        <v>115</v>
      </c>
      <c r="O656">
        <f t="shared" si="193"/>
        <v>118.5</v>
      </c>
      <c r="P656">
        <f t="shared" si="194"/>
        <v>118.5</v>
      </c>
      <c r="Q656">
        <f t="shared" si="195"/>
        <v>118.5</v>
      </c>
      <c r="R656">
        <f t="shared" si="196"/>
        <v>118.5</v>
      </c>
      <c r="S656">
        <f t="shared" si="197"/>
        <v>118.5</v>
      </c>
      <c r="T656">
        <f t="shared" si="198"/>
        <v>118.5</v>
      </c>
      <c r="U656">
        <f t="shared" si="199"/>
        <v>118.5</v>
      </c>
      <c r="V656">
        <f t="shared" si="200"/>
        <v>118.5</v>
      </c>
      <c r="X656">
        <f t="shared" si="201"/>
        <v>118.5</v>
      </c>
      <c r="Y656">
        <f t="shared" si="202"/>
        <v>118.5</v>
      </c>
      <c r="Z656">
        <f t="shared" si="203"/>
        <v>118.5</v>
      </c>
      <c r="AA656">
        <f t="shared" si="204"/>
        <v>118.5</v>
      </c>
      <c r="AB656">
        <f t="shared" si="205"/>
        <v>118.5</v>
      </c>
      <c r="AC656">
        <f>IF(OR(A656=521400,A656=529519,A656=519378,A656=519382,A656=519380,A656=519357,A656=549727,A656=519373,A656=519370,A656=519371,A656=519377,A656=519387,A656=521176,A656=521177,A656=524588),IF(OR(D656="BIODIESEL",D656="BIODIESEL DYED",D656="DIESEL LS",D656="D LS DYED"),kdrk1,IF(OR(D656="ETHANOL REG",D656="REGULAR",D656="REG DYED",D656="ETH REG DYE"),krrk1,IF(OR(D656="UNBRAND DEF"),DEFBase1,kprk1))),IF(A656=519355,IF(OR(D656="BIODIESEL",D656="BIODIESEL DYED",D656="DIESEL LS",D656="D LS DYED"),vdrk1,IF(OR(D656="ETHANOL REG",D656="REGULAR",D656="REG DYED",D656="ETH REG DYE"),vrrk1,)),E656))</f>
        <v>115</v>
      </c>
      <c r="AD656">
        <f>IF(OR(A656=521400,A656=529519,A656=519378,A656=519382,A656=519380,A656=519357,A656=549727,A656=519373,A656=519370,A656=519371,A656=519377,A656=519387,A656=521176,A656=521177,A656=524588),
IF(OR(D656="BIODIESEL",D656="BIODIESEL DYED",D656="DIESEL LS",D656="D LS DYED"),kdrk1+_dslMERCR,IF(OR(D656="ETHANOL REG",D656="REGULAR",D656="REG DYED",D656="ETH REG DYE"),krrk1+_eregMERCR,IF(OR(D656="UNBRAND DEF"),
DEFBase1,kprk1+_punlMERCR))),IF(A656=519355,IF(OR(D656="BIODIESEL",D656="BIODIESEL DYED",D656="DIESEL LS",D656="D LS DYED"),vdrk1+_dslMERCR,IF(OR(D656="ETHANOL REG",D656="REGULAR",D656="REG DYED",D656="ETH REG DYE"),vrrk1+_eregMERCR,)),E656))</f>
        <v>115</v>
      </c>
      <c r="AE656">
        <f t="shared" si="206"/>
        <v>0</v>
      </c>
      <c r="AF656">
        <f t="shared" si="207"/>
        <v>0.13</v>
      </c>
      <c r="AG656">
        <f t="shared" si="208"/>
        <v>0</v>
      </c>
      <c r="AH656" t="str">
        <f t="shared" si="209"/>
        <v xml:space="preserve">615 YORK RD </v>
      </c>
    </row>
    <row r="657" spans="1:34" x14ac:dyDescent="0.25">
      <c r="A657">
        <v>524559</v>
      </c>
      <c r="B657" t="s">
        <v>182</v>
      </c>
      <c r="C657" t="s">
        <v>82</v>
      </c>
      <c r="D657" t="s">
        <v>37</v>
      </c>
      <c r="E657">
        <v>99.4</v>
      </c>
      <c r="F657">
        <v>4</v>
      </c>
      <c r="G657">
        <v>9</v>
      </c>
      <c r="H657">
        <v>0</v>
      </c>
      <c r="I657">
        <v>0</v>
      </c>
      <c r="J657">
        <v>112.4</v>
      </c>
      <c r="K657" s="28">
        <f t="shared" si="189"/>
        <v>14.612000000000002</v>
      </c>
      <c r="L657" s="28">
        <f t="shared" si="190"/>
        <v>0</v>
      </c>
      <c r="M657" s="28">
        <f t="shared" si="191"/>
        <v>127.012</v>
      </c>
      <c r="N657">
        <f t="shared" si="192"/>
        <v>99.4</v>
      </c>
      <c r="O657">
        <f t="shared" si="193"/>
        <v>104.9</v>
      </c>
      <c r="P657">
        <f t="shared" si="194"/>
        <v>105.9</v>
      </c>
      <c r="Q657">
        <f t="shared" si="195"/>
        <v>106.4</v>
      </c>
      <c r="R657">
        <f t="shared" si="196"/>
        <v>107.4</v>
      </c>
      <c r="S657">
        <f t="shared" si="197"/>
        <v>107.9</v>
      </c>
      <c r="T657">
        <f t="shared" si="198"/>
        <v>108.4</v>
      </c>
      <c r="U657">
        <f t="shared" si="199"/>
        <v>108.9</v>
      </c>
      <c r="V657">
        <f t="shared" si="200"/>
        <v>102.9</v>
      </c>
      <c r="X657">
        <f t="shared" si="201"/>
        <v>103.9</v>
      </c>
      <c r="Y657">
        <f t="shared" si="202"/>
        <v>104.4</v>
      </c>
      <c r="Z657">
        <f t="shared" si="203"/>
        <v>104.4</v>
      </c>
      <c r="AA657">
        <f t="shared" si="204"/>
        <v>105.4</v>
      </c>
      <c r="AB657">
        <f t="shared" si="205"/>
        <v>100.4</v>
      </c>
      <c r="AC657">
        <f>IF(OR(A657=521400,A657=529519,A657=519378,A657=519382,A657=519380,A657=519357,A657=549727,A657=519373,A657=519370,A657=519371,A657=519377,A657=519387,A657=521176,A657=521177,A657=524588),IF(OR(D657="BIODIESEL",D657="BIODIESEL DYED",D657="DIESEL LS",D657="D LS DYED"),kdrk1,IF(OR(D657="ETHANOL REG",D657="REGULAR",D657="REG DYED",D657="ETH REG DYE"),krrk1,IF(OR(D657="UNBRAND DEF"),DEFBase1,kprk1))),IF(A657=519355,IF(OR(D657="BIODIESEL",D657="BIODIESEL DYED",D657="DIESEL LS",D657="D LS DYED"),vdrk1,IF(OR(D657="ETHANOL REG",D657="REGULAR",D657="REG DYED",D657="ETH REG DYE"),vrrk1,)),E657))</f>
        <v>99.4</v>
      </c>
      <c r="AD657">
        <f>IF(OR(A657=521400,A657=529519,A657=519378,A657=519382,A657=519380,A657=519357,A657=549727,A657=519373,A657=519370,A657=519371,A657=519377,A657=519387,A657=521176,A657=521177,A657=524588),
IF(OR(D657="BIODIESEL",D657="BIODIESEL DYED",D657="DIESEL LS",D657="D LS DYED"),kdrk1+_dslMERCR,IF(OR(D657="ETHANOL REG",D657="REGULAR",D657="REG DYED",D657="ETH REG DYE"),krrk1+_eregMERCR,IF(OR(D657="UNBRAND DEF"),
DEFBase1,kprk1+_punlMERCR))),IF(A657=519355,IF(OR(D657="BIODIESEL",D657="BIODIESEL DYED",D657="DIESEL LS",D657="D LS DYED"),vdrk1+_dslMERCR,IF(OR(D657="ETHANOL REG",D657="REGULAR",D657="REG DYED",D657="ETH REG DYE"),vrrk1+_eregMERCR,)),E657))</f>
        <v>99.4</v>
      </c>
      <c r="AE657">
        <f t="shared" si="206"/>
        <v>0</v>
      </c>
      <c r="AF657">
        <f t="shared" si="207"/>
        <v>0.13</v>
      </c>
      <c r="AG657">
        <f t="shared" si="208"/>
        <v>0</v>
      </c>
      <c r="AH657" t="str">
        <f t="shared" si="209"/>
        <v>MAATAS RD &amp; HWY 11/17 NORTH</v>
      </c>
    </row>
    <row r="658" spans="1:34" x14ac:dyDescent="0.25">
      <c r="A658">
        <v>524559</v>
      </c>
      <c r="B658" t="s">
        <v>182</v>
      </c>
      <c r="C658" t="s">
        <v>82</v>
      </c>
      <c r="D658" t="s">
        <v>649</v>
      </c>
      <c r="E658">
        <v>111.1</v>
      </c>
      <c r="F658">
        <v>10</v>
      </c>
      <c r="G658">
        <v>9</v>
      </c>
      <c r="H658">
        <v>0</v>
      </c>
      <c r="I658">
        <v>0</v>
      </c>
      <c r="J658">
        <v>130.1</v>
      </c>
      <c r="K658" s="28">
        <f t="shared" si="189"/>
        <v>16.913</v>
      </c>
      <c r="L658" s="28">
        <f t="shared" si="190"/>
        <v>0</v>
      </c>
      <c r="M658" s="28">
        <f t="shared" si="191"/>
        <v>147.01300000000001</v>
      </c>
      <c r="N658">
        <f t="shared" si="192"/>
        <v>111.1</v>
      </c>
      <c r="O658">
        <f t="shared" si="193"/>
        <v>119.1</v>
      </c>
      <c r="P658">
        <f t="shared" si="194"/>
        <v>119.1</v>
      </c>
      <c r="Q658">
        <f t="shared" si="195"/>
        <v>119.6</v>
      </c>
      <c r="R658">
        <f t="shared" si="196"/>
        <v>120.6</v>
      </c>
      <c r="S658">
        <f t="shared" si="197"/>
        <v>121.1</v>
      </c>
      <c r="T658">
        <f t="shared" si="198"/>
        <v>121.6</v>
      </c>
      <c r="U658">
        <f t="shared" si="199"/>
        <v>122.1</v>
      </c>
      <c r="V658">
        <f t="shared" si="200"/>
        <v>114.6</v>
      </c>
      <c r="X658">
        <f t="shared" si="201"/>
        <v>118.1</v>
      </c>
      <c r="Y658">
        <f t="shared" si="202"/>
        <v>117.6</v>
      </c>
      <c r="Z658">
        <f t="shared" si="203"/>
        <v>119.6</v>
      </c>
      <c r="AA658">
        <f t="shared" si="204"/>
        <v>116.1</v>
      </c>
      <c r="AB658">
        <f t="shared" si="205"/>
        <v>115.6</v>
      </c>
      <c r="AC658">
        <f>IF(OR(A658=521400,A658=529519,A658=519378,A658=519382,A658=519380,A658=519357,A658=549727,A658=519373,A658=519370,A658=519371,A658=519377,A658=519387,A658=521176,A658=521177,A658=524588),IF(OR(D658="BIODIESEL",D658="BIODIESEL DYED",D658="DIESEL LS",D658="D LS DYED"),kdrk1,IF(OR(D658="ETHANOL REG",D658="REGULAR",D658="REG DYED",D658="ETH REG DYE"),krrk1,IF(OR(D658="UNBRAND DEF"),DEFBase1,kprk1))),IF(A658=519355,IF(OR(D658="BIODIESEL",D658="BIODIESEL DYED",D658="DIESEL LS",D658="D LS DYED"),vdrk1,IF(OR(D658="ETHANOL REG",D658="REGULAR",D658="REG DYED",D658="ETH REG DYE"),vrrk1,)),E658))</f>
        <v>111.1</v>
      </c>
      <c r="AD658">
        <f>IF(OR(A658=521400,A658=529519,A658=519378,A658=519382,A658=519380,A658=519357,A658=549727,A658=519373,A658=519370,A658=519371,A658=519377,A658=519387,A658=521176,A658=521177,A658=524588),
IF(OR(D658="BIODIESEL",D658="BIODIESEL DYED",D658="DIESEL LS",D658="D LS DYED"),kdrk1+_dslMERCR,IF(OR(D658="ETHANOL REG",D658="REGULAR",D658="REG DYED",D658="ETH REG DYE"),krrk1+_eregMERCR,IF(OR(D658="UNBRAND DEF"),
DEFBase1,kprk1+_punlMERCR))),IF(A658=519355,IF(OR(D658="BIODIESEL",D658="BIODIESEL DYED",D658="DIESEL LS",D658="D LS DYED"),vdrk1+_dslMERCR,IF(OR(D658="ETHANOL REG",D658="REGULAR",D658="REG DYED",D658="ETH REG DYE"),vrrk1+_eregMERCR,)),E658))</f>
        <v>111.1</v>
      </c>
      <c r="AE658">
        <f t="shared" si="206"/>
        <v>0</v>
      </c>
      <c r="AF658">
        <f t="shared" si="207"/>
        <v>0.13</v>
      </c>
      <c r="AG658">
        <f t="shared" si="208"/>
        <v>0</v>
      </c>
      <c r="AH658" t="str">
        <f t="shared" si="209"/>
        <v>MAATAS RD &amp; HWY 11/17 NORTH</v>
      </c>
    </row>
    <row r="659" spans="1:34" x14ac:dyDescent="0.25">
      <c r="A659">
        <v>524559</v>
      </c>
      <c r="B659" t="s">
        <v>182</v>
      </c>
      <c r="C659" t="s">
        <v>82</v>
      </c>
      <c r="D659" t="s">
        <v>49</v>
      </c>
      <c r="E659">
        <v>109.4</v>
      </c>
      <c r="F659">
        <v>10</v>
      </c>
      <c r="G659">
        <v>9</v>
      </c>
      <c r="H659">
        <v>0</v>
      </c>
      <c r="I659">
        <v>0</v>
      </c>
      <c r="J659">
        <v>128.4</v>
      </c>
      <c r="K659" s="28">
        <f t="shared" si="189"/>
        <v>16.692</v>
      </c>
      <c r="L659" s="28">
        <f t="shared" si="190"/>
        <v>0</v>
      </c>
      <c r="M659" s="28">
        <f t="shared" si="191"/>
        <v>145.09200000000001</v>
      </c>
      <c r="N659">
        <f t="shared" si="192"/>
        <v>109.4</v>
      </c>
      <c r="O659">
        <f t="shared" si="193"/>
        <v>117.9</v>
      </c>
      <c r="P659">
        <f t="shared" si="194"/>
        <v>117.9</v>
      </c>
      <c r="Q659">
        <f t="shared" si="195"/>
        <v>118.4</v>
      </c>
      <c r="R659">
        <f t="shared" si="196"/>
        <v>119.4</v>
      </c>
      <c r="S659">
        <f t="shared" si="197"/>
        <v>119.9</v>
      </c>
      <c r="T659">
        <f t="shared" si="198"/>
        <v>120.4</v>
      </c>
      <c r="U659">
        <f t="shared" si="199"/>
        <v>120.9</v>
      </c>
      <c r="V659">
        <f t="shared" si="200"/>
        <v>112.9</v>
      </c>
      <c r="X659">
        <f t="shared" si="201"/>
        <v>116.9</v>
      </c>
      <c r="Y659">
        <f t="shared" si="202"/>
        <v>115.4</v>
      </c>
      <c r="Z659">
        <f t="shared" si="203"/>
        <v>117.9</v>
      </c>
      <c r="AA659">
        <f t="shared" si="204"/>
        <v>114.4</v>
      </c>
      <c r="AB659">
        <f t="shared" si="205"/>
        <v>113.9</v>
      </c>
      <c r="AC659">
        <f>IF(OR(A659=521400,A659=529519,A659=519378,A659=519382,A659=519380,A659=519357,A659=549727,A659=519373,A659=519370,A659=519371,A659=519377,A659=519387,A659=521176,A659=521177,A659=524588),IF(OR(D659="BIODIESEL",D659="BIODIESEL DYED",D659="DIESEL LS",D659="D LS DYED"),kdrk1,IF(OR(D659="ETHANOL REG",D659="REGULAR",D659="REG DYED",D659="ETH REG DYE"),krrk1,IF(OR(D659="UNBRAND DEF"),DEFBase1,kprk1))),IF(A659=519355,IF(OR(D659="BIODIESEL",D659="BIODIESEL DYED",D659="DIESEL LS",D659="D LS DYED"),vdrk1,IF(OR(D659="ETHANOL REG",D659="REGULAR",D659="REG DYED",D659="ETH REG DYE"),vrrk1,)),E659))</f>
        <v>109.4</v>
      </c>
      <c r="AD659">
        <f>IF(OR(A659=521400,A659=529519,A659=519378,A659=519382,A659=519380,A659=519357,A659=549727,A659=519373,A659=519370,A659=519371,A659=519377,A659=519387,A659=521176,A659=521177,A659=524588),
IF(OR(D659="BIODIESEL",D659="BIODIESEL DYED",D659="DIESEL LS",D659="D LS DYED"),kdrk1+_dslMERCR,IF(OR(D659="ETHANOL REG",D659="REGULAR",D659="REG DYED",D659="ETH REG DYE"),krrk1+_eregMERCR,IF(OR(D659="UNBRAND DEF"),
DEFBase1,kprk1+_punlMERCR))),IF(A659=519355,IF(OR(D659="BIODIESEL",D659="BIODIESEL DYED",D659="DIESEL LS",D659="D LS DYED"),vdrk1+_dslMERCR,IF(OR(D659="ETHANOL REG",D659="REGULAR",D659="REG DYED",D659="ETH REG DYE"),vrrk1+_eregMERCR,)),E659))</f>
        <v>109.4</v>
      </c>
      <c r="AE659">
        <f t="shared" si="206"/>
        <v>0</v>
      </c>
      <c r="AF659">
        <f t="shared" si="207"/>
        <v>0.13</v>
      </c>
      <c r="AG659">
        <f t="shared" si="208"/>
        <v>0</v>
      </c>
      <c r="AH659" t="str">
        <f t="shared" si="209"/>
        <v>MAATAS RD &amp; HWY 11/17 NORTH</v>
      </c>
    </row>
    <row r="660" spans="1:34" x14ac:dyDescent="0.25">
      <c r="A660">
        <v>524559</v>
      </c>
      <c r="B660" t="s">
        <v>182</v>
      </c>
      <c r="C660" t="s">
        <v>82</v>
      </c>
      <c r="D660" t="s">
        <v>651</v>
      </c>
      <c r="E660">
        <v>90.4</v>
      </c>
      <c r="F660">
        <v>10</v>
      </c>
      <c r="G660">
        <v>9</v>
      </c>
      <c r="H660">
        <v>0</v>
      </c>
      <c r="I660">
        <v>0</v>
      </c>
      <c r="J660">
        <v>109.4</v>
      </c>
      <c r="K660" s="28">
        <f t="shared" si="189"/>
        <v>14.222000000000001</v>
      </c>
      <c r="L660" s="28">
        <f t="shared" si="190"/>
        <v>0</v>
      </c>
      <c r="M660" s="28">
        <f t="shared" si="191"/>
        <v>123.62200000000001</v>
      </c>
      <c r="N660">
        <f t="shared" si="192"/>
        <v>90.4</v>
      </c>
      <c r="O660">
        <f t="shared" si="193"/>
        <v>97.9</v>
      </c>
      <c r="P660">
        <f t="shared" si="194"/>
        <v>97.9</v>
      </c>
      <c r="Q660">
        <f t="shared" si="195"/>
        <v>98.4</v>
      </c>
      <c r="R660">
        <f t="shared" si="196"/>
        <v>99.4</v>
      </c>
      <c r="S660">
        <f t="shared" si="197"/>
        <v>99.9</v>
      </c>
      <c r="T660">
        <f t="shared" si="198"/>
        <v>100.4</v>
      </c>
      <c r="U660">
        <f t="shared" si="199"/>
        <v>100.9</v>
      </c>
      <c r="V660">
        <f t="shared" si="200"/>
        <v>93.9</v>
      </c>
      <c r="X660">
        <f t="shared" si="201"/>
        <v>96.9</v>
      </c>
      <c r="Y660">
        <f t="shared" si="202"/>
        <v>96.4</v>
      </c>
      <c r="Z660">
        <f t="shared" si="203"/>
        <v>98.9</v>
      </c>
      <c r="AA660">
        <f t="shared" si="204"/>
        <v>95.4</v>
      </c>
      <c r="AB660">
        <f t="shared" si="205"/>
        <v>94.9</v>
      </c>
      <c r="AC660">
        <f>IF(OR(A660=521400,A660=529519,A660=519378,A660=519382,A660=519380,A660=519357,A660=549727,A660=519373,A660=519370,A660=519371,A660=519377,A660=519387,A660=521176,A660=521177,A660=524588),IF(OR(D660="BIODIESEL",D660="BIODIESEL DYED",D660="DIESEL LS",D660="D LS DYED"),kdrk1,IF(OR(D660="ETHANOL REG",D660="REGULAR",D660="REG DYED",D660="ETH REG DYE"),krrk1,IF(OR(D660="UNBRAND DEF"),DEFBase1,kprk1))),IF(A660=519355,IF(OR(D660="BIODIESEL",D660="BIODIESEL DYED",D660="DIESEL LS",D660="D LS DYED"),vdrk1,IF(OR(D660="ETHANOL REG",D660="REGULAR",D660="REG DYED",D660="ETH REG DYE"),vrrk1,)),E660))</f>
        <v>90.4</v>
      </c>
      <c r="AD660">
        <f>IF(OR(A660=521400,A660=529519,A660=519378,A660=519382,A660=519380,A660=519357,A660=549727,A660=519373,A660=519370,A660=519371,A660=519377,A660=519387,A660=521176,A660=521177,A660=524588),
IF(OR(D660="BIODIESEL",D660="BIODIESEL DYED",D660="DIESEL LS",D660="D LS DYED"),kdrk1+_dslMERCR,IF(OR(D660="ETHANOL REG",D660="REGULAR",D660="REG DYED",D660="ETH REG DYE"),krrk1+_eregMERCR,IF(OR(D660="UNBRAND DEF"),
DEFBase1,kprk1+_punlMERCR))),IF(A660=519355,IF(OR(D660="BIODIESEL",D660="BIODIESEL DYED",D660="DIESEL LS",D660="D LS DYED"),vdrk1+_dslMERCR,IF(OR(D660="ETHANOL REG",D660="REGULAR",D660="REG DYED",D660="ETH REG DYE"),vrrk1+_eregMERCR,)),E660))</f>
        <v>90.4</v>
      </c>
      <c r="AE660">
        <f t="shared" si="206"/>
        <v>0</v>
      </c>
      <c r="AF660">
        <f t="shared" si="207"/>
        <v>0.13</v>
      </c>
      <c r="AG660">
        <f t="shared" si="208"/>
        <v>0</v>
      </c>
      <c r="AH660" t="str">
        <f t="shared" si="209"/>
        <v>MAATAS RD &amp; HWY 11/17 NORTH</v>
      </c>
    </row>
    <row r="661" spans="1:34" x14ac:dyDescent="0.25">
      <c r="A661">
        <v>524559</v>
      </c>
      <c r="B661" t="s">
        <v>182</v>
      </c>
      <c r="C661" t="s">
        <v>82</v>
      </c>
      <c r="D661" t="s">
        <v>645</v>
      </c>
      <c r="E661">
        <v>115</v>
      </c>
      <c r="F661">
        <v>0</v>
      </c>
      <c r="G661">
        <v>0</v>
      </c>
      <c r="H661">
        <v>0</v>
      </c>
      <c r="I661">
        <v>0</v>
      </c>
      <c r="J661">
        <v>115</v>
      </c>
      <c r="K661" s="28">
        <f t="shared" si="189"/>
        <v>14.950000000000001</v>
      </c>
      <c r="L661" s="28">
        <f t="shared" si="190"/>
        <v>0</v>
      </c>
      <c r="M661" s="28">
        <f t="shared" si="191"/>
        <v>129.94999999999999</v>
      </c>
      <c r="N661">
        <f t="shared" si="192"/>
        <v>115</v>
      </c>
      <c r="O661">
        <f t="shared" si="193"/>
        <v>118.5</v>
      </c>
      <c r="P661">
        <f t="shared" si="194"/>
        <v>118.5</v>
      </c>
      <c r="Q661">
        <f t="shared" si="195"/>
        <v>118.5</v>
      </c>
      <c r="R661">
        <f t="shared" si="196"/>
        <v>118.5</v>
      </c>
      <c r="S661">
        <f t="shared" si="197"/>
        <v>118.5</v>
      </c>
      <c r="T661">
        <f t="shared" si="198"/>
        <v>118.5</v>
      </c>
      <c r="U661">
        <f t="shared" si="199"/>
        <v>118.5</v>
      </c>
      <c r="V661">
        <f t="shared" si="200"/>
        <v>118.5</v>
      </c>
      <c r="X661">
        <f t="shared" si="201"/>
        <v>118.5</v>
      </c>
      <c r="Y661">
        <f t="shared" si="202"/>
        <v>118.5</v>
      </c>
      <c r="Z661">
        <f t="shared" si="203"/>
        <v>118.5</v>
      </c>
      <c r="AA661">
        <f t="shared" si="204"/>
        <v>118.5</v>
      </c>
      <c r="AB661">
        <f t="shared" si="205"/>
        <v>118.5</v>
      </c>
      <c r="AC661">
        <f>IF(OR(A661=521400,A661=529519,A661=519378,A661=519382,A661=519380,A661=519357,A661=549727,A661=519373,A661=519370,A661=519371,A661=519377,A661=519387,A661=521176,A661=521177,A661=524588),IF(OR(D661="BIODIESEL",D661="BIODIESEL DYED",D661="DIESEL LS",D661="D LS DYED"),kdrk1,IF(OR(D661="ETHANOL REG",D661="REGULAR",D661="REG DYED",D661="ETH REG DYE"),krrk1,IF(OR(D661="UNBRAND DEF"),DEFBase1,kprk1))),IF(A661=519355,IF(OR(D661="BIODIESEL",D661="BIODIESEL DYED",D661="DIESEL LS",D661="D LS DYED"),vdrk1,IF(OR(D661="ETHANOL REG",D661="REGULAR",D661="REG DYED",D661="ETH REG DYE"),vrrk1,)),E661))</f>
        <v>115</v>
      </c>
      <c r="AD661">
        <f>IF(OR(A661=521400,A661=529519,A661=519378,A661=519382,A661=519380,A661=519357,A661=549727,A661=519373,A661=519370,A661=519371,A661=519377,A661=519387,A661=521176,A661=521177,A661=524588),
IF(OR(D661="BIODIESEL",D661="BIODIESEL DYED",D661="DIESEL LS",D661="D LS DYED"),kdrk1+_dslMERCR,IF(OR(D661="ETHANOL REG",D661="REGULAR",D661="REG DYED",D661="ETH REG DYE"),krrk1+_eregMERCR,IF(OR(D661="UNBRAND DEF"),
DEFBase1,kprk1+_punlMERCR))),IF(A661=519355,IF(OR(D661="BIODIESEL",D661="BIODIESEL DYED",D661="DIESEL LS",D661="D LS DYED"),vdrk1+_dslMERCR,IF(OR(D661="ETHANOL REG",D661="REGULAR",D661="REG DYED",D661="ETH REG DYE"),vrrk1+_eregMERCR,)),E661))</f>
        <v>115</v>
      </c>
      <c r="AE661">
        <f t="shared" si="206"/>
        <v>0</v>
      </c>
      <c r="AF661">
        <f t="shared" si="207"/>
        <v>0.13</v>
      </c>
      <c r="AG661">
        <f t="shared" si="208"/>
        <v>0</v>
      </c>
      <c r="AH661" t="str">
        <f t="shared" si="209"/>
        <v>MAATAS RD &amp; HWY 11/17 NORTH</v>
      </c>
    </row>
    <row r="662" spans="1:34" x14ac:dyDescent="0.25">
      <c r="A662">
        <v>524560</v>
      </c>
      <c r="B662" t="s">
        <v>183</v>
      </c>
      <c r="C662" t="s">
        <v>82</v>
      </c>
      <c r="D662" t="s">
        <v>646</v>
      </c>
      <c r="E662">
        <v>90.6</v>
      </c>
      <c r="F662">
        <v>4</v>
      </c>
      <c r="G662">
        <v>0</v>
      </c>
      <c r="H662">
        <v>0</v>
      </c>
      <c r="I662">
        <v>0</v>
      </c>
      <c r="J662">
        <v>94.6</v>
      </c>
      <c r="K662" s="28">
        <f t="shared" si="189"/>
        <v>12.298</v>
      </c>
      <c r="L662" s="28">
        <f t="shared" si="190"/>
        <v>0</v>
      </c>
      <c r="M662" s="28">
        <f t="shared" si="191"/>
        <v>106.898</v>
      </c>
      <c r="N662">
        <f t="shared" si="192"/>
        <v>90.6</v>
      </c>
      <c r="O662">
        <f t="shared" si="193"/>
        <v>96.1</v>
      </c>
      <c r="P662">
        <f t="shared" si="194"/>
        <v>97.1</v>
      </c>
      <c r="Q662">
        <f t="shared" si="195"/>
        <v>97.6</v>
      </c>
      <c r="R662">
        <f t="shared" si="196"/>
        <v>98.6</v>
      </c>
      <c r="S662">
        <f t="shared" si="197"/>
        <v>99.1</v>
      </c>
      <c r="T662">
        <f t="shared" si="198"/>
        <v>99.6</v>
      </c>
      <c r="U662">
        <f t="shared" si="199"/>
        <v>100.1</v>
      </c>
      <c r="V662">
        <f t="shared" si="200"/>
        <v>94.1</v>
      </c>
      <c r="X662">
        <f t="shared" si="201"/>
        <v>95.1</v>
      </c>
      <c r="Y662">
        <f t="shared" si="202"/>
        <v>95.6</v>
      </c>
      <c r="Z662">
        <f t="shared" si="203"/>
        <v>95.6</v>
      </c>
      <c r="AA662">
        <f t="shared" si="204"/>
        <v>96.6</v>
      </c>
      <c r="AB662">
        <f t="shared" si="205"/>
        <v>91.6</v>
      </c>
      <c r="AC662">
        <f>IF(OR(A662=521400,A662=529519,A662=519378,A662=519382,A662=519380,A662=519357,A662=549727,A662=519373,A662=519370,A662=519371,A662=519377,A662=519387,A662=521176,A662=521177,A662=524588),IF(OR(D662="BIODIESEL",D662="BIODIESEL DYED",D662="DIESEL LS",D662="D LS DYED"),kdrk1,IF(OR(D662="ETHANOL REG",D662="REGULAR",D662="REG DYED",D662="ETH REG DYE"),krrk1,IF(OR(D662="UNBRAND DEF"),DEFBase1,kprk1))),IF(A662=519355,IF(OR(D662="BIODIESEL",D662="BIODIESEL DYED",D662="DIESEL LS",D662="D LS DYED"),vdrk1,IF(OR(D662="ETHANOL REG",D662="REGULAR",D662="REG DYED",D662="ETH REG DYE"),vrrk1,)),E662))</f>
        <v>90.6</v>
      </c>
      <c r="AD662">
        <f>IF(OR(A662=521400,A662=529519,A662=519378,A662=519382,A662=519380,A662=519357,A662=549727,A662=519373,A662=519370,A662=519371,A662=519377,A662=519387,A662=521176,A662=521177,A662=524588),
IF(OR(D662="BIODIESEL",D662="BIODIESEL DYED",D662="DIESEL LS",D662="D LS DYED"),kdrk1+_dslMERCR,IF(OR(D662="ETHANOL REG",D662="REGULAR",D662="REG DYED",D662="ETH REG DYE"),krrk1+_eregMERCR,IF(OR(D662="UNBRAND DEF"),
DEFBase1,kprk1+_punlMERCR))),IF(A662=519355,IF(OR(D662="BIODIESEL",D662="BIODIESEL DYED",D662="DIESEL LS",D662="D LS DYED"),vdrk1+_dslMERCR,IF(OR(D662="ETHANOL REG",D662="REGULAR",D662="REG DYED",D662="ETH REG DYE"),vrrk1+_eregMERCR,)),E662))</f>
        <v>90.6</v>
      </c>
      <c r="AE662">
        <f t="shared" si="206"/>
        <v>0</v>
      </c>
      <c r="AF662">
        <f t="shared" si="207"/>
        <v>0.13</v>
      </c>
      <c r="AG662">
        <f t="shared" si="208"/>
        <v>0</v>
      </c>
      <c r="AH662" t="str">
        <f t="shared" si="209"/>
        <v>3090 HWY 11 N</v>
      </c>
    </row>
    <row r="663" spans="1:34" x14ac:dyDescent="0.25">
      <c r="A663">
        <v>524560</v>
      </c>
      <c r="B663" t="s">
        <v>183</v>
      </c>
      <c r="C663" t="s">
        <v>82</v>
      </c>
      <c r="D663" t="s">
        <v>37</v>
      </c>
      <c r="E663">
        <v>93.9</v>
      </c>
      <c r="F663">
        <v>4</v>
      </c>
      <c r="G663">
        <v>9</v>
      </c>
      <c r="H663">
        <v>0</v>
      </c>
      <c r="I663">
        <v>0</v>
      </c>
      <c r="J663">
        <v>106.9</v>
      </c>
      <c r="K663" s="28">
        <f t="shared" si="189"/>
        <v>13.897000000000002</v>
      </c>
      <c r="L663" s="28">
        <f t="shared" si="190"/>
        <v>0</v>
      </c>
      <c r="M663" s="28">
        <f t="shared" si="191"/>
        <v>120.79700000000001</v>
      </c>
      <c r="N663">
        <f t="shared" si="192"/>
        <v>93.9</v>
      </c>
      <c r="O663">
        <f t="shared" si="193"/>
        <v>99.4</v>
      </c>
      <c r="P663">
        <f t="shared" si="194"/>
        <v>100.4</v>
      </c>
      <c r="Q663">
        <f t="shared" si="195"/>
        <v>100.9</v>
      </c>
      <c r="R663">
        <f t="shared" si="196"/>
        <v>101.9</v>
      </c>
      <c r="S663">
        <f t="shared" si="197"/>
        <v>102.4</v>
      </c>
      <c r="T663">
        <f t="shared" si="198"/>
        <v>102.9</v>
      </c>
      <c r="U663">
        <f t="shared" si="199"/>
        <v>103.4</v>
      </c>
      <c r="V663">
        <f t="shared" si="200"/>
        <v>97.4</v>
      </c>
      <c r="X663">
        <f t="shared" si="201"/>
        <v>98.4</v>
      </c>
      <c r="Y663">
        <f t="shared" si="202"/>
        <v>98.9</v>
      </c>
      <c r="Z663">
        <f t="shared" si="203"/>
        <v>98.9</v>
      </c>
      <c r="AA663">
        <f t="shared" si="204"/>
        <v>99.9</v>
      </c>
      <c r="AB663">
        <f t="shared" si="205"/>
        <v>94.9</v>
      </c>
      <c r="AC663">
        <f>IF(OR(A663=521400,A663=529519,A663=519378,A663=519382,A663=519380,A663=519357,A663=549727,A663=519373,A663=519370,A663=519371,A663=519377,A663=519387,A663=521176,A663=521177,A663=524588),IF(OR(D663="BIODIESEL",D663="BIODIESEL DYED",D663="DIESEL LS",D663="D LS DYED"),kdrk1,IF(OR(D663="ETHANOL REG",D663="REGULAR",D663="REG DYED",D663="ETH REG DYE"),krrk1,IF(OR(D663="UNBRAND DEF"),DEFBase1,kprk1))),IF(A663=519355,IF(OR(D663="BIODIESEL",D663="BIODIESEL DYED",D663="DIESEL LS",D663="D LS DYED"),vdrk1,IF(OR(D663="ETHANOL REG",D663="REGULAR",D663="REG DYED",D663="ETH REG DYE"),vrrk1,)),E663))</f>
        <v>93.9</v>
      </c>
      <c r="AD663">
        <f>IF(OR(A663=521400,A663=529519,A663=519378,A663=519382,A663=519380,A663=519357,A663=549727,A663=519373,A663=519370,A663=519371,A663=519377,A663=519387,A663=521176,A663=521177,A663=524588),
IF(OR(D663="BIODIESEL",D663="BIODIESEL DYED",D663="DIESEL LS",D663="D LS DYED"),kdrk1+_dslMERCR,IF(OR(D663="ETHANOL REG",D663="REGULAR",D663="REG DYED",D663="ETH REG DYE"),krrk1+_eregMERCR,IF(OR(D663="UNBRAND DEF"),
DEFBase1,kprk1+_punlMERCR))),IF(A663=519355,IF(OR(D663="BIODIESEL",D663="BIODIESEL DYED",D663="DIESEL LS",D663="D LS DYED"),vdrk1+_dslMERCR,IF(OR(D663="ETHANOL REG",D663="REGULAR",D663="REG DYED",D663="ETH REG DYE"),vrrk1+_eregMERCR,)),E663))</f>
        <v>93.9</v>
      </c>
      <c r="AE663">
        <f t="shared" si="206"/>
        <v>0</v>
      </c>
      <c r="AF663">
        <f t="shared" si="207"/>
        <v>0.13</v>
      </c>
      <c r="AG663">
        <f t="shared" si="208"/>
        <v>0</v>
      </c>
      <c r="AH663" t="str">
        <f t="shared" si="209"/>
        <v>3090 HWY 11 N</v>
      </c>
    </row>
    <row r="664" spans="1:34" x14ac:dyDescent="0.25">
      <c r="A664">
        <v>524625</v>
      </c>
      <c r="B664" t="s">
        <v>184</v>
      </c>
      <c r="C664" t="s">
        <v>82</v>
      </c>
      <c r="D664" t="s">
        <v>646</v>
      </c>
      <c r="E664">
        <v>98.7</v>
      </c>
      <c r="F664">
        <v>4</v>
      </c>
      <c r="G664">
        <v>0</v>
      </c>
      <c r="H664">
        <v>0</v>
      </c>
      <c r="I664">
        <v>0</v>
      </c>
      <c r="J664">
        <v>102.7</v>
      </c>
      <c r="K664" s="28">
        <f t="shared" si="189"/>
        <v>13.351000000000001</v>
      </c>
      <c r="L664" s="28">
        <f t="shared" si="190"/>
        <v>0</v>
      </c>
      <c r="M664" s="28">
        <f t="shared" si="191"/>
        <v>116.051</v>
      </c>
      <c r="N664">
        <f t="shared" si="192"/>
        <v>98.7</v>
      </c>
      <c r="O664">
        <f t="shared" si="193"/>
        <v>104.2</v>
      </c>
      <c r="P664">
        <f t="shared" si="194"/>
        <v>105.2</v>
      </c>
      <c r="Q664">
        <f t="shared" si="195"/>
        <v>105.7</v>
      </c>
      <c r="R664">
        <f t="shared" si="196"/>
        <v>106.7</v>
      </c>
      <c r="S664">
        <f t="shared" si="197"/>
        <v>107.2</v>
      </c>
      <c r="T664">
        <f t="shared" si="198"/>
        <v>107.7</v>
      </c>
      <c r="U664">
        <f t="shared" si="199"/>
        <v>108.2</v>
      </c>
      <c r="V664">
        <f t="shared" si="200"/>
        <v>102.2</v>
      </c>
      <c r="X664">
        <f t="shared" si="201"/>
        <v>103.2</v>
      </c>
      <c r="Y664">
        <f t="shared" si="202"/>
        <v>103.7</v>
      </c>
      <c r="Z664">
        <f t="shared" si="203"/>
        <v>103.7</v>
      </c>
      <c r="AA664">
        <f t="shared" si="204"/>
        <v>104.7</v>
      </c>
      <c r="AB664">
        <f t="shared" si="205"/>
        <v>99.7</v>
      </c>
      <c r="AC664">
        <f>IF(OR(A664=521400,A664=529519,A664=519378,A664=519382,A664=519380,A664=519357,A664=549727,A664=519373,A664=519370,A664=519371,A664=519377,A664=519387,A664=521176,A664=521177,A664=524588),IF(OR(D664="BIODIESEL",D664="BIODIESEL DYED",D664="DIESEL LS",D664="D LS DYED"),kdrk1,IF(OR(D664="ETHANOL REG",D664="REGULAR",D664="REG DYED",D664="ETH REG DYE"),krrk1,IF(OR(D664="UNBRAND DEF"),DEFBase1,kprk1))),IF(A664=519355,IF(OR(D664="BIODIESEL",D664="BIODIESEL DYED",D664="DIESEL LS",D664="D LS DYED"),vdrk1,IF(OR(D664="ETHANOL REG",D664="REGULAR",D664="REG DYED",D664="ETH REG DYE"),vrrk1,)),E664))</f>
        <v>98.7</v>
      </c>
      <c r="AD664">
        <f>IF(OR(A664=521400,A664=529519,A664=519378,A664=519382,A664=519380,A664=519357,A664=549727,A664=519373,A664=519370,A664=519371,A664=519377,A664=519387,A664=521176,A664=521177,A664=524588),
IF(OR(D664="BIODIESEL",D664="BIODIESEL DYED",D664="DIESEL LS",D664="D LS DYED"),kdrk1+_dslMERCR,IF(OR(D664="ETHANOL REG",D664="REGULAR",D664="REG DYED",D664="ETH REG DYE"),krrk1+_eregMERCR,IF(OR(D664="UNBRAND DEF"),
DEFBase1,kprk1+_punlMERCR))),IF(A664=519355,IF(OR(D664="BIODIESEL",D664="BIODIESEL DYED",D664="DIESEL LS",D664="D LS DYED"),vdrk1+_dslMERCR,IF(OR(D664="ETHANOL REG",D664="REGULAR",D664="REG DYED",D664="ETH REG DYE"),vrrk1+_eregMERCR,)),E664))</f>
        <v>98.7</v>
      </c>
      <c r="AE664">
        <f t="shared" si="206"/>
        <v>0</v>
      </c>
      <c r="AF664">
        <f t="shared" si="207"/>
        <v>0.13</v>
      </c>
      <c r="AG664">
        <f t="shared" si="208"/>
        <v>0</v>
      </c>
      <c r="AH664" t="str">
        <f t="shared" si="209"/>
        <v>3131 WEST ARTHUR ST</v>
      </c>
    </row>
    <row r="665" spans="1:34" x14ac:dyDescent="0.25">
      <c r="A665">
        <v>524625</v>
      </c>
      <c r="B665" t="s">
        <v>184</v>
      </c>
      <c r="C665" t="s">
        <v>82</v>
      </c>
      <c r="D665" t="s">
        <v>37</v>
      </c>
      <c r="E665">
        <v>98.7</v>
      </c>
      <c r="F665">
        <v>4</v>
      </c>
      <c r="G665">
        <v>9</v>
      </c>
      <c r="H665">
        <v>0</v>
      </c>
      <c r="I665">
        <v>0</v>
      </c>
      <c r="J665">
        <v>111.7</v>
      </c>
      <c r="K665" s="28">
        <f t="shared" si="189"/>
        <v>14.521000000000001</v>
      </c>
      <c r="L665" s="28">
        <f t="shared" si="190"/>
        <v>0</v>
      </c>
      <c r="M665" s="28">
        <f t="shared" si="191"/>
        <v>126.221</v>
      </c>
      <c r="N665">
        <f t="shared" si="192"/>
        <v>98.7</v>
      </c>
      <c r="O665">
        <f t="shared" si="193"/>
        <v>104.2</v>
      </c>
      <c r="P665">
        <f t="shared" si="194"/>
        <v>105.2</v>
      </c>
      <c r="Q665">
        <f t="shared" si="195"/>
        <v>105.7</v>
      </c>
      <c r="R665">
        <f t="shared" si="196"/>
        <v>106.7</v>
      </c>
      <c r="S665">
        <f t="shared" si="197"/>
        <v>107.2</v>
      </c>
      <c r="T665">
        <f t="shared" si="198"/>
        <v>107.7</v>
      </c>
      <c r="U665">
        <f t="shared" si="199"/>
        <v>108.2</v>
      </c>
      <c r="V665">
        <f t="shared" si="200"/>
        <v>102.2</v>
      </c>
      <c r="X665">
        <f t="shared" si="201"/>
        <v>103.2</v>
      </c>
      <c r="Y665">
        <f t="shared" si="202"/>
        <v>103.7</v>
      </c>
      <c r="Z665">
        <f t="shared" si="203"/>
        <v>103.7</v>
      </c>
      <c r="AA665">
        <f t="shared" si="204"/>
        <v>104.7</v>
      </c>
      <c r="AB665">
        <f t="shared" si="205"/>
        <v>99.7</v>
      </c>
      <c r="AC665">
        <f>IF(OR(A665=521400,A665=529519,A665=519378,A665=519382,A665=519380,A665=519357,A665=549727,A665=519373,A665=519370,A665=519371,A665=519377,A665=519387,A665=521176,A665=521177,A665=524588),IF(OR(D665="BIODIESEL",D665="BIODIESEL DYED",D665="DIESEL LS",D665="D LS DYED"),kdrk1,IF(OR(D665="ETHANOL REG",D665="REGULAR",D665="REG DYED",D665="ETH REG DYE"),krrk1,IF(OR(D665="UNBRAND DEF"),DEFBase1,kprk1))),IF(A665=519355,IF(OR(D665="BIODIESEL",D665="BIODIESEL DYED",D665="DIESEL LS",D665="D LS DYED"),vdrk1,IF(OR(D665="ETHANOL REG",D665="REGULAR",D665="REG DYED",D665="ETH REG DYE"),vrrk1,)),E665))</f>
        <v>98.7</v>
      </c>
      <c r="AD665">
        <f>IF(OR(A665=521400,A665=529519,A665=519378,A665=519382,A665=519380,A665=519357,A665=549727,A665=519373,A665=519370,A665=519371,A665=519377,A665=519387,A665=521176,A665=521177,A665=524588),
IF(OR(D665="BIODIESEL",D665="BIODIESEL DYED",D665="DIESEL LS",D665="D LS DYED"),kdrk1+_dslMERCR,IF(OR(D665="ETHANOL REG",D665="REGULAR",D665="REG DYED",D665="ETH REG DYE"),krrk1+_eregMERCR,IF(OR(D665="UNBRAND DEF"),
DEFBase1,kprk1+_punlMERCR))),IF(A665=519355,IF(OR(D665="BIODIESEL",D665="BIODIESEL DYED",D665="DIESEL LS",D665="D LS DYED"),vdrk1+_dslMERCR,IF(OR(D665="ETHANOL REG",D665="REGULAR",D665="REG DYED",D665="ETH REG DYE"),vrrk1+_eregMERCR,)),E665))</f>
        <v>98.7</v>
      </c>
      <c r="AE665">
        <f t="shared" si="206"/>
        <v>0</v>
      </c>
      <c r="AF665">
        <f t="shared" si="207"/>
        <v>0.13</v>
      </c>
      <c r="AG665">
        <f t="shared" si="208"/>
        <v>0</v>
      </c>
      <c r="AH665" t="str">
        <f t="shared" si="209"/>
        <v>3131 WEST ARTHUR ST</v>
      </c>
    </row>
    <row r="666" spans="1:34" x14ac:dyDescent="0.25">
      <c r="A666">
        <v>524625</v>
      </c>
      <c r="B666" t="s">
        <v>184</v>
      </c>
      <c r="C666" t="s">
        <v>82</v>
      </c>
      <c r="D666" t="s">
        <v>649</v>
      </c>
      <c r="E666">
        <v>110.5</v>
      </c>
      <c r="F666">
        <v>10</v>
      </c>
      <c r="G666">
        <v>9</v>
      </c>
      <c r="H666">
        <v>0</v>
      </c>
      <c r="I666">
        <v>0</v>
      </c>
      <c r="J666">
        <v>129.5</v>
      </c>
      <c r="K666" s="28">
        <f t="shared" si="189"/>
        <v>16.835000000000001</v>
      </c>
      <c r="L666" s="28">
        <f t="shared" si="190"/>
        <v>0</v>
      </c>
      <c r="M666" s="28">
        <f t="shared" si="191"/>
        <v>146.33500000000001</v>
      </c>
      <c r="N666">
        <f t="shared" si="192"/>
        <v>110.5</v>
      </c>
      <c r="O666">
        <f t="shared" si="193"/>
        <v>118.5</v>
      </c>
      <c r="P666">
        <f t="shared" si="194"/>
        <v>118.5</v>
      </c>
      <c r="Q666">
        <f t="shared" si="195"/>
        <v>119</v>
      </c>
      <c r="R666">
        <f t="shared" si="196"/>
        <v>120</v>
      </c>
      <c r="S666">
        <f t="shared" si="197"/>
        <v>120.5</v>
      </c>
      <c r="T666">
        <f t="shared" si="198"/>
        <v>121</v>
      </c>
      <c r="U666">
        <f t="shared" si="199"/>
        <v>121.5</v>
      </c>
      <c r="V666">
        <f t="shared" si="200"/>
        <v>114</v>
      </c>
      <c r="X666">
        <f t="shared" si="201"/>
        <v>117.5</v>
      </c>
      <c r="Y666">
        <f t="shared" si="202"/>
        <v>117</v>
      </c>
      <c r="Z666">
        <f t="shared" si="203"/>
        <v>119</v>
      </c>
      <c r="AA666">
        <f t="shared" si="204"/>
        <v>115.5</v>
      </c>
      <c r="AB666">
        <f t="shared" si="205"/>
        <v>115</v>
      </c>
      <c r="AC666">
        <f>IF(OR(A666=521400,A666=529519,A666=519378,A666=519382,A666=519380,A666=519357,A666=549727,A666=519373,A666=519370,A666=519371,A666=519377,A666=519387,A666=521176,A666=521177,A666=524588),IF(OR(D666="BIODIESEL",D666="BIODIESEL DYED",D666="DIESEL LS",D666="D LS DYED"),kdrk1,IF(OR(D666="ETHANOL REG",D666="REGULAR",D666="REG DYED",D666="ETH REG DYE"),krrk1,IF(OR(D666="UNBRAND DEF"),DEFBase1,kprk1))),IF(A666=519355,IF(OR(D666="BIODIESEL",D666="BIODIESEL DYED",D666="DIESEL LS",D666="D LS DYED"),vdrk1,IF(OR(D666="ETHANOL REG",D666="REGULAR",D666="REG DYED",D666="ETH REG DYE"),vrrk1,)),E666))</f>
        <v>110.5</v>
      </c>
      <c r="AD666">
        <f>IF(OR(A666=521400,A666=529519,A666=519378,A666=519382,A666=519380,A666=519357,A666=549727,A666=519373,A666=519370,A666=519371,A666=519377,A666=519387,A666=521176,A666=521177,A666=524588),
IF(OR(D666="BIODIESEL",D666="BIODIESEL DYED",D666="DIESEL LS",D666="D LS DYED"),kdrk1+_dslMERCR,IF(OR(D666="ETHANOL REG",D666="REGULAR",D666="REG DYED",D666="ETH REG DYE"),krrk1+_eregMERCR,IF(OR(D666="UNBRAND DEF"),
DEFBase1,kprk1+_punlMERCR))),IF(A666=519355,IF(OR(D666="BIODIESEL",D666="BIODIESEL DYED",D666="DIESEL LS",D666="D LS DYED"),vdrk1+_dslMERCR,IF(OR(D666="ETHANOL REG",D666="REGULAR",D666="REG DYED",D666="ETH REG DYE"),vrrk1+_eregMERCR,)),E666))</f>
        <v>110.5</v>
      </c>
      <c r="AE666">
        <f t="shared" si="206"/>
        <v>0</v>
      </c>
      <c r="AF666">
        <f t="shared" si="207"/>
        <v>0.13</v>
      </c>
      <c r="AG666">
        <f t="shared" si="208"/>
        <v>0</v>
      </c>
      <c r="AH666" t="str">
        <f t="shared" si="209"/>
        <v>3131 WEST ARTHUR ST</v>
      </c>
    </row>
    <row r="667" spans="1:34" x14ac:dyDescent="0.25">
      <c r="A667">
        <v>524625</v>
      </c>
      <c r="B667" t="s">
        <v>184</v>
      </c>
      <c r="C667" t="s">
        <v>82</v>
      </c>
      <c r="D667" t="s">
        <v>49</v>
      </c>
      <c r="E667">
        <v>108.8</v>
      </c>
      <c r="F667">
        <v>10</v>
      </c>
      <c r="G667">
        <v>9</v>
      </c>
      <c r="H667">
        <v>0</v>
      </c>
      <c r="I667">
        <v>0</v>
      </c>
      <c r="J667">
        <v>127.8</v>
      </c>
      <c r="K667" s="28">
        <f t="shared" si="189"/>
        <v>16.614000000000001</v>
      </c>
      <c r="L667" s="28">
        <f t="shared" si="190"/>
        <v>0</v>
      </c>
      <c r="M667" s="28">
        <f t="shared" si="191"/>
        <v>144.41399999999999</v>
      </c>
      <c r="N667">
        <f t="shared" si="192"/>
        <v>108.8</v>
      </c>
      <c r="O667">
        <f t="shared" si="193"/>
        <v>117.3</v>
      </c>
      <c r="P667">
        <f t="shared" si="194"/>
        <v>117.3</v>
      </c>
      <c r="Q667">
        <f t="shared" si="195"/>
        <v>117.8</v>
      </c>
      <c r="R667">
        <f t="shared" si="196"/>
        <v>118.8</v>
      </c>
      <c r="S667">
        <f t="shared" si="197"/>
        <v>119.3</v>
      </c>
      <c r="T667">
        <f t="shared" si="198"/>
        <v>119.8</v>
      </c>
      <c r="U667">
        <f t="shared" si="199"/>
        <v>120.3</v>
      </c>
      <c r="V667">
        <f t="shared" si="200"/>
        <v>112.3</v>
      </c>
      <c r="X667">
        <f t="shared" si="201"/>
        <v>116.3</v>
      </c>
      <c r="Y667">
        <f t="shared" si="202"/>
        <v>114.8</v>
      </c>
      <c r="Z667">
        <f t="shared" si="203"/>
        <v>117.3</v>
      </c>
      <c r="AA667">
        <f t="shared" si="204"/>
        <v>113.8</v>
      </c>
      <c r="AB667">
        <f t="shared" si="205"/>
        <v>113.3</v>
      </c>
      <c r="AC667">
        <f>IF(OR(A667=521400,A667=529519,A667=519378,A667=519382,A667=519380,A667=519357,A667=549727,A667=519373,A667=519370,A667=519371,A667=519377,A667=519387,A667=521176,A667=521177,A667=524588),IF(OR(D667="BIODIESEL",D667="BIODIESEL DYED",D667="DIESEL LS",D667="D LS DYED"),kdrk1,IF(OR(D667="ETHANOL REG",D667="REGULAR",D667="REG DYED",D667="ETH REG DYE"),krrk1,IF(OR(D667="UNBRAND DEF"),DEFBase1,kprk1))),IF(A667=519355,IF(OR(D667="BIODIESEL",D667="BIODIESEL DYED",D667="DIESEL LS",D667="D LS DYED"),vdrk1,IF(OR(D667="ETHANOL REG",D667="REGULAR",D667="REG DYED",D667="ETH REG DYE"),vrrk1,)),E667))</f>
        <v>108.8</v>
      </c>
      <c r="AD667">
        <f>IF(OR(A667=521400,A667=529519,A667=519378,A667=519382,A667=519380,A667=519357,A667=549727,A667=519373,A667=519370,A667=519371,A667=519377,A667=519387,A667=521176,A667=521177,A667=524588),
IF(OR(D667="BIODIESEL",D667="BIODIESEL DYED",D667="DIESEL LS",D667="D LS DYED"),kdrk1+_dslMERCR,IF(OR(D667="ETHANOL REG",D667="REGULAR",D667="REG DYED",D667="ETH REG DYE"),krrk1+_eregMERCR,IF(OR(D667="UNBRAND DEF"),
DEFBase1,kprk1+_punlMERCR))),IF(A667=519355,IF(OR(D667="BIODIESEL",D667="BIODIESEL DYED",D667="DIESEL LS",D667="D LS DYED"),vdrk1+_dslMERCR,IF(OR(D667="ETHANOL REG",D667="REGULAR",D667="REG DYED",D667="ETH REG DYE"),vrrk1+_eregMERCR,)),E667))</f>
        <v>108.8</v>
      </c>
      <c r="AE667">
        <f t="shared" si="206"/>
        <v>0</v>
      </c>
      <c r="AF667">
        <f t="shared" si="207"/>
        <v>0.13</v>
      </c>
      <c r="AG667">
        <f t="shared" si="208"/>
        <v>0</v>
      </c>
      <c r="AH667" t="str">
        <f t="shared" si="209"/>
        <v>3131 WEST ARTHUR ST</v>
      </c>
    </row>
    <row r="668" spans="1:34" x14ac:dyDescent="0.25">
      <c r="A668">
        <v>524625</v>
      </c>
      <c r="B668" t="s">
        <v>184</v>
      </c>
      <c r="C668" t="s">
        <v>82</v>
      </c>
      <c r="D668" t="s">
        <v>651</v>
      </c>
      <c r="E668">
        <v>89.8</v>
      </c>
      <c r="F668">
        <v>10</v>
      </c>
      <c r="G668">
        <v>9</v>
      </c>
      <c r="H668">
        <v>0</v>
      </c>
      <c r="I668">
        <v>0</v>
      </c>
      <c r="J668">
        <v>108.8</v>
      </c>
      <c r="K668" s="28">
        <f t="shared" ref="K668:K731" si="210">J668*AF668</f>
        <v>14.144</v>
      </c>
      <c r="L668" s="28">
        <f t="shared" ref="L668:L731" si="211">J668*AG668</f>
        <v>0</v>
      </c>
      <c r="M668" s="28">
        <f t="shared" ref="M668:M731" si="212">SUM(J668:L668)</f>
        <v>122.944</v>
      </c>
      <c r="N668">
        <f t="shared" ref="N668:N731" si="213">IF(OR(A668=521400,A668=529519,A668=519378,A668=519382,A668=519380,A668=519357,A668=549727,A668=519373,A668=519370,A668=519371,A668=519377,A668=519387,A668=521176,A668=521177,A668=524588),IF(OR(D668="BIODIESEL",D668="BIODIESEL DYED",D668="DIESEL LS",D668="D LS DYED"),kdrk,IF(OR(D668="ETHANOL REG",D668="REGULAR",D668="REG DYED",D668="ETH REG DYE"),krrk,IF(OR(D668="UNBRAND DEF"),DEFbase,kprk))),IF(A668=519355,IF(OR(D668="BIODIESEL",D668="BIODIESEL DYED",D668="DIESEL LS",D668="D LS DYED"),vdrk,IF(OR(D668="ETHANOL REG",D668="REGULAR",D668="REG DYED",D668="ETH REG DYE"),vrrk,)),E668))</f>
        <v>89.8</v>
      </c>
      <c r="O668">
        <f t="shared" ref="O668:O731" si="214">IF(OR(D668="BIODIESEL",D668="BIODIESEL DYED",D668="DIESEL LS",D668="D LS DYED"),dsl0+N668,IF(D668="ETHANOL REG",ereg0+N668,IF(D668="REGULAR",reg0+N668,IF(D668="PREM DYED",puld0+N668,IF(D668="PREMIUM",punl0+N668,IF(D668="REG DYED",unld0+N668,IF(D668="ETH REG DYE",unld0+N668,IF(D668="ETH MID",mid0+N668,IF(D668="MID",mid0+N668,IF(D668="UNBRAND DEF",def0+N668))))))))))+IF(OR(A668=521400,A668=529519,A668=519378,A668=519382,A668=519380,A668=519357,A668=549727,A668=519373,A668=519370,A668=519371,A668=519377,A668=519387,A668=521176,A668=521177,A668=524588),AE668,IOL)</f>
        <v>97.3</v>
      </c>
      <c r="P668">
        <f t="shared" ref="P668:P731" si="215">IF(OR(D668="BIODIESEL",D668="BIODIESEL DYED",D668="DIESEL LS",D668="D LS DYED"),_dsl1+N668,IF(D668="ETHANOL REG",_ereg1+N668,IF(D668="REGULAR",_reg1+N668,IF(D668="PREM DYED",_puld1+N668,IF(D668="PREMIUM",_punl1+N668,IF(D668="REG DYED",_unld1+N668,IF(D668="ETH REG DYE",_unld1+N668,IF(D668="ETH MID",_mid1+N668,IF(D668="MID",_mid1+N668,IF(D668="UNBRAND DEF",_def1+N668))))))))))+IF(OR(A668=521400,A668=529519,A668=519378,A668=519382,A668=519380,A668=519357,A668=549727,A668=519373,A668=519370,A668=519371,A668=519377,A668=519387,A668=521176,A668=521177,A668=524588),AE668,IOL)</f>
        <v>97.3</v>
      </c>
      <c r="Q668">
        <f t="shared" ref="Q668:Q731" si="216">IF(OR(D668="BIODIESEL",D668="BIODIESEL DYED",D668="DIESEL LS",D668="D LS DYED"),_dsl2+N668,IF(D668="ETHANOL REG",_ereg2+N668,IF(D668="REGULAR",_reg2+N668,IF(D668="PREM DYED",_puld2+N668,IF(D668="PREMIUM",_punl2+N668,IF(D668="REG DYED",_unld2+N668,IF(D668="ETH REG DYE",_unld2+N668,IF(D668="ETH MID",_mid2+N668,IF(D668="MID",_mid2+N668,IF(D668="UNBRAND DEF",_def2+N668))))))))))+IF(OR(A668=521400,A668=520519,A668=519378,A668=519382,A668=519380,A668=519357,A668=549727,A668=519373,A668=519370,A668=519371,A668=519377,A668=519387,A668=521176,A668=521177,A668=524588),AE668,IOL)</f>
        <v>97.8</v>
      </c>
      <c r="R668">
        <f t="shared" ref="R668:R731" si="217">IF(OR(D668="BIODIESEL",D668="BIODIESEL DYED",D668="DIESEL LS",D668="D LS DYED"),_dsl3+N668,IF(D668="ETHANOL REG",_ereg3+N668,IF(D668="REGULAR",_reg3+N668,IF(D668="PREM DYED",_puld3+N668,IF(D668="PREMIUM",_punl3+N668,IF(D668="REG DYED",_unld3+N668,IF(D668="ETH REG DYE",_unld3+N668,IF(D668="ETH MID",_mid3+N668,IF(D668="MID",_mid3+N668,IF(D668="UNBRAND DEF",_def3+N668))))))))))+IF(OR(A668=521400,A668=529519,A668=519378,A668=519382,A668=519380,A668=519357,A668=549727,A668=519373,A668=519370,A668=519371,A668=519377,A668=519387,A668=521176,A668=521177,A668=524588),AE668,IOL)</f>
        <v>98.8</v>
      </c>
      <c r="S668">
        <f t="shared" ref="S668:S731" si="218">IF(OR(D668="BIODIESEL",D668="BIODIESEL DYED",D668="DIESEL LS",D668="D LS DYED"),_dsl4+N668,IF(D668="ETHANOL REG",_ereg4+N668,IF(D668="REGULAR",_reg4+N668,IF(D668="PREM DYED",_puld4+N668,IF(D668="PREMIUM",_punl4+N668,IF(D668="REG DYED",_unld4+N668,IF(D668="ETH REG DYE",_unld4+N668,IF(D668="ETH MID",_mid4+N668,IF(D668="MID",_mid4+N668,IF(D668="UNBRAND DEF",_def4+N668))))))))))+IF(OR(A668=521400,A668=529519,A668=519378,A668=519382,A668=519380,A668=519357,A668=549727,A668=519373,A668=519370,A668=519371,A668=519377,A668=519387,A668=521176,A668=521177,A668=524588),AE668,IOL)</f>
        <v>99.3</v>
      </c>
      <c r="T668">
        <f t="shared" ref="T668:T731" si="219">IF(OR(D668="BIODIESEL",D668="BIODIESEL DYED",D668="DIESEL LS",D668="D LS DYED"),_dsl5+N668,IF(D668="ETHANOL REG",_ereg5+N668,IF(D668="REGULAR",_reg5+N668,IF(D668="PREM DYED",_puld5+N668,IF(D668="PREMIUM",_punl5+N668,IF(D668="REG DYED",_unld5+N668,IF(D668="ETH REG DYE",_unld5+N668,IF(D668="ETH MID",_mid5+N668,IF(D668="MID",_mid5+N668,IF(D668="UNBRAND DEF",_def5+N668))))))))))+IF(OR(A668=521400,A668=529519,A668=519378,A668=519382,A668=519380,A668=519357,A668=549727,A668=519373,A668=519370,A668=519371,A668=519377,A668=519387,A668=521176,A668=521177,A668=524588),AE668,IOL)</f>
        <v>99.8</v>
      </c>
      <c r="U668">
        <f t="shared" ref="U668:U731" si="220">IF(OR(D668="BIODIESEL",D668="BIODIESEL DYED",D668="DIESEL LS",D668="D LS DYED"),_dsl6+N668,IF(D668="ETHANOL REG",_ereg6+N668,IF(D668="REGULAR",_reg6+N668,IF(D668="PREM DYED",_puld6+N668,IF(D668="PREMIUM",_punl6+N668,IF(D668="REG DYED",_unld6+N668,IF(D668="ETH REG DYE",_unld6+N668,IF(D668="ETH MID",_mid6+N668,IF(D668="MID",_mid6+N668,IF(D668="UNBRAND DEF",_def6+N668))))))))))+IF(OR(A668=521400,A668=529519,A668=519378,A668=519382,A668=519380,A668=519357,A668=549727,A668=519373,A668=519370,A668=519371,A668=519377,A668=519387,A668=521176,A668=521177,A668=524588),AE668,IOL)</f>
        <v>100.3</v>
      </c>
      <c r="V668">
        <f t="shared" ref="V668:V731" si="221">IF(OR(D668="BIODIESEL",D668="BIODIESEL DYED",D668="DIESEL LS",D668="D LS DYED"),_dsl7+N668,IF(D668="ETHANOL REG",_ereg7+N668,IF(D668="REGULAR",_reg7+N668,IF(D668="PREM DYED",_puld7+N668,IF(D668="PREMIUM",_punl7+N668,IF(D668="REG DYED",_unld7+N668,IF(D668="ETH REG DYE",_unld7+N668,IF(D668="ETH MID",_mid7+N668,IF(D668="MID",_mid7+N668,IF(D668="UNBRAND DEF",_def7+N668))))))))))+IF(OR(A668=999999,A668=999998),AE668,IOL)</f>
        <v>93.3</v>
      </c>
      <c r="X668">
        <f t="shared" ref="X668:X731" si="222">IF(OR(D668="BIODIESEL",D668="BIODIESEL DYED",D668="DIESEL LS",D668="D LS DYED"),_dsl9+N668,IF(D668="ETHANOL REG",_ereg9+N668,IF(D668="REGULAR",_reg9+N668,IF(D668="PREM DYED",_puld9+N668,IF(D668="PREMIUM",_punl9+N668,IF(D668="REG DYED",_unld9+N668,IF(D668="ETH REG DYE",_unld9+N668,IF(D668="ETH MID",_mid9+N668,IF(D668="MID",_mid9+N668,IF(D668="UNBRAND DEF",_def9+N668))))))))))+IF(OR(A668=521400,A668=520519,A668=519378,A668=519382,A668=519380,A668=519357,A668=549727,A668=519373,A668=519370,A668=519371,A668=519377,A668=519387,A668=521176,A668=521177,A668=524588),AE668,IOL)</f>
        <v>96.3</v>
      </c>
      <c r="Y668">
        <f t="shared" ref="Y668:Y731" si="223">IF(OR(D668="BIODIESEL",D668="BIODIESEL DYED",D668="DIESEL LS",D668="D LS DYED"),_dsl100+N668,IF(D668="ETHANOL REG",_ereg100+N668,IF(D668="REGULAR",_reg100+N668,IF(D668="PREM DYED",_puld100+N668,IF(D668="PREMIUM",_punl100+N668,IF(D668="REG DYED",_unld100+N668,IF(D668="ETH REG DYE",_unld100+N668,IF(D668="ETH MID",_mid100+N668,IF(D668="MID",_mid100+N668,IF(D668="UNBRAND DEF",_def100+N668))))))))))+IF(OR(A668=521400,A668=529519,A668=519378,A668=519382,A668=519380,A668=519357,A668=549727,A668=519373,A668=519370,A668=519371,A668=519377,A668=519387,A668=521176,A668=521177,A668=524588),AE668,IOL)</f>
        <v>95.8</v>
      </c>
      <c r="Z668">
        <f t="shared" ref="Z668:Z731" si="224">IF(OR(D668="BIODIESEL",D668="BIODIESEL DYED",D668="DIESEL LS",D668="D LS DYED"),_dsls08+N668,IF(D668="ETHANOL REG",_eregs08+N668,IF(D668="REGULAR",_regs08+N668,IF(D668="PREM DYED",_pulds08+N668,IF(D668="PREMIUM",_punls08+N668,IF(D668="REG DYED",_unlds08+N668,IF(D668="ETH REG DYE",_unlds08+N668,IF(D668="ETH MID",_mids08+N668,IF(D668="MID",_mids08+N668,IF(D668="UNBRAND DEF",_defs08+N668))))))))))+IF(OR(A668=521400,A668=529519,A668=519378,A668=519382,A668=519380,A668=519357,A668=549727,A668=519373,A668=519370,A668=519371,A668=519377,A668=519387,A668=521176,A668=521177,A668=524588),AE668,IOL)</f>
        <v>98.3</v>
      </c>
      <c r="AA668">
        <f t="shared" ref="AA668:AA731" si="225">IF(OR(D668="BIODIESEL",D668="BIODIESEL DYED",D668="DIESEL LS",D668="D LS DYED"),_dsls09+N668,IF(D668="ETHANOL REG",_eregs09+N668,IF(D668="REGULAR",_regs09+N668,IF(D668="PREM DYED",_pulds09+N668,IF(D668="PREMIUM",_punls09+N668,IF(D668="REG DYED",_unlds09+N668,IF(D668="ETH REG DYE",_unlds09+N668,IF(D668="ETH MID",_mids09+N668,IF(D668="MID",_mids09+N668,IF(D668="UNBRAND DEF",_defs09+N668))))))))))+IF(OR(A668=521400,A668=529519,A668=519378,A668=519382,A668=519380,A668=519357,A668=549727,A668=519373,A668=519370,A668=519371,A668=519377,A668=519387,A668=521176,A668=521177,A668=524588),AE668,IOL)</f>
        <v>94.8</v>
      </c>
      <c r="AB668">
        <f t="shared" ref="AB668:AB731" si="226">IF(OR(D668="BIODIESEL",D668="BIODIESEL DYED",D668="DIESEL LS",D668="D LS DYED"),_dslR25+N668,IF(D668="ETHANOL REG",_eregR25+N668,IF(D668="REGULAR",_regR25+N668,IF(D668="PREM DYED",_puldR25+N668,IF(D668="PREMIUM",_punlR25+N668,IF(D668="REG DYED",_unldR25+N668,IF(D668="ETH REG DYE",_unldR25+N668,IF(D668="ETH MID",_midR25+N668,IF(D668="MID",_midR25+N668,IF(D668="UNBRAND DEF",_defR25+N668))))))))))+IF(OR(A668=521400,A668=529519,A668=519378,A668=519382,A668=519380,A668=519357,A668=549727,A668=519373,A668=519370,A668=519371,A668=519377,A668=519387,A668=521176,A668=521177,A668=524588),AE668,IOL)</f>
        <v>94.3</v>
      </c>
      <c r="AC668">
        <f>IF(OR(A668=521400,A668=529519,A668=519378,A668=519382,A668=519380,A668=519357,A668=549727,A668=519373,A668=519370,A668=519371,A668=519377,A668=519387,A668=521176,A668=521177,A668=524588),IF(OR(D668="BIODIESEL",D668="BIODIESEL DYED",D668="DIESEL LS",D668="D LS DYED"),kdrk1,IF(OR(D668="ETHANOL REG",D668="REGULAR",D668="REG DYED",D668="ETH REG DYE"),krrk1,IF(OR(D668="UNBRAND DEF"),DEFBase1,kprk1))),IF(A668=519355,IF(OR(D668="BIODIESEL",D668="BIODIESEL DYED",D668="DIESEL LS",D668="D LS DYED"),vdrk1,IF(OR(D668="ETHANOL REG",D668="REGULAR",D668="REG DYED",D668="ETH REG DYE"),vrrk1,)),E668))</f>
        <v>89.8</v>
      </c>
      <c r="AD668">
        <f>IF(OR(A668=521400,A668=529519,A668=519378,A668=519382,A668=519380,A668=519357,A668=549727,A668=519373,A668=519370,A668=519371,A668=519377,A668=519387,A668=521176,A668=521177,A668=524588),
IF(OR(D668="BIODIESEL",D668="BIODIESEL DYED",D668="DIESEL LS",D668="D LS DYED"),kdrk1+_dslMERCR,IF(OR(D668="ETHANOL REG",D668="REGULAR",D668="REG DYED",D668="ETH REG DYE"),krrk1+_eregMERCR,IF(OR(D668="UNBRAND DEF"),
DEFBase1,kprk1+_punlMERCR))),IF(A668=519355,IF(OR(D668="BIODIESEL",D668="BIODIESEL DYED",D668="DIESEL LS",D668="D LS DYED"),vdrk1+_dslMERCR,IF(OR(D668="ETHANOL REG",D668="REGULAR",D668="REG DYED",D668="ETH REG DYE"),vrrk1+_eregMERCR,)),E668))</f>
        <v>89.8</v>
      </c>
      <c r="AE668">
        <f t="shared" ref="AE668:AE731" si="227">IF(AND(A668&lt;&gt;521400,A668&lt;&gt;529519,A668&lt;&gt;519378,A668&lt;&gt;519382,A668&lt;&gt;519380,A668&lt;&gt;519357,A668&lt;&gt;521399,A668&lt;&gt;519373,A668&lt;&gt;519370,A668&lt;&gt;519371,A668&lt;&gt;519377,A668&lt;&gt;519387,A668&lt;&gt;521176,A668&lt;&gt;521177,A668&lt;&gt;519355,A668&lt;&gt;524588),0,IF(D668="UNBRAND DEF",0,HLOOKUP(A668,FrtFac,2,FALSE)))</f>
        <v>0</v>
      </c>
      <c r="AF668">
        <f t="shared" ref="AF668:AF731" si="228">IF(AND(C668="BC",D668="unbrand def"),0.12,IF(AND(C668="SK",D668="unbrand def"),0.11,IF(AND(C668="MB",D668="unbrand def"),0.13,VLOOKUP(C668,TAXTABLE,2,FALSE))))</f>
        <v>0.13</v>
      </c>
      <c r="AG668">
        <f t="shared" ref="AG668:AG731" si="229">VLOOKUP(C668,TAXTABLE,3,FALSE)</f>
        <v>0</v>
      </c>
      <c r="AH668" t="str">
        <f t="shared" ref="AH668:AH731" si="230">VLOOKUP(A668,EFS_SITE,4,FALSE)</f>
        <v>3131 WEST ARTHUR ST</v>
      </c>
    </row>
    <row r="669" spans="1:34" x14ac:dyDescent="0.25">
      <c r="A669">
        <v>547260</v>
      </c>
      <c r="B669" t="s">
        <v>664</v>
      </c>
      <c r="C669" t="s">
        <v>82</v>
      </c>
      <c r="D669" t="s">
        <v>646</v>
      </c>
      <c r="E669">
        <v>90.6</v>
      </c>
      <c r="F669">
        <v>4</v>
      </c>
      <c r="G669">
        <v>0</v>
      </c>
      <c r="H669">
        <v>0</v>
      </c>
      <c r="I669">
        <v>0</v>
      </c>
      <c r="J669">
        <v>94.6</v>
      </c>
      <c r="K669" s="28">
        <f t="shared" si="210"/>
        <v>12.298</v>
      </c>
      <c r="L669" s="28">
        <f t="shared" si="211"/>
        <v>0</v>
      </c>
      <c r="M669" s="28">
        <f t="shared" si="212"/>
        <v>106.898</v>
      </c>
      <c r="N669">
        <f t="shared" si="213"/>
        <v>90.6</v>
      </c>
      <c r="O669">
        <f t="shared" si="214"/>
        <v>96.1</v>
      </c>
      <c r="P669">
        <f t="shared" si="215"/>
        <v>97.1</v>
      </c>
      <c r="Q669">
        <f t="shared" si="216"/>
        <v>97.6</v>
      </c>
      <c r="R669">
        <f t="shared" si="217"/>
        <v>98.6</v>
      </c>
      <c r="S669">
        <f t="shared" si="218"/>
        <v>99.1</v>
      </c>
      <c r="T669">
        <f t="shared" si="219"/>
        <v>99.6</v>
      </c>
      <c r="U669">
        <f t="shared" si="220"/>
        <v>100.1</v>
      </c>
      <c r="V669">
        <f t="shared" si="221"/>
        <v>94.1</v>
      </c>
      <c r="X669">
        <f t="shared" si="222"/>
        <v>95.1</v>
      </c>
      <c r="Y669">
        <f t="shared" si="223"/>
        <v>95.6</v>
      </c>
      <c r="Z669">
        <f t="shared" si="224"/>
        <v>95.6</v>
      </c>
      <c r="AA669">
        <f t="shared" si="225"/>
        <v>96.6</v>
      </c>
      <c r="AB669">
        <f t="shared" si="226"/>
        <v>91.6</v>
      </c>
      <c r="AC669">
        <f>IF(OR(A669=521400,A669=529519,A669=519378,A669=519382,A669=519380,A669=519357,A669=549727,A669=519373,A669=519370,A669=519371,A669=519377,A669=519387,A669=521176,A669=521177,A669=524588),IF(OR(D669="BIODIESEL",D669="BIODIESEL DYED",D669="DIESEL LS",D669="D LS DYED"),kdrk1,IF(OR(D669="ETHANOL REG",D669="REGULAR",D669="REG DYED",D669="ETH REG DYE"),krrk1,IF(OR(D669="UNBRAND DEF"),DEFBase1,kprk1))),IF(A669=519355,IF(OR(D669="BIODIESEL",D669="BIODIESEL DYED",D669="DIESEL LS",D669="D LS DYED"),vdrk1,IF(OR(D669="ETHANOL REG",D669="REGULAR",D669="REG DYED",D669="ETH REG DYE"),vrrk1,)),E669))</f>
        <v>90.6</v>
      </c>
      <c r="AD669">
        <f>IF(OR(A669=521400,A669=529519,A669=519378,A669=519382,A669=519380,A669=519357,A669=549727,A669=519373,A669=519370,A669=519371,A669=519377,A669=519387,A669=521176,A669=521177,A669=524588),
IF(OR(D669="BIODIESEL",D669="BIODIESEL DYED",D669="DIESEL LS",D669="D LS DYED"),kdrk1+_dslMERCR,IF(OR(D669="ETHANOL REG",D669="REGULAR",D669="REG DYED",D669="ETH REG DYE"),krrk1+_eregMERCR,IF(OR(D669="UNBRAND DEF"),
DEFBase1,kprk1+_punlMERCR))),IF(A669=519355,IF(OR(D669="BIODIESEL",D669="BIODIESEL DYED",D669="DIESEL LS",D669="D LS DYED"),vdrk1+_dslMERCR,IF(OR(D669="ETHANOL REG",D669="REGULAR",D669="REG DYED",D669="ETH REG DYE"),vrrk1+_eregMERCR,)),E669))</f>
        <v>90.6</v>
      </c>
      <c r="AE669">
        <f t="shared" si="227"/>
        <v>0</v>
      </c>
      <c r="AF669">
        <f t="shared" si="228"/>
        <v>0.13</v>
      </c>
      <c r="AG669">
        <f t="shared" si="229"/>
        <v>0</v>
      </c>
      <c r="AH669" t="str">
        <f t="shared" si="230"/>
        <v>1670 London Line</v>
      </c>
    </row>
    <row r="670" spans="1:34" x14ac:dyDescent="0.25">
      <c r="A670">
        <v>547260</v>
      </c>
      <c r="B670" t="s">
        <v>664</v>
      </c>
      <c r="C670" t="s">
        <v>82</v>
      </c>
      <c r="D670" t="s">
        <v>37</v>
      </c>
      <c r="E670">
        <v>90.6</v>
      </c>
      <c r="F670">
        <v>4</v>
      </c>
      <c r="G670">
        <v>9</v>
      </c>
      <c r="H670">
        <v>0</v>
      </c>
      <c r="I670">
        <v>0</v>
      </c>
      <c r="J670">
        <v>103.6</v>
      </c>
      <c r="K670" s="28">
        <f t="shared" si="210"/>
        <v>13.468</v>
      </c>
      <c r="L670" s="28">
        <f t="shared" si="211"/>
        <v>0</v>
      </c>
      <c r="M670" s="28">
        <f t="shared" si="212"/>
        <v>117.068</v>
      </c>
      <c r="N670">
        <f t="shared" si="213"/>
        <v>90.6</v>
      </c>
      <c r="O670">
        <f t="shared" si="214"/>
        <v>96.1</v>
      </c>
      <c r="P670">
        <f t="shared" si="215"/>
        <v>97.1</v>
      </c>
      <c r="Q670">
        <f t="shared" si="216"/>
        <v>97.6</v>
      </c>
      <c r="R670">
        <f t="shared" si="217"/>
        <v>98.6</v>
      </c>
      <c r="S670">
        <f t="shared" si="218"/>
        <v>99.1</v>
      </c>
      <c r="T670">
        <f t="shared" si="219"/>
        <v>99.6</v>
      </c>
      <c r="U670">
        <f t="shared" si="220"/>
        <v>100.1</v>
      </c>
      <c r="V670">
        <f t="shared" si="221"/>
        <v>94.1</v>
      </c>
      <c r="X670">
        <f t="shared" si="222"/>
        <v>95.1</v>
      </c>
      <c r="Y670">
        <f t="shared" si="223"/>
        <v>95.6</v>
      </c>
      <c r="Z670">
        <f t="shared" si="224"/>
        <v>95.6</v>
      </c>
      <c r="AA670">
        <f t="shared" si="225"/>
        <v>96.6</v>
      </c>
      <c r="AB670">
        <f t="shared" si="226"/>
        <v>91.6</v>
      </c>
      <c r="AC670">
        <f>IF(OR(A670=521400,A670=529519,A670=519378,A670=519382,A670=519380,A670=519357,A670=549727,A670=519373,A670=519370,A670=519371,A670=519377,A670=519387,A670=521176,A670=521177,A670=524588),IF(OR(D670="BIODIESEL",D670="BIODIESEL DYED",D670="DIESEL LS",D670="D LS DYED"),kdrk1,IF(OR(D670="ETHANOL REG",D670="REGULAR",D670="REG DYED",D670="ETH REG DYE"),krrk1,IF(OR(D670="UNBRAND DEF"),DEFBase1,kprk1))),IF(A670=519355,IF(OR(D670="BIODIESEL",D670="BIODIESEL DYED",D670="DIESEL LS",D670="D LS DYED"),vdrk1,IF(OR(D670="ETHANOL REG",D670="REGULAR",D670="REG DYED",D670="ETH REG DYE"),vrrk1,)),E670))</f>
        <v>90.6</v>
      </c>
      <c r="AD670">
        <f>IF(OR(A670=521400,A670=529519,A670=519378,A670=519382,A670=519380,A670=519357,A670=549727,A670=519373,A670=519370,A670=519371,A670=519377,A670=519387,A670=521176,A670=521177,A670=524588),
IF(OR(D670="BIODIESEL",D670="BIODIESEL DYED",D670="DIESEL LS",D670="D LS DYED"),kdrk1+_dslMERCR,IF(OR(D670="ETHANOL REG",D670="REGULAR",D670="REG DYED",D670="ETH REG DYE"),krrk1+_eregMERCR,IF(OR(D670="UNBRAND DEF"),
DEFBase1,kprk1+_punlMERCR))),IF(A670=519355,IF(OR(D670="BIODIESEL",D670="BIODIESEL DYED",D670="DIESEL LS",D670="D LS DYED"),vdrk1+_dslMERCR,IF(OR(D670="ETHANOL REG",D670="REGULAR",D670="REG DYED",D670="ETH REG DYE"),vrrk1+_eregMERCR,)),E670))</f>
        <v>90.6</v>
      </c>
      <c r="AE670">
        <f t="shared" si="227"/>
        <v>0</v>
      </c>
      <c r="AF670">
        <f t="shared" si="228"/>
        <v>0.13</v>
      </c>
      <c r="AG670">
        <f t="shared" si="229"/>
        <v>0</v>
      </c>
      <c r="AH670" t="str">
        <f t="shared" si="230"/>
        <v>1670 London Line</v>
      </c>
    </row>
    <row r="671" spans="1:34" x14ac:dyDescent="0.25">
      <c r="A671">
        <v>547260</v>
      </c>
      <c r="B671" t="s">
        <v>664</v>
      </c>
      <c r="C671" t="s">
        <v>82</v>
      </c>
      <c r="D671" t="s">
        <v>645</v>
      </c>
      <c r="E671">
        <v>103</v>
      </c>
      <c r="F671">
        <v>0</v>
      </c>
      <c r="G671">
        <v>0</v>
      </c>
      <c r="H671">
        <v>0</v>
      </c>
      <c r="I671">
        <v>0</v>
      </c>
      <c r="J671">
        <v>103</v>
      </c>
      <c r="K671" s="28">
        <f t="shared" si="210"/>
        <v>13.39</v>
      </c>
      <c r="L671" s="28">
        <f t="shared" si="211"/>
        <v>0</v>
      </c>
      <c r="M671" s="28">
        <f t="shared" si="212"/>
        <v>116.39</v>
      </c>
      <c r="N671">
        <f t="shared" si="213"/>
        <v>103</v>
      </c>
      <c r="O671">
        <f t="shared" si="214"/>
        <v>106.5</v>
      </c>
      <c r="P671">
        <f t="shared" si="215"/>
        <v>106.5</v>
      </c>
      <c r="Q671">
        <f t="shared" si="216"/>
        <v>106.5</v>
      </c>
      <c r="R671">
        <f t="shared" si="217"/>
        <v>106.5</v>
      </c>
      <c r="S671">
        <f t="shared" si="218"/>
        <v>106.5</v>
      </c>
      <c r="T671">
        <f t="shared" si="219"/>
        <v>106.5</v>
      </c>
      <c r="U671">
        <f t="shared" si="220"/>
        <v>106.5</v>
      </c>
      <c r="V671">
        <f t="shared" si="221"/>
        <v>106.5</v>
      </c>
      <c r="X671">
        <f t="shared" si="222"/>
        <v>106.5</v>
      </c>
      <c r="Y671">
        <f t="shared" si="223"/>
        <v>106.5</v>
      </c>
      <c r="Z671">
        <f t="shared" si="224"/>
        <v>106.5</v>
      </c>
      <c r="AA671">
        <f t="shared" si="225"/>
        <v>106.5</v>
      </c>
      <c r="AB671">
        <f t="shared" si="226"/>
        <v>106.5</v>
      </c>
      <c r="AC671">
        <f>IF(OR(A671=521400,A671=529519,A671=519378,A671=519382,A671=519380,A671=519357,A671=549727,A671=519373,A671=519370,A671=519371,A671=519377,A671=519387,A671=521176,A671=521177,A671=524588),IF(OR(D671="BIODIESEL",D671="BIODIESEL DYED",D671="DIESEL LS",D671="D LS DYED"),kdrk1,IF(OR(D671="ETHANOL REG",D671="REGULAR",D671="REG DYED",D671="ETH REG DYE"),krrk1,IF(OR(D671="UNBRAND DEF"),DEFBase1,kprk1))),IF(A671=519355,IF(OR(D671="BIODIESEL",D671="BIODIESEL DYED",D671="DIESEL LS",D671="D LS DYED"),vdrk1,IF(OR(D671="ETHANOL REG",D671="REGULAR",D671="REG DYED",D671="ETH REG DYE"),vrrk1,)),E671))</f>
        <v>103</v>
      </c>
      <c r="AD671">
        <f>IF(OR(A671=521400,A671=529519,A671=519378,A671=519382,A671=519380,A671=519357,A671=549727,A671=519373,A671=519370,A671=519371,A671=519377,A671=519387,A671=521176,A671=521177,A671=524588),
IF(OR(D671="BIODIESEL",D671="BIODIESEL DYED",D671="DIESEL LS",D671="D LS DYED"),kdrk1+_dslMERCR,IF(OR(D671="ETHANOL REG",D671="REGULAR",D671="REG DYED",D671="ETH REG DYE"),krrk1+_eregMERCR,IF(OR(D671="UNBRAND DEF"),
DEFBase1,kprk1+_punlMERCR))),IF(A671=519355,IF(OR(D671="BIODIESEL",D671="BIODIESEL DYED",D671="DIESEL LS",D671="D LS DYED"),vdrk1+_dslMERCR,IF(OR(D671="ETHANOL REG",D671="REGULAR",D671="REG DYED",D671="ETH REG DYE"),vrrk1+_eregMERCR,)),E671))</f>
        <v>103</v>
      </c>
      <c r="AE671">
        <f t="shared" si="227"/>
        <v>0</v>
      </c>
      <c r="AF671">
        <f t="shared" si="228"/>
        <v>0.13</v>
      </c>
      <c r="AG671">
        <f t="shared" si="229"/>
        <v>0</v>
      </c>
      <c r="AH671" t="str">
        <f t="shared" si="230"/>
        <v>1670 London Line</v>
      </c>
    </row>
    <row r="672" spans="1:34" x14ac:dyDescent="0.25">
      <c r="A672">
        <v>524620</v>
      </c>
      <c r="B672" t="s">
        <v>185</v>
      </c>
      <c r="C672" t="s">
        <v>82</v>
      </c>
      <c r="D672" t="s">
        <v>646</v>
      </c>
      <c r="E672">
        <v>95.5</v>
      </c>
      <c r="F672">
        <v>4</v>
      </c>
      <c r="G672">
        <v>0</v>
      </c>
      <c r="H672">
        <v>0</v>
      </c>
      <c r="I672">
        <v>0</v>
      </c>
      <c r="J672">
        <v>99.5</v>
      </c>
      <c r="K672" s="28">
        <f t="shared" si="210"/>
        <v>12.935</v>
      </c>
      <c r="L672" s="28">
        <f t="shared" si="211"/>
        <v>0</v>
      </c>
      <c r="M672" s="28">
        <f t="shared" si="212"/>
        <v>112.435</v>
      </c>
      <c r="N672">
        <f t="shared" si="213"/>
        <v>95.5</v>
      </c>
      <c r="O672">
        <f t="shared" si="214"/>
        <v>101</v>
      </c>
      <c r="P672">
        <f t="shared" si="215"/>
        <v>102</v>
      </c>
      <c r="Q672">
        <f t="shared" si="216"/>
        <v>102.5</v>
      </c>
      <c r="R672">
        <f t="shared" si="217"/>
        <v>103.5</v>
      </c>
      <c r="S672">
        <f t="shared" si="218"/>
        <v>104</v>
      </c>
      <c r="T672">
        <f t="shared" si="219"/>
        <v>104.5</v>
      </c>
      <c r="U672">
        <f t="shared" si="220"/>
        <v>105</v>
      </c>
      <c r="V672">
        <f t="shared" si="221"/>
        <v>99</v>
      </c>
      <c r="X672">
        <f t="shared" si="222"/>
        <v>100</v>
      </c>
      <c r="Y672">
        <f t="shared" si="223"/>
        <v>100.5</v>
      </c>
      <c r="Z672">
        <f t="shared" si="224"/>
        <v>100.5</v>
      </c>
      <c r="AA672">
        <f t="shared" si="225"/>
        <v>101.5</v>
      </c>
      <c r="AB672">
        <f t="shared" si="226"/>
        <v>96.5</v>
      </c>
      <c r="AC672">
        <f>IF(OR(A672=521400,A672=529519,A672=519378,A672=519382,A672=519380,A672=519357,A672=549727,A672=519373,A672=519370,A672=519371,A672=519377,A672=519387,A672=521176,A672=521177,A672=524588),IF(OR(D672="BIODIESEL",D672="BIODIESEL DYED",D672="DIESEL LS",D672="D LS DYED"),kdrk1,IF(OR(D672="ETHANOL REG",D672="REGULAR",D672="REG DYED",D672="ETH REG DYE"),krrk1,IF(OR(D672="UNBRAND DEF"),DEFBase1,kprk1))),IF(A672=519355,IF(OR(D672="BIODIESEL",D672="BIODIESEL DYED",D672="DIESEL LS",D672="D LS DYED"),vdrk1,IF(OR(D672="ETHANOL REG",D672="REGULAR",D672="REG DYED",D672="ETH REG DYE"),vrrk1,)),E672))</f>
        <v>95.5</v>
      </c>
      <c r="AD672">
        <f>IF(OR(A672=521400,A672=529519,A672=519378,A672=519382,A672=519380,A672=519357,A672=549727,A672=519373,A672=519370,A672=519371,A672=519377,A672=519387,A672=521176,A672=521177,A672=524588),
IF(OR(D672="BIODIESEL",D672="BIODIESEL DYED",D672="DIESEL LS",D672="D LS DYED"),kdrk1+_dslMERCR,IF(OR(D672="ETHANOL REG",D672="REGULAR",D672="REG DYED",D672="ETH REG DYE"),krrk1+_eregMERCR,IF(OR(D672="UNBRAND DEF"),
DEFBase1,kprk1+_punlMERCR))),IF(A672=519355,IF(OR(D672="BIODIESEL",D672="BIODIESEL DYED",D672="DIESEL LS",D672="D LS DYED"),vdrk1+_dslMERCR,IF(OR(D672="ETHANOL REG",D672="REGULAR",D672="REG DYED",D672="ETH REG DYE"),vrrk1+_eregMERCR,)),E672))</f>
        <v>95.5</v>
      </c>
      <c r="AE672">
        <f t="shared" si="227"/>
        <v>0</v>
      </c>
      <c r="AF672">
        <f t="shared" si="228"/>
        <v>0.13</v>
      </c>
      <c r="AG672">
        <f t="shared" si="229"/>
        <v>0</v>
      </c>
      <c r="AH672" t="str">
        <f t="shared" si="230"/>
        <v>1275 TRUNK RD</v>
      </c>
    </row>
    <row r="673" spans="1:34" x14ac:dyDescent="0.25">
      <c r="A673">
        <v>524620</v>
      </c>
      <c r="B673" t="s">
        <v>185</v>
      </c>
      <c r="C673" t="s">
        <v>82</v>
      </c>
      <c r="D673" t="s">
        <v>37</v>
      </c>
      <c r="E673">
        <v>95.5</v>
      </c>
      <c r="F673">
        <v>4</v>
      </c>
      <c r="G673">
        <v>9</v>
      </c>
      <c r="H673">
        <v>0</v>
      </c>
      <c r="I673">
        <v>0</v>
      </c>
      <c r="J673">
        <v>108.5</v>
      </c>
      <c r="K673" s="28">
        <f t="shared" si="210"/>
        <v>14.105</v>
      </c>
      <c r="L673" s="28">
        <f t="shared" si="211"/>
        <v>0</v>
      </c>
      <c r="M673" s="28">
        <f t="shared" si="212"/>
        <v>122.605</v>
      </c>
      <c r="N673">
        <f t="shared" si="213"/>
        <v>95.5</v>
      </c>
      <c r="O673">
        <f t="shared" si="214"/>
        <v>101</v>
      </c>
      <c r="P673">
        <f t="shared" si="215"/>
        <v>102</v>
      </c>
      <c r="Q673">
        <f t="shared" si="216"/>
        <v>102.5</v>
      </c>
      <c r="R673">
        <f t="shared" si="217"/>
        <v>103.5</v>
      </c>
      <c r="S673">
        <f t="shared" si="218"/>
        <v>104</v>
      </c>
      <c r="T673">
        <f t="shared" si="219"/>
        <v>104.5</v>
      </c>
      <c r="U673">
        <f t="shared" si="220"/>
        <v>105</v>
      </c>
      <c r="V673">
        <f t="shared" si="221"/>
        <v>99</v>
      </c>
      <c r="X673">
        <f t="shared" si="222"/>
        <v>100</v>
      </c>
      <c r="Y673">
        <f t="shared" si="223"/>
        <v>100.5</v>
      </c>
      <c r="Z673">
        <f t="shared" si="224"/>
        <v>100.5</v>
      </c>
      <c r="AA673">
        <f t="shared" si="225"/>
        <v>101.5</v>
      </c>
      <c r="AB673">
        <f t="shared" si="226"/>
        <v>96.5</v>
      </c>
      <c r="AC673">
        <f>IF(OR(A673=521400,A673=529519,A673=519378,A673=519382,A673=519380,A673=519357,A673=549727,A673=519373,A673=519370,A673=519371,A673=519377,A673=519387,A673=521176,A673=521177,A673=524588),IF(OR(D673="BIODIESEL",D673="BIODIESEL DYED",D673="DIESEL LS",D673="D LS DYED"),kdrk1,IF(OR(D673="ETHANOL REG",D673="REGULAR",D673="REG DYED",D673="ETH REG DYE"),krrk1,IF(OR(D673="UNBRAND DEF"),DEFBase1,kprk1))),IF(A673=519355,IF(OR(D673="BIODIESEL",D673="BIODIESEL DYED",D673="DIESEL LS",D673="D LS DYED"),vdrk1,IF(OR(D673="ETHANOL REG",D673="REGULAR",D673="REG DYED",D673="ETH REG DYE"),vrrk1,)),E673))</f>
        <v>95.5</v>
      </c>
      <c r="AD673">
        <f>IF(OR(A673=521400,A673=529519,A673=519378,A673=519382,A673=519380,A673=519357,A673=549727,A673=519373,A673=519370,A673=519371,A673=519377,A673=519387,A673=521176,A673=521177,A673=524588),
IF(OR(D673="BIODIESEL",D673="BIODIESEL DYED",D673="DIESEL LS",D673="D LS DYED"),kdrk1+_dslMERCR,IF(OR(D673="ETHANOL REG",D673="REGULAR",D673="REG DYED",D673="ETH REG DYE"),krrk1+_eregMERCR,IF(OR(D673="UNBRAND DEF"),
DEFBase1,kprk1+_punlMERCR))),IF(A673=519355,IF(OR(D673="BIODIESEL",D673="BIODIESEL DYED",D673="DIESEL LS",D673="D LS DYED"),vdrk1+_dslMERCR,IF(OR(D673="ETHANOL REG",D673="REGULAR",D673="REG DYED",D673="ETH REG DYE"),vrrk1+_eregMERCR,)),E673))</f>
        <v>95.5</v>
      </c>
      <c r="AE673">
        <f t="shared" si="227"/>
        <v>0</v>
      </c>
      <c r="AF673">
        <f t="shared" si="228"/>
        <v>0.13</v>
      </c>
      <c r="AG673">
        <f t="shared" si="229"/>
        <v>0</v>
      </c>
      <c r="AH673" t="str">
        <f t="shared" si="230"/>
        <v>1275 TRUNK RD</v>
      </c>
    </row>
    <row r="674" spans="1:34" x14ac:dyDescent="0.25">
      <c r="A674">
        <v>524620</v>
      </c>
      <c r="B674" t="s">
        <v>185</v>
      </c>
      <c r="C674" t="s">
        <v>82</v>
      </c>
      <c r="D674" t="s">
        <v>644</v>
      </c>
      <c r="E674">
        <v>80.7</v>
      </c>
      <c r="F674">
        <v>10</v>
      </c>
      <c r="G674">
        <v>9</v>
      </c>
      <c r="H674">
        <v>0</v>
      </c>
      <c r="I674">
        <v>0</v>
      </c>
      <c r="J674">
        <v>99.7</v>
      </c>
      <c r="K674" s="28">
        <f t="shared" si="210"/>
        <v>12.961</v>
      </c>
      <c r="L674" s="28">
        <f t="shared" si="211"/>
        <v>0</v>
      </c>
      <c r="M674" s="28">
        <f t="shared" si="212"/>
        <v>112.661</v>
      </c>
      <c r="N674">
        <f t="shared" si="213"/>
        <v>80.7</v>
      </c>
      <c r="O674">
        <f t="shared" si="214"/>
        <v>88.2</v>
      </c>
      <c r="P674">
        <f t="shared" si="215"/>
        <v>88.2</v>
      </c>
      <c r="Q674">
        <f t="shared" si="216"/>
        <v>88.7</v>
      </c>
      <c r="R674">
        <f t="shared" si="217"/>
        <v>89.7</v>
      </c>
      <c r="S674">
        <f t="shared" si="218"/>
        <v>90.2</v>
      </c>
      <c r="T674">
        <f t="shared" si="219"/>
        <v>90.7</v>
      </c>
      <c r="U674">
        <f t="shared" si="220"/>
        <v>91.2</v>
      </c>
      <c r="V674">
        <f t="shared" si="221"/>
        <v>84.2</v>
      </c>
      <c r="X674">
        <f t="shared" si="222"/>
        <v>87.2</v>
      </c>
      <c r="Y674">
        <f t="shared" si="223"/>
        <v>86.7</v>
      </c>
      <c r="Z674">
        <f t="shared" si="224"/>
        <v>89.2</v>
      </c>
      <c r="AA674">
        <f t="shared" si="225"/>
        <v>85.7</v>
      </c>
      <c r="AB674">
        <f t="shared" si="226"/>
        <v>85.2</v>
      </c>
      <c r="AC674">
        <f>IF(OR(A674=521400,A674=529519,A674=519378,A674=519382,A674=519380,A674=519357,A674=549727,A674=519373,A674=519370,A674=519371,A674=519377,A674=519387,A674=521176,A674=521177,A674=524588),IF(OR(D674="BIODIESEL",D674="BIODIESEL DYED",D674="DIESEL LS",D674="D LS DYED"),kdrk1,IF(OR(D674="ETHANOL REG",D674="REGULAR",D674="REG DYED",D674="ETH REG DYE"),krrk1,IF(OR(D674="UNBRAND DEF"),DEFBase1,kprk1))),IF(A674=519355,IF(OR(D674="BIODIESEL",D674="BIODIESEL DYED",D674="DIESEL LS",D674="D LS DYED"),vdrk1,IF(OR(D674="ETHANOL REG",D674="REGULAR",D674="REG DYED",D674="ETH REG DYE"),vrrk1,)),E674))</f>
        <v>80.7</v>
      </c>
      <c r="AD674">
        <f>IF(OR(A674=521400,A674=529519,A674=519378,A674=519382,A674=519380,A674=519357,A674=549727,A674=519373,A674=519370,A674=519371,A674=519377,A674=519387,A674=521176,A674=521177,A674=524588),
IF(OR(D674="BIODIESEL",D674="BIODIESEL DYED",D674="DIESEL LS",D674="D LS DYED"),kdrk1+_dslMERCR,IF(OR(D674="ETHANOL REG",D674="REGULAR",D674="REG DYED",D674="ETH REG DYE"),krrk1+_eregMERCR,IF(OR(D674="UNBRAND DEF"),
DEFBase1,kprk1+_punlMERCR))),IF(A674=519355,IF(OR(D674="BIODIESEL",D674="BIODIESEL DYED",D674="DIESEL LS",D674="D LS DYED"),vdrk1+_dslMERCR,IF(OR(D674="ETHANOL REG",D674="REGULAR",D674="REG DYED",D674="ETH REG DYE"),vrrk1+_eregMERCR,)),E674))</f>
        <v>80.7</v>
      </c>
      <c r="AE674">
        <f t="shared" si="227"/>
        <v>0</v>
      </c>
      <c r="AF674">
        <f t="shared" si="228"/>
        <v>0.13</v>
      </c>
      <c r="AG674">
        <f t="shared" si="229"/>
        <v>0</v>
      </c>
      <c r="AH674" t="str">
        <f t="shared" si="230"/>
        <v>1275 TRUNK RD</v>
      </c>
    </row>
    <row r="675" spans="1:34" x14ac:dyDescent="0.25">
      <c r="A675">
        <v>524620</v>
      </c>
      <c r="B675" t="s">
        <v>185</v>
      </c>
      <c r="C675" t="s">
        <v>82</v>
      </c>
      <c r="D675" t="s">
        <v>649</v>
      </c>
      <c r="E675">
        <v>72.3</v>
      </c>
      <c r="F675">
        <v>10</v>
      </c>
      <c r="G675">
        <v>9</v>
      </c>
      <c r="H675">
        <v>0</v>
      </c>
      <c r="I675">
        <v>0</v>
      </c>
      <c r="J675">
        <v>91.3</v>
      </c>
      <c r="K675" s="28">
        <f t="shared" si="210"/>
        <v>11.869</v>
      </c>
      <c r="L675" s="28">
        <f t="shared" si="211"/>
        <v>0</v>
      </c>
      <c r="M675" s="28">
        <f t="shared" si="212"/>
        <v>103.169</v>
      </c>
      <c r="N675">
        <f t="shared" si="213"/>
        <v>72.3</v>
      </c>
      <c r="O675">
        <f t="shared" si="214"/>
        <v>80.3</v>
      </c>
      <c r="P675">
        <f t="shared" si="215"/>
        <v>80.3</v>
      </c>
      <c r="Q675">
        <f t="shared" si="216"/>
        <v>80.8</v>
      </c>
      <c r="R675">
        <f t="shared" si="217"/>
        <v>81.8</v>
      </c>
      <c r="S675">
        <f t="shared" si="218"/>
        <v>82.3</v>
      </c>
      <c r="T675">
        <f t="shared" si="219"/>
        <v>82.8</v>
      </c>
      <c r="U675">
        <f t="shared" si="220"/>
        <v>83.3</v>
      </c>
      <c r="V675">
        <f t="shared" si="221"/>
        <v>75.8</v>
      </c>
      <c r="X675">
        <f t="shared" si="222"/>
        <v>79.3</v>
      </c>
      <c r="Y675">
        <f t="shared" si="223"/>
        <v>78.8</v>
      </c>
      <c r="Z675">
        <f t="shared" si="224"/>
        <v>80.8</v>
      </c>
      <c r="AA675">
        <f t="shared" si="225"/>
        <v>77.3</v>
      </c>
      <c r="AB675">
        <f t="shared" si="226"/>
        <v>76.8</v>
      </c>
      <c r="AC675">
        <f>IF(OR(A675=521400,A675=529519,A675=519378,A675=519382,A675=519380,A675=519357,A675=549727,A675=519373,A675=519370,A675=519371,A675=519377,A675=519387,A675=521176,A675=521177,A675=524588),IF(OR(D675="BIODIESEL",D675="BIODIESEL DYED",D675="DIESEL LS",D675="D LS DYED"),kdrk1,IF(OR(D675="ETHANOL REG",D675="REGULAR",D675="REG DYED",D675="ETH REG DYE"),krrk1,IF(OR(D675="UNBRAND DEF"),DEFBase1,kprk1))),IF(A675=519355,IF(OR(D675="BIODIESEL",D675="BIODIESEL DYED",D675="DIESEL LS",D675="D LS DYED"),vdrk1,IF(OR(D675="ETHANOL REG",D675="REGULAR",D675="REG DYED",D675="ETH REG DYE"),vrrk1,)),E675))</f>
        <v>72.3</v>
      </c>
      <c r="AD675">
        <f>IF(OR(A675=521400,A675=529519,A675=519378,A675=519382,A675=519380,A675=519357,A675=549727,A675=519373,A675=519370,A675=519371,A675=519377,A675=519387,A675=521176,A675=521177,A675=524588),
IF(OR(D675="BIODIESEL",D675="BIODIESEL DYED",D675="DIESEL LS",D675="D LS DYED"),kdrk1+_dslMERCR,IF(OR(D675="ETHANOL REG",D675="REGULAR",D675="REG DYED",D675="ETH REG DYE"),krrk1+_eregMERCR,IF(OR(D675="UNBRAND DEF"),
DEFBase1,kprk1+_punlMERCR))),IF(A675=519355,IF(OR(D675="BIODIESEL",D675="BIODIESEL DYED",D675="DIESEL LS",D675="D LS DYED"),vdrk1+_dslMERCR,IF(OR(D675="ETHANOL REG",D675="REGULAR",D675="REG DYED",D675="ETH REG DYE"),vrrk1+_eregMERCR,)),E675))</f>
        <v>72.3</v>
      </c>
      <c r="AE675">
        <f t="shared" si="227"/>
        <v>0</v>
      </c>
      <c r="AF675">
        <f t="shared" si="228"/>
        <v>0.13</v>
      </c>
      <c r="AG675">
        <f t="shared" si="229"/>
        <v>0</v>
      </c>
      <c r="AH675" t="str">
        <f t="shared" si="230"/>
        <v>1275 TRUNK RD</v>
      </c>
    </row>
    <row r="676" spans="1:34" x14ac:dyDescent="0.25">
      <c r="A676">
        <v>524620</v>
      </c>
      <c r="B676" t="s">
        <v>185</v>
      </c>
      <c r="C676" t="s">
        <v>82</v>
      </c>
      <c r="D676" t="s">
        <v>49</v>
      </c>
      <c r="E676">
        <v>103</v>
      </c>
      <c r="F676">
        <v>10</v>
      </c>
      <c r="G676">
        <v>9</v>
      </c>
      <c r="H676">
        <v>0</v>
      </c>
      <c r="I676">
        <v>0</v>
      </c>
      <c r="J676">
        <v>122</v>
      </c>
      <c r="K676" s="28">
        <f t="shared" si="210"/>
        <v>15.860000000000001</v>
      </c>
      <c r="L676" s="28">
        <f t="shared" si="211"/>
        <v>0</v>
      </c>
      <c r="M676" s="28">
        <f t="shared" si="212"/>
        <v>137.86000000000001</v>
      </c>
      <c r="N676">
        <f t="shared" si="213"/>
        <v>103</v>
      </c>
      <c r="O676">
        <f t="shared" si="214"/>
        <v>111.5</v>
      </c>
      <c r="P676">
        <f t="shared" si="215"/>
        <v>111.5</v>
      </c>
      <c r="Q676">
        <f t="shared" si="216"/>
        <v>112</v>
      </c>
      <c r="R676">
        <f t="shared" si="217"/>
        <v>113</v>
      </c>
      <c r="S676">
        <f t="shared" si="218"/>
        <v>113.5</v>
      </c>
      <c r="T676">
        <f t="shared" si="219"/>
        <v>114</v>
      </c>
      <c r="U676">
        <f t="shared" si="220"/>
        <v>114.5</v>
      </c>
      <c r="V676">
        <f t="shared" si="221"/>
        <v>106.5</v>
      </c>
      <c r="X676">
        <f t="shared" si="222"/>
        <v>110.5</v>
      </c>
      <c r="Y676">
        <f t="shared" si="223"/>
        <v>109</v>
      </c>
      <c r="Z676">
        <f t="shared" si="224"/>
        <v>111.5</v>
      </c>
      <c r="AA676">
        <f t="shared" si="225"/>
        <v>108</v>
      </c>
      <c r="AB676">
        <f t="shared" si="226"/>
        <v>107.5</v>
      </c>
      <c r="AC676">
        <f>IF(OR(A676=521400,A676=529519,A676=519378,A676=519382,A676=519380,A676=519357,A676=549727,A676=519373,A676=519370,A676=519371,A676=519377,A676=519387,A676=521176,A676=521177,A676=524588),IF(OR(D676="BIODIESEL",D676="BIODIESEL DYED",D676="DIESEL LS",D676="D LS DYED"),kdrk1,IF(OR(D676="ETHANOL REG",D676="REGULAR",D676="REG DYED",D676="ETH REG DYE"),krrk1,IF(OR(D676="UNBRAND DEF"),DEFBase1,kprk1))),IF(A676=519355,IF(OR(D676="BIODIESEL",D676="BIODIESEL DYED",D676="DIESEL LS",D676="D LS DYED"),vdrk1,IF(OR(D676="ETHANOL REG",D676="REGULAR",D676="REG DYED",D676="ETH REG DYE"),vrrk1,)),E676))</f>
        <v>103</v>
      </c>
      <c r="AD676">
        <f>IF(OR(A676=521400,A676=529519,A676=519378,A676=519382,A676=519380,A676=519357,A676=549727,A676=519373,A676=519370,A676=519371,A676=519377,A676=519387,A676=521176,A676=521177,A676=524588),
IF(OR(D676="BIODIESEL",D676="BIODIESEL DYED",D676="DIESEL LS",D676="D LS DYED"),kdrk1+_dslMERCR,IF(OR(D676="ETHANOL REG",D676="REGULAR",D676="REG DYED",D676="ETH REG DYE"),krrk1+_eregMERCR,IF(OR(D676="UNBRAND DEF"),
DEFBase1,kprk1+_punlMERCR))),IF(A676=519355,IF(OR(D676="BIODIESEL",D676="BIODIESEL DYED",D676="DIESEL LS",D676="D LS DYED"),vdrk1+_dslMERCR,IF(OR(D676="ETHANOL REG",D676="REGULAR",D676="REG DYED",D676="ETH REG DYE"),vrrk1+_eregMERCR,)),E676))</f>
        <v>103</v>
      </c>
      <c r="AE676">
        <f t="shared" si="227"/>
        <v>0</v>
      </c>
      <c r="AF676">
        <f t="shared" si="228"/>
        <v>0.13</v>
      </c>
      <c r="AG676">
        <f t="shared" si="229"/>
        <v>0</v>
      </c>
      <c r="AH676" t="str">
        <f t="shared" si="230"/>
        <v>1275 TRUNK RD</v>
      </c>
    </row>
    <row r="677" spans="1:34" x14ac:dyDescent="0.25">
      <c r="A677">
        <v>524620</v>
      </c>
      <c r="B677" t="s">
        <v>185</v>
      </c>
      <c r="C677" t="s">
        <v>82</v>
      </c>
      <c r="D677" t="s">
        <v>651</v>
      </c>
      <c r="E677">
        <v>61.1</v>
      </c>
      <c r="F677">
        <v>10</v>
      </c>
      <c r="G677">
        <v>9</v>
      </c>
      <c r="H677">
        <v>0</v>
      </c>
      <c r="I677">
        <v>0</v>
      </c>
      <c r="J677">
        <v>80.099999999999994</v>
      </c>
      <c r="K677" s="28">
        <f t="shared" si="210"/>
        <v>10.413</v>
      </c>
      <c r="L677" s="28">
        <f t="shared" si="211"/>
        <v>0</v>
      </c>
      <c r="M677" s="28">
        <f t="shared" si="212"/>
        <v>90.512999999999991</v>
      </c>
      <c r="N677">
        <f t="shared" si="213"/>
        <v>61.1</v>
      </c>
      <c r="O677">
        <f t="shared" si="214"/>
        <v>68.599999999999994</v>
      </c>
      <c r="P677">
        <f t="shared" si="215"/>
        <v>68.599999999999994</v>
      </c>
      <c r="Q677">
        <f t="shared" si="216"/>
        <v>69.099999999999994</v>
      </c>
      <c r="R677">
        <f t="shared" si="217"/>
        <v>70.099999999999994</v>
      </c>
      <c r="S677">
        <f t="shared" si="218"/>
        <v>70.599999999999994</v>
      </c>
      <c r="T677">
        <f t="shared" si="219"/>
        <v>71.099999999999994</v>
      </c>
      <c r="U677">
        <f t="shared" si="220"/>
        <v>71.599999999999994</v>
      </c>
      <c r="V677">
        <f t="shared" si="221"/>
        <v>64.599999999999994</v>
      </c>
      <c r="X677">
        <f t="shared" si="222"/>
        <v>67.599999999999994</v>
      </c>
      <c r="Y677">
        <f t="shared" si="223"/>
        <v>67.099999999999994</v>
      </c>
      <c r="Z677">
        <f t="shared" si="224"/>
        <v>69.599999999999994</v>
      </c>
      <c r="AA677">
        <f t="shared" si="225"/>
        <v>66.099999999999994</v>
      </c>
      <c r="AB677">
        <f t="shared" si="226"/>
        <v>65.599999999999994</v>
      </c>
      <c r="AC677">
        <f>IF(OR(A677=521400,A677=529519,A677=519378,A677=519382,A677=519380,A677=519357,A677=549727,A677=519373,A677=519370,A677=519371,A677=519377,A677=519387,A677=521176,A677=521177,A677=524588),IF(OR(D677="BIODIESEL",D677="BIODIESEL DYED",D677="DIESEL LS",D677="D LS DYED"),kdrk1,IF(OR(D677="ETHANOL REG",D677="REGULAR",D677="REG DYED",D677="ETH REG DYE"),krrk1,IF(OR(D677="UNBRAND DEF"),DEFBase1,kprk1))),IF(A677=519355,IF(OR(D677="BIODIESEL",D677="BIODIESEL DYED",D677="DIESEL LS",D677="D LS DYED"),vdrk1,IF(OR(D677="ETHANOL REG",D677="REGULAR",D677="REG DYED",D677="ETH REG DYE"),vrrk1,)),E677))</f>
        <v>61.1</v>
      </c>
      <c r="AD677">
        <f>IF(OR(A677=521400,A677=529519,A677=519378,A677=519382,A677=519380,A677=519357,A677=549727,A677=519373,A677=519370,A677=519371,A677=519377,A677=519387,A677=521176,A677=521177,A677=524588),
IF(OR(D677="BIODIESEL",D677="BIODIESEL DYED",D677="DIESEL LS",D677="D LS DYED"),kdrk1+_dslMERCR,IF(OR(D677="ETHANOL REG",D677="REGULAR",D677="REG DYED",D677="ETH REG DYE"),krrk1+_eregMERCR,IF(OR(D677="UNBRAND DEF"),
DEFBase1,kprk1+_punlMERCR))),IF(A677=519355,IF(OR(D677="BIODIESEL",D677="BIODIESEL DYED",D677="DIESEL LS",D677="D LS DYED"),vdrk1+_dslMERCR,IF(OR(D677="ETHANOL REG",D677="REGULAR",D677="REG DYED",D677="ETH REG DYE"),vrrk1+_eregMERCR,)),E677))</f>
        <v>61.1</v>
      </c>
      <c r="AE677">
        <f t="shared" si="227"/>
        <v>0</v>
      </c>
      <c r="AF677">
        <f t="shared" si="228"/>
        <v>0.13</v>
      </c>
      <c r="AG677">
        <f t="shared" si="229"/>
        <v>0</v>
      </c>
      <c r="AH677" t="str">
        <f t="shared" si="230"/>
        <v>1275 TRUNK RD</v>
      </c>
    </row>
    <row r="678" spans="1:34" x14ac:dyDescent="0.25">
      <c r="A678">
        <v>524620</v>
      </c>
      <c r="B678" t="s">
        <v>185</v>
      </c>
      <c r="C678" t="s">
        <v>82</v>
      </c>
      <c r="D678" t="s">
        <v>645</v>
      </c>
      <c r="E678">
        <v>115</v>
      </c>
      <c r="F678">
        <v>0</v>
      </c>
      <c r="G678">
        <v>0</v>
      </c>
      <c r="H678">
        <v>0</v>
      </c>
      <c r="I678">
        <v>0</v>
      </c>
      <c r="J678">
        <v>115</v>
      </c>
      <c r="K678" s="28">
        <f t="shared" si="210"/>
        <v>14.950000000000001</v>
      </c>
      <c r="L678" s="28">
        <f t="shared" si="211"/>
        <v>0</v>
      </c>
      <c r="M678" s="28">
        <f t="shared" si="212"/>
        <v>129.94999999999999</v>
      </c>
      <c r="N678">
        <f t="shared" si="213"/>
        <v>115</v>
      </c>
      <c r="O678">
        <f t="shared" si="214"/>
        <v>118.5</v>
      </c>
      <c r="P678">
        <f t="shared" si="215"/>
        <v>118.5</v>
      </c>
      <c r="Q678">
        <f t="shared" si="216"/>
        <v>118.5</v>
      </c>
      <c r="R678">
        <f t="shared" si="217"/>
        <v>118.5</v>
      </c>
      <c r="S678">
        <f t="shared" si="218"/>
        <v>118.5</v>
      </c>
      <c r="T678">
        <f t="shared" si="219"/>
        <v>118.5</v>
      </c>
      <c r="U678">
        <f t="shared" si="220"/>
        <v>118.5</v>
      </c>
      <c r="V678">
        <f t="shared" si="221"/>
        <v>118.5</v>
      </c>
      <c r="X678">
        <f t="shared" si="222"/>
        <v>118.5</v>
      </c>
      <c r="Y678">
        <f t="shared" si="223"/>
        <v>118.5</v>
      </c>
      <c r="Z678">
        <f t="shared" si="224"/>
        <v>118.5</v>
      </c>
      <c r="AA678">
        <f t="shared" si="225"/>
        <v>118.5</v>
      </c>
      <c r="AB678">
        <f t="shared" si="226"/>
        <v>118.5</v>
      </c>
      <c r="AC678">
        <f>IF(OR(A678=521400,A678=529519,A678=519378,A678=519382,A678=519380,A678=519357,A678=549727,A678=519373,A678=519370,A678=519371,A678=519377,A678=519387,A678=521176,A678=521177,A678=524588),IF(OR(D678="BIODIESEL",D678="BIODIESEL DYED",D678="DIESEL LS",D678="D LS DYED"),kdrk1,IF(OR(D678="ETHANOL REG",D678="REGULAR",D678="REG DYED",D678="ETH REG DYE"),krrk1,IF(OR(D678="UNBRAND DEF"),DEFBase1,kprk1))),IF(A678=519355,IF(OR(D678="BIODIESEL",D678="BIODIESEL DYED",D678="DIESEL LS",D678="D LS DYED"),vdrk1,IF(OR(D678="ETHANOL REG",D678="REGULAR",D678="REG DYED",D678="ETH REG DYE"),vrrk1,)),E678))</f>
        <v>115</v>
      </c>
      <c r="AD678">
        <f>IF(OR(A678=521400,A678=529519,A678=519378,A678=519382,A678=519380,A678=519357,A678=549727,A678=519373,A678=519370,A678=519371,A678=519377,A678=519387,A678=521176,A678=521177,A678=524588),
IF(OR(D678="BIODIESEL",D678="BIODIESEL DYED",D678="DIESEL LS",D678="D LS DYED"),kdrk1+_dslMERCR,IF(OR(D678="ETHANOL REG",D678="REGULAR",D678="REG DYED",D678="ETH REG DYE"),krrk1+_eregMERCR,IF(OR(D678="UNBRAND DEF"),
DEFBase1,kprk1+_punlMERCR))),IF(A678=519355,IF(OR(D678="BIODIESEL",D678="BIODIESEL DYED",D678="DIESEL LS",D678="D LS DYED"),vdrk1+_dslMERCR,IF(OR(D678="ETHANOL REG",D678="REGULAR",D678="REG DYED",D678="ETH REG DYE"),vrrk1+_eregMERCR,)),E678))</f>
        <v>115</v>
      </c>
      <c r="AE678">
        <f t="shared" si="227"/>
        <v>0</v>
      </c>
      <c r="AF678">
        <f t="shared" si="228"/>
        <v>0.13</v>
      </c>
      <c r="AG678">
        <f t="shared" si="229"/>
        <v>0</v>
      </c>
      <c r="AH678" t="str">
        <f t="shared" si="230"/>
        <v>1275 TRUNK RD</v>
      </c>
    </row>
    <row r="679" spans="1:34" x14ac:dyDescent="0.25">
      <c r="A679">
        <v>519422</v>
      </c>
      <c r="B679" t="s">
        <v>186</v>
      </c>
      <c r="C679" t="s">
        <v>82</v>
      </c>
      <c r="D679" t="s">
        <v>646</v>
      </c>
      <c r="E679">
        <v>102.7</v>
      </c>
      <c r="F679">
        <v>4</v>
      </c>
      <c r="G679">
        <v>0</v>
      </c>
      <c r="H679">
        <v>0</v>
      </c>
      <c r="I679">
        <v>0</v>
      </c>
      <c r="J679">
        <v>106.7</v>
      </c>
      <c r="K679" s="28">
        <f t="shared" si="210"/>
        <v>13.871</v>
      </c>
      <c r="L679" s="28">
        <f t="shared" si="211"/>
        <v>0</v>
      </c>
      <c r="M679" s="28">
        <f t="shared" si="212"/>
        <v>120.571</v>
      </c>
      <c r="N679">
        <f t="shared" si="213"/>
        <v>102.7</v>
      </c>
      <c r="O679">
        <f t="shared" si="214"/>
        <v>108.2</v>
      </c>
      <c r="P679">
        <f t="shared" si="215"/>
        <v>109.2</v>
      </c>
      <c r="Q679">
        <f t="shared" si="216"/>
        <v>109.7</v>
      </c>
      <c r="R679">
        <f t="shared" si="217"/>
        <v>110.7</v>
      </c>
      <c r="S679">
        <f t="shared" si="218"/>
        <v>111.2</v>
      </c>
      <c r="T679">
        <f t="shared" si="219"/>
        <v>111.7</v>
      </c>
      <c r="U679">
        <f t="shared" si="220"/>
        <v>112.2</v>
      </c>
      <c r="V679">
        <f t="shared" si="221"/>
        <v>106.2</v>
      </c>
      <c r="X679">
        <f t="shared" si="222"/>
        <v>107.2</v>
      </c>
      <c r="Y679">
        <f t="shared" si="223"/>
        <v>107.7</v>
      </c>
      <c r="Z679">
        <f t="shared" si="224"/>
        <v>107.7</v>
      </c>
      <c r="AA679">
        <f t="shared" si="225"/>
        <v>108.7</v>
      </c>
      <c r="AB679">
        <f t="shared" si="226"/>
        <v>103.7</v>
      </c>
      <c r="AC679">
        <f>IF(OR(A679=521400,A679=529519,A679=519378,A679=519382,A679=519380,A679=519357,A679=549727,A679=519373,A679=519370,A679=519371,A679=519377,A679=519387,A679=521176,A679=521177,A679=524588),IF(OR(D679="BIODIESEL",D679="BIODIESEL DYED",D679="DIESEL LS",D679="D LS DYED"),kdrk1,IF(OR(D679="ETHANOL REG",D679="REGULAR",D679="REG DYED",D679="ETH REG DYE"),krrk1,IF(OR(D679="UNBRAND DEF"),DEFBase1,kprk1))),IF(A679=519355,IF(OR(D679="BIODIESEL",D679="BIODIESEL DYED",D679="DIESEL LS",D679="D LS DYED"),vdrk1,IF(OR(D679="ETHANOL REG",D679="REGULAR",D679="REG DYED",D679="ETH REG DYE"),vrrk1,)),E679))</f>
        <v>102.7</v>
      </c>
      <c r="AD679">
        <f>IF(OR(A679=521400,A679=529519,A679=519378,A679=519382,A679=519380,A679=519357,A679=549727,A679=519373,A679=519370,A679=519371,A679=519377,A679=519387,A679=521176,A679=521177,A679=524588),
IF(OR(D679="BIODIESEL",D679="BIODIESEL DYED",D679="DIESEL LS",D679="D LS DYED"),kdrk1+_dslMERCR,IF(OR(D679="ETHANOL REG",D679="REGULAR",D679="REG DYED",D679="ETH REG DYE"),krrk1+_eregMERCR,IF(OR(D679="UNBRAND DEF"),
DEFBase1,kprk1+_punlMERCR))),IF(A679=519355,IF(OR(D679="BIODIESEL",D679="BIODIESEL DYED",D679="DIESEL LS",D679="D LS DYED"),vdrk1+_dslMERCR,IF(OR(D679="ETHANOL REG",D679="REGULAR",D679="REG DYED",D679="ETH REG DYE"),vrrk1+_eregMERCR,)),E679))</f>
        <v>102.7</v>
      </c>
      <c r="AE679">
        <f t="shared" si="227"/>
        <v>0</v>
      </c>
      <c r="AF679">
        <f t="shared" si="228"/>
        <v>0.13</v>
      </c>
      <c r="AG679">
        <f t="shared" si="229"/>
        <v>0</v>
      </c>
      <c r="AH679" t="str">
        <f t="shared" si="230"/>
        <v>19 BLACK BEAR RD</v>
      </c>
    </row>
    <row r="680" spans="1:34" x14ac:dyDescent="0.25">
      <c r="A680">
        <v>519422</v>
      </c>
      <c r="B680" t="s">
        <v>186</v>
      </c>
      <c r="C680" t="s">
        <v>82</v>
      </c>
      <c r="D680" t="s">
        <v>37</v>
      </c>
      <c r="E680">
        <v>102.7</v>
      </c>
      <c r="F680">
        <v>4</v>
      </c>
      <c r="G680">
        <v>9</v>
      </c>
      <c r="H680">
        <v>0</v>
      </c>
      <c r="I680">
        <v>0</v>
      </c>
      <c r="J680">
        <v>115.7</v>
      </c>
      <c r="K680" s="28">
        <f t="shared" si="210"/>
        <v>15.041</v>
      </c>
      <c r="L680" s="28">
        <f t="shared" si="211"/>
        <v>0</v>
      </c>
      <c r="M680" s="28">
        <f t="shared" si="212"/>
        <v>130.74100000000001</v>
      </c>
      <c r="N680">
        <f t="shared" si="213"/>
        <v>102.7</v>
      </c>
      <c r="O680">
        <f t="shared" si="214"/>
        <v>108.2</v>
      </c>
      <c r="P680">
        <f t="shared" si="215"/>
        <v>109.2</v>
      </c>
      <c r="Q680">
        <f t="shared" si="216"/>
        <v>109.7</v>
      </c>
      <c r="R680">
        <f t="shared" si="217"/>
        <v>110.7</v>
      </c>
      <c r="S680">
        <f t="shared" si="218"/>
        <v>111.2</v>
      </c>
      <c r="T680">
        <f t="shared" si="219"/>
        <v>111.7</v>
      </c>
      <c r="U680">
        <f t="shared" si="220"/>
        <v>112.2</v>
      </c>
      <c r="V680">
        <f t="shared" si="221"/>
        <v>106.2</v>
      </c>
      <c r="X680">
        <f t="shared" si="222"/>
        <v>107.2</v>
      </c>
      <c r="Y680">
        <f t="shared" si="223"/>
        <v>107.7</v>
      </c>
      <c r="Z680">
        <f t="shared" si="224"/>
        <v>107.7</v>
      </c>
      <c r="AA680">
        <f t="shared" si="225"/>
        <v>108.7</v>
      </c>
      <c r="AB680">
        <f t="shared" si="226"/>
        <v>103.7</v>
      </c>
      <c r="AC680">
        <f>IF(OR(A680=521400,A680=529519,A680=519378,A680=519382,A680=519380,A680=519357,A680=549727,A680=519373,A680=519370,A680=519371,A680=519377,A680=519387,A680=521176,A680=521177,A680=524588),IF(OR(D680="BIODIESEL",D680="BIODIESEL DYED",D680="DIESEL LS",D680="D LS DYED"),kdrk1,IF(OR(D680="ETHANOL REG",D680="REGULAR",D680="REG DYED",D680="ETH REG DYE"),krrk1,IF(OR(D680="UNBRAND DEF"),DEFBase1,kprk1))),IF(A680=519355,IF(OR(D680="BIODIESEL",D680="BIODIESEL DYED",D680="DIESEL LS",D680="D LS DYED"),vdrk1,IF(OR(D680="ETHANOL REG",D680="REGULAR",D680="REG DYED",D680="ETH REG DYE"),vrrk1,)),E680))</f>
        <v>102.7</v>
      </c>
      <c r="AD680">
        <f>IF(OR(A680=521400,A680=529519,A680=519378,A680=519382,A680=519380,A680=519357,A680=549727,A680=519373,A680=519370,A680=519371,A680=519377,A680=519387,A680=521176,A680=521177,A680=524588),
IF(OR(D680="BIODIESEL",D680="BIODIESEL DYED",D680="DIESEL LS",D680="D LS DYED"),kdrk1+_dslMERCR,IF(OR(D680="ETHANOL REG",D680="REGULAR",D680="REG DYED",D680="ETH REG DYE"),krrk1+_eregMERCR,IF(OR(D680="UNBRAND DEF"),
DEFBase1,kprk1+_punlMERCR))),IF(A680=519355,IF(OR(D680="BIODIESEL",D680="BIODIESEL DYED",D680="DIESEL LS",D680="D LS DYED"),vdrk1+_dslMERCR,IF(OR(D680="ETHANOL REG",D680="REGULAR",D680="REG DYED",D680="ETH REG DYE"),vrrk1+_eregMERCR,)),E680))</f>
        <v>102.7</v>
      </c>
      <c r="AE680">
        <f t="shared" si="227"/>
        <v>0</v>
      </c>
      <c r="AF680">
        <f t="shared" si="228"/>
        <v>0.13</v>
      </c>
      <c r="AG680">
        <f t="shared" si="229"/>
        <v>0</v>
      </c>
      <c r="AH680" t="str">
        <f t="shared" si="230"/>
        <v>19 BLACK BEAR RD</v>
      </c>
    </row>
    <row r="681" spans="1:34" x14ac:dyDescent="0.25">
      <c r="A681">
        <v>519422</v>
      </c>
      <c r="B681" t="s">
        <v>186</v>
      </c>
      <c r="C681" t="s">
        <v>82</v>
      </c>
      <c r="D681" t="s">
        <v>644</v>
      </c>
      <c r="E681">
        <v>88.6</v>
      </c>
      <c r="F681">
        <v>10</v>
      </c>
      <c r="G681">
        <v>9</v>
      </c>
      <c r="H681">
        <v>0</v>
      </c>
      <c r="I681">
        <v>0</v>
      </c>
      <c r="J681">
        <v>107.6</v>
      </c>
      <c r="K681" s="28">
        <f t="shared" si="210"/>
        <v>13.988</v>
      </c>
      <c r="L681" s="28">
        <f t="shared" si="211"/>
        <v>0</v>
      </c>
      <c r="M681" s="28">
        <f t="shared" si="212"/>
        <v>121.58799999999999</v>
      </c>
      <c r="N681">
        <f t="shared" si="213"/>
        <v>88.6</v>
      </c>
      <c r="O681">
        <f t="shared" si="214"/>
        <v>96.1</v>
      </c>
      <c r="P681">
        <f t="shared" si="215"/>
        <v>96.1</v>
      </c>
      <c r="Q681">
        <f t="shared" si="216"/>
        <v>96.6</v>
      </c>
      <c r="R681">
        <f t="shared" si="217"/>
        <v>97.6</v>
      </c>
      <c r="S681">
        <f t="shared" si="218"/>
        <v>98.1</v>
      </c>
      <c r="T681">
        <f t="shared" si="219"/>
        <v>98.6</v>
      </c>
      <c r="U681">
        <f t="shared" si="220"/>
        <v>99.1</v>
      </c>
      <c r="V681">
        <f t="shared" si="221"/>
        <v>92.1</v>
      </c>
      <c r="X681">
        <f t="shared" si="222"/>
        <v>95.1</v>
      </c>
      <c r="Y681">
        <f t="shared" si="223"/>
        <v>94.6</v>
      </c>
      <c r="Z681">
        <f t="shared" si="224"/>
        <v>97.1</v>
      </c>
      <c r="AA681">
        <f t="shared" si="225"/>
        <v>93.6</v>
      </c>
      <c r="AB681">
        <f t="shared" si="226"/>
        <v>93.1</v>
      </c>
      <c r="AC681">
        <f>IF(OR(A681=521400,A681=529519,A681=519378,A681=519382,A681=519380,A681=519357,A681=549727,A681=519373,A681=519370,A681=519371,A681=519377,A681=519387,A681=521176,A681=521177,A681=524588),IF(OR(D681="BIODIESEL",D681="BIODIESEL DYED",D681="DIESEL LS",D681="D LS DYED"),kdrk1,IF(OR(D681="ETHANOL REG",D681="REGULAR",D681="REG DYED",D681="ETH REG DYE"),krrk1,IF(OR(D681="UNBRAND DEF"),DEFBase1,kprk1))),IF(A681=519355,IF(OR(D681="BIODIESEL",D681="BIODIESEL DYED",D681="DIESEL LS",D681="D LS DYED"),vdrk1,IF(OR(D681="ETHANOL REG",D681="REGULAR",D681="REG DYED",D681="ETH REG DYE"),vrrk1,)),E681))</f>
        <v>88.6</v>
      </c>
      <c r="AD681">
        <f>IF(OR(A681=521400,A681=529519,A681=519378,A681=519382,A681=519380,A681=519357,A681=549727,A681=519373,A681=519370,A681=519371,A681=519377,A681=519387,A681=521176,A681=521177,A681=524588),
IF(OR(D681="BIODIESEL",D681="BIODIESEL DYED",D681="DIESEL LS",D681="D LS DYED"),kdrk1+_dslMERCR,IF(OR(D681="ETHANOL REG",D681="REGULAR",D681="REG DYED",D681="ETH REG DYE"),krrk1+_eregMERCR,IF(OR(D681="UNBRAND DEF"),
DEFBase1,kprk1+_punlMERCR))),IF(A681=519355,IF(OR(D681="BIODIESEL",D681="BIODIESEL DYED",D681="DIESEL LS",D681="D LS DYED"),vdrk1+_dslMERCR,IF(OR(D681="ETHANOL REG",D681="REGULAR",D681="REG DYED",D681="ETH REG DYE"),vrrk1+_eregMERCR,)),E681))</f>
        <v>88.6</v>
      </c>
      <c r="AE681">
        <f t="shared" si="227"/>
        <v>0</v>
      </c>
      <c r="AF681">
        <f t="shared" si="228"/>
        <v>0.13</v>
      </c>
      <c r="AG681">
        <f t="shared" si="229"/>
        <v>0</v>
      </c>
      <c r="AH681" t="str">
        <f t="shared" si="230"/>
        <v>19 BLACK BEAR RD</v>
      </c>
    </row>
    <row r="682" spans="1:34" x14ac:dyDescent="0.25">
      <c r="A682">
        <v>524565</v>
      </c>
      <c r="B682" t="s">
        <v>187</v>
      </c>
      <c r="C682" t="s">
        <v>82</v>
      </c>
      <c r="D682" t="s">
        <v>37</v>
      </c>
      <c r="E682">
        <v>98.8</v>
      </c>
      <c r="F682">
        <v>4</v>
      </c>
      <c r="G682">
        <v>9</v>
      </c>
      <c r="H682">
        <v>0</v>
      </c>
      <c r="I682">
        <v>0</v>
      </c>
      <c r="J682">
        <v>111.8</v>
      </c>
      <c r="K682" s="28">
        <f t="shared" si="210"/>
        <v>14.534000000000001</v>
      </c>
      <c r="L682" s="28">
        <f t="shared" si="211"/>
        <v>0</v>
      </c>
      <c r="M682" s="28">
        <f t="shared" si="212"/>
        <v>126.334</v>
      </c>
      <c r="N682">
        <f t="shared" si="213"/>
        <v>98.8</v>
      </c>
      <c r="O682">
        <f t="shared" si="214"/>
        <v>104.3</v>
      </c>
      <c r="P682">
        <f t="shared" si="215"/>
        <v>105.3</v>
      </c>
      <c r="Q682">
        <f t="shared" si="216"/>
        <v>105.8</v>
      </c>
      <c r="R682">
        <f t="shared" si="217"/>
        <v>106.8</v>
      </c>
      <c r="S682">
        <f t="shared" si="218"/>
        <v>107.3</v>
      </c>
      <c r="T682">
        <f t="shared" si="219"/>
        <v>107.8</v>
      </c>
      <c r="U682">
        <f t="shared" si="220"/>
        <v>108.3</v>
      </c>
      <c r="V682">
        <f t="shared" si="221"/>
        <v>102.3</v>
      </c>
      <c r="X682">
        <f t="shared" si="222"/>
        <v>103.3</v>
      </c>
      <c r="Y682">
        <f t="shared" si="223"/>
        <v>103.8</v>
      </c>
      <c r="Z682">
        <f t="shared" si="224"/>
        <v>103.8</v>
      </c>
      <c r="AA682">
        <f t="shared" si="225"/>
        <v>104.8</v>
      </c>
      <c r="AB682">
        <f t="shared" si="226"/>
        <v>99.8</v>
      </c>
      <c r="AC682">
        <f>IF(OR(A682=521400,A682=529519,A682=519378,A682=519382,A682=519380,A682=519357,A682=549727,A682=519373,A682=519370,A682=519371,A682=519377,A682=519387,A682=521176,A682=521177,A682=524588),IF(OR(D682="BIODIESEL",D682="BIODIESEL DYED",D682="DIESEL LS",D682="D LS DYED"),kdrk1,IF(OR(D682="ETHANOL REG",D682="REGULAR",D682="REG DYED",D682="ETH REG DYE"),krrk1,IF(OR(D682="UNBRAND DEF"),DEFBase1,kprk1))),IF(A682=519355,IF(OR(D682="BIODIESEL",D682="BIODIESEL DYED",D682="DIESEL LS",D682="D LS DYED"),vdrk1,IF(OR(D682="ETHANOL REG",D682="REGULAR",D682="REG DYED",D682="ETH REG DYE"),vrrk1,)),E682))</f>
        <v>98.8</v>
      </c>
      <c r="AD682">
        <f>IF(OR(A682=521400,A682=529519,A682=519378,A682=519382,A682=519380,A682=519357,A682=549727,A682=519373,A682=519370,A682=519371,A682=519377,A682=519387,A682=521176,A682=521177,A682=524588),
IF(OR(D682="BIODIESEL",D682="BIODIESEL DYED",D682="DIESEL LS",D682="D LS DYED"),kdrk1+_dslMERCR,IF(OR(D682="ETHANOL REG",D682="REGULAR",D682="REG DYED",D682="ETH REG DYE"),krrk1+_eregMERCR,IF(OR(D682="UNBRAND DEF"),
DEFBase1,kprk1+_punlMERCR))),IF(A682=519355,IF(OR(D682="BIODIESEL",D682="BIODIESEL DYED",D682="DIESEL LS",D682="D LS DYED"),vdrk1+_dslMERCR,IF(OR(D682="ETHANOL REG",D682="REGULAR",D682="REG DYED",D682="ETH REG DYE"),vrrk1+_eregMERCR,)),E682))</f>
        <v>98.8</v>
      </c>
      <c r="AE682">
        <f t="shared" si="227"/>
        <v>0</v>
      </c>
      <c r="AF682">
        <f t="shared" si="228"/>
        <v>0.13</v>
      </c>
      <c r="AG682">
        <f t="shared" si="229"/>
        <v>0</v>
      </c>
      <c r="AH682" t="str">
        <f t="shared" si="230"/>
        <v>2025 COUNTY ROAD 44</v>
      </c>
    </row>
    <row r="683" spans="1:34" x14ac:dyDescent="0.25">
      <c r="A683">
        <v>524565</v>
      </c>
      <c r="B683" t="s">
        <v>187</v>
      </c>
      <c r="C683" t="s">
        <v>82</v>
      </c>
      <c r="D683" t="s">
        <v>132</v>
      </c>
      <c r="E683">
        <v>79.3</v>
      </c>
      <c r="F683">
        <v>10</v>
      </c>
      <c r="G683">
        <v>9</v>
      </c>
      <c r="H683">
        <v>0</v>
      </c>
      <c r="I683">
        <v>0</v>
      </c>
      <c r="J683">
        <v>98.3</v>
      </c>
      <c r="K683" s="28">
        <f t="shared" si="210"/>
        <v>12.779</v>
      </c>
      <c r="L683" s="28">
        <f t="shared" si="211"/>
        <v>0</v>
      </c>
      <c r="M683" s="28">
        <f t="shared" si="212"/>
        <v>111.07899999999999</v>
      </c>
      <c r="N683">
        <f t="shared" si="213"/>
        <v>79.3</v>
      </c>
      <c r="O683">
        <f t="shared" si="214"/>
        <v>87.3</v>
      </c>
      <c r="P683">
        <f t="shared" si="215"/>
        <v>87.3</v>
      </c>
      <c r="Q683">
        <f t="shared" si="216"/>
        <v>87.8</v>
      </c>
      <c r="R683">
        <f t="shared" si="217"/>
        <v>88.8</v>
      </c>
      <c r="S683">
        <f t="shared" si="218"/>
        <v>89.3</v>
      </c>
      <c r="T683">
        <f t="shared" si="219"/>
        <v>89.8</v>
      </c>
      <c r="U683">
        <f t="shared" si="220"/>
        <v>90.3</v>
      </c>
      <c r="V683">
        <f t="shared" si="221"/>
        <v>82.8</v>
      </c>
      <c r="X683">
        <f t="shared" si="222"/>
        <v>86.3</v>
      </c>
      <c r="Y683">
        <f t="shared" si="223"/>
        <v>85.8</v>
      </c>
      <c r="Z683">
        <f t="shared" si="224"/>
        <v>87.8</v>
      </c>
      <c r="AA683">
        <f t="shared" si="225"/>
        <v>84.3</v>
      </c>
      <c r="AB683">
        <f t="shared" si="226"/>
        <v>83.8</v>
      </c>
      <c r="AC683">
        <f>IF(OR(A683=521400,A683=529519,A683=519378,A683=519382,A683=519380,A683=519357,A683=549727,A683=519373,A683=519370,A683=519371,A683=519377,A683=519387,A683=521176,A683=521177,A683=524588),IF(OR(D683="BIODIESEL",D683="BIODIESEL DYED",D683="DIESEL LS",D683="D LS DYED"),kdrk1,IF(OR(D683="ETHANOL REG",D683="REGULAR",D683="REG DYED",D683="ETH REG DYE"),krrk1,IF(OR(D683="UNBRAND DEF"),DEFBase1,kprk1))),IF(A683=519355,IF(OR(D683="BIODIESEL",D683="BIODIESEL DYED",D683="DIESEL LS",D683="D LS DYED"),vdrk1,IF(OR(D683="ETHANOL REG",D683="REGULAR",D683="REG DYED",D683="ETH REG DYE"),vrrk1,)),E683))</f>
        <v>79.3</v>
      </c>
      <c r="AD683">
        <f>IF(OR(A683=521400,A683=529519,A683=519378,A683=519382,A683=519380,A683=519357,A683=549727,A683=519373,A683=519370,A683=519371,A683=519377,A683=519387,A683=521176,A683=521177,A683=524588),
IF(OR(D683="BIODIESEL",D683="BIODIESEL DYED",D683="DIESEL LS",D683="D LS DYED"),kdrk1+_dslMERCR,IF(OR(D683="ETHANOL REG",D683="REGULAR",D683="REG DYED",D683="ETH REG DYE"),krrk1+_eregMERCR,IF(OR(D683="UNBRAND DEF"),
DEFBase1,kprk1+_punlMERCR))),IF(A683=519355,IF(OR(D683="BIODIESEL",D683="BIODIESEL DYED",D683="DIESEL LS",D683="D LS DYED"),vdrk1+_dslMERCR,IF(OR(D683="ETHANOL REG",D683="REGULAR",D683="REG DYED",D683="ETH REG DYE"),vrrk1+_eregMERCR,)),E683))</f>
        <v>79.3</v>
      </c>
      <c r="AE683">
        <f t="shared" si="227"/>
        <v>0</v>
      </c>
      <c r="AF683">
        <f t="shared" si="228"/>
        <v>0.13</v>
      </c>
      <c r="AG683">
        <f t="shared" si="229"/>
        <v>0</v>
      </c>
      <c r="AH683" t="str">
        <f t="shared" si="230"/>
        <v>2025 COUNTY ROAD 44</v>
      </c>
    </row>
    <row r="684" spans="1:34" x14ac:dyDescent="0.25">
      <c r="A684">
        <v>524565</v>
      </c>
      <c r="B684" t="s">
        <v>187</v>
      </c>
      <c r="C684" t="s">
        <v>82</v>
      </c>
      <c r="D684" t="s">
        <v>644</v>
      </c>
      <c r="E684">
        <v>90.5</v>
      </c>
      <c r="F684">
        <v>10</v>
      </c>
      <c r="G684">
        <v>9</v>
      </c>
      <c r="H684">
        <v>0</v>
      </c>
      <c r="I684">
        <v>0</v>
      </c>
      <c r="J684">
        <v>109.5</v>
      </c>
      <c r="K684" s="28">
        <f t="shared" si="210"/>
        <v>14.235000000000001</v>
      </c>
      <c r="L684" s="28">
        <f t="shared" si="211"/>
        <v>0</v>
      </c>
      <c r="M684" s="28">
        <f t="shared" si="212"/>
        <v>123.735</v>
      </c>
      <c r="N684">
        <f t="shared" si="213"/>
        <v>90.5</v>
      </c>
      <c r="O684">
        <f t="shared" si="214"/>
        <v>98</v>
      </c>
      <c r="P684">
        <f t="shared" si="215"/>
        <v>98</v>
      </c>
      <c r="Q684">
        <f t="shared" si="216"/>
        <v>98.5</v>
      </c>
      <c r="R684">
        <f t="shared" si="217"/>
        <v>99.5</v>
      </c>
      <c r="S684">
        <f t="shared" si="218"/>
        <v>100</v>
      </c>
      <c r="T684">
        <f t="shared" si="219"/>
        <v>100.5</v>
      </c>
      <c r="U684">
        <f t="shared" si="220"/>
        <v>101</v>
      </c>
      <c r="V684">
        <f t="shared" si="221"/>
        <v>94</v>
      </c>
      <c r="X684">
        <f t="shared" si="222"/>
        <v>97</v>
      </c>
      <c r="Y684">
        <f t="shared" si="223"/>
        <v>96.5</v>
      </c>
      <c r="Z684">
        <f t="shared" si="224"/>
        <v>99</v>
      </c>
      <c r="AA684">
        <f t="shared" si="225"/>
        <v>95.5</v>
      </c>
      <c r="AB684">
        <f t="shared" si="226"/>
        <v>95</v>
      </c>
      <c r="AC684">
        <f>IF(OR(A684=521400,A684=529519,A684=519378,A684=519382,A684=519380,A684=519357,A684=549727,A684=519373,A684=519370,A684=519371,A684=519377,A684=519387,A684=521176,A684=521177,A684=524588),IF(OR(D684="BIODIESEL",D684="BIODIESEL DYED",D684="DIESEL LS",D684="D LS DYED"),kdrk1,IF(OR(D684="ETHANOL REG",D684="REGULAR",D684="REG DYED",D684="ETH REG DYE"),krrk1,IF(OR(D684="UNBRAND DEF"),DEFBase1,kprk1))),IF(A684=519355,IF(OR(D684="BIODIESEL",D684="BIODIESEL DYED",D684="DIESEL LS",D684="D LS DYED"),vdrk1,IF(OR(D684="ETHANOL REG",D684="REGULAR",D684="REG DYED",D684="ETH REG DYE"),vrrk1,)),E684))</f>
        <v>90.5</v>
      </c>
      <c r="AD684">
        <f>IF(OR(A684=521400,A684=529519,A684=519378,A684=519382,A684=519380,A684=519357,A684=549727,A684=519373,A684=519370,A684=519371,A684=519377,A684=519387,A684=521176,A684=521177,A684=524588),
IF(OR(D684="BIODIESEL",D684="BIODIESEL DYED",D684="DIESEL LS",D684="D LS DYED"),kdrk1+_dslMERCR,IF(OR(D684="ETHANOL REG",D684="REGULAR",D684="REG DYED",D684="ETH REG DYE"),krrk1+_eregMERCR,IF(OR(D684="UNBRAND DEF"),
DEFBase1,kprk1+_punlMERCR))),IF(A684=519355,IF(OR(D684="BIODIESEL",D684="BIODIESEL DYED",D684="DIESEL LS",D684="D LS DYED"),vdrk1+_dslMERCR,IF(OR(D684="ETHANOL REG",D684="REGULAR",D684="REG DYED",D684="ETH REG DYE"),vrrk1+_eregMERCR,)),E684))</f>
        <v>90.5</v>
      </c>
      <c r="AE684">
        <f t="shared" si="227"/>
        <v>0</v>
      </c>
      <c r="AF684">
        <f t="shared" si="228"/>
        <v>0.13</v>
      </c>
      <c r="AG684">
        <f t="shared" si="229"/>
        <v>0</v>
      </c>
      <c r="AH684" t="str">
        <f t="shared" si="230"/>
        <v>2025 COUNTY ROAD 44</v>
      </c>
    </row>
    <row r="685" spans="1:34" x14ac:dyDescent="0.25">
      <c r="A685">
        <v>524565</v>
      </c>
      <c r="B685" t="s">
        <v>187</v>
      </c>
      <c r="C685" t="s">
        <v>82</v>
      </c>
      <c r="D685" t="s">
        <v>49</v>
      </c>
      <c r="E685">
        <v>108</v>
      </c>
      <c r="F685">
        <v>10</v>
      </c>
      <c r="G685">
        <v>9</v>
      </c>
      <c r="H685">
        <v>0</v>
      </c>
      <c r="I685">
        <v>0</v>
      </c>
      <c r="J685">
        <v>127</v>
      </c>
      <c r="K685" s="28">
        <f t="shared" si="210"/>
        <v>16.510000000000002</v>
      </c>
      <c r="L685" s="28">
        <f t="shared" si="211"/>
        <v>0</v>
      </c>
      <c r="M685" s="28">
        <f t="shared" si="212"/>
        <v>143.51</v>
      </c>
      <c r="N685">
        <f t="shared" si="213"/>
        <v>108</v>
      </c>
      <c r="O685">
        <f t="shared" si="214"/>
        <v>116.5</v>
      </c>
      <c r="P685">
        <f t="shared" si="215"/>
        <v>116.5</v>
      </c>
      <c r="Q685">
        <f t="shared" si="216"/>
        <v>117</v>
      </c>
      <c r="R685">
        <f t="shared" si="217"/>
        <v>118</v>
      </c>
      <c r="S685">
        <f t="shared" si="218"/>
        <v>118.5</v>
      </c>
      <c r="T685">
        <f t="shared" si="219"/>
        <v>119</v>
      </c>
      <c r="U685">
        <f t="shared" si="220"/>
        <v>119.5</v>
      </c>
      <c r="V685">
        <f t="shared" si="221"/>
        <v>111.5</v>
      </c>
      <c r="X685">
        <f t="shared" si="222"/>
        <v>115.5</v>
      </c>
      <c r="Y685">
        <f t="shared" si="223"/>
        <v>114</v>
      </c>
      <c r="Z685">
        <f t="shared" si="224"/>
        <v>116.5</v>
      </c>
      <c r="AA685">
        <f t="shared" si="225"/>
        <v>113</v>
      </c>
      <c r="AB685">
        <f t="shared" si="226"/>
        <v>112.5</v>
      </c>
      <c r="AC685">
        <f>IF(OR(A685=521400,A685=529519,A685=519378,A685=519382,A685=519380,A685=519357,A685=549727,A685=519373,A685=519370,A685=519371,A685=519377,A685=519387,A685=521176,A685=521177,A685=524588),IF(OR(D685="BIODIESEL",D685="BIODIESEL DYED",D685="DIESEL LS",D685="D LS DYED"),kdrk1,IF(OR(D685="ETHANOL REG",D685="REGULAR",D685="REG DYED",D685="ETH REG DYE"),krrk1,IF(OR(D685="UNBRAND DEF"),DEFBase1,kprk1))),IF(A685=519355,IF(OR(D685="BIODIESEL",D685="BIODIESEL DYED",D685="DIESEL LS",D685="D LS DYED"),vdrk1,IF(OR(D685="ETHANOL REG",D685="REGULAR",D685="REG DYED",D685="ETH REG DYE"),vrrk1,)),E685))</f>
        <v>108</v>
      </c>
      <c r="AD685">
        <f>IF(OR(A685=521400,A685=529519,A685=519378,A685=519382,A685=519380,A685=519357,A685=549727,A685=519373,A685=519370,A685=519371,A685=519377,A685=519387,A685=521176,A685=521177,A685=524588),
IF(OR(D685="BIODIESEL",D685="BIODIESEL DYED",D685="DIESEL LS",D685="D LS DYED"),kdrk1+_dslMERCR,IF(OR(D685="ETHANOL REG",D685="REGULAR",D685="REG DYED",D685="ETH REG DYE"),krrk1+_eregMERCR,IF(OR(D685="UNBRAND DEF"),
DEFBase1,kprk1+_punlMERCR))),IF(A685=519355,IF(OR(D685="BIODIESEL",D685="BIODIESEL DYED",D685="DIESEL LS",D685="D LS DYED"),vdrk1+_dslMERCR,IF(OR(D685="ETHANOL REG",D685="REGULAR",D685="REG DYED",D685="ETH REG DYE"),vrrk1+_eregMERCR,)),E685))</f>
        <v>108</v>
      </c>
      <c r="AE685">
        <f t="shared" si="227"/>
        <v>0</v>
      </c>
      <c r="AF685">
        <f t="shared" si="228"/>
        <v>0.13</v>
      </c>
      <c r="AG685">
        <f t="shared" si="229"/>
        <v>0</v>
      </c>
      <c r="AH685" t="str">
        <f t="shared" si="230"/>
        <v>2025 COUNTY ROAD 44</v>
      </c>
    </row>
    <row r="686" spans="1:34" x14ac:dyDescent="0.25">
      <c r="A686">
        <v>519423</v>
      </c>
      <c r="B686" t="s">
        <v>573</v>
      </c>
      <c r="C686" t="s">
        <v>82</v>
      </c>
      <c r="D686" t="s">
        <v>37</v>
      </c>
      <c r="E686">
        <v>92.2</v>
      </c>
      <c r="F686">
        <v>4</v>
      </c>
      <c r="G686">
        <v>9</v>
      </c>
      <c r="H686">
        <v>0</v>
      </c>
      <c r="I686">
        <v>0</v>
      </c>
      <c r="J686">
        <v>105.2</v>
      </c>
      <c r="K686" s="28">
        <f t="shared" si="210"/>
        <v>13.676</v>
      </c>
      <c r="L686" s="28">
        <f t="shared" si="211"/>
        <v>0</v>
      </c>
      <c r="M686" s="28">
        <f t="shared" si="212"/>
        <v>118.876</v>
      </c>
      <c r="N686">
        <f t="shared" si="213"/>
        <v>92.2</v>
      </c>
      <c r="O686">
        <f t="shared" si="214"/>
        <v>97.7</v>
      </c>
      <c r="P686">
        <f t="shared" si="215"/>
        <v>98.7</v>
      </c>
      <c r="Q686">
        <f t="shared" si="216"/>
        <v>99.2</v>
      </c>
      <c r="R686">
        <f t="shared" si="217"/>
        <v>100.2</v>
      </c>
      <c r="S686">
        <f t="shared" si="218"/>
        <v>100.7</v>
      </c>
      <c r="T686">
        <f t="shared" si="219"/>
        <v>101.2</v>
      </c>
      <c r="U686">
        <f t="shared" si="220"/>
        <v>101.7</v>
      </c>
      <c r="V686">
        <f t="shared" si="221"/>
        <v>95.7</v>
      </c>
      <c r="X686">
        <f t="shared" si="222"/>
        <v>96.7</v>
      </c>
      <c r="Y686">
        <f t="shared" si="223"/>
        <v>97.2</v>
      </c>
      <c r="Z686">
        <f t="shared" si="224"/>
        <v>97.2</v>
      </c>
      <c r="AA686">
        <f t="shared" si="225"/>
        <v>98.2</v>
      </c>
      <c r="AB686">
        <f t="shared" si="226"/>
        <v>93.2</v>
      </c>
      <c r="AC686">
        <f>IF(OR(A686=521400,A686=529519,A686=519378,A686=519382,A686=519380,A686=519357,A686=549727,A686=519373,A686=519370,A686=519371,A686=519377,A686=519387,A686=521176,A686=521177,A686=524588),IF(OR(D686="BIODIESEL",D686="BIODIESEL DYED",D686="DIESEL LS",D686="D LS DYED"),kdrk1,IF(OR(D686="ETHANOL REG",D686="REGULAR",D686="REG DYED",D686="ETH REG DYE"),krrk1,IF(OR(D686="UNBRAND DEF"),DEFBase1,kprk1))),IF(A686=519355,IF(OR(D686="BIODIESEL",D686="BIODIESEL DYED",D686="DIESEL LS",D686="D LS DYED"),vdrk1,IF(OR(D686="ETHANOL REG",D686="REGULAR",D686="REG DYED",D686="ETH REG DYE"),vrrk1,)),E686))</f>
        <v>92.2</v>
      </c>
      <c r="AD686">
        <f>IF(OR(A686=521400,A686=529519,A686=519378,A686=519382,A686=519380,A686=519357,A686=549727,A686=519373,A686=519370,A686=519371,A686=519377,A686=519387,A686=521176,A686=521177,A686=524588),
IF(OR(D686="BIODIESEL",D686="BIODIESEL DYED",D686="DIESEL LS",D686="D LS DYED"),kdrk1+_dslMERCR,IF(OR(D686="ETHANOL REG",D686="REGULAR",D686="REG DYED",D686="ETH REG DYE"),krrk1+_eregMERCR,IF(OR(D686="UNBRAND DEF"),
DEFBase1,kprk1+_punlMERCR))),IF(A686=519355,IF(OR(D686="BIODIESEL",D686="BIODIESEL DYED",D686="DIESEL LS",D686="D LS DYED"),vdrk1+_dslMERCR,IF(OR(D686="ETHANOL REG",D686="REGULAR",D686="REG DYED",D686="ETH REG DYE"),vrrk1+_eregMERCR,)),E686))</f>
        <v>92.2</v>
      </c>
      <c r="AE686">
        <f t="shared" si="227"/>
        <v>0</v>
      </c>
      <c r="AF686">
        <f t="shared" si="228"/>
        <v>0.13</v>
      </c>
      <c r="AG686">
        <f t="shared" si="229"/>
        <v>0</v>
      </c>
      <c r="AH686" t="str">
        <f t="shared" si="230"/>
        <v>5241 BLOOMINGTON RD</v>
      </c>
    </row>
    <row r="687" spans="1:34" x14ac:dyDescent="0.25">
      <c r="A687">
        <v>542139</v>
      </c>
      <c r="B687" t="s">
        <v>641</v>
      </c>
      <c r="C687" t="s">
        <v>82</v>
      </c>
      <c r="D687" t="s">
        <v>37</v>
      </c>
      <c r="E687">
        <v>97</v>
      </c>
      <c r="F687">
        <v>4</v>
      </c>
      <c r="G687">
        <v>9</v>
      </c>
      <c r="H687">
        <v>0</v>
      </c>
      <c r="I687">
        <v>0</v>
      </c>
      <c r="J687">
        <v>110</v>
      </c>
      <c r="K687" s="28">
        <f t="shared" si="210"/>
        <v>14.3</v>
      </c>
      <c r="L687" s="28">
        <f t="shared" si="211"/>
        <v>0</v>
      </c>
      <c r="M687" s="28">
        <f t="shared" si="212"/>
        <v>124.3</v>
      </c>
      <c r="N687">
        <f t="shared" si="213"/>
        <v>97</v>
      </c>
      <c r="O687">
        <f t="shared" si="214"/>
        <v>102.5</v>
      </c>
      <c r="P687">
        <f t="shared" si="215"/>
        <v>103.5</v>
      </c>
      <c r="Q687">
        <f t="shared" si="216"/>
        <v>104</v>
      </c>
      <c r="R687">
        <f t="shared" si="217"/>
        <v>105</v>
      </c>
      <c r="S687">
        <f t="shared" si="218"/>
        <v>105.5</v>
      </c>
      <c r="T687">
        <f t="shared" si="219"/>
        <v>106</v>
      </c>
      <c r="U687">
        <f t="shared" si="220"/>
        <v>106.5</v>
      </c>
      <c r="V687">
        <f t="shared" si="221"/>
        <v>100.5</v>
      </c>
      <c r="X687">
        <f t="shared" si="222"/>
        <v>101.5</v>
      </c>
      <c r="Y687">
        <f t="shared" si="223"/>
        <v>102</v>
      </c>
      <c r="Z687">
        <f t="shared" si="224"/>
        <v>102</v>
      </c>
      <c r="AA687">
        <f t="shared" si="225"/>
        <v>103</v>
      </c>
      <c r="AB687">
        <f t="shared" si="226"/>
        <v>98</v>
      </c>
      <c r="AC687">
        <f>IF(OR(A687=521400,A687=529519,A687=519378,A687=519382,A687=519380,A687=519357,A687=549727,A687=519373,A687=519370,A687=519371,A687=519377,A687=519387,A687=521176,A687=521177,A687=524588),IF(OR(D687="BIODIESEL",D687="BIODIESEL DYED",D687="DIESEL LS",D687="D LS DYED"),kdrk1,IF(OR(D687="ETHANOL REG",D687="REGULAR",D687="REG DYED",D687="ETH REG DYE"),krrk1,IF(OR(D687="UNBRAND DEF"),DEFBase1,kprk1))),IF(A687=519355,IF(OR(D687="BIODIESEL",D687="BIODIESEL DYED",D687="DIESEL LS",D687="D LS DYED"),vdrk1,IF(OR(D687="ETHANOL REG",D687="REGULAR",D687="REG DYED",D687="ETH REG DYE"),vrrk1,)),E687))</f>
        <v>97</v>
      </c>
      <c r="AD687">
        <f>IF(OR(A687=521400,A687=529519,A687=519378,A687=519382,A687=519380,A687=519357,A687=549727,A687=519373,A687=519370,A687=519371,A687=519377,A687=519387,A687=521176,A687=521177,A687=524588),
IF(OR(D687="BIODIESEL",D687="BIODIESEL DYED",D687="DIESEL LS",D687="D LS DYED"),kdrk1+_dslMERCR,IF(OR(D687="ETHANOL REG",D687="REGULAR",D687="REG DYED",D687="ETH REG DYE"),krrk1+_eregMERCR,IF(OR(D687="UNBRAND DEF"),
DEFBase1,kprk1+_punlMERCR))),IF(A687=519355,IF(OR(D687="BIODIESEL",D687="BIODIESEL DYED",D687="DIESEL LS",D687="D LS DYED"),vdrk1+_dslMERCR,IF(OR(D687="ETHANOL REG",D687="REGULAR",D687="REG DYED",D687="ETH REG DYE"),vrrk1+_eregMERCR,)),E687))</f>
        <v>97</v>
      </c>
      <c r="AE687">
        <f t="shared" si="227"/>
        <v>0</v>
      </c>
      <c r="AF687">
        <f t="shared" si="228"/>
        <v>0.13</v>
      </c>
      <c r="AG687">
        <f t="shared" si="229"/>
        <v>0</v>
      </c>
      <c r="AH687" t="str">
        <f t="shared" si="230"/>
        <v>10 LAKESIDE DRIVE</v>
      </c>
    </row>
    <row r="688" spans="1:34" x14ac:dyDescent="0.25">
      <c r="A688">
        <v>542139</v>
      </c>
      <c r="B688" t="s">
        <v>641</v>
      </c>
      <c r="C688" t="s">
        <v>82</v>
      </c>
      <c r="D688" t="s">
        <v>645</v>
      </c>
      <c r="E688">
        <v>119.4</v>
      </c>
      <c r="F688">
        <v>0</v>
      </c>
      <c r="G688">
        <v>0</v>
      </c>
      <c r="H688">
        <v>0</v>
      </c>
      <c r="I688">
        <v>0</v>
      </c>
      <c r="J688">
        <v>119.4</v>
      </c>
      <c r="K688" s="28">
        <f t="shared" si="210"/>
        <v>15.522000000000002</v>
      </c>
      <c r="L688" s="28">
        <f t="shared" si="211"/>
        <v>0</v>
      </c>
      <c r="M688" s="28">
        <f t="shared" si="212"/>
        <v>134.922</v>
      </c>
      <c r="N688">
        <f t="shared" si="213"/>
        <v>119.4</v>
      </c>
      <c r="O688">
        <f t="shared" si="214"/>
        <v>122.9</v>
      </c>
      <c r="P688">
        <f t="shared" si="215"/>
        <v>122.9</v>
      </c>
      <c r="Q688">
        <f t="shared" si="216"/>
        <v>122.9</v>
      </c>
      <c r="R688">
        <f t="shared" si="217"/>
        <v>122.9</v>
      </c>
      <c r="S688">
        <f t="shared" si="218"/>
        <v>122.9</v>
      </c>
      <c r="T688">
        <f t="shared" si="219"/>
        <v>122.9</v>
      </c>
      <c r="U688">
        <f t="shared" si="220"/>
        <v>122.9</v>
      </c>
      <c r="V688">
        <f t="shared" si="221"/>
        <v>122.9</v>
      </c>
      <c r="X688">
        <f t="shared" si="222"/>
        <v>122.9</v>
      </c>
      <c r="Y688">
        <f t="shared" si="223"/>
        <v>122.9</v>
      </c>
      <c r="Z688">
        <f t="shared" si="224"/>
        <v>122.9</v>
      </c>
      <c r="AA688">
        <f t="shared" si="225"/>
        <v>122.9</v>
      </c>
      <c r="AB688">
        <f t="shared" si="226"/>
        <v>122.9</v>
      </c>
      <c r="AC688">
        <f>IF(OR(A688=521400,A688=529519,A688=519378,A688=519382,A688=519380,A688=519357,A688=549727,A688=519373,A688=519370,A688=519371,A688=519377,A688=519387,A688=521176,A688=521177,A688=524588),IF(OR(D688="BIODIESEL",D688="BIODIESEL DYED",D688="DIESEL LS",D688="D LS DYED"),kdrk1,IF(OR(D688="ETHANOL REG",D688="REGULAR",D688="REG DYED",D688="ETH REG DYE"),krrk1,IF(OR(D688="UNBRAND DEF"),DEFBase1,kprk1))),IF(A688=519355,IF(OR(D688="BIODIESEL",D688="BIODIESEL DYED",D688="DIESEL LS",D688="D LS DYED"),vdrk1,IF(OR(D688="ETHANOL REG",D688="REGULAR",D688="REG DYED",D688="ETH REG DYE"),vrrk1,)),E688))</f>
        <v>119.4</v>
      </c>
      <c r="AD688">
        <f>IF(OR(A688=521400,A688=529519,A688=519378,A688=519382,A688=519380,A688=519357,A688=549727,A688=519373,A688=519370,A688=519371,A688=519377,A688=519387,A688=521176,A688=521177,A688=524588),
IF(OR(D688="BIODIESEL",D688="BIODIESEL DYED",D688="DIESEL LS",D688="D LS DYED"),kdrk1+_dslMERCR,IF(OR(D688="ETHANOL REG",D688="REGULAR",D688="REG DYED",D688="ETH REG DYE"),krrk1+_eregMERCR,IF(OR(D688="UNBRAND DEF"),
DEFBase1,kprk1+_punlMERCR))),IF(A688=519355,IF(OR(D688="BIODIESEL",D688="BIODIESEL DYED",D688="DIESEL LS",D688="D LS DYED"),vdrk1+_dslMERCR,IF(OR(D688="ETHANOL REG",D688="REGULAR",D688="REG DYED",D688="ETH REG DYE"),vrrk1+_eregMERCR,)),E688))</f>
        <v>119.4</v>
      </c>
      <c r="AE688">
        <f t="shared" si="227"/>
        <v>0</v>
      </c>
      <c r="AF688">
        <f t="shared" si="228"/>
        <v>0.13</v>
      </c>
      <c r="AG688">
        <f t="shared" si="229"/>
        <v>0</v>
      </c>
      <c r="AH688" t="str">
        <f t="shared" si="230"/>
        <v>10 LAKESIDE DRIVE</v>
      </c>
    </row>
    <row r="689" spans="1:34" x14ac:dyDescent="0.25">
      <c r="A689">
        <v>524619</v>
      </c>
      <c r="B689" t="s">
        <v>188</v>
      </c>
      <c r="C689" t="s">
        <v>82</v>
      </c>
      <c r="D689" t="s">
        <v>646</v>
      </c>
      <c r="E689">
        <v>98.6</v>
      </c>
      <c r="F689">
        <v>4</v>
      </c>
      <c r="G689">
        <v>0</v>
      </c>
      <c r="H689">
        <v>0</v>
      </c>
      <c r="I689">
        <v>0</v>
      </c>
      <c r="J689">
        <v>102.6</v>
      </c>
      <c r="K689" s="28">
        <f t="shared" si="210"/>
        <v>13.337999999999999</v>
      </c>
      <c r="L689" s="28">
        <f t="shared" si="211"/>
        <v>0</v>
      </c>
      <c r="M689" s="28">
        <f t="shared" si="212"/>
        <v>115.93799999999999</v>
      </c>
      <c r="N689">
        <f t="shared" si="213"/>
        <v>98.6</v>
      </c>
      <c r="O689">
        <f t="shared" si="214"/>
        <v>104.1</v>
      </c>
      <c r="P689">
        <f t="shared" si="215"/>
        <v>105.1</v>
      </c>
      <c r="Q689">
        <f t="shared" si="216"/>
        <v>105.6</v>
      </c>
      <c r="R689">
        <f t="shared" si="217"/>
        <v>106.6</v>
      </c>
      <c r="S689">
        <f t="shared" si="218"/>
        <v>107.1</v>
      </c>
      <c r="T689">
        <f t="shared" si="219"/>
        <v>107.6</v>
      </c>
      <c r="U689">
        <f t="shared" si="220"/>
        <v>108.1</v>
      </c>
      <c r="V689">
        <f t="shared" si="221"/>
        <v>102.1</v>
      </c>
      <c r="X689">
        <f t="shared" si="222"/>
        <v>103.1</v>
      </c>
      <c r="Y689">
        <f t="shared" si="223"/>
        <v>103.6</v>
      </c>
      <c r="Z689">
        <f t="shared" si="224"/>
        <v>103.6</v>
      </c>
      <c r="AA689">
        <f t="shared" si="225"/>
        <v>104.6</v>
      </c>
      <c r="AB689">
        <f t="shared" si="226"/>
        <v>99.6</v>
      </c>
      <c r="AC689">
        <f>IF(OR(A689=521400,A689=529519,A689=519378,A689=519382,A689=519380,A689=519357,A689=549727,A689=519373,A689=519370,A689=519371,A689=519377,A689=519387,A689=521176,A689=521177,A689=524588),IF(OR(D689="BIODIESEL",D689="BIODIESEL DYED",D689="DIESEL LS",D689="D LS DYED"),kdrk1,IF(OR(D689="ETHANOL REG",D689="REGULAR",D689="REG DYED",D689="ETH REG DYE"),krrk1,IF(OR(D689="UNBRAND DEF"),DEFBase1,kprk1))),IF(A689=519355,IF(OR(D689="BIODIESEL",D689="BIODIESEL DYED",D689="DIESEL LS",D689="D LS DYED"),vdrk1,IF(OR(D689="ETHANOL REG",D689="REGULAR",D689="REG DYED",D689="ETH REG DYE"),vrrk1,)),E689))</f>
        <v>98.6</v>
      </c>
      <c r="AD689">
        <f>IF(OR(A689=521400,A689=529519,A689=519378,A689=519382,A689=519380,A689=519357,A689=549727,A689=519373,A689=519370,A689=519371,A689=519377,A689=519387,A689=521176,A689=521177,A689=524588),
IF(OR(D689="BIODIESEL",D689="BIODIESEL DYED",D689="DIESEL LS",D689="D LS DYED"),kdrk1+_dslMERCR,IF(OR(D689="ETHANOL REG",D689="REGULAR",D689="REG DYED",D689="ETH REG DYE"),krrk1+_eregMERCR,IF(OR(D689="UNBRAND DEF"),
DEFBase1,kprk1+_punlMERCR))),IF(A689=519355,IF(OR(D689="BIODIESEL",D689="BIODIESEL DYED",D689="DIESEL LS",D689="D LS DYED"),vdrk1+_dslMERCR,IF(OR(D689="ETHANOL REG",D689="REGULAR",D689="REG DYED",D689="ETH REG DYE"),vrrk1+_eregMERCR,)),E689))</f>
        <v>98.6</v>
      </c>
      <c r="AE689">
        <f t="shared" si="227"/>
        <v>0</v>
      </c>
      <c r="AF689">
        <f t="shared" si="228"/>
        <v>0.13</v>
      </c>
      <c r="AG689">
        <f t="shared" si="229"/>
        <v>0</v>
      </c>
      <c r="AH689" t="str">
        <f t="shared" si="230"/>
        <v>1120 ALLOY DR</v>
      </c>
    </row>
    <row r="690" spans="1:34" x14ac:dyDescent="0.25">
      <c r="A690">
        <v>524619</v>
      </c>
      <c r="B690" t="s">
        <v>188</v>
      </c>
      <c r="C690" t="s">
        <v>82</v>
      </c>
      <c r="D690" t="s">
        <v>37</v>
      </c>
      <c r="E690">
        <v>98.6</v>
      </c>
      <c r="F690">
        <v>4</v>
      </c>
      <c r="G690">
        <v>9</v>
      </c>
      <c r="H690">
        <v>0</v>
      </c>
      <c r="I690">
        <v>0</v>
      </c>
      <c r="J690">
        <v>111.6</v>
      </c>
      <c r="K690" s="28">
        <f t="shared" si="210"/>
        <v>14.507999999999999</v>
      </c>
      <c r="L690" s="28">
        <f t="shared" si="211"/>
        <v>0</v>
      </c>
      <c r="M690" s="28">
        <f t="shared" si="212"/>
        <v>126.10799999999999</v>
      </c>
      <c r="N690">
        <f t="shared" si="213"/>
        <v>98.6</v>
      </c>
      <c r="O690">
        <f t="shared" si="214"/>
        <v>104.1</v>
      </c>
      <c r="P690">
        <f t="shared" si="215"/>
        <v>105.1</v>
      </c>
      <c r="Q690">
        <f t="shared" si="216"/>
        <v>105.6</v>
      </c>
      <c r="R690">
        <f t="shared" si="217"/>
        <v>106.6</v>
      </c>
      <c r="S690">
        <f t="shared" si="218"/>
        <v>107.1</v>
      </c>
      <c r="T690">
        <f t="shared" si="219"/>
        <v>107.6</v>
      </c>
      <c r="U690">
        <f t="shared" si="220"/>
        <v>108.1</v>
      </c>
      <c r="V690">
        <f t="shared" si="221"/>
        <v>102.1</v>
      </c>
      <c r="X690">
        <f t="shared" si="222"/>
        <v>103.1</v>
      </c>
      <c r="Y690">
        <f t="shared" si="223"/>
        <v>103.6</v>
      </c>
      <c r="Z690">
        <f t="shared" si="224"/>
        <v>103.6</v>
      </c>
      <c r="AA690">
        <f t="shared" si="225"/>
        <v>104.6</v>
      </c>
      <c r="AB690">
        <f t="shared" si="226"/>
        <v>99.6</v>
      </c>
      <c r="AC690">
        <f>IF(OR(A690=521400,A690=529519,A690=519378,A690=519382,A690=519380,A690=519357,A690=549727,A690=519373,A690=519370,A690=519371,A690=519377,A690=519387,A690=521176,A690=521177,A690=524588),IF(OR(D690="BIODIESEL",D690="BIODIESEL DYED",D690="DIESEL LS",D690="D LS DYED"),kdrk1,IF(OR(D690="ETHANOL REG",D690="REGULAR",D690="REG DYED",D690="ETH REG DYE"),krrk1,IF(OR(D690="UNBRAND DEF"),DEFBase1,kprk1))),IF(A690=519355,IF(OR(D690="BIODIESEL",D690="BIODIESEL DYED",D690="DIESEL LS",D690="D LS DYED"),vdrk1,IF(OR(D690="ETHANOL REG",D690="REGULAR",D690="REG DYED",D690="ETH REG DYE"),vrrk1,)),E690))</f>
        <v>98.6</v>
      </c>
      <c r="AD690">
        <f>IF(OR(A690=521400,A690=529519,A690=519378,A690=519382,A690=519380,A690=519357,A690=549727,A690=519373,A690=519370,A690=519371,A690=519377,A690=519387,A690=521176,A690=521177,A690=524588),
IF(OR(D690="BIODIESEL",D690="BIODIESEL DYED",D690="DIESEL LS",D690="D LS DYED"),kdrk1+_dslMERCR,IF(OR(D690="ETHANOL REG",D690="REGULAR",D690="REG DYED",D690="ETH REG DYE"),krrk1+_eregMERCR,IF(OR(D690="UNBRAND DEF"),
DEFBase1,kprk1+_punlMERCR))),IF(A690=519355,IF(OR(D690="BIODIESEL",D690="BIODIESEL DYED",D690="DIESEL LS",D690="D LS DYED"),vdrk1+_dslMERCR,IF(OR(D690="ETHANOL REG",D690="REGULAR",D690="REG DYED",D690="ETH REG DYE"),vrrk1+_eregMERCR,)),E690))</f>
        <v>98.6</v>
      </c>
      <c r="AE690">
        <f t="shared" si="227"/>
        <v>0</v>
      </c>
      <c r="AF690">
        <f t="shared" si="228"/>
        <v>0.13</v>
      </c>
      <c r="AG690">
        <f t="shared" si="229"/>
        <v>0</v>
      </c>
      <c r="AH690" t="str">
        <f t="shared" si="230"/>
        <v>1120 ALLOY DR</v>
      </c>
    </row>
    <row r="691" spans="1:34" x14ac:dyDescent="0.25">
      <c r="A691">
        <v>524619</v>
      </c>
      <c r="B691" t="s">
        <v>188</v>
      </c>
      <c r="C691" t="s">
        <v>82</v>
      </c>
      <c r="D691" t="s">
        <v>649</v>
      </c>
      <c r="E691">
        <v>110.3</v>
      </c>
      <c r="F691">
        <v>10</v>
      </c>
      <c r="G691">
        <v>9</v>
      </c>
      <c r="H691">
        <v>0</v>
      </c>
      <c r="I691">
        <v>0</v>
      </c>
      <c r="J691">
        <v>129.30000000000001</v>
      </c>
      <c r="K691" s="28">
        <f t="shared" si="210"/>
        <v>16.809000000000001</v>
      </c>
      <c r="L691" s="28">
        <f t="shared" si="211"/>
        <v>0</v>
      </c>
      <c r="M691" s="28">
        <f t="shared" si="212"/>
        <v>146.10900000000001</v>
      </c>
      <c r="N691">
        <f t="shared" si="213"/>
        <v>110.3</v>
      </c>
      <c r="O691">
        <f t="shared" si="214"/>
        <v>118.3</v>
      </c>
      <c r="P691">
        <f t="shared" si="215"/>
        <v>118.3</v>
      </c>
      <c r="Q691">
        <f t="shared" si="216"/>
        <v>118.8</v>
      </c>
      <c r="R691">
        <f t="shared" si="217"/>
        <v>119.8</v>
      </c>
      <c r="S691">
        <f t="shared" si="218"/>
        <v>120.3</v>
      </c>
      <c r="T691">
        <f t="shared" si="219"/>
        <v>120.8</v>
      </c>
      <c r="U691">
        <f t="shared" si="220"/>
        <v>121.3</v>
      </c>
      <c r="V691">
        <f t="shared" si="221"/>
        <v>113.8</v>
      </c>
      <c r="X691">
        <f t="shared" si="222"/>
        <v>117.3</v>
      </c>
      <c r="Y691">
        <f t="shared" si="223"/>
        <v>116.8</v>
      </c>
      <c r="Z691">
        <f t="shared" si="224"/>
        <v>118.8</v>
      </c>
      <c r="AA691">
        <f t="shared" si="225"/>
        <v>115.3</v>
      </c>
      <c r="AB691">
        <f t="shared" si="226"/>
        <v>114.8</v>
      </c>
      <c r="AC691">
        <f>IF(OR(A691=521400,A691=529519,A691=519378,A691=519382,A691=519380,A691=519357,A691=549727,A691=519373,A691=519370,A691=519371,A691=519377,A691=519387,A691=521176,A691=521177,A691=524588),IF(OR(D691="BIODIESEL",D691="BIODIESEL DYED",D691="DIESEL LS",D691="D LS DYED"),kdrk1,IF(OR(D691="ETHANOL REG",D691="REGULAR",D691="REG DYED",D691="ETH REG DYE"),krrk1,IF(OR(D691="UNBRAND DEF"),DEFBase1,kprk1))),IF(A691=519355,IF(OR(D691="BIODIESEL",D691="BIODIESEL DYED",D691="DIESEL LS",D691="D LS DYED"),vdrk1,IF(OR(D691="ETHANOL REG",D691="REGULAR",D691="REG DYED",D691="ETH REG DYE"),vrrk1,)),E691))</f>
        <v>110.3</v>
      </c>
      <c r="AD691">
        <f>IF(OR(A691=521400,A691=529519,A691=519378,A691=519382,A691=519380,A691=519357,A691=549727,A691=519373,A691=519370,A691=519371,A691=519377,A691=519387,A691=521176,A691=521177,A691=524588),
IF(OR(D691="BIODIESEL",D691="BIODIESEL DYED",D691="DIESEL LS",D691="D LS DYED"),kdrk1+_dslMERCR,IF(OR(D691="ETHANOL REG",D691="REGULAR",D691="REG DYED",D691="ETH REG DYE"),krrk1+_eregMERCR,IF(OR(D691="UNBRAND DEF"),
DEFBase1,kprk1+_punlMERCR))),IF(A691=519355,IF(OR(D691="BIODIESEL",D691="BIODIESEL DYED",D691="DIESEL LS",D691="D LS DYED"),vdrk1+_dslMERCR,IF(OR(D691="ETHANOL REG",D691="REGULAR",D691="REG DYED",D691="ETH REG DYE"),vrrk1+_eregMERCR,)),E691))</f>
        <v>110.3</v>
      </c>
      <c r="AE691">
        <f t="shared" si="227"/>
        <v>0</v>
      </c>
      <c r="AF691">
        <f t="shared" si="228"/>
        <v>0.13</v>
      </c>
      <c r="AG691">
        <f t="shared" si="229"/>
        <v>0</v>
      </c>
      <c r="AH691" t="str">
        <f t="shared" si="230"/>
        <v>1120 ALLOY DR</v>
      </c>
    </row>
    <row r="692" spans="1:34" x14ac:dyDescent="0.25">
      <c r="A692">
        <v>524619</v>
      </c>
      <c r="B692" t="s">
        <v>188</v>
      </c>
      <c r="C692" t="s">
        <v>82</v>
      </c>
      <c r="D692" t="s">
        <v>49</v>
      </c>
      <c r="E692">
        <v>108.6</v>
      </c>
      <c r="F692">
        <v>10</v>
      </c>
      <c r="G692">
        <v>9</v>
      </c>
      <c r="H692">
        <v>0</v>
      </c>
      <c r="I692">
        <v>0</v>
      </c>
      <c r="J692">
        <v>127.6</v>
      </c>
      <c r="K692" s="28">
        <f t="shared" si="210"/>
        <v>16.588000000000001</v>
      </c>
      <c r="L692" s="28">
        <f t="shared" si="211"/>
        <v>0</v>
      </c>
      <c r="M692" s="28">
        <f t="shared" si="212"/>
        <v>144.18799999999999</v>
      </c>
      <c r="N692">
        <f t="shared" si="213"/>
        <v>108.6</v>
      </c>
      <c r="O692">
        <f t="shared" si="214"/>
        <v>117.1</v>
      </c>
      <c r="P692">
        <f t="shared" si="215"/>
        <v>117.1</v>
      </c>
      <c r="Q692">
        <f t="shared" si="216"/>
        <v>117.6</v>
      </c>
      <c r="R692">
        <f t="shared" si="217"/>
        <v>118.6</v>
      </c>
      <c r="S692">
        <f t="shared" si="218"/>
        <v>119.1</v>
      </c>
      <c r="T692">
        <f t="shared" si="219"/>
        <v>119.6</v>
      </c>
      <c r="U692">
        <f t="shared" si="220"/>
        <v>120.1</v>
      </c>
      <c r="V692">
        <f t="shared" si="221"/>
        <v>112.1</v>
      </c>
      <c r="X692">
        <f t="shared" si="222"/>
        <v>116.1</v>
      </c>
      <c r="Y692">
        <f t="shared" si="223"/>
        <v>114.6</v>
      </c>
      <c r="Z692">
        <f t="shared" si="224"/>
        <v>117.1</v>
      </c>
      <c r="AA692">
        <f t="shared" si="225"/>
        <v>113.6</v>
      </c>
      <c r="AB692">
        <f t="shared" si="226"/>
        <v>113.1</v>
      </c>
      <c r="AC692">
        <f>IF(OR(A692=521400,A692=529519,A692=519378,A692=519382,A692=519380,A692=519357,A692=549727,A692=519373,A692=519370,A692=519371,A692=519377,A692=519387,A692=521176,A692=521177,A692=524588),IF(OR(D692="BIODIESEL",D692="BIODIESEL DYED",D692="DIESEL LS",D692="D LS DYED"),kdrk1,IF(OR(D692="ETHANOL REG",D692="REGULAR",D692="REG DYED",D692="ETH REG DYE"),krrk1,IF(OR(D692="UNBRAND DEF"),DEFBase1,kprk1))),IF(A692=519355,IF(OR(D692="BIODIESEL",D692="BIODIESEL DYED",D692="DIESEL LS",D692="D LS DYED"),vdrk1,IF(OR(D692="ETHANOL REG",D692="REGULAR",D692="REG DYED",D692="ETH REG DYE"),vrrk1,)),E692))</f>
        <v>108.6</v>
      </c>
      <c r="AD692">
        <f>IF(OR(A692=521400,A692=529519,A692=519378,A692=519382,A692=519380,A692=519357,A692=549727,A692=519373,A692=519370,A692=519371,A692=519377,A692=519387,A692=521176,A692=521177,A692=524588),
IF(OR(D692="BIODIESEL",D692="BIODIESEL DYED",D692="DIESEL LS",D692="D LS DYED"),kdrk1+_dslMERCR,IF(OR(D692="ETHANOL REG",D692="REGULAR",D692="REG DYED",D692="ETH REG DYE"),krrk1+_eregMERCR,IF(OR(D692="UNBRAND DEF"),
DEFBase1,kprk1+_punlMERCR))),IF(A692=519355,IF(OR(D692="BIODIESEL",D692="BIODIESEL DYED",D692="DIESEL LS",D692="D LS DYED"),vdrk1+_dslMERCR,IF(OR(D692="ETHANOL REG",D692="REGULAR",D692="REG DYED",D692="ETH REG DYE"),vrrk1+_eregMERCR,)),E692))</f>
        <v>108.6</v>
      </c>
      <c r="AE692">
        <f t="shared" si="227"/>
        <v>0</v>
      </c>
      <c r="AF692">
        <f t="shared" si="228"/>
        <v>0.13</v>
      </c>
      <c r="AG692">
        <f t="shared" si="229"/>
        <v>0</v>
      </c>
      <c r="AH692" t="str">
        <f t="shared" si="230"/>
        <v>1120 ALLOY DR</v>
      </c>
    </row>
    <row r="693" spans="1:34" x14ac:dyDescent="0.25">
      <c r="A693">
        <v>524619</v>
      </c>
      <c r="B693" t="s">
        <v>188</v>
      </c>
      <c r="C693" t="s">
        <v>82</v>
      </c>
      <c r="D693" t="s">
        <v>651</v>
      </c>
      <c r="E693">
        <v>89.6</v>
      </c>
      <c r="F693">
        <v>10</v>
      </c>
      <c r="G693">
        <v>9</v>
      </c>
      <c r="H693">
        <v>0</v>
      </c>
      <c r="I693">
        <v>0</v>
      </c>
      <c r="J693">
        <v>108.6</v>
      </c>
      <c r="K693" s="28">
        <f t="shared" si="210"/>
        <v>14.118</v>
      </c>
      <c r="L693" s="28">
        <f t="shared" si="211"/>
        <v>0</v>
      </c>
      <c r="M693" s="28">
        <f t="shared" si="212"/>
        <v>122.71799999999999</v>
      </c>
      <c r="N693">
        <f t="shared" si="213"/>
        <v>89.6</v>
      </c>
      <c r="O693">
        <f t="shared" si="214"/>
        <v>97.1</v>
      </c>
      <c r="P693">
        <f t="shared" si="215"/>
        <v>97.1</v>
      </c>
      <c r="Q693">
        <f t="shared" si="216"/>
        <v>97.6</v>
      </c>
      <c r="R693">
        <f t="shared" si="217"/>
        <v>98.6</v>
      </c>
      <c r="S693">
        <f t="shared" si="218"/>
        <v>99.1</v>
      </c>
      <c r="T693">
        <f t="shared" si="219"/>
        <v>99.6</v>
      </c>
      <c r="U693">
        <f t="shared" si="220"/>
        <v>100.1</v>
      </c>
      <c r="V693">
        <f t="shared" si="221"/>
        <v>93.1</v>
      </c>
      <c r="X693">
        <f t="shared" si="222"/>
        <v>96.1</v>
      </c>
      <c r="Y693">
        <f t="shared" si="223"/>
        <v>95.6</v>
      </c>
      <c r="Z693">
        <f t="shared" si="224"/>
        <v>98.1</v>
      </c>
      <c r="AA693">
        <f t="shared" si="225"/>
        <v>94.6</v>
      </c>
      <c r="AB693">
        <f t="shared" si="226"/>
        <v>94.1</v>
      </c>
      <c r="AC693">
        <f>IF(OR(A693=521400,A693=529519,A693=519378,A693=519382,A693=519380,A693=519357,A693=549727,A693=519373,A693=519370,A693=519371,A693=519377,A693=519387,A693=521176,A693=521177,A693=524588),IF(OR(D693="BIODIESEL",D693="BIODIESEL DYED",D693="DIESEL LS",D693="D LS DYED"),kdrk1,IF(OR(D693="ETHANOL REG",D693="REGULAR",D693="REG DYED",D693="ETH REG DYE"),krrk1,IF(OR(D693="UNBRAND DEF"),DEFBase1,kprk1))),IF(A693=519355,IF(OR(D693="BIODIESEL",D693="BIODIESEL DYED",D693="DIESEL LS",D693="D LS DYED"),vdrk1,IF(OR(D693="ETHANOL REG",D693="REGULAR",D693="REG DYED",D693="ETH REG DYE"),vrrk1,)),E693))</f>
        <v>89.6</v>
      </c>
      <c r="AD693">
        <f>IF(OR(A693=521400,A693=529519,A693=519378,A693=519382,A693=519380,A693=519357,A693=549727,A693=519373,A693=519370,A693=519371,A693=519377,A693=519387,A693=521176,A693=521177,A693=524588),
IF(OR(D693="BIODIESEL",D693="BIODIESEL DYED",D693="DIESEL LS",D693="D LS DYED"),kdrk1+_dslMERCR,IF(OR(D693="ETHANOL REG",D693="REGULAR",D693="REG DYED",D693="ETH REG DYE"),krrk1+_eregMERCR,IF(OR(D693="UNBRAND DEF"),
DEFBase1,kprk1+_punlMERCR))),IF(A693=519355,IF(OR(D693="BIODIESEL",D693="BIODIESEL DYED",D693="DIESEL LS",D693="D LS DYED"),vdrk1+_dslMERCR,IF(OR(D693="ETHANOL REG",D693="REGULAR",D693="REG DYED",D693="ETH REG DYE"),vrrk1+_eregMERCR,)),E693))</f>
        <v>89.6</v>
      </c>
      <c r="AE693">
        <f t="shared" si="227"/>
        <v>0</v>
      </c>
      <c r="AF693">
        <f t="shared" si="228"/>
        <v>0.13</v>
      </c>
      <c r="AG693">
        <f t="shared" si="229"/>
        <v>0</v>
      </c>
      <c r="AH693" t="str">
        <f t="shared" si="230"/>
        <v>1120 ALLOY DR</v>
      </c>
    </row>
    <row r="694" spans="1:34" x14ac:dyDescent="0.25">
      <c r="A694">
        <v>524619</v>
      </c>
      <c r="B694" t="s">
        <v>188</v>
      </c>
      <c r="C694" t="s">
        <v>82</v>
      </c>
      <c r="D694" t="s">
        <v>645</v>
      </c>
      <c r="E694">
        <v>115</v>
      </c>
      <c r="F694">
        <v>0</v>
      </c>
      <c r="G694">
        <v>0</v>
      </c>
      <c r="H694">
        <v>0</v>
      </c>
      <c r="I694">
        <v>0</v>
      </c>
      <c r="J694">
        <v>115</v>
      </c>
      <c r="K694" s="28">
        <f t="shared" si="210"/>
        <v>14.950000000000001</v>
      </c>
      <c r="L694" s="28">
        <f t="shared" si="211"/>
        <v>0</v>
      </c>
      <c r="M694" s="28">
        <f t="shared" si="212"/>
        <v>129.94999999999999</v>
      </c>
      <c r="N694">
        <f t="shared" si="213"/>
        <v>115</v>
      </c>
      <c r="O694">
        <f t="shared" si="214"/>
        <v>118.5</v>
      </c>
      <c r="P694">
        <f t="shared" si="215"/>
        <v>118.5</v>
      </c>
      <c r="Q694">
        <f t="shared" si="216"/>
        <v>118.5</v>
      </c>
      <c r="R694">
        <f t="shared" si="217"/>
        <v>118.5</v>
      </c>
      <c r="S694">
        <f t="shared" si="218"/>
        <v>118.5</v>
      </c>
      <c r="T694">
        <f t="shared" si="219"/>
        <v>118.5</v>
      </c>
      <c r="U694">
        <f t="shared" si="220"/>
        <v>118.5</v>
      </c>
      <c r="V694">
        <f t="shared" si="221"/>
        <v>118.5</v>
      </c>
      <c r="X694">
        <f t="shared" si="222"/>
        <v>118.5</v>
      </c>
      <c r="Y694">
        <f t="shared" si="223"/>
        <v>118.5</v>
      </c>
      <c r="Z694">
        <f t="shared" si="224"/>
        <v>118.5</v>
      </c>
      <c r="AA694">
        <f t="shared" si="225"/>
        <v>118.5</v>
      </c>
      <c r="AB694">
        <f t="shared" si="226"/>
        <v>118.5</v>
      </c>
      <c r="AC694">
        <f>IF(OR(A694=521400,A694=529519,A694=519378,A694=519382,A694=519380,A694=519357,A694=549727,A694=519373,A694=519370,A694=519371,A694=519377,A694=519387,A694=521176,A694=521177,A694=524588),IF(OR(D694="BIODIESEL",D694="BIODIESEL DYED",D694="DIESEL LS",D694="D LS DYED"),kdrk1,IF(OR(D694="ETHANOL REG",D694="REGULAR",D694="REG DYED",D694="ETH REG DYE"),krrk1,IF(OR(D694="UNBRAND DEF"),DEFBase1,kprk1))),IF(A694=519355,IF(OR(D694="BIODIESEL",D694="BIODIESEL DYED",D694="DIESEL LS",D694="D LS DYED"),vdrk1,IF(OR(D694="ETHANOL REG",D694="REGULAR",D694="REG DYED",D694="ETH REG DYE"),vrrk1,)),E694))</f>
        <v>115</v>
      </c>
      <c r="AD694">
        <f>IF(OR(A694=521400,A694=529519,A694=519378,A694=519382,A694=519380,A694=519357,A694=549727,A694=519373,A694=519370,A694=519371,A694=519377,A694=519387,A694=521176,A694=521177,A694=524588),
IF(OR(D694="BIODIESEL",D694="BIODIESEL DYED",D694="DIESEL LS",D694="D LS DYED"),kdrk1+_dslMERCR,IF(OR(D694="ETHANOL REG",D694="REGULAR",D694="REG DYED",D694="ETH REG DYE"),krrk1+_eregMERCR,IF(OR(D694="UNBRAND DEF"),
DEFBase1,kprk1+_punlMERCR))),IF(A694=519355,IF(OR(D694="BIODIESEL",D694="BIODIESEL DYED",D694="DIESEL LS",D694="D LS DYED"),vdrk1+_dslMERCR,IF(OR(D694="ETHANOL REG",D694="REGULAR",D694="REG DYED",D694="ETH REG DYE"),vrrk1+_eregMERCR,)),E694))</f>
        <v>115</v>
      </c>
      <c r="AE694">
        <f t="shared" si="227"/>
        <v>0</v>
      </c>
      <c r="AF694">
        <f t="shared" si="228"/>
        <v>0.13</v>
      </c>
      <c r="AG694">
        <f t="shared" si="229"/>
        <v>0</v>
      </c>
      <c r="AH694" t="str">
        <f t="shared" si="230"/>
        <v>1120 ALLOY DR</v>
      </c>
    </row>
    <row r="695" spans="1:34" x14ac:dyDescent="0.25">
      <c r="A695">
        <v>547205</v>
      </c>
      <c r="B695" t="s">
        <v>1033</v>
      </c>
      <c r="C695" t="s">
        <v>82</v>
      </c>
      <c r="D695" t="s">
        <v>646</v>
      </c>
      <c r="E695">
        <v>90.6</v>
      </c>
      <c r="F695">
        <v>4</v>
      </c>
      <c r="G695">
        <v>0</v>
      </c>
      <c r="H695">
        <v>0</v>
      </c>
      <c r="I695">
        <v>0</v>
      </c>
      <c r="J695">
        <v>94.6</v>
      </c>
      <c r="K695" s="28">
        <f t="shared" si="210"/>
        <v>12.298</v>
      </c>
      <c r="L695" s="28">
        <f t="shared" si="211"/>
        <v>0</v>
      </c>
      <c r="M695" s="28">
        <f t="shared" si="212"/>
        <v>106.898</v>
      </c>
      <c r="N695">
        <f t="shared" si="213"/>
        <v>90.6</v>
      </c>
      <c r="O695">
        <f t="shared" si="214"/>
        <v>96.1</v>
      </c>
      <c r="P695">
        <f t="shared" si="215"/>
        <v>97.1</v>
      </c>
      <c r="Q695">
        <f t="shared" si="216"/>
        <v>97.6</v>
      </c>
      <c r="R695">
        <f t="shared" si="217"/>
        <v>98.6</v>
      </c>
      <c r="S695">
        <f t="shared" si="218"/>
        <v>99.1</v>
      </c>
      <c r="T695">
        <f t="shared" si="219"/>
        <v>99.6</v>
      </c>
      <c r="U695">
        <f t="shared" si="220"/>
        <v>100.1</v>
      </c>
      <c r="V695">
        <f t="shared" si="221"/>
        <v>94.1</v>
      </c>
      <c r="X695">
        <f t="shared" si="222"/>
        <v>95.1</v>
      </c>
      <c r="Y695">
        <f t="shared" si="223"/>
        <v>95.6</v>
      </c>
      <c r="Z695">
        <f t="shared" si="224"/>
        <v>95.6</v>
      </c>
      <c r="AA695">
        <f t="shared" si="225"/>
        <v>96.6</v>
      </c>
      <c r="AB695">
        <f t="shared" si="226"/>
        <v>91.6</v>
      </c>
      <c r="AC695">
        <f>IF(OR(A695=521400,A695=529519,A695=519378,A695=519382,A695=519380,A695=519357,A695=549727,A695=519373,A695=519370,A695=519371,A695=519377,A695=519387,A695=521176,A695=521177,A695=524588),IF(OR(D695="BIODIESEL",D695="BIODIESEL DYED",D695="DIESEL LS",D695="D LS DYED"),kdrk1,IF(OR(D695="ETHANOL REG",D695="REGULAR",D695="REG DYED",D695="ETH REG DYE"),krrk1,IF(OR(D695="UNBRAND DEF"),DEFBase1,kprk1))),IF(A695=519355,IF(OR(D695="BIODIESEL",D695="BIODIESEL DYED",D695="DIESEL LS",D695="D LS DYED"),vdrk1,IF(OR(D695="ETHANOL REG",D695="REGULAR",D695="REG DYED",D695="ETH REG DYE"),vrrk1,)),E695))</f>
        <v>90.6</v>
      </c>
      <c r="AD695">
        <f>IF(OR(A695=521400,A695=529519,A695=519378,A695=519382,A695=519380,A695=519357,A695=549727,A695=519373,A695=519370,A695=519371,A695=519377,A695=519387,A695=521176,A695=521177,A695=524588),
IF(OR(D695="BIODIESEL",D695="BIODIESEL DYED",D695="DIESEL LS",D695="D LS DYED"),kdrk1+_dslMERCR,IF(OR(D695="ETHANOL REG",D695="REGULAR",D695="REG DYED",D695="ETH REG DYE"),krrk1+_eregMERCR,IF(OR(D695="UNBRAND DEF"),
DEFBase1,kprk1+_punlMERCR))),IF(A695=519355,IF(OR(D695="BIODIESEL",D695="BIODIESEL DYED",D695="DIESEL LS",D695="D LS DYED"),vdrk1+_dslMERCR,IF(OR(D695="ETHANOL REG",D695="REGULAR",D695="REG DYED",D695="ETH REG DYE"),vrrk1+_eregMERCR,)),E695))</f>
        <v>90.6</v>
      </c>
      <c r="AE695">
        <f t="shared" si="227"/>
        <v>0</v>
      </c>
      <c r="AF695">
        <f t="shared" si="228"/>
        <v>0.13</v>
      </c>
      <c r="AG695">
        <f t="shared" si="229"/>
        <v>0</v>
      </c>
      <c r="AH695" t="str">
        <f t="shared" si="230"/>
        <v>3613 Queens Line</v>
      </c>
    </row>
    <row r="696" spans="1:34" x14ac:dyDescent="0.25">
      <c r="A696">
        <v>547205</v>
      </c>
      <c r="B696" t="s">
        <v>1033</v>
      </c>
      <c r="C696" t="s">
        <v>82</v>
      </c>
      <c r="D696" t="s">
        <v>37</v>
      </c>
      <c r="E696">
        <v>90.6</v>
      </c>
      <c r="F696">
        <v>4</v>
      </c>
      <c r="G696">
        <v>9</v>
      </c>
      <c r="H696">
        <v>0</v>
      </c>
      <c r="I696">
        <v>0</v>
      </c>
      <c r="J696">
        <v>103.6</v>
      </c>
      <c r="K696" s="28">
        <f t="shared" si="210"/>
        <v>13.468</v>
      </c>
      <c r="L696" s="28">
        <f t="shared" si="211"/>
        <v>0</v>
      </c>
      <c r="M696" s="28">
        <f t="shared" si="212"/>
        <v>117.068</v>
      </c>
      <c r="N696">
        <f t="shared" si="213"/>
        <v>90.6</v>
      </c>
      <c r="O696">
        <f t="shared" si="214"/>
        <v>96.1</v>
      </c>
      <c r="P696">
        <f t="shared" si="215"/>
        <v>97.1</v>
      </c>
      <c r="Q696">
        <f t="shared" si="216"/>
        <v>97.6</v>
      </c>
      <c r="R696">
        <f t="shared" si="217"/>
        <v>98.6</v>
      </c>
      <c r="S696">
        <f t="shared" si="218"/>
        <v>99.1</v>
      </c>
      <c r="T696">
        <f t="shared" si="219"/>
        <v>99.6</v>
      </c>
      <c r="U696">
        <f t="shared" si="220"/>
        <v>100.1</v>
      </c>
      <c r="V696">
        <f t="shared" si="221"/>
        <v>94.1</v>
      </c>
      <c r="X696">
        <f t="shared" si="222"/>
        <v>95.1</v>
      </c>
      <c r="Y696">
        <f t="shared" si="223"/>
        <v>95.6</v>
      </c>
      <c r="Z696">
        <f t="shared" si="224"/>
        <v>95.6</v>
      </c>
      <c r="AA696">
        <f t="shared" si="225"/>
        <v>96.6</v>
      </c>
      <c r="AB696">
        <f t="shared" si="226"/>
        <v>91.6</v>
      </c>
      <c r="AC696">
        <f>IF(OR(A696=521400,A696=529519,A696=519378,A696=519382,A696=519380,A696=519357,A696=549727,A696=519373,A696=519370,A696=519371,A696=519377,A696=519387,A696=521176,A696=521177,A696=524588),IF(OR(D696="BIODIESEL",D696="BIODIESEL DYED",D696="DIESEL LS",D696="D LS DYED"),kdrk1,IF(OR(D696="ETHANOL REG",D696="REGULAR",D696="REG DYED",D696="ETH REG DYE"),krrk1,IF(OR(D696="UNBRAND DEF"),DEFBase1,kprk1))),IF(A696=519355,IF(OR(D696="BIODIESEL",D696="BIODIESEL DYED",D696="DIESEL LS",D696="D LS DYED"),vdrk1,IF(OR(D696="ETHANOL REG",D696="REGULAR",D696="REG DYED",D696="ETH REG DYE"),vrrk1,)),E696))</f>
        <v>90.6</v>
      </c>
      <c r="AD696">
        <f>IF(OR(A696=521400,A696=529519,A696=519378,A696=519382,A696=519380,A696=519357,A696=549727,A696=519373,A696=519370,A696=519371,A696=519377,A696=519387,A696=521176,A696=521177,A696=524588),
IF(OR(D696="BIODIESEL",D696="BIODIESEL DYED",D696="DIESEL LS",D696="D LS DYED"),kdrk1+_dslMERCR,IF(OR(D696="ETHANOL REG",D696="REGULAR",D696="REG DYED",D696="ETH REG DYE"),krrk1+_eregMERCR,IF(OR(D696="UNBRAND DEF"),
DEFBase1,kprk1+_punlMERCR))),IF(A696=519355,IF(OR(D696="BIODIESEL",D696="BIODIESEL DYED",D696="DIESEL LS",D696="D LS DYED"),vdrk1+_dslMERCR,IF(OR(D696="ETHANOL REG",D696="REGULAR",D696="REG DYED",D696="ETH REG DYE"),vrrk1+_eregMERCR,)),E696))</f>
        <v>90.6</v>
      </c>
      <c r="AE696">
        <f t="shared" si="227"/>
        <v>0</v>
      </c>
      <c r="AF696">
        <f t="shared" si="228"/>
        <v>0.13</v>
      </c>
      <c r="AG696">
        <f t="shared" si="229"/>
        <v>0</v>
      </c>
      <c r="AH696" t="str">
        <f t="shared" si="230"/>
        <v>3613 Queens Line</v>
      </c>
    </row>
    <row r="697" spans="1:34" x14ac:dyDescent="0.25">
      <c r="A697">
        <v>519425</v>
      </c>
      <c r="B697" t="s">
        <v>189</v>
      </c>
      <c r="C697" t="s">
        <v>82</v>
      </c>
      <c r="D697" t="s">
        <v>646</v>
      </c>
      <c r="E697">
        <v>97.3</v>
      </c>
      <c r="F697">
        <v>4</v>
      </c>
      <c r="G697">
        <v>0</v>
      </c>
      <c r="H697">
        <v>0</v>
      </c>
      <c r="I697">
        <v>0</v>
      </c>
      <c r="J697">
        <v>101.3</v>
      </c>
      <c r="K697" s="28">
        <f t="shared" si="210"/>
        <v>13.169</v>
      </c>
      <c r="L697" s="28">
        <f t="shared" si="211"/>
        <v>0</v>
      </c>
      <c r="M697" s="28">
        <f t="shared" si="212"/>
        <v>114.46899999999999</v>
      </c>
      <c r="N697">
        <f t="shared" si="213"/>
        <v>97.3</v>
      </c>
      <c r="O697">
        <f t="shared" si="214"/>
        <v>102.8</v>
      </c>
      <c r="P697">
        <f t="shared" si="215"/>
        <v>103.8</v>
      </c>
      <c r="Q697">
        <f t="shared" si="216"/>
        <v>104.3</v>
      </c>
      <c r="R697">
        <f t="shared" si="217"/>
        <v>105.3</v>
      </c>
      <c r="S697">
        <f t="shared" si="218"/>
        <v>105.8</v>
      </c>
      <c r="T697">
        <f t="shared" si="219"/>
        <v>106.3</v>
      </c>
      <c r="U697">
        <f t="shared" si="220"/>
        <v>106.8</v>
      </c>
      <c r="V697">
        <f t="shared" si="221"/>
        <v>100.8</v>
      </c>
      <c r="X697">
        <f t="shared" si="222"/>
        <v>101.8</v>
      </c>
      <c r="Y697">
        <f t="shared" si="223"/>
        <v>102.3</v>
      </c>
      <c r="Z697">
        <f t="shared" si="224"/>
        <v>102.3</v>
      </c>
      <c r="AA697">
        <f t="shared" si="225"/>
        <v>103.3</v>
      </c>
      <c r="AB697">
        <f t="shared" si="226"/>
        <v>98.3</v>
      </c>
      <c r="AC697">
        <f>IF(OR(A697=521400,A697=529519,A697=519378,A697=519382,A697=519380,A697=519357,A697=549727,A697=519373,A697=519370,A697=519371,A697=519377,A697=519387,A697=521176,A697=521177,A697=524588),IF(OR(D697="BIODIESEL",D697="BIODIESEL DYED",D697="DIESEL LS",D697="D LS DYED"),kdrk1,IF(OR(D697="ETHANOL REG",D697="REGULAR",D697="REG DYED",D697="ETH REG DYE"),krrk1,IF(OR(D697="UNBRAND DEF"),DEFBase1,kprk1))),IF(A697=519355,IF(OR(D697="BIODIESEL",D697="BIODIESEL DYED",D697="DIESEL LS",D697="D LS DYED"),vdrk1,IF(OR(D697="ETHANOL REG",D697="REGULAR",D697="REG DYED",D697="ETH REG DYE"),vrrk1,)),E697))</f>
        <v>97.3</v>
      </c>
      <c r="AD697">
        <f>IF(OR(A697=521400,A697=529519,A697=519378,A697=519382,A697=519380,A697=519357,A697=549727,A697=519373,A697=519370,A697=519371,A697=519377,A697=519387,A697=521176,A697=521177,A697=524588),
IF(OR(D697="BIODIESEL",D697="BIODIESEL DYED",D697="DIESEL LS",D697="D LS DYED"),kdrk1+_dslMERCR,IF(OR(D697="ETHANOL REG",D697="REGULAR",D697="REG DYED",D697="ETH REG DYE"),krrk1+_eregMERCR,IF(OR(D697="UNBRAND DEF"),
DEFBase1,kprk1+_punlMERCR))),IF(A697=519355,IF(OR(D697="BIODIESEL",D697="BIODIESEL DYED",D697="DIESEL LS",D697="D LS DYED"),vdrk1+_dslMERCR,IF(OR(D697="ETHANOL REG",D697="REGULAR",D697="REG DYED",D697="ETH REG DYE"),vrrk1+_eregMERCR,)),E697))</f>
        <v>97.3</v>
      </c>
      <c r="AE697">
        <f t="shared" si="227"/>
        <v>0</v>
      </c>
      <c r="AF697">
        <f t="shared" si="228"/>
        <v>0.13</v>
      </c>
      <c r="AG697">
        <f t="shared" si="229"/>
        <v>0</v>
      </c>
      <c r="AH697" t="str">
        <f t="shared" si="230"/>
        <v>2154 RIVERSIDE DR</v>
      </c>
    </row>
    <row r="698" spans="1:34" x14ac:dyDescent="0.25">
      <c r="A698">
        <v>519425</v>
      </c>
      <c r="B698" t="s">
        <v>189</v>
      </c>
      <c r="C698" t="s">
        <v>82</v>
      </c>
      <c r="D698" t="s">
        <v>37</v>
      </c>
      <c r="E698">
        <v>97.3</v>
      </c>
      <c r="F698">
        <v>4</v>
      </c>
      <c r="G698">
        <v>9</v>
      </c>
      <c r="H698">
        <v>0</v>
      </c>
      <c r="I698">
        <v>0</v>
      </c>
      <c r="J698">
        <v>110.3</v>
      </c>
      <c r="K698" s="28">
        <f t="shared" si="210"/>
        <v>14.339</v>
      </c>
      <c r="L698" s="28">
        <f t="shared" si="211"/>
        <v>0</v>
      </c>
      <c r="M698" s="28">
        <f t="shared" si="212"/>
        <v>124.639</v>
      </c>
      <c r="N698">
        <f t="shared" si="213"/>
        <v>97.3</v>
      </c>
      <c r="O698">
        <f t="shared" si="214"/>
        <v>102.8</v>
      </c>
      <c r="P698">
        <f t="shared" si="215"/>
        <v>103.8</v>
      </c>
      <c r="Q698">
        <f t="shared" si="216"/>
        <v>104.3</v>
      </c>
      <c r="R698">
        <f t="shared" si="217"/>
        <v>105.3</v>
      </c>
      <c r="S698">
        <f t="shared" si="218"/>
        <v>105.8</v>
      </c>
      <c r="T698">
        <f t="shared" si="219"/>
        <v>106.3</v>
      </c>
      <c r="U698">
        <f t="shared" si="220"/>
        <v>106.8</v>
      </c>
      <c r="V698">
        <f t="shared" si="221"/>
        <v>100.8</v>
      </c>
      <c r="X698">
        <f t="shared" si="222"/>
        <v>101.8</v>
      </c>
      <c r="Y698">
        <f t="shared" si="223"/>
        <v>102.3</v>
      </c>
      <c r="Z698">
        <f t="shared" si="224"/>
        <v>102.3</v>
      </c>
      <c r="AA698">
        <f t="shared" si="225"/>
        <v>103.3</v>
      </c>
      <c r="AB698">
        <f t="shared" si="226"/>
        <v>98.3</v>
      </c>
      <c r="AC698">
        <f>IF(OR(A698=521400,A698=529519,A698=519378,A698=519382,A698=519380,A698=519357,A698=549727,A698=519373,A698=519370,A698=519371,A698=519377,A698=519387,A698=521176,A698=521177,A698=524588),IF(OR(D698="BIODIESEL",D698="BIODIESEL DYED",D698="DIESEL LS",D698="D LS DYED"),kdrk1,IF(OR(D698="ETHANOL REG",D698="REGULAR",D698="REG DYED",D698="ETH REG DYE"),krrk1,IF(OR(D698="UNBRAND DEF"),DEFBase1,kprk1))),IF(A698=519355,IF(OR(D698="BIODIESEL",D698="BIODIESEL DYED",D698="DIESEL LS",D698="D LS DYED"),vdrk1,IF(OR(D698="ETHANOL REG",D698="REGULAR",D698="REG DYED",D698="ETH REG DYE"),vrrk1,)),E698))</f>
        <v>97.3</v>
      </c>
      <c r="AD698">
        <f>IF(OR(A698=521400,A698=529519,A698=519378,A698=519382,A698=519380,A698=519357,A698=549727,A698=519373,A698=519370,A698=519371,A698=519377,A698=519387,A698=521176,A698=521177,A698=524588),
IF(OR(D698="BIODIESEL",D698="BIODIESEL DYED",D698="DIESEL LS",D698="D LS DYED"),kdrk1+_dslMERCR,IF(OR(D698="ETHANOL REG",D698="REGULAR",D698="REG DYED",D698="ETH REG DYE"),krrk1+_eregMERCR,IF(OR(D698="UNBRAND DEF"),
DEFBase1,kprk1+_punlMERCR))),IF(A698=519355,IF(OR(D698="BIODIESEL",D698="BIODIESEL DYED",D698="DIESEL LS",D698="D LS DYED"),vdrk1+_dslMERCR,IF(OR(D698="ETHANOL REG",D698="REGULAR",D698="REG DYED",D698="ETH REG DYE"),vrrk1+_eregMERCR,)),E698))</f>
        <v>97.3</v>
      </c>
      <c r="AE698">
        <f t="shared" si="227"/>
        <v>0</v>
      </c>
      <c r="AF698">
        <f t="shared" si="228"/>
        <v>0.13</v>
      </c>
      <c r="AG698">
        <f t="shared" si="229"/>
        <v>0</v>
      </c>
      <c r="AH698" t="str">
        <f t="shared" si="230"/>
        <v>2154 RIVERSIDE DR</v>
      </c>
    </row>
    <row r="699" spans="1:34" x14ac:dyDescent="0.25">
      <c r="A699">
        <v>550505</v>
      </c>
      <c r="B699" t="s">
        <v>1073</v>
      </c>
      <c r="C699" t="s">
        <v>82</v>
      </c>
      <c r="D699" t="s">
        <v>646</v>
      </c>
      <c r="E699">
        <v>92</v>
      </c>
      <c r="F699">
        <v>4</v>
      </c>
      <c r="G699">
        <v>0</v>
      </c>
      <c r="H699">
        <v>0</v>
      </c>
      <c r="I699">
        <v>0</v>
      </c>
      <c r="J699">
        <v>96</v>
      </c>
      <c r="K699" s="28">
        <f t="shared" si="210"/>
        <v>12.48</v>
      </c>
      <c r="L699" s="28">
        <f t="shared" si="211"/>
        <v>0</v>
      </c>
      <c r="M699" s="28">
        <f t="shared" si="212"/>
        <v>108.48</v>
      </c>
      <c r="N699">
        <f t="shared" si="213"/>
        <v>92</v>
      </c>
      <c r="O699">
        <f t="shared" si="214"/>
        <v>97.5</v>
      </c>
      <c r="P699">
        <f t="shared" si="215"/>
        <v>98.5</v>
      </c>
      <c r="Q699">
        <f t="shared" si="216"/>
        <v>99</v>
      </c>
      <c r="R699">
        <f t="shared" si="217"/>
        <v>100</v>
      </c>
      <c r="S699">
        <f t="shared" si="218"/>
        <v>100.5</v>
      </c>
      <c r="T699">
        <f t="shared" si="219"/>
        <v>101</v>
      </c>
      <c r="U699">
        <f t="shared" si="220"/>
        <v>101.5</v>
      </c>
      <c r="V699">
        <f t="shared" si="221"/>
        <v>95.5</v>
      </c>
      <c r="X699">
        <f t="shared" si="222"/>
        <v>96.5</v>
      </c>
      <c r="Y699">
        <f t="shared" si="223"/>
        <v>97</v>
      </c>
      <c r="Z699">
        <f t="shared" si="224"/>
        <v>97</v>
      </c>
      <c r="AA699">
        <f t="shared" si="225"/>
        <v>98</v>
      </c>
      <c r="AB699">
        <f t="shared" si="226"/>
        <v>93</v>
      </c>
      <c r="AC699">
        <f>IF(OR(A699=521400,A699=529519,A699=519378,A699=519382,A699=519380,A699=519357,A699=549727,A699=519373,A699=519370,A699=519371,A699=519377,A699=519387,A699=521176,A699=521177,A699=524588),IF(OR(D699="BIODIESEL",D699="BIODIESEL DYED",D699="DIESEL LS",D699="D LS DYED"),kdrk1,IF(OR(D699="ETHANOL REG",D699="REGULAR",D699="REG DYED",D699="ETH REG DYE"),krrk1,IF(OR(D699="UNBRAND DEF"),DEFBase1,kprk1))),IF(A699=519355,IF(OR(D699="BIODIESEL",D699="BIODIESEL DYED",D699="DIESEL LS",D699="D LS DYED"),vdrk1,IF(OR(D699="ETHANOL REG",D699="REGULAR",D699="REG DYED",D699="ETH REG DYE"),vrrk1,)),E699))</f>
        <v>92</v>
      </c>
      <c r="AD699">
        <f>IF(OR(A699=521400,A699=529519,A699=519378,A699=519382,A699=519380,A699=519357,A699=549727,A699=519373,A699=519370,A699=519371,A699=519377,A699=519387,A699=521176,A699=521177,A699=524588),
IF(OR(D699="BIODIESEL",D699="BIODIESEL DYED",D699="DIESEL LS",D699="D LS DYED"),kdrk1+_dslMERCR,IF(OR(D699="ETHANOL REG",D699="REGULAR",D699="REG DYED",D699="ETH REG DYE"),krrk1+_eregMERCR,IF(OR(D699="UNBRAND DEF"),
DEFBase1,kprk1+_punlMERCR))),IF(A699=519355,IF(OR(D699="BIODIESEL",D699="BIODIESEL DYED",D699="DIESEL LS",D699="D LS DYED"),vdrk1+_dslMERCR,IF(OR(D699="ETHANOL REG",D699="REGULAR",D699="REG DYED",D699="ETH REG DYE"),vrrk1+_eregMERCR,)),E699))</f>
        <v>92</v>
      </c>
      <c r="AE699">
        <f t="shared" si="227"/>
        <v>0</v>
      </c>
      <c r="AF699">
        <f t="shared" si="228"/>
        <v>0.13</v>
      </c>
      <c r="AG699">
        <f t="shared" si="229"/>
        <v>0</v>
      </c>
      <c r="AH699" t="e">
        <f t="shared" si="230"/>
        <v>#N/A</v>
      </c>
    </row>
    <row r="700" spans="1:34" x14ac:dyDescent="0.25">
      <c r="A700">
        <v>550505</v>
      </c>
      <c r="B700" t="s">
        <v>1073</v>
      </c>
      <c r="C700" t="s">
        <v>82</v>
      </c>
      <c r="D700" t="s">
        <v>37</v>
      </c>
      <c r="E700">
        <v>92</v>
      </c>
      <c r="F700">
        <v>4</v>
      </c>
      <c r="G700">
        <v>9</v>
      </c>
      <c r="H700">
        <v>0</v>
      </c>
      <c r="I700">
        <v>0</v>
      </c>
      <c r="J700">
        <v>105</v>
      </c>
      <c r="K700" s="28">
        <f t="shared" si="210"/>
        <v>13.65</v>
      </c>
      <c r="L700" s="28">
        <f t="shared" si="211"/>
        <v>0</v>
      </c>
      <c r="M700" s="28">
        <f t="shared" si="212"/>
        <v>118.65</v>
      </c>
      <c r="N700">
        <f t="shared" si="213"/>
        <v>92</v>
      </c>
      <c r="O700">
        <f t="shared" si="214"/>
        <v>97.5</v>
      </c>
      <c r="P700">
        <f t="shared" si="215"/>
        <v>98.5</v>
      </c>
      <c r="Q700">
        <f t="shared" si="216"/>
        <v>99</v>
      </c>
      <c r="R700">
        <f t="shared" si="217"/>
        <v>100</v>
      </c>
      <c r="S700">
        <f t="shared" si="218"/>
        <v>100.5</v>
      </c>
      <c r="T700">
        <f t="shared" si="219"/>
        <v>101</v>
      </c>
      <c r="U700">
        <f t="shared" si="220"/>
        <v>101.5</v>
      </c>
      <c r="V700">
        <f t="shared" si="221"/>
        <v>95.5</v>
      </c>
      <c r="X700">
        <f t="shared" si="222"/>
        <v>96.5</v>
      </c>
      <c r="Y700">
        <f t="shared" si="223"/>
        <v>97</v>
      </c>
      <c r="Z700">
        <f t="shared" si="224"/>
        <v>97</v>
      </c>
      <c r="AA700">
        <f t="shared" si="225"/>
        <v>98</v>
      </c>
      <c r="AB700">
        <f t="shared" si="226"/>
        <v>93</v>
      </c>
      <c r="AC700">
        <f>IF(OR(A700=521400,A700=529519,A700=519378,A700=519382,A700=519380,A700=519357,A700=549727,A700=519373,A700=519370,A700=519371,A700=519377,A700=519387,A700=521176,A700=521177,A700=524588),IF(OR(D700="BIODIESEL",D700="BIODIESEL DYED",D700="DIESEL LS",D700="D LS DYED"),kdrk1,IF(OR(D700="ETHANOL REG",D700="REGULAR",D700="REG DYED",D700="ETH REG DYE"),krrk1,IF(OR(D700="UNBRAND DEF"),DEFBase1,kprk1))),IF(A700=519355,IF(OR(D700="BIODIESEL",D700="BIODIESEL DYED",D700="DIESEL LS",D700="D LS DYED"),vdrk1,IF(OR(D700="ETHANOL REG",D700="REGULAR",D700="REG DYED",D700="ETH REG DYE"),vrrk1,)),E700))</f>
        <v>92</v>
      </c>
      <c r="AD700">
        <f>IF(OR(A700=521400,A700=529519,A700=519378,A700=519382,A700=519380,A700=519357,A700=549727,A700=519373,A700=519370,A700=519371,A700=519377,A700=519387,A700=521176,A700=521177,A700=524588),
IF(OR(D700="BIODIESEL",D700="BIODIESEL DYED",D700="DIESEL LS",D700="D LS DYED"),kdrk1+_dslMERCR,IF(OR(D700="ETHANOL REG",D700="REGULAR",D700="REG DYED",D700="ETH REG DYE"),krrk1+_eregMERCR,IF(OR(D700="UNBRAND DEF"),
DEFBase1,kprk1+_punlMERCR))),IF(A700=519355,IF(OR(D700="BIODIESEL",D700="BIODIESEL DYED",D700="DIESEL LS",D700="D LS DYED"),vdrk1+_dslMERCR,IF(OR(D700="ETHANOL REG",D700="REGULAR",D700="REG DYED",D700="ETH REG DYE"),vrrk1+_eregMERCR,)),E700))</f>
        <v>92</v>
      </c>
      <c r="AE700">
        <f t="shared" si="227"/>
        <v>0</v>
      </c>
      <c r="AF700">
        <f t="shared" si="228"/>
        <v>0.13</v>
      </c>
      <c r="AG700">
        <f t="shared" si="229"/>
        <v>0</v>
      </c>
      <c r="AH700" t="e">
        <f t="shared" si="230"/>
        <v>#N/A</v>
      </c>
    </row>
    <row r="701" spans="1:34" x14ac:dyDescent="0.25">
      <c r="A701">
        <v>550505</v>
      </c>
      <c r="B701" t="s">
        <v>1073</v>
      </c>
      <c r="C701" t="s">
        <v>82</v>
      </c>
      <c r="D701" t="s">
        <v>645</v>
      </c>
      <c r="E701">
        <v>110.5</v>
      </c>
      <c r="F701">
        <v>0</v>
      </c>
      <c r="G701">
        <v>0</v>
      </c>
      <c r="H701">
        <v>0</v>
      </c>
      <c r="I701">
        <v>0</v>
      </c>
      <c r="J701">
        <v>110.5</v>
      </c>
      <c r="K701" s="28">
        <f t="shared" si="210"/>
        <v>14.365</v>
      </c>
      <c r="L701" s="28">
        <f t="shared" si="211"/>
        <v>0</v>
      </c>
      <c r="M701" s="28">
        <f t="shared" si="212"/>
        <v>124.86499999999999</v>
      </c>
      <c r="N701">
        <f t="shared" si="213"/>
        <v>110.5</v>
      </c>
      <c r="O701">
        <f t="shared" si="214"/>
        <v>114</v>
      </c>
      <c r="P701">
        <f t="shared" si="215"/>
        <v>114</v>
      </c>
      <c r="Q701">
        <f t="shared" si="216"/>
        <v>114</v>
      </c>
      <c r="R701">
        <f t="shared" si="217"/>
        <v>114</v>
      </c>
      <c r="S701">
        <f t="shared" si="218"/>
        <v>114</v>
      </c>
      <c r="T701">
        <f t="shared" si="219"/>
        <v>114</v>
      </c>
      <c r="U701">
        <f t="shared" si="220"/>
        <v>114</v>
      </c>
      <c r="V701">
        <f t="shared" si="221"/>
        <v>114</v>
      </c>
      <c r="X701">
        <f t="shared" si="222"/>
        <v>114</v>
      </c>
      <c r="Y701">
        <f t="shared" si="223"/>
        <v>114</v>
      </c>
      <c r="Z701">
        <f t="shared" si="224"/>
        <v>114</v>
      </c>
      <c r="AA701">
        <f t="shared" si="225"/>
        <v>114</v>
      </c>
      <c r="AB701">
        <f t="shared" si="226"/>
        <v>114</v>
      </c>
      <c r="AC701">
        <f>IF(OR(A701=521400,A701=529519,A701=519378,A701=519382,A701=519380,A701=519357,A701=549727,A701=519373,A701=519370,A701=519371,A701=519377,A701=519387,A701=521176,A701=521177,A701=524588),IF(OR(D701="BIODIESEL",D701="BIODIESEL DYED",D701="DIESEL LS",D701="D LS DYED"),kdrk1,IF(OR(D701="ETHANOL REG",D701="REGULAR",D701="REG DYED",D701="ETH REG DYE"),krrk1,IF(OR(D701="UNBRAND DEF"),DEFBase1,kprk1))),IF(A701=519355,IF(OR(D701="BIODIESEL",D701="BIODIESEL DYED",D701="DIESEL LS",D701="D LS DYED"),vdrk1,IF(OR(D701="ETHANOL REG",D701="REGULAR",D701="REG DYED",D701="ETH REG DYE"),vrrk1,)),E701))</f>
        <v>110.5</v>
      </c>
      <c r="AD701">
        <f>IF(OR(A701=521400,A701=529519,A701=519378,A701=519382,A701=519380,A701=519357,A701=549727,A701=519373,A701=519370,A701=519371,A701=519377,A701=519387,A701=521176,A701=521177,A701=524588),
IF(OR(D701="BIODIESEL",D701="BIODIESEL DYED",D701="DIESEL LS",D701="D LS DYED"),kdrk1+_dslMERCR,IF(OR(D701="ETHANOL REG",D701="REGULAR",D701="REG DYED",D701="ETH REG DYE"),krrk1+_eregMERCR,IF(OR(D701="UNBRAND DEF"),
DEFBase1,kprk1+_punlMERCR))),IF(A701=519355,IF(OR(D701="BIODIESEL",D701="BIODIESEL DYED",D701="DIESEL LS",D701="D LS DYED"),vdrk1+_dslMERCR,IF(OR(D701="ETHANOL REG",D701="REGULAR",D701="REG DYED",D701="ETH REG DYE"),vrrk1+_eregMERCR,)),E701))</f>
        <v>110.5</v>
      </c>
      <c r="AE701">
        <f t="shared" si="227"/>
        <v>0</v>
      </c>
      <c r="AF701">
        <f t="shared" si="228"/>
        <v>0.13</v>
      </c>
      <c r="AG701">
        <f t="shared" si="229"/>
        <v>0</v>
      </c>
      <c r="AH701" t="e">
        <f t="shared" si="230"/>
        <v>#N/A</v>
      </c>
    </row>
    <row r="702" spans="1:34" x14ac:dyDescent="0.25">
      <c r="A702">
        <v>528143</v>
      </c>
      <c r="B702" t="s">
        <v>665</v>
      </c>
      <c r="C702" t="s">
        <v>82</v>
      </c>
      <c r="D702" t="s">
        <v>646</v>
      </c>
      <c r="E702">
        <v>92</v>
      </c>
      <c r="F702">
        <v>4</v>
      </c>
      <c r="G702">
        <v>0</v>
      </c>
      <c r="H702">
        <v>0</v>
      </c>
      <c r="I702">
        <v>0</v>
      </c>
      <c r="J702">
        <v>96</v>
      </c>
      <c r="K702" s="28">
        <f t="shared" si="210"/>
        <v>12.48</v>
      </c>
      <c r="L702" s="28">
        <f t="shared" si="211"/>
        <v>0</v>
      </c>
      <c r="M702" s="28">
        <f t="shared" si="212"/>
        <v>108.48</v>
      </c>
      <c r="N702">
        <f t="shared" si="213"/>
        <v>92</v>
      </c>
      <c r="O702">
        <f t="shared" si="214"/>
        <v>97.5</v>
      </c>
      <c r="P702">
        <f t="shared" si="215"/>
        <v>98.5</v>
      </c>
      <c r="Q702">
        <f t="shared" si="216"/>
        <v>99</v>
      </c>
      <c r="R702">
        <f t="shared" si="217"/>
        <v>100</v>
      </c>
      <c r="S702">
        <f t="shared" si="218"/>
        <v>100.5</v>
      </c>
      <c r="T702">
        <f t="shared" si="219"/>
        <v>101</v>
      </c>
      <c r="U702">
        <f t="shared" si="220"/>
        <v>101.5</v>
      </c>
      <c r="V702">
        <f t="shared" si="221"/>
        <v>95.5</v>
      </c>
      <c r="X702">
        <f t="shared" si="222"/>
        <v>96.5</v>
      </c>
      <c r="Y702">
        <f t="shared" si="223"/>
        <v>97</v>
      </c>
      <c r="Z702">
        <f t="shared" si="224"/>
        <v>97</v>
      </c>
      <c r="AA702">
        <f t="shared" si="225"/>
        <v>98</v>
      </c>
      <c r="AB702">
        <f t="shared" si="226"/>
        <v>93</v>
      </c>
      <c r="AC702">
        <f>IF(OR(A702=521400,A702=529519,A702=519378,A702=519382,A702=519380,A702=519357,A702=549727,A702=519373,A702=519370,A702=519371,A702=519377,A702=519387,A702=521176,A702=521177,A702=524588),IF(OR(D702="BIODIESEL",D702="BIODIESEL DYED",D702="DIESEL LS",D702="D LS DYED"),kdrk1,IF(OR(D702="ETHANOL REG",D702="REGULAR",D702="REG DYED",D702="ETH REG DYE"),krrk1,IF(OR(D702="UNBRAND DEF"),DEFBase1,kprk1))),IF(A702=519355,IF(OR(D702="BIODIESEL",D702="BIODIESEL DYED",D702="DIESEL LS",D702="D LS DYED"),vdrk1,IF(OR(D702="ETHANOL REG",D702="REGULAR",D702="REG DYED",D702="ETH REG DYE"),vrrk1,)),E702))</f>
        <v>92</v>
      </c>
      <c r="AD702">
        <f>IF(OR(A702=521400,A702=529519,A702=519378,A702=519382,A702=519380,A702=519357,A702=549727,A702=519373,A702=519370,A702=519371,A702=519377,A702=519387,A702=521176,A702=521177,A702=524588),
IF(OR(D702="BIODIESEL",D702="BIODIESEL DYED",D702="DIESEL LS",D702="D LS DYED"),kdrk1+_dslMERCR,IF(OR(D702="ETHANOL REG",D702="REGULAR",D702="REG DYED",D702="ETH REG DYE"),krrk1+_eregMERCR,IF(OR(D702="UNBRAND DEF"),
DEFBase1,kprk1+_punlMERCR))),IF(A702=519355,IF(OR(D702="BIODIESEL",D702="BIODIESEL DYED",D702="DIESEL LS",D702="D LS DYED"),vdrk1+_dslMERCR,IF(OR(D702="ETHANOL REG",D702="REGULAR",D702="REG DYED",D702="ETH REG DYE"),vrrk1+_eregMERCR,)),E702))</f>
        <v>92</v>
      </c>
      <c r="AE702">
        <f t="shared" si="227"/>
        <v>0</v>
      </c>
      <c r="AF702">
        <f t="shared" si="228"/>
        <v>0.13</v>
      </c>
      <c r="AG702">
        <f t="shared" si="229"/>
        <v>0</v>
      </c>
      <c r="AH702" t="str">
        <f t="shared" si="230"/>
        <v>6701 LANGSTAFF ROAD</v>
      </c>
    </row>
    <row r="703" spans="1:34" x14ac:dyDescent="0.25">
      <c r="A703">
        <v>528143</v>
      </c>
      <c r="B703" t="s">
        <v>665</v>
      </c>
      <c r="C703" t="s">
        <v>82</v>
      </c>
      <c r="D703" t="s">
        <v>37</v>
      </c>
      <c r="E703">
        <v>92</v>
      </c>
      <c r="F703">
        <v>4</v>
      </c>
      <c r="G703">
        <v>9</v>
      </c>
      <c r="H703">
        <v>0</v>
      </c>
      <c r="I703">
        <v>0</v>
      </c>
      <c r="J703">
        <v>105</v>
      </c>
      <c r="K703" s="28">
        <f t="shared" si="210"/>
        <v>13.65</v>
      </c>
      <c r="L703" s="28">
        <f t="shared" si="211"/>
        <v>0</v>
      </c>
      <c r="M703" s="28">
        <f t="shared" si="212"/>
        <v>118.65</v>
      </c>
      <c r="N703">
        <f t="shared" si="213"/>
        <v>92</v>
      </c>
      <c r="O703">
        <f t="shared" si="214"/>
        <v>97.5</v>
      </c>
      <c r="P703">
        <f t="shared" si="215"/>
        <v>98.5</v>
      </c>
      <c r="Q703">
        <f t="shared" si="216"/>
        <v>99</v>
      </c>
      <c r="R703">
        <f t="shared" si="217"/>
        <v>100</v>
      </c>
      <c r="S703">
        <f t="shared" si="218"/>
        <v>100.5</v>
      </c>
      <c r="T703">
        <f t="shared" si="219"/>
        <v>101</v>
      </c>
      <c r="U703">
        <f t="shared" si="220"/>
        <v>101.5</v>
      </c>
      <c r="V703">
        <f t="shared" si="221"/>
        <v>95.5</v>
      </c>
      <c r="X703">
        <f t="shared" si="222"/>
        <v>96.5</v>
      </c>
      <c r="Y703">
        <f t="shared" si="223"/>
        <v>97</v>
      </c>
      <c r="Z703">
        <f t="shared" si="224"/>
        <v>97</v>
      </c>
      <c r="AA703">
        <f t="shared" si="225"/>
        <v>98</v>
      </c>
      <c r="AB703">
        <f t="shared" si="226"/>
        <v>93</v>
      </c>
      <c r="AC703">
        <f>IF(OR(A703=521400,A703=529519,A703=519378,A703=519382,A703=519380,A703=519357,A703=549727,A703=519373,A703=519370,A703=519371,A703=519377,A703=519387,A703=521176,A703=521177,A703=524588),IF(OR(D703="BIODIESEL",D703="BIODIESEL DYED",D703="DIESEL LS",D703="D LS DYED"),kdrk1,IF(OR(D703="ETHANOL REG",D703="REGULAR",D703="REG DYED",D703="ETH REG DYE"),krrk1,IF(OR(D703="UNBRAND DEF"),DEFBase1,kprk1))),IF(A703=519355,IF(OR(D703="BIODIESEL",D703="BIODIESEL DYED",D703="DIESEL LS",D703="D LS DYED"),vdrk1,IF(OR(D703="ETHANOL REG",D703="REGULAR",D703="REG DYED",D703="ETH REG DYE"),vrrk1,)),E703))</f>
        <v>92</v>
      </c>
      <c r="AD703">
        <f>IF(OR(A703=521400,A703=529519,A703=519378,A703=519382,A703=519380,A703=519357,A703=549727,A703=519373,A703=519370,A703=519371,A703=519377,A703=519387,A703=521176,A703=521177,A703=524588),
IF(OR(D703="BIODIESEL",D703="BIODIESEL DYED",D703="DIESEL LS",D703="D LS DYED"),kdrk1+_dslMERCR,IF(OR(D703="ETHANOL REG",D703="REGULAR",D703="REG DYED",D703="ETH REG DYE"),krrk1+_eregMERCR,IF(OR(D703="UNBRAND DEF"),
DEFBase1,kprk1+_punlMERCR))),IF(A703=519355,IF(OR(D703="BIODIESEL",D703="BIODIESEL DYED",D703="DIESEL LS",D703="D LS DYED"),vdrk1+_dslMERCR,IF(OR(D703="ETHANOL REG",D703="REGULAR",D703="REG DYED",D703="ETH REG DYE"),vrrk1+_eregMERCR,)),E703))</f>
        <v>92</v>
      </c>
      <c r="AE703">
        <f t="shared" si="227"/>
        <v>0</v>
      </c>
      <c r="AF703">
        <f t="shared" si="228"/>
        <v>0.13</v>
      </c>
      <c r="AG703">
        <f t="shared" si="229"/>
        <v>0</v>
      </c>
      <c r="AH703" t="str">
        <f t="shared" si="230"/>
        <v>6701 LANGSTAFF ROAD</v>
      </c>
    </row>
    <row r="704" spans="1:34" x14ac:dyDescent="0.25">
      <c r="A704">
        <v>528143</v>
      </c>
      <c r="B704" t="s">
        <v>665</v>
      </c>
      <c r="C704" t="s">
        <v>82</v>
      </c>
      <c r="D704" t="s">
        <v>132</v>
      </c>
      <c r="E704">
        <v>81.2</v>
      </c>
      <c r="F704">
        <v>10</v>
      </c>
      <c r="G704">
        <v>9</v>
      </c>
      <c r="H704">
        <v>0</v>
      </c>
      <c r="I704">
        <v>0</v>
      </c>
      <c r="J704">
        <v>100.2</v>
      </c>
      <c r="K704" s="28">
        <f t="shared" si="210"/>
        <v>13.026000000000002</v>
      </c>
      <c r="L704" s="28">
        <f t="shared" si="211"/>
        <v>0</v>
      </c>
      <c r="M704" s="28">
        <f t="shared" si="212"/>
        <v>113.226</v>
      </c>
      <c r="N704">
        <f t="shared" si="213"/>
        <v>81.2</v>
      </c>
      <c r="O704">
        <f t="shared" si="214"/>
        <v>89.2</v>
      </c>
      <c r="P704">
        <f t="shared" si="215"/>
        <v>89.2</v>
      </c>
      <c r="Q704">
        <f t="shared" si="216"/>
        <v>89.7</v>
      </c>
      <c r="R704">
        <f t="shared" si="217"/>
        <v>90.7</v>
      </c>
      <c r="S704">
        <f t="shared" si="218"/>
        <v>91.2</v>
      </c>
      <c r="T704">
        <f t="shared" si="219"/>
        <v>91.7</v>
      </c>
      <c r="U704">
        <f t="shared" si="220"/>
        <v>92.2</v>
      </c>
      <c r="V704">
        <f t="shared" si="221"/>
        <v>84.7</v>
      </c>
      <c r="X704">
        <f t="shared" si="222"/>
        <v>88.2</v>
      </c>
      <c r="Y704">
        <f t="shared" si="223"/>
        <v>87.7</v>
      </c>
      <c r="Z704">
        <f t="shared" si="224"/>
        <v>89.7</v>
      </c>
      <c r="AA704">
        <f t="shared" si="225"/>
        <v>86.2</v>
      </c>
      <c r="AB704">
        <f t="shared" si="226"/>
        <v>85.7</v>
      </c>
      <c r="AC704">
        <f>IF(OR(A704=521400,A704=529519,A704=519378,A704=519382,A704=519380,A704=519357,A704=549727,A704=519373,A704=519370,A704=519371,A704=519377,A704=519387,A704=521176,A704=521177,A704=524588),IF(OR(D704="BIODIESEL",D704="BIODIESEL DYED",D704="DIESEL LS",D704="D LS DYED"),kdrk1,IF(OR(D704="ETHANOL REG",D704="REGULAR",D704="REG DYED",D704="ETH REG DYE"),krrk1,IF(OR(D704="UNBRAND DEF"),DEFBase1,kprk1))),IF(A704=519355,IF(OR(D704="BIODIESEL",D704="BIODIESEL DYED",D704="DIESEL LS",D704="D LS DYED"),vdrk1,IF(OR(D704="ETHANOL REG",D704="REGULAR",D704="REG DYED",D704="ETH REG DYE"),vrrk1,)),E704))</f>
        <v>81.2</v>
      </c>
      <c r="AD704">
        <f>IF(OR(A704=521400,A704=529519,A704=519378,A704=519382,A704=519380,A704=519357,A704=549727,A704=519373,A704=519370,A704=519371,A704=519377,A704=519387,A704=521176,A704=521177,A704=524588),
IF(OR(D704="BIODIESEL",D704="BIODIESEL DYED",D704="DIESEL LS",D704="D LS DYED"),kdrk1+_dslMERCR,IF(OR(D704="ETHANOL REG",D704="REGULAR",D704="REG DYED",D704="ETH REG DYE"),krrk1+_eregMERCR,IF(OR(D704="UNBRAND DEF"),
DEFBase1,kprk1+_punlMERCR))),IF(A704=519355,IF(OR(D704="BIODIESEL",D704="BIODIESEL DYED",D704="DIESEL LS",D704="D LS DYED"),vdrk1+_dslMERCR,IF(OR(D704="ETHANOL REG",D704="REGULAR",D704="REG DYED",D704="ETH REG DYE"),vrrk1+_eregMERCR,)),E704))</f>
        <v>81.2</v>
      </c>
      <c r="AE704">
        <f t="shared" si="227"/>
        <v>0</v>
      </c>
      <c r="AF704">
        <f t="shared" si="228"/>
        <v>0.13</v>
      </c>
      <c r="AG704">
        <f t="shared" si="229"/>
        <v>0</v>
      </c>
      <c r="AH704" t="str">
        <f t="shared" si="230"/>
        <v>6701 LANGSTAFF ROAD</v>
      </c>
    </row>
    <row r="705" spans="1:34" x14ac:dyDescent="0.25">
      <c r="A705">
        <v>528143</v>
      </c>
      <c r="B705" t="s">
        <v>665</v>
      </c>
      <c r="C705" t="s">
        <v>82</v>
      </c>
      <c r="D705" t="s">
        <v>644</v>
      </c>
      <c r="E705">
        <v>77.2</v>
      </c>
      <c r="F705">
        <v>10</v>
      </c>
      <c r="G705">
        <v>9</v>
      </c>
      <c r="H705">
        <v>0</v>
      </c>
      <c r="I705">
        <v>0</v>
      </c>
      <c r="J705">
        <v>96.2</v>
      </c>
      <c r="K705" s="28">
        <f t="shared" si="210"/>
        <v>12.506</v>
      </c>
      <c r="L705" s="28">
        <f t="shared" si="211"/>
        <v>0</v>
      </c>
      <c r="M705" s="28">
        <f t="shared" si="212"/>
        <v>108.706</v>
      </c>
      <c r="N705">
        <f t="shared" si="213"/>
        <v>77.2</v>
      </c>
      <c r="O705">
        <f t="shared" si="214"/>
        <v>84.7</v>
      </c>
      <c r="P705">
        <f t="shared" si="215"/>
        <v>84.7</v>
      </c>
      <c r="Q705">
        <f t="shared" si="216"/>
        <v>85.2</v>
      </c>
      <c r="R705">
        <f t="shared" si="217"/>
        <v>86.2</v>
      </c>
      <c r="S705">
        <f t="shared" si="218"/>
        <v>86.7</v>
      </c>
      <c r="T705">
        <f t="shared" si="219"/>
        <v>87.2</v>
      </c>
      <c r="U705">
        <f t="shared" si="220"/>
        <v>87.7</v>
      </c>
      <c r="V705">
        <f t="shared" si="221"/>
        <v>80.7</v>
      </c>
      <c r="X705">
        <f t="shared" si="222"/>
        <v>83.7</v>
      </c>
      <c r="Y705">
        <f t="shared" si="223"/>
        <v>83.2</v>
      </c>
      <c r="Z705">
        <f t="shared" si="224"/>
        <v>85.7</v>
      </c>
      <c r="AA705">
        <f t="shared" si="225"/>
        <v>82.2</v>
      </c>
      <c r="AB705">
        <f t="shared" si="226"/>
        <v>81.7</v>
      </c>
      <c r="AC705">
        <f>IF(OR(A705=521400,A705=529519,A705=519378,A705=519382,A705=519380,A705=519357,A705=549727,A705=519373,A705=519370,A705=519371,A705=519377,A705=519387,A705=521176,A705=521177,A705=524588),IF(OR(D705="BIODIESEL",D705="BIODIESEL DYED",D705="DIESEL LS",D705="D LS DYED"),kdrk1,IF(OR(D705="ETHANOL REG",D705="REGULAR",D705="REG DYED",D705="ETH REG DYE"),krrk1,IF(OR(D705="UNBRAND DEF"),DEFBase1,kprk1))),IF(A705=519355,IF(OR(D705="BIODIESEL",D705="BIODIESEL DYED",D705="DIESEL LS",D705="D LS DYED"),vdrk1,IF(OR(D705="ETHANOL REG",D705="REGULAR",D705="REG DYED",D705="ETH REG DYE"),vrrk1,)),E705))</f>
        <v>77.2</v>
      </c>
      <c r="AD705">
        <f>IF(OR(A705=521400,A705=529519,A705=519378,A705=519382,A705=519380,A705=519357,A705=549727,A705=519373,A705=519370,A705=519371,A705=519377,A705=519387,A705=521176,A705=521177,A705=524588),
IF(OR(D705="BIODIESEL",D705="BIODIESEL DYED",D705="DIESEL LS",D705="D LS DYED"),kdrk1+_dslMERCR,IF(OR(D705="ETHANOL REG",D705="REGULAR",D705="REG DYED",D705="ETH REG DYE"),krrk1+_eregMERCR,IF(OR(D705="UNBRAND DEF"),
DEFBase1,kprk1+_punlMERCR))),IF(A705=519355,IF(OR(D705="BIODIESEL",D705="BIODIESEL DYED",D705="DIESEL LS",D705="D LS DYED"),vdrk1+_dslMERCR,IF(OR(D705="ETHANOL REG",D705="REGULAR",D705="REG DYED",D705="ETH REG DYE"),vrrk1+_eregMERCR,)),E705))</f>
        <v>77.2</v>
      </c>
      <c r="AE705">
        <f t="shared" si="227"/>
        <v>0</v>
      </c>
      <c r="AF705">
        <f t="shared" si="228"/>
        <v>0.13</v>
      </c>
      <c r="AG705">
        <f t="shared" si="229"/>
        <v>0</v>
      </c>
      <c r="AH705" t="str">
        <f t="shared" si="230"/>
        <v>6701 LANGSTAFF ROAD</v>
      </c>
    </row>
    <row r="706" spans="1:34" x14ac:dyDescent="0.25">
      <c r="A706">
        <v>528143</v>
      </c>
      <c r="B706" t="s">
        <v>665</v>
      </c>
      <c r="C706" t="s">
        <v>82</v>
      </c>
      <c r="D706" t="s">
        <v>49</v>
      </c>
      <c r="E706">
        <v>93.2</v>
      </c>
      <c r="F706">
        <v>10</v>
      </c>
      <c r="G706">
        <v>9</v>
      </c>
      <c r="H706">
        <v>0</v>
      </c>
      <c r="I706">
        <v>0</v>
      </c>
      <c r="J706">
        <v>112.2</v>
      </c>
      <c r="K706" s="28">
        <f t="shared" si="210"/>
        <v>14.586</v>
      </c>
      <c r="L706" s="28">
        <f t="shared" si="211"/>
        <v>0</v>
      </c>
      <c r="M706" s="28">
        <f t="shared" si="212"/>
        <v>126.786</v>
      </c>
      <c r="N706">
        <f t="shared" si="213"/>
        <v>93.2</v>
      </c>
      <c r="O706">
        <f t="shared" si="214"/>
        <v>101.7</v>
      </c>
      <c r="P706">
        <f t="shared" si="215"/>
        <v>101.7</v>
      </c>
      <c r="Q706">
        <f t="shared" si="216"/>
        <v>102.2</v>
      </c>
      <c r="R706">
        <f t="shared" si="217"/>
        <v>103.2</v>
      </c>
      <c r="S706">
        <f t="shared" si="218"/>
        <v>103.7</v>
      </c>
      <c r="T706">
        <f t="shared" si="219"/>
        <v>104.2</v>
      </c>
      <c r="U706">
        <f t="shared" si="220"/>
        <v>104.7</v>
      </c>
      <c r="V706">
        <f t="shared" si="221"/>
        <v>96.7</v>
      </c>
      <c r="X706">
        <f t="shared" si="222"/>
        <v>100.7</v>
      </c>
      <c r="Y706">
        <f t="shared" si="223"/>
        <v>99.2</v>
      </c>
      <c r="Z706">
        <f t="shared" si="224"/>
        <v>101.7</v>
      </c>
      <c r="AA706">
        <f t="shared" si="225"/>
        <v>98.2</v>
      </c>
      <c r="AB706">
        <f t="shared" si="226"/>
        <v>97.7</v>
      </c>
      <c r="AC706">
        <f>IF(OR(A706=521400,A706=529519,A706=519378,A706=519382,A706=519380,A706=519357,A706=549727,A706=519373,A706=519370,A706=519371,A706=519377,A706=519387,A706=521176,A706=521177,A706=524588),IF(OR(D706="BIODIESEL",D706="BIODIESEL DYED",D706="DIESEL LS",D706="D LS DYED"),kdrk1,IF(OR(D706="ETHANOL REG",D706="REGULAR",D706="REG DYED",D706="ETH REG DYE"),krrk1,IF(OR(D706="UNBRAND DEF"),DEFBase1,kprk1))),IF(A706=519355,IF(OR(D706="BIODIESEL",D706="BIODIESEL DYED",D706="DIESEL LS",D706="D LS DYED"),vdrk1,IF(OR(D706="ETHANOL REG",D706="REGULAR",D706="REG DYED",D706="ETH REG DYE"),vrrk1,)),E706))</f>
        <v>93.2</v>
      </c>
      <c r="AD706">
        <f>IF(OR(A706=521400,A706=529519,A706=519378,A706=519382,A706=519380,A706=519357,A706=549727,A706=519373,A706=519370,A706=519371,A706=519377,A706=519387,A706=521176,A706=521177,A706=524588),
IF(OR(D706="BIODIESEL",D706="BIODIESEL DYED",D706="DIESEL LS",D706="D LS DYED"),kdrk1+_dslMERCR,IF(OR(D706="ETHANOL REG",D706="REGULAR",D706="REG DYED",D706="ETH REG DYE"),krrk1+_eregMERCR,IF(OR(D706="UNBRAND DEF"),
DEFBase1,kprk1+_punlMERCR))),IF(A706=519355,IF(OR(D706="BIODIESEL",D706="BIODIESEL DYED",D706="DIESEL LS",D706="D LS DYED"),vdrk1+_dslMERCR,IF(OR(D706="ETHANOL REG",D706="REGULAR",D706="REG DYED",D706="ETH REG DYE"),vrrk1+_eregMERCR,)),E706))</f>
        <v>93.2</v>
      </c>
      <c r="AE706">
        <f t="shared" si="227"/>
        <v>0</v>
      </c>
      <c r="AF706">
        <f t="shared" si="228"/>
        <v>0.13</v>
      </c>
      <c r="AG706">
        <f t="shared" si="229"/>
        <v>0</v>
      </c>
      <c r="AH706" t="str">
        <f t="shared" si="230"/>
        <v>6701 LANGSTAFF ROAD</v>
      </c>
    </row>
    <row r="707" spans="1:34" x14ac:dyDescent="0.25">
      <c r="A707">
        <v>528143</v>
      </c>
      <c r="B707" t="s">
        <v>665</v>
      </c>
      <c r="C707" t="s">
        <v>82</v>
      </c>
      <c r="D707" t="s">
        <v>645</v>
      </c>
      <c r="E707">
        <v>110.5</v>
      </c>
      <c r="F707">
        <v>0</v>
      </c>
      <c r="G707">
        <v>0</v>
      </c>
      <c r="H707">
        <v>0</v>
      </c>
      <c r="I707">
        <v>0</v>
      </c>
      <c r="J707">
        <v>110.5</v>
      </c>
      <c r="K707" s="28">
        <f t="shared" si="210"/>
        <v>14.365</v>
      </c>
      <c r="L707" s="28">
        <f t="shared" si="211"/>
        <v>0</v>
      </c>
      <c r="M707" s="28">
        <f t="shared" si="212"/>
        <v>124.86499999999999</v>
      </c>
      <c r="N707">
        <f t="shared" si="213"/>
        <v>110.5</v>
      </c>
      <c r="O707">
        <f t="shared" si="214"/>
        <v>114</v>
      </c>
      <c r="P707">
        <f t="shared" si="215"/>
        <v>114</v>
      </c>
      <c r="Q707">
        <f t="shared" si="216"/>
        <v>114</v>
      </c>
      <c r="R707">
        <f t="shared" si="217"/>
        <v>114</v>
      </c>
      <c r="S707">
        <f t="shared" si="218"/>
        <v>114</v>
      </c>
      <c r="T707">
        <f t="shared" si="219"/>
        <v>114</v>
      </c>
      <c r="U707">
        <f t="shared" si="220"/>
        <v>114</v>
      </c>
      <c r="V707">
        <f t="shared" si="221"/>
        <v>114</v>
      </c>
      <c r="X707">
        <f t="shared" si="222"/>
        <v>114</v>
      </c>
      <c r="Y707">
        <f t="shared" si="223"/>
        <v>114</v>
      </c>
      <c r="Z707">
        <f t="shared" si="224"/>
        <v>114</v>
      </c>
      <c r="AA707">
        <f t="shared" si="225"/>
        <v>114</v>
      </c>
      <c r="AB707">
        <f t="shared" si="226"/>
        <v>114</v>
      </c>
      <c r="AC707">
        <f>IF(OR(A707=521400,A707=529519,A707=519378,A707=519382,A707=519380,A707=519357,A707=549727,A707=519373,A707=519370,A707=519371,A707=519377,A707=519387,A707=521176,A707=521177,A707=524588),IF(OR(D707="BIODIESEL",D707="BIODIESEL DYED",D707="DIESEL LS",D707="D LS DYED"),kdrk1,IF(OR(D707="ETHANOL REG",D707="REGULAR",D707="REG DYED",D707="ETH REG DYE"),krrk1,IF(OR(D707="UNBRAND DEF"),DEFBase1,kprk1))),IF(A707=519355,IF(OR(D707="BIODIESEL",D707="BIODIESEL DYED",D707="DIESEL LS",D707="D LS DYED"),vdrk1,IF(OR(D707="ETHANOL REG",D707="REGULAR",D707="REG DYED",D707="ETH REG DYE"),vrrk1,)),E707))</f>
        <v>110.5</v>
      </c>
      <c r="AD707">
        <f>IF(OR(A707=521400,A707=529519,A707=519378,A707=519382,A707=519380,A707=519357,A707=549727,A707=519373,A707=519370,A707=519371,A707=519377,A707=519387,A707=521176,A707=521177,A707=524588),
IF(OR(D707="BIODIESEL",D707="BIODIESEL DYED",D707="DIESEL LS",D707="D LS DYED"),kdrk1+_dslMERCR,IF(OR(D707="ETHANOL REG",D707="REGULAR",D707="REG DYED",D707="ETH REG DYE"),krrk1+_eregMERCR,IF(OR(D707="UNBRAND DEF"),
DEFBase1,kprk1+_punlMERCR))),IF(A707=519355,IF(OR(D707="BIODIESEL",D707="BIODIESEL DYED",D707="DIESEL LS",D707="D LS DYED"),vdrk1+_dslMERCR,IF(OR(D707="ETHANOL REG",D707="REGULAR",D707="REG DYED",D707="ETH REG DYE"),vrrk1+_eregMERCR,)),E707))</f>
        <v>110.5</v>
      </c>
      <c r="AE707">
        <f t="shared" si="227"/>
        <v>0</v>
      </c>
      <c r="AF707">
        <f t="shared" si="228"/>
        <v>0.13</v>
      </c>
      <c r="AG707">
        <f t="shared" si="229"/>
        <v>0</v>
      </c>
      <c r="AH707" t="str">
        <f t="shared" si="230"/>
        <v>6701 LANGSTAFF ROAD</v>
      </c>
    </row>
    <row r="708" spans="1:34" x14ac:dyDescent="0.25">
      <c r="A708">
        <v>519410</v>
      </c>
      <c r="B708" t="s">
        <v>190</v>
      </c>
      <c r="C708" t="s">
        <v>82</v>
      </c>
      <c r="D708" t="s">
        <v>37</v>
      </c>
      <c r="E708">
        <v>92.7</v>
      </c>
      <c r="F708">
        <v>4</v>
      </c>
      <c r="G708">
        <v>9</v>
      </c>
      <c r="H708">
        <v>0</v>
      </c>
      <c r="I708">
        <v>0</v>
      </c>
      <c r="J708">
        <v>105.7</v>
      </c>
      <c r="K708" s="28">
        <f t="shared" si="210"/>
        <v>13.741000000000001</v>
      </c>
      <c r="L708" s="28">
        <f t="shared" si="211"/>
        <v>0</v>
      </c>
      <c r="M708" s="28">
        <f t="shared" si="212"/>
        <v>119.441</v>
      </c>
      <c r="N708">
        <f t="shared" si="213"/>
        <v>92.7</v>
      </c>
      <c r="O708">
        <f t="shared" si="214"/>
        <v>98.2</v>
      </c>
      <c r="P708">
        <f t="shared" si="215"/>
        <v>99.2</v>
      </c>
      <c r="Q708">
        <f t="shared" si="216"/>
        <v>99.7</v>
      </c>
      <c r="R708">
        <f t="shared" si="217"/>
        <v>100.7</v>
      </c>
      <c r="S708">
        <f t="shared" si="218"/>
        <v>101.2</v>
      </c>
      <c r="T708">
        <f t="shared" si="219"/>
        <v>101.7</v>
      </c>
      <c r="U708">
        <f t="shared" si="220"/>
        <v>102.2</v>
      </c>
      <c r="V708">
        <f t="shared" si="221"/>
        <v>96.2</v>
      </c>
      <c r="X708">
        <f t="shared" si="222"/>
        <v>97.2</v>
      </c>
      <c r="Y708">
        <f t="shared" si="223"/>
        <v>97.7</v>
      </c>
      <c r="Z708">
        <f t="shared" si="224"/>
        <v>97.7</v>
      </c>
      <c r="AA708">
        <f t="shared" si="225"/>
        <v>98.7</v>
      </c>
      <c r="AB708">
        <f t="shared" si="226"/>
        <v>93.7</v>
      </c>
      <c r="AC708">
        <f>IF(OR(A708=521400,A708=529519,A708=519378,A708=519382,A708=519380,A708=519357,A708=549727,A708=519373,A708=519370,A708=519371,A708=519377,A708=519387,A708=521176,A708=521177,A708=524588),IF(OR(D708="BIODIESEL",D708="BIODIESEL DYED",D708="DIESEL LS",D708="D LS DYED"),kdrk1,IF(OR(D708="ETHANOL REG",D708="REGULAR",D708="REG DYED",D708="ETH REG DYE"),krrk1,IF(OR(D708="UNBRAND DEF"),DEFBase1,kprk1))),IF(A708=519355,IF(OR(D708="BIODIESEL",D708="BIODIESEL DYED",D708="DIESEL LS",D708="D LS DYED"),vdrk1,IF(OR(D708="ETHANOL REG",D708="REGULAR",D708="REG DYED",D708="ETH REG DYE"),vrrk1,)),E708))</f>
        <v>92.7</v>
      </c>
      <c r="AD708">
        <f>IF(OR(A708=521400,A708=529519,A708=519378,A708=519382,A708=519380,A708=519357,A708=549727,A708=519373,A708=519370,A708=519371,A708=519377,A708=519387,A708=521176,A708=521177,A708=524588),
IF(OR(D708="BIODIESEL",D708="BIODIESEL DYED",D708="DIESEL LS",D708="D LS DYED"),kdrk1+_dslMERCR,IF(OR(D708="ETHANOL REG",D708="REGULAR",D708="REG DYED",D708="ETH REG DYE"),krrk1+_eregMERCR,IF(OR(D708="UNBRAND DEF"),
DEFBase1,kprk1+_punlMERCR))),IF(A708=519355,IF(OR(D708="BIODIESEL",D708="BIODIESEL DYED",D708="DIESEL LS",D708="D LS DYED"),vdrk1+_dslMERCR,IF(OR(D708="ETHANOL REG",D708="REGULAR",D708="REG DYED",D708="ETH REG DYE"),vrrk1+_eregMERCR,)),E708))</f>
        <v>92.7</v>
      </c>
      <c r="AE708">
        <f t="shared" si="227"/>
        <v>0</v>
      </c>
      <c r="AF708">
        <f t="shared" si="228"/>
        <v>0.13</v>
      </c>
      <c r="AG708">
        <f t="shared" si="229"/>
        <v>0</v>
      </c>
      <c r="AH708" t="str">
        <f t="shared" si="230"/>
        <v>21 QUARRY RD</v>
      </c>
    </row>
    <row r="709" spans="1:34" x14ac:dyDescent="0.25">
      <c r="A709">
        <v>519427</v>
      </c>
      <c r="B709" t="s">
        <v>191</v>
      </c>
      <c r="C709" t="s">
        <v>82</v>
      </c>
      <c r="D709" t="s">
        <v>646</v>
      </c>
      <c r="E709">
        <v>96.8</v>
      </c>
      <c r="F709">
        <v>4</v>
      </c>
      <c r="G709">
        <v>0</v>
      </c>
      <c r="H709">
        <v>0</v>
      </c>
      <c r="I709">
        <v>0</v>
      </c>
      <c r="J709">
        <v>100.8</v>
      </c>
      <c r="K709" s="28">
        <f t="shared" si="210"/>
        <v>13.103999999999999</v>
      </c>
      <c r="L709" s="28">
        <f t="shared" si="211"/>
        <v>0</v>
      </c>
      <c r="M709" s="28">
        <f t="shared" si="212"/>
        <v>113.904</v>
      </c>
      <c r="N709">
        <f t="shared" si="213"/>
        <v>96.8</v>
      </c>
      <c r="O709">
        <f t="shared" si="214"/>
        <v>102.3</v>
      </c>
      <c r="P709">
        <f t="shared" si="215"/>
        <v>103.3</v>
      </c>
      <c r="Q709">
        <f t="shared" si="216"/>
        <v>103.8</v>
      </c>
      <c r="R709">
        <f t="shared" si="217"/>
        <v>104.8</v>
      </c>
      <c r="S709">
        <f t="shared" si="218"/>
        <v>105.3</v>
      </c>
      <c r="T709">
        <f t="shared" si="219"/>
        <v>105.8</v>
      </c>
      <c r="U709">
        <f t="shared" si="220"/>
        <v>106.3</v>
      </c>
      <c r="V709">
        <f t="shared" si="221"/>
        <v>100.3</v>
      </c>
      <c r="X709">
        <f t="shared" si="222"/>
        <v>101.3</v>
      </c>
      <c r="Y709">
        <f t="shared" si="223"/>
        <v>101.8</v>
      </c>
      <c r="Z709">
        <f t="shared" si="224"/>
        <v>101.8</v>
      </c>
      <c r="AA709">
        <f t="shared" si="225"/>
        <v>102.8</v>
      </c>
      <c r="AB709">
        <f t="shared" si="226"/>
        <v>97.8</v>
      </c>
      <c r="AC709">
        <f>IF(OR(A709=521400,A709=529519,A709=519378,A709=519382,A709=519380,A709=519357,A709=549727,A709=519373,A709=519370,A709=519371,A709=519377,A709=519387,A709=521176,A709=521177,A709=524588),IF(OR(D709="BIODIESEL",D709="BIODIESEL DYED",D709="DIESEL LS",D709="D LS DYED"),kdrk1,IF(OR(D709="ETHANOL REG",D709="REGULAR",D709="REG DYED",D709="ETH REG DYE"),krrk1,IF(OR(D709="UNBRAND DEF"),DEFBase1,kprk1))),IF(A709=519355,IF(OR(D709="BIODIESEL",D709="BIODIESEL DYED",D709="DIESEL LS",D709="D LS DYED"),vdrk1,IF(OR(D709="ETHANOL REG",D709="REGULAR",D709="REG DYED",D709="ETH REG DYE"),vrrk1,)),E709))</f>
        <v>96.8</v>
      </c>
      <c r="AD709">
        <f>IF(OR(A709=521400,A709=529519,A709=519378,A709=519382,A709=519380,A709=519357,A709=549727,A709=519373,A709=519370,A709=519371,A709=519377,A709=519387,A709=521176,A709=521177,A709=524588),
IF(OR(D709="BIODIESEL",D709="BIODIESEL DYED",D709="DIESEL LS",D709="D LS DYED"),kdrk1+_dslMERCR,IF(OR(D709="ETHANOL REG",D709="REGULAR",D709="REG DYED",D709="ETH REG DYE"),krrk1+_eregMERCR,IF(OR(D709="UNBRAND DEF"),
DEFBase1,kprk1+_punlMERCR))),IF(A709=519355,IF(OR(D709="BIODIESEL",D709="BIODIESEL DYED",D709="DIESEL LS",D709="D LS DYED"),vdrk1+_dslMERCR,IF(OR(D709="ETHANOL REG",D709="REGULAR",D709="REG DYED",D709="ETH REG DYE"),vrrk1+_eregMERCR,)),E709))</f>
        <v>96.8</v>
      </c>
      <c r="AE709">
        <f t="shared" si="227"/>
        <v>0</v>
      </c>
      <c r="AF709">
        <f t="shared" si="228"/>
        <v>0.13</v>
      </c>
      <c r="AG709">
        <f t="shared" si="229"/>
        <v>0</v>
      </c>
      <c r="AH709" t="str">
        <f t="shared" si="230"/>
        <v>54 PINEWOOD DR</v>
      </c>
    </row>
    <row r="710" spans="1:34" x14ac:dyDescent="0.25">
      <c r="A710">
        <v>519427</v>
      </c>
      <c r="B710" t="s">
        <v>191</v>
      </c>
      <c r="C710" t="s">
        <v>82</v>
      </c>
      <c r="D710" t="s">
        <v>37</v>
      </c>
      <c r="E710">
        <v>96.8</v>
      </c>
      <c r="F710">
        <v>4</v>
      </c>
      <c r="G710">
        <v>9</v>
      </c>
      <c r="H710">
        <v>0</v>
      </c>
      <c r="I710">
        <v>0</v>
      </c>
      <c r="J710">
        <v>109.8</v>
      </c>
      <c r="K710" s="28">
        <f t="shared" si="210"/>
        <v>14.274000000000001</v>
      </c>
      <c r="L710" s="28">
        <f t="shared" si="211"/>
        <v>0</v>
      </c>
      <c r="M710" s="28">
        <f t="shared" si="212"/>
        <v>124.074</v>
      </c>
      <c r="N710">
        <f t="shared" si="213"/>
        <v>96.8</v>
      </c>
      <c r="O710">
        <f t="shared" si="214"/>
        <v>102.3</v>
      </c>
      <c r="P710">
        <f t="shared" si="215"/>
        <v>103.3</v>
      </c>
      <c r="Q710">
        <f t="shared" si="216"/>
        <v>103.8</v>
      </c>
      <c r="R710">
        <f t="shared" si="217"/>
        <v>104.8</v>
      </c>
      <c r="S710">
        <f t="shared" si="218"/>
        <v>105.3</v>
      </c>
      <c r="T710">
        <f t="shared" si="219"/>
        <v>105.8</v>
      </c>
      <c r="U710">
        <f t="shared" si="220"/>
        <v>106.3</v>
      </c>
      <c r="V710">
        <f t="shared" si="221"/>
        <v>100.3</v>
      </c>
      <c r="X710">
        <f t="shared" si="222"/>
        <v>101.3</v>
      </c>
      <c r="Y710">
        <f t="shared" si="223"/>
        <v>101.8</v>
      </c>
      <c r="Z710">
        <f t="shared" si="224"/>
        <v>101.8</v>
      </c>
      <c r="AA710">
        <f t="shared" si="225"/>
        <v>102.8</v>
      </c>
      <c r="AB710">
        <f t="shared" si="226"/>
        <v>97.8</v>
      </c>
      <c r="AC710">
        <f>IF(OR(A710=521400,A710=529519,A710=519378,A710=519382,A710=519380,A710=519357,A710=549727,A710=519373,A710=519370,A710=519371,A710=519377,A710=519387,A710=521176,A710=521177,A710=524588),IF(OR(D710="BIODIESEL",D710="BIODIESEL DYED",D710="DIESEL LS",D710="D LS DYED"),kdrk1,IF(OR(D710="ETHANOL REG",D710="REGULAR",D710="REG DYED",D710="ETH REG DYE"),krrk1,IF(OR(D710="UNBRAND DEF"),DEFBase1,kprk1))),IF(A710=519355,IF(OR(D710="BIODIESEL",D710="BIODIESEL DYED",D710="DIESEL LS",D710="D LS DYED"),vdrk1,IF(OR(D710="ETHANOL REG",D710="REGULAR",D710="REG DYED",D710="ETH REG DYE"),vrrk1,)),E710))</f>
        <v>96.8</v>
      </c>
      <c r="AD710">
        <f>IF(OR(A710=521400,A710=529519,A710=519378,A710=519382,A710=519380,A710=519357,A710=549727,A710=519373,A710=519370,A710=519371,A710=519377,A710=519387,A710=521176,A710=521177,A710=524588),
IF(OR(D710="BIODIESEL",D710="BIODIESEL DYED",D710="DIESEL LS",D710="D LS DYED"),kdrk1+_dslMERCR,IF(OR(D710="ETHANOL REG",D710="REGULAR",D710="REG DYED",D710="ETH REG DYE"),krrk1+_eregMERCR,IF(OR(D710="UNBRAND DEF"),
DEFBase1,kprk1+_punlMERCR))),IF(A710=519355,IF(OR(D710="BIODIESEL",D710="BIODIESEL DYED",D710="DIESEL LS",D710="D LS DYED"),vdrk1+_dslMERCR,IF(OR(D710="ETHANOL REG",D710="REGULAR",D710="REG DYED",D710="ETH REG DYE"),vrrk1+_eregMERCR,)),E710))</f>
        <v>96.8</v>
      </c>
      <c r="AE710">
        <f t="shared" si="227"/>
        <v>0</v>
      </c>
      <c r="AF710">
        <f t="shared" si="228"/>
        <v>0.13</v>
      </c>
      <c r="AG710">
        <f t="shared" si="229"/>
        <v>0</v>
      </c>
      <c r="AH710" t="str">
        <f t="shared" si="230"/>
        <v>54 PINEWOOD DR</v>
      </c>
    </row>
    <row r="711" spans="1:34" x14ac:dyDescent="0.25">
      <c r="A711">
        <v>519427</v>
      </c>
      <c r="B711" t="s">
        <v>191</v>
      </c>
      <c r="C711" t="s">
        <v>82</v>
      </c>
      <c r="D711" t="s">
        <v>644</v>
      </c>
      <c r="E711">
        <v>82.6</v>
      </c>
      <c r="F711">
        <v>10</v>
      </c>
      <c r="G711">
        <v>9</v>
      </c>
      <c r="H711">
        <v>0</v>
      </c>
      <c r="I711">
        <v>0</v>
      </c>
      <c r="J711">
        <v>101.6</v>
      </c>
      <c r="K711" s="28">
        <f t="shared" si="210"/>
        <v>13.208</v>
      </c>
      <c r="L711" s="28">
        <f t="shared" si="211"/>
        <v>0</v>
      </c>
      <c r="M711" s="28">
        <f t="shared" si="212"/>
        <v>114.80799999999999</v>
      </c>
      <c r="N711">
        <f t="shared" si="213"/>
        <v>82.6</v>
      </c>
      <c r="O711">
        <f t="shared" si="214"/>
        <v>90.1</v>
      </c>
      <c r="P711">
        <f t="shared" si="215"/>
        <v>90.1</v>
      </c>
      <c r="Q711">
        <f t="shared" si="216"/>
        <v>90.6</v>
      </c>
      <c r="R711">
        <f t="shared" si="217"/>
        <v>91.6</v>
      </c>
      <c r="S711">
        <f t="shared" si="218"/>
        <v>92.1</v>
      </c>
      <c r="T711">
        <f t="shared" si="219"/>
        <v>92.6</v>
      </c>
      <c r="U711">
        <f t="shared" si="220"/>
        <v>93.1</v>
      </c>
      <c r="V711">
        <f t="shared" si="221"/>
        <v>86.1</v>
      </c>
      <c r="X711">
        <f t="shared" si="222"/>
        <v>89.1</v>
      </c>
      <c r="Y711">
        <f t="shared" si="223"/>
        <v>88.6</v>
      </c>
      <c r="Z711">
        <f t="shared" si="224"/>
        <v>91.1</v>
      </c>
      <c r="AA711">
        <f t="shared" si="225"/>
        <v>87.6</v>
      </c>
      <c r="AB711">
        <f t="shared" si="226"/>
        <v>87.1</v>
      </c>
      <c r="AC711">
        <f>IF(OR(A711=521400,A711=529519,A711=519378,A711=519382,A711=519380,A711=519357,A711=549727,A711=519373,A711=519370,A711=519371,A711=519377,A711=519387,A711=521176,A711=521177,A711=524588),IF(OR(D711="BIODIESEL",D711="BIODIESEL DYED",D711="DIESEL LS",D711="D LS DYED"),kdrk1,IF(OR(D711="ETHANOL REG",D711="REGULAR",D711="REG DYED",D711="ETH REG DYE"),krrk1,IF(OR(D711="UNBRAND DEF"),DEFBase1,kprk1))),IF(A711=519355,IF(OR(D711="BIODIESEL",D711="BIODIESEL DYED",D711="DIESEL LS",D711="D LS DYED"),vdrk1,IF(OR(D711="ETHANOL REG",D711="REGULAR",D711="REG DYED",D711="ETH REG DYE"),vrrk1,)),E711))</f>
        <v>82.6</v>
      </c>
      <c r="AD711">
        <f>IF(OR(A711=521400,A711=529519,A711=519378,A711=519382,A711=519380,A711=519357,A711=549727,A711=519373,A711=519370,A711=519371,A711=519377,A711=519387,A711=521176,A711=521177,A711=524588),
IF(OR(D711="BIODIESEL",D711="BIODIESEL DYED",D711="DIESEL LS",D711="D LS DYED"),kdrk1+_dslMERCR,IF(OR(D711="ETHANOL REG",D711="REGULAR",D711="REG DYED",D711="ETH REG DYE"),krrk1+_eregMERCR,IF(OR(D711="UNBRAND DEF"),
DEFBase1,kprk1+_punlMERCR))),IF(A711=519355,IF(OR(D711="BIODIESEL",D711="BIODIESEL DYED",D711="DIESEL LS",D711="D LS DYED"),vdrk1+_dslMERCR,IF(OR(D711="ETHANOL REG",D711="REGULAR",D711="REG DYED",D711="ETH REG DYE"),vrrk1+_eregMERCR,)),E711))</f>
        <v>82.6</v>
      </c>
      <c r="AE711">
        <f t="shared" si="227"/>
        <v>0</v>
      </c>
      <c r="AF711">
        <f t="shared" si="228"/>
        <v>0.13</v>
      </c>
      <c r="AG711">
        <f t="shared" si="229"/>
        <v>0</v>
      </c>
      <c r="AH711" t="str">
        <f t="shared" si="230"/>
        <v>54 PINEWOOD DR</v>
      </c>
    </row>
    <row r="712" spans="1:34" x14ac:dyDescent="0.25">
      <c r="A712">
        <v>519427</v>
      </c>
      <c r="B712" t="s">
        <v>191</v>
      </c>
      <c r="C712" t="s">
        <v>82</v>
      </c>
      <c r="D712" t="s">
        <v>651</v>
      </c>
      <c r="E712">
        <v>95.8</v>
      </c>
      <c r="F712">
        <v>10</v>
      </c>
      <c r="G712">
        <v>9</v>
      </c>
      <c r="H712">
        <v>0</v>
      </c>
      <c r="I712">
        <v>0</v>
      </c>
      <c r="J712">
        <v>114.8</v>
      </c>
      <c r="K712" s="28">
        <f t="shared" si="210"/>
        <v>14.923999999999999</v>
      </c>
      <c r="L712" s="28">
        <f t="shared" si="211"/>
        <v>0</v>
      </c>
      <c r="M712" s="28">
        <f t="shared" si="212"/>
        <v>129.72399999999999</v>
      </c>
      <c r="N712">
        <f t="shared" si="213"/>
        <v>95.8</v>
      </c>
      <c r="O712">
        <f t="shared" si="214"/>
        <v>103.3</v>
      </c>
      <c r="P712">
        <f t="shared" si="215"/>
        <v>103.3</v>
      </c>
      <c r="Q712">
        <f t="shared" si="216"/>
        <v>103.8</v>
      </c>
      <c r="R712">
        <f t="shared" si="217"/>
        <v>104.8</v>
      </c>
      <c r="S712">
        <f t="shared" si="218"/>
        <v>105.3</v>
      </c>
      <c r="T712">
        <f t="shared" si="219"/>
        <v>105.8</v>
      </c>
      <c r="U712">
        <f t="shared" si="220"/>
        <v>106.3</v>
      </c>
      <c r="V712">
        <f t="shared" si="221"/>
        <v>99.3</v>
      </c>
      <c r="X712">
        <f t="shared" si="222"/>
        <v>102.3</v>
      </c>
      <c r="Y712">
        <f t="shared" si="223"/>
        <v>101.8</v>
      </c>
      <c r="Z712">
        <f t="shared" si="224"/>
        <v>104.3</v>
      </c>
      <c r="AA712">
        <f t="shared" si="225"/>
        <v>100.8</v>
      </c>
      <c r="AB712">
        <f t="shared" si="226"/>
        <v>100.3</v>
      </c>
      <c r="AC712">
        <f>IF(OR(A712=521400,A712=529519,A712=519378,A712=519382,A712=519380,A712=519357,A712=549727,A712=519373,A712=519370,A712=519371,A712=519377,A712=519387,A712=521176,A712=521177,A712=524588),IF(OR(D712="BIODIESEL",D712="BIODIESEL DYED",D712="DIESEL LS",D712="D LS DYED"),kdrk1,IF(OR(D712="ETHANOL REG",D712="REGULAR",D712="REG DYED",D712="ETH REG DYE"),krrk1,IF(OR(D712="UNBRAND DEF"),DEFBase1,kprk1))),IF(A712=519355,IF(OR(D712="BIODIESEL",D712="BIODIESEL DYED",D712="DIESEL LS",D712="D LS DYED"),vdrk1,IF(OR(D712="ETHANOL REG",D712="REGULAR",D712="REG DYED",D712="ETH REG DYE"),vrrk1,)),E712))</f>
        <v>95.8</v>
      </c>
      <c r="AD712">
        <f>IF(OR(A712=521400,A712=529519,A712=519378,A712=519382,A712=519380,A712=519357,A712=549727,A712=519373,A712=519370,A712=519371,A712=519377,A712=519387,A712=521176,A712=521177,A712=524588),
IF(OR(D712="BIODIESEL",D712="BIODIESEL DYED",D712="DIESEL LS",D712="D LS DYED"),kdrk1+_dslMERCR,IF(OR(D712="ETHANOL REG",D712="REGULAR",D712="REG DYED",D712="ETH REG DYE"),krrk1+_eregMERCR,IF(OR(D712="UNBRAND DEF"),
DEFBase1,kprk1+_punlMERCR))),IF(A712=519355,IF(OR(D712="BIODIESEL",D712="BIODIESEL DYED",D712="DIESEL LS",D712="D LS DYED"),vdrk1+_dslMERCR,IF(OR(D712="ETHANOL REG",D712="REGULAR",D712="REG DYED",D712="ETH REG DYE"),vrrk1+_eregMERCR,)),E712))</f>
        <v>95.8</v>
      </c>
      <c r="AE712">
        <f t="shared" si="227"/>
        <v>0</v>
      </c>
      <c r="AF712">
        <f t="shared" si="228"/>
        <v>0.13</v>
      </c>
      <c r="AG712">
        <f t="shared" si="229"/>
        <v>0</v>
      </c>
      <c r="AH712" t="str">
        <f t="shared" si="230"/>
        <v>54 PINEWOOD DR</v>
      </c>
    </row>
    <row r="713" spans="1:34" x14ac:dyDescent="0.25">
      <c r="A713">
        <v>524623</v>
      </c>
      <c r="B713" t="s">
        <v>192</v>
      </c>
      <c r="C713" t="s">
        <v>82</v>
      </c>
      <c r="D713" t="s">
        <v>646</v>
      </c>
      <c r="E713">
        <v>99.4</v>
      </c>
      <c r="F713">
        <v>4</v>
      </c>
      <c r="G713">
        <v>0</v>
      </c>
      <c r="H713">
        <v>0</v>
      </c>
      <c r="I713">
        <v>0</v>
      </c>
      <c r="J713">
        <v>103.4</v>
      </c>
      <c r="K713" s="28">
        <f t="shared" si="210"/>
        <v>13.442000000000002</v>
      </c>
      <c r="L713" s="28">
        <f t="shared" si="211"/>
        <v>0</v>
      </c>
      <c r="M713" s="28">
        <f t="shared" si="212"/>
        <v>116.84200000000001</v>
      </c>
      <c r="N713">
        <f t="shared" si="213"/>
        <v>99.4</v>
      </c>
      <c r="O713">
        <f t="shared" si="214"/>
        <v>104.9</v>
      </c>
      <c r="P713">
        <f t="shared" si="215"/>
        <v>105.9</v>
      </c>
      <c r="Q713">
        <f t="shared" si="216"/>
        <v>106.4</v>
      </c>
      <c r="R713">
        <f t="shared" si="217"/>
        <v>107.4</v>
      </c>
      <c r="S713">
        <f t="shared" si="218"/>
        <v>107.9</v>
      </c>
      <c r="T713">
        <f t="shared" si="219"/>
        <v>108.4</v>
      </c>
      <c r="U713">
        <f t="shared" si="220"/>
        <v>108.9</v>
      </c>
      <c r="V713">
        <f t="shared" si="221"/>
        <v>102.9</v>
      </c>
      <c r="X713">
        <f t="shared" si="222"/>
        <v>103.9</v>
      </c>
      <c r="Y713">
        <f t="shared" si="223"/>
        <v>104.4</v>
      </c>
      <c r="Z713">
        <f t="shared" si="224"/>
        <v>104.4</v>
      </c>
      <c r="AA713">
        <f t="shared" si="225"/>
        <v>105.4</v>
      </c>
      <c r="AB713">
        <f t="shared" si="226"/>
        <v>100.4</v>
      </c>
      <c r="AC713">
        <f>IF(OR(A713=521400,A713=529519,A713=519378,A713=519382,A713=519380,A713=519357,A713=549727,A713=519373,A713=519370,A713=519371,A713=519377,A713=519387,A713=521176,A713=521177,A713=524588),IF(OR(D713="BIODIESEL",D713="BIODIESEL DYED",D713="DIESEL LS",D713="D LS DYED"),kdrk1,IF(OR(D713="ETHANOL REG",D713="REGULAR",D713="REG DYED",D713="ETH REG DYE"),krrk1,IF(OR(D713="UNBRAND DEF"),DEFBase1,kprk1))),IF(A713=519355,IF(OR(D713="BIODIESEL",D713="BIODIESEL DYED",D713="DIESEL LS",D713="D LS DYED"),vdrk1,IF(OR(D713="ETHANOL REG",D713="REGULAR",D713="REG DYED",D713="ETH REG DYE"),vrrk1,)),E713))</f>
        <v>99.4</v>
      </c>
      <c r="AD713">
        <f>IF(OR(A713=521400,A713=529519,A713=519378,A713=519382,A713=519380,A713=519357,A713=549727,A713=519373,A713=519370,A713=519371,A713=519377,A713=519387,A713=521176,A713=521177,A713=524588),
IF(OR(D713="BIODIESEL",D713="BIODIESEL DYED",D713="DIESEL LS",D713="D LS DYED"),kdrk1+_dslMERCR,IF(OR(D713="ETHANOL REG",D713="REGULAR",D713="REG DYED",D713="ETH REG DYE"),krrk1+_eregMERCR,IF(OR(D713="UNBRAND DEF"),
DEFBase1,kprk1+_punlMERCR))),IF(A713=519355,IF(OR(D713="BIODIESEL",D713="BIODIESEL DYED",D713="DIESEL LS",D713="D LS DYED"),vdrk1+_dslMERCR,IF(OR(D713="ETHANOL REG",D713="REGULAR",D713="REG DYED",D713="ETH REG DYE"),vrrk1+_eregMERCR,)),E713))</f>
        <v>99.4</v>
      </c>
      <c r="AE713">
        <f t="shared" si="227"/>
        <v>0</v>
      </c>
      <c r="AF713">
        <f t="shared" si="228"/>
        <v>0.13</v>
      </c>
      <c r="AG713">
        <f t="shared" si="229"/>
        <v>0</v>
      </c>
      <c r="AH713" t="str">
        <f t="shared" si="230"/>
        <v>217 HWY 17 N</v>
      </c>
    </row>
    <row r="714" spans="1:34" x14ac:dyDescent="0.25">
      <c r="A714">
        <v>524623</v>
      </c>
      <c r="B714" t="s">
        <v>192</v>
      </c>
      <c r="C714" t="s">
        <v>82</v>
      </c>
      <c r="D714" t="s">
        <v>37</v>
      </c>
      <c r="E714">
        <v>99.4</v>
      </c>
      <c r="F714">
        <v>4</v>
      </c>
      <c r="G714">
        <v>9</v>
      </c>
      <c r="H714">
        <v>0</v>
      </c>
      <c r="I714">
        <v>0</v>
      </c>
      <c r="J714">
        <v>112.4</v>
      </c>
      <c r="K714" s="28">
        <f t="shared" si="210"/>
        <v>14.612000000000002</v>
      </c>
      <c r="L714" s="28">
        <f t="shared" si="211"/>
        <v>0</v>
      </c>
      <c r="M714" s="28">
        <f t="shared" si="212"/>
        <v>127.012</v>
      </c>
      <c r="N714">
        <f t="shared" si="213"/>
        <v>99.4</v>
      </c>
      <c r="O714">
        <f t="shared" si="214"/>
        <v>104.9</v>
      </c>
      <c r="P714">
        <f t="shared" si="215"/>
        <v>105.9</v>
      </c>
      <c r="Q714">
        <f t="shared" si="216"/>
        <v>106.4</v>
      </c>
      <c r="R714">
        <f t="shared" si="217"/>
        <v>107.4</v>
      </c>
      <c r="S714">
        <f t="shared" si="218"/>
        <v>107.9</v>
      </c>
      <c r="T714">
        <f t="shared" si="219"/>
        <v>108.4</v>
      </c>
      <c r="U714">
        <f t="shared" si="220"/>
        <v>108.9</v>
      </c>
      <c r="V714">
        <f t="shared" si="221"/>
        <v>102.9</v>
      </c>
      <c r="X714">
        <f t="shared" si="222"/>
        <v>103.9</v>
      </c>
      <c r="Y714">
        <f t="shared" si="223"/>
        <v>104.4</v>
      </c>
      <c r="Z714">
        <f t="shared" si="224"/>
        <v>104.4</v>
      </c>
      <c r="AA714">
        <f t="shared" si="225"/>
        <v>105.4</v>
      </c>
      <c r="AB714">
        <f t="shared" si="226"/>
        <v>100.4</v>
      </c>
      <c r="AC714">
        <f>IF(OR(A714=521400,A714=529519,A714=519378,A714=519382,A714=519380,A714=519357,A714=549727,A714=519373,A714=519370,A714=519371,A714=519377,A714=519387,A714=521176,A714=521177,A714=524588),IF(OR(D714="BIODIESEL",D714="BIODIESEL DYED",D714="DIESEL LS",D714="D LS DYED"),kdrk1,IF(OR(D714="ETHANOL REG",D714="REGULAR",D714="REG DYED",D714="ETH REG DYE"),krrk1,IF(OR(D714="UNBRAND DEF"),DEFBase1,kprk1))),IF(A714=519355,IF(OR(D714="BIODIESEL",D714="BIODIESEL DYED",D714="DIESEL LS",D714="D LS DYED"),vdrk1,IF(OR(D714="ETHANOL REG",D714="REGULAR",D714="REG DYED",D714="ETH REG DYE"),vrrk1,)),E714))</f>
        <v>99.4</v>
      </c>
      <c r="AD714">
        <f>IF(OR(A714=521400,A714=529519,A714=519378,A714=519382,A714=519380,A714=519357,A714=549727,A714=519373,A714=519370,A714=519371,A714=519377,A714=519387,A714=521176,A714=521177,A714=524588),
IF(OR(D714="BIODIESEL",D714="BIODIESEL DYED",D714="DIESEL LS",D714="D LS DYED"),kdrk1+_dslMERCR,IF(OR(D714="ETHANOL REG",D714="REGULAR",D714="REG DYED",D714="ETH REG DYE"),krrk1+_eregMERCR,IF(OR(D714="UNBRAND DEF"),
DEFBase1,kprk1+_punlMERCR))),IF(A714=519355,IF(OR(D714="BIODIESEL",D714="BIODIESEL DYED",D714="DIESEL LS",D714="D LS DYED"),vdrk1+_dslMERCR,IF(OR(D714="ETHANOL REG",D714="REGULAR",D714="REG DYED",D714="ETH REG DYE"),vrrk1+_eregMERCR,)),E714))</f>
        <v>99.4</v>
      </c>
      <c r="AE714">
        <f t="shared" si="227"/>
        <v>0</v>
      </c>
      <c r="AF714">
        <f t="shared" si="228"/>
        <v>0.13</v>
      </c>
      <c r="AG714">
        <f t="shared" si="229"/>
        <v>0</v>
      </c>
      <c r="AH714" t="str">
        <f t="shared" si="230"/>
        <v>217 HWY 17 N</v>
      </c>
    </row>
    <row r="715" spans="1:34" x14ac:dyDescent="0.25">
      <c r="A715">
        <v>524623</v>
      </c>
      <c r="B715" t="s">
        <v>192</v>
      </c>
      <c r="C715" t="s">
        <v>82</v>
      </c>
      <c r="D715" t="s">
        <v>644</v>
      </c>
      <c r="E715">
        <v>84.6</v>
      </c>
      <c r="F715">
        <v>10</v>
      </c>
      <c r="G715">
        <v>9</v>
      </c>
      <c r="H715">
        <v>0</v>
      </c>
      <c r="I715">
        <v>0</v>
      </c>
      <c r="J715">
        <v>103.6</v>
      </c>
      <c r="K715" s="28">
        <f t="shared" si="210"/>
        <v>13.468</v>
      </c>
      <c r="L715" s="28">
        <f t="shared" si="211"/>
        <v>0</v>
      </c>
      <c r="M715" s="28">
        <f t="shared" si="212"/>
        <v>117.068</v>
      </c>
      <c r="N715">
        <f t="shared" si="213"/>
        <v>84.6</v>
      </c>
      <c r="O715">
        <f t="shared" si="214"/>
        <v>92.1</v>
      </c>
      <c r="P715">
        <f t="shared" si="215"/>
        <v>92.1</v>
      </c>
      <c r="Q715">
        <f t="shared" si="216"/>
        <v>92.6</v>
      </c>
      <c r="R715">
        <f t="shared" si="217"/>
        <v>93.6</v>
      </c>
      <c r="S715">
        <f t="shared" si="218"/>
        <v>94.1</v>
      </c>
      <c r="T715">
        <f t="shared" si="219"/>
        <v>94.6</v>
      </c>
      <c r="U715">
        <f t="shared" si="220"/>
        <v>95.1</v>
      </c>
      <c r="V715">
        <f t="shared" si="221"/>
        <v>88.1</v>
      </c>
      <c r="X715">
        <f t="shared" si="222"/>
        <v>91.1</v>
      </c>
      <c r="Y715">
        <f t="shared" si="223"/>
        <v>90.6</v>
      </c>
      <c r="Z715">
        <f t="shared" si="224"/>
        <v>93.1</v>
      </c>
      <c r="AA715">
        <f t="shared" si="225"/>
        <v>89.6</v>
      </c>
      <c r="AB715">
        <f t="shared" si="226"/>
        <v>89.1</v>
      </c>
      <c r="AC715">
        <f>IF(OR(A715=521400,A715=529519,A715=519378,A715=519382,A715=519380,A715=519357,A715=549727,A715=519373,A715=519370,A715=519371,A715=519377,A715=519387,A715=521176,A715=521177,A715=524588),IF(OR(D715="BIODIESEL",D715="BIODIESEL DYED",D715="DIESEL LS",D715="D LS DYED"),kdrk1,IF(OR(D715="ETHANOL REG",D715="REGULAR",D715="REG DYED",D715="ETH REG DYE"),krrk1,IF(OR(D715="UNBRAND DEF"),DEFBase1,kprk1))),IF(A715=519355,IF(OR(D715="BIODIESEL",D715="BIODIESEL DYED",D715="DIESEL LS",D715="D LS DYED"),vdrk1,IF(OR(D715="ETHANOL REG",D715="REGULAR",D715="REG DYED",D715="ETH REG DYE"),vrrk1,)),E715))</f>
        <v>84.6</v>
      </c>
      <c r="AD715">
        <f>IF(OR(A715=521400,A715=529519,A715=519378,A715=519382,A715=519380,A715=519357,A715=549727,A715=519373,A715=519370,A715=519371,A715=519377,A715=519387,A715=521176,A715=521177,A715=524588),
IF(OR(D715="BIODIESEL",D715="BIODIESEL DYED",D715="DIESEL LS",D715="D LS DYED"),kdrk1+_dslMERCR,IF(OR(D715="ETHANOL REG",D715="REGULAR",D715="REG DYED",D715="ETH REG DYE"),krrk1+_eregMERCR,IF(OR(D715="UNBRAND DEF"),
DEFBase1,kprk1+_punlMERCR))),IF(A715=519355,IF(OR(D715="BIODIESEL",D715="BIODIESEL DYED",D715="DIESEL LS",D715="D LS DYED"),vdrk1+_dslMERCR,IF(OR(D715="ETHANOL REG",D715="REGULAR",D715="REG DYED",D715="ETH REG DYE"),vrrk1+_eregMERCR,)),E715))</f>
        <v>84.6</v>
      </c>
      <c r="AE715">
        <f t="shared" si="227"/>
        <v>0</v>
      </c>
      <c r="AF715">
        <f t="shared" si="228"/>
        <v>0.13</v>
      </c>
      <c r="AG715">
        <f t="shared" si="229"/>
        <v>0</v>
      </c>
      <c r="AH715" t="str">
        <f t="shared" si="230"/>
        <v>217 HWY 17 N</v>
      </c>
    </row>
    <row r="716" spans="1:34" x14ac:dyDescent="0.25">
      <c r="A716">
        <v>524623</v>
      </c>
      <c r="B716" t="s">
        <v>192</v>
      </c>
      <c r="C716" t="s">
        <v>82</v>
      </c>
      <c r="D716" t="s">
        <v>49</v>
      </c>
      <c r="E716">
        <v>100.6</v>
      </c>
      <c r="F716">
        <v>10</v>
      </c>
      <c r="G716">
        <v>9</v>
      </c>
      <c r="H716">
        <v>0</v>
      </c>
      <c r="I716">
        <v>0</v>
      </c>
      <c r="J716">
        <v>119.6</v>
      </c>
      <c r="K716" s="28">
        <f t="shared" si="210"/>
        <v>15.548</v>
      </c>
      <c r="L716" s="28">
        <f t="shared" si="211"/>
        <v>0</v>
      </c>
      <c r="M716" s="28">
        <f t="shared" si="212"/>
        <v>135.148</v>
      </c>
      <c r="N716">
        <f t="shared" si="213"/>
        <v>100.6</v>
      </c>
      <c r="O716">
        <f t="shared" si="214"/>
        <v>109.1</v>
      </c>
      <c r="P716">
        <f t="shared" si="215"/>
        <v>109.1</v>
      </c>
      <c r="Q716">
        <f t="shared" si="216"/>
        <v>109.6</v>
      </c>
      <c r="R716">
        <f t="shared" si="217"/>
        <v>110.6</v>
      </c>
      <c r="S716">
        <f t="shared" si="218"/>
        <v>111.1</v>
      </c>
      <c r="T716">
        <f t="shared" si="219"/>
        <v>111.6</v>
      </c>
      <c r="U716">
        <f t="shared" si="220"/>
        <v>112.1</v>
      </c>
      <c r="V716">
        <f t="shared" si="221"/>
        <v>104.1</v>
      </c>
      <c r="X716">
        <f t="shared" si="222"/>
        <v>108.1</v>
      </c>
      <c r="Y716">
        <f t="shared" si="223"/>
        <v>106.6</v>
      </c>
      <c r="Z716">
        <f t="shared" si="224"/>
        <v>109.1</v>
      </c>
      <c r="AA716">
        <f t="shared" si="225"/>
        <v>105.6</v>
      </c>
      <c r="AB716">
        <f t="shared" si="226"/>
        <v>105.1</v>
      </c>
      <c r="AC716">
        <f>IF(OR(A716=521400,A716=529519,A716=519378,A716=519382,A716=519380,A716=519357,A716=549727,A716=519373,A716=519370,A716=519371,A716=519377,A716=519387,A716=521176,A716=521177,A716=524588),IF(OR(D716="BIODIESEL",D716="BIODIESEL DYED",D716="DIESEL LS",D716="D LS DYED"),kdrk1,IF(OR(D716="ETHANOL REG",D716="REGULAR",D716="REG DYED",D716="ETH REG DYE"),krrk1,IF(OR(D716="UNBRAND DEF"),DEFBase1,kprk1))),IF(A716=519355,IF(OR(D716="BIODIESEL",D716="BIODIESEL DYED",D716="DIESEL LS",D716="D LS DYED"),vdrk1,IF(OR(D716="ETHANOL REG",D716="REGULAR",D716="REG DYED",D716="ETH REG DYE"),vrrk1,)),E716))</f>
        <v>100.6</v>
      </c>
      <c r="AD716">
        <f>IF(OR(A716=521400,A716=529519,A716=519378,A716=519382,A716=519380,A716=519357,A716=549727,A716=519373,A716=519370,A716=519371,A716=519377,A716=519387,A716=521176,A716=521177,A716=524588),
IF(OR(D716="BIODIESEL",D716="BIODIESEL DYED",D716="DIESEL LS",D716="D LS DYED"),kdrk1+_dslMERCR,IF(OR(D716="ETHANOL REG",D716="REGULAR",D716="REG DYED",D716="ETH REG DYE"),krrk1+_eregMERCR,IF(OR(D716="UNBRAND DEF"),
DEFBase1,kprk1+_punlMERCR))),IF(A716=519355,IF(OR(D716="BIODIESEL",D716="BIODIESEL DYED",D716="DIESEL LS",D716="D LS DYED"),vdrk1+_dslMERCR,IF(OR(D716="ETHANOL REG",D716="REGULAR",D716="REG DYED",D716="ETH REG DYE"),vrrk1+_eregMERCR,)),E716))</f>
        <v>100.6</v>
      </c>
      <c r="AE716">
        <f t="shared" si="227"/>
        <v>0</v>
      </c>
      <c r="AF716">
        <f t="shared" si="228"/>
        <v>0.13</v>
      </c>
      <c r="AG716">
        <f t="shared" si="229"/>
        <v>0</v>
      </c>
      <c r="AH716" t="str">
        <f t="shared" si="230"/>
        <v>217 HWY 17 N</v>
      </c>
    </row>
    <row r="717" spans="1:34" x14ac:dyDescent="0.25">
      <c r="A717">
        <v>524623</v>
      </c>
      <c r="B717" t="s">
        <v>192</v>
      </c>
      <c r="C717" t="s">
        <v>82</v>
      </c>
      <c r="D717" t="s">
        <v>651</v>
      </c>
      <c r="E717">
        <v>98</v>
      </c>
      <c r="F717">
        <v>10</v>
      </c>
      <c r="G717">
        <v>9</v>
      </c>
      <c r="H717">
        <v>0</v>
      </c>
      <c r="I717">
        <v>0</v>
      </c>
      <c r="J717">
        <v>117</v>
      </c>
      <c r="K717" s="28">
        <f t="shared" si="210"/>
        <v>15.21</v>
      </c>
      <c r="L717" s="28">
        <f t="shared" si="211"/>
        <v>0</v>
      </c>
      <c r="M717" s="28">
        <f t="shared" si="212"/>
        <v>132.21</v>
      </c>
      <c r="N717">
        <f t="shared" si="213"/>
        <v>98</v>
      </c>
      <c r="O717">
        <f t="shared" si="214"/>
        <v>105.5</v>
      </c>
      <c r="P717">
        <f t="shared" si="215"/>
        <v>105.5</v>
      </c>
      <c r="Q717">
        <f t="shared" si="216"/>
        <v>106</v>
      </c>
      <c r="R717">
        <f t="shared" si="217"/>
        <v>107</v>
      </c>
      <c r="S717">
        <f t="shared" si="218"/>
        <v>107.5</v>
      </c>
      <c r="T717">
        <f t="shared" si="219"/>
        <v>108</v>
      </c>
      <c r="U717">
        <f t="shared" si="220"/>
        <v>108.5</v>
      </c>
      <c r="V717">
        <f t="shared" si="221"/>
        <v>101.5</v>
      </c>
      <c r="X717">
        <f t="shared" si="222"/>
        <v>104.5</v>
      </c>
      <c r="Y717">
        <f t="shared" si="223"/>
        <v>104</v>
      </c>
      <c r="Z717">
        <f t="shared" si="224"/>
        <v>106.5</v>
      </c>
      <c r="AA717">
        <f t="shared" si="225"/>
        <v>103</v>
      </c>
      <c r="AB717">
        <f t="shared" si="226"/>
        <v>102.5</v>
      </c>
      <c r="AC717">
        <f>IF(OR(A717=521400,A717=529519,A717=519378,A717=519382,A717=519380,A717=519357,A717=549727,A717=519373,A717=519370,A717=519371,A717=519377,A717=519387,A717=521176,A717=521177,A717=524588),IF(OR(D717="BIODIESEL",D717="BIODIESEL DYED",D717="DIESEL LS",D717="D LS DYED"),kdrk1,IF(OR(D717="ETHANOL REG",D717="REGULAR",D717="REG DYED",D717="ETH REG DYE"),krrk1,IF(OR(D717="UNBRAND DEF"),DEFBase1,kprk1))),IF(A717=519355,IF(OR(D717="BIODIESEL",D717="BIODIESEL DYED",D717="DIESEL LS",D717="D LS DYED"),vdrk1,IF(OR(D717="ETHANOL REG",D717="REGULAR",D717="REG DYED",D717="ETH REG DYE"),vrrk1,)),E717))</f>
        <v>98</v>
      </c>
      <c r="AD717">
        <f>IF(OR(A717=521400,A717=529519,A717=519378,A717=519382,A717=519380,A717=519357,A717=549727,A717=519373,A717=519370,A717=519371,A717=519377,A717=519387,A717=521176,A717=521177,A717=524588),
IF(OR(D717="BIODIESEL",D717="BIODIESEL DYED",D717="DIESEL LS",D717="D LS DYED"),kdrk1+_dslMERCR,IF(OR(D717="ETHANOL REG",D717="REGULAR",D717="REG DYED",D717="ETH REG DYE"),krrk1+_eregMERCR,IF(OR(D717="UNBRAND DEF"),
DEFBase1,kprk1+_punlMERCR))),IF(A717=519355,IF(OR(D717="BIODIESEL",D717="BIODIESEL DYED",D717="DIESEL LS",D717="D LS DYED"),vdrk1+_dslMERCR,IF(OR(D717="ETHANOL REG",D717="REGULAR",D717="REG DYED",D717="ETH REG DYE"),vrrk1+_eregMERCR,)),E717))</f>
        <v>98</v>
      </c>
      <c r="AE717">
        <f t="shared" si="227"/>
        <v>0</v>
      </c>
      <c r="AF717">
        <f t="shared" si="228"/>
        <v>0.13</v>
      </c>
      <c r="AG717">
        <f t="shared" si="229"/>
        <v>0</v>
      </c>
      <c r="AH717" t="str">
        <f t="shared" si="230"/>
        <v>217 HWY 17 N</v>
      </c>
    </row>
    <row r="718" spans="1:34" x14ac:dyDescent="0.25">
      <c r="A718">
        <v>524567</v>
      </c>
      <c r="B718" t="s">
        <v>193</v>
      </c>
      <c r="C718" t="s">
        <v>82</v>
      </c>
      <c r="D718" t="s">
        <v>37</v>
      </c>
      <c r="E718">
        <v>90</v>
      </c>
      <c r="F718">
        <v>4</v>
      </c>
      <c r="G718">
        <v>9</v>
      </c>
      <c r="H718">
        <v>0</v>
      </c>
      <c r="I718">
        <v>0</v>
      </c>
      <c r="J718">
        <v>103</v>
      </c>
      <c r="K718" s="28">
        <f t="shared" si="210"/>
        <v>13.39</v>
      </c>
      <c r="L718" s="28">
        <f t="shared" si="211"/>
        <v>0</v>
      </c>
      <c r="M718" s="28">
        <f t="shared" si="212"/>
        <v>116.39</v>
      </c>
      <c r="N718">
        <f t="shared" si="213"/>
        <v>90</v>
      </c>
      <c r="O718">
        <f t="shared" si="214"/>
        <v>95.5</v>
      </c>
      <c r="P718">
        <f t="shared" si="215"/>
        <v>96.5</v>
      </c>
      <c r="Q718">
        <f t="shared" si="216"/>
        <v>97</v>
      </c>
      <c r="R718">
        <f t="shared" si="217"/>
        <v>98</v>
      </c>
      <c r="S718">
        <f t="shared" si="218"/>
        <v>98.5</v>
      </c>
      <c r="T718">
        <f t="shared" si="219"/>
        <v>99</v>
      </c>
      <c r="U718">
        <f t="shared" si="220"/>
        <v>99.5</v>
      </c>
      <c r="V718">
        <f t="shared" si="221"/>
        <v>93.5</v>
      </c>
      <c r="X718">
        <f t="shared" si="222"/>
        <v>94.5</v>
      </c>
      <c r="Y718">
        <f t="shared" si="223"/>
        <v>95</v>
      </c>
      <c r="Z718">
        <f t="shared" si="224"/>
        <v>95</v>
      </c>
      <c r="AA718">
        <f t="shared" si="225"/>
        <v>96</v>
      </c>
      <c r="AB718">
        <f t="shared" si="226"/>
        <v>91</v>
      </c>
      <c r="AC718">
        <f>IF(OR(A718=521400,A718=529519,A718=519378,A718=519382,A718=519380,A718=519357,A718=549727,A718=519373,A718=519370,A718=519371,A718=519377,A718=519387,A718=521176,A718=521177,A718=524588),IF(OR(D718="BIODIESEL",D718="BIODIESEL DYED",D718="DIESEL LS",D718="D LS DYED"),kdrk1,IF(OR(D718="ETHANOL REG",D718="REGULAR",D718="REG DYED",D718="ETH REG DYE"),krrk1,IF(OR(D718="UNBRAND DEF"),DEFBase1,kprk1))),IF(A718=519355,IF(OR(D718="BIODIESEL",D718="BIODIESEL DYED",D718="DIESEL LS",D718="D LS DYED"),vdrk1,IF(OR(D718="ETHANOL REG",D718="REGULAR",D718="REG DYED",D718="ETH REG DYE"),vrrk1,)),E718))</f>
        <v>90</v>
      </c>
      <c r="AD718">
        <f>IF(OR(A718=521400,A718=529519,A718=519378,A718=519382,A718=519380,A718=519357,A718=549727,A718=519373,A718=519370,A718=519371,A718=519377,A718=519387,A718=521176,A718=521177,A718=524588),
IF(OR(D718="BIODIESEL",D718="BIODIESEL DYED",D718="DIESEL LS",D718="D LS DYED"),kdrk1+_dslMERCR,IF(OR(D718="ETHANOL REG",D718="REGULAR",D718="REG DYED",D718="ETH REG DYE"),krrk1+_eregMERCR,IF(OR(D718="UNBRAND DEF"),
DEFBase1,kprk1+_punlMERCR))),IF(A718=519355,IF(OR(D718="BIODIESEL",D718="BIODIESEL DYED",D718="DIESEL LS",D718="D LS DYED"),vdrk1+_dslMERCR,IF(OR(D718="ETHANOL REG",D718="REGULAR",D718="REG DYED",D718="ETH REG DYE"),vrrk1+_eregMERCR,)),E718))</f>
        <v>90</v>
      </c>
      <c r="AE718">
        <f t="shared" si="227"/>
        <v>0</v>
      </c>
      <c r="AF718">
        <f t="shared" si="228"/>
        <v>0.13</v>
      </c>
      <c r="AG718">
        <f t="shared" si="229"/>
        <v>0</v>
      </c>
      <c r="AH718" t="str">
        <f t="shared" si="230"/>
        <v>4040 ESSEX COUNTY RD. 46</v>
      </c>
    </row>
    <row r="719" spans="1:34" x14ac:dyDescent="0.25">
      <c r="A719">
        <v>524567</v>
      </c>
      <c r="B719" t="s">
        <v>193</v>
      </c>
      <c r="C719" t="s">
        <v>82</v>
      </c>
      <c r="D719" t="s">
        <v>132</v>
      </c>
      <c r="E719">
        <v>95.1</v>
      </c>
      <c r="F719">
        <v>10</v>
      </c>
      <c r="G719">
        <v>9</v>
      </c>
      <c r="H719">
        <v>0</v>
      </c>
      <c r="I719">
        <v>0</v>
      </c>
      <c r="J719">
        <v>114.1</v>
      </c>
      <c r="K719" s="28">
        <f t="shared" si="210"/>
        <v>14.833</v>
      </c>
      <c r="L719" s="28">
        <f t="shared" si="211"/>
        <v>0</v>
      </c>
      <c r="M719" s="28">
        <f t="shared" si="212"/>
        <v>128.93299999999999</v>
      </c>
      <c r="N719">
        <f t="shared" si="213"/>
        <v>95.1</v>
      </c>
      <c r="O719">
        <f t="shared" si="214"/>
        <v>103.1</v>
      </c>
      <c r="P719">
        <f t="shared" si="215"/>
        <v>103.1</v>
      </c>
      <c r="Q719">
        <f t="shared" si="216"/>
        <v>103.6</v>
      </c>
      <c r="R719">
        <f t="shared" si="217"/>
        <v>104.6</v>
      </c>
      <c r="S719">
        <f t="shared" si="218"/>
        <v>105.1</v>
      </c>
      <c r="T719">
        <f t="shared" si="219"/>
        <v>105.6</v>
      </c>
      <c r="U719">
        <f t="shared" si="220"/>
        <v>106.1</v>
      </c>
      <c r="V719">
        <f t="shared" si="221"/>
        <v>98.6</v>
      </c>
      <c r="X719">
        <f t="shared" si="222"/>
        <v>102.1</v>
      </c>
      <c r="Y719">
        <f t="shared" si="223"/>
        <v>101.6</v>
      </c>
      <c r="Z719">
        <f t="shared" si="224"/>
        <v>103.6</v>
      </c>
      <c r="AA719">
        <f t="shared" si="225"/>
        <v>100.1</v>
      </c>
      <c r="AB719">
        <f t="shared" si="226"/>
        <v>99.6</v>
      </c>
      <c r="AC719">
        <f>IF(OR(A719=521400,A719=529519,A719=519378,A719=519382,A719=519380,A719=519357,A719=549727,A719=519373,A719=519370,A719=519371,A719=519377,A719=519387,A719=521176,A719=521177,A719=524588),IF(OR(D719="BIODIESEL",D719="BIODIESEL DYED",D719="DIESEL LS",D719="D LS DYED"),kdrk1,IF(OR(D719="ETHANOL REG",D719="REGULAR",D719="REG DYED",D719="ETH REG DYE"),krrk1,IF(OR(D719="UNBRAND DEF"),DEFBase1,kprk1))),IF(A719=519355,IF(OR(D719="BIODIESEL",D719="BIODIESEL DYED",D719="DIESEL LS",D719="D LS DYED"),vdrk1,IF(OR(D719="ETHANOL REG",D719="REGULAR",D719="REG DYED",D719="ETH REG DYE"),vrrk1,)),E719))</f>
        <v>95.1</v>
      </c>
      <c r="AD719">
        <f>IF(OR(A719=521400,A719=529519,A719=519378,A719=519382,A719=519380,A719=519357,A719=549727,A719=519373,A719=519370,A719=519371,A719=519377,A719=519387,A719=521176,A719=521177,A719=524588),
IF(OR(D719="BIODIESEL",D719="BIODIESEL DYED",D719="DIESEL LS",D719="D LS DYED"),kdrk1+_dslMERCR,IF(OR(D719="ETHANOL REG",D719="REGULAR",D719="REG DYED",D719="ETH REG DYE"),krrk1+_eregMERCR,IF(OR(D719="UNBRAND DEF"),
DEFBase1,kprk1+_punlMERCR))),IF(A719=519355,IF(OR(D719="BIODIESEL",D719="BIODIESEL DYED",D719="DIESEL LS",D719="D LS DYED"),vdrk1+_dslMERCR,IF(OR(D719="ETHANOL REG",D719="REGULAR",D719="REG DYED",D719="ETH REG DYE"),vrrk1+_eregMERCR,)),E719))</f>
        <v>95.1</v>
      </c>
      <c r="AE719">
        <f t="shared" si="227"/>
        <v>0</v>
      </c>
      <c r="AF719">
        <f t="shared" si="228"/>
        <v>0.13</v>
      </c>
      <c r="AG719">
        <f t="shared" si="229"/>
        <v>0</v>
      </c>
      <c r="AH719" t="str">
        <f t="shared" si="230"/>
        <v>4040 ESSEX COUNTY RD. 46</v>
      </c>
    </row>
    <row r="720" spans="1:34" x14ac:dyDescent="0.25">
      <c r="A720">
        <v>524567</v>
      </c>
      <c r="B720" t="s">
        <v>193</v>
      </c>
      <c r="C720" t="s">
        <v>82</v>
      </c>
      <c r="D720" t="s">
        <v>644</v>
      </c>
      <c r="E720">
        <v>76.900000000000006</v>
      </c>
      <c r="F720">
        <v>10</v>
      </c>
      <c r="G720">
        <v>9</v>
      </c>
      <c r="H720">
        <v>0</v>
      </c>
      <c r="I720">
        <v>0</v>
      </c>
      <c r="J720">
        <v>95.9</v>
      </c>
      <c r="K720" s="28">
        <f t="shared" si="210"/>
        <v>12.467000000000001</v>
      </c>
      <c r="L720" s="28">
        <f t="shared" si="211"/>
        <v>0</v>
      </c>
      <c r="M720" s="28">
        <f t="shared" si="212"/>
        <v>108.367</v>
      </c>
      <c r="N720">
        <f t="shared" si="213"/>
        <v>76.900000000000006</v>
      </c>
      <c r="O720">
        <f t="shared" si="214"/>
        <v>84.4</v>
      </c>
      <c r="P720">
        <f t="shared" si="215"/>
        <v>84.4</v>
      </c>
      <c r="Q720">
        <f t="shared" si="216"/>
        <v>84.9</v>
      </c>
      <c r="R720">
        <f t="shared" si="217"/>
        <v>85.9</v>
      </c>
      <c r="S720">
        <f t="shared" si="218"/>
        <v>86.4</v>
      </c>
      <c r="T720">
        <f t="shared" si="219"/>
        <v>86.9</v>
      </c>
      <c r="U720">
        <f t="shared" si="220"/>
        <v>87.4</v>
      </c>
      <c r="V720">
        <f t="shared" si="221"/>
        <v>80.400000000000006</v>
      </c>
      <c r="X720">
        <f t="shared" si="222"/>
        <v>83.4</v>
      </c>
      <c r="Y720">
        <f t="shared" si="223"/>
        <v>82.9</v>
      </c>
      <c r="Z720">
        <f t="shared" si="224"/>
        <v>85.4</v>
      </c>
      <c r="AA720">
        <f t="shared" si="225"/>
        <v>81.900000000000006</v>
      </c>
      <c r="AB720">
        <f t="shared" si="226"/>
        <v>81.400000000000006</v>
      </c>
      <c r="AC720">
        <f>IF(OR(A720=521400,A720=529519,A720=519378,A720=519382,A720=519380,A720=519357,A720=549727,A720=519373,A720=519370,A720=519371,A720=519377,A720=519387,A720=521176,A720=521177,A720=524588),IF(OR(D720="BIODIESEL",D720="BIODIESEL DYED",D720="DIESEL LS",D720="D LS DYED"),kdrk1,IF(OR(D720="ETHANOL REG",D720="REGULAR",D720="REG DYED",D720="ETH REG DYE"),krrk1,IF(OR(D720="UNBRAND DEF"),DEFBase1,kprk1))),IF(A720=519355,IF(OR(D720="BIODIESEL",D720="BIODIESEL DYED",D720="DIESEL LS",D720="D LS DYED"),vdrk1,IF(OR(D720="ETHANOL REG",D720="REGULAR",D720="REG DYED",D720="ETH REG DYE"),vrrk1,)),E720))</f>
        <v>76.900000000000006</v>
      </c>
      <c r="AD720">
        <f>IF(OR(A720=521400,A720=529519,A720=519378,A720=519382,A720=519380,A720=519357,A720=549727,A720=519373,A720=519370,A720=519371,A720=519377,A720=519387,A720=521176,A720=521177,A720=524588),
IF(OR(D720="BIODIESEL",D720="BIODIESEL DYED",D720="DIESEL LS",D720="D LS DYED"),kdrk1+_dslMERCR,IF(OR(D720="ETHANOL REG",D720="REGULAR",D720="REG DYED",D720="ETH REG DYE"),krrk1+_eregMERCR,IF(OR(D720="UNBRAND DEF"),
DEFBase1,kprk1+_punlMERCR))),IF(A720=519355,IF(OR(D720="BIODIESEL",D720="BIODIESEL DYED",D720="DIESEL LS",D720="D LS DYED"),vdrk1+_dslMERCR,IF(OR(D720="ETHANOL REG",D720="REGULAR",D720="REG DYED",D720="ETH REG DYE"),vrrk1+_eregMERCR,)),E720))</f>
        <v>76.900000000000006</v>
      </c>
      <c r="AE720">
        <f t="shared" si="227"/>
        <v>0</v>
      </c>
      <c r="AF720">
        <f t="shared" si="228"/>
        <v>0.13</v>
      </c>
      <c r="AG720">
        <f t="shared" si="229"/>
        <v>0</v>
      </c>
      <c r="AH720" t="str">
        <f t="shared" si="230"/>
        <v>4040 ESSEX COUNTY RD. 46</v>
      </c>
    </row>
    <row r="721" spans="1:34" x14ac:dyDescent="0.25">
      <c r="A721">
        <v>524567</v>
      </c>
      <c r="B721" t="s">
        <v>193</v>
      </c>
      <c r="C721" t="s">
        <v>82</v>
      </c>
      <c r="D721" t="s">
        <v>649</v>
      </c>
      <c r="E721">
        <v>68.7</v>
      </c>
      <c r="F721">
        <v>10</v>
      </c>
      <c r="G721">
        <v>9</v>
      </c>
      <c r="H721">
        <v>0</v>
      </c>
      <c r="I721">
        <v>0</v>
      </c>
      <c r="J721">
        <v>87.7</v>
      </c>
      <c r="K721" s="28">
        <f t="shared" si="210"/>
        <v>11.401000000000002</v>
      </c>
      <c r="L721" s="28">
        <f t="shared" si="211"/>
        <v>0</v>
      </c>
      <c r="M721" s="28">
        <f t="shared" si="212"/>
        <v>99.100999999999999</v>
      </c>
      <c r="N721">
        <f t="shared" si="213"/>
        <v>68.7</v>
      </c>
      <c r="O721">
        <f t="shared" si="214"/>
        <v>76.7</v>
      </c>
      <c r="P721">
        <f t="shared" si="215"/>
        <v>76.7</v>
      </c>
      <c r="Q721">
        <f t="shared" si="216"/>
        <v>77.2</v>
      </c>
      <c r="R721">
        <f t="shared" si="217"/>
        <v>78.2</v>
      </c>
      <c r="S721">
        <f t="shared" si="218"/>
        <v>78.7</v>
      </c>
      <c r="T721">
        <f t="shared" si="219"/>
        <v>79.2</v>
      </c>
      <c r="U721">
        <f t="shared" si="220"/>
        <v>79.7</v>
      </c>
      <c r="V721">
        <f t="shared" si="221"/>
        <v>72.2</v>
      </c>
      <c r="X721">
        <f t="shared" si="222"/>
        <v>75.7</v>
      </c>
      <c r="Y721">
        <f t="shared" si="223"/>
        <v>75.2</v>
      </c>
      <c r="Z721">
        <f t="shared" si="224"/>
        <v>77.2</v>
      </c>
      <c r="AA721">
        <f t="shared" si="225"/>
        <v>73.7</v>
      </c>
      <c r="AB721">
        <f t="shared" si="226"/>
        <v>73.2</v>
      </c>
      <c r="AC721">
        <f>IF(OR(A721=521400,A721=529519,A721=519378,A721=519382,A721=519380,A721=519357,A721=549727,A721=519373,A721=519370,A721=519371,A721=519377,A721=519387,A721=521176,A721=521177,A721=524588),IF(OR(D721="BIODIESEL",D721="BIODIESEL DYED",D721="DIESEL LS",D721="D LS DYED"),kdrk1,IF(OR(D721="ETHANOL REG",D721="REGULAR",D721="REG DYED",D721="ETH REG DYE"),krrk1,IF(OR(D721="UNBRAND DEF"),DEFBase1,kprk1))),IF(A721=519355,IF(OR(D721="BIODIESEL",D721="BIODIESEL DYED",D721="DIESEL LS",D721="D LS DYED"),vdrk1,IF(OR(D721="ETHANOL REG",D721="REGULAR",D721="REG DYED",D721="ETH REG DYE"),vrrk1,)),E721))</f>
        <v>68.7</v>
      </c>
      <c r="AD721">
        <f>IF(OR(A721=521400,A721=529519,A721=519378,A721=519382,A721=519380,A721=519357,A721=549727,A721=519373,A721=519370,A721=519371,A721=519377,A721=519387,A721=521176,A721=521177,A721=524588),
IF(OR(D721="BIODIESEL",D721="BIODIESEL DYED",D721="DIESEL LS",D721="D LS DYED"),kdrk1+_dslMERCR,IF(OR(D721="ETHANOL REG",D721="REGULAR",D721="REG DYED",D721="ETH REG DYE"),krrk1+_eregMERCR,IF(OR(D721="UNBRAND DEF"),
DEFBase1,kprk1+_punlMERCR))),IF(A721=519355,IF(OR(D721="BIODIESEL",D721="BIODIESEL DYED",D721="DIESEL LS",D721="D LS DYED"),vdrk1+_dslMERCR,IF(OR(D721="ETHANOL REG",D721="REGULAR",D721="REG DYED",D721="ETH REG DYE"),vrrk1+_eregMERCR,)),E721))</f>
        <v>68.7</v>
      </c>
      <c r="AE721">
        <f t="shared" si="227"/>
        <v>0</v>
      </c>
      <c r="AF721">
        <f t="shared" si="228"/>
        <v>0.13</v>
      </c>
      <c r="AG721">
        <f t="shared" si="229"/>
        <v>0</v>
      </c>
      <c r="AH721" t="str">
        <f t="shared" si="230"/>
        <v>4040 ESSEX COUNTY RD. 46</v>
      </c>
    </row>
    <row r="722" spans="1:34" x14ac:dyDescent="0.25">
      <c r="A722">
        <v>524567</v>
      </c>
      <c r="B722" t="s">
        <v>193</v>
      </c>
      <c r="C722" t="s">
        <v>82</v>
      </c>
      <c r="D722" t="s">
        <v>49</v>
      </c>
      <c r="E722">
        <v>118.2</v>
      </c>
      <c r="F722">
        <v>10</v>
      </c>
      <c r="G722">
        <v>9</v>
      </c>
      <c r="H722">
        <v>0</v>
      </c>
      <c r="I722">
        <v>0</v>
      </c>
      <c r="J722">
        <v>137.19999999999999</v>
      </c>
      <c r="K722" s="28">
        <f t="shared" si="210"/>
        <v>17.835999999999999</v>
      </c>
      <c r="L722" s="28">
        <f t="shared" si="211"/>
        <v>0</v>
      </c>
      <c r="M722" s="28">
        <f t="shared" si="212"/>
        <v>155.036</v>
      </c>
      <c r="N722">
        <f t="shared" si="213"/>
        <v>118.2</v>
      </c>
      <c r="O722">
        <f t="shared" si="214"/>
        <v>126.7</v>
      </c>
      <c r="P722">
        <f t="shared" si="215"/>
        <v>126.7</v>
      </c>
      <c r="Q722">
        <f t="shared" si="216"/>
        <v>127.2</v>
      </c>
      <c r="R722">
        <f t="shared" si="217"/>
        <v>128.19999999999999</v>
      </c>
      <c r="S722">
        <f t="shared" si="218"/>
        <v>128.69999999999999</v>
      </c>
      <c r="T722">
        <f t="shared" si="219"/>
        <v>129.19999999999999</v>
      </c>
      <c r="U722">
        <f t="shared" si="220"/>
        <v>129.69999999999999</v>
      </c>
      <c r="V722">
        <f t="shared" si="221"/>
        <v>121.7</v>
      </c>
      <c r="X722">
        <f t="shared" si="222"/>
        <v>125.7</v>
      </c>
      <c r="Y722">
        <f t="shared" si="223"/>
        <v>124.2</v>
      </c>
      <c r="Z722">
        <f t="shared" si="224"/>
        <v>126.7</v>
      </c>
      <c r="AA722">
        <f t="shared" si="225"/>
        <v>123.2</v>
      </c>
      <c r="AB722">
        <f t="shared" si="226"/>
        <v>122.7</v>
      </c>
      <c r="AC722">
        <f>IF(OR(A722=521400,A722=529519,A722=519378,A722=519382,A722=519380,A722=519357,A722=549727,A722=519373,A722=519370,A722=519371,A722=519377,A722=519387,A722=521176,A722=521177,A722=524588),IF(OR(D722="BIODIESEL",D722="BIODIESEL DYED",D722="DIESEL LS",D722="D LS DYED"),kdrk1,IF(OR(D722="ETHANOL REG",D722="REGULAR",D722="REG DYED",D722="ETH REG DYE"),krrk1,IF(OR(D722="UNBRAND DEF"),DEFBase1,kprk1))),IF(A722=519355,IF(OR(D722="BIODIESEL",D722="BIODIESEL DYED",D722="DIESEL LS",D722="D LS DYED"),vdrk1,IF(OR(D722="ETHANOL REG",D722="REGULAR",D722="REG DYED",D722="ETH REG DYE"),vrrk1,)),E722))</f>
        <v>118.2</v>
      </c>
      <c r="AD722">
        <f>IF(OR(A722=521400,A722=529519,A722=519378,A722=519382,A722=519380,A722=519357,A722=549727,A722=519373,A722=519370,A722=519371,A722=519377,A722=519387,A722=521176,A722=521177,A722=524588),
IF(OR(D722="BIODIESEL",D722="BIODIESEL DYED",D722="DIESEL LS",D722="D LS DYED"),kdrk1+_dslMERCR,IF(OR(D722="ETHANOL REG",D722="REGULAR",D722="REG DYED",D722="ETH REG DYE"),krrk1+_eregMERCR,IF(OR(D722="UNBRAND DEF"),
DEFBase1,kprk1+_punlMERCR))),IF(A722=519355,IF(OR(D722="BIODIESEL",D722="BIODIESEL DYED",D722="DIESEL LS",D722="D LS DYED"),vdrk1+_dslMERCR,IF(OR(D722="ETHANOL REG",D722="REGULAR",D722="REG DYED",D722="ETH REG DYE"),vrrk1+_eregMERCR,)),E722))</f>
        <v>118.2</v>
      </c>
      <c r="AE722">
        <f t="shared" si="227"/>
        <v>0</v>
      </c>
      <c r="AF722">
        <f t="shared" si="228"/>
        <v>0.13</v>
      </c>
      <c r="AG722">
        <f t="shared" si="229"/>
        <v>0</v>
      </c>
      <c r="AH722" t="str">
        <f t="shared" si="230"/>
        <v>4040 ESSEX COUNTY RD. 46</v>
      </c>
    </row>
    <row r="723" spans="1:34" x14ac:dyDescent="0.25">
      <c r="A723">
        <v>524567</v>
      </c>
      <c r="B723" t="s">
        <v>193</v>
      </c>
      <c r="C723" t="s">
        <v>82</v>
      </c>
      <c r="D723" t="s">
        <v>651</v>
      </c>
      <c r="E723">
        <v>55.7</v>
      </c>
      <c r="F723">
        <v>10</v>
      </c>
      <c r="G723">
        <v>9</v>
      </c>
      <c r="H723">
        <v>0</v>
      </c>
      <c r="I723">
        <v>0</v>
      </c>
      <c r="J723">
        <v>74.7</v>
      </c>
      <c r="K723" s="28">
        <f t="shared" si="210"/>
        <v>9.7110000000000003</v>
      </c>
      <c r="L723" s="28">
        <f t="shared" si="211"/>
        <v>0</v>
      </c>
      <c r="M723" s="28">
        <f t="shared" si="212"/>
        <v>84.411000000000001</v>
      </c>
      <c r="N723">
        <f t="shared" si="213"/>
        <v>55.7</v>
      </c>
      <c r="O723">
        <f t="shared" si="214"/>
        <v>63.2</v>
      </c>
      <c r="P723">
        <f t="shared" si="215"/>
        <v>63.2</v>
      </c>
      <c r="Q723">
        <f t="shared" si="216"/>
        <v>63.7</v>
      </c>
      <c r="R723">
        <f t="shared" si="217"/>
        <v>64.7</v>
      </c>
      <c r="S723">
        <f t="shared" si="218"/>
        <v>65.2</v>
      </c>
      <c r="T723">
        <f t="shared" si="219"/>
        <v>65.7</v>
      </c>
      <c r="U723">
        <f t="shared" si="220"/>
        <v>66.2</v>
      </c>
      <c r="V723">
        <f t="shared" si="221"/>
        <v>59.2</v>
      </c>
      <c r="X723">
        <f t="shared" si="222"/>
        <v>62.2</v>
      </c>
      <c r="Y723">
        <f t="shared" si="223"/>
        <v>61.7</v>
      </c>
      <c r="Z723">
        <f t="shared" si="224"/>
        <v>64.2</v>
      </c>
      <c r="AA723">
        <f t="shared" si="225"/>
        <v>60.7</v>
      </c>
      <c r="AB723">
        <f t="shared" si="226"/>
        <v>60.2</v>
      </c>
      <c r="AC723">
        <f>IF(OR(A723=521400,A723=529519,A723=519378,A723=519382,A723=519380,A723=519357,A723=549727,A723=519373,A723=519370,A723=519371,A723=519377,A723=519387,A723=521176,A723=521177,A723=524588),IF(OR(D723="BIODIESEL",D723="BIODIESEL DYED",D723="DIESEL LS",D723="D LS DYED"),kdrk1,IF(OR(D723="ETHANOL REG",D723="REGULAR",D723="REG DYED",D723="ETH REG DYE"),krrk1,IF(OR(D723="UNBRAND DEF"),DEFBase1,kprk1))),IF(A723=519355,IF(OR(D723="BIODIESEL",D723="BIODIESEL DYED",D723="DIESEL LS",D723="D LS DYED"),vdrk1,IF(OR(D723="ETHANOL REG",D723="REGULAR",D723="REG DYED",D723="ETH REG DYE"),vrrk1,)),E723))</f>
        <v>55.7</v>
      </c>
      <c r="AD723">
        <f>IF(OR(A723=521400,A723=529519,A723=519378,A723=519382,A723=519380,A723=519357,A723=549727,A723=519373,A723=519370,A723=519371,A723=519377,A723=519387,A723=521176,A723=521177,A723=524588),
IF(OR(D723="BIODIESEL",D723="BIODIESEL DYED",D723="DIESEL LS",D723="D LS DYED"),kdrk1+_dslMERCR,IF(OR(D723="ETHANOL REG",D723="REGULAR",D723="REG DYED",D723="ETH REG DYE"),krrk1+_eregMERCR,IF(OR(D723="UNBRAND DEF"),
DEFBase1,kprk1+_punlMERCR))),IF(A723=519355,IF(OR(D723="BIODIESEL",D723="BIODIESEL DYED",D723="DIESEL LS",D723="D LS DYED"),vdrk1+_dslMERCR,IF(OR(D723="ETHANOL REG",D723="REGULAR",D723="REG DYED",D723="ETH REG DYE"),vrrk1+_eregMERCR,)),E723))</f>
        <v>55.7</v>
      </c>
      <c r="AE723">
        <f t="shared" si="227"/>
        <v>0</v>
      </c>
      <c r="AF723">
        <f t="shared" si="228"/>
        <v>0.13</v>
      </c>
      <c r="AG723">
        <f t="shared" si="229"/>
        <v>0</v>
      </c>
      <c r="AH723" t="str">
        <f t="shared" si="230"/>
        <v>4040 ESSEX COUNTY RD. 46</v>
      </c>
    </row>
    <row r="724" spans="1:34" x14ac:dyDescent="0.25">
      <c r="A724">
        <v>524567</v>
      </c>
      <c r="B724" t="s">
        <v>193</v>
      </c>
      <c r="C724" t="s">
        <v>82</v>
      </c>
      <c r="D724" t="s">
        <v>645</v>
      </c>
      <c r="E724">
        <v>115</v>
      </c>
      <c r="F724">
        <v>0</v>
      </c>
      <c r="G724">
        <v>0</v>
      </c>
      <c r="H724">
        <v>0</v>
      </c>
      <c r="I724">
        <v>0</v>
      </c>
      <c r="J724">
        <v>115</v>
      </c>
      <c r="K724" s="28">
        <f t="shared" si="210"/>
        <v>14.950000000000001</v>
      </c>
      <c r="L724" s="28">
        <f t="shared" si="211"/>
        <v>0</v>
      </c>
      <c r="M724" s="28">
        <f t="shared" si="212"/>
        <v>129.94999999999999</v>
      </c>
      <c r="N724">
        <f t="shared" si="213"/>
        <v>115</v>
      </c>
      <c r="O724">
        <f t="shared" si="214"/>
        <v>118.5</v>
      </c>
      <c r="P724">
        <f t="shared" si="215"/>
        <v>118.5</v>
      </c>
      <c r="Q724">
        <f t="shared" si="216"/>
        <v>118.5</v>
      </c>
      <c r="R724">
        <f t="shared" si="217"/>
        <v>118.5</v>
      </c>
      <c r="S724">
        <f t="shared" si="218"/>
        <v>118.5</v>
      </c>
      <c r="T724">
        <f t="shared" si="219"/>
        <v>118.5</v>
      </c>
      <c r="U724">
        <f t="shared" si="220"/>
        <v>118.5</v>
      </c>
      <c r="V724">
        <f t="shared" si="221"/>
        <v>118.5</v>
      </c>
      <c r="X724">
        <f t="shared" si="222"/>
        <v>118.5</v>
      </c>
      <c r="Y724">
        <f t="shared" si="223"/>
        <v>118.5</v>
      </c>
      <c r="Z724">
        <f t="shared" si="224"/>
        <v>118.5</v>
      </c>
      <c r="AA724">
        <f t="shared" si="225"/>
        <v>118.5</v>
      </c>
      <c r="AB724">
        <f t="shared" si="226"/>
        <v>118.5</v>
      </c>
      <c r="AC724">
        <f>IF(OR(A724=521400,A724=529519,A724=519378,A724=519382,A724=519380,A724=519357,A724=549727,A724=519373,A724=519370,A724=519371,A724=519377,A724=519387,A724=521176,A724=521177,A724=524588),IF(OR(D724="BIODIESEL",D724="BIODIESEL DYED",D724="DIESEL LS",D724="D LS DYED"),kdrk1,IF(OR(D724="ETHANOL REG",D724="REGULAR",D724="REG DYED",D724="ETH REG DYE"),krrk1,IF(OR(D724="UNBRAND DEF"),DEFBase1,kprk1))),IF(A724=519355,IF(OR(D724="BIODIESEL",D724="BIODIESEL DYED",D724="DIESEL LS",D724="D LS DYED"),vdrk1,IF(OR(D724="ETHANOL REG",D724="REGULAR",D724="REG DYED",D724="ETH REG DYE"),vrrk1,)),E724))</f>
        <v>115</v>
      </c>
      <c r="AD724">
        <f>IF(OR(A724=521400,A724=529519,A724=519378,A724=519382,A724=519380,A724=519357,A724=549727,A724=519373,A724=519370,A724=519371,A724=519377,A724=519387,A724=521176,A724=521177,A724=524588),
IF(OR(D724="BIODIESEL",D724="BIODIESEL DYED",D724="DIESEL LS",D724="D LS DYED"),kdrk1+_dslMERCR,IF(OR(D724="ETHANOL REG",D724="REGULAR",D724="REG DYED",D724="ETH REG DYE"),krrk1+_eregMERCR,IF(OR(D724="UNBRAND DEF"),
DEFBase1,kprk1+_punlMERCR))),IF(A724=519355,IF(OR(D724="BIODIESEL",D724="BIODIESEL DYED",D724="DIESEL LS",D724="D LS DYED"),vdrk1+_dslMERCR,IF(OR(D724="ETHANOL REG",D724="REGULAR",D724="REG DYED",D724="ETH REG DYE"),vrrk1+_eregMERCR,)),E724))</f>
        <v>115</v>
      </c>
      <c r="AE724">
        <f t="shared" si="227"/>
        <v>0</v>
      </c>
      <c r="AF724">
        <f t="shared" si="228"/>
        <v>0.13</v>
      </c>
      <c r="AG724">
        <f t="shared" si="229"/>
        <v>0</v>
      </c>
      <c r="AH724" t="str">
        <f t="shared" si="230"/>
        <v>4040 ESSEX COUNTY RD. 46</v>
      </c>
    </row>
    <row r="725" spans="1:34" x14ac:dyDescent="0.25">
      <c r="A725">
        <v>541308</v>
      </c>
      <c r="B725" t="s">
        <v>638</v>
      </c>
      <c r="C725" t="s">
        <v>82</v>
      </c>
      <c r="D725" t="s">
        <v>37</v>
      </c>
      <c r="E725">
        <v>90.8</v>
      </c>
      <c r="F725">
        <v>4</v>
      </c>
      <c r="G725">
        <v>9</v>
      </c>
      <c r="H725">
        <v>0</v>
      </c>
      <c r="I725">
        <v>0</v>
      </c>
      <c r="J725">
        <v>103.8</v>
      </c>
      <c r="K725" s="28">
        <f t="shared" si="210"/>
        <v>13.494</v>
      </c>
      <c r="L725" s="28">
        <f t="shared" si="211"/>
        <v>0</v>
      </c>
      <c r="M725" s="28">
        <f t="shared" si="212"/>
        <v>117.294</v>
      </c>
      <c r="N725">
        <f t="shared" si="213"/>
        <v>90.8</v>
      </c>
      <c r="O725">
        <f t="shared" si="214"/>
        <v>96.3</v>
      </c>
      <c r="P725">
        <f t="shared" si="215"/>
        <v>97.3</v>
      </c>
      <c r="Q725">
        <f t="shared" si="216"/>
        <v>97.8</v>
      </c>
      <c r="R725">
        <f t="shared" si="217"/>
        <v>98.8</v>
      </c>
      <c r="S725">
        <f t="shared" si="218"/>
        <v>99.3</v>
      </c>
      <c r="T725">
        <f t="shared" si="219"/>
        <v>99.8</v>
      </c>
      <c r="U725">
        <f t="shared" si="220"/>
        <v>100.3</v>
      </c>
      <c r="V725">
        <f t="shared" si="221"/>
        <v>94.3</v>
      </c>
      <c r="X725">
        <f t="shared" si="222"/>
        <v>95.3</v>
      </c>
      <c r="Y725">
        <f t="shared" si="223"/>
        <v>95.8</v>
      </c>
      <c r="Z725">
        <f t="shared" si="224"/>
        <v>95.8</v>
      </c>
      <c r="AA725">
        <f t="shared" si="225"/>
        <v>96.8</v>
      </c>
      <c r="AB725">
        <f t="shared" si="226"/>
        <v>91.8</v>
      </c>
      <c r="AC725">
        <f>IF(OR(A725=521400,A725=529519,A725=519378,A725=519382,A725=519380,A725=519357,A725=549727,A725=519373,A725=519370,A725=519371,A725=519377,A725=519387,A725=521176,A725=521177,A725=524588),IF(OR(D725="BIODIESEL",D725="BIODIESEL DYED",D725="DIESEL LS",D725="D LS DYED"),kdrk1,IF(OR(D725="ETHANOL REG",D725="REGULAR",D725="REG DYED",D725="ETH REG DYE"),krrk1,IF(OR(D725="UNBRAND DEF"),DEFBase1,kprk1))),IF(A725=519355,IF(OR(D725="BIODIESEL",D725="BIODIESEL DYED",D725="DIESEL LS",D725="D LS DYED"),vdrk1,IF(OR(D725="ETHANOL REG",D725="REGULAR",D725="REG DYED",D725="ETH REG DYE"),vrrk1,)),E725))</f>
        <v>90.8</v>
      </c>
      <c r="AD725">
        <f>IF(OR(A725=521400,A725=529519,A725=519378,A725=519382,A725=519380,A725=519357,A725=549727,A725=519373,A725=519370,A725=519371,A725=519377,A725=519387,A725=521176,A725=521177,A725=524588),
IF(OR(D725="BIODIESEL",D725="BIODIESEL DYED",D725="DIESEL LS",D725="D LS DYED"),kdrk1+_dslMERCR,IF(OR(D725="ETHANOL REG",D725="REGULAR",D725="REG DYED",D725="ETH REG DYE"),krrk1+_eregMERCR,IF(OR(D725="UNBRAND DEF"),
DEFBase1,kprk1+_punlMERCR))),IF(A725=519355,IF(OR(D725="BIODIESEL",D725="BIODIESEL DYED",D725="DIESEL LS",D725="D LS DYED"),vdrk1+_dslMERCR,IF(OR(D725="ETHANOL REG",D725="REGULAR",D725="REG DYED",D725="ETH REG DYE"),vrrk1+_eregMERCR,)),E725))</f>
        <v>90.8</v>
      </c>
      <c r="AE725">
        <f t="shared" si="227"/>
        <v>0</v>
      </c>
      <c r="AF725">
        <f t="shared" si="228"/>
        <v>0.13</v>
      </c>
      <c r="AG725">
        <f t="shared" si="229"/>
        <v>0</v>
      </c>
      <c r="AH725" t="str">
        <f t="shared" si="230"/>
        <v>82 KERR DRIVE</v>
      </c>
    </row>
    <row r="726" spans="1:34" x14ac:dyDescent="0.25">
      <c r="A726">
        <v>541308</v>
      </c>
      <c r="B726" t="s">
        <v>638</v>
      </c>
      <c r="C726" t="s">
        <v>82</v>
      </c>
      <c r="D726" t="s">
        <v>645</v>
      </c>
      <c r="E726">
        <v>119.4</v>
      </c>
      <c r="F726">
        <v>0</v>
      </c>
      <c r="G726">
        <v>0</v>
      </c>
      <c r="H726">
        <v>0</v>
      </c>
      <c r="I726">
        <v>0</v>
      </c>
      <c r="J726">
        <v>119.4</v>
      </c>
      <c r="K726" s="28">
        <f t="shared" si="210"/>
        <v>15.522000000000002</v>
      </c>
      <c r="L726" s="28">
        <f t="shared" si="211"/>
        <v>0</v>
      </c>
      <c r="M726" s="28">
        <f t="shared" si="212"/>
        <v>134.922</v>
      </c>
      <c r="N726">
        <f t="shared" si="213"/>
        <v>119.4</v>
      </c>
      <c r="O726">
        <f t="shared" si="214"/>
        <v>122.9</v>
      </c>
      <c r="P726">
        <f t="shared" si="215"/>
        <v>122.9</v>
      </c>
      <c r="Q726">
        <f t="shared" si="216"/>
        <v>122.9</v>
      </c>
      <c r="R726">
        <f t="shared" si="217"/>
        <v>122.9</v>
      </c>
      <c r="S726">
        <f t="shared" si="218"/>
        <v>122.9</v>
      </c>
      <c r="T726">
        <f t="shared" si="219"/>
        <v>122.9</v>
      </c>
      <c r="U726">
        <f t="shared" si="220"/>
        <v>122.9</v>
      </c>
      <c r="V726">
        <f t="shared" si="221"/>
        <v>122.9</v>
      </c>
      <c r="X726">
        <f t="shared" si="222"/>
        <v>122.9</v>
      </c>
      <c r="Y726">
        <f t="shared" si="223"/>
        <v>122.9</v>
      </c>
      <c r="Z726">
        <f t="shared" si="224"/>
        <v>122.9</v>
      </c>
      <c r="AA726">
        <f t="shared" si="225"/>
        <v>122.9</v>
      </c>
      <c r="AB726">
        <f t="shared" si="226"/>
        <v>122.9</v>
      </c>
      <c r="AC726">
        <f>IF(OR(A726=521400,A726=529519,A726=519378,A726=519382,A726=519380,A726=519357,A726=549727,A726=519373,A726=519370,A726=519371,A726=519377,A726=519387,A726=521176,A726=521177,A726=524588),IF(OR(D726="BIODIESEL",D726="BIODIESEL DYED",D726="DIESEL LS",D726="D LS DYED"),kdrk1,IF(OR(D726="ETHANOL REG",D726="REGULAR",D726="REG DYED",D726="ETH REG DYE"),krrk1,IF(OR(D726="UNBRAND DEF"),DEFBase1,kprk1))),IF(A726=519355,IF(OR(D726="BIODIESEL",D726="BIODIESEL DYED",D726="DIESEL LS",D726="D LS DYED"),vdrk1,IF(OR(D726="ETHANOL REG",D726="REGULAR",D726="REG DYED",D726="ETH REG DYE"),vrrk1,)),E726))</f>
        <v>119.4</v>
      </c>
      <c r="AD726">
        <f>IF(OR(A726=521400,A726=529519,A726=519378,A726=519382,A726=519380,A726=519357,A726=549727,A726=519373,A726=519370,A726=519371,A726=519377,A726=519387,A726=521176,A726=521177,A726=524588),
IF(OR(D726="BIODIESEL",D726="BIODIESEL DYED",D726="DIESEL LS",D726="D LS DYED"),kdrk1+_dslMERCR,IF(OR(D726="ETHANOL REG",D726="REGULAR",D726="REG DYED",D726="ETH REG DYE"),krrk1+_eregMERCR,IF(OR(D726="UNBRAND DEF"),
DEFBase1,kprk1+_punlMERCR))),IF(A726=519355,IF(OR(D726="BIODIESEL",D726="BIODIESEL DYED",D726="DIESEL LS",D726="D LS DYED"),vdrk1+_dslMERCR,IF(OR(D726="ETHANOL REG",D726="REGULAR",D726="REG DYED",D726="ETH REG DYE"),vrrk1+_eregMERCR,)),E726))</f>
        <v>119.4</v>
      </c>
      <c r="AE726">
        <f t="shared" si="227"/>
        <v>0</v>
      </c>
      <c r="AF726">
        <f t="shared" si="228"/>
        <v>0.13</v>
      </c>
      <c r="AG726">
        <f t="shared" si="229"/>
        <v>0</v>
      </c>
      <c r="AH726" t="str">
        <f t="shared" si="230"/>
        <v>82 KERR DRIVE</v>
      </c>
    </row>
    <row r="727" spans="1:34" x14ac:dyDescent="0.25">
      <c r="A727">
        <v>541275</v>
      </c>
      <c r="B727" t="s">
        <v>636</v>
      </c>
      <c r="C727" t="s">
        <v>82</v>
      </c>
      <c r="D727" t="s">
        <v>37</v>
      </c>
      <c r="E727">
        <v>90.5</v>
      </c>
      <c r="F727">
        <v>4</v>
      </c>
      <c r="G727">
        <v>9</v>
      </c>
      <c r="H727">
        <v>0</v>
      </c>
      <c r="I727">
        <v>0</v>
      </c>
      <c r="J727">
        <v>103.5</v>
      </c>
      <c r="K727" s="28">
        <f t="shared" si="210"/>
        <v>13.455</v>
      </c>
      <c r="L727" s="28">
        <f t="shared" si="211"/>
        <v>0</v>
      </c>
      <c r="M727" s="28">
        <f t="shared" si="212"/>
        <v>116.955</v>
      </c>
      <c r="N727">
        <f t="shared" si="213"/>
        <v>90.5</v>
      </c>
      <c r="O727">
        <f t="shared" si="214"/>
        <v>96</v>
      </c>
      <c r="P727">
        <f t="shared" si="215"/>
        <v>97</v>
      </c>
      <c r="Q727">
        <f t="shared" si="216"/>
        <v>97.5</v>
      </c>
      <c r="R727">
        <f t="shared" si="217"/>
        <v>98.5</v>
      </c>
      <c r="S727">
        <f t="shared" si="218"/>
        <v>99</v>
      </c>
      <c r="T727">
        <f t="shared" si="219"/>
        <v>99.5</v>
      </c>
      <c r="U727">
        <f t="shared" si="220"/>
        <v>100</v>
      </c>
      <c r="V727">
        <f t="shared" si="221"/>
        <v>94</v>
      </c>
      <c r="X727">
        <f t="shared" si="222"/>
        <v>95</v>
      </c>
      <c r="Y727">
        <f t="shared" si="223"/>
        <v>95.5</v>
      </c>
      <c r="Z727">
        <f t="shared" si="224"/>
        <v>95.5</v>
      </c>
      <c r="AA727">
        <f t="shared" si="225"/>
        <v>96.5</v>
      </c>
      <c r="AB727">
        <f t="shared" si="226"/>
        <v>91.5</v>
      </c>
      <c r="AC727">
        <f>IF(OR(A727=521400,A727=529519,A727=519378,A727=519382,A727=519380,A727=519357,A727=549727,A727=519373,A727=519370,A727=519371,A727=519377,A727=519387,A727=521176,A727=521177,A727=524588),IF(OR(D727="BIODIESEL",D727="BIODIESEL DYED",D727="DIESEL LS",D727="D LS DYED"),kdrk1,IF(OR(D727="ETHANOL REG",D727="REGULAR",D727="REG DYED",D727="ETH REG DYE"),krrk1,IF(OR(D727="UNBRAND DEF"),DEFBase1,kprk1))),IF(A727=519355,IF(OR(D727="BIODIESEL",D727="BIODIESEL DYED",D727="DIESEL LS",D727="D LS DYED"),vdrk1,IF(OR(D727="ETHANOL REG",D727="REGULAR",D727="REG DYED",D727="ETH REG DYE"),vrrk1,)),E727))</f>
        <v>90.5</v>
      </c>
      <c r="AD727">
        <f>IF(OR(A727=521400,A727=529519,A727=519378,A727=519382,A727=519380,A727=519357,A727=549727,A727=519373,A727=519370,A727=519371,A727=519377,A727=519387,A727=521176,A727=521177,A727=524588),
IF(OR(D727="BIODIESEL",D727="BIODIESEL DYED",D727="DIESEL LS",D727="D LS DYED"),kdrk1+_dslMERCR,IF(OR(D727="ETHANOL REG",D727="REGULAR",D727="REG DYED",D727="ETH REG DYE"),krrk1+_eregMERCR,IF(OR(D727="UNBRAND DEF"),
DEFBase1,kprk1+_punlMERCR))),IF(A727=519355,IF(OR(D727="BIODIESEL",D727="BIODIESEL DYED",D727="DIESEL LS",D727="D LS DYED"),vdrk1+_dslMERCR,IF(OR(D727="ETHANOL REG",D727="REGULAR",D727="REG DYED",D727="ETH REG DYE"),vrrk1+_eregMERCR,)),E727))</f>
        <v>90.5</v>
      </c>
      <c r="AE727">
        <f t="shared" si="227"/>
        <v>0</v>
      </c>
      <c r="AF727">
        <f t="shared" si="228"/>
        <v>0.13</v>
      </c>
      <c r="AG727">
        <f t="shared" si="229"/>
        <v>0</v>
      </c>
      <c r="AH727" t="str">
        <f t="shared" si="230"/>
        <v>714983 OXFORD RD 4</v>
      </c>
    </row>
    <row r="728" spans="1:34" x14ac:dyDescent="0.25">
      <c r="A728">
        <v>541275</v>
      </c>
      <c r="B728" t="s">
        <v>636</v>
      </c>
      <c r="C728" t="s">
        <v>82</v>
      </c>
      <c r="D728" t="s">
        <v>645</v>
      </c>
      <c r="E728">
        <v>119.4</v>
      </c>
      <c r="F728">
        <v>0</v>
      </c>
      <c r="G728">
        <v>0</v>
      </c>
      <c r="H728">
        <v>0</v>
      </c>
      <c r="I728">
        <v>0</v>
      </c>
      <c r="J728">
        <v>119.4</v>
      </c>
      <c r="K728" s="28">
        <f t="shared" si="210"/>
        <v>15.522000000000002</v>
      </c>
      <c r="L728" s="28">
        <f t="shared" si="211"/>
        <v>0</v>
      </c>
      <c r="M728" s="28">
        <f t="shared" si="212"/>
        <v>134.922</v>
      </c>
      <c r="N728">
        <f t="shared" si="213"/>
        <v>119.4</v>
      </c>
      <c r="O728">
        <f t="shared" si="214"/>
        <v>122.9</v>
      </c>
      <c r="P728">
        <f t="shared" si="215"/>
        <v>122.9</v>
      </c>
      <c r="Q728">
        <f t="shared" si="216"/>
        <v>122.9</v>
      </c>
      <c r="R728">
        <f t="shared" si="217"/>
        <v>122.9</v>
      </c>
      <c r="S728">
        <f t="shared" si="218"/>
        <v>122.9</v>
      </c>
      <c r="T728">
        <f t="shared" si="219"/>
        <v>122.9</v>
      </c>
      <c r="U728">
        <f t="shared" si="220"/>
        <v>122.9</v>
      </c>
      <c r="V728">
        <f t="shared" si="221"/>
        <v>122.9</v>
      </c>
      <c r="X728">
        <f t="shared" si="222"/>
        <v>122.9</v>
      </c>
      <c r="Y728">
        <f t="shared" si="223"/>
        <v>122.9</v>
      </c>
      <c r="Z728">
        <f t="shared" si="224"/>
        <v>122.9</v>
      </c>
      <c r="AA728">
        <f t="shared" si="225"/>
        <v>122.9</v>
      </c>
      <c r="AB728">
        <f t="shared" si="226"/>
        <v>122.9</v>
      </c>
      <c r="AC728">
        <f>IF(OR(A728=521400,A728=529519,A728=519378,A728=519382,A728=519380,A728=519357,A728=549727,A728=519373,A728=519370,A728=519371,A728=519377,A728=519387,A728=521176,A728=521177,A728=524588),IF(OR(D728="BIODIESEL",D728="BIODIESEL DYED",D728="DIESEL LS",D728="D LS DYED"),kdrk1,IF(OR(D728="ETHANOL REG",D728="REGULAR",D728="REG DYED",D728="ETH REG DYE"),krrk1,IF(OR(D728="UNBRAND DEF"),DEFBase1,kprk1))),IF(A728=519355,IF(OR(D728="BIODIESEL",D728="BIODIESEL DYED",D728="DIESEL LS",D728="D LS DYED"),vdrk1,IF(OR(D728="ETHANOL REG",D728="REGULAR",D728="REG DYED",D728="ETH REG DYE"),vrrk1,)),E728))</f>
        <v>119.4</v>
      </c>
      <c r="AD728">
        <f>IF(OR(A728=521400,A728=529519,A728=519378,A728=519382,A728=519380,A728=519357,A728=549727,A728=519373,A728=519370,A728=519371,A728=519377,A728=519387,A728=521176,A728=521177,A728=524588),
IF(OR(D728="BIODIESEL",D728="BIODIESEL DYED",D728="DIESEL LS",D728="D LS DYED"),kdrk1+_dslMERCR,IF(OR(D728="ETHANOL REG",D728="REGULAR",D728="REG DYED",D728="ETH REG DYE"),krrk1+_eregMERCR,IF(OR(D728="UNBRAND DEF"),
DEFBase1,kprk1+_punlMERCR))),IF(A728=519355,IF(OR(D728="BIODIESEL",D728="BIODIESEL DYED",D728="DIESEL LS",D728="D LS DYED"),vdrk1+_dslMERCR,IF(OR(D728="ETHANOL REG",D728="REGULAR",D728="REG DYED",D728="ETH REG DYE"),vrrk1+_eregMERCR,)),E728))</f>
        <v>119.4</v>
      </c>
      <c r="AE728">
        <f t="shared" si="227"/>
        <v>0</v>
      </c>
      <c r="AF728">
        <f t="shared" si="228"/>
        <v>0.13</v>
      </c>
      <c r="AG728">
        <f t="shared" si="229"/>
        <v>0</v>
      </c>
      <c r="AH728" t="str">
        <f t="shared" si="230"/>
        <v>714983 OXFORD RD 4</v>
      </c>
    </row>
    <row r="729" spans="1:34" x14ac:dyDescent="0.25">
      <c r="A729">
        <v>524118</v>
      </c>
      <c r="B729" t="s">
        <v>194</v>
      </c>
      <c r="C729" t="s">
        <v>84</v>
      </c>
      <c r="D729" t="s">
        <v>646</v>
      </c>
      <c r="E729">
        <v>106.6</v>
      </c>
      <c r="F729">
        <v>4</v>
      </c>
      <c r="G729">
        <v>0</v>
      </c>
      <c r="H729">
        <v>0</v>
      </c>
      <c r="I729">
        <v>0</v>
      </c>
      <c r="J729">
        <v>110.6</v>
      </c>
      <c r="K729" s="28">
        <f t="shared" si="210"/>
        <v>5.53</v>
      </c>
      <c r="L729" s="28">
        <f t="shared" si="211"/>
        <v>11.032349999999999</v>
      </c>
      <c r="M729" s="28">
        <f t="shared" si="212"/>
        <v>127.16234999999999</v>
      </c>
      <c r="N729">
        <f t="shared" si="213"/>
        <v>106.6</v>
      </c>
      <c r="O729">
        <f t="shared" si="214"/>
        <v>112.1</v>
      </c>
      <c r="P729">
        <f t="shared" si="215"/>
        <v>113.1</v>
      </c>
      <c r="Q729">
        <f t="shared" si="216"/>
        <v>113.6</v>
      </c>
      <c r="R729">
        <f t="shared" si="217"/>
        <v>114.6</v>
      </c>
      <c r="S729">
        <f t="shared" si="218"/>
        <v>115.1</v>
      </c>
      <c r="T729">
        <f t="shared" si="219"/>
        <v>115.6</v>
      </c>
      <c r="U729">
        <f t="shared" si="220"/>
        <v>116.1</v>
      </c>
      <c r="V729">
        <f t="shared" si="221"/>
        <v>110.1</v>
      </c>
      <c r="X729">
        <f t="shared" si="222"/>
        <v>111.1</v>
      </c>
      <c r="Y729">
        <f t="shared" si="223"/>
        <v>111.6</v>
      </c>
      <c r="Z729">
        <f t="shared" si="224"/>
        <v>111.6</v>
      </c>
      <c r="AA729">
        <f t="shared" si="225"/>
        <v>112.6</v>
      </c>
      <c r="AB729">
        <f t="shared" si="226"/>
        <v>107.6</v>
      </c>
      <c r="AC729">
        <f>IF(OR(A729=521400,A729=529519,A729=519378,A729=519382,A729=519380,A729=519357,A729=549727,A729=519373,A729=519370,A729=519371,A729=519377,A729=519387,A729=521176,A729=521177,A729=524588),IF(OR(D729="BIODIESEL",D729="BIODIESEL DYED",D729="DIESEL LS",D729="D LS DYED"),kdrk1,IF(OR(D729="ETHANOL REG",D729="REGULAR",D729="REG DYED",D729="ETH REG DYE"),krrk1,IF(OR(D729="UNBRAND DEF"),DEFBase1,kprk1))),IF(A729=519355,IF(OR(D729="BIODIESEL",D729="BIODIESEL DYED",D729="DIESEL LS",D729="D LS DYED"),vdrk1,IF(OR(D729="ETHANOL REG",D729="REGULAR",D729="REG DYED",D729="ETH REG DYE"),vrrk1,)),E729))</f>
        <v>106.6</v>
      </c>
      <c r="AD729">
        <f>IF(OR(A729=521400,A729=529519,A729=519378,A729=519382,A729=519380,A729=519357,A729=549727,A729=519373,A729=519370,A729=519371,A729=519377,A729=519387,A729=521176,A729=521177,A729=524588),
IF(OR(D729="BIODIESEL",D729="BIODIESEL DYED",D729="DIESEL LS",D729="D LS DYED"),kdrk1+_dslMERCR,IF(OR(D729="ETHANOL REG",D729="REGULAR",D729="REG DYED",D729="ETH REG DYE"),krrk1+_eregMERCR,IF(OR(D729="UNBRAND DEF"),
DEFBase1,kprk1+_punlMERCR))),IF(A729=519355,IF(OR(D729="BIODIESEL",D729="BIODIESEL DYED",D729="DIESEL LS",D729="D LS DYED"),vdrk1+_dslMERCR,IF(OR(D729="ETHANOL REG",D729="REGULAR",D729="REG DYED",D729="ETH REG DYE"),vrrk1+_eregMERCR,)),E729))</f>
        <v>106.6</v>
      </c>
      <c r="AE729">
        <f t="shared" si="227"/>
        <v>0</v>
      </c>
      <c r="AF729">
        <f t="shared" si="228"/>
        <v>0.05</v>
      </c>
      <c r="AG729">
        <f t="shared" si="229"/>
        <v>9.9750000000000005E-2</v>
      </c>
      <c r="AH729" t="str">
        <f t="shared" si="230"/>
        <v>25 Rue des Pins</v>
      </c>
    </row>
    <row r="730" spans="1:34" x14ac:dyDescent="0.25">
      <c r="A730">
        <v>524118</v>
      </c>
      <c r="B730" t="s">
        <v>194</v>
      </c>
      <c r="C730" t="s">
        <v>84</v>
      </c>
      <c r="D730" t="s">
        <v>37</v>
      </c>
      <c r="E730">
        <v>106.6</v>
      </c>
      <c r="F730">
        <v>4</v>
      </c>
      <c r="G730">
        <v>20.2</v>
      </c>
      <c r="H730">
        <v>0</v>
      </c>
      <c r="I730">
        <v>0</v>
      </c>
      <c r="J730">
        <v>130.80000000000001</v>
      </c>
      <c r="K730" s="28">
        <f t="shared" si="210"/>
        <v>6.5400000000000009</v>
      </c>
      <c r="L730" s="28">
        <f t="shared" si="211"/>
        <v>13.047300000000002</v>
      </c>
      <c r="M730" s="28">
        <f t="shared" si="212"/>
        <v>150.38730000000001</v>
      </c>
      <c r="N730">
        <f t="shared" si="213"/>
        <v>106.6</v>
      </c>
      <c r="O730">
        <f t="shared" si="214"/>
        <v>112.1</v>
      </c>
      <c r="P730">
        <f t="shared" si="215"/>
        <v>113.1</v>
      </c>
      <c r="Q730">
        <f t="shared" si="216"/>
        <v>113.6</v>
      </c>
      <c r="R730">
        <f t="shared" si="217"/>
        <v>114.6</v>
      </c>
      <c r="S730">
        <f t="shared" si="218"/>
        <v>115.1</v>
      </c>
      <c r="T730">
        <f t="shared" si="219"/>
        <v>115.6</v>
      </c>
      <c r="U730">
        <f t="shared" si="220"/>
        <v>116.1</v>
      </c>
      <c r="V730">
        <f t="shared" si="221"/>
        <v>110.1</v>
      </c>
      <c r="X730">
        <f t="shared" si="222"/>
        <v>111.1</v>
      </c>
      <c r="Y730">
        <f t="shared" si="223"/>
        <v>111.6</v>
      </c>
      <c r="Z730">
        <f t="shared" si="224"/>
        <v>111.6</v>
      </c>
      <c r="AA730">
        <f t="shared" si="225"/>
        <v>112.6</v>
      </c>
      <c r="AB730">
        <f t="shared" si="226"/>
        <v>107.6</v>
      </c>
      <c r="AC730">
        <f>IF(OR(A730=521400,A730=529519,A730=519378,A730=519382,A730=519380,A730=519357,A730=549727,A730=519373,A730=519370,A730=519371,A730=519377,A730=519387,A730=521176,A730=521177,A730=524588),IF(OR(D730="BIODIESEL",D730="BIODIESEL DYED",D730="DIESEL LS",D730="D LS DYED"),kdrk1,IF(OR(D730="ETHANOL REG",D730="REGULAR",D730="REG DYED",D730="ETH REG DYE"),krrk1,IF(OR(D730="UNBRAND DEF"),DEFBase1,kprk1))),IF(A730=519355,IF(OR(D730="BIODIESEL",D730="BIODIESEL DYED",D730="DIESEL LS",D730="D LS DYED"),vdrk1,IF(OR(D730="ETHANOL REG",D730="REGULAR",D730="REG DYED",D730="ETH REG DYE"),vrrk1,)),E730))</f>
        <v>106.6</v>
      </c>
      <c r="AD730">
        <f>IF(OR(A730=521400,A730=529519,A730=519378,A730=519382,A730=519380,A730=519357,A730=549727,A730=519373,A730=519370,A730=519371,A730=519377,A730=519387,A730=521176,A730=521177,A730=524588),
IF(OR(D730="BIODIESEL",D730="BIODIESEL DYED",D730="DIESEL LS",D730="D LS DYED"),kdrk1+_dslMERCR,IF(OR(D730="ETHANOL REG",D730="REGULAR",D730="REG DYED",D730="ETH REG DYE"),krrk1+_eregMERCR,IF(OR(D730="UNBRAND DEF"),
DEFBase1,kprk1+_punlMERCR))),IF(A730=519355,IF(OR(D730="BIODIESEL",D730="BIODIESEL DYED",D730="DIESEL LS",D730="D LS DYED"),vdrk1+_dslMERCR,IF(OR(D730="ETHANOL REG",D730="REGULAR",D730="REG DYED",D730="ETH REG DYE"),vrrk1+_eregMERCR,)),E730))</f>
        <v>106.6</v>
      </c>
      <c r="AE730">
        <f t="shared" si="227"/>
        <v>0</v>
      </c>
      <c r="AF730">
        <f t="shared" si="228"/>
        <v>0.05</v>
      </c>
      <c r="AG730">
        <f t="shared" si="229"/>
        <v>9.9750000000000005E-2</v>
      </c>
      <c r="AH730" t="str">
        <f t="shared" si="230"/>
        <v>25 Rue des Pins</v>
      </c>
    </row>
    <row r="731" spans="1:34" x14ac:dyDescent="0.25">
      <c r="A731">
        <v>524118</v>
      </c>
      <c r="B731" t="s">
        <v>194</v>
      </c>
      <c r="C731" t="s">
        <v>84</v>
      </c>
      <c r="D731" t="s">
        <v>645</v>
      </c>
      <c r="E731">
        <v>124</v>
      </c>
      <c r="F731">
        <v>0</v>
      </c>
      <c r="G731">
        <v>0</v>
      </c>
      <c r="H731">
        <v>0</v>
      </c>
      <c r="I731">
        <v>0</v>
      </c>
      <c r="J731">
        <v>124</v>
      </c>
      <c r="K731" s="28">
        <f t="shared" si="210"/>
        <v>6.2</v>
      </c>
      <c r="L731" s="28">
        <f t="shared" si="211"/>
        <v>12.369</v>
      </c>
      <c r="M731" s="28">
        <f t="shared" si="212"/>
        <v>142.56899999999999</v>
      </c>
      <c r="N731">
        <f t="shared" si="213"/>
        <v>124</v>
      </c>
      <c r="O731">
        <f t="shared" si="214"/>
        <v>127.5</v>
      </c>
      <c r="P731">
        <f t="shared" si="215"/>
        <v>127.5</v>
      </c>
      <c r="Q731">
        <f t="shared" si="216"/>
        <v>127.5</v>
      </c>
      <c r="R731">
        <f t="shared" si="217"/>
        <v>127.5</v>
      </c>
      <c r="S731">
        <f t="shared" si="218"/>
        <v>127.5</v>
      </c>
      <c r="T731">
        <f t="shared" si="219"/>
        <v>127.5</v>
      </c>
      <c r="U731">
        <f t="shared" si="220"/>
        <v>127.5</v>
      </c>
      <c r="V731">
        <f t="shared" si="221"/>
        <v>127.5</v>
      </c>
      <c r="X731">
        <f t="shared" si="222"/>
        <v>127.5</v>
      </c>
      <c r="Y731">
        <f t="shared" si="223"/>
        <v>127.5</v>
      </c>
      <c r="Z731">
        <f t="shared" si="224"/>
        <v>127.5</v>
      </c>
      <c r="AA731">
        <f t="shared" si="225"/>
        <v>127.5</v>
      </c>
      <c r="AB731">
        <f t="shared" si="226"/>
        <v>127.5</v>
      </c>
      <c r="AC731">
        <f>IF(OR(A731=521400,A731=529519,A731=519378,A731=519382,A731=519380,A731=519357,A731=549727,A731=519373,A731=519370,A731=519371,A731=519377,A731=519387,A731=521176,A731=521177,A731=524588),IF(OR(D731="BIODIESEL",D731="BIODIESEL DYED",D731="DIESEL LS",D731="D LS DYED"),kdrk1,IF(OR(D731="ETHANOL REG",D731="REGULAR",D731="REG DYED",D731="ETH REG DYE"),krrk1,IF(OR(D731="UNBRAND DEF"),DEFBase1,kprk1))),IF(A731=519355,IF(OR(D731="BIODIESEL",D731="BIODIESEL DYED",D731="DIESEL LS",D731="D LS DYED"),vdrk1,IF(OR(D731="ETHANOL REG",D731="REGULAR",D731="REG DYED",D731="ETH REG DYE"),vrrk1,)),E731))</f>
        <v>124</v>
      </c>
      <c r="AD731">
        <f>IF(OR(A731=521400,A731=529519,A731=519378,A731=519382,A731=519380,A731=519357,A731=549727,A731=519373,A731=519370,A731=519371,A731=519377,A731=519387,A731=521176,A731=521177,A731=524588),
IF(OR(D731="BIODIESEL",D731="BIODIESEL DYED",D731="DIESEL LS",D731="D LS DYED"),kdrk1+_dslMERCR,IF(OR(D731="ETHANOL REG",D731="REGULAR",D731="REG DYED",D731="ETH REG DYE"),krrk1+_eregMERCR,IF(OR(D731="UNBRAND DEF"),
DEFBase1,kprk1+_punlMERCR))),IF(A731=519355,IF(OR(D731="BIODIESEL",D731="BIODIESEL DYED",D731="DIESEL LS",D731="D LS DYED"),vdrk1+_dslMERCR,IF(OR(D731="ETHANOL REG",D731="REGULAR",D731="REG DYED",D731="ETH REG DYE"),vrrk1+_eregMERCR,)),E731))</f>
        <v>124</v>
      </c>
      <c r="AE731">
        <f t="shared" si="227"/>
        <v>0</v>
      </c>
      <c r="AF731">
        <f t="shared" si="228"/>
        <v>0.05</v>
      </c>
      <c r="AG731">
        <f t="shared" si="229"/>
        <v>9.9750000000000005E-2</v>
      </c>
      <c r="AH731" t="str">
        <f t="shared" si="230"/>
        <v>25 Rue des Pins</v>
      </c>
    </row>
    <row r="732" spans="1:34" x14ac:dyDescent="0.25">
      <c r="A732">
        <v>524106</v>
      </c>
      <c r="B732" t="s">
        <v>195</v>
      </c>
      <c r="C732" t="s">
        <v>84</v>
      </c>
      <c r="D732" t="s">
        <v>646</v>
      </c>
      <c r="E732">
        <v>106.8</v>
      </c>
      <c r="F732">
        <v>4</v>
      </c>
      <c r="G732">
        <v>0</v>
      </c>
      <c r="H732">
        <v>0</v>
      </c>
      <c r="I732">
        <v>0</v>
      </c>
      <c r="J732">
        <v>110.8</v>
      </c>
      <c r="K732" s="28">
        <f t="shared" ref="K732:K785" si="231">J732*AF732</f>
        <v>5.54</v>
      </c>
      <c r="L732" s="28">
        <f t="shared" ref="L732:L785" si="232">J732*AG732</f>
        <v>11.052300000000001</v>
      </c>
      <c r="M732" s="28">
        <f t="shared" ref="M732:M763" si="233">SUM(J732:L732)</f>
        <v>127.39230000000001</v>
      </c>
      <c r="N732">
        <f t="shared" ref="N732:N785" si="234">IF(OR(A732=521400,A732=529519,A732=519378,A732=519382,A732=519380,A732=519357,A732=549727,A732=519373,A732=519370,A732=519371,A732=519377,A732=519387,A732=521176,A732=521177,A732=524588),IF(OR(D732="BIODIESEL",D732="BIODIESEL DYED",D732="DIESEL LS",D732="D LS DYED"),kdrk,IF(OR(D732="ETHANOL REG",D732="REGULAR",D732="REG DYED",D732="ETH REG DYE"),krrk,IF(OR(D732="UNBRAND DEF"),DEFbase,kprk))),IF(A732=519355,IF(OR(D732="BIODIESEL",D732="BIODIESEL DYED",D732="DIESEL LS",D732="D LS DYED"),vdrk,IF(OR(D732="ETHANOL REG",D732="REGULAR",D732="REG DYED",D732="ETH REG DYE"),vrrk,)),E732))</f>
        <v>106.8</v>
      </c>
      <c r="O732">
        <f t="shared" ref="O732:O785" si="235">IF(OR(D732="BIODIESEL",D732="BIODIESEL DYED",D732="DIESEL LS",D732="D LS DYED"),dsl0+N732,IF(D732="ETHANOL REG",ereg0+N732,IF(D732="REGULAR",reg0+N732,IF(D732="PREM DYED",puld0+N732,IF(D732="PREMIUM",punl0+N732,IF(D732="REG DYED",unld0+N732,IF(D732="ETH REG DYE",unld0+N732,IF(D732="ETH MID",mid0+N732,IF(D732="MID",mid0+N732,IF(D732="UNBRAND DEF",def0+N732))))))))))+IF(OR(A732=521400,A732=529519,A732=519378,A732=519382,A732=519380,A732=519357,A732=549727,A732=519373,A732=519370,A732=519371,A732=519377,A732=519387,A732=521176,A732=521177,A732=524588),AE732,IOL)</f>
        <v>112.3</v>
      </c>
      <c r="P732">
        <f t="shared" ref="P732:P785" si="236">IF(OR(D732="BIODIESEL",D732="BIODIESEL DYED",D732="DIESEL LS",D732="D LS DYED"),_dsl1+N732,IF(D732="ETHANOL REG",_ereg1+N732,IF(D732="REGULAR",_reg1+N732,IF(D732="PREM DYED",_puld1+N732,IF(D732="PREMIUM",_punl1+N732,IF(D732="REG DYED",_unld1+N732,IF(D732="ETH REG DYE",_unld1+N732,IF(D732="ETH MID",_mid1+N732,IF(D732="MID",_mid1+N732,IF(D732="UNBRAND DEF",_def1+N732))))))))))+IF(OR(A732=521400,A732=529519,A732=519378,A732=519382,A732=519380,A732=519357,A732=549727,A732=519373,A732=519370,A732=519371,A732=519377,A732=519387,A732=521176,A732=521177,A732=524588),AE732,IOL)</f>
        <v>113.3</v>
      </c>
      <c r="Q732">
        <f t="shared" ref="Q732:Q785" si="237">IF(OR(D732="BIODIESEL",D732="BIODIESEL DYED",D732="DIESEL LS",D732="D LS DYED"),_dsl2+N732,IF(D732="ETHANOL REG",_ereg2+N732,IF(D732="REGULAR",_reg2+N732,IF(D732="PREM DYED",_puld2+N732,IF(D732="PREMIUM",_punl2+N732,IF(D732="REG DYED",_unld2+N732,IF(D732="ETH REG DYE",_unld2+N732,IF(D732="ETH MID",_mid2+N732,IF(D732="MID",_mid2+N732,IF(D732="UNBRAND DEF",_def2+N732))))))))))+IF(OR(A732=521400,A732=520519,A732=519378,A732=519382,A732=519380,A732=519357,A732=549727,A732=519373,A732=519370,A732=519371,A732=519377,A732=519387,A732=521176,A732=521177,A732=524588),AE732,IOL)</f>
        <v>113.8</v>
      </c>
      <c r="R732">
        <f t="shared" ref="R732:R785" si="238">IF(OR(D732="BIODIESEL",D732="BIODIESEL DYED",D732="DIESEL LS",D732="D LS DYED"),_dsl3+N732,IF(D732="ETHANOL REG",_ereg3+N732,IF(D732="REGULAR",_reg3+N732,IF(D732="PREM DYED",_puld3+N732,IF(D732="PREMIUM",_punl3+N732,IF(D732="REG DYED",_unld3+N732,IF(D732="ETH REG DYE",_unld3+N732,IF(D732="ETH MID",_mid3+N732,IF(D732="MID",_mid3+N732,IF(D732="UNBRAND DEF",_def3+N732))))))))))+IF(OR(A732=521400,A732=529519,A732=519378,A732=519382,A732=519380,A732=519357,A732=549727,A732=519373,A732=519370,A732=519371,A732=519377,A732=519387,A732=521176,A732=521177,A732=524588),AE732,IOL)</f>
        <v>114.8</v>
      </c>
      <c r="S732">
        <f t="shared" ref="S732:S785" si="239">IF(OR(D732="BIODIESEL",D732="BIODIESEL DYED",D732="DIESEL LS",D732="D LS DYED"),_dsl4+N732,IF(D732="ETHANOL REG",_ereg4+N732,IF(D732="REGULAR",_reg4+N732,IF(D732="PREM DYED",_puld4+N732,IF(D732="PREMIUM",_punl4+N732,IF(D732="REG DYED",_unld4+N732,IF(D732="ETH REG DYE",_unld4+N732,IF(D732="ETH MID",_mid4+N732,IF(D732="MID",_mid4+N732,IF(D732="UNBRAND DEF",_def4+N732))))))))))+IF(OR(A732=521400,A732=529519,A732=519378,A732=519382,A732=519380,A732=519357,A732=549727,A732=519373,A732=519370,A732=519371,A732=519377,A732=519387,A732=521176,A732=521177,A732=524588),AE732,IOL)</f>
        <v>115.3</v>
      </c>
      <c r="T732">
        <f t="shared" ref="T732:T785" si="240">IF(OR(D732="BIODIESEL",D732="BIODIESEL DYED",D732="DIESEL LS",D732="D LS DYED"),_dsl5+N732,IF(D732="ETHANOL REG",_ereg5+N732,IF(D732="REGULAR",_reg5+N732,IF(D732="PREM DYED",_puld5+N732,IF(D732="PREMIUM",_punl5+N732,IF(D732="REG DYED",_unld5+N732,IF(D732="ETH REG DYE",_unld5+N732,IF(D732="ETH MID",_mid5+N732,IF(D732="MID",_mid5+N732,IF(D732="UNBRAND DEF",_def5+N732))))))))))+IF(OR(A732=521400,A732=529519,A732=519378,A732=519382,A732=519380,A732=519357,A732=549727,A732=519373,A732=519370,A732=519371,A732=519377,A732=519387,A732=521176,A732=521177,A732=524588),AE732,IOL)</f>
        <v>115.8</v>
      </c>
      <c r="U732">
        <f t="shared" ref="U732:U785" si="241">IF(OR(D732="BIODIESEL",D732="BIODIESEL DYED",D732="DIESEL LS",D732="D LS DYED"),_dsl6+N732,IF(D732="ETHANOL REG",_ereg6+N732,IF(D732="REGULAR",_reg6+N732,IF(D732="PREM DYED",_puld6+N732,IF(D732="PREMIUM",_punl6+N732,IF(D732="REG DYED",_unld6+N732,IF(D732="ETH REG DYE",_unld6+N732,IF(D732="ETH MID",_mid6+N732,IF(D732="MID",_mid6+N732,IF(D732="UNBRAND DEF",_def6+N732))))))))))+IF(OR(A732=521400,A732=529519,A732=519378,A732=519382,A732=519380,A732=519357,A732=549727,A732=519373,A732=519370,A732=519371,A732=519377,A732=519387,A732=521176,A732=521177,A732=524588),AE732,IOL)</f>
        <v>116.3</v>
      </c>
      <c r="V732">
        <f t="shared" ref="V732:V785" si="242">IF(OR(D732="BIODIESEL",D732="BIODIESEL DYED",D732="DIESEL LS",D732="D LS DYED"),_dsl7+N732,IF(D732="ETHANOL REG",_ereg7+N732,IF(D732="REGULAR",_reg7+N732,IF(D732="PREM DYED",_puld7+N732,IF(D732="PREMIUM",_punl7+N732,IF(D732="REG DYED",_unld7+N732,IF(D732="ETH REG DYE",_unld7+N732,IF(D732="ETH MID",_mid7+N732,IF(D732="MID",_mid7+N732,IF(D732="UNBRAND DEF",_def7+N732))))))))))+IF(OR(A732=999999,A732=999998),AE732,IOL)</f>
        <v>110.3</v>
      </c>
      <c r="X732">
        <f t="shared" ref="X732:X785" si="243">IF(OR(D732="BIODIESEL",D732="BIODIESEL DYED",D732="DIESEL LS",D732="D LS DYED"),_dsl9+N732,IF(D732="ETHANOL REG",_ereg9+N732,IF(D732="REGULAR",_reg9+N732,IF(D732="PREM DYED",_puld9+N732,IF(D732="PREMIUM",_punl9+N732,IF(D732="REG DYED",_unld9+N732,IF(D732="ETH REG DYE",_unld9+N732,IF(D732="ETH MID",_mid9+N732,IF(D732="MID",_mid9+N732,IF(D732="UNBRAND DEF",_def9+N732))))))))))+IF(OR(A732=521400,A732=520519,A732=519378,A732=519382,A732=519380,A732=519357,A732=549727,A732=519373,A732=519370,A732=519371,A732=519377,A732=519387,A732=521176,A732=521177,A732=524588),AE732,IOL)</f>
        <v>111.3</v>
      </c>
      <c r="Y732">
        <f t="shared" ref="Y732:Y785" si="244">IF(OR(D732="BIODIESEL",D732="BIODIESEL DYED",D732="DIESEL LS",D732="D LS DYED"),_dsl100+N732,IF(D732="ETHANOL REG",_ereg100+N732,IF(D732="REGULAR",_reg100+N732,IF(D732="PREM DYED",_puld100+N732,IF(D732="PREMIUM",_punl100+N732,IF(D732="REG DYED",_unld100+N732,IF(D732="ETH REG DYE",_unld100+N732,IF(D732="ETH MID",_mid100+N732,IF(D732="MID",_mid100+N732,IF(D732="UNBRAND DEF",_def100+N732))))))))))+IF(OR(A732=521400,A732=529519,A732=519378,A732=519382,A732=519380,A732=519357,A732=549727,A732=519373,A732=519370,A732=519371,A732=519377,A732=519387,A732=521176,A732=521177,A732=524588),AE732,IOL)</f>
        <v>111.8</v>
      </c>
      <c r="Z732">
        <f t="shared" ref="Z732:Z785" si="245">IF(OR(D732="BIODIESEL",D732="BIODIESEL DYED",D732="DIESEL LS",D732="D LS DYED"),_dsls08+N732,IF(D732="ETHANOL REG",_eregs08+N732,IF(D732="REGULAR",_regs08+N732,IF(D732="PREM DYED",_pulds08+N732,IF(D732="PREMIUM",_punls08+N732,IF(D732="REG DYED",_unlds08+N732,IF(D732="ETH REG DYE",_unlds08+N732,IF(D732="ETH MID",_mids08+N732,IF(D732="MID",_mids08+N732,IF(D732="UNBRAND DEF",_defs08+N732))))))))))+IF(OR(A732=521400,A732=529519,A732=519378,A732=519382,A732=519380,A732=519357,A732=549727,A732=519373,A732=519370,A732=519371,A732=519377,A732=519387,A732=521176,A732=521177,A732=524588),AE732,IOL)</f>
        <v>111.8</v>
      </c>
      <c r="AA732">
        <f t="shared" ref="AA732:AA785" si="246">IF(OR(D732="BIODIESEL",D732="BIODIESEL DYED",D732="DIESEL LS",D732="D LS DYED"),_dsls09+N732,IF(D732="ETHANOL REG",_eregs09+N732,IF(D732="REGULAR",_regs09+N732,IF(D732="PREM DYED",_pulds09+N732,IF(D732="PREMIUM",_punls09+N732,IF(D732="REG DYED",_unlds09+N732,IF(D732="ETH REG DYE",_unlds09+N732,IF(D732="ETH MID",_mids09+N732,IF(D732="MID",_mids09+N732,IF(D732="UNBRAND DEF",_defs09+N732))))))))))+IF(OR(A732=521400,A732=529519,A732=519378,A732=519382,A732=519380,A732=519357,A732=549727,A732=519373,A732=519370,A732=519371,A732=519377,A732=519387,A732=521176,A732=521177,A732=524588),AE732,IOL)</f>
        <v>112.8</v>
      </c>
      <c r="AB732">
        <f t="shared" ref="AB732:AB785" si="247">IF(OR(D732="BIODIESEL",D732="BIODIESEL DYED",D732="DIESEL LS",D732="D LS DYED"),_dslR25+N732,IF(D732="ETHANOL REG",_eregR25+N732,IF(D732="REGULAR",_regR25+N732,IF(D732="PREM DYED",_puldR25+N732,IF(D732="PREMIUM",_punlR25+N732,IF(D732="REG DYED",_unldR25+N732,IF(D732="ETH REG DYE",_unldR25+N732,IF(D732="ETH MID",_midR25+N732,IF(D732="MID",_midR25+N732,IF(D732="UNBRAND DEF",_defR25+N732))))))))))+IF(OR(A732=521400,A732=529519,A732=519378,A732=519382,A732=519380,A732=519357,A732=549727,A732=519373,A732=519370,A732=519371,A732=519377,A732=519387,A732=521176,A732=521177,A732=524588),AE732,IOL)</f>
        <v>107.8</v>
      </c>
      <c r="AC732">
        <f>IF(OR(A732=521400,A732=529519,A732=519378,A732=519382,A732=519380,A732=519357,A732=549727,A732=519373,A732=519370,A732=519371,A732=519377,A732=519387,A732=521176,A732=521177,A732=524588),IF(OR(D732="BIODIESEL",D732="BIODIESEL DYED",D732="DIESEL LS",D732="D LS DYED"),kdrk1,IF(OR(D732="ETHANOL REG",D732="REGULAR",D732="REG DYED",D732="ETH REG DYE"),krrk1,IF(OR(D732="UNBRAND DEF"),DEFBase1,kprk1))),IF(A732=519355,IF(OR(D732="BIODIESEL",D732="BIODIESEL DYED",D732="DIESEL LS",D732="D LS DYED"),vdrk1,IF(OR(D732="ETHANOL REG",D732="REGULAR",D732="REG DYED",D732="ETH REG DYE"),vrrk1,)),E732))</f>
        <v>106.8</v>
      </c>
      <c r="AD732">
        <f>IF(OR(A732=521400,A732=529519,A732=519378,A732=519382,A732=519380,A732=519357,A732=549727,A732=519373,A732=519370,A732=519371,A732=519377,A732=519387,A732=521176,A732=521177,A732=524588),
IF(OR(D732="BIODIESEL",D732="BIODIESEL DYED",D732="DIESEL LS",D732="D LS DYED"),kdrk1+_dslMERCR,IF(OR(D732="ETHANOL REG",D732="REGULAR",D732="REG DYED",D732="ETH REG DYE"),krrk1+_eregMERCR,IF(OR(D732="UNBRAND DEF"),
DEFBase1,kprk1+_punlMERCR))),IF(A732=519355,IF(OR(D732="BIODIESEL",D732="BIODIESEL DYED",D732="DIESEL LS",D732="D LS DYED"),vdrk1+_dslMERCR,IF(OR(D732="ETHANOL REG",D732="REGULAR",D732="REG DYED",D732="ETH REG DYE"),vrrk1+_eregMERCR,)),E732))</f>
        <v>106.8</v>
      </c>
      <c r="AE732">
        <f t="shared" ref="AE732:AE785" si="248">IF(AND(A732&lt;&gt;521400,A732&lt;&gt;529519,A732&lt;&gt;519378,A732&lt;&gt;519382,A732&lt;&gt;519380,A732&lt;&gt;519357,A732&lt;&gt;521399,A732&lt;&gt;519373,A732&lt;&gt;519370,A732&lt;&gt;519371,A732&lt;&gt;519377,A732&lt;&gt;519387,A732&lt;&gt;521176,A732&lt;&gt;521177,A732&lt;&gt;519355,A732&lt;&gt;524588),0,IF(D732="UNBRAND DEF",0,HLOOKUP(A732,FrtFac,2,FALSE)))</f>
        <v>0</v>
      </c>
      <c r="AF732">
        <f t="shared" ref="AF732:AF785" si="249">IF(AND(C732="BC",D732="unbrand def"),0.12,IF(AND(C732="SK",D732="unbrand def"),0.11,IF(AND(C732="MB",D732="unbrand def"),0.13,VLOOKUP(C732,TAXTABLE,2,FALSE))))</f>
        <v>0.05</v>
      </c>
      <c r="AG732">
        <f t="shared" ref="AG732:AG785" si="250">VLOOKUP(C732,TAXTABLE,3,FALSE)</f>
        <v>9.9750000000000005E-2</v>
      </c>
      <c r="AH732" t="str">
        <f t="shared" ref="AH732:AH785" si="251">VLOOKUP(A732,EFS_SITE,4,FALSE)</f>
        <v>2115 Rue Canadien</v>
      </c>
    </row>
    <row r="733" spans="1:34" x14ac:dyDescent="0.25">
      <c r="A733">
        <v>524106</v>
      </c>
      <c r="B733" t="s">
        <v>195</v>
      </c>
      <c r="C733" t="s">
        <v>84</v>
      </c>
      <c r="D733" t="s">
        <v>37</v>
      </c>
      <c r="E733">
        <v>106.8</v>
      </c>
      <c r="F733">
        <v>4</v>
      </c>
      <c r="G733">
        <v>20.2</v>
      </c>
      <c r="H733">
        <v>0</v>
      </c>
      <c r="I733">
        <v>0</v>
      </c>
      <c r="J733">
        <v>131</v>
      </c>
      <c r="K733" s="28">
        <f t="shared" si="231"/>
        <v>6.5500000000000007</v>
      </c>
      <c r="L733" s="28">
        <f t="shared" si="232"/>
        <v>13.067250000000001</v>
      </c>
      <c r="M733" s="28">
        <f t="shared" si="233"/>
        <v>150.61725000000001</v>
      </c>
      <c r="N733">
        <f t="shared" si="234"/>
        <v>106.8</v>
      </c>
      <c r="O733">
        <f t="shared" si="235"/>
        <v>112.3</v>
      </c>
      <c r="P733">
        <f t="shared" si="236"/>
        <v>113.3</v>
      </c>
      <c r="Q733">
        <f t="shared" si="237"/>
        <v>113.8</v>
      </c>
      <c r="R733">
        <f t="shared" si="238"/>
        <v>114.8</v>
      </c>
      <c r="S733">
        <f t="shared" si="239"/>
        <v>115.3</v>
      </c>
      <c r="T733">
        <f t="shared" si="240"/>
        <v>115.8</v>
      </c>
      <c r="U733">
        <f t="shared" si="241"/>
        <v>116.3</v>
      </c>
      <c r="V733">
        <f t="shared" si="242"/>
        <v>110.3</v>
      </c>
      <c r="X733">
        <f t="shared" si="243"/>
        <v>111.3</v>
      </c>
      <c r="Y733">
        <f t="shared" si="244"/>
        <v>111.8</v>
      </c>
      <c r="Z733">
        <f t="shared" si="245"/>
        <v>111.8</v>
      </c>
      <c r="AA733">
        <f t="shared" si="246"/>
        <v>112.8</v>
      </c>
      <c r="AB733">
        <f t="shared" si="247"/>
        <v>107.8</v>
      </c>
      <c r="AC733">
        <f>IF(OR(A733=521400,A733=529519,A733=519378,A733=519382,A733=519380,A733=519357,A733=549727,A733=519373,A733=519370,A733=519371,A733=519377,A733=519387,A733=521176,A733=521177,A733=524588),IF(OR(D733="BIODIESEL",D733="BIODIESEL DYED",D733="DIESEL LS",D733="D LS DYED"),kdrk1,IF(OR(D733="ETHANOL REG",D733="REGULAR",D733="REG DYED",D733="ETH REG DYE"),krrk1,IF(OR(D733="UNBRAND DEF"),DEFBase1,kprk1))),IF(A733=519355,IF(OR(D733="BIODIESEL",D733="BIODIESEL DYED",D733="DIESEL LS",D733="D LS DYED"),vdrk1,IF(OR(D733="ETHANOL REG",D733="REGULAR",D733="REG DYED",D733="ETH REG DYE"),vrrk1,)),E733))</f>
        <v>106.8</v>
      </c>
      <c r="AD733">
        <f>IF(OR(A733=521400,A733=529519,A733=519378,A733=519382,A733=519380,A733=519357,A733=549727,A733=519373,A733=519370,A733=519371,A733=519377,A733=519387,A733=521176,A733=521177,A733=524588),
IF(OR(D733="BIODIESEL",D733="BIODIESEL DYED",D733="DIESEL LS",D733="D LS DYED"),kdrk1+_dslMERCR,IF(OR(D733="ETHANOL REG",D733="REGULAR",D733="REG DYED",D733="ETH REG DYE"),krrk1+_eregMERCR,IF(OR(D733="UNBRAND DEF"),
DEFBase1,kprk1+_punlMERCR))),IF(A733=519355,IF(OR(D733="BIODIESEL",D733="BIODIESEL DYED",D733="DIESEL LS",D733="D LS DYED"),vdrk1+_dslMERCR,IF(OR(D733="ETHANOL REG",D733="REGULAR",D733="REG DYED",D733="ETH REG DYE"),vrrk1+_eregMERCR,)),E733))</f>
        <v>106.8</v>
      </c>
      <c r="AE733">
        <f t="shared" si="248"/>
        <v>0</v>
      </c>
      <c r="AF733">
        <f t="shared" si="249"/>
        <v>0.05</v>
      </c>
      <c r="AG733">
        <f t="shared" si="250"/>
        <v>9.9750000000000005E-2</v>
      </c>
      <c r="AH733" t="str">
        <f t="shared" si="251"/>
        <v>2115 Rue Canadien</v>
      </c>
    </row>
    <row r="734" spans="1:34" x14ac:dyDescent="0.25">
      <c r="A734">
        <v>524106</v>
      </c>
      <c r="B734" t="s">
        <v>195</v>
      </c>
      <c r="C734" t="s">
        <v>84</v>
      </c>
      <c r="D734" t="s">
        <v>645</v>
      </c>
      <c r="E734">
        <v>124</v>
      </c>
      <c r="F734">
        <v>0</v>
      </c>
      <c r="G734">
        <v>0</v>
      </c>
      <c r="H734">
        <v>0</v>
      </c>
      <c r="I734">
        <v>0</v>
      </c>
      <c r="J734">
        <v>124</v>
      </c>
      <c r="K734" s="28">
        <f t="shared" si="231"/>
        <v>6.2</v>
      </c>
      <c r="L734" s="28">
        <f t="shared" si="232"/>
        <v>12.369</v>
      </c>
      <c r="M734" s="28">
        <f t="shared" si="233"/>
        <v>142.56899999999999</v>
      </c>
      <c r="N734">
        <f t="shared" si="234"/>
        <v>124</v>
      </c>
      <c r="O734">
        <f t="shared" si="235"/>
        <v>127.5</v>
      </c>
      <c r="P734">
        <f t="shared" si="236"/>
        <v>127.5</v>
      </c>
      <c r="Q734">
        <f t="shared" si="237"/>
        <v>127.5</v>
      </c>
      <c r="R734">
        <f t="shared" si="238"/>
        <v>127.5</v>
      </c>
      <c r="S734">
        <f t="shared" si="239"/>
        <v>127.5</v>
      </c>
      <c r="T734">
        <f t="shared" si="240"/>
        <v>127.5</v>
      </c>
      <c r="U734">
        <f t="shared" si="241"/>
        <v>127.5</v>
      </c>
      <c r="V734">
        <f t="shared" si="242"/>
        <v>127.5</v>
      </c>
      <c r="X734">
        <f t="shared" si="243"/>
        <v>127.5</v>
      </c>
      <c r="Y734">
        <f t="shared" si="244"/>
        <v>127.5</v>
      </c>
      <c r="Z734">
        <f t="shared" si="245"/>
        <v>127.5</v>
      </c>
      <c r="AA734">
        <f t="shared" si="246"/>
        <v>127.5</v>
      </c>
      <c r="AB734">
        <f t="shared" si="247"/>
        <v>127.5</v>
      </c>
      <c r="AC734">
        <f>IF(OR(A734=521400,A734=529519,A734=519378,A734=519382,A734=519380,A734=519357,A734=549727,A734=519373,A734=519370,A734=519371,A734=519377,A734=519387,A734=521176,A734=521177,A734=524588),IF(OR(D734="BIODIESEL",D734="BIODIESEL DYED",D734="DIESEL LS",D734="D LS DYED"),kdrk1,IF(OR(D734="ETHANOL REG",D734="REGULAR",D734="REG DYED",D734="ETH REG DYE"),krrk1,IF(OR(D734="UNBRAND DEF"),DEFBase1,kprk1))),IF(A734=519355,IF(OR(D734="BIODIESEL",D734="BIODIESEL DYED",D734="DIESEL LS",D734="D LS DYED"),vdrk1,IF(OR(D734="ETHANOL REG",D734="REGULAR",D734="REG DYED",D734="ETH REG DYE"),vrrk1,)),E734))</f>
        <v>124</v>
      </c>
      <c r="AD734">
        <f>IF(OR(A734=521400,A734=529519,A734=519378,A734=519382,A734=519380,A734=519357,A734=549727,A734=519373,A734=519370,A734=519371,A734=519377,A734=519387,A734=521176,A734=521177,A734=524588),
IF(OR(D734="BIODIESEL",D734="BIODIESEL DYED",D734="DIESEL LS",D734="D LS DYED"),kdrk1+_dslMERCR,IF(OR(D734="ETHANOL REG",D734="REGULAR",D734="REG DYED",D734="ETH REG DYE"),krrk1+_eregMERCR,IF(OR(D734="UNBRAND DEF"),
DEFBase1,kprk1+_punlMERCR))),IF(A734=519355,IF(OR(D734="BIODIESEL",D734="BIODIESEL DYED",D734="DIESEL LS",D734="D LS DYED"),vdrk1+_dslMERCR,IF(OR(D734="ETHANOL REG",D734="REGULAR",D734="REG DYED",D734="ETH REG DYE"),vrrk1+_eregMERCR,)),E734))</f>
        <v>124</v>
      </c>
      <c r="AE734">
        <f t="shared" si="248"/>
        <v>0</v>
      </c>
      <c r="AF734">
        <f t="shared" si="249"/>
        <v>0.05</v>
      </c>
      <c r="AG734">
        <f t="shared" si="250"/>
        <v>9.9750000000000005E-2</v>
      </c>
      <c r="AH734" t="str">
        <f t="shared" si="251"/>
        <v>2115 Rue Canadien</v>
      </c>
    </row>
    <row r="735" spans="1:34" x14ac:dyDescent="0.25">
      <c r="A735">
        <v>546174</v>
      </c>
      <c r="B735" t="s">
        <v>1034</v>
      </c>
      <c r="C735" t="s">
        <v>84</v>
      </c>
      <c r="D735" t="s">
        <v>646</v>
      </c>
      <c r="E735">
        <v>106.6</v>
      </c>
      <c r="F735">
        <v>4</v>
      </c>
      <c r="G735">
        <v>0</v>
      </c>
      <c r="H735">
        <v>0</v>
      </c>
      <c r="I735">
        <v>0</v>
      </c>
      <c r="J735">
        <v>110.6</v>
      </c>
      <c r="K735" s="28">
        <f t="shared" si="231"/>
        <v>5.53</v>
      </c>
      <c r="L735" s="28">
        <f t="shared" si="232"/>
        <v>11.032349999999999</v>
      </c>
      <c r="M735" s="28">
        <f t="shared" si="233"/>
        <v>127.16234999999999</v>
      </c>
      <c r="N735">
        <f t="shared" si="234"/>
        <v>106.6</v>
      </c>
      <c r="O735">
        <f t="shared" si="235"/>
        <v>112.1</v>
      </c>
      <c r="P735">
        <f t="shared" si="236"/>
        <v>113.1</v>
      </c>
      <c r="Q735">
        <f t="shared" si="237"/>
        <v>113.6</v>
      </c>
      <c r="R735">
        <f t="shared" si="238"/>
        <v>114.6</v>
      </c>
      <c r="S735">
        <f t="shared" si="239"/>
        <v>115.1</v>
      </c>
      <c r="T735">
        <f t="shared" si="240"/>
        <v>115.6</v>
      </c>
      <c r="U735">
        <f t="shared" si="241"/>
        <v>116.1</v>
      </c>
      <c r="V735">
        <f t="shared" si="242"/>
        <v>110.1</v>
      </c>
      <c r="X735">
        <f t="shared" si="243"/>
        <v>111.1</v>
      </c>
      <c r="Y735">
        <f t="shared" si="244"/>
        <v>111.6</v>
      </c>
      <c r="Z735">
        <f t="shared" si="245"/>
        <v>111.6</v>
      </c>
      <c r="AA735">
        <f t="shared" si="246"/>
        <v>112.6</v>
      </c>
      <c r="AB735">
        <f t="shared" si="247"/>
        <v>107.6</v>
      </c>
      <c r="AC735">
        <f>IF(OR(A735=521400,A735=529519,A735=519378,A735=519382,A735=519380,A735=519357,A735=549727,A735=519373,A735=519370,A735=519371,A735=519377,A735=519387,A735=521176,A735=521177,A735=524588),IF(OR(D735="BIODIESEL",D735="BIODIESEL DYED",D735="DIESEL LS",D735="D LS DYED"),kdrk1,IF(OR(D735="ETHANOL REG",D735="REGULAR",D735="REG DYED",D735="ETH REG DYE"),krrk1,IF(OR(D735="UNBRAND DEF"),DEFBase1,kprk1))),IF(A735=519355,IF(OR(D735="BIODIESEL",D735="BIODIESEL DYED",D735="DIESEL LS",D735="D LS DYED"),vdrk1,IF(OR(D735="ETHANOL REG",D735="REGULAR",D735="REG DYED",D735="ETH REG DYE"),vrrk1,)),E735))</f>
        <v>106.6</v>
      </c>
      <c r="AD735">
        <f>IF(OR(A735=521400,A735=529519,A735=519378,A735=519382,A735=519380,A735=519357,A735=549727,A735=519373,A735=519370,A735=519371,A735=519377,A735=519387,A735=521176,A735=521177,A735=524588),
IF(OR(D735="BIODIESEL",D735="BIODIESEL DYED",D735="DIESEL LS",D735="D LS DYED"),kdrk1+_dslMERCR,IF(OR(D735="ETHANOL REG",D735="REGULAR",D735="REG DYED",D735="ETH REG DYE"),krrk1+_eregMERCR,IF(OR(D735="UNBRAND DEF"),
DEFBase1,kprk1+_punlMERCR))),IF(A735=519355,IF(OR(D735="BIODIESEL",D735="BIODIESEL DYED",D735="DIESEL LS",D735="D LS DYED"),vdrk1+_dslMERCR,IF(OR(D735="ETHANOL REG",D735="REGULAR",D735="REG DYED",D735="ETH REG DYE"),vrrk1+_eregMERCR,)),E735))</f>
        <v>106.6</v>
      </c>
      <c r="AE735">
        <f t="shared" si="248"/>
        <v>0</v>
      </c>
      <c r="AF735">
        <f t="shared" si="249"/>
        <v>0.05</v>
      </c>
      <c r="AG735">
        <f t="shared" si="250"/>
        <v>9.9750000000000005E-2</v>
      </c>
      <c r="AH735" t="str">
        <f t="shared" si="251"/>
        <v>1000 B, rue Piché, Mont-Joli</v>
      </c>
    </row>
    <row r="736" spans="1:34" x14ac:dyDescent="0.25">
      <c r="A736">
        <v>546174</v>
      </c>
      <c r="B736" t="s">
        <v>1034</v>
      </c>
      <c r="C736" t="s">
        <v>84</v>
      </c>
      <c r="D736" t="s">
        <v>37</v>
      </c>
      <c r="E736">
        <v>106.6</v>
      </c>
      <c r="F736">
        <v>4</v>
      </c>
      <c r="G736">
        <v>20.2</v>
      </c>
      <c r="H736">
        <v>0</v>
      </c>
      <c r="I736">
        <v>0</v>
      </c>
      <c r="J736">
        <v>130.80000000000001</v>
      </c>
      <c r="K736" s="28">
        <f t="shared" si="231"/>
        <v>6.5400000000000009</v>
      </c>
      <c r="L736" s="28">
        <f t="shared" si="232"/>
        <v>13.047300000000002</v>
      </c>
      <c r="M736" s="28">
        <f t="shared" si="233"/>
        <v>150.38730000000001</v>
      </c>
      <c r="N736">
        <f t="shared" si="234"/>
        <v>106.6</v>
      </c>
      <c r="O736">
        <f t="shared" si="235"/>
        <v>112.1</v>
      </c>
      <c r="P736">
        <f t="shared" si="236"/>
        <v>113.1</v>
      </c>
      <c r="Q736">
        <f t="shared" si="237"/>
        <v>113.6</v>
      </c>
      <c r="R736">
        <f t="shared" si="238"/>
        <v>114.6</v>
      </c>
      <c r="S736">
        <f t="shared" si="239"/>
        <v>115.1</v>
      </c>
      <c r="T736">
        <f t="shared" si="240"/>
        <v>115.6</v>
      </c>
      <c r="U736">
        <f t="shared" si="241"/>
        <v>116.1</v>
      </c>
      <c r="V736">
        <f t="shared" si="242"/>
        <v>110.1</v>
      </c>
      <c r="X736">
        <f t="shared" si="243"/>
        <v>111.1</v>
      </c>
      <c r="Y736">
        <f t="shared" si="244"/>
        <v>111.6</v>
      </c>
      <c r="Z736">
        <f t="shared" si="245"/>
        <v>111.6</v>
      </c>
      <c r="AA736">
        <f t="shared" si="246"/>
        <v>112.6</v>
      </c>
      <c r="AB736">
        <f t="shared" si="247"/>
        <v>107.6</v>
      </c>
      <c r="AC736">
        <f>IF(OR(A736=521400,A736=529519,A736=519378,A736=519382,A736=519380,A736=519357,A736=549727,A736=519373,A736=519370,A736=519371,A736=519377,A736=519387,A736=521176,A736=521177,A736=524588),IF(OR(D736="BIODIESEL",D736="BIODIESEL DYED",D736="DIESEL LS",D736="D LS DYED"),kdrk1,IF(OR(D736="ETHANOL REG",D736="REGULAR",D736="REG DYED",D736="ETH REG DYE"),krrk1,IF(OR(D736="UNBRAND DEF"),DEFBase1,kprk1))),IF(A736=519355,IF(OR(D736="BIODIESEL",D736="BIODIESEL DYED",D736="DIESEL LS",D736="D LS DYED"),vdrk1,IF(OR(D736="ETHANOL REG",D736="REGULAR",D736="REG DYED",D736="ETH REG DYE"),vrrk1,)),E736))</f>
        <v>106.6</v>
      </c>
      <c r="AD736">
        <f>IF(OR(A736=521400,A736=529519,A736=519378,A736=519382,A736=519380,A736=519357,A736=549727,A736=519373,A736=519370,A736=519371,A736=519377,A736=519387,A736=521176,A736=521177,A736=524588),
IF(OR(D736="BIODIESEL",D736="BIODIESEL DYED",D736="DIESEL LS",D736="D LS DYED"),kdrk1+_dslMERCR,IF(OR(D736="ETHANOL REG",D736="REGULAR",D736="REG DYED",D736="ETH REG DYE"),krrk1+_eregMERCR,IF(OR(D736="UNBRAND DEF"),
DEFBase1,kprk1+_punlMERCR))),IF(A736=519355,IF(OR(D736="BIODIESEL",D736="BIODIESEL DYED",D736="DIESEL LS",D736="D LS DYED"),vdrk1+_dslMERCR,IF(OR(D736="ETHANOL REG",D736="REGULAR",D736="REG DYED",D736="ETH REG DYE"),vrrk1+_eregMERCR,)),E736))</f>
        <v>106.6</v>
      </c>
      <c r="AE736">
        <f t="shared" si="248"/>
        <v>0</v>
      </c>
      <c r="AF736">
        <f t="shared" si="249"/>
        <v>0.05</v>
      </c>
      <c r="AG736">
        <f t="shared" si="250"/>
        <v>9.9750000000000005E-2</v>
      </c>
      <c r="AH736" t="str">
        <f t="shared" si="251"/>
        <v>1000 B, rue Piché, Mont-Joli</v>
      </c>
    </row>
    <row r="737" spans="1:34" x14ac:dyDescent="0.25">
      <c r="A737">
        <v>546174</v>
      </c>
      <c r="B737" t="s">
        <v>1034</v>
      </c>
      <c r="C737" t="s">
        <v>84</v>
      </c>
      <c r="D737" t="s">
        <v>645</v>
      </c>
      <c r="E737">
        <v>124</v>
      </c>
      <c r="F737">
        <v>0</v>
      </c>
      <c r="G737">
        <v>0</v>
      </c>
      <c r="H737">
        <v>0</v>
      </c>
      <c r="I737">
        <v>0</v>
      </c>
      <c r="J737">
        <v>124</v>
      </c>
      <c r="K737" s="28">
        <f t="shared" si="231"/>
        <v>6.2</v>
      </c>
      <c r="L737" s="28">
        <f t="shared" si="232"/>
        <v>12.369</v>
      </c>
      <c r="M737" s="28">
        <f t="shared" si="233"/>
        <v>142.56899999999999</v>
      </c>
      <c r="N737">
        <f t="shared" si="234"/>
        <v>124</v>
      </c>
      <c r="O737">
        <f t="shared" si="235"/>
        <v>127.5</v>
      </c>
      <c r="P737">
        <f t="shared" si="236"/>
        <v>127.5</v>
      </c>
      <c r="Q737">
        <f t="shared" si="237"/>
        <v>127.5</v>
      </c>
      <c r="R737">
        <f t="shared" si="238"/>
        <v>127.5</v>
      </c>
      <c r="S737">
        <f t="shared" si="239"/>
        <v>127.5</v>
      </c>
      <c r="T737">
        <f t="shared" si="240"/>
        <v>127.5</v>
      </c>
      <c r="U737">
        <f t="shared" si="241"/>
        <v>127.5</v>
      </c>
      <c r="V737">
        <f t="shared" si="242"/>
        <v>127.5</v>
      </c>
      <c r="X737">
        <f t="shared" si="243"/>
        <v>127.5</v>
      </c>
      <c r="Y737">
        <f t="shared" si="244"/>
        <v>127.5</v>
      </c>
      <c r="Z737">
        <f t="shared" si="245"/>
        <v>127.5</v>
      </c>
      <c r="AA737">
        <f t="shared" si="246"/>
        <v>127.5</v>
      </c>
      <c r="AB737">
        <f t="shared" si="247"/>
        <v>127.5</v>
      </c>
      <c r="AC737">
        <f>IF(OR(A737=521400,A737=529519,A737=519378,A737=519382,A737=519380,A737=519357,A737=549727,A737=519373,A737=519370,A737=519371,A737=519377,A737=519387,A737=521176,A737=521177,A737=524588),IF(OR(D737="BIODIESEL",D737="BIODIESEL DYED",D737="DIESEL LS",D737="D LS DYED"),kdrk1,IF(OR(D737="ETHANOL REG",D737="REGULAR",D737="REG DYED",D737="ETH REG DYE"),krrk1,IF(OR(D737="UNBRAND DEF"),DEFBase1,kprk1))),IF(A737=519355,IF(OR(D737="BIODIESEL",D737="BIODIESEL DYED",D737="DIESEL LS",D737="D LS DYED"),vdrk1,IF(OR(D737="ETHANOL REG",D737="REGULAR",D737="REG DYED",D737="ETH REG DYE"),vrrk1,)),E737))</f>
        <v>124</v>
      </c>
      <c r="AD737">
        <f>IF(OR(A737=521400,A737=529519,A737=519378,A737=519382,A737=519380,A737=519357,A737=549727,A737=519373,A737=519370,A737=519371,A737=519377,A737=519387,A737=521176,A737=521177,A737=524588),
IF(OR(D737="BIODIESEL",D737="BIODIESEL DYED",D737="DIESEL LS",D737="D LS DYED"),kdrk1+_dslMERCR,IF(OR(D737="ETHANOL REG",D737="REGULAR",D737="REG DYED",D737="ETH REG DYE"),krrk1+_eregMERCR,IF(OR(D737="UNBRAND DEF"),
DEFBase1,kprk1+_punlMERCR))),IF(A737=519355,IF(OR(D737="BIODIESEL",D737="BIODIESEL DYED",D737="DIESEL LS",D737="D LS DYED"),vdrk1+_dslMERCR,IF(OR(D737="ETHANOL REG",D737="REGULAR",D737="REG DYED",D737="ETH REG DYE"),vrrk1+_eregMERCR,)),E737))</f>
        <v>124</v>
      </c>
      <c r="AE737">
        <f t="shared" si="248"/>
        <v>0</v>
      </c>
      <c r="AF737">
        <f t="shared" si="249"/>
        <v>0.05</v>
      </c>
      <c r="AG737">
        <f t="shared" si="250"/>
        <v>9.9750000000000005E-2</v>
      </c>
      <c r="AH737" t="str">
        <f t="shared" si="251"/>
        <v>1000 B, rue Piché, Mont-Joli</v>
      </c>
    </row>
    <row r="738" spans="1:34" x14ac:dyDescent="0.25">
      <c r="A738">
        <v>550625</v>
      </c>
      <c r="B738" t="s">
        <v>1074</v>
      </c>
      <c r="C738" t="s">
        <v>84</v>
      </c>
      <c r="D738" t="s">
        <v>645</v>
      </c>
      <c r="E738">
        <v>124</v>
      </c>
      <c r="F738">
        <v>0</v>
      </c>
      <c r="G738">
        <v>0</v>
      </c>
      <c r="H738">
        <v>0</v>
      </c>
      <c r="I738">
        <v>0</v>
      </c>
      <c r="J738">
        <v>124</v>
      </c>
      <c r="K738" s="28">
        <f t="shared" si="231"/>
        <v>6.2</v>
      </c>
      <c r="L738" s="28">
        <f t="shared" si="232"/>
        <v>12.369</v>
      </c>
      <c r="M738" s="28">
        <f t="shared" si="233"/>
        <v>142.56899999999999</v>
      </c>
      <c r="N738">
        <f t="shared" si="234"/>
        <v>124</v>
      </c>
      <c r="O738">
        <f t="shared" si="235"/>
        <v>127.5</v>
      </c>
      <c r="P738">
        <f t="shared" si="236"/>
        <v>127.5</v>
      </c>
      <c r="Q738">
        <f t="shared" si="237"/>
        <v>127.5</v>
      </c>
      <c r="R738">
        <f t="shared" si="238"/>
        <v>127.5</v>
      </c>
      <c r="S738">
        <f t="shared" si="239"/>
        <v>127.5</v>
      </c>
      <c r="T738">
        <f t="shared" si="240"/>
        <v>127.5</v>
      </c>
      <c r="U738">
        <f t="shared" si="241"/>
        <v>127.5</v>
      </c>
      <c r="V738">
        <f t="shared" si="242"/>
        <v>127.5</v>
      </c>
      <c r="X738">
        <f t="shared" si="243"/>
        <v>127.5</v>
      </c>
      <c r="Y738">
        <f t="shared" si="244"/>
        <v>127.5</v>
      </c>
      <c r="Z738">
        <f t="shared" si="245"/>
        <v>127.5</v>
      </c>
      <c r="AA738">
        <f t="shared" si="246"/>
        <v>127.5</v>
      </c>
      <c r="AB738">
        <f t="shared" si="247"/>
        <v>127.5</v>
      </c>
      <c r="AC738">
        <f>IF(OR(A738=521400,A738=529519,A738=519378,A738=519382,A738=519380,A738=519357,A738=549727,A738=519373,A738=519370,A738=519371,A738=519377,A738=519387,A738=521176,A738=521177,A738=524588),IF(OR(D738="BIODIESEL",D738="BIODIESEL DYED",D738="DIESEL LS",D738="D LS DYED"),kdrk1,IF(OR(D738="ETHANOL REG",D738="REGULAR",D738="REG DYED",D738="ETH REG DYE"),krrk1,IF(OR(D738="UNBRAND DEF"),DEFBase1,kprk1))),IF(A738=519355,IF(OR(D738="BIODIESEL",D738="BIODIESEL DYED",D738="DIESEL LS",D738="D LS DYED"),vdrk1,IF(OR(D738="ETHANOL REG",D738="REGULAR",D738="REG DYED",D738="ETH REG DYE"),vrrk1,)),E738))</f>
        <v>124</v>
      </c>
      <c r="AD738">
        <f>IF(OR(A738=521400,A738=529519,A738=519378,A738=519382,A738=519380,A738=519357,A738=549727,A738=519373,A738=519370,A738=519371,A738=519377,A738=519387,A738=521176,A738=521177,A738=524588),
IF(OR(D738="BIODIESEL",D738="BIODIESEL DYED",D738="DIESEL LS",D738="D LS DYED"),kdrk1+_dslMERCR,IF(OR(D738="ETHANOL REG",D738="REGULAR",D738="REG DYED",D738="ETH REG DYE"),krrk1+_eregMERCR,IF(OR(D738="UNBRAND DEF"),
DEFBase1,kprk1+_punlMERCR))),IF(A738=519355,IF(OR(D738="BIODIESEL",D738="BIODIESEL DYED",D738="DIESEL LS",D738="D LS DYED"),vdrk1+_dslMERCR,IF(OR(D738="ETHANOL REG",D738="REGULAR",D738="REG DYED",D738="ETH REG DYE"),vrrk1+_eregMERCR,)),E738))</f>
        <v>124</v>
      </c>
      <c r="AE738">
        <f t="shared" si="248"/>
        <v>0</v>
      </c>
      <c r="AF738">
        <f t="shared" si="249"/>
        <v>0.05</v>
      </c>
      <c r="AG738">
        <f t="shared" si="250"/>
        <v>9.9750000000000005E-2</v>
      </c>
      <c r="AH738" t="e">
        <f t="shared" si="251"/>
        <v>#N/A</v>
      </c>
    </row>
    <row r="739" spans="1:34" x14ac:dyDescent="0.25">
      <c r="A739">
        <v>546788</v>
      </c>
      <c r="B739" t="s">
        <v>1035</v>
      </c>
      <c r="C739" t="s">
        <v>84</v>
      </c>
      <c r="D739" t="s">
        <v>646</v>
      </c>
      <c r="E739">
        <v>106.6</v>
      </c>
      <c r="F739">
        <v>4</v>
      </c>
      <c r="G739">
        <v>0</v>
      </c>
      <c r="H739">
        <v>0</v>
      </c>
      <c r="I739">
        <v>0</v>
      </c>
      <c r="J739">
        <v>110.6</v>
      </c>
      <c r="K739" s="28">
        <f t="shared" si="231"/>
        <v>5.53</v>
      </c>
      <c r="L739" s="28">
        <f t="shared" si="232"/>
        <v>11.032349999999999</v>
      </c>
      <c r="M739" s="28">
        <f t="shared" si="233"/>
        <v>127.16234999999999</v>
      </c>
      <c r="N739">
        <f t="shared" si="234"/>
        <v>106.6</v>
      </c>
      <c r="O739">
        <f t="shared" si="235"/>
        <v>112.1</v>
      </c>
      <c r="P739">
        <f t="shared" si="236"/>
        <v>113.1</v>
      </c>
      <c r="Q739">
        <f t="shared" si="237"/>
        <v>113.6</v>
      </c>
      <c r="R739">
        <f t="shared" si="238"/>
        <v>114.6</v>
      </c>
      <c r="S739">
        <f t="shared" si="239"/>
        <v>115.1</v>
      </c>
      <c r="T739">
        <f t="shared" si="240"/>
        <v>115.6</v>
      </c>
      <c r="U739">
        <f t="shared" si="241"/>
        <v>116.1</v>
      </c>
      <c r="V739">
        <f t="shared" si="242"/>
        <v>110.1</v>
      </c>
      <c r="X739">
        <f t="shared" si="243"/>
        <v>111.1</v>
      </c>
      <c r="Y739">
        <f t="shared" si="244"/>
        <v>111.6</v>
      </c>
      <c r="Z739">
        <f t="shared" si="245"/>
        <v>111.6</v>
      </c>
      <c r="AA739">
        <f t="shared" si="246"/>
        <v>112.6</v>
      </c>
      <c r="AB739">
        <f t="shared" si="247"/>
        <v>107.6</v>
      </c>
      <c r="AC739">
        <f>IF(OR(A739=521400,A739=529519,A739=519378,A739=519382,A739=519380,A739=519357,A739=549727,A739=519373,A739=519370,A739=519371,A739=519377,A739=519387,A739=521176,A739=521177,A739=524588),IF(OR(D739="BIODIESEL",D739="BIODIESEL DYED",D739="DIESEL LS",D739="D LS DYED"),kdrk1,IF(OR(D739="ETHANOL REG",D739="REGULAR",D739="REG DYED",D739="ETH REG DYE"),krrk1,IF(OR(D739="UNBRAND DEF"),DEFBase1,kprk1))),IF(A739=519355,IF(OR(D739="BIODIESEL",D739="BIODIESEL DYED",D739="DIESEL LS",D739="D LS DYED"),vdrk1,IF(OR(D739="ETHANOL REG",D739="REGULAR",D739="REG DYED",D739="ETH REG DYE"),vrrk1,)),E739))</f>
        <v>106.6</v>
      </c>
      <c r="AD739">
        <f>IF(OR(A739=521400,A739=529519,A739=519378,A739=519382,A739=519380,A739=519357,A739=549727,A739=519373,A739=519370,A739=519371,A739=519377,A739=519387,A739=521176,A739=521177,A739=524588),
IF(OR(D739="BIODIESEL",D739="BIODIESEL DYED",D739="DIESEL LS",D739="D LS DYED"),kdrk1+_dslMERCR,IF(OR(D739="ETHANOL REG",D739="REGULAR",D739="REG DYED",D739="ETH REG DYE"),krrk1+_eregMERCR,IF(OR(D739="UNBRAND DEF"),
DEFBase1,kprk1+_punlMERCR))),IF(A739=519355,IF(OR(D739="BIODIESEL",D739="BIODIESEL DYED",D739="DIESEL LS",D739="D LS DYED"),vdrk1+_dslMERCR,IF(OR(D739="ETHANOL REG",D739="REGULAR",D739="REG DYED",D739="ETH REG DYE"),vrrk1+_eregMERCR,)),E739))</f>
        <v>106.6</v>
      </c>
      <c r="AE739">
        <f t="shared" si="248"/>
        <v>0</v>
      </c>
      <c r="AF739">
        <f t="shared" si="249"/>
        <v>0.05</v>
      </c>
      <c r="AG739">
        <f t="shared" si="250"/>
        <v>9.9750000000000005E-2</v>
      </c>
      <c r="AH739" t="str">
        <f t="shared" si="251"/>
        <v>495, rue Laurier</v>
      </c>
    </row>
    <row r="740" spans="1:34" x14ac:dyDescent="0.25">
      <c r="A740">
        <v>546788</v>
      </c>
      <c r="B740" t="s">
        <v>1035</v>
      </c>
      <c r="C740" t="s">
        <v>84</v>
      </c>
      <c r="D740" t="s">
        <v>37</v>
      </c>
      <c r="E740">
        <v>106.6</v>
      </c>
      <c r="F740">
        <v>4</v>
      </c>
      <c r="G740">
        <v>20.2</v>
      </c>
      <c r="H740">
        <v>0</v>
      </c>
      <c r="I740">
        <v>0</v>
      </c>
      <c r="J740">
        <v>130.80000000000001</v>
      </c>
      <c r="K740" s="28">
        <f t="shared" si="231"/>
        <v>6.5400000000000009</v>
      </c>
      <c r="L740" s="28">
        <f t="shared" si="232"/>
        <v>13.047300000000002</v>
      </c>
      <c r="M740" s="28">
        <f t="shared" si="233"/>
        <v>150.38730000000001</v>
      </c>
      <c r="N740">
        <f t="shared" si="234"/>
        <v>106.6</v>
      </c>
      <c r="O740">
        <f t="shared" si="235"/>
        <v>112.1</v>
      </c>
      <c r="P740">
        <f t="shared" si="236"/>
        <v>113.1</v>
      </c>
      <c r="Q740">
        <f t="shared" si="237"/>
        <v>113.6</v>
      </c>
      <c r="R740">
        <f t="shared" si="238"/>
        <v>114.6</v>
      </c>
      <c r="S740">
        <f t="shared" si="239"/>
        <v>115.1</v>
      </c>
      <c r="T740">
        <f t="shared" si="240"/>
        <v>115.6</v>
      </c>
      <c r="U740">
        <f t="shared" si="241"/>
        <v>116.1</v>
      </c>
      <c r="V740">
        <f t="shared" si="242"/>
        <v>110.1</v>
      </c>
      <c r="X740">
        <f t="shared" si="243"/>
        <v>111.1</v>
      </c>
      <c r="Y740">
        <f t="shared" si="244"/>
        <v>111.6</v>
      </c>
      <c r="Z740">
        <f t="shared" si="245"/>
        <v>111.6</v>
      </c>
      <c r="AA740">
        <f t="shared" si="246"/>
        <v>112.6</v>
      </c>
      <c r="AB740">
        <f t="shared" si="247"/>
        <v>107.6</v>
      </c>
      <c r="AC740">
        <f>IF(OR(A740=521400,A740=529519,A740=519378,A740=519382,A740=519380,A740=519357,A740=549727,A740=519373,A740=519370,A740=519371,A740=519377,A740=519387,A740=521176,A740=521177,A740=524588),IF(OR(D740="BIODIESEL",D740="BIODIESEL DYED",D740="DIESEL LS",D740="D LS DYED"),kdrk1,IF(OR(D740="ETHANOL REG",D740="REGULAR",D740="REG DYED",D740="ETH REG DYE"),krrk1,IF(OR(D740="UNBRAND DEF"),DEFBase1,kprk1))),IF(A740=519355,IF(OR(D740="BIODIESEL",D740="BIODIESEL DYED",D740="DIESEL LS",D740="D LS DYED"),vdrk1,IF(OR(D740="ETHANOL REG",D740="REGULAR",D740="REG DYED",D740="ETH REG DYE"),vrrk1,)),E740))</f>
        <v>106.6</v>
      </c>
      <c r="AD740">
        <f>IF(OR(A740=521400,A740=529519,A740=519378,A740=519382,A740=519380,A740=519357,A740=549727,A740=519373,A740=519370,A740=519371,A740=519377,A740=519387,A740=521176,A740=521177,A740=524588),
IF(OR(D740="BIODIESEL",D740="BIODIESEL DYED",D740="DIESEL LS",D740="D LS DYED"),kdrk1+_dslMERCR,IF(OR(D740="ETHANOL REG",D740="REGULAR",D740="REG DYED",D740="ETH REG DYE"),krrk1+_eregMERCR,IF(OR(D740="UNBRAND DEF"),
DEFBase1,kprk1+_punlMERCR))),IF(A740=519355,IF(OR(D740="BIODIESEL",D740="BIODIESEL DYED",D740="DIESEL LS",D740="D LS DYED"),vdrk1+_dslMERCR,IF(OR(D740="ETHANOL REG",D740="REGULAR",D740="REG DYED",D740="ETH REG DYE"),vrrk1+_eregMERCR,)),E740))</f>
        <v>106.6</v>
      </c>
      <c r="AE740">
        <f t="shared" si="248"/>
        <v>0</v>
      </c>
      <c r="AF740">
        <f t="shared" si="249"/>
        <v>0.05</v>
      </c>
      <c r="AG740">
        <f t="shared" si="250"/>
        <v>9.9750000000000005E-2</v>
      </c>
      <c r="AH740" t="str">
        <f t="shared" si="251"/>
        <v>495, rue Laurier</v>
      </c>
    </row>
    <row r="741" spans="1:34" x14ac:dyDescent="0.25">
      <c r="A741">
        <v>546788</v>
      </c>
      <c r="B741" t="s">
        <v>1035</v>
      </c>
      <c r="C741" t="s">
        <v>84</v>
      </c>
      <c r="D741" t="s">
        <v>645</v>
      </c>
      <c r="E741">
        <v>124</v>
      </c>
      <c r="F741">
        <v>0</v>
      </c>
      <c r="G741">
        <v>0</v>
      </c>
      <c r="H741">
        <v>0</v>
      </c>
      <c r="I741">
        <v>0</v>
      </c>
      <c r="J741">
        <v>124</v>
      </c>
      <c r="K741" s="28">
        <f t="shared" si="231"/>
        <v>6.2</v>
      </c>
      <c r="L741" s="28">
        <f t="shared" si="232"/>
        <v>12.369</v>
      </c>
      <c r="M741" s="28">
        <f t="shared" si="233"/>
        <v>142.56899999999999</v>
      </c>
      <c r="N741">
        <f t="shared" si="234"/>
        <v>124</v>
      </c>
      <c r="O741">
        <f t="shared" si="235"/>
        <v>127.5</v>
      </c>
      <c r="P741">
        <f t="shared" si="236"/>
        <v>127.5</v>
      </c>
      <c r="Q741">
        <f t="shared" si="237"/>
        <v>127.5</v>
      </c>
      <c r="R741">
        <f t="shared" si="238"/>
        <v>127.5</v>
      </c>
      <c r="S741">
        <f t="shared" si="239"/>
        <v>127.5</v>
      </c>
      <c r="T741">
        <f t="shared" si="240"/>
        <v>127.5</v>
      </c>
      <c r="U741">
        <f t="shared" si="241"/>
        <v>127.5</v>
      </c>
      <c r="V741">
        <f t="shared" si="242"/>
        <v>127.5</v>
      </c>
      <c r="X741">
        <f t="shared" si="243"/>
        <v>127.5</v>
      </c>
      <c r="Y741">
        <f t="shared" si="244"/>
        <v>127.5</v>
      </c>
      <c r="Z741">
        <f t="shared" si="245"/>
        <v>127.5</v>
      </c>
      <c r="AA741">
        <f t="shared" si="246"/>
        <v>127.5</v>
      </c>
      <c r="AB741">
        <f t="shared" si="247"/>
        <v>127.5</v>
      </c>
      <c r="AC741">
        <f>IF(OR(A741=521400,A741=529519,A741=519378,A741=519382,A741=519380,A741=519357,A741=549727,A741=519373,A741=519370,A741=519371,A741=519377,A741=519387,A741=521176,A741=521177,A741=524588),IF(OR(D741="BIODIESEL",D741="BIODIESEL DYED",D741="DIESEL LS",D741="D LS DYED"),kdrk1,IF(OR(D741="ETHANOL REG",D741="REGULAR",D741="REG DYED",D741="ETH REG DYE"),krrk1,IF(OR(D741="UNBRAND DEF"),DEFBase1,kprk1))),IF(A741=519355,IF(OR(D741="BIODIESEL",D741="BIODIESEL DYED",D741="DIESEL LS",D741="D LS DYED"),vdrk1,IF(OR(D741="ETHANOL REG",D741="REGULAR",D741="REG DYED",D741="ETH REG DYE"),vrrk1,)),E741))</f>
        <v>124</v>
      </c>
      <c r="AD741">
        <f>IF(OR(A741=521400,A741=529519,A741=519378,A741=519382,A741=519380,A741=519357,A741=549727,A741=519373,A741=519370,A741=519371,A741=519377,A741=519387,A741=521176,A741=521177,A741=524588),
IF(OR(D741="BIODIESEL",D741="BIODIESEL DYED",D741="DIESEL LS",D741="D LS DYED"),kdrk1+_dslMERCR,IF(OR(D741="ETHANOL REG",D741="REGULAR",D741="REG DYED",D741="ETH REG DYE"),krrk1+_eregMERCR,IF(OR(D741="UNBRAND DEF"),
DEFBase1,kprk1+_punlMERCR))),IF(A741=519355,IF(OR(D741="BIODIESEL",D741="BIODIESEL DYED",D741="DIESEL LS",D741="D LS DYED"),vdrk1+_dslMERCR,IF(OR(D741="ETHANOL REG",D741="REGULAR",D741="REG DYED",D741="ETH REG DYE"),vrrk1+_eregMERCR,)),E741))</f>
        <v>124</v>
      </c>
      <c r="AE741">
        <f t="shared" si="248"/>
        <v>0</v>
      </c>
      <c r="AF741">
        <f t="shared" si="249"/>
        <v>0.05</v>
      </c>
      <c r="AG741">
        <f t="shared" si="250"/>
        <v>9.9750000000000005E-2</v>
      </c>
      <c r="AH741" t="str">
        <f t="shared" si="251"/>
        <v>495, rue Laurier</v>
      </c>
    </row>
    <row r="742" spans="1:34" x14ac:dyDescent="0.25">
      <c r="A742">
        <v>522463</v>
      </c>
      <c r="B742" t="s">
        <v>666</v>
      </c>
      <c r="C742" t="s">
        <v>84</v>
      </c>
      <c r="D742" t="s">
        <v>37</v>
      </c>
      <c r="E742">
        <v>106.7</v>
      </c>
      <c r="F742">
        <v>4</v>
      </c>
      <c r="G742">
        <v>20.2</v>
      </c>
      <c r="H742">
        <v>0</v>
      </c>
      <c r="I742">
        <v>0</v>
      </c>
      <c r="J742">
        <v>130.9</v>
      </c>
      <c r="K742" s="28">
        <f t="shared" si="231"/>
        <v>6.5450000000000008</v>
      </c>
      <c r="L742" s="28">
        <f t="shared" si="232"/>
        <v>13.057275000000001</v>
      </c>
      <c r="M742" s="28">
        <f t="shared" si="233"/>
        <v>150.502275</v>
      </c>
      <c r="N742">
        <f t="shared" si="234"/>
        <v>106.7</v>
      </c>
      <c r="O742">
        <f t="shared" si="235"/>
        <v>112.2</v>
      </c>
      <c r="P742">
        <f t="shared" si="236"/>
        <v>113.2</v>
      </c>
      <c r="Q742">
        <f t="shared" si="237"/>
        <v>113.7</v>
      </c>
      <c r="R742">
        <f t="shared" si="238"/>
        <v>114.7</v>
      </c>
      <c r="S742">
        <f t="shared" si="239"/>
        <v>115.2</v>
      </c>
      <c r="T742">
        <f t="shared" si="240"/>
        <v>115.7</v>
      </c>
      <c r="U742">
        <f t="shared" si="241"/>
        <v>116.2</v>
      </c>
      <c r="V742">
        <f t="shared" si="242"/>
        <v>110.2</v>
      </c>
      <c r="X742">
        <f t="shared" si="243"/>
        <v>111.2</v>
      </c>
      <c r="Y742">
        <f t="shared" si="244"/>
        <v>111.7</v>
      </c>
      <c r="Z742">
        <f t="shared" si="245"/>
        <v>111.7</v>
      </c>
      <c r="AA742">
        <f t="shared" si="246"/>
        <v>112.7</v>
      </c>
      <c r="AB742">
        <f t="shared" si="247"/>
        <v>107.7</v>
      </c>
      <c r="AC742">
        <f>IF(OR(A742=521400,A742=529519,A742=519378,A742=519382,A742=519380,A742=519357,A742=549727,A742=519373,A742=519370,A742=519371,A742=519377,A742=519387,A742=521176,A742=521177,A742=524588),IF(OR(D742="BIODIESEL",D742="BIODIESEL DYED",D742="DIESEL LS",D742="D LS DYED"),kdrk1,IF(OR(D742="ETHANOL REG",D742="REGULAR",D742="REG DYED",D742="ETH REG DYE"),krrk1,IF(OR(D742="UNBRAND DEF"),DEFBase1,kprk1))),IF(A742=519355,IF(OR(D742="BIODIESEL",D742="BIODIESEL DYED",D742="DIESEL LS",D742="D LS DYED"),vdrk1,IF(OR(D742="ETHANOL REG",D742="REGULAR",D742="REG DYED",D742="ETH REG DYE"),vrrk1,)),E742))</f>
        <v>106.7</v>
      </c>
      <c r="AD742">
        <f>IF(OR(A742=521400,A742=529519,A742=519378,A742=519382,A742=519380,A742=519357,A742=549727,A742=519373,A742=519370,A742=519371,A742=519377,A742=519387,A742=521176,A742=521177,A742=524588),
IF(OR(D742="BIODIESEL",D742="BIODIESEL DYED",D742="DIESEL LS",D742="D LS DYED"),kdrk1+_dslMERCR,IF(OR(D742="ETHANOL REG",D742="REGULAR",D742="REG DYED",D742="ETH REG DYE"),krrk1+_eregMERCR,IF(OR(D742="UNBRAND DEF"),
DEFBase1,kprk1+_punlMERCR))),IF(A742=519355,IF(OR(D742="BIODIESEL",D742="BIODIESEL DYED",D742="DIESEL LS",D742="D LS DYED"),vdrk1+_dslMERCR,IF(OR(D742="ETHANOL REG",D742="REGULAR",D742="REG DYED",D742="ETH REG DYE"),vrrk1+_eregMERCR,)),E742))</f>
        <v>106.7</v>
      </c>
      <c r="AE742">
        <f t="shared" si="248"/>
        <v>0</v>
      </c>
      <c r="AF742">
        <f t="shared" si="249"/>
        <v>0.05</v>
      </c>
      <c r="AG742">
        <f t="shared" si="250"/>
        <v>9.9750000000000005E-2</v>
      </c>
      <c r="AH742" t="str">
        <f t="shared" si="251"/>
        <v>105 CHEMIN PLEASANT VALLEY</v>
      </c>
    </row>
    <row r="743" spans="1:34" x14ac:dyDescent="0.25">
      <c r="A743">
        <v>522463</v>
      </c>
      <c r="B743" t="s">
        <v>666</v>
      </c>
      <c r="C743" t="s">
        <v>84</v>
      </c>
      <c r="D743" t="s">
        <v>645</v>
      </c>
      <c r="E743">
        <v>104.3</v>
      </c>
      <c r="F743">
        <v>0</v>
      </c>
      <c r="G743">
        <v>0</v>
      </c>
      <c r="H743">
        <v>0</v>
      </c>
      <c r="I743">
        <v>0</v>
      </c>
      <c r="J743">
        <v>104.3</v>
      </c>
      <c r="K743" s="28">
        <f t="shared" si="231"/>
        <v>5.2149999999999999</v>
      </c>
      <c r="L743" s="28">
        <f t="shared" si="232"/>
        <v>10.403925000000001</v>
      </c>
      <c r="M743" s="28">
        <f t="shared" si="233"/>
        <v>119.918925</v>
      </c>
      <c r="N743">
        <f t="shared" si="234"/>
        <v>104.3</v>
      </c>
      <c r="O743">
        <f t="shared" si="235"/>
        <v>107.8</v>
      </c>
      <c r="P743">
        <f t="shared" si="236"/>
        <v>107.8</v>
      </c>
      <c r="Q743">
        <f t="shared" si="237"/>
        <v>107.8</v>
      </c>
      <c r="R743">
        <f t="shared" si="238"/>
        <v>107.8</v>
      </c>
      <c r="S743">
        <f t="shared" si="239"/>
        <v>107.8</v>
      </c>
      <c r="T743">
        <f t="shared" si="240"/>
        <v>107.8</v>
      </c>
      <c r="U743">
        <f t="shared" si="241"/>
        <v>107.8</v>
      </c>
      <c r="V743">
        <f t="shared" si="242"/>
        <v>107.8</v>
      </c>
      <c r="X743">
        <f t="shared" si="243"/>
        <v>107.8</v>
      </c>
      <c r="Y743">
        <f t="shared" si="244"/>
        <v>107.8</v>
      </c>
      <c r="Z743">
        <f t="shared" si="245"/>
        <v>107.8</v>
      </c>
      <c r="AA743">
        <f t="shared" si="246"/>
        <v>107.8</v>
      </c>
      <c r="AB743">
        <f t="shared" si="247"/>
        <v>107.8</v>
      </c>
      <c r="AC743">
        <f>IF(OR(A743=521400,A743=529519,A743=519378,A743=519382,A743=519380,A743=519357,A743=549727,A743=519373,A743=519370,A743=519371,A743=519377,A743=519387,A743=521176,A743=521177,A743=524588),IF(OR(D743="BIODIESEL",D743="BIODIESEL DYED",D743="DIESEL LS",D743="D LS DYED"),kdrk1,IF(OR(D743="ETHANOL REG",D743="REGULAR",D743="REG DYED",D743="ETH REG DYE"),krrk1,IF(OR(D743="UNBRAND DEF"),DEFBase1,kprk1))),IF(A743=519355,IF(OR(D743="BIODIESEL",D743="BIODIESEL DYED",D743="DIESEL LS",D743="D LS DYED"),vdrk1,IF(OR(D743="ETHANOL REG",D743="REGULAR",D743="REG DYED",D743="ETH REG DYE"),vrrk1,)),E743))</f>
        <v>104.3</v>
      </c>
      <c r="AD743">
        <f>IF(OR(A743=521400,A743=529519,A743=519378,A743=519382,A743=519380,A743=519357,A743=549727,A743=519373,A743=519370,A743=519371,A743=519377,A743=519387,A743=521176,A743=521177,A743=524588),
IF(OR(D743="BIODIESEL",D743="BIODIESEL DYED",D743="DIESEL LS",D743="D LS DYED"),kdrk1+_dslMERCR,IF(OR(D743="ETHANOL REG",D743="REGULAR",D743="REG DYED",D743="ETH REG DYE"),krrk1+_eregMERCR,IF(OR(D743="UNBRAND DEF"),
DEFBase1,kprk1+_punlMERCR))),IF(A743=519355,IF(OR(D743="BIODIESEL",D743="BIODIESEL DYED",D743="DIESEL LS",D743="D LS DYED"),vdrk1+_dslMERCR,IF(OR(D743="ETHANOL REG",D743="REGULAR",D743="REG DYED",D743="ETH REG DYE"),vrrk1+_eregMERCR,)),E743))</f>
        <v>104.3</v>
      </c>
      <c r="AE743">
        <f t="shared" si="248"/>
        <v>0</v>
      </c>
      <c r="AF743">
        <f t="shared" si="249"/>
        <v>0.05</v>
      </c>
      <c r="AG743">
        <f t="shared" si="250"/>
        <v>9.9750000000000005E-2</v>
      </c>
      <c r="AH743" t="str">
        <f t="shared" si="251"/>
        <v>105 CHEMIN PLEASANT VALLEY</v>
      </c>
    </row>
    <row r="744" spans="1:34" x14ac:dyDescent="0.25">
      <c r="A744">
        <v>524116</v>
      </c>
      <c r="B744" t="s">
        <v>196</v>
      </c>
      <c r="C744" t="s">
        <v>84</v>
      </c>
      <c r="D744" t="s">
        <v>646</v>
      </c>
      <c r="E744">
        <v>107.3</v>
      </c>
      <c r="F744">
        <v>4</v>
      </c>
      <c r="G744">
        <v>0</v>
      </c>
      <c r="H744">
        <v>0</v>
      </c>
      <c r="I744">
        <v>0</v>
      </c>
      <c r="J744">
        <v>111.3</v>
      </c>
      <c r="K744" s="28">
        <f t="shared" si="231"/>
        <v>5.5650000000000004</v>
      </c>
      <c r="L744" s="28">
        <f t="shared" si="232"/>
        <v>11.102175000000001</v>
      </c>
      <c r="M744" s="28">
        <f t="shared" si="233"/>
        <v>127.967175</v>
      </c>
      <c r="N744">
        <f t="shared" si="234"/>
        <v>107.3</v>
      </c>
      <c r="O744">
        <f t="shared" si="235"/>
        <v>112.8</v>
      </c>
      <c r="P744">
        <f t="shared" si="236"/>
        <v>113.8</v>
      </c>
      <c r="Q744">
        <f t="shared" si="237"/>
        <v>114.3</v>
      </c>
      <c r="R744">
        <f t="shared" si="238"/>
        <v>115.3</v>
      </c>
      <c r="S744">
        <f t="shared" si="239"/>
        <v>115.8</v>
      </c>
      <c r="T744">
        <f t="shared" si="240"/>
        <v>116.3</v>
      </c>
      <c r="U744">
        <f t="shared" si="241"/>
        <v>116.8</v>
      </c>
      <c r="V744">
        <f t="shared" si="242"/>
        <v>110.8</v>
      </c>
      <c r="X744">
        <f t="shared" si="243"/>
        <v>111.8</v>
      </c>
      <c r="Y744">
        <f t="shared" si="244"/>
        <v>112.3</v>
      </c>
      <c r="Z744">
        <f t="shared" si="245"/>
        <v>112.3</v>
      </c>
      <c r="AA744">
        <f t="shared" si="246"/>
        <v>113.3</v>
      </c>
      <c r="AB744">
        <f t="shared" si="247"/>
        <v>108.3</v>
      </c>
      <c r="AC744">
        <f>IF(OR(A744=521400,A744=529519,A744=519378,A744=519382,A744=519380,A744=519357,A744=549727,A744=519373,A744=519370,A744=519371,A744=519377,A744=519387,A744=521176,A744=521177,A744=524588),IF(OR(D744="BIODIESEL",D744="BIODIESEL DYED",D744="DIESEL LS",D744="D LS DYED"),kdrk1,IF(OR(D744="ETHANOL REG",D744="REGULAR",D744="REG DYED",D744="ETH REG DYE"),krrk1,IF(OR(D744="UNBRAND DEF"),DEFBase1,kprk1))),IF(A744=519355,IF(OR(D744="BIODIESEL",D744="BIODIESEL DYED",D744="DIESEL LS",D744="D LS DYED"),vdrk1,IF(OR(D744="ETHANOL REG",D744="REGULAR",D744="REG DYED",D744="ETH REG DYE"),vrrk1,)),E744))</f>
        <v>107.3</v>
      </c>
      <c r="AD744">
        <f>IF(OR(A744=521400,A744=529519,A744=519378,A744=519382,A744=519380,A744=519357,A744=549727,A744=519373,A744=519370,A744=519371,A744=519377,A744=519387,A744=521176,A744=521177,A744=524588),
IF(OR(D744="BIODIESEL",D744="BIODIESEL DYED",D744="DIESEL LS",D744="D LS DYED"),kdrk1+_dslMERCR,IF(OR(D744="ETHANOL REG",D744="REGULAR",D744="REG DYED",D744="ETH REG DYE"),krrk1+_eregMERCR,IF(OR(D744="UNBRAND DEF"),
DEFBase1,kprk1+_punlMERCR))),IF(A744=519355,IF(OR(D744="BIODIESEL",D744="BIODIESEL DYED",D744="DIESEL LS",D744="D LS DYED"),vdrk1+_dslMERCR,IF(OR(D744="ETHANOL REG",D744="REGULAR",D744="REG DYED",D744="ETH REG DYE"),vrrk1+_eregMERCR,)),E744))</f>
        <v>107.3</v>
      </c>
      <c r="AE744">
        <f t="shared" si="248"/>
        <v>0</v>
      </c>
      <c r="AF744">
        <f t="shared" si="249"/>
        <v>0.05</v>
      </c>
      <c r="AG744">
        <f t="shared" si="250"/>
        <v>9.9750000000000005E-2</v>
      </c>
      <c r="AH744" t="str">
        <f t="shared" si="251"/>
        <v>3 CHEMIN DE FAIRFAX</v>
      </c>
    </row>
    <row r="745" spans="1:34" x14ac:dyDescent="0.25">
      <c r="A745">
        <v>524116</v>
      </c>
      <c r="B745" t="s">
        <v>196</v>
      </c>
      <c r="C745" t="s">
        <v>84</v>
      </c>
      <c r="D745" t="s">
        <v>37</v>
      </c>
      <c r="E745">
        <v>107.3</v>
      </c>
      <c r="F745">
        <v>4</v>
      </c>
      <c r="G745">
        <v>20.2</v>
      </c>
      <c r="H745">
        <v>0</v>
      </c>
      <c r="I745">
        <v>0</v>
      </c>
      <c r="J745">
        <v>131.5</v>
      </c>
      <c r="K745" s="28">
        <f t="shared" si="231"/>
        <v>6.5750000000000002</v>
      </c>
      <c r="L745" s="28">
        <f t="shared" si="232"/>
        <v>13.117125000000001</v>
      </c>
      <c r="M745" s="28">
        <f t="shared" si="233"/>
        <v>151.19212499999998</v>
      </c>
      <c r="N745">
        <f t="shared" si="234"/>
        <v>107.3</v>
      </c>
      <c r="O745">
        <f t="shared" si="235"/>
        <v>112.8</v>
      </c>
      <c r="P745">
        <f t="shared" si="236"/>
        <v>113.8</v>
      </c>
      <c r="Q745">
        <f t="shared" si="237"/>
        <v>114.3</v>
      </c>
      <c r="R745">
        <f t="shared" si="238"/>
        <v>115.3</v>
      </c>
      <c r="S745">
        <f t="shared" si="239"/>
        <v>115.8</v>
      </c>
      <c r="T745">
        <f t="shared" si="240"/>
        <v>116.3</v>
      </c>
      <c r="U745">
        <f t="shared" si="241"/>
        <v>116.8</v>
      </c>
      <c r="V745">
        <f t="shared" si="242"/>
        <v>110.8</v>
      </c>
      <c r="X745">
        <f t="shared" si="243"/>
        <v>111.8</v>
      </c>
      <c r="Y745">
        <f t="shared" si="244"/>
        <v>112.3</v>
      </c>
      <c r="Z745">
        <f t="shared" si="245"/>
        <v>112.3</v>
      </c>
      <c r="AA745">
        <f t="shared" si="246"/>
        <v>113.3</v>
      </c>
      <c r="AB745">
        <f t="shared" si="247"/>
        <v>108.3</v>
      </c>
      <c r="AC745">
        <f>IF(OR(A745=521400,A745=529519,A745=519378,A745=519382,A745=519380,A745=519357,A745=549727,A745=519373,A745=519370,A745=519371,A745=519377,A745=519387,A745=521176,A745=521177,A745=524588),IF(OR(D745="BIODIESEL",D745="BIODIESEL DYED",D745="DIESEL LS",D745="D LS DYED"),kdrk1,IF(OR(D745="ETHANOL REG",D745="REGULAR",D745="REG DYED",D745="ETH REG DYE"),krrk1,IF(OR(D745="UNBRAND DEF"),DEFBase1,kprk1))),IF(A745=519355,IF(OR(D745="BIODIESEL",D745="BIODIESEL DYED",D745="DIESEL LS",D745="D LS DYED"),vdrk1,IF(OR(D745="ETHANOL REG",D745="REGULAR",D745="REG DYED",D745="ETH REG DYE"),vrrk1,)),E745))</f>
        <v>107.3</v>
      </c>
      <c r="AD745">
        <f>IF(OR(A745=521400,A745=529519,A745=519378,A745=519382,A745=519380,A745=519357,A745=549727,A745=519373,A745=519370,A745=519371,A745=519377,A745=519387,A745=521176,A745=521177,A745=524588),
IF(OR(D745="BIODIESEL",D745="BIODIESEL DYED",D745="DIESEL LS",D745="D LS DYED"),kdrk1+_dslMERCR,IF(OR(D745="ETHANOL REG",D745="REGULAR",D745="REG DYED",D745="ETH REG DYE"),krrk1+_eregMERCR,IF(OR(D745="UNBRAND DEF"),
DEFBase1,kprk1+_punlMERCR))),IF(A745=519355,IF(OR(D745="BIODIESEL",D745="BIODIESEL DYED",D745="DIESEL LS",D745="D LS DYED"),vdrk1+_dslMERCR,IF(OR(D745="ETHANOL REG",D745="REGULAR",D745="REG DYED",D745="ETH REG DYE"),vrrk1+_eregMERCR,)),E745))</f>
        <v>107.3</v>
      </c>
      <c r="AE745">
        <f t="shared" si="248"/>
        <v>0</v>
      </c>
      <c r="AF745">
        <f t="shared" si="249"/>
        <v>0.05</v>
      </c>
      <c r="AG745">
        <f t="shared" si="250"/>
        <v>9.9750000000000005E-2</v>
      </c>
      <c r="AH745" t="str">
        <f t="shared" si="251"/>
        <v>3 CHEMIN DE FAIRFAX</v>
      </c>
    </row>
    <row r="746" spans="1:34" x14ac:dyDescent="0.25">
      <c r="A746">
        <v>519431</v>
      </c>
      <c r="B746" t="s">
        <v>197</v>
      </c>
      <c r="C746" t="s">
        <v>84</v>
      </c>
      <c r="D746" t="s">
        <v>646</v>
      </c>
      <c r="E746">
        <v>107.2</v>
      </c>
      <c r="F746">
        <v>4</v>
      </c>
      <c r="G746">
        <v>0</v>
      </c>
      <c r="H746">
        <v>0</v>
      </c>
      <c r="I746">
        <v>0</v>
      </c>
      <c r="J746">
        <v>111.2</v>
      </c>
      <c r="K746" s="28">
        <f t="shared" si="231"/>
        <v>5.5600000000000005</v>
      </c>
      <c r="L746" s="28">
        <f t="shared" si="232"/>
        <v>11.0922</v>
      </c>
      <c r="M746" s="28">
        <f t="shared" si="233"/>
        <v>127.85220000000001</v>
      </c>
      <c r="N746">
        <f t="shared" si="234"/>
        <v>107.2</v>
      </c>
      <c r="O746">
        <f t="shared" si="235"/>
        <v>112.7</v>
      </c>
      <c r="P746">
        <f t="shared" si="236"/>
        <v>113.7</v>
      </c>
      <c r="Q746">
        <f t="shared" si="237"/>
        <v>114.2</v>
      </c>
      <c r="R746">
        <f t="shared" si="238"/>
        <v>115.2</v>
      </c>
      <c r="S746">
        <f t="shared" si="239"/>
        <v>115.7</v>
      </c>
      <c r="T746">
        <f t="shared" si="240"/>
        <v>116.2</v>
      </c>
      <c r="U746">
        <f t="shared" si="241"/>
        <v>116.7</v>
      </c>
      <c r="V746">
        <f t="shared" si="242"/>
        <v>110.7</v>
      </c>
      <c r="X746">
        <f t="shared" si="243"/>
        <v>111.7</v>
      </c>
      <c r="Y746">
        <f t="shared" si="244"/>
        <v>112.2</v>
      </c>
      <c r="Z746">
        <f t="shared" si="245"/>
        <v>112.2</v>
      </c>
      <c r="AA746">
        <f t="shared" si="246"/>
        <v>113.2</v>
      </c>
      <c r="AB746">
        <f t="shared" si="247"/>
        <v>108.2</v>
      </c>
      <c r="AC746">
        <f>IF(OR(A746=521400,A746=529519,A746=519378,A746=519382,A746=519380,A746=519357,A746=549727,A746=519373,A746=519370,A746=519371,A746=519377,A746=519387,A746=521176,A746=521177,A746=524588),IF(OR(D746="BIODIESEL",D746="BIODIESEL DYED",D746="DIESEL LS",D746="D LS DYED"),kdrk1,IF(OR(D746="ETHANOL REG",D746="REGULAR",D746="REG DYED",D746="ETH REG DYE"),krrk1,IF(OR(D746="UNBRAND DEF"),DEFBase1,kprk1))),IF(A746=519355,IF(OR(D746="BIODIESEL",D746="BIODIESEL DYED",D746="DIESEL LS",D746="D LS DYED"),vdrk1,IF(OR(D746="ETHANOL REG",D746="REGULAR",D746="REG DYED",D746="ETH REG DYE"),vrrk1,)),E746))</f>
        <v>107.2</v>
      </c>
      <c r="AD746">
        <f>IF(OR(A746=521400,A746=529519,A746=519378,A746=519382,A746=519380,A746=519357,A746=549727,A746=519373,A746=519370,A746=519371,A746=519377,A746=519387,A746=521176,A746=521177,A746=524588),
IF(OR(D746="BIODIESEL",D746="BIODIESEL DYED",D746="DIESEL LS",D746="D LS DYED"),kdrk1+_dslMERCR,IF(OR(D746="ETHANOL REG",D746="REGULAR",D746="REG DYED",D746="ETH REG DYE"),krrk1+_eregMERCR,IF(OR(D746="UNBRAND DEF"),
DEFBase1,kprk1+_punlMERCR))),IF(A746=519355,IF(OR(D746="BIODIESEL",D746="BIODIESEL DYED",D746="DIESEL LS",D746="D LS DYED"),vdrk1+_dslMERCR,IF(OR(D746="ETHANOL REG",D746="REGULAR",D746="REG DYED",D746="ETH REG DYE"),vrrk1+_eregMERCR,)),E746))</f>
        <v>107.2</v>
      </c>
      <c r="AE746">
        <f t="shared" si="248"/>
        <v>0</v>
      </c>
      <c r="AF746">
        <f t="shared" si="249"/>
        <v>0.05</v>
      </c>
      <c r="AG746">
        <f t="shared" si="250"/>
        <v>9.9750000000000005E-2</v>
      </c>
      <c r="AH746" t="str">
        <f t="shared" si="251"/>
        <v>549 3IEME RANG</v>
      </c>
    </row>
    <row r="747" spans="1:34" x14ac:dyDescent="0.25">
      <c r="A747">
        <v>519431</v>
      </c>
      <c r="B747" t="s">
        <v>197</v>
      </c>
      <c r="C747" t="s">
        <v>84</v>
      </c>
      <c r="D747" t="s">
        <v>37</v>
      </c>
      <c r="E747">
        <v>107.2</v>
      </c>
      <c r="F747">
        <v>4</v>
      </c>
      <c r="G747">
        <v>20.2</v>
      </c>
      <c r="H747">
        <v>0</v>
      </c>
      <c r="I747">
        <v>0</v>
      </c>
      <c r="J747">
        <v>131.4</v>
      </c>
      <c r="K747" s="28">
        <f t="shared" si="231"/>
        <v>6.57</v>
      </c>
      <c r="L747" s="28">
        <f t="shared" si="232"/>
        <v>13.107150000000001</v>
      </c>
      <c r="M747" s="28">
        <f t="shared" si="233"/>
        <v>151.07714999999999</v>
      </c>
      <c r="N747">
        <f t="shared" si="234"/>
        <v>107.2</v>
      </c>
      <c r="O747">
        <f t="shared" si="235"/>
        <v>112.7</v>
      </c>
      <c r="P747">
        <f t="shared" si="236"/>
        <v>113.7</v>
      </c>
      <c r="Q747">
        <f t="shared" si="237"/>
        <v>114.2</v>
      </c>
      <c r="R747">
        <f t="shared" si="238"/>
        <v>115.2</v>
      </c>
      <c r="S747">
        <f t="shared" si="239"/>
        <v>115.7</v>
      </c>
      <c r="T747">
        <f t="shared" si="240"/>
        <v>116.2</v>
      </c>
      <c r="U747">
        <f t="shared" si="241"/>
        <v>116.7</v>
      </c>
      <c r="V747">
        <f t="shared" si="242"/>
        <v>110.7</v>
      </c>
      <c r="X747">
        <f t="shared" si="243"/>
        <v>111.7</v>
      </c>
      <c r="Y747">
        <f t="shared" si="244"/>
        <v>112.2</v>
      </c>
      <c r="Z747">
        <f t="shared" si="245"/>
        <v>112.2</v>
      </c>
      <c r="AA747">
        <f t="shared" si="246"/>
        <v>113.2</v>
      </c>
      <c r="AB747">
        <f t="shared" si="247"/>
        <v>108.2</v>
      </c>
      <c r="AC747">
        <f>IF(OR(A747=521400,A747=529519,A747=519378,A747=519382,A747=519380,A747=519357,A747=549727,A747=519373,A747=519370,A747=519371,A747=519377,A747=519387,A747=521176,A747=521177,A747=524588),IF(OR(D747="BIODIESEL",D747="BIODIESEL DYED",D747="DIESEL LS",D747="D LS DYED"),kdrk1,IF(OR(D747="ETHANOL REG",D747="REGULAR",D747="REG DYED",D747="ETH REG DYE"),krrk1,IF(OR(D747="UNBRAND DEF"),DEFBase1,kprk1))),IF(A747=519355,IF(OR(D747="BIODIESEL",D747="BIODIESEL DYED",D747="DIESEL LS",D747="D LS DYED"),vdrk1,IF(OR(D747="ETHANOL REG",D747="REGULAR",D747="REG DYED",D747="ETH REG DYE"),vrrk1,)),E747))</f>
        <v>107.2</v>
      </c>
      <c r="AD747">
        <f>IF(OR(A747=521400,A747=529519,A747=519378,A747=519382,A747=519380,A747=519357,A747=549727,A747=519373,A747=519370,A747=519371,A747=519377,A747=519387,A747=521176,A747=521177,A747=524588),
IF(OR(D747="BIODIESEL",D747="BIODIESEL DYED",D747="DIESEL LS",D747="D LS DYED"),kdrk1+_dslMERCR,IF(OR(D747="ETHANOL REG",D747="REGULAR",D747="REG DYED",D747="ETH REG DYE"),krrk1+_eregMERCR,IF(OR(D747="UNBRAND DEF"),
DEFBase1,kprk1+_punlMERCR))),IF(A747=519355,IF(OR(D747="BIODIESEL",D747="BIODIESEL DYED",D747="DIESEL LS",D747="D LS DYED"),vdrk1+_dslMERCR,IF(OR(D747="ETHANOL REG",D747="REGULAR",D747="REG DYED",D747="ETH REG DYE"),vrrk1+_eregMERCR,)),E747))</f>
        <v>107.2</v>
      </c>
      <c r="AE747">
        <f t="shared" si="248"/>
        <v>0</v>
      </c>
      <c r="AF747">
        <f t="shared" si="249"/>
        <v>0.05</v>
      </c>
      <c r="AG747">
        <f t="shared" si="250"/>
        <v>9.9750000000000005E-2</v>
      </c>
      <c r="AH747" t="str">
        <f t="shared" si="251"/>
        <v>549 3IEME RANG</v>
      </c>
    </row>
    <row r="748" spans="1:34" x14ac:dyDescent="0.25">
      <c r="A748">
        <v>519431</v>
      </c>
      <c r="B748" t="s">
        <v>197</v>
      </c>
      <c r="C748" t="s">
        <v>84</v>
      </c>
      <c r="D748" t="s">
        <v>645</v>
      </c>
      <c r="E748">
        <v>124</v>
      </c>
      <c r="F748">
        <v>0</v>
      </c>
      <c r="G748">
        <v>0</v>
      </c>
      <c r="H748">
        <v>0</v>
      </c>
      <c r="I748">
        <v>0</v>
      </c>
      <c r="J748">
        <v>124</v>
      </c>
      <c r="K748" s="28">
        <f t="shared" si="231"/>
        <v>6.2</v>
      </c>
      <c r="L748" s="28">
        <f t="shared" si="232"/>
        <v>12.369</v>
      </c>
      <c r="M748" s="28">
        <f t="shared" si="233"/>
        <v>142.56899999999999</v>
      </c>
      <c r="N748">
        <f t="shared" si="234"/>
        <v>124</v>
      </c>
      <c r="O748">
        <f t="shared" si="235"/>
        <v>127.5</v>
      </c>
      <c r="P748">
        <f t="shared" si="236"/>
        <v>127.5</v>
      </c>
      <c r="Q748">
        <f t="shared" si="237"/>
        <v>127.5</v>
      </c>
      <c r="R748">
        <f t="shared" si="238"/>
        <v>127.5</v>
      </c>
      <c r="S748">
        <f t="shared" si="239"/>
        <v>127.5</v>
      </c>
      <c r="T748">
        <f t="shared" si="240"/>
        <v>127.5</v>
      </c>
      <c r="U748">
        <f t="shared" si="241"/>
        <v>127.5</v>
      </c>
      <c r="V748">
        <f t="shared" si="242"/>
        <v>127.5</v>
      </c>
      <c r="X748">
        <f t="shared" si="243"/>
        <v>127.5</v>
      </c>
      <c r="Y748">
        <f t="shared" si="244"/>
        <v>127.5</v>
      </c>
      <c r="Z748">
        <f t="shared" si="245"/>
        <v>127.5</v>
      </c>
      <c r="AA748">
        <f t="shared" si="246"/>
        <v>127.5</v>
      </c>
      <c r="AB748">
        <f t="shared" si="247"/>
        <v>127.5</v>
      </c>
      <c r="AC748">
        <f>IF(OR(A748=521400,A748=529519,A748=519378,A748=519382,A748=519380,A748=519357,A748=549727,A748=519373,A748=519370,A748=519371,A748=519377,A748=519387,A748=521176,A748=521177,A748=524588),IF(OR(D748="BIODIESEL",D748="BIODIESEL DYED",D748="DIESEL LS",D748="D LS DYED"),kdrk1,IF(OR(D748="ETHANOL REG",D748="REGULAR",D748="REG DYED",D748="ETH REG DYE"),krrk1,IF(OR(D748="UNBRAND DEF"),DEFBase1,kprk1))),IF(A748=519355,IF(OR(D748="BIODIESEL",D748="BIODIESEL DYED",D748="DIESEL LS",D748="D LS DYED"),vdrk1,IF(OR(D748="ETHANOL REG",D748="REGULAR",D748="REG DYED",D748="ETH REG DYE"),vrrk1,)),E748))</f>
        <v>124</v>
      </c>
      <c r="AD748">
        <f>IF(OR(A748=521400,A748=529519,A748=519378,A748=519382,A748=519380,A748=519357,A748=549727,A748=519373,A748=519370,A748=519371,A748=519377,A748=519387,A748=521176,A748=521177,A748=524588),
IF(OR(D748="BIODIESEL",D748="BIODIESEL DYED",D748="DIESEL LS",D748="D LS DYED"),kdrk1+_dslMERCR,IF(OR(D748="ETHANOL REG",D748="REGULAR",D748="REG DYED",D748="ETH REG DYE"),krrk1+_eregMERCR,IF(OR(D748="UNBRAND DEF"),
DEFBase1,kprk1+_punlMERCR))),IF(A748=519355,IF(OR(D748="BIODIESEL",D748="BIODIESEL DYED",D748="DIESEL LS",D748="D LS DYED"),vdrk1+_dslMERCR,IF(OR(D748="ETHANOL REG",D748="REGULAR",D748="REG DYED",D748="ETH REG DYE"),vrrk1+_eregMERCR,)),E748))</f>
        <v>124</v>
      </c>
      <c r="AE748">
        <f t="shared" si="248"/>
        <v>0</v>
      </c>
      <c r="AF748">
        <f t="shared" si="249"/>
        <v>0.05</v>
      </c>
      <c r="AG748">
        <f t="shared" si="250"/>
        <v>9.9750000000000005E-2</v>
      </c>
      <c r="AH748" t="str">
        <f t="shared" si="251"/>
        <v>549 3IEME RANG</v>
      </c>
    </row>
    <row r="749" spans="1:34" x14ac:dyDescent="0.25">
      <c r="A749">
        <v>540376</v>
      </c>
      <c r="B749" t="s">
        <v>667</v>
      </c>
      <c r="C749" t="s">
        <v>84</v>
      </c>
      <c r="D749" t="s">
        <v>646</v>
      </c>
      <c r="E749">
        <v>108.8</v>
      </c>
      <c r="F749">
        <v>4</v>
      </c>
      <c r="G749">
        <v>0</v>
      </c>
      <c r="H749">
        <v>0</v>
      </c>
      <c r="I749">
        <v>0</v>
      </c>
      <c r="J749">
        <v>112.8</v>
      </c>
      <c r="K749" s="28">
        <f t="shared" si="231"/>
        <v>5.6400000000000006</v>
      </c>
      <c r="L749" s="28">
        <f t="shared" si="232"/>
        <v>11.251800000000001</v>
      </c>
      <c r="M749" s="28">
        <f t="shared" si="233"/>
        <v>129.6918</v>
      </c>
      <c r="N749">
        <f t="shared" si="234"/>
        <v>108.8</v>
      </c>
      <c r="O749">
        <f t="shared" si="235"/>
        <v>114.3</v>
      </c>
      <c r="P749">
        <f t="shared" si="236"/>
        <v>115.3</v>
      </c>
      <c r="Q749">
        <f t="shared" si="237"/>
        <v>115.8</v>
      </c>
      <c r="R749">
        <f t="shared" si="238"/>
        <v>116.8</v>
      </c>
      <c r="S749">
        <f t="shared" si="239"/>
        <v>117.3</v>
      </c>
      <c r="T749">
        <f t="shared" si="240"/>
        <v>117.8</v>
      </c>
      <c r="U749">
        <f t="shared" si="241"/>
        <v>118.3</v>
      </c>
      <c r="V749">
        <f t="shared" si="242"/>
        <v>112.3</v>
      </c>
      <c r="X749">
        <f t="shared" si="243"/>
        <v>113.3</v>
      </c>
      <c r="Y749">
        <f t="shared" si="244"/>
        <v>113.8</v>
      </c>
      <c r="Z749">
        <f t="shared" si="245"/>
        <v>113.8</v>
      </c>
      <c r="AA749">
        <f t="shared" si="246"/>
        <v>114.8</v>
      </c>
      <c r="AB749">
        <f t="shared" si="247"/>
        <v>109.8</v>
      </c>
      <c r="AC749">
        <f>IF(OR(A749=521400,A749=529519,A749=519378,A749=519382,A749=519380,A749=519357,A749=549727,A749=519373,A749=519370,A749=519371,A749=519377,A749=519387,A749=521176,A749=521177,A749=524588),IF(OR(D749="BIODIESEL",D749="BIODIESEL DYED",D749="DIESEL LS",D749="D LS DYED"),kdrk1,IF(OR(D749="ETHANOL REG",D749="REGULAR",D749="REG DYED",D749="ETH REG DYE"),krrk1,IF(OR(D749="UNBRAND DEF"),DEFBase1,kprk1))),IF(A749=519355,IF(OR(D749="BIODIESEL",D749="BIODIESEL DYED",D749="DIESEL LS",D749="D LS DYED"),vdrk1,IF(OR(D749="ETHANOL REG",D749="REGULAR",D749="REG DYED",D749="ETH REG DYE"),vrrk1,)),E749))</f>
        <v>108.8</v>
      </c>
      <c r="AD749">
        <f>IF(OR(A749=521400,A749=529519,A749=519378,A749=519382,A749=519380,A749=519357,A749=549727,A749=519373,A749=519370,A749=519371,A749=519377,A749=519387,A749=521176,A749=521177,A749=524588),
IF(OR(D749="BIODIESEL",D749="BIODIESEL DYED",D749="DIESEL LS",D749="D LS DYED"),kdrk1+_dslMERCR,IF(OR(D749="ETHANOL REG",D749="REGULAR",D749="REG DYED",D749="ETH REG DYE"),krrk1+_eregMERCR,IF(OR(D749="UNBRAND DEF"),
DEFBase1,kprk1+_punlMERCR))),IF(A749=519355,IF(OR(D749="BIODIESEL",D749="BIODIESEL DYED",D749="DIESEL LS",D749="D LS DYED"),vdrk1+_dslMERCR,IF(OR(D749="ETHANOL REG",D749="REGULAR",D749="REG DYED",D749="ETH REG DYE"),vrrk1+_eregMERCR,)),E749))</f>
        <v>108.8</v>
      </c>
      <c r="AE749">
        <f t="shared" si="248"/>
        <v>0</v>
      </c>
      <c r="AF749">
        <f t="shared" si="249"/>
        <v>0.05</v>
      </c>
      <c r="AG749">
        <f t="shared" si="250"/>
        <v>9.9750000000000005E-2</v>
      </c>
      <c r="AH749" t="str">
        <f t="shared" si="251"/>
        <v>145 BOUL INDUSTRIEL</v>
      </c>
    </row>
    <row r="750" spans="1:34" x14ac:dyDescent="0.25">
      <c r="A750">
        <v>540376</v>
      </c>
      <c r="B750" t="s">
        <v>667</v>
      </c>
      <c r="C750" t="s">
        <v>84</v>
      </c>
      <c r="D750" t="s">
        <v>37</v>
      </c>
      <c r="E750">
        <v>108.8</v>
      </c>
      <c r="F750">
        <v>4</v>
      </c>
      <c r="G750">
        <v>20.2</v>
      </c>
      <c r="H750">
        <v>0</v>
      </c>
      <c r="I750">
        <v>0</v>
      </c>
      <c r="J750">
        <v>133</v>
      </c>
      <c r="K750" s="28">
        <f t="shared" si="231"/>
        <v>6.65</v>
      </c>
      <c r="L750" s="28">
        <f t="shared" si="232"/>
        <v>13.26675</v>
      </c>
      <c r="M750" s="28">
        <f t="shared" si="233"/>
        <v>152.91675000000001</v>
      </c>
      <c r="N750">
        <f t="shared" si="234"/>
        <v>108.8</v>
      </c>
      <c r="O750">
        <f t="shared" si="235"/>
        <v>114.3</v>
      </c>
      <c r="P750">
        <f t="shared" si="236"/>
        <v>115.3</v>
      </c>
      <c r="Q750">
        <f t="shared" si="237"/>
        <v>115.8</v>
      </c>
      <c r="R750">
        <f t="shared" si="238"/>
        <v>116.8</v>
      </c>
      <c r="S750">
        <f t="shared" si="239"/>
        <v>117.3</v>
      </c>
      <c r="T750">
        <f t="shared" si="240"/>
        <v>117.8</v>
      </c>
      <c r="U750">
        <f t="shared" si="241"/>
        <v>118.3</v>
      </c>
      <c r="V750">
        <f t="shared" si="242"/>
        <v>112.3</v>
      </c>
      <c r="X750">
        <f t="shared" si="243"/>
        <v>113.3</v>
      </c>
      <c r="Y750">
        <f t="shared" si="244"/>
        <v>113.8</v>
      </c>
      <c r="Z750">
        <f t="shared" si="245"/>
        <v>113.8</v>
      </c>
      <c r="AA750">
        <f t="shared" si="246"/>
        <v>114.8</v>
      </c>
      <c r="AB750">
        <f t="shared" si="247"/>
        <v>109.8</v>
      </c>
      <c r="AC750">
        <f>IF(OR(A750=521400,A750=529519,A750=519378,A750=519382,A750=519380,A750=519357,A750=549727,A750=519373,A750=519370,A750=519371,A750=519377,A750=519387,A750=521176,A750=521177,A750=524588),IF(OR(D750="BIODIESEL",D750="BIODIESEL DYED",D750="DIESEL LS",D750="D LS DYED"),kdrk1,IF(OR(D750="ETHANOL REG",D750="REGULAR",D750="REG DYED",D750="ETH REG DYE"),krrk1,IF(OR(D750="UNBRAND DEF"),DEFBase1,kprk1))),IF(A750=519355,IF(OR(D750="BIODIESEL",D750="BIODIESEL DYED",D750="DIESEL LS",D750="D LS DYED"),vdrk1,IF(OR(D750="ETHANOL REG",D750="REGULAR",D750="REG DYED",D750="ETH REG DYE"),vrrk1,)),E750))</f>
        <v>108.8</v>
      </c>
      <c r="AD750">
        <f>IF(OR(A750=521400,A750=529519,A750=519378,A750=519382,A750=519380,A750=519357,A750=549727,A750=519373,A750=519370,A750=519371,A750=519377,A750=519387,A750=521176,A750=521177,A750=524588),
IF(OR(D750="BIODIESEL",D750="BIODIESEL DYED",D750="DIESEL LS",D750="D LS DYED"),kdrk1+_dslMERCR,IF(OR(D750="ETHANOL REG",D750="REGULAR",D750="REG DYED",D750="ETH REG DYE"),krrk1+_eregMERCR,IF(OR(D750="UNBRAND DEF"),
DEFBase1,kprk1+_punlMERCR))),IF(A750=519355,IF(OR(D750="BIODIESEL",D750="BIODIESEL DYED",D750="DIESEL LS",D750="D LS DYED"),vdrk1+_dslMERCR,IF(OR(D750="ETHANOL REG",D750="REGULAR",D750="REG DYED",D750="ETH REG DYE"),vrrk1+_eregMERCR,)),E750))</f>
        <v>108.8</v>
      </c>
      <c r="AE750">
        <f t="shared" si="248"/>
        <v>0</v>
      </c>
      <c r="AF750">
        <f t="shared" si="249"/>
        <v>0.05</v>
      </c>
      <c r="AG750">
        <f t="shared" si="250"/>
        <v>9.9750000000000005E-2</v>
      </c>
      <c r="AH750" t="str">
        <f t="shared" si="251"/>
        <v>145 BOUL INDUSTRIEL</v>
      </c>
    </row>
    <row r="751" spans="1:34" x14ac:dyDescent="0.25">
      <c r="A751">
        <v>540376</v>
      </c>
      <c r="B751" t="s">
        <v>667</v>
      </c>
      <c r="C751" t="s">
        <v>84</v>
      </c>
      <c r="D751" t="s">
        <v>645</v>
      </c>
      <c r="E751">
        <v>124</v>
      </c>
      <c r="F751">
        <v>0</v>
      </c>
      <c r="G751">
        <v>0</v>
      </c>
      <c r="H751">
        <v>0</v>
      </c>
      <c r="I751">
        <v>0</v>
      </c>
      <c r="J751">
        <v>124</v>
      </c>
      <c r="K751" s="28">
        <f t="shared" si="231"/>
        <v>6.2</v>
      </c>
      <c r="L751" s="28">
        <f t="shared" si="232"/>
        <v>12.369</v>
      </c>
      <c r="M751" s="28">
        <f t="shared" si="233"/>
        <v>142.56899999999999</v>
      </c>
      <c r="N751">
        <f t="shared" si="234"/>
        <v>124</v>
      </c>
      <c r="O751">
        <f t="shared" si="235"/>
        <v>127.5</v>
      </c>
      <c r="P751">
        <f t="shared" si="236"/>
        <v>127.5</v>
      </c>
      <c r="Q751">
        <f t="shared" si="237"/>
        <v>127.5</v>
      </c>
      <c r="R751">
        <f t="shared" si="238"/>
        <v>127.5</v>
      </c>
      <c r="S751">
        <f t="shared" si="239"/>
        <v>127.5</v>
      </c>
      <c r="T751">
        <f t="shared" si="240"/>
        <v>127.5</v>
      </c>
      <c r="U751">
        <f t="shared" si="241"/>
        <v>127.5</v>
      </c>
      <c r="V751">
        <f t="shared" si="242"/>
        <v>127.5</v>
      </c>
      <c r="X751">
        <f t="shared" si="243"/>
        <v>127.5</v>
      </c>
      <c r="Y751">
        <f t="shared" si="244"/>
        <v>127.5</v>
      </c>
      <c r="Z751">
        <f t="shared" si="245"/>
        <v>127.5</v>
      </c>
      <c r="AA751">
        <f t="shared" si="246"/>
        <v>127.5</v>
      </c>
      <c r="AB751">
        <f t="shared" si="247"/>
        <v>127.5</v>
      </c>
      <c r="AC751">
        <f>IF(OR(A751=521400,A751=529519,A751=519378,A751=519382,A751=519380,A751=519357,A751=549727,A751=519373,A751=519370,A751=519371,A751=519377,A751=519387,A751=521176,A751=521177,A751=524588),IF(OR(D751="BIODIESEL",D751="BIODIESEL DYED",D751="DIESEL LS",D751="D LS DYED"),kdrk1,IF(OR(D751="ETHANOL REG",D751="REGULAR",D751="REG DYED",D751="ETH REG DYE"),krrk1,IF(OR(D751="UNBRAND DEF"),DEFBase1,kprk1))),IF(A751=519355,IF(OR(D751="BIODIESEL",D751="BIODIESEL DYED",D751="DIESEL LS",D751="D LS DYED"),vdrk1,IF(OR(D751="ETHANOL REG",D751="REGULAR",D751="REG DYED",D751="ETH REG DYE"),vrrk1,)),E751))</f>
        <v>124</v>
      </c>
      <c r="AD751">
        <f>IF(OR(A751=521400,A751=529519,A751=519378,A751=519382,A751=519380,A751=519357,A751=549727,A751=519373,A751=519370,A751=519371,A751=519377,A751=519387,A751=521176,A751=521177,A751=524588),
IF(OR(D751="BIODIESEL",D751="BIODIESEL DYED",D751="DIESEL LS",D751="D LS DYED"),kdrk1+_dslMERCR,IF(OR(D751="ETHANOL REG",D751="REGULAR",D751="REG DYED",D751="ETH REG DYE"),krrk1+_eregMERCR,IF(OR(D751="UNBRAND DEF"),
DEFBase1,kprk1+_punlMERCR))),IF(A751=519355,IF(OR(D751="BIODIESEL",D751="BIODIESEL DYED",D751="DIESEL LS",D751="D LS DYED"),vdrk1+_dslMERCR,IF(OR(D751="ETHANOL REG",D751="REGULAR",D751="REG DYED",D751="ETH REG DYE"),vrrk1+_eregMERCR,)),E751))</f>
        <v>124</v>
      </c>
      <c r="AE751">
        <f t="shared" si="248"/>
        <v>0</v>
      </c>
      <c r="AF751">
        <f t="shared" si="249"/>
        <v>0.05</v>
      </c>
      <c r="AG751">
        <f t="shared" si="250"/>
        <v>9.9750000000000005E-2</v>
      </c>
      <c r="AH751" t="str">
        <f t="shared" si="251"/>
        <v>145 BOUL INDUSTRIEL</v>
      </c>
    </row>
    <row r="752" spans="1:34" x14ac:dyDescent="0.25">
      <c r="A752">
        <v>522574</v>
      </c>
      <c r="B752" t="s">
        <v>198</v>
      </c>
      <c r="C752" t="s">
        <v>85</v>
      </c>
      <c r="D752" t="s">
        <v>37</v>
      </c>
      <c r="E752">
        <v>97</v>
      </c>
      <c r="F752">
        <v>4</v>
      </c>
      <c r="G752">
        <v>15</v>
      </c>
      <c r="H752">
        <v>0</v>
      </c>
      <c r="I752">
        <v>0</v>
      </c>
      <c r="J752">
        <v>116</v>
      </c>
      <c r="K752" s="28">
        <f t="shared" si="231"/>
        <v>5.8000000000000007</v>
      </c>
      <c r="L752" s="28">
        <f t="shared" si="232"/>
        <v>0</v>
      </c>
      <c r="M752" s="28">
        <f t="shared" si="233"/>
        <v>121.8</v>
      </c>
      <c r="N752">
        <f t="shared" si="234"/>
        <v>97</v>
      </c>
      <c r="O752">
        <f t="shared" si="235"/>
        <v>102.5</v>
      </c>
      <c r="P752">
        <f t="shared" si="236"/>
        <v>103.5</v>
      </c>
      <c r="Q752">
        <f t="shared" si="237"/>
        <v>104</v>
      </c>
      <c r="R752">
        <f t="shared" si="238"/>
        <v>105</v>
      </c>
      <c r="S752">
        <f t="shared" si="239"/>
        <v>105.5</v>
      </c>
      <c r="T752">
        <f t="shared" si="240"/>
        <v>106</v>
      </c>
      <c r="U752">
        <f t="shared" si="241"/>
        <v>106.5</v>
      </c>
      <c r="V752">
        <f t="shared" si="242"/>
        <v>100.5</v>
      </c>
      <c r="X752">
        <f t="shared" si="243"/>
        <v>101.5</v>
      </c>
      <c r="Y752">
        <f t="shared" si="244"/>
        <v>102</v>
      </c>
      <c r="Z752">
        <f t="shared" si="245"/>
        <v>102</v>
      </c>
      <c r="AA752">
        <f t="shared" si="246"/>
        <v>103</v>
      </c>
      <c r="AB752">
        <f t="shared" si="247"/>
        <v>98</v>
      </c>
      <c r="AC752">
        <f>IF(OR(A752=521400,A752=529519,A752=519378,A752=519382,A752=519380,A752=519357,A752=549727,A752=519373,A752=519370,A752=519371,A752=519377,A752=519387,A752=521176,A752=521177,A752=524588),IF(OR(D752="BIODIESEL",D752="BIODIESEL DYED",D752="DIESEL LS",D752="D LS DYED"),kdrk1,IF(OR(D752="ETHANOL REG",D752="REGULAR",D752="REG DYED",D752="ETH REG DYE"),krrk1,IF(OR(D752="UNBRAND DEF"),DEFBase1,kprk1))),IF(A752=519355,IF(OR(D752="BIODIESEL",D752="BIODIESEL DYED",D752="DIESEL LS",D752="D LS DYED"),vdrk1,IF(OR(D752="ETHANOL REG",D752="REGULAR",D752="REG DYED",D752="ETH REG DYE"),vrrk1,)),E752))</f>
        <v>97</v>
      </c>
      <c r="AD752">
        <f>IF(OR(A752=521400,A752=529519,A752=519378,A752=519382,A752=519380,A752=519357,A752=549727,A752=519373,A752=519370,A752=519371,A752=519377,A752=519387,A752=521176,A752=521177,A752=524588),
IF(OR(D752="BIODIESEL",D752="BIODIESEL DYED",D752="DIESEL LS",D752="D LS DYED"),kdrk1+_dslMERCR,IF(OR(D752="ETHANOL REG",D752="REGULAR",D752="REG DYED",D752="ETH REG DYE"),krrk1+_eregMERCR,IF(OR(D752="UNBRAND DEF"),
DEFBase1,kprk1+_punlMERCR))),IF(A752=519355,IF(OR(D752="BIODIESEL",D752="BIODIESEL DYED",D752="DIESEL LS",D752="D LS DYED"),vdrk1+_dslMERCR,IF(OR(D752="ETHANOL REG",D752="REGULAR",D752="REG DYED",D752="ETH REG DYE"),vrrk1+_eregMERCR,)),E752))</f>
        <v>97</v>
      </c>
      <c r="AE752">
        <f t="shared" si="248"/>
        <v>0</v>
      </c>
      <c r="AF752">
        <f t="shared" si="249"/>
        <v>0.05</v>
      </c>
      <c r="AG752">
        <f t="shared" si="250"/>
        <v>0</v>
      </c>
      <c r="AH752" t="str">
        <f t="shared" si="251"/>
        <v>HWY 11 &amp; ENTERPRISE LANE</v>
      </c>
    </row>
    <row r="753" spans="1:34" x14ac:dyDescent="0.25">
      <c r="A753">
        <v>522574</v>
      </c>
      <c r="B753" t="s">
        <v>198</v>
      </c>
      <c r="C753" t="s">
        <v>85</v>
      </c>
      <c r="D753" t="s">
        <v>645</v>
      </c>
      <c r="E753">
        <v>117</v>
      </c>
      <c r="F753">
        <v>0</v>
      </c>
      <c r="G753">
        <v>0</v>
      </c>
      <c r="H753">
        <v>0</v>
      </c>
      <c r="I753">
        <v>0</v>
      </c>
      <c r="J753">
        <v>117</v>
      </c>
      <c r="K753" s="28">
        <f t="shared" si="231"/>
        <v>12.87</v>
      </c>
      <c r="L753" s="28">
        <f t="shared" si="232"/>
        <v>0</v>
      </c>
      <c r="M753" s="28">
        <f t="shared" si="233"/>
        <v>129.87</v>
      </c>
      <c r="N753">
        <f t="shared" si="234"/>
        <v>117</v>
      </c>
      <c r="O753">
        <f t="shared" si="235"/>
        <v>120.5</v>
      </c>
      <c r="P753">
        <f t="shared" si="236"/>
        <v>120.5</v>
      </c>
      <c r="Q753">
        <f t="shared" si="237"/>
        <v>120.5</v>
      </c>
      <c r="R753">
        <f t="shared" si="238"/>
        <v>120.5</v>
      </c>
      <c r="S753">
        <f t="shared" si="239"/>
        <v>120.5</v>
      </c>
      <c r="T753">
        <f t="shared" si="240"/>
        <v>120.5</v>
      </c>
      <c r="U753">
        <f t="shared" si="241"/>
        <v>120.5</v>
      </c>
      <c r="V753">
        <f t="shared" si="242"/>
        <v>120.5</v>
      </c>
      <c r="X753">
        <f t="shared" si="243"/>
        <v>120.5</v>
      </c>
      <c r="Y753">
        <f t="shared" si="244"/>
        <v>120.5</v>
      </c>
      <c r="Z753">
        <f t="shared" si="245"/>
        <v>120.5</v>
      </c>
      <c r="AA753">
        <f t="shared" si="246"/>
        <v>120.5</v>
      </c>
      <c r="AB753">
        <f t="shared" si="247"/>
        <v>120.5</v>
      </c>
      <c r="AC753">
        <f>IF(OR(A753=521400,A753=529519,A753=519378,A753=519382,A753=519380,A753=519357,A753=549727,A753=519373,A753=519370,A753=519371,A753=519377,A753=519387,A753=521176,A753=521177,A753=524588),IF(OR(D753="BIODIESEL",D753="BIODIESEL DYED",D753="DIESEL LS",D753="D LS DYED"),kdrk1,IF(OR(D753="ETHANOL REG",D753="REGULAR",D753="REG DYED",D753="ETH REG DYE"),krrk1,IF(OR(D753="UNBRAND DEF"),DEFBase1,kprk1))),IF(A753=519355,IF(OR(D753="BIODIESEL",D753="BIODIESEL DYED",D753="DIESEL LS",D753="D LS DYED"),vdrk1,IF(OR(D753="ETHANOL REG",D753="REGULAR",D753="REG DYED",D753="ETH REG DYE"),vrrk1,)),E753))</f>
        <v>117</v>
      </c>
      <c r="AD753">
        <f>IF(OR(A753=521400,A753=529519,A753=519378,A753=519382,A753=519380,A753=519357,A753=549727,A753=519373,A753=519370,A753=519371,A753=519377,A753=519387,A753=521176,A753=521177,A753=524588),
IF(OR(D753="BIODIESEL",D753="BIODIESEL DYED",D753="DIESEL LS",D753="D LS DYED"),kdrk1+_dslMERCR,IF(OR(D753="ETHANOL REG",D753="REGULAR",D753="REG DYED",D753="ETH REG DYE"),krrk1+_eregMERCR,IF(OR(D753="UNBRAND DEF"),
DEFBase1,kprk1+_punlMERCR))),IF(A753=519355,IF(OR(D753="BIODIESEL",D753="BIODIESEL DYED",D753="DIESEL LS",D753="D LS DYED"),vdrk1+_dslMERCR,IF(OR(D753="ETHANOL REG",D753="REGULAR",D753="REG DYED",D753="ETH REG DYE"),vrrk1+_eregMERCR,)),E753))</f>
        <v>117</v>
      </c>
      <c r="AE753">
        <f t="shared" si="248"/>
        <v>0</v>
      </c>
      <c r="AF753">
        <f t="shared" si="249"/>
        <v>0.11</v>
      </c>
      <c r="AG753">
        <f t="shared" si="250"/>
        <v>0</v>
      </c>
      <c r="AH753" t="str">
        <f t="shared" si="251"/>
        <v>HWY 11 &amp; ENTERPRISE LANE</v>
      </c>
    </row>
    <row r="754" spans="1:34" x14ac:dyDescent="0.25">
      <c r="A754">
        <v>519403</v>
      </c>
      <c r="B754" t="s">
        <v>668</v>
      </c>
      <c r="C754" t="s">
        <v>85</v>
      </c>
      <c r="D754" t="s">
        <v>646</v>
      </c>
      <c r="E754">
        <v>97.4</v>
      </c>
      <c r="F754">
        <v>4</v>
      </c>
      <c r="G754">
        <v>3</v>
      </c>
      <c r="H754">
        <v>0</v>
      </c>
      <c r="I754">
        <v>0</v>
      </c>
      <c r="J754">
        <v>104.4</v>
      </c>
      <c r="K754" s="28">
        <f t="shared" si="231"/>
        <v>5.2200000000000006</v>
      </c>
      <c r="L754" s="28">
        <f t="shared" si="232"/>
        <v>0</v>
      </c>
      <c r="M754" s="28">
        <f t="shared" si="233"/>
        <v>109.62</v>
      </c>
      <c r="N754">
        <f t="shared" si="234"/>
        <v>97.4</v>
      </c>
      <c r="O754">
        <f t="shared" si="235"/>
        <v>102.9</v>
      </c>
      <c r="P754">
        <f t="shared" si="236"/>
        <v>103.9</v>
      </c>
      <c r="Q754">
        <f t="shared" si="237"/>
        <v>104.4</v>
      </c>
      <c r="R754">
        <f t="shared" si="238"/>
        <v>105.4</v>
      </c>
      <c r="S754">
        <f t="shared" si="239"/>
        <v>105.9</v>
      </c>
      <c r="T754">
        <f t="shared" si="240"/>
        <v>106.4</v>
      </c>
      <c r="U754">
        <f t="shared" si="241"/>
        <v>106.9</v>
      </c>
      <c r="V754">
        <f t="shared" si="242"/>
        <v>100.9</v>
      </c>
      <c r="X754">
        <f t="shared" si="243"/>
        <v>101.9</v>
      </c>
      <c r="Y754">
        <f t="shared" si="244"/>
        <v>102.4</v>
      </c>
      <c r="Z754">
        <f t="shared" si="245"/>
        <v>102.4</v>
      </c>
      <c r="AA754">
        <f t="shared" si="246"/>
        <v>103.4</v>
      </c>
      <c r="AB754">
        <f t="shared" si="247"/>
        <v>98.4</v>
      </c>
      <c r="AC754">
        <f>IF(OR(A754=521400,A754=529519,A754=519378,A754=519382,A754=519380,A754=519357,A754=549727,A754=519373,A754=519370,A754=519371,A754=519377,A754=519387,A754=521176,A754=521177,A754=524588),IF(OR(D754="BIODIESEL",D754="BIODIESEL DYED",D754="DIESEL LS",D754="D LS DYED"),kdrk1,IF(OR(D754="ETHANOL REG",D754="REGULAR",D754="REG DYED",D754="ETH REG DYE"),krrk1,IF(OR(D754="UNBRAND DEF"),DEFBase1,kprk1))),IF(A754=519355,IF(OR(D754="BIODIESEL",D754="BIODIESEL DYED",D754="DIESEL LS",D754="D LS DYED"),vdrk1,IF(OR(D754="ETHANOL REG",D754="REGULAR",D754="REG DYED",D754="ETH REG DYE"),vrrk1,)),E754))</f>
        <v>97.4</v>
      </c>
      <c r="AD754">
        <f>IF(OR(A754=521400,A754=529519,A754=519378,A754=519382,A754=519380,A754=519357,A754=549727,A754=519373,A754=519370,A754=519371,A754=519377,A754=519387,A754=521176,A754=521177,A754=524588),
IF(OR(D754="BIODIESEL",D754="BIODIESEL DYED",D754="DIESEL LS",D754="D LS DYED"),kdrk1+_dslMERCR,IF(OR(D754="ETHANOL REG",D754="REGULAR",D754="REG DYED",D754="ETH REG DYE"),krrk1+_eregMERCR,IF(OR(D754="UNBRAND DEF"),
DEFBase1,kprk1+_punlMERCR))),IF(A754=519355,IF(OR(D754="BIODIESEL",D754="BIODIESEL DYED",D754="DIESEL LS",D754="D LS DYED"),vdrk1+_dslMERCR,IF(OR(D754="ETHANOL REG",D754="REGULAR",D754="REG DYED",D754="ETH REG DYE"),vrrk1+_eregMERCR,)),E754))</f>
        <v>97.4</v>
      </c>
      <c r="AE754">
        <f t="shared" si="248"/>
        <v>0</v>
      </c>
      <c r="AF754">
        <f t="shared" si="249"/>
        <v>0.05</v>
      </c>
      <c r="AG754">
        <f t="shared" si="250"/>
        <v>0</v>
      </c>
      <c r="AH754" t="str">
        <f t="shared" si="251"/>
        <v>HWY #11 AT GRASSWOOD ROAD</v>
      </c>
    </row>
    <row r="755" spans="1:34" x14ac:dyDescent="0.25">
      <c r="A755">
        <v>519403</v>
      </c>
      <c r="B755" t="s">
        <v>668</v>
      </c>
      <c r="C755" t="s">
        <v>85</v>
      </c>
      <c r="D755" t="s">
        <v>37</v>
      </c>
      <c r="E755">
        <v>97.4</v>
      </c>
      <c r="F755">
        <v>4</v>
      </c>
      <c r="G755">
        <v>15</v>
      </c>
      <c r="H755">
        <v>0</v>
      </c>
      <c r="I755">
        <v>0</v>
      </c>
      <c r="J755">
        <v>116.4</v>
      </c>
      <c r="K755" s="28">
        <f t="shared" si="231"/>
        <v>5.82</v>
      </c>
      <c r="L755" s="28">
        <f t="shared" si="232"/>
        <v>0</v>
      </c>
      <c r="M755" s="28">
        <f t="shared" si="233"/>
        <v>122.22</v>
      </c>
      <c r="N755">
        <f t="shared" si="234"/>
        <v>97.4</v>
      </c>
      <c r="O755">
        <f t="shared" si="235"/>
        <v>102.9</v>
      </c>
      <c r="P755">
        <f t="shared" si="236"/>
        <v>103.9</v>
      </c>
      <c r="Q755">
        <f t="shared" si="237"/>
        <v>104.4</v>
      </c>
      <c r="R755">
        <f t="shared" si="238"/>
        <v>105.4</v>
      </c>
      <c r="S755">
        <f t="shared" si="239"/>
        <v>105.9</v>
      </c>
      <c r="T755">
        <f t="shared" si="240"/>
        <v>106.4</v>
      </c>
      <c r="U755">
        <f t="shared" si="241"/>
        <v>106.9</v>
      </c>
      <c r="V755">
        <f t="shared" si="242"/>
        <v>100.9</v>
      </c>
      <c r="X755">
        <f t="shared" si="243"/>
        <v>101.9</v>
      </c>
      <c r="Y755">
        <f t="shared" si="244"/>
        <v>102.4</v>
      </c>
      <c r="Z755">
        <f t="shared" si="245"/>
        <v>102.4</v>
      </c>
      <c r="AA755">
        <f t="shared" si="246"/>
        <v>103.4</v>
      </c>
      <c r="AB755">
        <f t="shared" si="247"/>
        <v>98.4</v>
      </c>
      <c r="AC755">
        <f>IF(OR(A755=521400,A755=529519,A755=519378,A755=519382,A755=519380,A755=519357,A755=549727,A755=519373,A755=519370,A755=519371,A755=519377,A755=519387,A755=521176,A755=521177,A755=524588),IF(OR(D755="BIODIESEL",D755="BIODIESEL DYED",D755="DIESEL LS",D755="D LS DYED"),kdrk1,IF(OR(D755="ETHANOL REG",D755="REGULAR",D755="REG DYED",D755="ETH REG DYE"),krrk1,IF(OR(D755="UNBRAND DEF"),DEFBase1,kprk1))),IF(A755=519355,IF(OR(D755="BIODIESEL",D755="BIODIESEL DYED",D755="DIESEL LS",D755="D LS DYED"),vdrk1,IF(OR(D755="ETHANOL REG",D755="REGULAR",D755="REG DYED",D755="ETH REG DYE"),vrrk1,)),E755))</f>
        <v>97.4</v>
      </c>
      <c r="AD755">
        <f>IF(OR(A755=521400,A755=529519,A755=519378,A755=519382,A755=519380,A755=519357,A755=549727,A755=519373,A755=519370,A755=519371,A755=519377,A755=519387,A755=521176,A755=521177,A755=524588),
IF(OR(D755="BIODIESEL",D755="BIODIESEL DYED",D755="DIESEL LS",D755="D LS DYED"),kdrk1+_dslMERCR,IF(OR(D755="ETHANOL REG",D755="REGULAR",D755="REG DYED",D755="ETH REG DYE"),krrk1+_eregMERCR,IF(OR(D755="UNBRAND DEF"),
DEFBase1,kprk1+_punlMERCR))),IF(A755=519355,IF(OR(D755="BIODIESEL",D755="BIODIESEL DYED",D755="DIESEL LS",D755="D LS DYED"),vdrk1+_dslMERCR,IF(OR(D755="ETHANOL REG",D755="REGULAR",D755="REG DYED",D755="ETH REG DYE"),vrrk1+_eregMERCR,)),E755))</f>
        <v>97.4</v>
      </c>
      <c r="AE755">
        <f t="shared" si="248"/>
        <v>0</v>
      </c>
      <c r="AF755">
        <f t="shared" si="249"/>
        <v>0.05</v>
      </c>
      <c r="AG755">
        <f t="shared" si="250"/>
        <v>0</v>
      </c>
      <c r="AH755" t="str">
        <f t="shared" si="251"/>
        <v>HWY #11 AT GRASSWOOD ROAD</v>
      </c>
    </row>
    <row r="756" spans="1:34" x14ac:dyDescent="0.25">
      <c r="A756">
        <v>519402</v>
      </c>
      <c r="B756" t="s">
        <v>199</v>
      </c>
      <c r="C756" t="s">
        <v>85</v>
      </c>
      <c r="D756" t="s">
        <v>646</v>
      </c>
      <c r="E756">
        <v>103.4</v>
      </c>
      <c r="F756">
        <v>4</v>
      </c>
      <c r="G756">
        <v>3</v>
      </c>
      <c r="H756">
        <v>0</v>
      </c>
      <c r="I756">
        <v>0</v>
      </c>
      <c r="J756">
        <v>110.4</v>
      </c>
      <c r="K756" s="28">
        <f t="shared" si="231"/>
        <v>5.5200000000000005</v>
      </c>
      <c r="L756" s="28">
        <f t="shared" si="232"/>
        <v>0</v>
      </c>
      <c r="M756" s="28">
        <f t="shared" si="233"/>
        <v>115.92</v>
      </c>
      <c r="N756">
        <f t="shared" si="234"/>
        <v>103.4</v>
      </c>
      <c r="O756">
        <f t="shared" si="235"/>
        <v>108.9</v>
      </c>
      <c r="P756">
        <f t="shared" si="236"/>
        <v>109.9</v>
      </c>
      <c r="Q756">
        <f t="shared" si="237"/>
        <v>110.4</v>
      </c>
      <c r="R756">
        <f t="shared" si="238"/>
        <v>111.4</v>
      </c>
      <c r="S756">
        <f t="shared" si="239"/>
        <v>111.9</v>
      </c>
      <c r="T756">
        <f t="shared" si="240"/>
        <v>112.4</v>
      </c>
      <c r="U756">
        <f t="shared" si="241"/>
        <v>112.9</v>
      </c>
      <c r="V756">
        <f t="shared" si="242"/>
        <v>106.9</v>
      </c>
      <c r="X756">
        <f t="shared" si="243"/>
        <v>107.9</v>
      </c>
      <c r="Y756">
        <f t="shared" si="244"/>
        <v>108.4</v>
      </c>
      <c r="Z756">
        <f t="shared" si="245"/>
        <v>108.4</v>
      </c>
      <c r="AA756">
        <f t="shared" si="246"/>
        <v>109.4</v>
      </c>
      <c r="AB756">
        <f t="shared" si="247"/>
        <v>104.4</v>
      </c>
      <c r="AC756">
        <f>IF(OR(A756=521400,A756=529519,A756=519378,A756=519382,A756=519380,A756=519357,A756=549727,A756=519373,A756=519370,A756=519371,A756=519377,A756=519387,A756=521176,A756=521177,A756=524588),IF(OR(D756="BIODIESEL",D756="BIODIESEL DYED",D756="DIESEL LS",D756="D LS DYED"),kdrk1,IF(OR(D756="ETHANOL REG",D756="REGULAR",D756="REG DYED",D756="ETH REG DYE"),krrk1,IF(OR(D756="UNBRAND DEF"),DEFBase1,kprk1))),IF(A756=519355,IF(OR(D756="BIODIESEL",D756="BIODIESEL DYED",D756="DIESEL LS",D756="D LS DYED"),vdrk1,IF(OR(D756="ETHANOL REG",D756="REGULAR",D756="REG DYED",D756="ETH REG DYE"),vrrk1,)),E756))</f>
        <v>103.4</v>
      </c>
      <c r="AD756">
        <f>IF(OR(A756=521400,A756=529519,A756=519378,A756=519382,A756=519380,A756=519357,A756=549727,A756=519373,A756=519370,A756=519371,A756=519377,A756=519387,A756=521176,A756=521177,A756=524588),
IF(OR(D756="BIODIESEL",D756="BIODIESEL DYED",D756="DIESEL LS",D756="D LS DYED"),kdrk1+_dslMERCR,IF(OR(D756="ETHANOL REG",D756="REGULAR",D756="REG DYED",D756="ETH REG DYE"),krrk1+_eregMERCR,IF(OR(D756="UNBRAND DEF"),
DEFBase1,kprk1+_punlMERCR))),IF(A756=519355,IF(OR(D756="BIODIESEL",D756="BIODIESEL DYED",D756="DIESEL LS",D756="D LS DYED"),vdrk1+_dslMERCR,IF(OR(D756="ETHANOL REG",D756="REGULAR",D756="REG DYED",D756="ETH REG DYE"),vrrk1+_eregMERCR,)),E756))</f>
        <v>103.4</v>
      </c>
      <c r="AE756">
        <f t="shared" si="248"/>
        <v>0</v>
      </c>
      <c r="AF756">
        <f t="shared" si="249"/>
        <v>0.05</v>
      </c>
      <c r="AG756">
        <f t="shared" si="250"/>
        <v>0</v>
      </c>
      <c r="AH756" t="str">
        <f t="shared" si="251"/>
        <v>2 COMMERCIAL CRE</v>
      </c>
    </row>
    <row r="757" spans="1:34" x14ac:dyDescent="0.25">
      <c r="A757">
        <v>519402</v>
      </c>
      <c r="B757" t="s">
        <v>199</v>
      </c>
      <c r="C757" t="s">
        <v>85</v>
      </c>
      <c r="D757" t="s">
        <v>37</v>
      </c>
      <c r="E757">
        <v>103.4</v>
      </c>
      <c r="F757">
        <v>4</v>
      </c>
      <c r="G757">
        <v>15</v>
      </c>
      <c r="H757">
        <v>0</v>
      </c>
      <c r="I757">
        <v>0</v>
      </c>
      <c r="J757">
        <v>122.4</v>
      </c>
      <c r="K757" s="28">
        <f t="shared" si="231"/>
        <v>6.120000000000001</v>
      </c>
      <c r="L757" s="28">
        <f t="shared" si="232"/>
        <v>0</v>
      </c>
      <c r="M757" s="28">
        <f t="shared" si="233"/>
        <v>128.52000000000001</v>
      </c>
      <c r="N757">
        <f t="shared" si="234"/>
        <v>103.4</v>
      </c>
      <c r="O757">
        <f t="shared" si="235"/>
        <v>108.9</v>
      </c>
      <c r="P757">
        <f t="shared" si="236"/>
        <v>109.9</v>
      </c>
      <c r="Q757">
        <f t="shared" si="237"/>
        <v>110.4</v>
      </c>
      <c r="R757">
        <f t="shared" si="238"/>
        <v>111.4</v>
      </c>
      <c r="S757">
        <f t="shared" si="239"/>
        <v>111.9</v>
      </c>
      <c r="T757">
        <f t="shared" si="240"/>
        <v>112.4</v>
      </c>
      <c r="U757">
        <f t="shared" si="241"/>
        <v>112.9</v>
      </c>
      <c r="V757">
        <f t="shared" si="242"/>
        <v>106.9</v>
      </c>
      <c r="X757">
        <f t="shared" si="243"/>
        <v>107.9</v>
      </c>
      <c r="Y757">
        <f t="shared" si="244"/>
        <v>108.4</v>
      </c>
      <c r="Z757">
        <f t="shared" si="245"/>
        <v>108.4</v>
      </c>
      <c r="AA757">
        <f t="shared" si="246"/>
        <v>109.4</v>
      </c>
      <c r="AB757">
        <f t="shared" si="247"/>
        <v>104.4</v>
      </c>
      <c r="AC757">
        <f>IF(OR(A757=521400,A757=529519,A757=519378,A757=519382,A757=519380,A757=519357,A757=549727,A757=519373,A757=519370,A757=519371,A757=519377,A757=519387,A757=521176,A757=521177,A757=524588),IF(OR(D757="BIODIESEL",D757="BIODIESEL DYED",D757="DIESEL LS",D757="D LS DYED"),kdrk1,IF(OR(D757="ETHANOL REG",D757="REGULAR",D757="REG DYED",D757="ETH REG DYE"),krrk1,IF(OR(D757="UNBRAND DEF"),DEFBase1,kprk1))),IF(A757=519355,IF(OR(D757="BIODIESEL",D757="BIODIESEL DYED",D757="DIESEL LS",D757="D LS DYED"),vdrk1,IF(OR(D757="ETHANOL REG",D757="REGULAR",D757="REG DYED",D757="ETH REG DYE"),vrrk1,)),E757))</f>
        <v>103.4</v>
      </c>
      <c r="AD757">
        <f>IF(OR(A757=521400,A757=529519,A757=519378,A757=519382,A757=519380,A757=519357,A757=549727,A757=519373,A757=519370,A757=519371,A757=519377,A757=519387,A757=521176,A757=521177,A757=524588),
IF(OR(D757="BIODIESEL",D757="BIODIESEL DYED",D757="DIESEL LS",D757="D LS DYED"),kdrk1+_dslMERCR,IF(OR(D757="ETHANOL REG",D757="REGULAR",D757="REG DYED",D757="ETH REG DYE"),krrk1+_eregMERCR,IF(OR(D757="UNBRAND DEF"),
DEFBase1,kprk1+_punlMERCR))),IF(A757=519355,IF(OR(D757="BIODIESEL",D757="BIODIESEL DYED",D757="DIESEL LS",D757="D LS DYED"),vdrk1+_dslMERCR,IF(OR(D757="ETHANOL REG",D757="REGULAR",D757="REG DYED",D757="ETH REG DYE"),vrrk1+_eregMERCR,)),E757))</f>
        <v>103.4</v>
      </c>
      <c r="AE757">
        <f t="shared" si="248"/>
        <v>0</v>
      </c>
      <c r="AF757">
        <f t="shared" si="249"/>
        <v>0.05</v>
      </c>
      <c r="AG757">
        <f t="shared" si="250"/>
        <v>0</v>
      </c>
      <c r="AH757" t="str">
        <f t="shared" si="251"/>
        <v>2 COMMERCIAL CRE</v>
      </c>
    </row>
    <row r="758" spans="1:34" x14ac:dyDescent="0.25">
      <c r="A758">
        <v>519402</v>
      </c>
      <c r="B758" t="s">
        <v>199</v>
      </c>
      <c r="C758" t="s">
        <v>85</v>
      </c>
      <c r="D758" t="s">
        <v>644</v>
      </c>
      <c r="E758">
        <v>91.7</v>
      </c>
      <c r="F758">
        <v>10</v>
      </c>
      <c r="G758">
        <v>15</v>
      </c>
      <c r="H758">
        <v>0</v>
      </c>
      <c r="I758">
        <v>0</v>
      </c>
      <c r="J758">
        <v>116.7</v>
      </c>
      <c r="K758" s="28">
        <f t="shared" si="231"/>
        <v>5.8350000000000009</v>
      </c>
      <c r="L758" s="28">
        <f t="shared" si="232"/>
        <v>0</v>
      </c>
      <c r="M758" s="28">
        <f t="shared" si="233"/>
        <v>122.535</v>
      </c>
      <c r="N758">
        <f t="shared" si="234"/>
        <v>91.7</v>
      </c>
      <c r="O758">
        <f t="shared" si="235"/>
        <v>99.2</v>
      </c>
      <c r="P758">
        <f t="shared" si="236"/>
        <v>99.2</v>
      </c>
      <c r="Q758">
        <f t="shared" si="237"/>
        <v>99.7</v>
      </c>
      <c r="R758">
        <f t="shared" si="238"/>
        <v>100.7</v>
      </c>
      <c r="S758">
        <f t="shared" si="239"/>
        <v>101.2</v>
      </c>
      <c r="T758">
        <f t="shared" si="240"/>
        <v>101.7</v>
      </c>
      <c r="U758">
        <f t="shared" si="241"/>
        <v>102.2</v>
      </c>
      <c r="V758">
        <f t="shared" si="242"/>
        <v>95.2</v>
      </c>
      <c r="X758">
        <f t="shared" si="243"/>
        <v>98.2</v>
      </c>
      <c r="Y758">
        <f t="shared" si="244"/>
        <v>97.7</v>
      </c>
      <c r="Z758">
        <f t="shared" si="245"/>
        <v>100.2</v>
      </c>
      <c r="AA758">
        <f t="shared" si="246"/>
        <v>96.7</v>
      </c>
      <c r="AB758">
        <f t="shared" si="247"/>
        <v>96.2</v>
      </c>
      <c r="AC758">
        <f>IF(OR(A758=521400,A758=529519,A758=519378,A758=519382,A758=519380,A758=519357,A758=549727,A758=519373,A758=519370,A758=519371,A758=519377,A758=519387,A758=521176,A758=521177,A758=524588),IF(OR(D758="BIODIESEL",D758="BIODIESEL DYED",D758="DIESEL LS",D758="D LS DYED"),kdrk1,IF(OR(D758="ETHANOL REG",D758="REGULAR",D758="REG DYED",D758="ETH REG DYE"),krrk1,IF(OR(D758="UNBRAND DEF"),DEFBase1,kprk1))),IF(A758=519355,IF(OR(D758="BIODIESEL",D758="BIODIESEL DYED",D758="DIESEL LS",D758="D LS DYED"),vdrk1,IF(OR(D758="ETHANOL REG",D758="REGULAR",D758="REG DYED",D758="ETH REG DYE"),vrrk1,)),E758))</f>
        <v>91.7</v>
      </c>
      <c r="AD758">
        <f>IF(OR(A758=521400,A758=529519,A758=519378,A758=519382,A758=519380,A758=519357,A758=549727,A758=519373,A758=519370,A758=519371,A758=519377,A758=519387,A758=521176,A758=521177,A758=524588),
IF(OR(D758="BIODIESEL",D758="BIODIESEL DYED",D758="DIESEL LS",D758="D LS DYED"),kdrk1+_dslMERCR,IF(OR(D758="ETHANOL REG",D758="REGULAR",D758="REG DYED",D758="ETH REG DYE"),krrk1+_eregMERCR,IF(OR(D758="UNBRAND DEF"),
DEFBase1,kprk1+_punlMERCR))),IF(A758=519355,IF(OR(D758="BIODIESEL",D758="BIODIESEL DYED",D758="DIESEL LS",D758="D LS DYED"),vdrk1+_dslMERCR,IF(OR(D758="ETHANOL REG",D758="REGULAR",D758="REG DYED",D758="ETH REG DYE"),vrrk1+_eregMERCR,)),E758))</f>
        <v>91.7</v>
      </c>
      <c r="AE758">
        <f t="shared" si="248"/>
        <v>0</v>
      </c>
      <c r="AF758">
        <f t="shared" si="249"/>
        <v>0.05</v>
      </c>
      <c r="AG758">
        <f t="shared" si="250"/>
        <v>0</v>
      </c>
      <c r="AH758" t="str">
        <f t="shared" si="251"/>
        <v>2 COMMERCIAL CRE</v>
      </c>
    </row>
    <row r="759" spans="1:34" x14ac:dyDescent="0.25">
      <c r="A759">
        <v>550168</v>
      </c>
      <c r="B759" t="s">
        <v>1039</v>
      </c>
      <c r="C759" t="s">
        <v>85</v>
      </c>
      <c r="D759" t="s">
        <v>646</v>
      </c>
      <c r="E759">
        <v>99.1</v>
      </c>
      <c r="F759">
        <v>4</v>
      </c>
      <c r="G759">
        <v>3</v>
      </c>
      <c r="H759">
        <v>0</v>
      </c>
      <c r="I759">
        <v>0</v>
      </c>
      <c r="J759">
        <v>106.1</v>
      </c>
      <c r="K759" s="28">
        <f t="shared" si="231"/>
        <v>5.3049999999999997</v>
      </c>
      <c r="L759" s="28">
        <f t="shared" si="232"/>
        <v>0</v>
      </c>
      <c r="M759" s="28">
        <f t="shared" si="233"/>
        <v>111.405</v>
      </c>
      <c r="N759">
        <f t="shared" si="234"/>
        <v>99.1</v>
      </c>
      <c r="O759">
        <f t="shared" si="235"/>
        <v>104.6</v>
      </c>
      <c r="P759">
        <f t="shared" si="236"/>
        <v>105.6</v>
      </c>
      <c r="Q759">
        <f t="shared" si="237"/>
        <v>106.1</v>
      </c>
      <c r="R759">
        <f t="shared" si="238"/>
        <v>107.1</v>
      </c>
      <c r="S759">
        <f t="shared" si="239"/>
        <v>107.6</v>
      </c>
      <c r="T759">
        <f t="shared" si="240"/>
        <v>108.1</v>
      </c>
      <c r="U759">
        <f t="shared" si="241"/>
        <v>108.6</v>
      </c>
      <c r="V759">
        <f t="shared" si="242"/>
        <v>102.6</v>
      </c>
      <c r="X759">
        <f t="shared" si="243"/>
        <v>103.6</v>
      </c>
      <c r="Y759">
        <f t="shared" si="244"/>
        <v>104.1</v>
      </c>
      <c r="Z759">
        <f t="shared" si="245"/>
        <v>104.1</v>
      </c>
      <c r="AA759">
        <f t="shared" si="246"/>
        <v>105.1</v>
      </c>
      <c r="AB759">
        <f t="shared" si="247"/>
        <v>100.1</v>
      </c>
      <c r="AC759">
        <f>IF(OR(A759=521400,A759=529519,A759=519378,A759=519382,A759=519380,A759=519357,A759=549727,A759=519373,A759=519370,A759=519371,A759=519377,A759=519387,A759=521176,A759=521177,A759=524588),IF(OR(D759="BIODIESEL",D759="BIODIESEL DYED",D759="DIESEL LS",D759="D LS DYED"),kdrk1,IF(OR(D759="ETHANOL REG",D759="REGULAR",D759="REG DYED",D759="ETH REG DYE"),krrk1,IF(OR(D759="UNBRAND DEF"),DEFBase1,kprk1))),IF(A759=519355,IF(OR(D759="BIODIESEL",D759="BIODIESEL DYED",D759="DIESEL LS",D759="D LS DYED"),vdrk1,IF(OR(D759="ETHANOL REG",D759="REGULAR",D759="REG DYED",D759="ETH REG DYE"),vrrk1,)),E759))</f>
        <v>99.1</v>
      </c>
      <c r="AD759">
        <f>IF(OR(A759=521400,A759=529519,A759=519378,A759=519382,A759=519380,A759=519357,A759=549727,A759=519373,A759=519370,A759=519371,A759=519377,A759=519387,A759=521176,A759=521177,A759=524588),
IF(OR(D759="BIODIESEL",D759="BIODIESEL DYED",D759="DIESEL LS",D759="D LS DYED"),kdrk1+_dslMERCR,IF(OR(D759="ETHANOL REG",D759="REGULAR",D759="REG DYED",D759="ETH REG DYE"),krrk1+_eregMERCR,IF(OR(D759="UNBRAND DEF"),
DEFBase1,kprk1+_punlMERCR))),IF(A759=519355,IF(OR(D759="BIODIESEL",D759="BIODIESEL DYED",D759="DIESEL LS",D759="D LS DYED"),vdrk1+_dslMERCR,IF(OR(D759="ETHANOL REG",D759="REGULAR",D759="REG DYED",D759="ETH REG DYE"),vrrk1+_eregMERCR,)),E759))</f>
        <v>99.1</v>
      </c>
      <c r="AE759">
        <f t="shared" si="248"/>
        <v>0</v>
      </c>
      <c r="AF759">
        <f t="shared" si="249"/>
        <v>0.05</v>
      </c>
      <c r="AG759">
        <f t="shared" si="250"/>
        <v>0</v>
      </c>
      <c r="AH759" t="e">
        <f t="shared" si="251"/>
        <v>#N/A</v>
      </c>
    </row>
    <row r="760" spans="1:34" x14ac:dyDescent="0.25">
      <c r="A760">
        <v>550168</v>
      </c>
      <c r="B760" t="s">
        <v>1039</v>
      </c>
      <c r="C760" t="s">
        <v>85</v>
      </c>
      <c r="D760" t="s">
        <v>37</v>
      </c>
      <c r="E760">
        <v>99.1</v>
      </c>
      <c r="F760">
        <v>4</v>
      </c>
      <c r="G760">
        <v>15</v>
      </c>
      <c r="H760">
        <v>0</v>
      </c>
      <c r="I760">
        <v>0</v>
      </c>
      <c r="J760">
        <v>118.1</v>
      </c>
      <c r="K760" s="28">
        <f t="shared" si="231"/>
        <v>5.9050000000000002</v>
      </c>
      <c r="L760" s="28">
        <f t="shared" si="232"/>
        <v>0</v>
      </c>
      <c r="M760" s="28">
        <f t="shared" si="233"/>
        <v>124.005</v>
      </c>
      <c r="N760">
        <f t="shared" si="234"/>
        <v>99.1</v>
      </c>
      <c r="O760">
        <f t="shared" si="235"/>
        <v>104.6</v>
      </c>
      <c r="P760">
        <f t="shared" si="236"/>
        <v>105.6</v>
      </c>
      <c r="Q760">
        <f t="shared" si="237"/>
        <v>106.1</v>
      </c>
      <c r="R760">
        <f t="shared" si="238"/>
        <v>107.1</v>
      </c>
      <c r="S760">
        <f t="shared" si="239"/>
        <v>107.6</v>
      </c>
      <c r="T760">
        <f t="shared" si="240"/>
        <v>108.1</v>
      </c>
      <c r="U760">
        <f t="shared" si="241"/>
        <v>108.6</v>
      </c>
      <c r="V760">
        <f t="shared" si="242"/>
        <v>102.6</v>
      </c>
      <c r="X760">
        <f t="shared" si="243"/>
        <v>103.6</v>
      </c>
      <c r="Y760">
        <f t="shared" si="244"/>
        <v>104.1</v>
      </c>
      <c r="Z760">
        <f t="shared" si="245"/>
        <v>104.1</v>
      </c>
      <c r="AA760">
        <f t="shared" si="246"/>
        <v>105.1</v>
      </c>
      <c r="AB760">
        <f t="shared" si="247"/>
        <v>100.1</v>
      </c>
      <c r="AC760">
        <f>IF(OR(A760=521400,A760=529519,A760=519378,A760=519382,A760=519380,A760=519357,A760=549727,A760=519373,A760=519370,A760=519371,A760=519377,A760=519387,A760=521176,A760=521177,A760=524588),IF(OR(D760="BIODIESEL",D760="BIODIESEL DYED",D760="DIESEL LS",D760="D LS DYED"),kdrk1,IF(OR(D760="ETHANOL REG",D760="REGULAR",D760="REG DYED",D760="ETH REG DYE"),krrk1,IF(OR(D760="UNBRAND DEF"),DEFBase1,kprk1))),IF(A760=519355,IF(OR(D760="BIODIESEL",D760="BIODIESEL DYED",D760="DIESEL LS",D760="D LS DYED"),vdrk1,IF(OR(D760="ETHANOL REG",D760="REGULAR",D760="REG DYED",D760="ETH REG DYE"),vrrk1,)),E760))</f>
        <v>99.1</v>
      </c>
      <c r="AD760">
        <f>IF(OR(A760=521400,A760=529519,A760=519378,A760=519382,A760=519380,A760=519357,A760=549727,A760=519373,A760=519370,A760=519371,A760=519377,A760=519387,A760=521176,A760=521177,A760=524588),
IF(OR(D760="BIODIESEL",D760="BIODIESEL DYED",D760="DIESEL LS",D760="D LS DYED"),kdrk1+_dslMERCR,IF(OR(D760="ETHANOL REG",D760="REGULAR",D760="REG DYED",D760="ETH REG DYE"),krrk1+_eregMERCR,IF(OR(D760="UNBRAND DEF"),
DEFBase1,kprk1+_punlMERCR))),IF(A760=519355,IF(OR(D760="BIODIESEL",D760="BIODIESEL DYED",D760="DIESEL LS",D760="D LS DYED"),vdrk1+_dslMERCR,IF(OR(D760="ETHANOL REG",D760="REGULAR",D760="REG DYED",D760="ETH REG DYE"),vrrk1+_eregMERCR,)),E760))</f>
        <v>99.1</v>
      </c>
      <c r="AE760">
        <f t="shared" si="248"/>
        <v>0</v>
      </c>
      <c r="AF760">
        <f t="shared" si="249"/>
        <v>0.05</v>
      </c>
      <c r="AG760">
        <f t="shared" si="250"/>
        <v>0</v>
      </c>
      <c r="AH760" t="e">
        <f t="shared" si="251"/>
        <v>#N/A</v>
      </c>
    </row>
    <row r="761" spans="1:34" x14ac:dyDescent="0.25">
      <c r="A761">
        <v>550168</v>
      </c>
      <c r="B761" t="s">
        <v>1039</v>
      </c>
      <c r="C761" t="s">
        <v>85</v>
      </c>
      <c r="D761" t="s">
        <v>645</v>
      </c>
      <c r="E761">
        <v>139</v>
      </c>
      <c r="F761">
        <v>0</v>
      </c>
      <c r="G761">
        <v>0</v>
      </c>
      <c r="H761">
        <v>0</v>
      </c>
      <c r="I761">
        <v>0</v>
      </c>
      <c r="J761">
        <v>139</v>
      </c>
      <c r="K761" s="28">
        <f t="shared" si="231"/>
        <v>15.290000000000001</v>
      </c>
      <c r="L761" s="28">
        <f t="shared" si="232"/>
        <v>0</v>
      </c>
      <c r="M761" s="28">
        <f t="shared" si="233"/>
        <v>154.29</v>
      </c>
      <c r="N761">
        <f t="shared" si="234"/>
        <v>139</v>
      </c>
      <c r="O761">
        <f t="shared" si="235"/>
        <v>142.5</v>
      </c>
      <c r="P761">
        <f t="shared" si="236"/>
        <v>142.5</v>
      </c>
      <c r="Q761">
        <f t="shared" si="237"/>
        <v>142.5</v>
      </c>
      <c r="R761">
        <f t="shared" si="238"/>
        <v>142.5</v>
      </c>
      <c r="S761">
        <f t="shared" si="239"/>
        <v>142.5</v>
      </c>
      <c r="T761">
        <f t="shared" si="240"/>
        <v>142.5</v>
      </c>
      <c r="U761">
        <f t="shared" si="241"/>
        <v>142.5</v>
      </c>
      <c r="V761">
        <f t="shared" si="242"/>
        <v>142.5</v>
      </c>
      <c r="X761">
        <f t="shared" si="243"/>
        <v>142.5</v>
      </c>
      <c r="Y761">
        <f t="shared" si="244"/>
        <v>142.5</v>
      </c>
      <c r="Z761">
        <f t="shared" si="245"/>
        <v>142.5</v>
      </c>
      <c r="AA761">
        <f t="shared" si="246"/>
        <v>142.5</v>
      </c>
      <c r="AB761">
        <f t="shared" si="247"/>
        <v>142.5</v>
      </c>
      <c r="AC761">
        <f>IF(OR(A761=521400,A761=529519,A761=519378,A761=519382,A761=519380,A761=519357,A761=549727,A761=519373,A761=519370,A761=519371,A761=519377,A761=519387,A761=521176,A761=521177,A761=524588),IF(OR(D761="BIODIESEL",D761="BIODIESEL DYED",D761="DIESEL LS",D761="D LS DYED"),kdrk1,IF(OR(D761="ETHANOL REG",D761="REGULAR",D761="REG DYED",D761="ETH REG DYE"),krrk1,IF(OR(D761="UNBRAND DEF"),DEFBase1,kprk1))),IF(A761=519355,IF(OR(D761="BIODIESEL",D761="BIODIESEL DYED",D761="DIESEL LS",D761="D LS DYED"),vdrk1,IF(OR(D761="ETHANOL REG",D761="REGULAR",D761="REG DYED",D761="ETH REG DYE"),vrrk1,)),E761))</f>
        <v>139</v>
      </c>
      <c r="AD761">
        <f>IF(OR(A761=521400,A761=529519,A761=519378,A761=519382,A761=519380,A761=519357,A761=549727,A761=519373,A761=519370,A761=519371,A761=519377,A761=519387,A761=521176,A761=521177,A761=524588),
IF(OR(D761="BIODIESEL",D761="BIODIESEL DYED",D761="DIESEL LS",D761="D LS DYED"),kdrk1+_dslMERCR,IF(OR(D761="ETHANOL REG",D761="REGULAR",D761="REG DYED",D761="ETH REG DYE"),krrk1+_eregMERCR,IF(OR(D761="UNBRAND DEF"),
DEFBase1,kprk1+_punlMERCR))),IF(A761=519355,IF(OR(D761="BIODIESEL",D761="BIODIESEL DYED",D761="DIESEL LS",D761="D LS DYED"),vdrk1+_dslMERCR,IF(OR(D761="ETHANOL REG",D761="REGULAR",D761="REG DYED",D761="ETH REG DYE"),vrrk1+_eregMERCR,)),E761))</f>
        <v>139</v>
      </c>
      <c r="AE761">
        <f t="shared" si="248"/>
        <v>0</v>
      </c>
      <c r="AF761">
        <f t="shared" si="249"/>
        <v>0.11</v>
      </c>
      <c r="AG761">
        <f t="shared" si="250"/>
        <v>0</v>
      </c>
      <c r="AH761" t="e">
        <f t="shared" si="251"/>
        <v>#N/A</v>
      </c>
    </row>
    <row r="762" spans="1:34" x14ac:dyDescent="0.25">
      <c r="A762">
        <v>524613</v>
      </c>
      <c r="B762" t="s">
        <v>200</v>
      </c>
      <c r="C762" t="s">
        <v>85</v>
      </c>
      <c r="D762" t="s">
        <v>37</v>
      </c>
      <c r="E762">
        <v>96.8</v>
      </c>
      <c r="F762">
        <v>4</v>
      </c>
      <c r="G762">
        <v>15</v>
      </c>
      <c r="H762">
        <v>0</v>
      </c>
      <c r="I762">
        <v>0</v>
      </c>
      <c r="J762">
        <v>115.8</v>
      </c>
      <c r="K762" s="28">
        <f t="shared" si="231"/>
        <v>5.79</v>
      </c>
      <c r="L762" s="28">
        <f t="shared" si="232"/>
        <v>0</v>
      </c>
      <c r="M762" s="28">
        <f t="shared" si="233"/>
        <v>121.59</v>
      </c>
      <c r="N762">
        <f t="shared" si="234"/>
        <v>96.8</v>
      </c>
      <c r="O762">
        <f t="shared" si="235"/>
        <v>102.3</v>
      </c>
      <c r="P762">
        <f t="shared" si="236"/>
        <v>103.3</v>
      </c>
      <c r="Q762">
        <f t="shared" si="237"/>
        <v>103.8</v>
      </c>
      <c r="R762">
        <f t="shared" si="238"/>
        <v>104.8</v>
      </c>
      <c r="S762">
        <f t="shared" si="239"/>
        <v>105.3</v>
      </c>
      <c r="T762">
        <f t="shared" si="240"/>
        <v>105.8</v>
      </c>
      <c r="U762">
        <f t="shared" si="241"/>
        <v>106.3</v>
      </c>
      <c r="V762">
        <f t="shared" si="242"/>
        <v>100.3</v>
      </c>
      <c r="X762">
        <f t="shared" si="243"/>
        <v>101.3</v>
      </c>
      <c r="Y762">
        <f t="shared" si="244"/>
        <v>101.8</v>
      </c>
      <c r="Z762">
        <f t="shared" si="245"/>
        <v>101.8</v>
      </c>
      <c r="AA762">
        <f t="shared" si="246"/>
        <v>102.8</v>
      </c>
      <c r="AB762">
        <f t="shared" si="247"/>
        <v>97.8</v>
      </c>
      <c r="AC762">
        <f>IF(OR(A762=521400,A762=529519,A762=519378,A762=519382,A762=519380,A762=519357,A762=549727,A762=519373,A762=519370,A762=519371,A762=519377,A762=519387,A762=521176,A762=521177,A762=524588),IF(OR(D762="BIODIESEL",D762="BIODIESEL DYED",D762="DIESEL LS",D762="D LS DYED"),kdrk1,IF(OR(D762="ETHANOL REG",D762="REGULAR",D762="REG DYED",D762="ETH REG DYE"),krrk1,IF(OR(D762="UNBRAND DEF"),DEFBase1,kprk1))),IF(A762=519355,IF(OR(D762="BIODIESEL",D762="BIODIESEL DYED",D762="DIESEL LS",D762="D LS DYED"),vdrk1,IF(OR(D762="ETHANOL REG",D762="REGULAR",D762="REG DYED",D762="ETH REG DYE"),vrrk1,)),E762))</f>
        <v>96.8</v>
      </c>
      <c r="AD762">
        <f>IF(OR(A762=521400,A762=529519,A762=519378,A762=519382,A762=519380,A762=519357,A762=549727,A762=519373,A762=519370,A762=519371,A762=519377,A762=519387,A762=521176,A762=521177,A762=524588),
IF(OR(D762="BIODIESEL",D762="BIODIESEL DYED",D762="DIESEL LS",D762="D LS DYED"),kdrk1+_dslMERCR,IF(OR(D762="ETHANOL REG",D762="REGULAR",D762="REG DYED",D762="ETH REG DYE"),krrk1+_eregMERCR,IF(OR(D762="UNBRAND DEF"),
DEFBase1,kprk1+_punlMERCR))),IF(A762=519355,IF(OR(D762="BIODIESEL",D762="BIODIESEL DYED",D762="DIESEL LS",D762="D LS DYED"),vdrk1+_dslMERCR,IF(OR(D762="ETHANOL REG",D762="REGULAR",D762="REG DYED",D762="ETH REG DYE"),vrrk1+_eregMERCR,)),E762))</f>
        <v>96.8</v>
      </c>
      <c r="AE762">
        <f t="shared" si="248"/>
        <v>0</v>
      </c>
      <c r="AF762">
        <f t="shared" si="249"/>
        <v>0.05</v>
      </c>
      <c r="AG762">
        <f t="shared" si="250"/>
        <v>0</v>
      </c>
      <c r="AH762" t="str">
        <f t="shared" si="251"/>
        <v>1755 PRINCE OF WALES DR</v>
      </c>
    </row>
    <row r="763" spans="1:34" x14ac:dyDescent="0.25">
      <c r="A763">
        <v>524613</v>
      </c>
      <c r="B763" t="s">
        <v>200</v>
      </c>
      <c r="C763" t="s">
        <v>85</v>
      </c>
      <c r="D763" t="s">
        <v>132</v>
      </c>
      <c r="E763">
        <v>89</v>
      </c>
      <c r="F763">
        <v>10</v>
      </c>
      <c r="G763">
        <v>15</v>
      </c>
      <c r="H763">
        <v>0</v>
      </c>
      <c r="I763">
        <v>0</v>
      </c>
      <c r="J763">
        <v>114</v>
      </c>
      <c r="K763" s="28">
        <f t="shared" si="231"/>
        <v>5.7</v>
      </c>
      <c r="L763" s="28">
        <f t="shared" si="232"/>
        <v>0</v>
      </c>
      <c r="M763" s="28">
        <f t="shared" si="233"/>
        <v>119.7</v>
      </c>
      <c r="N763">
        <f t="shared" si="234"/>
        <v>89</v>
      </c>
      <c r="O763">
        <f t="shared" si="235"/>
        <v>97</v>
      </c>
      <c r="P763">
        <f t="shared" si="236"/>
        <v>97</v>
      </c>
      <c r="Q763">
        <f t="shared" si="237"/>
        <v>97.5</v>
      </c>
      <c r="R763">
        <f t="shared" si="238"/>
        <v>98.5</v>
      </c>
      <c r="S763">
        <f t="shared" si="239"/>
        <v>99</v>
      </c>
      <c r="T763">
        <f t="shared" si="240"/>
        <v>99.5</v>
      </c>
      <c r="U763">
        <f t="shared" si="241"/>
        <v>100</v>
      </c>
      <c r="V763">
        <f t="shared" si="242"/>
        <v>92.5</v>
      </c>
      <c r="X763">
        <f t="shared" si="243"/>
        <v>96</v>
      </c>
      <c r="Y763">
        <f t="shared" si="244"/>
        <v>95.5</v>
      </c>
      <c r="Z763">
        <f t="shared" si="245"/>
        <v>97.5</v>
      </c>
      <c r="AA763">
        <f t="shared" si="246"/>
        <v>94</v>
      </c>
      <c r="AB763">
        <f t="shared" si="247"/>
        <v>93.5</v>
      </c>
      <c r="AC763">
        <f>IF(OR(A763=521400,A763=529519,A763=519378,A763=519382,A763=519380,A763=519357,A763=549727,A763=519373,A763=519370,A763=519371,A763=519377,A763=519387,A763=521176,A763=521177,A763=524588),IF(OR(D763="BIODIESEL",D763="BIODIESEL DYED",D763="DIESEL LS",D763="D LS DYED"),kdrk1,IF(OR(D763="ETHANOL REG",D763="REGULAR",D763="REG DYED",D763="ETH REG DYE"),krrk1,IF(OR(D763="UNBRAND DEF"),DEFBase1,kprk1))),IF(A763=519355,IF(OR(D763="BIODIESEL",D763="BIODIESEL DYED",D763="DIESEL LS",D763="D LS DYED"),vdrk1,IF(OR(D763="ETHANOL REG",D763="REGULAR",D763="REG DYED",D763="ETH REG DYE"),vrrk1,)),E763))</f>
        <v>89</v>
      </c>
      <c r="AD763">
        <f>IF(OR(A763=521400,A763=529519,A763=519378,A763=519382,A763=519380,A763=519357,A763=549727,A763=519373,A763=519370,A763=519371,A763=519377,A763=519387,A763=521176,A763=521177,A763=524588),
IF(OR(D763="BIODIESEL",D763="BIODIESEL DYED",D763="DIESEL LS",D763="D LS DYED"),kdrk1+_dslMERCR,IF(OR(D763="ETHANOL REG",D763="REGULAR",D763="REG DYED",D763="ETH REG DYE"),krrk1+_eregMERCR,IF(OR(D763="UNBRAND DEF"),
DEFBase1,kprk1+_punlMERCR))),IF(A763=519355,IF(OR(D763="BIODIESEL",D763="BIODIESEL DYED",D763="DIESEL LS",D763="D LS DYED"),vdrk1+_dslMERCR,IF(OR(D763="ETHANOL REG",D763="REGULAR",D763="REG DYED",D763="ETH REG DYE"),vrrk1+_eregMERCR,)),E763))</f>
        <v>89</v>
      </c>
      <c r="AE763">
        <f t="shared" si="248"/>
        <v>0</v>
      </c>
      <c r="AF763">
        <f t="shared" si="249"/>
        <v>0.05</v>
      </c>
      <c r="AG763">
        <f t="shared" si="250"/>
        <v>0</v>
      </c>
      <c r="AH763" t="str">
        <f t="shared" si="251"/>
        <v>1755 PRINCE OF WALES DR</v>
      </c>
    </row>
    <row r="764" spans="1:34" x14ac:dyDescent="0.25">
      <c r="A764">
        <v>524613</v>
      </c>
      <c r="B764" t="s">
        <v>200</v>
      </c>
      <c r="C764" t="s">
        <v>85</v>
      </c>
      <c r="D764" t="s">
        <v>644</v>
      </c>
      <c r="E764">
        <v>85</v>
      </c>
      <c r="F764">
        <v>10</v>
      </c>
      <c r="G764">
        <v>15</v>
      </c>
      <c r="H764">
        <v>0</v>
      </c>
      <c r="I764">
        <v>0</v>
      </c>
      <c r="J764">
        <v>110</v>
      </c>
      <c r="K764" s="28">
        <f t="shared" si="231"/>
        <v>5.5</v>
      </c>
      <c r="L764" s="28">
        <f t="shared" si="232"/>
        <v>0</v>
      </c>
      <c r="M764" s="28">
        <f t="shared" ref="M764:M770" si="252">SUM(J764:L764)</f>
        <v>115.5</v>
      </c>
      <c r="N764">
        <f t="shared" si="234"/>
        <v>85</v>
      </c>
      <c r="O764">
        <f t="shared" si="235"/>
        <v>92.5</v>
      </c>
      <c r="P764">
        <f t="shared" si="236"/>
        <v>92.5</v>
      </c>
      <c r="Q764">
        <f t="shared" si="237"/>
        <v>93</v>
      </c>
      <c r="R764">
        <f t="shared" si="238"/>
        <v>94</v>
      </c>
      <c r="S764">
        <f t="shared" si="239"/>
        <v>94.5</v>
      </c>
      <c r="T764">
        <f t="shared" si="240"/>
        <v>95</v>
      </c>
      <c r="U764">
        <f t="shared" si="241"/>
        <v>95.5</v>
      </c>
      <c r="V764">
        <f t="shared" si="242"/>
        <v>88.5</v>
      </c>
      <c r="X764">
        <f t="shared" si="243"/>
        <v>91.5</v>
      </c>
      <c r="Y764">
        <f t="shared" si="244"/>
        <v>91</v>
      </c>
      <c r="Z764">
        <f t="shared" si="245"/>
        <v>93.5</v>
      </c>
      <c r="AA764">
        <f t="shared" si="246"/>
        <v>90</v>
      </c>
      <c r="AB764">
        <f t="shared" si="247"/>
        <v>89.5</v>
      </c>
      <c r="AC764">
        <f>IF(OR(A764=521400,A764=529519,A764=519378,A764=519382,A764=519380,A764=519357,A764=549727,A764=519373,A764=519370,A764=519371,A764=519377,A764=519387,A764=521176,A764=521177,A764=524588),IF(OR(D764="BIODIESEL",D764="BIODIESEL DYED",D764="DIESEL LS",D764="D LS DYED"),kdrk1,IF(OR(D764="ETHANOL REG",D764="REGULAR",D764="REG DYED",D764="ETH REG DYE"),krrk1,IF(OR(D764="UNBRAND DEF"),DEFBase1,kprk1))),IF(A764=519355,IF(OR(D764="BIODIESEL",D764="BIODIESEL DYED",D764="DIESEL LS",D764="D LS DYED"),vdrk1,IF(OR(D764="ETHANOL REG",D764="REGULAR",D764="REG DYED",D764="ETH REG DYE"),vrrk1,)),E764))</f>
        <v>85</v>
      </c>
      <c r="AD764">
        <f>IF(OR(A764=521400,A764=529519,A764=519378,A764=519382,A764=519380,A764=519357,A764=549727,A764=519373,A764=519370,A764=519371,A764=519377,A764=519387,A764=521176,A764=521177,A764=524588),
IF(OR(D764="BIODIESEL",D764="BIODIESEL DYED",D764="DIESEL LS",D764="D LS DYED"),kdrk1+_dslMERCR,IF(OR(D764="ETHANOL REG",D764="REGULAR",D764="REG DYED",D764="ETH REG DYE"),krrk1+_eregMERCR,IF(OR(D764="UNBRAND DEF"),
DEFBase1,kprk1+_punlMERCR))),IF(A764=519355,IF(OR(D764="BIODIESEL",D764="BIODIESEL DYED",D764="DIESEL LS",D764="D LS DYED"),vdrk1+_dslMERCR,IF(OR(D764="ETHANOL REG",D764="REGULAR",D764="REG DYED",D764="ETH REG DYE"),vrrk1+_eregMERCR,)),E764))</f>
        <v>85</v>
      </c>
      <c r="AE764">
        <f t="shared" si="248"/>
        <v>0</v>
      </c>
      <c r="AF764">
        <f t="shared" si="249"/>
        <v>0.05</v>
      </c>
      <c r="AG764">
        <f t="shared" si="250"/>
        <v>0</v>
      </c>
      <c r="AH764" t="str">
        <f t="shared" si="251"/>
        <v>1755 PRINCE OF WALES DR</v>
      </c>
    </row>
    <row r="765" spans="1:34" x14ac:dyDescent="0.25">
      <c r="A765">
        <v>524613</v>
      </c>
      <c r="B765" t="s">
        <v>200</v>
      </c>
      <c r="C765" t="s">
        <v>85</v>
      </c>
      <c r="D765" t="s">
        <v>49</v>
      </c>
      <c r="E765">
        <v>104</v>
      </c>
      <c r="F765">
        <v>10</v>
      </c>
      <c r="G765">
        <v>15</v>
      </c>
      <c r="H765">
        <v>0</v>
      </c>
      <c r="I765">
        <v>0</v>
      </c>
      <c r="J765">
        <v>129</v>
      </c>
      <c r="K765" s="28">
        <f t="shared" si="231"/>
        <v>6.45</v>
      </c>
      <c r="L765" s="28">
        <f t="shared" si="232"/>
        <v>0</v>
      </c>
      <c r="M765" s="28">
        <f t="shared" si="252"/>
        <v>135.44999999999999</v>
      </c>
      <c r="N765">
        <f t="shared" si="234"/>
        <v>104</v>
      </c>
      <c r="O765">
        <f t="shared" si="235"/>
        <v>112.5</v>
      </c>
      <c r="P765">
        <f t="shared" si="236"/>
        <v>112.5</v>
      </c>
      <c r="Q765">
        <f t="shared" si="237"/>
        <v>113</v>
      </c>
      <c r="R765">
        <f t="shared" si="238"/>
        <v>114</v>
      </c>
      <c r="S765">
        <f t="shared" si="239"/>
        <v>114.5</v>
      </c>
      <c r="T765">
        <f t="shared" si="240"/>
        <v>115</v>
      </c>
      <c r="U765">
        <f t="shared" si="241"/>
        <v>115.5</v>
      </c>
      <c r="V765">
        <f t="shared" si="242"/>
        <v>107.5</v>
      </c>
      <c r="X765">
        <f t="shared" si="243"/>
        <v>111.5</v>
      </c>
      <c r="Y765">
        <f t="shared" si="244"/>
        <v>110</v>
      </c>
      <c r="Z765">
        <f t="shared" si="245"/>
        <v>112.5</v>
      </c>
      <c r="AA765">
        <f t="shared" si="246"/>
        <v>109</v>
      </c>
      <c r="AB765">
        <f t="shared" si="247"/>
        <v>108.5</v>
      </c>
      <c r="AC765">
        <f>IF(OR(A765=521400,A765=529519,A765=519378,A765=519382,A765=519380,A765=519357,A765=549727,A765=519373,A765=519370,A765=519371,A765=519377,A765=519387,A765=521176,A765=521177,A765=524588),IF(OR(D765="BIODIESEL",D765="BIODIESEL DYED",D765="DIESEL LS",D765="D LS DYED"),kdrk1,IF(OR(D765="ETHANOL REG",D765="REGULAR",D765="REG DYED",D765="ETH REG DYE"),krrk1,IF(OR(D765="UNBRAND DEF"),DEFBase1,kprk1))),IF(A765=519355,IF(OR(D765="BIODIESEL",D765="BIODIESEL DYED",D765="DIESEL LS",D765="D LS DYED"),vdrk1,IF(OR(D765="ETHANOL REG",D765="REGULAR",D765="REG DYED",D765="ETH REG DYE"),vrrk1,)),E765))</f>
        <v>104</v>
      </c>
      <c r="AD765">
        <f>IF(OR(A765=521400,A765=529519,A765=519378,A765=519382,A765=519380,A765=519357,A765=549727,A765=519373,A765=519370,A765=519371,A765=519377,A765=519387,A765=521176,A765=521177,A765=524588),
IF(OR(D765="BIODIESEL",D765="BIODIESEL DYED",D765="DIESEL LS",D765="D LS DYED"),kdrk1+_dslMERCR,IF(OR(D765="ETHANOL REG",D765="REGULAR",D765="REG DYED",D765="ETH REG DYE"),krrk1+_eregMERCR,IF(OR(D765="UNBRAND DEF"),
DEFBase1,kprk1+_punlMERCR))),IF(A765=519355,IF(OR(D765="BIODIESEL",D765="BIODIESEL DYED",D765="DIESEL LS",D765="D LS DYED"),vdrk1+_dslMERCR,IF(OR(D765="ETHANOL REG",D765="REGULAR",D765="REG DYED",D765="ETH REG DYE"),vrrk1+_eregMERCR,)),E765))</f>
        <v>104</v>
      </c>
      <c r="AE765">
        <f t="shared" si="248"/>
        <v>0</v>
      </c>
      <c r="AF765">
        <f t="shared" si="249"/>
        <v>0.05</v>
      </c>
      <c r="AG765">
        <f t="shared" si="250"/>
        <v>0</v>
      </c>
      <c r="AH765" t="str">
        <f t="shared" si="251"/>
        <v>1755 PRINCE OF WALES DR</v>
      </c>
    </row>
    <row r="766" spans="1:34" x14ac:dyDescent="0.25">
      <c r="A766">
        <v>524613</v>
      </c>
      <c r="B766" t="s">
        <v>200</v>
      </c>
      <c r="C766" t="s">
        <v>85</v>
      </c>
      <c r="D766" t="s">
        <v>645</v>
      </c>
      <c r="E766">
        <v>117</v>
      </c>
      <c r="F766">
        <v>0</v>
      </c>
      <c r="G766">
        <v>0</v>
      </c>
      <c r="H766">
        <v>0</v>
      </c>
      <c r="I766">
        <v>0</v>
      </c>
      <c r="J766">
        <v>117</v>
      </c>
      <c r="K766" s="28">
        <f t="shared" si="231"/>
        <v>12.87</v>
      </c>
      <c r="L766" s="28">
        <f t="shared" si="232"/>
        <v>0</v>
      </c>
      <c r="M766" s="28">
        <f t="shared" si="252"/>
        <v>129.87</v>
      </c>
      <c r="N766">
        <f t="shared" si="234"/>
        <v>117</v>
      </c>
      <c r="O766">
        <f t="shared" si="235"/>
        <v>120.5</v>
      </c>
      <c r="P766">
        <f t="shared" si="236"/>
        <v>120.5</v>
      </c>
      <c r="Q766">
        <f t="shared" si="237"/>
        <v>120.5</v>
      </c>
      <c r="R766">
        <f t="shared" si="238"/>
        <v>120.5</v>
      </c>
      <c r="S766">
        <f t="shared" si="239"/>
        <v>120.5</v>
      </c>
      <c r="T766">
        <f t="shared" si="240"/>
        <v>120.5</v>
      </c>
      <c r="U766">
        <f t="shared" si="241"/>
        <v>120.5</v>
      </c>
      <c r="V766">
        <f t="shared" si="242"/>
        <v>120.5</v>
      </c>
      <c r="X766">
        <f t="shared" si="243"/>
        <v>120.5</v>
      </c>
      <c r="Y766">
        <f t="shared" si="244"/>
        <v>120.5</v>
      </c>
      <c r="Z766">
        <f t="shared" si="245"/>
        <v>120.5</v>
      </c>
      <c r="AA766">
        <f t="shared" si="246"/>
        <v>120.5</v>
      </c>
      <c r="AB766">
        <f t="shared" si="247"/>
        <v>120.5</v>
      </c>
      <c r="AC766">
        <f>IF(OR(A766=521400,A766=529519,A766=519378,A766=519382,A766=519380,A766=519357,A766=549727,A766=519373,A766=519370,A766=519371,A766=519377,A766=519387,A766=521176,A766=521177,A766=524588),IF(OR(D766="BIODIESEL",D766="BIODIESEL DYED",D766="DIESEL LS",D766="D LS DYED"),kdrk1,IF(OR(D766="ETHANOL REG",D766="REGULAR",D766="REG DYED",D766="ETH REG DYE"),krrk1,IF(OR(D766="UNBRAND DEF"),DEFBase1,kprk1))),IF(A766=519355,IF(OR(D766="BIODIESEL",D766="BIODIESEL DYED",D766="DIESEL LS",D766="D LS DYED"),vdrk1,IF(OR(D766="ETHANOL REG",D766="REGULAR",D766="REG DYED",D766="ETH REG DYE"),vrrk1,)),E766))</f>
        <v>117</v>
      </c>
      <c r="AD766">
        <f>IF(OR(A766=521400,A766=529519,A766=519378,A766=519382,A766=519380,A766=519357,A766=549727,A766=519373,A766=519370,A766=519371,A766=519377,A766=519387,A766=521176,A766=521177,A766=524588),
IF(OR(D766="BIODIESEL",D766="BIODIESEL DYED",D766="DIESEL LS",D766="D LS DYED"),kdrk1+_dslMERCR,IF(OR(D766="ETHANOL REG",D766="REGULAR",D766="REG DYED",D766="ETH REG DYE"),krrk1+_eregMERCR,IF(OR(D766="UNBRAND DEF"),
DEFBase1,kprk1+_punlMERCR))),IF(A766=519355,IF(OR(D766="BIODIESEL",D766="BIODIESEL DYED",D766="DIESEL LS",D766="D LS DYED"),vdrk1+_dslMERCR,IF(OR(D766="ETHANOL REG",D766="REGULAR",D766="REG DYED",D766="ETH REG DYE"),vrrk1+_eregMERCR,)),E766))</f>
        <v>117</v>
      </c>
      <c r="AE766">
        <f t="shared" si="248"/>
        <v>0</v>
      </c>
      <c r="AF766">
        <f t="shared" si="249"/>
        <v>0.11</v>
      </c>
      <c r="AG766">
        <f t="shared" si="250"/>
        <v>0</v>
      </c>
      <c r="AH766" t="str">
        <f t="shared" si="251"/>
        <v>1755 PRINCE OF WALES DR</v>
      </c>
    </row>
    <row r="767" spans="1:34" x14ac:dyDescent="0.25">
      <c r="A767">
        <v>524615</v>
      </c>
      <c r="B767" t="s">
        <v>200</v>
      </c>
      <c r="C767" t="s">
        <v>85</v>
      </c>
      <c r="D767" t="s">
        <v>646</v>
      </c>
      <c r="E767">
        <v>96.6</v>
      </c>
      <c r="F767">
        <v>4</v>
      </c>
      <c r="G767">
        <v>3</v>
      </c>
      <c r="H767">
        <v>0</v>
      </c>
      <c r="I767">
        <v>0</v>
      </c>
      <c r="J767">
        <v>103.6</v>
      </c>
      <c r="K767" s="28">
        <f t="shared" si="231"/>
        <v>5.18</v>
      </c>
      <c r="L767" s="28">
        <f t="shared" si="232"/>
        <v>0</v>
      </c>
      <c r="M767" s="28">
        <f t="shared" si="252"/>
        <v>108.78</v>
      </c>
      <c r="N767">
        <f t="shared" si="234"/>
        <v>96.6</v>
      </c>
      <c r="O767">
        <f t="shared" si="235"/>
        <v>102.1</v>
      </c>
      <c r="P767">
        <f t="shared" si="236"/>
        <v>103.1</v>
      </c>
      <c r="Q767">
        <f t="shared" si="237"/>
        <v>103.6</v>
      </c>
      <c r="R767">
        <f t="shared" si="238"/>
        <v>104.6</v>
      </c>
      <c r="S767">
        <f t="shared" si="239"/>
        <v>105.1</v>
      </c>
      <c r="T767">
        <f t="shared" si="240"/>
        <v>105.6</v>
      </c>
      <c r="U767">
        <f t="shared" si="241"/>
        <v>106.1</v>
      </c>
      <c r="V767">
        <f t="shared" si="242"/>
        <v>100.1</v>
      </c>
      <c r="X767">
        <f t="shared" si="243"/>
        <v>101.1</v>
      </c>
      <c r="Y767">
        <f t="shared" si="244"/>
        <v>101.6</v>
      </c>
      <c r="Z767">
        <f t="shared" si="245"/>
        <v>101.6</v>
      </c>
      <c r="AA767">
        <f t="shared" si="246"/>
        <v>102.6</v>
      </c>
      <c r="AB767">
        <f t="shared" si="247"/>
        <v>97.6</v>
      </c>
      <c r="AC767">
        <f>IF(OR(A767=521400,A767=529519,A767=519378,A767=519382,A767=519380,A767=519357,A767=549727,A767=519373,A767=519370,A767=519371,A767=519377,A767=519387,A767=521176,A767=521177,A767=524588),IF(OR(D767="BIODIESEL",D767="BIODIESEL DYED",D767="DIESEL LS",D767="D LS DYED"),kdrk1,IF(OR(D767="ETHANOL REG",D767="REGULAR",D767="REG DYED",D767="ETH REG DYE"),krrk1,IF(OR(D767="UNBRAND DEF"),DEFBase1,kprk1))),IF(A767=519355,IF(OR(D767="BIODIESEL",D767="BIODIESEL DYED",D767="DIESEL LS",D767="D LS DYED"),vdrk1,IF(OR(D767="ETHANOL REG",D767="REGULAR",D767="REG DYED",D767="ETH REG DYE"),vrrk1,)),E767))</f>
        <v>96.6</v>
      </c>
      <c r="AD767">
        <f>IF(OR(A767=521400,A767=529519,A767=519378,A767=519382,A767=519380,A767=519357,A767=549727,A767=519373,A767=519370,A767=519371,A767=519377,A767=519387,A767=521176,A767=521177,A767=524588),
IF(OR(D767="BIODIESEL",D767="BIODIESEL DYED",D767="DIESEL LS",D767="D LS DYED"),kdrk1+_dslMERCR,IF(OR(D767="ETHANOL REG",D767="REGULAR",D767="REG DYED",D767="ETH REG DYE"),krrk1+_eregMERCR,IF(OR(D767="UNBRAND DEF"),
DEFBase1,kprk1+_punlMERCR))),IF(A767=519355,IF(OR(D767="BIODIESEL",D767="BIODIESEL DYED",D767="DIESEL LS",D767="D LS DYED"),vdrk1+_dslMERCR,IF(OR(D767="ETHANOL REG",D767="REGULAR",D767="REG DYED",D767="ETH REG DYE"),vrrk1+_eregMERCR,)),E767))</f>
        <v>96.6</v>
      </c>
      <c r="AE767">
        <f t="shared" si="248"/>
        <v>0</v>
      </c>
      <c r="AF767">
        <f t="shared" si="249"/>
        <v>0.05</v>
      </c>
      <c r="AG767">
        <f t="shared" si="250"/>
        <v>0</v>
      </c>
      <c r="AH767" t="str">
        <f t="shared" si="251"/>
        <v>210 MCDONALD ST N</v>
      </c>
    </row>
    <row r="768" spans="1:34" x14ac:dyDescent="0.25">
      <c r="A768">
        <v>524615</v>
      </c>
      <c r="B768" t="s">
        <v>200</v>
      </c>
      <c r="C768" t="s">
        <v>85</v>
      </c>
      <c r="D768" t="s">
        <v>37</v>
      </c>
      <c r="E768">
        <v>96.6</v>
      </c>
      <c r="F768">
        <v>4</v>
      </c>
      <c r="G768">
        <v>15</v>
      </c>
      <c r="H768">
        <v>0</v>
      </c>
      <c r="I768">
        <v>0</v>
      </c>
      <c r="J768">
        <v>115.6</v>
      </c>
      <c r="K768" s="28">
        <f t="shared" si="231"/>
        <v>5.78</v>
      </c>
      <c r="L768" s="28">
        <f t="shared" si="232"/>
        <v>0</v>
      </c>
      <c r="M768" s="28">
        <f t="shared" si="252"/>
        <v>121.38</v>
      </c>
      <c r="N768">
        <f t="shared" si="234"/>
        <v>96.6</v>
      </c>
      <c r="O768">
        <f t="shared" si="235"/>
        <v>102.1</v>
      </c>
      <c r="P768">
        <f t="shared" si="236"/>
        <v>103.1</v>
      </c>
      <c r="Q768">
        <f t="shared" si="237"/>
        <v>103.6</v>
      </c>
      <c r="R768">
        <f t="shared" si="238"/>
        <v>104.6</v>
      </c>
      <c r="S768">
        <f t="shared" si="239"/>
        <v>105.1</v>
      </c>
      <c r="T768">
        <f t="shared" si="240"/>
        <v>105.6</v>
      </c>
      <c r="U768">
        <f t="shared" si="241"/>
        <v>106.1</v>
      </c>
      <c r="V768">
        <f t="shared" si="242"/>
        <v>100.1</v>
      </c>
      <c r="X768">
        <f t="shared" si="243"/>
        <v>101.1</v>
      </c>
      <c r="Y768">
        <f t="shared" si="244"/>
        <v>101.6</v>
      </c>
      <c r="Z768">
        <f t="shared" si="245"/>
        <v>101.6</v>
      </c>
      <c r="AA768">
        <f t="shared" si="246"/>
        <v>102.6</v>
      </c>
      <c r="AB768">
        <f t="shared" si="247"/>
        <v>97.6</v>
      </c>
      <c r="AC768">
        <f>IF(OR(A768=521400,A768=529519,A768=519378,A768=519382,A768=519380,A768=519357,A768=549727,A768=519373,A768=519370,A768=519371,A768=519377,A768=519387,A768=521176,A768=521177,A768=524588),IF(OR(D768="BIODIESEL",D768="BIODIESEL DYED",D768="DIESEL LS",D768="D LS DYED"),kdrk1,IF(OR(D768="ETHANOL REG",D768="REGULAR",D768="REG DYED",D768="ETH REG DYE"),krrk1,IF(OR(D768="UNBRAND DEF"),DEFBase1,kprk1))),IF(A768=519355,IF(OR(D768="BIODIESEL",D768="BIODIESEL DYED",D768="DIESEL LS",D768="D LS DYED"),vdrk1,IF(OR(D768="ETHANOL REG",D768="REGULAR",D768="REG DYED",D768="ETH REG DYE"),vrrk1,)),E768))</f>
        <v>96.6</v>
      </c>
      <c r="AD768">
        <f>IF(OR(A768=521400,A768=529519,A768=519378,A768=519382,A768=519380,A768=519357,A768=549727,A768=519373,A768=519370,A768=519371,A768=519377,A768=519387,A768=521176,A768=521177,A768=524588),
IF(OR(D768="BIODIESEL",D768="BIODIESEL DYED",D768="DIESEL LS",D768="D LS DYED"),kdrk1+_dslMERCR,IF(OR(D768="ETHANOL REG",D768="REGULAR",D768="REG DYED",D768="ETH REG DYE"),krrk1+_eregMERCR,IF(OR(D768="UNBRAND DEF"),
DEFBase1,kprk1+_punlMERCR))),IF(A768=519355,IF(OR(D768="BIODIESEL",D768="BIODIESEL DYED",D768="DIESEL LS",D768="D LS DYED"),vdrk1+_dslMERCR,IF(OR(D768="ETHANOL REG",D768="REGULAR",D768="REG DYED",D768="ETH REG DYE"),vrrk1+_eregMERCR,)),E768))</f>
        <v>96.6</v>
      </c>
      <c r="AE768">
        <f t="shared" si="248"/>
        <v>0</v>
      </c>
      <c r="AF768">
        <f t="shared" si="249"/>
        <v>0.05</v>
      </c>
      <c r="AG768">
        <f t="shared" si="250"/>
        <v>0</v>
      </c>
      <c r="AH768" t="str">
        <f t="shared" si="251"/>
        <v>210 MCDONALD ST N</v>
      </c>
    </row>
    <row r="769" spans="1:34" x14ac:dyDescent="0.25">
      <c r="A769">
        <v>524615</v>
      </c>
      <c r="B769" t="s">
        <v>200</v>
      </c>
      <c r="C769" t="s">
        <v>85</v>
      </c>
      <c r="D769" t="s">
        <v>132</v>
      </c>
      <c r="E769">
        <v>97.3</v>
      </c>
      <c r="F769">
        <v>10</v>
      </c>
      <c r="G769">
        <v>15</v>
      </c>
      <c r="H769">
        <v>0</v>
      </c>
      <c r="I769">
        <v>0</v>
      </c>
      <c r="J769">
        <v>122.3</v>
      </c>
      <c r="K769" s="28">
        <f t="shared" si="231"/>
        <v>6.1150000000000002</v>
      </c>
      <c r="L769" s="28">
        <f t="shared" si="232"/>
        <v>0</v>
      </c>
      <c r="M769" s="28">
        <f t="shared" si="252"/>
        <v>128.41499999999999</v>
      </c>
      <c r="N769">
        <f t="shared" si="234"/>
        <v>97.3</v>
      </c>
      <c r="O769">
        <f t="shared" si="235"/>
        <v>105.3</v>
      </c>
      <c r="P769">
        <f t="shared" si="236"/>
        <v>105.3</v>
      </c>
      <c r="Q769">
        <f t="shared" si="237"/>
        <v>105.8</v>
      </c>
      <c r="R769">
        <f t="shared" si="238"/>
        <v>106.8</v>
      </c>
      <c r="S769">
        <f t="shared" si="239"/>
        <v>107.3</v>
      </c>
      <c r="T769">
        <f t="shared" si="240"/>
        <v>107.8</v>
      </c>
      <c r="U769">
        <f t="shared" si="241"/>
        <v>108.3</v>
      </c>
      <c r="V769">
        <f t="shared" si="242"/>
        <v>100.8</v>
      </c>
      <c r="X769">
        <f t="shared" si="243"/>
        <v>104.3</v>
      </c>
      <c r="Y769">
        <f t="shared" si="244"/>
        <v>103.8</v>
      </c>
      <c r="Z769">
        <f t="shared" si="245"/>
        <v>105.8</v>
      </c>
      <c r="AA769">
        <f t="shared" si="246"/>
        <v>102.3</v>
      </c>
      <c r="AB769">
        <f t="shared" si="247"/>
        <v>101.8</v>
      </c>
      <c r="AC769">
        <f>IF(OR(A769=521400,A769=529519,A769=519378,A769=519382,A769=519380,A769=519357,A769=549727,A769=519373,A769=519370,A769=519371,A769=519377,A769=519387,A769=521176,A769=521177,A769=524588),IF(OR(D769="BIODIESEL",D769="BIODIESEL DYED",D769="DIESEL LS",D769="D LS DYED"),kdrk1,IF(OR(D769="ETHANOL REG",D769="REGULAR",D769="REG DYED",D769="ETH REG DYE"),krrk1,IF(OR(D769="UNBRAND DEF"),DEFBase1,kprk1))),IF(A769=519355,IF(OR(D769="BIODIESEL",D769="BIODIESEL DYED",D769="DIESEL LS",D769="D LS DYED"),vdrk1,IF(OR(D769="ETHANOL REG",D769="REGULAR",D769="REG DYED",D769="ETH REG DYE"),vrrk1,)),E769))</f>
        <v>97.3</v>
      </c>
      <c r="AD769">
        <f>IF(OR(A769=521400,A769=529519,A769=519378,A769=519382,A769=519380,A769=519357,A769=549727,A769=519373,A769=519370,A769=519371,A769=519377,A769=519387,A769=521176,A769=521177,A769=524588),
IF(OR(D769="BIODIESEL",D769="BIODIESEL DYED",D769="DIESEL LS",D769="D LS DYED"),kdrk1+_dslMERCR,IF(OR(D769="ETHANOL REG",D769="REGULAR",D769="REG DYED",D769="ETH REG DYE"),krrk1+_eregMERCR,IF(OR(D769="UNBRAND DEF"),
DEFBase1,kprk1+_punlMERCR))),IF(A769=519355,IF(OR(D769="BIODIESEL",D769="BIODIESEL DYED",D769="DIESEL LS",D769="D LS DYED"),vdrk1+_dslMERCR,IF(OR(D769="ETHANOL REG",D769="REGULAR",D769="REG DYED",D769="ETH REG DYE"),vrrk1+_eregMERCR,)),E769))</f>
        <v>97.3</v>
      </c>
      <c r="AE769">
        <f t="shared" si="248"/>
        <v>0</v>
      </c>
      <c r="AF769">
        <f t="shared" si="249"/>
        <v>0.05</v>
      </c>
      <c r="AG769">
        <f t="shared" si="250"/>
        <v>0</v>
      </c>
      <c r="AH769" t="str">
        <f t="shared" si="251"/>
        <v>210 MCDONALD ST N</v>
      </c>
    </row>
    <row r="770" spans="1:34" x14ac:dyDescent="0.25">
      <c r="A770">
        <v>524615</v>
      </c>
      <c r="B770" t="s">
        <v>200</v>
      </c>
      <c r="C770" t="s">
        <v>85</v>
      </c>
      <c r="D770" t="s">
        <v>644</v>
      </c>
      <c r="E770">
        <v>84.9</v>
      </c>
      <c r="F770">
        <v>10</v>
      </c>
      <c r="G770">
        <v>15</v>
      </c>
      <c r="H770">
        <v>0</v>
      </c>
      <c r="I770">
        <v>0</v>
      </c>
      <c r="J770">
        <v>109.9</v>
      </c>
      <c r="K770" s="28">
        <f t="shared" si="231"/>
        <v>5.495000000000001</v>
      </c>
      <c r="L770" s="28">
        <f t="shared" si="232"/>
        <v>0</v>
      </c>
      <c r="M770" s="28">
        <f t="shared" si="252"/>
        <v>115.39500000000001</v>
      </c>
      <c r="N770">
        <f t="shared" si="234"/>
        <v>84.9</v>
      </c>
      <c r="O770">
        <f t="shared" si="235"/>
        <v>92.4</v>
      </c>
      <c r="P770">
        <f t="shared" si="236"/>
        <v>92.4</v>
      </c>
      <c r="Q770">
        <f t="shared" si="237"/>
        <v>92.9</v>
      </c>
      <c r="R770">
        <f t="shared" si="238"/>
        <v>93.9</v>
      </c>
      <c r="S770">
        <f t="shared" si="239"/>
        <v>94.4</v>
      </c>
      <c r="T770">
        <f t="shared" si="240"/>
        <v>94.9</v>
      </c>
      <c r="U770">
        <f t="shared" si="241"/>
        <v>95.4</v>
      </c>
      <c r="V770">
        <f t="shared" si="242"/>
        <v>88.4</v>
      </c>
      <c r="X770">
        <f t="shared" si="243"/>
        <v>91.4</v>
      </c>
      <c r="Y770">
        <f t="shared" si="244"/>
        <v>90.9</v>
      </c>
      <c r="Z770">
        <f t="shared" si="245"/>
        <v>93.4</v>
      </c>
      <c r="AA770">
        <f t="shared" si="246"/>
        <v>89.9</v>
      </c>
      <c r="AB770">
        <f t="shared" si="247"/>
        <v>89.4</v>
      </c>
      <c r="AC770">
        <f>IF(OR(A770=521400,A770=529519,A770=519378,A770=519382,A770=519380,A770=519357,A770=549727,A770=519373,A770=519370,A770=519371,A770=519377,A770=519387,A770=521176,A770=521177,A770=524588),IF(OR(D770="BIODIESEL",D770="BIODIESEL DYED",D770="DIESEL LS",D770="D LS DYED"),kdrk1,IF(OR(D770="ETHANOL REG",D770="REGULAR",D770="REG DYED",D770="ETH REG DYE"),krrk1,IF(OR(D770="UNBRAND DEF"),DEFBase1,kprk1))),IF(A770=519355,IF(OR(D770="BIODIESEL",D770="BIODIESEL DYED",D770="DIESEL LS",D770="D LS DYED"),vdrk1,IF(OR(D770="ETHANOL REG",D770="REGULAR",D770="REG DYED",D770="ETH REG DYE"),vrrk1,)),E770))</f>
        <v>84.9</v>
      </c>
      <c r="AD770">
        <f>IF(OR(A770=521400,A770=529519,A770=519378,A770=519382,A770=519380,A770=519357,A770=549727,A770=519373,A770=519370,A770=519371,A770=519377,A770=519387,A770=521176,A770=521177,A770=524588),
IF(OR(D770="BIODIESEL",D770="BIODIESEL DYED",D770="DIESEL LS",D770="D LS DYED"),kdrk1+_dslMERCR,IF(OR(D770="ETHANOL REG",D770="REGULAR",D770="REG DYED",D770="ETH REG DYE"),krrk1+_eregMERCR,IF(OR(D770="UNBRAND DEF"),
DEFBase1,kprk1+_punlMERCR))),IF(A770=519355,IF(OR(D770="BIODIESEL",D770="BIODIESEL DYED",D770="DIESEL LS",D770="D LS DYED"),vdrk1+_dslMERCR,IF(OR(D770="ETHANOL REG",D770="REGULAR",D770="REG DYED",D770="ETH REG DYE"),vrrk1+_eregMERCR,)),E770))</f>
        <v>84.9</v>
      </c>
      <c r="AE770">
        <f t="shared" si="248"/>
        <v>0</v>
      </c>
      <c r="AF770">
        <f t="shared" si="249"/>
        <v>0.05</v>
      </c>
      <c r="AG770">
        <f t="shared" si="250"/>
        <v>0</v>
      </c>
      <c r="AH770" t="str">
        <f t="shared" si="251"/>
        <v>210 MCDONALD ST N</v>
      </c>
    </row>
    <row r="771" spans="1:34" x14ac:dyDescent="0.25">
      <c r="A771">
        <v>524615</v>
      </c>
      <c r="B771" t="s">
        <v>200</v>
      </c>
      <c r="C771" t="s">
        <v>85</v>
      </c>
      <c r="D771" t="s">
        <v>649</v>
      </c>
      <c r="E771">
        <v>77.099999999999994</v>
      </c>
      <c r="F771">
        <v>10</v>
      </c>
      <c r="G771">
        <v>15</v>
      </c>
      <c r="H771">
        <v>0</v>
      </c>
      <c r="I771">
        <v>0</v>
      </c>
      <c r="J771">
        <v>102.1</v>
      </c>
      <c r="K771" s="28">
        <f t="shared" si="231"/>
        <v>5.1050000000000004</v>
      </c>
      <c r="L771" s="28">
        <f t="shared" si="232"/>
        <v>0</v>
      </c>
      <c r="M771" s="28">
        <f t="shared" ref="M771" si="253">SUM(J771:L771)</f>
        <v>107.205</v>
      </c>
      <c r="N771">
        <f t="shared" si="234"/>
        <v>77.099999999999994</v>
      </c>
      <c r="O771">
        <f t="shared" si="235"/>
        <v>85.1</v>
      </c>
      <c r="P771">
        <f t="shared" si="236"/>
        <v>85.1</v>
      </c>
      <c r="Q771">
        <f t="shared" si="237"/>
        <v>85.6</v>
      </c>
      <c r="R771">
        <f t="shared" si="238"/>
        <v>86.6</v>
      </c>
      <c r="S771">
        <f t="shared" si="239"/>
        <v>87.1</v>
      </c>
      <c r="T771">
        <f t="shared" si="240"/>
        <v>87.6</v>
      </c>
      <c r="U771">
        <f t="shared" si="241"/>
        <v>88.1</v>
      </c>
      <c r="V771">
        <f t="shared" si="242"/>
        <v>80.599999999999994</v>
      </c>
      <c r="X771">
        <f t="shared" si="243"/>
        <v>84.1</v>
      </c>
      <c r="Y771">
        <f t="shared" si="244"/>
        <v>83.6</v>
      </c>
      <c r="Z771">
        <f t="shared" si="245"/>
        <v>85.6</v>
      </c>
      <c r="AA771">
        <f t="shared" si="246"/>
        <v>82.1</v>
      </c>
      <c r="AB771">
        <f t="shared" si="247"/>
        <v>81.599999999999994</v>
      </c>
      <c r="AC771">
        <f>IF(OR(A771=521400,A771=529519,A771=519378,A771=519382,A771=519380,A771=519357,A771=549727,A771=519373,A771=519370,A771=519371,A771=519377,A771=519387,A771=521176,A771=521177,A771=524588),IF(OR(D771="BIODIESEL",D771="BIODIESEL DYED",D771="DIESEL LS",D771="D LS DYED"),kdrk1,IF(OR(D771="ETHANOL REG",D771="REGULAR",D771="REG DYED",D771="ETH REG DYE"),krrk1,IF(OR(D771="UNBRAND DEF"),DEFBase1,kprk1))),IF(A771=519355,IF(OR(D771="BIODIESEL",D771="BIODIESEL DYED",D771="DIESEL LS",D771="D LS DYED"),vdrk1,IF(OR(D771="ETHANOL REG",D771="REGULAR",D771="REG DYED",D771="ETH REG DYE"),vrrk1,)),E771))</f>
        <v>77.099999999999994</v>
      </c>
      <c r="AD771">
        <f>IF(OR(A771=521400,A771=529519,A771=519378,A771=519382,A771=519380,A771=519357,A771=549727,A771=519373,A771=519370,A771=519371,A771=519377,A771=519387,A771=521176,A771=521177,A771=524588),
IF(OR(D771="BIODIESEL",D771="BIODIESEL DYED",D771="DIESEL LS",D771="D LS DYED"),kdrk1+_dslMERCR,IF(OR(D771="ETHANOL REG",D771="REGULAR",D771="REG DYED",D771="ETH REG DYE"),krrk1+_eregMERCR,IF(OR(D771="UNBRAND DEF"),
DEFBase1,kprk1+_punlMERCR))),IF(A771=519355,IF(OR(D771="BIODIESEL",D771="BIODIESEL DYED",D771="DIESEL LS",D771="D LS DYED"),vdrk1+_dslMERCR,IF(OR(D771="ETHANOL REG",D771="REGULAR",D771="REG DYED",D771="ETH REG DYE"),vrrk1+_eregMERCR,)),E771))</f>
        <v>77.099999999999994</v>
      </c>
      <c r="AE771">
        <f t="shared" si="248"/>
        <v>0</v>
      </c>
      <c r="AF771">
        <f t="shared" si="249"/>
        <v>0.05</v>
      </c>
      <c r="AG771">
        <f t="shared" si="250"/>
        <v>0</v>
      </c>
      <c r="AH771" t="str">
        <f t="shared" si="251"/>
        <v>210 MCDONALD ST N</v>
      </c>
    </row>
    <row r="772" spans="1:34" x14ac:dyDescent="0.25">
      <c r="A772">
        <v>524615</v>
      </c>
      <c r="B772" t="s">
        <v>200</v>
      </c>
      <c r="C772" t="s">
        <v>85</v>
      </c>
      <c r="D772" t="s">
        <v>49</v>
      </c>
      <c r="E772">
        <v>103.9</v>
      </c>
      <c r="F772">
        <v>10</v>
      </c>
      <c r="G772">
        <v>15</v>
      </c>
      <c r="H772">
        <v>0</v>
      </c>
      <c r="I772">
        <v>0</v>
      </c>
      <c r="J772">
        <v>128.9</v>
      </c>
      <c r="K772" s="28">
        <f t="shared" si="231"/>
        <v>6.4450000000000003</v>
      </c>
      <c r="L772" s="28">
        <f t="shared" si="232"/>
        <v>0</v>
      </c>
      <c r="M772" s="28">
        <f t="shared" ref="M772" si="254">SUM(J772:L772)</f>
        <v>135.345</v>
      </c>
      <c r="N772">
        <f t="shared" si="234"/>
        <v>103.9</v>
      </c>
      <c r="O772">
        <f t="shared" si="235"/>
        <v>112.4</v>
      </c>
      <c r="P772">
        <f t="shared" si="236"/>
        <v>112.4</v>
      </c>
      <c r="Q772">
        <f t="shared" si="237"/>
        <v>112.9</v>
      </c>
      <c r="R772">
        <f t="shared" si="238"/>
        <v>113.9</v>
      </c>
      <c r="S772">
        <f t="shared" si="239"/>
        <v>114.4</v>
      </c>
      <c r="T772">
        <f t="shared" si="240"/>
        <v>114.9</v>
      </c>
      <c r="U772">
        <f t="shared" si="241"/>
        <v>115.4</v>
      </c>
      <c r="V772">
        <f t="shared" si="242"/>
        <v>107.4</v>
      </c>
      <c r="X772">
        <f t="shared" si="243"/>
        <v>111.4</v>
      </c>
      <c r="Y772">
        <f t="shared" si="244"/>
        <v>109.9</v>
      </c>
      <c r="Z772">
        <f t="shared" si="245"/>
        <v>112.4</v>
      </c>
      <c r="AA772">
        <f t="shared" si="246"/>
        <v>108.9</v>
      </c>
      <c r="AB772">
        <f t="shared" si="247"/>
        <v>108.4</v>
      </c>
      <c r="AC772">
        <f>IF(OR(A772=521400,A772=529519,A772=519378,A772=519382,A772=519380,A772=519357,A772=549727,A772=519373,A772=519370,A772=519371,A772=519377,A772=519387,A772=521176,A772=521177,A772=524588),IF(OR(D772="BIODIESEL",D772="BIODIESEL DYED",D772="DIESEL LS",D772="D LS DYED"),kdrk1,IF(OR(D772="ETHANOL REG",D772="REGULAR",D772="REG DYED",D772="ETH REG DYE"),krrk1,IF(OR(D772="UNBRAND DEF"),DEFBase1,kprk1))),IF(A772=519355,IF(OR(D772="BIODIESEL",D772="BIODIESEL DYED",D772="DIESEL LS",D772="D LS DYED"),vdrk1,IF(OR(D772="ETHANOL REG",D772="REGULAR",D772="REG DYED",D772="ETH REG DYE"),vrrk1,)),E772))</f>
        <v>103.9</v>
      </c>
      <c r="AD772">
        <f>IF(OR(A772=521400,A772=529519,A772=519378,A772=519382,A772=519380,A772=519357,A772=549727,A772=519373,A772=519370,A772=519371,A772=519377,A772=519387,A772=521176,A772=521177,A772=524588),
IF(OR(D772="BIODIESEL",D772="BIODIESEL DYED",D772="DIESEL LS",D772="D LS DYED"),kdrk1+_dslMERCR,IF(OR(D772="ETHANOL REG",D772="REGULAR",D772="REG DYED",D772="ETH REG DYE"),krrk1+_eregMERCR,IF(OR(D772="UNBRAND DEF"),
DEFBase1,kprk1+_punlMERCR))),IF(A772=519355,IF(OR(D772="BIODIESEL",D772="BIODIESEL DYED",D772="DIESEL LS",D772="D LS DYED"),vdrk1+_dslMERCR,IF(OR(D772="ETHANOL REG",D772="REGULAR",D772="REG DYED",D772="ETH REG DYE"),vrrk1+_eregMERCR,)),E772))</f>
        <v>103.9</v>
      </c>
      <c r="AE772">
        <f t="shared" si="248"/>
        <v>0</v>
      </c>
      <c r="AF772">
        <f t="shared" si="249"/>
        <v>0.05</v>
      </c>
      <c r="AG772">
        <f t="shared" si="250"/>
        <v>0</v>
      </c>
      <c r="AH772" t="str">
        <f t="shared" si="251"/>
        <v>210 MCDONALD ST N</v>
      </c>
    </row>
    <row r="773" spans="1:34" x14ac:dyDescent="0.25">
      <c r="A773">
        <v>524615</v>
      </c>
      <c r="B773" t="s">
        <v>200</v>
      </c>
      <c r="C773" t="s">
        <v>85</v>
      </c>
      <c r="D773" t="s">
        <v>651</v>
      </c>
      <c r="E773">
        <v>64.099999999999994</v>
      </c>
      <c r="F773">
        <v>10</v>
      </c>
      <c r="G773">
        <v>15</v>
      </c>
      <c r="H773">
        <v>0</v>
      </c>
      <c r="I773">
        <v>0</v>
      </c>
      <c r="J773">
        <v>89.1</v>
      </c>
      <c r="K773" s="28">
        <f t="shared" si="231"/>
        <v>4.4550000000000001</v>
      </c>
      <c r="L773" s="28">
        <f t="shared" si="232"/>
        <v>0</v>
      </c>
      <c r="M773" s="28">
        <f t="shared" ref="M773" si="255">SUM(J773:L773)</f>
        <v>93.554999999999993</v>
      </c>
      <c r="N773">
        <f t="shared" si="234"/>
        <v>64.099999999999994</v>
      </c>
      <c r="O773">
        <f t="shared" si="235"/>
        <v>71.599999999999994</v>
      </c>
      <c r="P773">
        <f t="shared" si="236"/>
        <v>71.599999999999994</v>
      </c>
      <c r="Q773">
        <f t="shared" si="237"/>
        <v>72.099999999999994</v>
      </c>
      <c r="R773">
        <f t="shared" si="238"/>
        <v>73.099999999999994</v>
      </c>
      <c r="S773">
        <f t="shared" si="239"/>
        <v>73.599999999999994</v>
      </c>
      <c r="T773">
        <f t="shared" si="240"/>
        <v>74.099999999999994</v>
      </c>
      <c r="U773">
        <f t="shared" si="241"/>
        <v>74.599999999999994</v>
      </c>
      <c r="V773">
        <f t="shared" si="242"/>
        <v>67.599999999999994</v>
      </c>
      <c r="X773">
        <f t="shared" si="243"/>
        <v>70.599999999999994</v>
      </c>
      <c r="Y773">
        <f t="shared" si="244"/>
        <v>70.099999999999994</v>
      </c>
      <c r="Z773">
        <f t="shared" si="245"/>
        <v>72.599999999999994</v>
      </c>
      <c r="AA773">
        <f t="shared" si="246"/>
        <v>69.099999999999994</v>
      </c>
      <c r="AB773">
        <f t="shared" si="247"/>
        <v>68.599999999999994</v>
      </c>
      <c r="AC773">
        <f>IF(OR(A773=521400,A773=529519,A773=519378,A773=519382,A773=519380,A773=519357,A773=549727,A773=519373,A773=519370,A773=519371,A773=519377,A773=519387,A773=521176,A773=521177,A773=524588),IF(OR(D773="BIODIESEL",D773="BIODIESEL DYED",D773="DIESEL LS",D773="D LS DYED"),kdrk1,IF(OR(D773="ETHANOL REG",D773="REGULAR",D773="REG DYED",D773="ETH REG DYE"),krrk1,IF(OR(D773="UNBRAND DEF"),DEFBase1,kprk1))),IF(A773=519355,IF(OR(D773="BIODIESEL",D773="BIODIESEL DYED",D773="DIESEL LS",D773="D LS DYED"),vdrk1,IF(OR(D773="ETHANOL REG",D773="REGULAR",D773="REG DYED",D773="ETH REG DYE"),vrrk1,)),E773))</f>
        <v>64.099999999999994</v>
      </c>
      <c r="AD773">
        <f>IF(OR(A773=521400,A773=529519,A773=519378,A773=519382,A773=519380,A773=519357,A773=549727,A773=519373,A773=519370,A773=519371,A773=519377,A773=519387,A773=521176,A773=521177,A773=524588),
IF(OR(D773="BIODIESEL",D773="BIODIESEL DYED",D773="DIESEL LS",D773="D LS DYED"),kdrk1+_dslMERCR,IF(OR(D773="ETHANOL REG",D773="REGULAR",D773="REG DYED",D773="ETH REG DYE"),krrk1+_eregMERCR,IF(OR(D773="UNBRAND DEF"),
DEFBase1,kprk1+_punlMERCR))),IF(A773=519355,IF(OR(D773="BIODIESEL",D773="BIODIESEL DYED",D773="DIESEL LS",D773="D LS DYED"),vdrk1+_dslMERCR,IF(OR(D773="ETHANOL REG",D773="REGULAR",D773="REG DYED",D773="ETH REG DYE"),vrrk1+_eregMERCR,)),E773))</f>
        <v>64.099999999999994</v>
      </c>
      <c r="AE773">
        <f t="shared" si="248"/>
        <v>0</v>
      </c>
      <c r="AF773">
        <f t="shared" si="249"/>
        <v>0.05</v>
      </c>
      <c r="AG773">
        <f t="shared" si="250"/>
        <v>0</v>
      </c>
      <c r="AH773" t="str">
        <f t="shared" si="251"/>
        <v>210 MCDONALD ST N</v>
      </c>
    </row>
    <row r="774" spans="1:34" x14ac:dyDescent="0.25">
      <c r="A774">
        <v>524615</v>
      </c>
      <c r="B774" t="s">
        <v>200</v>
      </c>
      <c r="C774" t="s">
        <v>85</v>
      </c>
      <c r="D774" t="s">
        <v>645</v>
      </c>
      <c r="E774">
        <v>112.5</v>
      </c>
      <c r="F774">
        <v>0</v>
      </c>
      <c r="G774">
        <v>0</v>
      </c>
      <c r="H774">
        <v>0</v>
      </c>
      <c r="I774">
        <v>0</v>
      </c>
      <c r="J774">
        <v>112.5</v>
      </c>
      <c r="K774" s="28">
        <f t="shared" si="231"/>
        <v>12.375</v>
      </c>
      <c r="L774" s="28">
        <f t="shared" si="232"/>
        <v>0</v>
      </c>
      <c r="M774" s="28">
        <f t="shared" ref="M774" si="256">SUM(J774:L774)</f>
        <v>124.875</v>
      </c>
      <c r="N774">
        <f t="shared" si="234"/>
        <v>112.5</v>
      </c>
      <c r="O774">
        <f t="shared" si="235"/>
        <v>116</v>
      </c>
      <c r="P774">
        <f t="shared" si="236"/>
        <v>116</v>
      </c>
      <c r="Q774">
        <f t="shared" si="237"/>
        <v>116</v>
      </c>
      <c r="R774">
        <f t="shared" si="238"/>
        <v>116</v>
      </c>
      <c r="S774">
        <f t="shared" si="239"/>
        <v>116</v>
      </c>
      <c r="T774">
        <f t="shared" si="240"/>
        <v>116</v>
      </c>
      <c r="U774">
        <f t="shared" si="241"/>
        <v>116</v>
      </c>
      <c r="V774">
        <f t="shared" si="242"/>
        <v>116</v>
      </c>
      <c r="X774">
        <f t="shared" si="243"/>
        <v>116</v>
      </c>
      <c r="Y774">
        <f t="shared" si="244"/>
        <v>116</v>
      </c>
      <c r="Z774">
        <f t="shared" si="245"/>
        <v>116</v>
      </c>
      <c r="AA774">
        <f t="shared" si="246"/>
        <v>116</v>
      </c>
      <c r="AB774">
        <f t="shared" si="247"/>
        <v>116</v>
      </c>
      <c r="AC774">
        <f>IF(OR(A774=521400,A774=529519,A774=519378,A774=519382,A774=519380,A774=519357,A774=549727,A774=519373,A774=519370,A774=519371,A774=519377,A774=519387,A774=521176,A774=521177,A774=524588),IF(OR(D774="BIODIESEL",D774="BIODIESEL DYED",D774="DIESEL LS",D774="D LS DYED"),kdrk1,IF(OR(D774="ETHANOL REG",D774="REGULAR",D774="REG DYED",D774="ETH REG DYE"),krrk1,IF(OR(D774="UNBRAND DEF"),DEFBase1,kprk1))),IF(A774=519355,IF(OR(D774="BIODIESEL",D774="BIODIESEL DYED",D774="DIESEL LS",D774="D LS DYED"),vdrk1,IF(OR(D774="ETHANOL REG",D774="REGULAR",D774="REG DYED",D774="ETH REG DYE"),vrrk1,)),E774))</f>
        <v>112.5</v>
      </c>
      <c r="AD774">
        <f>IF(OR(A774=521400,A774=529519,A774=519378,A774=519382,A774=519380,A774=519357,A774=549727,A774=519373,A774=519370,A774=519371,A774=519377,A774=519387,A774=521176,A774=521177,A774=524588),
IF(OR(D774="BIODIESEL",D774="BIODIESEL DYED",D774="DIESEL LS",D774="D LS DYED"),kdrk1+_dslMERCR,IF(OR(D774="ETHANOL REG",D774="REGULAR",D774="REG DYED",D774="ETH REG DYE"),krrk1+_eregMERCR,IF(OR(D774="UNBRAND DEF"),
DEFBase1,kprk1+_punlMERCR))),IF(A774=519355,IF(OR(D774="BIODIESEL",D774="BIODIESEL DYED",D774="DIESEL LS",D774="D LS DYED"),vdrk1+_dslMERCR,IF(OR(D774="ETHANOL REG",D774="REGULAR",D774="REG DYED",D774="ETH REG DYE"),vrrk1+_eregMERCR,)),E774))</f>
        <v>112.5</v>
      </c>
      <c r="AE774">
        <f t="shared" si="248"/>
        <v>0</v>
      </c>
      <c r="AF774">
        <f t="shared" si="249"/>
        <v>0.11</v>
      </c>
      <c r="AG774">
        <f t="shared" si="250"/>
        <v>0</v>
      </c>
      <c r="AH774" t="str">
        <f t="shared" si="251"/>
        <v>210 MCDONALD ST N</v>
      </c>
    </row>
    <row r="775" spans="1:34" x14ac:dyDescent="0.25">
      <c r="A775">
        <v>524562</v>
      </c>
      <c r="B775" t="s">
        <v>201</v>
      </c>
      <c r="C775" t="s">
        <v>85</v>
      </c>
      <c r="D775" t="s">
        <v>37</v>
      </c>
      <c r="E775">
        <v>97.5</v>
      </c>
      <c r="F775">
        <v>4</v>
      </c>
      <c r="G775">
        <v>15</v>
      </c>
      <c r="H775">
        <v>0</v>
      </c>
      <c r="I775">
        <v>0</v>
      </c>
      <c r="J775">
        <v>116.5</v>
      </c>
      <c r="K775" s="28">
        <f t="shared" si="231"/>
        <v>5.8250000000000002</v>
      </c>
      <c r="L775" s="28">
        <f t="shared" si="232"/>
        <v>0</v>
      </c>
      <c r="M775" s="28">
        <f t="shared" ref="M775" si="257">SUM(J775:L775)</f>
        <v>122.325</v>
      </c>
      <c r="N775">
        <f t="shared" si="234"/>
        <v>97.5</v>
      </c>
      <c r="O775">
        <f t="shared" si="235"/>
        <v>103</v>
      </c>
      <c r="P775">
        <f t="shared" si="236"/>
        <v>104</v>
      </c>
      <c r="Q775">
        <f t="shared" si="237"/>
        <v>104.5</v>
      </c>
      <c r="R775">
        <f t="shared" si="238"/>
        <v>105.5</v>
      </c>
      <c r="S775">
        <f t="shared" si="239"/>
        <v>106</v>
      </c>
      <c r="T775">
        <f t="shared" si="240"/>
        <v>106.5</v>
      </c>
      <c r="U775">
        <f t="shared" si="241"/>
        <v>107</v>
      </c>
      <c r="V775">
        <f t="shared" si="242"/>
        <v>101</v>
      </c>
      <c r="X775">
        <f t="shared" si="243"/>
        <v>102</v>
      </c>
      <c r="Y775">
        <f t="shared" si="244"/>
        <v>102.5</v>
      </c>
      <c r="Z775">
        <f t="shared" si="245"/>
        <v>102.5</v>
      </c>
      <c r="AA775">
        <f t="shared" si="246"/>
        <v>103.5</v>
      </c>
      <c r="AB775">
        <f t="shared" si="247"/>
        <v>98.5</v>
      </c>
      <c r="AC775">
        <f>IF(OR(A775=521400,A775=529519,A775=519378,A775=519382,A775=519380,A775=519357,A775=549727,A775=519373,A775=519370,A775=519371,A775=519377,A775=519387,A775=521176,A775=521177,A775=524588),IF(OR(D775="BIODIESEL",D775="BIODIESEL DYED",D775="DIESEL LS",D775="D LS DYED"),kdrk1,IF(OR(D775="ETHANOL REG",D775="REGULAR",D775="REG DYED",D775="ETH REG DYE"),krrk1,IF(OR(D775="UNBRAND DEF"),DEFBase1,kprk1))),IF(A775=519355,IF(OR(D775="BIODIESEL",D775="BIODIESEL DYED",D775="DIESEL LS",D775="D LS DYED"),vdrk1,IF(OR(D775="ETHANOL REG",D775="REGULAR",D775="REG DYED",D775="ETH REG DYE"),vrrk1,)),E775))</f>
        <v>97.5</v>
      </c>
      <c r="AD775">
        <f>IF(OR(A775=521400,A775=529519,A775=519378,A775=519382,A775=519380,A775=519357,A775=549727,A775=519373,A775=519370,A775=519371,A775=519377,A775=519387,A775=521176,A775=521177,A775=524588),
IF(OR(D775="BIODIESEL",D775="BIODIESEL DYED",D775="DIESEL LS",D775="D LS DYED"),kdrk1+_dslMERCR,IF(OR(D775="ETHANOL REG",D775="REGULAR",D775="REG DYED",D775="ETH REG DYE"),krrk1+_eregMERCR,IF(OR(D775="UNBRAND DEF"),
DEFBase1,kprk1+_punlMERCR))),IF(A775=519355,IF(OR(D775="BIODIESEL",D775="BIODIESEL DYED",D775="DIESEL LS",D775="D LS DYED"),vdrk1+_dslMERCR,IF(OR(D775="ETHANOL REG",D775="REGULAR",D775="REG DYED",D775="ETH REG DYE"),vrrk1+_eregMERCR,)),E775))</f>
        <v>97.5</v>
      </c>
      <c r="AE775">
        <f t="shared" si="248"/>
        <v>0</v>
      </c>
      <c r="AF775">
        <f t="shared" si="249"/>
        <v>0.05</v>
      </c>
      <c r="AG775">
        <f t="shared" si="250"/>
        <v>0</v>
      </c>
      <c r="AH775" t="str">
        <f t="shared" si="251"/>
        <v>315 MARQUIS DR W</v>
      </c>
    </row>
    <row r="776" spans="1:34" x14ac:dyDescent="0.25">
      <c r="A776">
        <v>524562</v>
      </c>
      <c r="B776" t="s">
        <v>201</v>
      </c>
      <c r="C776" t="s">
        <v>85</v>
      </c>
      <c r="D776" t="s">
        <v>132</v>
      </c>
      <c r="E776">
        <v>89.7</v>
      </c>
      <c r="F776">
        <v>10</v>
      </c>
      <c r="G776">
        <v>15</v>
      </c>
      <c r="H776">
        <v>0</v>
      </c>
      <c r="I776">
        <v>0</v>
      </c>
      <c r="J776">
        <v>114.7</v>
      </c>
      <c r="K776" s="28">
        <f t="shared" si="231"/>
        <v>5.7350000000000003</v>
      </c>
      <c r="L776" s="28">
        <f t="shared" si="232"/>
        <v>0</v>
      </c>
      <c r="M776" s="28">
        <f t="shared" ref="M776:M778" si="258">SUM(J776:L776)</f>
        <v>120.435</v>
      </c>
      <c r="N776">
        <f t="shared" si="234"/>
        <v>89.7</v>
      </c>
      <c r="O776">
        <f t="shared" si="235"/>
        <v>97.7</v>
      </c>
      <c r="P776">
        <f t="shared" si="236"/>
        <v>97.7</v>
      </c>
      <c r="Q776">
        <f t="shared" si="237"/>
        <v>98.2</v>
      </c>
      <c r="R776">
        <f t="shared" si="238"/>
        <v>99.2</v>
      </c>
      <c r="S776">
        <f t="shared" si="239"/>
        <v>99.7</v>
      </c>
      <c r="T776">
        <f t="shared" si="240"/>
        <v>100.2</v>
      </c>
      <c r="U776">
        <f t="shared" si="241"/>
        <v>100.7</v>
      </c>
      <c r="V776">
        <f t="shared" si="242"/>
        <v>93.2</v>
      </c>
      <c r="X776">
        <f t="shared" si="243"/>
        <v>96.7</v>
      </c>
      <c r="Y776">
        <f t="shared" si="244"/>
        <v>96.2</v>
      </c>
      <c r="Z776">
        <f t="shared" si="245"/>
        <v>98.2</v>
      </c>
      <c r="AA776">
        <f t="shared" si="246"/>
        <v>94.7</v>
      </c>
      <c r="AB776">
        <f t="shared" si="247"/>
        <v>94.2</v>
      </c>
      <c r="AC776">
        <f>IF(OR(A776=521400,A776=529519,A776=519378,A776=519382,A776=519380,A776=519357,A776=549727,A776=519373,A776=519370,A776=519371,A776=519377,A776=519387,A776=521176,A776=521177,A776=524588),IF(OR(D776="BIODIESEL",D776="BIODIESEL DYED",D776="DIESEL LS",D776="D LS DYED"),kdrk1,IF(OR(D776="ETHANOL REG",D776="REGULAR",D776="REG DYED",D776="ETH REG DYE"),krrk1,IF(OR(D776="UNBRAND DEF"),DEFBase1,kprk1))),IF(A776=519355,IF(OR(D776="BIODIESEL",D776="BIODIESEL DYED",D776="DIESEL LS",D776="D LS DYED"),vdrk1,IF(OR(D776="ETHANOL REG",D776="REGULAR",D776="REG DYED",D776="ETH REG DYE"),vrrk1,)),E776))</f>
        <v>89.7</v>
      </c>
      <c r="AD776">
        <f>IF(OR(A776=521400,A776=529519,A776=519378,A776=519382,A776=519380,A776=519357,A776=549727,A776=519373,A776=519370,A776=519371,A776=519377,A776=519387,A776=521176,A776=521177,A776=524588),
IF(OR(D776="BIODIESEL",D776="BIODIESEL DYED",D776="DIESEL LS",D776="D LS DYED"),kdrk1+_dslMERCR,IF(OR(D776="ETHANOL REG",D776="REGULAR",D776="REG DYED",D776="ETH REG DYE"),krrk1+_eregMERCR,IF(OR(D776="UNBRAND DEF"),
DEFBase1,kprk1+_punlMERCR))),IF(A776=519355,IF(OR(D776="BIODIESEL",D776="BIODIESEL DYED",D776="DIESEL LS",D776="D LS DYED"),vdrk1+_dslMERCR,IF(OR(D776="ETHANOL REG",D776="REGULAR",D776="REG DYED",D776="ETH REG DYE"),vrrk1+_eregMERCR,)),E776))</f>
        <v>89.7</v>
      </c>
      <c r="AE776">
        <f t="shared" si="248"/>
        <v>0</v>
      </c>
      <c r="AF776">
        <f t="shared" si="249"/>
        <v>0.05</v>
      </c>
      <c r="AG776">
        <f t="shared" si="250"/>
        <v>0</v>
      </c>
      <c r="AH776" t="str">
        <f t="shared" si="251"/>
        <v>315 MARQUIS DR W</v>
      </c>
    </row>
    <row r="777" spans="1:34" x14ac:dyDescent="0.25">
      <c r="A777">
        <v>524562</v>
      </c>
      <c r="B777" t="s">
        <v>201</v>
      </c>
      <c r="C777" t="s">
        <v>85</v>
      </c>
      <c r="D777" t="s">
        <v>644</v>
      </c>
      <c r="E777">
        <v>85.7</v>
      </c>
      <c r="F777">
        <v>10</v>
      </c>
      <c r="G777">
        <v>15</v>
      </c>
      <c r="H777">
        <v>0</v>
      </c>
      <c r="I777">
        <v>0</v>
      </c>
      <c r="J777">
        <v>110.7</v>
      </c>
      <c r="K777" s="28">
        <f t="shared" si="231"/>
        <v>5.5350000000000001</v>
      </c>
      <c r="L777" s="28">
        <f t="shared" si="232"/>
        <v>0</v>
      </c>
      <c r="M777" s="28">
        <f t="shared" si="258"/>
        <v>116.235</v>
      </c>
      <c r="N777">
        <f t="shared" si="234"/>
        <v>85.7</v>
      </c>
      <c r="O777">
        <f t="shared" si="235"/>
        <v>93.2</v>
      </c>
      <c r="P777">
        <f t="shared" si="236"/>
        <v>93.2</v>
      </c>
      <c r="Q777">
        <f t="shared" si="237"/>
        <v>93.7</v>
      </c>
      <c r="R777">
        <f t="shared" si="238"/>
        <v>94.7</v>
      </c>
      <c r="S777">
        <f t="shared" si="239"/>
        <v>95.2</v>
      </c>
      <c r="T777">
        <f t="shared" si="240"/>
        <v>95.7</v>
      </c>
      <c r="U777">
        <f t="shared" si="241"/>
        <v>96.2</v>
      </c>
      <c r="V777">
        <f t="shared" si="242"/>
        <v>89.2</v>
      </c>
      <c r="X777">
        <f t="shared" si="243"/>
        <v>92.2</v>
      </c>
      <c r="Y777">
        <f t="shared" si="244"/>
        <v>91.7</v>
      </c>
      <c r="Z777">
        <f t="shared" si="245"/>
        <v>94.2</v>
      </c>
      <c r="AA777">
        <f t="shared" si="246"/>
        <v>90.7</v>
      </c>
      <c r="AB777">
        <f t="shared" si="247"/>
        <v>90.2</v>
      </c>
      <c r="AC777">
        <f>IF(OR(A777=521400,A777=529519,A777=519378,A777=519382,A777=519380,A777=519357,A777=549727,A777=519373,A777=519370,A777=519371,A777=519377,A777=519387,A777=521176,A777=521177,A777=524588),IF(OR(D777="BIODIESEL",D777="BIODIESEL DYED",D777="DIESEL LS",D777="D LS DYED"),kdrk1,IF(OR(D777="ETHANOL REG",D777="REGULAR",D777="REG DYED",D777="ETH REG DYE"),krrk1,IF(OR(D777="UNBRAND DEF"),DEFBase1,kprk1))),IF(A777=519355,IF(OR(D777="BIODIESEL",D777="BIODIESEL DYED",D777="DIESEL LS",D777="D LS DYED"),vdrk1,IF(OR(D777="ETHANOL REG",D777="REGULAR",D777="REG DYED",D777="ETH REG DYE"),vrrk1,)),E777))</f>
        <v>85.7</v>
      </c>
      <c r="AD777">
        <f>IF(OR(A777=521400,A777=529519,A777=519378,A777=519382,A777=519380,A777=519357,A777=549727,A777=519373,A777=519370,A777=519371,A777=519377,A777=519387,A777=521176,A777=521177,A777=524588),
IF(OR(D777="BIODIESEL",D777="BIODIESEL DYED",D777="DIESEL LS",D777="D LS DYED"),kdrk1+_dslMERCR,IF(OR(D777="ETHANOL REG",D777="REGULAR",D777="REG DYED",D777="ETH REG DYE"),krrk1+_eregMERCR,IF(OR(D777="UNBRAND DEF"),
DEFBase1,kprk1+_punlMERCR))),IF(A777=519355,IF(OR(D777="BIODIESEL",D777="BIODIESEL DYED",D777="DIESEL LS",D777="D LS DYED"),vdrk1+_dslMERCR,IF(OR(D777="ETHANOL REG",D777="REGULAR",D777="REG DYED",D777="ETH REG DYE"),vrrk1+_eregMERCR,)),E777))</f>
        <v>85.7</v>
      </c>
      <c r="AE777">
        <f t="shared" si="248"/>
        <v>0</v>
      </c>
      <c r="AF777">
        <f t="shared" si="249"/>
        <v>0.05</v>
      </c>
      <c r="AG777">
        <f t="shared" si="250"/>
        <v>0</v>
      </c>
      <c r="AH777" t="str">
        <f t="shared" si="251"/>
        <v>315 MARQUIS DR W</v>
      </c>
    </row>
    <row r="778" spans="1:34" x14ac:dyDescent="0.25">
      <c r="A778">
        <v>524562</v>
      </c>
      <c r="B778" t="s">
        <v>201</v>
      </c>
      <c r="C778" t="s">
        <v>85</v>
      </c>
      <c r="D778" t="s">
        <v>49</v>
      </c>
      <c r="E778">
        <v>104.7</v>
      </c>
      <c r="F778">
        <v>10</v>
      </c>
      <c r="G778">
        <v>15</v>
      </c>
      <c r="H778">
        <v>0</v>
      </c>
      <c r="I778">
        <v>0</v>
      </c>
      <c r="J778">
        <v>129.69999999999999</v>
      </c>
      <c r="K778" s="28">
        <f t="shared" si="231"/>
        <v>6.4849999999999994</v>
      </c>
      <c r="L778" s="28">
        <f t="shared" si="232"/>
        <v>0</v>
      </c>
      <c r="M778" s="28">
        <f t="shared" si="258"/>
        <v>136.185</v>
      </c>
      <c r="N778">
        <f t="shared" si="234"/>
        <v>104.7</v>
      </c>
      <c r="O778">
        <f t="shared" si="235"/>
        <v>113.2</v>
      </c>
      <c r="P778">
        <f t="shared" si="236"/>
        <v>113.2</v>
      </c>
      <c r="Q778">
        <f t="shared" si="237"/>
        <v>113.7</v>
      </c>
      <c r="R778">
        <f t="shared" si="238"/>
        <v>114.7</v>
      </c>
      <c r="S778">
        <f t="shared" si="239"/>
        <v>115.2</v>
      </c>
      <c r="T778">
        <f t="shared" si="240"/>
        <v>115.7</v>
      </c>
      <c r="U778">
        <f t="shared" si="241"/>
        <v>116.2</v>
      </c>
      <c r="V778">
        <f t="shared" si="242"/>
        <v>108.2</v>
      </c>
      <c r="X778">
        <f t="shared" si="243"/>
        <v>112.2</v>
      </c>
      <c r="Y778">
        <f t="shared" si="244"/>
        <v>110.7</v>
      </c>
      <c r="Z778">
        <f t="shared" si="245"/>
        <v>113.2</v>
      </c>
      <c r="AA778">
        <f t="shared" si="246"/>
        <v>109.7</v>
      </c>
      <c r="AB778">
        <f t="shared" si="247"/>
        <v>109.2</v>
      </c>
      <c r="AC778">
        <f>IF(OR(A778=521400,A778=529519,A778=519378,A778=519382,A778=519380,A778=519357,A778=549727,A778=519373,A778=519370,A778=519371,A778=519377,A778=519387,A778=521176,A778=521177,A778=524588),IF(OR(D778="BIODIESEL",D778="BIODIESEL DYED",D778="DIESEL LS",D778="D LS DYED"),kdrk1,IF(OR(D778="ETHANOL REG",D778="REGULAR",D778="REG DYED",D778="ETH REG DYE"),krrk1,IF(OR(D778="UNBRAND DEF"),DEFBase1,kprk1))),IF(A778=519355,IF(OR(D778="BIODIESEL",D778="BIODIESEL DYED",D778="DIESEL LS",D778="D LS DYED"),vdrk1,IF(OR(D778="ETHANOL REG",D778="REGULAR",D778="REG DYED",D778="ETH REG DYE"),vrrk1,)),E778))</f>
        <v>104.7</v>
      </c>
      <c r="AD778">
        <f>IF(OR(A778=521400,A778=529519,A778=519378,A778=519382,A778=519380,A778=519357,A778=549727,A778=519373,A778=519370,A778=519371,A778=519377,A778=519387,A778=521176,A778=521177,A778=524588),
IF(OR(D778="BIODIESEL",D778="BIODIESEL DYED",D778="DIESEL LS",D778="D LS DYED"),kdrk1+_dslMERCR,IF(OR(D778="ETHANOL REG",D778="REGULAR",D778="REG DYED",D778="ETH REG DYE"),krrk1+_eregMERCR,IF(OR(D778="UNBRAND DEF"),
DEFBase1,kprk1+_punlMERCR))),IF(A778=519355,IF(OR(D778="BIODIESEL",D778="BIODIESEL DYED",D778="DIESEL LS",D778="D LS DYED"),vdrk1+_dslMERCR,IF(OR(D778="ETHANOL REG",D778="REGULAR",D778="REG DYED",D778="ETH REG DYE"),vrrk1+_eregMERCR,)),E778))</f>
        <v>104.7</v>
      </c>
      <c r="AE778">
        <f t="shared" si="248"/>
        <v>0</v>
      </c>
      <c r="AF778">
        <f t="shared" si="249"/>
        <v>0.05</v>
      </c>
      <c r="AG778">
        <f t="shared" si="250"/>
        <v>0</v>
      </c>
      <c r="AH778" t="str">
        <f t="shared" si="251"/>
        <v>315 MARQUIS DR W</v>
      </c>
    </row>
    <row r="779" spans="1:34" x14ac:dyDescent="0.25">
      <c r="A779">
        <v>524562</v>
      </c>
      <c r="B779" t="s">
        <v>201</v>
      </c>
      <c r="C779" t="s">
        <v>85</v>
      </c>
      <c r="D779" t="s">
        <v>645</v>
      </c>
      <c r="E779">
        <v>117</v>
      </c>
      <c r="F779">
        <v>0</v>
      </c>
      <c r="G779">
        <v>0</v>
      </c>
      <c r="H779">
        <v>0</v>
      </c>
      <c r="I779">
        <v>0</v>
      </c>
      <c r="J779">
        <v>117</v>
      </c>
      <c r="K779" s="28">
        <f t="shared" si="231"/>
        <v>12.87</v>
      </c>
      <c r="L779" s="28">
        <f t="shared" si="232"/>
        <v>0</v>
      </c>
      <c r="M779" s="28">
        <f t="shared" ref="M779:M782" si="259">SUM(J779:L779)</f>
        <v>129.87</v>
      </c>
      <c r="N779">
        <f t="shared" si="234"/>
        <v>117</v>
      </c>
      <c r="O779">
        <f t="shared" si="235"/>
        <v>120.5</v>
      </c>
      <c r="P779">
        <f t="shared" si="236"/>
        <v>120.5</v>
      </c>
      <c r="Q779">
        <f t="shared" si="237"/>
        <v>120.5</v>
      </c>
      <c r="R779">
        <f t="shared" si="238"/>
        <v>120.5</v>
      </c>
      <c r="S779">
        <f t="shared" si="239"/>
        <v>120.5</v>
      </c>
      <c r="T779">
        <f t="shared" si="240"/>
        <v>120.5</v>
      </c>
      <c r="U779">
        <f t="shared" si="241"/>
        <v>120.5</v>
      </c>
      <c r="V779">
        <f t="shared" si="242"/>
        <v>120.5</v>
      </c>
      <c r="X779">
        <f t="shared" si="243"/>
        <v>120.5</v>
      </c>
      <c r="Y779">
        <f t="shared" si="244"/>
        <v>120.5</v>
      </c>
      <c r="Z779">
        <f t="shared" si="245"/>
        <v>120.5</v>
      </c>
      <c r="AA779">
        <f t="shared" si="246"/>
        <v>120.5</v>
      </c>
      <c r="AB779">
        <f t="shared" si="247"/>
        <v>120.5</v>
      </c>
      <c r="AC779">
        <f>IF(OR(A779=521400,A779=529519,A779=519378,A779=519382,A779=519380,A779=519357,A779=549727,A779=519373,A779=519370,A779=519371,A779=519377,A779=519387,A779=521176,A779=521177,A779=524588),IF(OR(D779="BIODIESEL",D779="BIODIESEL DYED",D779="DIESEL LS",D779="D LS DYED"),kdrk1,IF(OR(D779="ETHANOL REG",D779="REGULAR",D779="REG DYED",D779="ETH REG DYE"),krrk1,IF(OR(D779="UNBRAND DEF"),DEFBase1,kprk1))),IF(A779=519355,IF(OR(D779="BIODIESEL",D779="BIODIESEL DYED",D779="DIESEL LS",D779="D LS DYED"),vdrk1,IF(OR(D779="ETHANOL REG",D779="REGULAR",D779="REG DYED",D779="ETH REG DYE"),vrrk1,)),E779))</f>
        <v>117</v>
      </c>
      <c r="AD779">
        <f>IF(OR(A779=521400,A779=529519,A779=519378,A779=519382,A779=519380,A779=519357,A779=549727,A779=519373,A779=519370,A779=519371,A779=519377,A779=519387,A779=521176,A779=521177,A779=524588),
IF(OR(D779="BIODIESEL",D779="BIODIESEL DYED",D779="DIESEL LS",D779="D LS DYED"),kdrk1+_dslMERCR,IF(OR(D779="ETHANOL REG",D779="REGULAR",D779="REG DYED",D779="ETH REG DYE"),krrk1+_eregMERCR,IF(OR(D779="UNBRAND DEF"),
DEFBase1,kprk1+_punlMERCR))),IF(A779=519355,IF(OR(D779="BIODIESEL",D779="BIODIESEL DYED",D779="DIESEL LS",D779="D LS DYED"),vdrk1+_dslMERCR,IF(OR(D779="ETHANOL REG",D779="REGULAR",D779="REG DYED",D779="ETH REG DYE"),vrrk1+_eregMERCR,)),E779))</f>
        <v>117</v>
      </c>
      <c r="AE779">
        <f t="shared" si="248"/>
        <v>0</v>
      </c>
      <c r="AF779">
        <f t="shared" si="249"/>
        <v>0.11</v>
      </c>
      <c r="AG779">
        <f t="shared" si="250"/>
        <v>0</v>
      </c>
      <c r="AH779" t="str">
        <f t="shared" si="251"/>
        <v>315 MARQUIS DR W</v>
      </c>
    </row>
    <row r="780" spans="1:34" x14ac:dyDescent="0.25">
      <c r="A780">
        <v>519404</v>
      </c>
      <c r="B780" t="s">
        <v>202</v>
      </c>
      <c r="C780" t="s">
        <v>85</v>
      </c>
      <c r="D780" t="s">
        <v>37</v>
      </c>
      <c r="E780">
        <v>99</v>
      </c>
      <c r="F780">
        <v>4</v>
      </c>
      <c r="G780">
        <v>15</v>
      </c>
      <c r="H780">
        <v>0</v>
      </c>
      <c r="I780">
        <v>0</v>
      </c>
      <c r="J780">
        <v>118</v>
      </c>
      <c r="K780" s="28">
        <f t="shared" si="231"/>
        <v>5.9</v>
      </c>
      <c r="L780" s="28">
        <f t="shared" si="232"/>
        <v>0</v>
      </c>
      <c r="M780" s="28">
        <f t="shared" si="259"/>
        <v>123.9</v>
      </c>
      <c r="N780">
        <f t="shared" si="234"/>
        <v>99</v>
      </c>
      <c r="O780">
        <f t="shared" si="235"/>
        <v>104.5</v>
      </c>
      <c r="P780">
        <f t="shared" si="236"/>
        <v>105.5</v>
      </c>
      <c r="Q780">
        <f t="shared" si="237"/>
        <v>106</v>
      </c>
      <c r="R780">
        <f t="shared" si="238"/>
        <v>107</v>
      </c>
      <c r="S780">
        <f t="shared" si="239"/>
        <v>107.5</v>
      </c>
      <c r="T780">
        <f t="shared" si="240"/>
        <v>108</v>
      </c>
      <c r="U780">
        <f t="shared" si="241"/>
        <v>108.5</v>
      </c>
      <c r="V780">
        <f t="shared" si="242"/>
        <v>102.5</v>
      </c>
      <c r="X780">
        <f t="shared" si="243"/>
        <v>103.5</v>
      </c>
      <c r="Y780">
        <f t="shared" si="244"/>
        <v>104</v>
      </c>
      <c r="Z780">
        <f t="shared" si="245"/>
        <v>104</v>
      </c>
      <c r="AA780">
        <f t="shared" si="246"/>
        <v>105</v>
      </c>
      <c r="AB780">
        <f t="shared" si="247"/>
        <v>100</v>
      </c>
      <c r="AC780">
        <f>IF(OR(A780=521400,A780=529519,A780=519378,A780=519382,A780=519380,A780=519357,A780=549727,A780=519373,A780=519370,A780=519371,A780=519377,A780=519387,A780=521176,A780=521177,A780=524588),IF(OR(D780="BIODIESEL",D780="BIODIESEL DYED",D780="DIESEL LS",D780="D LS DYED"),kdrk1,IF(OR(D780="ETHANOL REG",D780="REGULAR",D780="REG DYED",D780="ETH REG DYE"),krrk1,IF(OR(D780="UNBRAND DEF"),DEFBase1,kprk1))),IF(A780=519355,IF(OR(D780="BIODIESEL",D780="BIODIESEL DYED",D780="DIESEL LS",D780="D LS DYED"),vdrk1,IF(OR(D780="ETHANOL REG",D780="REGULAR",D780="REG DYED",D780="ETH REG DYE"),vrrk1,)),E780))</f>
        <v>99</v>
      </c>
      <c r="AD780">
        <f>IF(OR(A780=521400,A780=529519,A780=519378,A780=519382,A780=519380,A780=519357,A780=549727,A780=519373,A780=519370,A780=519371,A780=519377,A780=519387,A780=521176,A780=521177,A780=524588),
IF(OR(D780="BIODIESEL",D780="BIODIESEL DYED",D780="DIESEL LS",D780="D LS DYED"),kdrk1+_dslMERCR,IF(OR(D780="ETHANOL REG",D780="REGULAR",D780="REG DYED",D780="ETH REG DYE"),krrk1+_eregMERCR,IF(OR(D780="UNBRAND DEF"),
DEFBase1,kprk1+_punlMERCR))),IF(A780=519355,IF(OR(D780="BIODIESEL",D780="BIODIESEL DYED",D780="DIESEL LS",D780="D LS DYED"),vdrk1+_dslMERCR,IF(OR(D780="ETHANOL REG",D780="REGULAR",D780="REG DYED",D780="ETH REG DYE"),vrrk1+_eregMERCR,)),E780))</f>
        <v>99</v>
      </c>
      <c r="AE780">
        <f t="shared" si="248"/>
        <v>0</v>
      </c>
      <c r="AF780">
        <f t="shared" si="249"/>
        <v>0.05</v>
      </c>
      <c r="AG780">
        <f t="shared" si="250"/>
        <v>0</v>
      </c>
      <c r="AH780" t="str">
        <f t="shared" si="251"/>
        <v>2615 N SERVICE RD</v>
      </c>
    </row>
    <row r="781" spans="1:34" x14ac:dyDescent="0.25">
      <c r="A781">
        <v>524612</v>
      </c>
      <c r="B781" t="s">
        <v>202</v>
      </c>
      <c r="C781" t="s">
        <v>85</v>
      </c>
      <c r="D781" t="s">
        <v>37</v>
      </c>
      <c r="E781">
        <v>98.9</v>
      </c>
      <c r="F781">
        <v>4</v>
      </c>
      <c r="G781">
        <v>15</v>
      </c>
      <c r="H781">
        <v>0</v>
      </c>
      <c r="I781">
        <v>0</v>
      </c>
      <c r="J781">
        <v>117.9</v>
      </c>
      <c r="K781" s="28">
        <f t="shared" si="231"/>
        <v>5.8950000000000005</v>
      </c>
      <c r="L781" s="28">
        <f t="shared" si="232"/>
        <v>0</v>
      </c>
      <c r="M781" s="28">
        <f t="shared" si="259"/>
        <v>123.795</v>
      </c>
      <c r="N781">
        <f t="shared" si="234"/>
        <v>98.9</v>
      </c>
      <c r="O781">
        <f t="shared" si="235"/>
        <v>104.4</v>
      </c>
      <c r="P781">
        <f t="shared" si="236"/>
        <v>105.4</v>
      </c>
      <c r="Q781">
        <f t="shared" si="237"/>
        <v>105.9</v>
      </c>
      <c r="R781">
        <f t="shared" si="238"/>
        <v>106.9</v>
      </c>
      <c r="S781">
        <f t="shared" si="239"/>
        <v>107.4</v>
      </c>
      <c r="T781">
        <f t="shared" si="240"/>
        <v>107.9</v>
      </c>
      <c r="U781">
        <f t="shared" si="241"/>
        <v>108.4</v>
      </c>
      <c r="V781">
        <f t="shared" si="242"/>
        <v>102.4</v>
      </c>
      <c r="X781">
        <f t="shared" si="243"/>
        <v>103.4</v>
      </c>
      <c r="Y781">
        <f t="shared" si="244"/>
        <v>103.9</v>
      </c>
      <c r="Z781">
        <f t="shared" si="245"/>
        <v>103.9</v>
      </c>
      <c r="AA781">
        <f t="shared" si="246"/>
        <v>104.9</v>
      </c>
      <c r="AB781">
        <f t="shared" si="247"/>
        <v>99.9</v>
      </c>
      <c r="AC781">
        <f>IF(OR(A781=521400,A781=529519,A781=519378,A781=519382,A781=519380,A781=519357,A781=549727,A781=519373,A781=519370,A781=519371,A781=519377,A781=519387,A781=521176,A781=521177,A781=524588),IF(OR(D781="BIODIESEL",D781="BIODIESEL DYED",D781="DIESEL LS",D781="D LS DYED"),kdrk1,IF(OR(D781="ETHANOL REG",D781="REGULAR",D781="REG DYED",D781="ETH REG DYE"),krrk1,IF(OR(D781="UNBRAND DEF"),DEFBase1,kprk1))),IF(A781=519355,IF(OR(D781="BIODIESEL",D781="BIODIESEL DYED",D781="DIESEL LS",D781="D LS DYED"),vdrk1,IF(OR(D781="ETHANOL REG",D781="REGULAR",D781="REG DYED",D781="ETH REG DYE"),vrrk1,)),E781))</f>
        <v>98.9</v>
      </c>
      <c r="AD781">
        <f>IF(OR(A781=521400,A781=529519,A781=519378,A781=519382,A781=519380,A781=519357,A781=549727,A781=519373,A781=519370,A781=519371,A781=519377,A781=519387,A781=521176,A781=521177,A781=524588),
IF(OR(D781="BIODIESEL",D781="BIODIESEL DYED",D781="DIESEL LS",D781="D LS DYED"),kdrk1+_dslMERCR,IF(OR(D781="ETHANOL REG",D781="REGULAR",D781="REG DYED",D781="ETH REG DYE"),krrk1+_eregMERCR,IF(OR(D781="UNBRAND DEF"),
DEFBase1,kprk1+_punlMERCR))),IF(A781=519355,IF(OR(D781="BIODIESEL",D781="BIODIESEL DYED",D781="DIESEL LS",D781="D LS DYED"),vdrk1+_dslMERCR,IF(OR(D781="ETHANOL REG",D781="REGULAR",D781="REG DYED",D781="ETH REG DYE"),vrrk1+_eregMERCR,)),E781))</f>
        <v>98.9</v>
      </c>
      <c r="AE781">
        <f t="shared" si="248"/>
        <v>0</v>
      </c>
      <c r="AF781">
        <f t="shared" si="249"/>
        <v>0.05</v>
      </c>
      <c r="AG781">
        <f t="shared" si="250"/>
        <v>0</v>
      </c>
      <c r="AH781" t="str">
        <f t="shared" si="251"/>
        <v>1510 SOUTH SERVICE ROAD WEST</v>
      </c>
    </row>
    <row r="782" spans="1:34" x14ac:dyDescent="0.25">
      <c r="A782">
        <v>524612</v>
      </c>
      <c r="B782" t="s">
        <v>202</v>
      </c>
      <c r="C782" t="s">
        <v>85</v>
      </c>
      <c r="D782" t="s">
        <v>132</v>
      </c>
      <c r="E782">
        <v>90.8</v>
      </c>
      <c r="F782">
        <v>10</v>
      </c>
      <c r="G782">
        <v>15</v>
      </c>
      <c r="H782">
        <v>0</v>
      </c>
      <c r="I782">
        <v>0</v>
      </c>
      <c r="J782">
        <v>115.8</v>
      </c>
      <c r="K782" s="28">
        <f t="shared" si="231"/>
        <v>5.79</v>
      </c>
      <c r="L782" s="28">
        <f t="shared" si="232"/>
        <v>0</v>
      </c>
      <c r="M782" s="28">
        <f t="shared" si="259"/>
        <v>121.59</v>
      </c>
      <c r="N782">
        <f t="shared" si="234"/>
        <v>90.8</v>
      </c>
      <c r="O782">
        <f t="shared" si="235"/>
        <v>98.8</v>
      </c>
      <c r="P782">
        <f t="shared" si="236"/>
        <v>98.8</v>
      </c>
      <c r="Q782">
        <f t="shared" si="237"/>
        <v>99.3</v>
      </c>
      <c r="R782">
        <f t="shared" si="238"/>
        <v>100.3</v>
      </c>
      <c r="S782">
        <f t="shared" si="239"/>
        <v>100.8</v>
      </c>
      <c r="T782">
        <f t="shared" si="240"/>
        <v>101.3</v>
      </c>
      <c r="U782">
        <f t="shared" si="241"/>
        <v>101.8</v>
      </c>
      <c r="V782">
        <f t="shared" si="242"/>
        <v>94.3</v>
      </c>
      <c r="X782">
        <f t="shared" si="243"/>
        <v>97.8</v>
      </c>
      <c r="Y782">
        <f t="shared" si="244"/>
        <v>97.3</v>
      </c>
      <c r="Z782">
        <f t="shared" si="245"/>
        <v>99.3</v>
      </c>
      <c r="AA782">
        <f t="shared" si="246"/>
        <v>95.8</v>
      </c>
      <c r="AB782">
        <f t="shared" si="247"/>
        <v>95.3</v>
      </c>
      <c r="AC782">
        <f>IF(OR(A782=521400,A782=529519,A782=519378,A782=519382,A782=519380,A782=519357,A782=549727,A782=519373,A782=519370,A782=519371,A782=519377,A782=519387,A782=521176,A782=521177,A782=524588),IF(OR(D782="BIODIESEL",D782="BIODIESEL DYED",D782="DIESEL LS",D782="D LS DYED"),kdrk1,IF(OR(D782="ETHANOL REG",D782="REGULAR",D782="REG DYED",D782="ETH REG DYE"),krrk1,IF(OR(D782="UNBRAND DEF"),DEFBase1,kprk1))),IF(A782=519355,IF(OR(D782="BIODIESEL",D782="BIODIESEL DYED",D782="DIESEL LS",D782="D LS DYED"),vdrk1,IF(OR(D782="ETHANOL REG",D782="REGULAR",D782="REG DYED",D782="ETH REG DYE"),vrrk1,)),E782))</f>
        <v>90.8</v>
      </c>
      <c r="AD782">
        <f>IF(OR(A782=521400,A782=529519,A782=519378,A782=519382,A782=519380,A782=519357,A782=549727,A782=519373,A782=519370,A782=519371,A782=519377,A782=519387,A782=521176,A782=521177,A782=524588),
IF(OR(D782="BIODIESEL",D782="BIODIESEL DYED",D782="DIESEL LS",D782="D LS DYED"),kdrk1+_dslMERCR,IF(OR(D782="ETHANOL REG",D782="REGULAR",D782="REG DYED",D782="ETH REG DYE"),krrk1+_eregMERCR,IF(OR(D782="UNBRAND DEF"),
DEFBase1,kprk1+_punlMERCR))),IF(A782=519355,IF(OR(D782="BIODIESEL",D782="BIODIESEL DYED",D782="DIESEL LS",D782="D LS DYED"),vdrk1+_dslMERCR,IF(OR(D782="ETHANOL REG",D782="REGULAR",D782="REG DYED",D782="ETH REG DYE"),vrrk1+_eregMERCR,)),E782))</f>
        <v>90.8</v>
      </c>
      <c r="AE782">
        <f t="shared" si="248"/>
        <v>0</v>
      </c>
      <c r="AF782">
        <f t="shared" si="249"/>
        <v>0.05</v>
      </c>
      <c r="AG782">
        <f t="shared" si="250"/>
        <v>0</v>
      </c>
      <c r="AH782" t="str">
        <f t="shared" si="251"/>
        <v>1510 SOUTH SERVICE ROAD WEST</v>
      </c>
    </row>
    <row r="783" spans="1:34" x14ac:dyDescent="0.25">
      <c r="A783">
        <v>524612</v>
      </c>
      <c r="B783" t="s">
        <v>202</v>
      </c>
      <c r="C783" t="s">
        <v>85</v>
      </c>
      <c r="D783" t="s">
        <v>644</v>
      </c>
      <c r="E783">
        <v>86.8</v>
      </c>
      <c r="F783">
        <v>10</v>
      </c>
      <c r="G783">
        <v>15</v>
      </c>
      <c r="H783">
        <v>0</v>
      </c>
      <c r="I783">
        <v>0</v>
      </c>
      <c r="J783">
        <v>111.8</v>
      </c>
      <c r="K783" s="28">
        <f t="shared" si="231"/>
        <v>5.59</v>
      </c>
      <c r="L783" s="28">
        <f t="shared" si="232"/>
        <v>0</v>
      </c>
      <c r="M783" s="28">
        <f t="shared" ref="M783" si="260">SUM(J783:L783)</f>
        <v>117.39</v>
      </c>
      <c r="N783">
        <f t="shared" si="234"/>
        <v>86.8</v>
      </c>
      <c r="O783">
        <f t="shared" si="235"/>
        <v>94.3</v>
      </c>
      <c r="P783">
        <f t="shared" si="236"/>
        <v>94.3</v>
      </c>
      <c r="Q783">
        <f t="shared" si="237"/>
        <v>94.8</v>
      </c>
      <c r="R783">
        <f t="shared" si="238"/>
        <v>95.8</v>
      </c>
      <c r="S783">
        <f t="shared" si="239"/>
        <v>96.3</v>
      </c>
      <c r="T783">
        <f t="shared" si="240"/>
        <v>96.8</v>
      </c>
      <c r="U783">
        <f t="shared" si="241"/>
        <v>97.3</v>
      </c>
      <c r="V783">
        <f t="shared" si="242"/>
        <v>90.3</v>
      </c>
      <c r="X783">
        <f t="shared" si="243"/>
        <v>93.3</v>
      </c>
      <c r="Y783">
        <f t="shared" si="244"/>
        <v>92.8</v>
      </c>
      <c r="Z783">
        <f t="shared" si="245"/>
        <v>95.3</v>
      </c>
      <c r="AA783">
        <f t="shared" si="246"/>
        <v>91.8</v>
      </c>
      <c r="AB783">
        <f t="shared" si="247"/>
        <v>91.3</v>
      </c>
      <c r="AC783">
        <f>IF(OR(A783=521400,A783=529519,A783=519378,A783=519382,A783=519380,A783=519357,A783=549727,A783=519373,A783=519370,A783=519371,A783=519377,A783=519387,A783=521176,A783=521177,A783=524588),IF(OR(D783="BIODIESEL",D783="BIODIESEL DYED",D783="DIESEL LS",D783="D LS DYED"),kdrk1,IF(OR(D783="ETHANOL REG",D783="REGULAR",D783="REG DYED",D783="ETH REG DYE"),krrk1,IF(OR(D783="UNBRAND DEF"),DEFBase1,kprk1))),IF(A783=519355,IF(OR(D783="BIODIESEL",D783="BIODIESEL DYED",D783="DIESEL LS",D783="D LS DYED"),vdrk1,IF(OR(D783="ETHANOL REG",D783="REGULAR",D783="REG DYED",D783="ETH REG DYE"),vrrk1,)),E783))</f>
        <v>86.8</v>
      </c>
      <c r="AD783">
        <f>IF(OR(A783=521400,A783=529519,A783=519378,A783=519382,A783=519380,A783=519357,A783=549727,A783=519373,A783=519370,A783=519371,A783=519377,A783=519387,A783=521176,A783=521177,A783=524588),
IF(OR(D783="BIODIESEL",D783="BIODIESEL DYED",D783="DIESEL LS",D783="D LS DYED"),kdrk1+_dslMERCR,IF(OR(D783="ETHANOL REG",D783="REGULAR",D783="REG DYED",D783="ETH REG DYE"),krrk1+_eregMERCR,IF(OR(D783="UNBRAND DEF"),
DEFBase1,kprk1+_punlMERCR))),IF(A783=519355,IF(OR(D783="BIODIESEL",D783="BIODIESEL DYED",D783="DIESEL LS",D783="D LS DYED"),vdrk1+_dslMERCR,IF(OR(D783="ETHANOL REG",D783="REGULAR",D783="REG DYED",D783="ETH REG DYE"),vrrk1+_eregMERCR,)),E783))</f>
        <v>86.8</v>
      </c>
      <c r="AE783">
        <f t="shared" si="248"/>
        <v>0</v>
      </c>
      <c r="AF783">
        <f t="shared" si="249"/>
        <v>0.05</v>
      </c>
      <c r="AG783">
        <f t="shared" si="250"/>
        <v>0</v>
      </c>
      <c r="AH783" t="str">
        <f t="shared" si="251"/>
        <v>1510 SOUTH SERVICE ROAD WEST</v>
      </c>
    </row>
    <row r="784" spans="1:34" x14ac:dyDescent="0.25">
      <c r="A784">
        <v>524612</v>
      </c>
      <c r="B784" t="s">
        <v>202</v>
      </c>
      <c r="C784" t="s">
        <v>85</v>
      </c>
      <c r="D784" t="s">
        <v>49</v>
      </c>
      <c r="E784">
        <v>105.8</v>
      </c>
      <c r="F784">
        <v>10</v>
      </c>
      <c r="G784">
        <v>15</v>
      </c>
      <c r="H784">
        <v>0</v>
      </c>
      <c r="I784">
        <v>0</v>
      </c>
      <c r="J784">
        <v>130.80000000000001</v>
      </c>
      <c r="K784" s="28">
        <f t="shared" si="231"/>
        <v>6.5400000000000009</v>
      </c>
      <c r="L784" s="28">
        <f t="shared" si="232"/>
        <v>0</v>
      </c>
      <c r="M784" s="28">
        <f t="shared" ref="M784" si="261">SUM(J784:L784)</f>
        <v>137.34</v>
      </c>
      <c r="N784">
        <f t="shared" si="234"/>
        <v>105.8</v>
      </c>
      <c r="O784">
        <f t="shared" si="235"/>
        <v>114.3</v>
      </c>
      <c r="P784">
        <f t="shared" si="236"/>
        <v>114.3</v>
      </c>
      <c r="Q784">
        <f t="shared" si="237"/>
        <v>114.8</v>
      </c>
      <c r="R784">
        <f t="shared" si="238"/>
        <v>115.8</v>
      </c>
      <c r="S784">
        <f t="shared" si="239"/>
        <v>116.3</v>
      </c>
      <c r="T784">
        <f t="shared" si="240"/>
        <v>116.8</v>
      </c>
      <c r="U784">
        <f t="shared" si="241"/>
        <v>117.3</v>
      </c>
      <c r="V784">
        <f t="shared" si="242"/>
        <v>109.3</v>
      </c>
      <c r="X784">
        <f t="shared" si="243"/>
        <v>113.3</v>
      </c>
      <c r="Y784">
        <f t="shared" si="244"/>
        <v>111.8</v>
      </c>
      <c r="Z784">
        <f t="shared" si="245"/>
        <v>114.3</v>
      </c>
      <c r="AA784">
        <f t="shared" si="246"/>
        <v>110.8</v>
      </c>
      <c r="AB784">
        <f t="shared" si="247"/>
        <v>110.3</v>
      </c>
      <c r="AC784">
        <f>IF(OR(A784=521400,A784=529519,A784=519378,A784=519382,A784=519380,A784=519357,A784=549727,A784=519373,A784=519370,A784=519371,A784=519377,A784=519387,A784=521176,A784=521177,A784=524588),IF(OR(D784="BIODIESEL",D784="BIODIESEL DYED",D784="DIESEL LS",D784="D LS DYED"),kdrk1,IF(OR(D784="ETHANOL REG",D784="REGULAR",D784="REG DYED",D784="ETH REG DYE"),krrk1,IF(OR(D784="UNBRAND DEF"),DEFBase1,kprk1))),IF(A784=519355,IF(OR(D784="BIODIESEL",D784="BIODIESEL DYED",D784="DIESEL LS",D784="D LS DYED"),vdrk1,IF(OR(D784="ETHANOL REG",D784="REGULAR",D784="REG DYED",D784="ETH REG DYE"),vrrk1,)),E784))</f>
        <v>105.8</v>
      </c>
      <c r="AD784">
        <f>IF(OR(A784=521400,A784=529519,A784=519378,A784=519382,A784=519380,A784=519357,A784=549727,A784=519373,A784=519370,A784=519371,A784=519377,A784=519387,A784=521176,A784=521177,A784=524588),
IF(OR(D784="BIODIESEL",D784="BIODIESEL DYED",D784="DIESEL LS",D784="D LS DYED"),kdrk1+_dslMERCR,IF(OR(D784="ETHANOL REG",D784="REGULAR",D784="REG DYED",D784="ETH REG DYE"),krrk1+_eregMERCR,IF(OR(D784="UNBRAND DEF"),
DEFBase1,kprk1+_punlMERCR))),IF(A784=519355,IF(OR(D784="BIODIESEL",D784="BIODIESEL DYED",D784="DIESEL LS",D784="D LS DYED"),vdrk1+_dslMERCR,IF(OR(D784="ETHANOL REG",D784="REGULAR",D784="REG DYED",D784="ETH REG DYE"),vrrk1+_eregMERCR,)),E784))</f>
        <v>105.8</v>
      </c>
      <c r="AE784">
        <f t="shared" si="248"/>
        <v>0</v>
      </c>
      <c r="AF784">
        <f t="shared" si="249"/>
        <v>0.05</v>
      </c>
      <c r="AG784">
        <f t="shared" si="250"/>
        <v>0</v>
      </c>
      <c r="AH784" t="str">
        <f t="shared" si="251"/>
        <v>1510 SOUTH SERVICE ROAD WEST</v>
      </c>
    </row>
    <row r="785" spans="1:34" x14ac:dyDescent="0.25">
      <c r="A785">
        <v>524612</v>
      </c>
      <c r="B785" t="s">
        <v>202</v>
      </c>
      <c r="C785" t="s">
        <v>85</v>
      </c>
      <c r="D785" t="s">
        <v>645</v>
      </c>
      <c r="E785">
        <v>117</v>
      </c>
      <c r="F785">
        <v>0</v>
      </c>
      <c r="G785">
        <v>0</v>
      </c>
      <c r="H785">
        <v>0</v>
      </c>
      <c r="I785">
        <v>0</v>
      </c>
      <c r="J785">
        <v>117</v>
      </c>
      <c r="K785" s="28">
        <f t="shared" si="231"/>
        <v>12.87</v>
      </c>
      <c r="L785" s="28">
        <f t="shared" si="232"/>
        <v>0</v>
      </c>
      <c r="M785" s="28">
        <f t="shared" ref="M785" si="262">SUM(J785:L785)</f>
        <v>129.87</v>
      </c>
      <c r="N785">
        <f t="shared" si="234"/>
        <v>117</v>
      </c>
      <c r="O785">
        <f t="shared" si="235"/>
        <v>120.5</v>
      </c>
      <c r="P785">
        <f t="shared" si="236"/>
        <v>120.5</v>
      </c>
      <c r="Q785">
        <f t="shared" si="237"/>
        <v>120.5</v>
      </c>
      <c r="R785">
        <f t="shared" si="238"/>
        <v>120.5</v>
      </c>
      <c r="S785">
        <f t="shared" si="239"/>
        <v>120.5</v>
      </c>
      <c r="T785">
        <f t="shared" si="240"/>
        <v>120.5</v>
      </c>
      <c r="U785">
        <f t="shared" si="241"/>
        <v>120.5</v>
      </c>
      <c r="V785">
        <f t="shared" si="242"/>
        <v>120.5</v>
      </c>
      <c r="X785">
        <f t="shared" si="243"/>
        <v>120.5</v>
      </c>
      <c r="Y785">
        <f t="shared" si="244"/>
        <v>120.5</v>
      </c>
      <c r="Z785">
        <f t="shared" si="245"/>
        <v>120.5</v>
      </c>
      <c r="AA785">
        <f t="shared" si="246"/>
        <v>120.5</v>
      </c>
      <c r="AB785">
        <f t="shared" si="247"/>
        <v>120.5</v>
      </c>
      <c r="AC785">
        <f>IF(OR(A785=521400,A785=529519,A785=519378,A785=519382,A785=519380,A785=519357,A785=549727,A785=519373,A785=519370,A785=519371,A785=519377,A785=519387,A785=521176,A785=521177,A785=524588),IF(OR(D785="BIODIESEL",D785="BIODIESEL DYED",D785="DIESEL LS",D785="D LS DYED"),kdrk1,IF(OR(D785="ETHANOL REG",D785="REGULAR",D785="REG DYED",D785="ETH REG DYE"),krrk1,IF(OR(D785="UNBRAND DEF"),DEFBase1,kprk1))),IF(A785=519355,IF(OR(D785="BIODIESEL",D785="BIODIESEL DYED",D785="DIESEL LS",D785="D LS DYED"),vdrk1,IF(OR(D785="ETHANOL REG",D785="REGULAR",D785="REG DYED",D785="ETH REG DYE"),vrrk1,)),E785))</f>
        <v>117</v>
      </c>
      <c r="AD785">
        <f>IF(OR(A785=521400,A785=529519,A785=519378,A785=519382,A785=519380,A785=519357,A785=549727,A785=519373,A785=519370,A785=519371,A785=519377,A785=519387,A785=521176,A785=521177,A785=524588),
IF(OR(D785="BIODIESEL",D785="BIODIESEL DYED",D785="DIESEL LS",D785="D LS DYED"),kdrk1+_dslMERCR,IF(OR(D785="ETHANOL REG",D785="REGULAR",D785="REG DYED",D785="ETH REG DYE"),krrk1+_eregMERCR,IF(OR(D785="UNBRAND DEF"),
DEFBase1,kprk1+_punlMERCR))),IF(A785=519355,IF(OR(D785="BIODIESEL",D785="BIODIESEL DYED",D785="DIESEL LS",D785="D LS DYED"),vdrk1+_dslMERCR,IF(OR(D785="ETHANOL REG",D785="REGULAR",D785="REG DYED",D785="ETH REG DYE"),vrrk1+_eregMERCR,)),E785))</f>
        <v>117</v>
      </c>
      <c r="AE785">
        <f t="shared" si="248"/>
        <v>0</v>
      </c>
      <c r="AF785">
        <f t="shared" si="249"/>
        <v>0.11</v>
      </c>
      <c r="AG785">
        <f t="shared" si="250"/>
        <v>0</v>
      </c>
      <c r="AH785" t="str">
        <f t="shared" si="251"/>
        <v>1510 SOUTH SERVICE ROAD WEST</v>
      </c>
    </row>
    <row r="786" spans="1:34" x14ac:dyDescent="0.25">
      <c r="K786" s="28"/>
      <c r="L786" s="28"/>
      <c r="M786" s="28"/>
    </row>
    <row r="787" spans="1:34" x14ac:dyDescent="0.25">
      <c r="K787" s="28"/>
      <c r="L787" s="28"/>
      <c r="M787" s="28"/>
    </row>
  </sheetData>
  <autoFilter ref="A27:AH785" xr:uid="{00000000-0001-0000-0100-000000000000}"/>
  <sortState xmlns:xlrd2="http://schemas.microsoft.com/office/spreadsheetml/2017/richdata2" ref="A28:AH749">
    <sortCondition ref="C28:C749"/>
    <sortCondition ref="B28:B749"/>
    <sortCondition ref="A28:A749"/>
    <sortCondition ref="D28:D749"/>
  </sortState>
  <customSheetViews>
    <customSheetView guid="{E5CDE513-DF87-45A7-B3C7-EFBEFFC97A92}" scale="70">
      <selection activeCell="S14" sqref="S14"/>
      <pageMargins left="0.7" right="0.7" top="0.75" bottom="0.75" header="0.3" footer="0.3"/>
      <pageSetup orientation="portrait" r:id="rId1"/>
      <headerFooter alignWithMargins="0"/>
    </customSheetView>
  </customSheetViews>
  <pageMargins left="0.23" right="0.18" top="0.75" bottom="0.75" header="0.3" footer="0.3"/>
  <pageSetup scale="41" fitToHeight="12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RCPSORT">
                <anchor moveWithCells="1" sizeWithCells="1">
                  <from>
                    <xdr:col>6</xdr:col>
                    <xdr:colOff>409575</xdr:colOff>
                    <xdr:row>1</xdr:row>
                    <xdr:rowOff>47625</xdr:rowOff>
                  </from>
                  <to>
                    <xdr:col>9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Import">
                <anchor moveWithCells="1" sizeWithCells="1">
                  <from>
                    <xdr:col>10</xdr:col>
                    <xdr:colOff>0</xdr:colOff>
                    <xdr:row>1</xdr:row>
                    <xdr:rowOff>28575</xdr:rowOff>
                  </from>
                  <to>
                    <xdr:col>13</xdr:col>
                    <xdr:colOff>914400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784"/>
  <sheetViews>
    <sheetView zoomScale="90" zoomScaleNormal="90" workbookViewId="0">
      <selection activeCell="B27" sqref="B27:D784"/>
    </sheetView>
  </sheetViews>
  <sheetFormatPr defaultColWidth="8.85546875" defaultRowHeight="15" x14ac:dyDescent="0.25"/>
  <cols>
    <col min="2" max="2" width="25.7109375" customWidth="1"/>
    <col min="4" max="4" width="16.42578125" bestFit="1" customWidth="1"/>
    <col min="14" max="14" width="23" customWidth="1"/>
    <col min="30" max="30" width="20.42578125" bestFit="1" customWidth="1"/>
    <col min="31" max="31" width="20.85546875" bestFit="1" customWidth="1"/>
  </cols>
  <sheetData>
    <row r="1" spans="1:33" x14ac:dyDescent="0.2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AE1" t="str">
        <f t="shared" ref="AE1:AE26" si="0">TRIM(B1)</f>
        <v/>
      </c>
      <c r="AF1" t="str">
        <f t="shared" ref="AF1:AF26" si="1">TRIM(C1)</f>
        <v/>
      </c>
      <c r="AG1" t="str">
        <f t="shared" ref="AG1:AG26" si="2">TRIM(D1)</f>
        <v/>
      </c>
    </row>
    <row r="2" spans="1:33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AE2" t="str">
        <f t="shared" si="0"/>
        <v/>
      </c>
      <c r="AF2" t="str">
        <f t="shared" si="1"/>
        <v/>
      </c>
      <c r="AG2" t="str">
        <f t="shared" si="2"/>
        <v/>
      </c>
    </row>
    <row r="3" spans="1:33" x14ac:dyDescent="0.2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AE3" t="str">
        <f t="shared" si="0"/>
        <v/>
      </c>
      <c r="AF3" t="str">
        <f t="shared" si="1"/>
        <v/>
      </c>
      <c r="AG3" t="str">
        <f t="shared" si="2"/>
        <v/>
      </c>
    </row>
    <row r="4" spans="1:33" x14ac:dyDescent="0.2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AE4" t="str">
        <f t="shared" si="0"/>
        <v/>
      </c>
      <c r="AF4" t="str">
        <f t="shared" si="1"/>
        <v/>
      </c>
      <c r="AG4" t="str">
        <f t="shared" si="2"/>
        <v/>
      </c>
    </row>
    <row r="5" spans="1:33" x14ac:dyDescent="0.2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AE5" t="str">
        <f t="shared" si="0"/>
        <v/>
      </c>
      <c r="AF5" t="str">
        <f t="shared" si="1"/>
        <v/>
      </c>
      <c r="AG5" t="str">
        <f t="shared" si="2"/>
        <v/>
      </c>
    </row>
    <row r="6" spans="1:33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AE6" t="str">
        <f t="shared" si="0"/>
        <v/>
      </c>
      <c r="AF6" t="str">
        <f t="shared" si="1"/>
        <v/>
      </c>
      <c r="AG6" t="str">
        <f t="shared" si="2"/>
        <v/>
      </c>
    </row>
    <row r="7" spans="1:33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AE7" t="str">
        <f t="shared" si="0"/>
        <v/>
      </c>
      <c r="AF7" t="str">
        <f t="shared" si="1"/>
        <v/>
      </c>
      <c r="AG7" t="str">
        <f t="shared" si="2"/>
        <v/>
      </c>
    </row>
    <row r="8" spans="1:33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AE8" t="str">
        <f t="shared" si="0"/>
        <v/>
      </c>
      <c r="AF8" t="str">
        <f t="shared" si="1"/>
        <v/>
      </c>
      <c r="AG8" t="str">
        <f t="shared" si="2"/>
        <v/>
      </c>
    </row>
    <row r="9" spans="1:33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AE9" t="str">
        <f t="shared" si="0"/>
        <v/>
      </c>
      <c r="AF9" t="str">
        <f t="shared" si="1"/>
        <v/>
      </c>
      <c r="AG9" t="str">
        <f t="shared" si="2"/>
        <v/>
      </c>
    </row>
    <row r="10" spans="1:33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AE10" t="str">
        <f t="shared" si="0"/>
        <v/>
      </c>
      <c r="AF10" t="str">
        <f t="shared" si="1"/>
        <v/>
      </c>
      <c r="AG10" t="str">
        <f t="shared" si="2"/>
        <v/>
      </c>
    </row>
    <row r="11" spans="1:33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AE11" t="str">
        <f t="shared" si="0"/>
        <v/>
      </c>
      <c r="AF11" t="str">
        <f t="shared" si="1"/>
        <v/>
      </c>
      <c r="AG11" t="str">
        <f t="shared" si="2"/>
        <v/>
      </c>
    </row>
    <row r="12" spans="1:33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AE12" t="str">
        <f t="shared" si="0"/>
        <v/>
      </c>
      <c r="AF12" t="str">
        <f t="shared" si="1"/>
        <v/>
      </c>
      <c r="AG12" t="str">
        <f t="shared" si="2"/>
        <v/>
      </c>
    </row>
    <row r="13" spans="1:33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AE13" t="str">
        <f t="shared" si="0"/>
        <v/>
      </c>
      <c r="AF13" t="str">
        <f t="shared" si="1"/>
        <v/>
      </c>
      <c r="AG13" t="str">
        <f t="shared" si="2"/>
        <v/>
      </c>
    </row>
    <row r="14" spans="1:33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AE14" t="str">
        <f t="shared" si="0"/>
        <v/>
      </c>
      <c r="AF14" t="str">
        <f t="shared" si="1"/>
        <v/>
      </c>
      <c r="AG14" t="str">
        <f t="shared" si="2"/>
        <v/>
      </c>
    </row>
    <row r="15" spans="1:33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AE15" t="str">
        <f t="shared" si="0"/>
        <v/>
      </c>
      <c r="AF15" t="str">
        <f t="shared" si="1"/>
        <v/>
      </c>
      <c r="AG15" t="str">
        <f t="shared" si="2"/>
        <v/>
      </c>
    </row>
    <row r="16" spans="1:33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AE16" t="str">
        <f t="shared" si="0"/>
        <v/>
      </c>
      <c r="AF16" t="str">
        <f t="shared" si="1"/>
        <v/>
      </c>
      <c r="AG16" t="str">
        <f t="shared" si="2"/>
        <v/>
      </c>
    </row>
    <row r="17" spans="1:33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AE17" t="str">
        <f t="shared" si="0"/>
        <v/>
      </c>
      <c r="AF17" t="str">
        <f t="shared" si="1"/>
        <v/>
      </c>
      <c r="AG17" t="str">
        <f t="shared" si="2"/>
        <v/>
      </c>
    </row>
    <row r="18" spans="1:33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AE18" t="str">
        <f t="shared" si="0"/>
        <v/>
      </c>
      <c r="AF18" t="str">
        <f t="shared" si="1"/>
        <v/>
      </c>
      <c r="AG18" t="str">
        <f t="shared" si="2"/>
        <v/>
      </c>
    </row>
    <row r="19" spans="1:33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AE19" t="str">
        <f t="shared" si="0"/>
        <v/>
      </c>
      <c r="AF19" t="str">
        <f t="shared" si="1"/>
        <v/>
      </c>
      <c r="AG19" t="str">
        <f t="shared" si="2"/>
        <v/>
      </c>
    </row>
    <row r="20" spans="1:33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AE20" t="str">
        <f t="shared" si="0"/>
        <v/>
      </c>
      <c r="AF20" t="str">
        <f t="shared" si="1"/>
        <v/>
      </c>
      <c r="AG20" t="str">
        <f t="shared" si="2"/>
        <v/>
      </c>
    </row>
    <row r="21" spans="1:33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AE21" t="str">
        <f t="shared" si="0"/>
        <v/>
      </c>
      <c r="AF21" t="str">
        <f t="shared" si="1"/>
        <v/>
      </c>
      <c r="AG21" t="str">
        <f t="shared" si="2"/>
        <v/>
      </c>
    </row>
    <row r="22" spans="1:33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AE22" t="str">
        <f t="shared" si="0"/>
        <v/>
      </c>
      <c r="AF22" t="str">
        <f t="shared" si="1"/>
        <v/>
      </c>
      <c r="AG22" t="str">
        <f t="shared" si="2"/>
        <v/>
      </c>
    </row>
    <row r="23" spans="1:33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AE23" t="str">
        <f t="shared" si="0"/>
        <v/>
      </c>
      <c r="AF23" t="str">
        <f t="shared" si="1"/>
        <v/>
      </c>
      <c r="AG23" t="str">
        <f t="shared" si="2"/>
        <v/>
      </c>
    </row>
    <row r="24" spans="1:33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AE24" t="str">
        <f t="shared" si="0"/>
        <v/>
      </c>
      <c r="AF24" t="str">
        <f t="shared" si="1"/>
        <v/>
      </c>
      <c r="AG24" t="str">
        <f t="shared" si="2"/>
        <v/>
      </c>
    </row>
    <row r="25" spans="1:33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AE25" t="str">
        <f t="shared" si="0"/>
        <v/>
      </c>
      <c r="AF25" t="str">
        <f t="shared" si="1"/>
        <v/>
      </c>
      <c r="AG25" t="str">
        <f t="shared" si="2"/>
        <v/>
      </c>
    </row>
    <row r="26" spans="1:33" x14ac:dyDescent="0.25">
      <c r="A26" t="s">
        <v>116</v>
      </c>
      <c r="B26" t="s">
        <v>117</v>
      </c>
      <c r="C26" t="s">
        <v>112</v>
      </c>
      <c r="D26" t="s">
        <v>118</v>
      </c>
      <c r="E26" t="s">
        <v>119</v>
      </c>
      <c r="F26" t="s">
        <v>120</v>
      </c>
      <c r="G26" t="s">
        <v>121</v>
      </c>
      <c r="H26" t="s">
        <v>122</v>
      </c>
      <c r="I26" t="s">
        <v>123</v>
      </c>
      <c r="J26" t="s">
        <v>124</v>
      </c>
      <c r="K26" t="s">
        <v>125</v>
      </c>
      <c r="L26" t="s">
        <v>126</v>
      </c>
      <c r="M26" t="s">
        <v>127</v>
      </c>
      <c r="N26" t="s">
        <v>128</v>
      </c>
      <c r="AE26" t="str">
        <f t="shared" si="0"/>
        <v>LOCATION</v>
      </c>
      <c r="AF26" t="str">
        <f t="shared" si="1"/>
        <v>PROV.</v>
      </c>
      <c r="AG26" t="str">
        <f t="shared" si="2"/>
        <v>PRODUCT</v>
      </c>
    </row>
    <row r="27" spans="1:33" x14ac:dyDescent="0.25">
      <c r="A27">
        <v>524593</v>
      </c>
      <c r="B27" t="s">
        <v>133</v>
      </c>
      <c r="C27" t="s">
        <v>57</v>
      </c>
      <c r="D27" t="s">
        <v>37</v>
      </c>
      <c r="E27">
        <v>96.3</v>
      </c>
      <c r="F27">
        <v>4</v>
      </c>
      <c r="G27">
        <v>13</v>
      </c>
      <c r="H27">
        <v>0</v>
      </c>
      <c r="I27">
        <v>0</v>
      </c>
      <c r="J27">
        <v>113.3</v>
      </c>
      <c r="K27">
        <v>5.67</v>
      </c>
      <c r="L27">
        <v>0</v>
      </c>
      <c r="M27">
        <v>118.97</v>
      </c>
      <c r="N27" t="s">
        <v>1071</v>
      </c>
      <c r="AD27" t="str">
        <f>TRIM(B27)</f>
        <v>ACHESON</v>
      </c>
      <c r="AE27" t="str">
        <f t="shared" ref="AE27:AE90" si="3">TRIM(B27)</f>
        <v>ACHESON</v>
      </c>
      <c r="AF27" t="str">
        <f t="shared" ref="AF27:AF90" si="4">TRIM(C27)</f>
        <v>AB</v>
      </c>
      <c r="AG27" t="str">
        <f t="shared" ref="AG27:AG90" si="5">TRIM(D27)</f>
        <v>DIESEL LS</v>
      </c>
    </row>
    <row r="28" spans="1:33" x14ac:dyDescent="0.25">
      <c r="A28">
        <v>524593</v>
      </c>
      <c r="B28" t="s">
        <v>133</v>
      </c>
      <c r="C28" t="s">
        <v>57</v>
      </c>
      <c r="D28" t="s">
        <v>132</v>
      </c>
      <c r="E28">
        <v>87.8</v>
      </c>
      <c r="F28">
        <v>10</v>
      </c>
      <c r="G28">
        <v>13</v>
      </c>
      <c r="H28">
        <v>0</v>
      </c>
      <c r="I28">
        <v>0</v>
      </c>
      <c r="J28">
        <v>110.8</v>
      </c>
      <c r="K28">
        <v>5.54</v>
      </c>
      <c r="L28">
        <v>0</v>
      </c>
      <c r="M28">
        <v>116.34</v>
      </c>
      <c r="N28" t="s">
        <v>1071</v>
      </c>
      <c r="AD28" t="str">
        <f t="shared" ref="AD28:AD91" si="6">TRIM(B28)</f>
        <v>ACHESON</v>
      </c>
      <c r="AE28" t="str">
        <f t="shared" si="3"/>
        <v>ACHESON</v>
      </c>
      <c r="AF28" t="str">
        <f t="shared" si="4"/>
        <v>AB</v>
      </c>
      <c r="AG28" t="str">
        <f t="shared" si="5"/>
        <v>ETH MID</v>
      </c>
    </row>
    <row r="29" spans="1:33" x14ac:dyDescent="0.25">
      <c r="A29">
        <v>524593</v>
      </c>
      <c r="B29" t="s">
        <v>133</v>
      </c>
      <c r="C29" t="s">
        <v>57</v>
      </c>
      <c r="D29" t="s">
        <v>644</v>
      </c>
      <c r="E29">
        <v>83.8</v>
      </c>
      <c r="F29">
        <v>10</v>
      </c>
      <c r="G29">
        <v>13</v>
      </c>
      <c r="H29">
        <v>0</v>
      </c>
      <c r="I29">
        <v>0</v>
      </c>
      <c r="J29">
        <v>106.8</v>
      </c>
      <c r="K29">
        <v>5.34</v>
      </c>
      <c r="L29">
        <v>0</v>
      </c>
      <c r="M29">
        <v>112.14</v>
      </c>
      <c r="N29" t="s">
        <v>1071</v>
      </c>
      <c r="AD29" t="str">
        <f t="shared" si="6"/>
        <v>ACHESON</v>
      </c>
      <c r="AE29" t="str">
        <f t="shared" si="3"/>
        <v>ACHESON</v>
      </c>
      <c r="AF29" t="str">
        <f t="shared" si="4"/>
        <v>AB</v>
      </c>
      <c r="AG29" t="str">
        <f t="shared" si="5"/>
        <v>ETHANOL REG</v>
      </c>
    </row>
    <row r="30" spans="1:33" x14ac:dyDescent="0.25">
      <c r="A30">
        <v>524593</v>
      </c>
      <c r="B30" t="s">
        <v>133</v>
      </c>
      <c r="C30" t="s">
        <v>57</v>
      </c>
      <c r="D30" t="s">
        <v>49</v>
      </c>
      <c r="E30">
        <v>107.9</v>
      </c>
      <c r="F30">
        <v>10</v>
      </c>
      <c r="G30">
        <v>13</v>
      </c>
      <c r="H30">
        <v>0</v>
      </c>
      <c r="I30">
        <v>0</v>
      </c>
      <c r="J30">
        <v>130.9</v>
      </c>
      <c r="K30">
        <v>6.54</v>
      </c>
      <c r="L30">
        <v>0</v>
      </c>
      <c r="M30">
        <v>137.44</v>
      </c>
      <c r="N30" t="s">
        <v>630</v>
      </c>
      <c r="AD30" t="str">
        <f t="shared" si="6"/>
        <v>ACHESON</v>
      </c>
      <c r="AE30" t="str">
        <f t="shared" si="3"/>
        <v>ACHESON</v>
      </c>
      <c r="AF30" t="str">
        <f t="shared" si="4"/>
        <v>AB</v>
      </c>
      <c r="AG30" t="str">
        <f t="shared" si="5"/>
        <v>PREMIUM</v>
      </c>
    </row>
    <row r="31" spans="1:33" x14ac:dyDescent="0.25">
      <c r="A31">
        <v>524593</v>
      </c>
      <c r="B31" t="s">
        <v>133</v>
      </c>
      <c r="C31" t="s">
        <v>57</v>
      </c>
      <c r="D31" t="s">
        <v>645</v>
      </c>
      <c r="E31">
        <v>123.7</v>
      </c>
      <c r="F31">
        <v>0</v>
      </c>
      <c r="G31">
        <v>0</v>
      </c>
      <c r="H31">
        <v>0</v>
      </c>
      <c r="I31">
        <v>0</v>
      </c>
      <c r="J31">
        <v>123.7</v>
      </c>
      <c r="K31">
        <v>6.18</v>
      </c>
      <c r="L31">
        <v>0</v>
      </c>
      <c r="M31">
        <v>129.88</v>
      </c>
      <c r="N31" t="s">
        <v>1071</v>
      </c>
      <c r="AD31" t="str">
        <f t="shared" si="6"/>
        <v>ACHESON</v>
      </c>
      <c r="AE31" t="str">
        <f t="shared" si="3"/>
        <v>ACHESON</v>
      </c>
      <c r="AF31" t="str">
        <f t="shared" si="4"/>
        <v>AB</v>
      </c>
      <c r="AG31" t="str">
        <f t="shared" si="5"/>
        <v>UNBRAND DEF</v>
      </c>
    </row>
    <row r="32" spans="1:33" x14ac:dyDescent="0.25">
      <c r="A32">
        <v>519339</v>
      </c>
      <c r="B32" t="s">
        <v>66</v>
      </c>
      <c r="C32" t="s">
        <v>57</v>
      </c>
      <c r="D32" t="s">
        <v>37</v>
      </c>
      <c r="E32">
        <v>100.8</v>
      </c>
      <c r="F32">
        <v>4</v>
      </c>
      <c r="G32">
        <v>13</v>
      </c>
      <c r="H32">
        <v>0</v>
      </c>
      <c r="I32">
        <v>0</v>
      </c>
      <c r="J32">
        <v>117.8</v>
      </c>
      <c r="K32">
        <v>5.89</v>
      </c>
      <c r="L32">
        <v>0</v>
      </c>
      <c r="M32">
        <v>123.69</v>
      </c>
      <c r="N32" t="s">
        <v>1071</v>
      </c>
      <c r="AD32" t="str">
        <f t="shared" si="6"/>
        <v>BASSANO</v>
      </c>
      <c r="AE32" t="str">
        <f t="shared" si="3"/>
        <v>BASSANO</v>
      </c>
      <c r="AF32" t="str">
        <f t="shared" si="4"/>
        <v>AB</v>
      </c>
      <c r="AG32" t="str">
        <f t="shared" si="5"/>
        <v>DIESEL LS</v>
      </c>
    </row>
    <row r="33" spans="1:33" x14ac:dyDescent="0.25">
      <c r="A33">
        <v>544222</v>
      </c>
      <c r="B33" t="s">
        <v>642</v>
      </c>
      <c r="C33" t="s">
        <v>57</v>
      </c>
      <c r="D33" t="s">
        <v>646</v>
      </c>
      <c r="E33">
        <v>98.6</v>
      </c>
      <c r="F33">
        <v>4</v>
      </c>
      <c r="G33">
        <v>4</v>
      </c>
      <c r="H33">
        <v>0</v>
      </c>
      <c r="I33">
        <v>0</v>
      </c>
      <c r="J33">
        <v>106.6</v>
      </c>
      <c r="K33">
        <v>5.33</v>
      </c>
      <c r="L33">
        <v>0</v>
      </c>
      <c r="M33">
        <v>111.93</v>
      </c>
      <c r="N33" t="s">
        <v>1071</v>
      </c>
      <c r="AD33" t="str">
        <f t="shared" si="6"/>
        <v>BONNYVILLE</v>
      </c>
      <c r="AE33" t="str">
        <f t="shared" si="3"/>
        <v>BONNYVILLE</v>
      </c>
      <c r="AF33" t="str">
        <f t="shared" si="4"/>
        <v>AB</v>
      </c>
      <c r="AG33" t="str">
        <f t="shared" si="5"/>
        <v>D LS DYED</v>
      </c>
    </row>
    <row r="34" spans="1:33" x14ac:dyDescent="0.25">
      <c r="A34">
        <v>544222</v>
      </c>
      <c r="B34" t="s">
        <v>642</v>
      </c>
      <c r="C34" t="s">
        <v>57</v>
      </c>
      <c r="D34" t="s">
        <v>37</v>
      </c>
      <c r="E34">
        <v>98.6</v>
      </c>
      <c r="F34">
        <v>4</v>
      </c>
      <c r="G34">
        <v>13</v>
      </c>
      <c r="H34">
        <v>0</v>
      </c>
      <c r="I34">
        <v>0</v>
      </c>
      <c r="J34">
        <v>115.6</v>
      </c>
      <c r="K34">
        <v>5.78</v>
      </c>
      <c r="L34">
        <v>0</v>
      </c>
      <c r="M34">
        <v>121.38</v>
      </c>
      <c r="N34" t="s">
        <v>1071</v>
      </c>
      <c r="AD34" t="str">
        <f t="shared" si="6"/>
        <v>BONNYVILLE</v>
      </c>
      <c r="AE34" t="str">
        <f t="shared" si="3"/>
        <v>BONNYVILLE</v>
      </c>
      <c r="AF34" t="str">
        <f t="shared" si="4"/>
        <v>AB</v>
      </c>
      <c r="AG34" t="str">
        <f t="shared" si="5"/>
        <v>DIESEL LS</v>
      </c>
    </row>
    <row r="35" spans="1:33" x14ac:dyDescent="0.25">
      <c r="A35">
        <v>544222</v>
      </c>
      <c r="B35" t="s">
        <v>642</v>
      </c>
      <c r="C35" t="s">
        <v>57</v>
      </c>
      <c r="D35" t="s">
        <v>132</v>
      </c>
      <c r="E35">
        <v>93.6</v>
      </c>
      <c r="F35">
        <v>10</v>
      </c>
      <c r="G35">
        <v>13</v>
      </c>
      <c r="H35">
        <v>0</v>
      </c>
      <c r="I35">
        <v>0</v>
      </c>
      <c r="J35">
        <v>116.6</v>
      </c>
      <c r="K35">
        <v>5.83</v>
      </c>
      <c r="L35">
        <v>0</v>
      </c>
      <c r="M35">
        <v>122.43</v>
      </c>
      <c r="N35" t="s">
        <v>1071</v>
      </c>
      <c r="AD35" t="str">
        <f t="shared" si="6"/>
        <v>BONNYVILLE</v>
      </c>
      <c r="AE35" t="str">
        <f t="shared" si="3"/>
        <v>BONNYVILLE</v>
      </c>
      <c r="AF35" t="str">
        <f t="shared" si="4"/>
        <v>AB</v>
      </c>
      <c r="AG35" t="str">
        <f t="shared" si="5"/>
        <v>ETH MID</v>
      </c>
    </row>
    <row r="36" spans="1:33" x14ac:dyDescent="0.25">
      <c r="A36">
        <v>544222</v>
      </c>
      <c r="B36" t="s">
        <v>642</v>
      </c>
      <c r="C36" t="s">
        <v>57</v>
      </c>
      <c r="D36" t="s">
        <v>647</v>
      </c>
      <c r="E36">
        <v>85.6</v>
      </c>
      <c r="F36">
        <v>10</v>
      </c>
      <c r="G36">
        <v>4</v>
      </c>
      <c r="H36">
        <v>0</v>
      </c>
      <c r="I36">
        <v>0</v>
      </c>
      <c r="J36">
        <v>99.6</v>
      </c>
      <c r="K36">
        <v>4.9800000000000004</v>
      </c>
      <c r="L36">
        <v>0</v>
      </c>
      <c r="M36">
        <v>104.58</v>
      </c>
      <c r="N36" t="s">
        <v>1071</v>
      </c>
      <c r="AD36" t="str">
        <f t="shared" si="6"/>
        <v>BONNYVILLE</v>
      </c>
      <c r="AE36" t="str">
        <f t="shared" si="3"/>
        <v>BONNYVILLE</v>
      </c>
      <c r="AF36" t="str">
        <f t="shared" si="4"/>
        <v>AB</v>
      </c>
      <c r="AG36" t="str">
        <f t="shared" si="5"/>
        <v>ETH REG DYE</v>
      </c>
    </row>
    <row r="37" spans="1:33" x14ac:dyDescent="0.25">
      <c r="A37">
        <v>544222</v>
      </c>
      <c r="B37" t="s">
        <v>642</v>
      </c>
      <c r="C37" t="s">
        <v>57</v>
      </c>
      <c r="D37" t="s">
        <v>644</v>
      </c>
      <c r="E37">
        <v>85.6</v>
      </c>
      <c r="F37">
        <v>10</v>
      </c>
      <c r="G37">
        <v>13</v>
      </c>
      <c r="H37">
        <v>0</v>
      </c>
      <c r="I37">
        <v>0</v>
      </c>
      <c r="J37">
        <v>108.6</v>
      </c>
      <c r="K37">
        <v>5.43</v>
      </c>
      <c r="L37">
        <v>0</v>
      </c>
      <c r="M37">
        <v>114.03</v>
      </c>
      <c r="N37" t="s">
        <v>1071</v>
      </c>
      <c r="AD37" t="str">
        <f t="shared" si="6"/>
        <v>BONNYVILLE</v>
      </c>
      <c r="AE37" t="str">
        <f t="shared" si="3"/>
        <v>BONNYVILLE</v>
      </c>
      <c r="AF37" t="str">
        <f t="shared" si="4"/>
        <v>AB</v>
      </c>
      <c r="AG37" t="str">
        <f t="shared" si="5"/>
        <v>ETHANOL REG</v>
      </c>
    </row>
    <row r="38" spans="1:33" x14ac:dyDescent="0.25">
      <c r="A38">
        <v>544222</v>
      </c>
      <c r="B38" t="s">
        <v>642</v>
      </c>
      <c r="C38" t="s">
        <v>57</v>
      </c>
      <c r="D38" t="s">
        <v>648</v>
      </c>
      <c r="E38">
        <v>118.6</v>
      </c>
      <c r="F38">
        <v>10</v>
      </c>
      <c r="G38">
        <v>4</v>
      </c>
      <c r="H38">
        <v>0</v>
      </c>
      <c r="I38">
        <v>0</v>
      </c>
      <c r="J38">
        <v>132.6</v>
      </c>
      <c r="K38">
        <v>6.63</v>
      </c>
      <c r="L38">
        <v>0</v>
      </c>
      <c r="M38">
        <v>139.22999999999999</v>
      </c>
      <c r="N38" t="s">
        <v>630</v>
      </c>
      <c r="AD38" t="str">
        <f t="shared" si="6"/>
        <v>BONNYVILLE</v>
      </c>
      <c r="AE38" t="str">
        <f t="shared" si="3"/>
        <v>BONNYVILLE</v>
      </c>
      <c r="AF38" t="str">
        <f t="shared" si="4"/>
        <v>AB</v>
      </c>
      <c r="AG38" t="str">
        <f t="shared" si="5"/>
        <v>PREM DYED</v>
      </c>
    </row>
    <row r="39" spans="1:33" x14ac:dyDescent="0.25">
      <c r="A39">
        <v>544222</v>
      </c>
      <c r="B39" t="s">
        <v>642</v>
      </c>
      <c r="C39" t="s">
        <v>57</v>
      </c>
      <c r="D39" t="s">
        <v>49</v>
      </c>
      <c r="E39">
        <v>104.6</v>
      </c>
      <c r="F39">
        <v>10</v>
      </c>
      <c r="G39">
        <v>13</v>
      </c>
      <c r="H39">
        <v>0</v>
      </c>
      <c r="I39">
        <v>0</v>
      </c>
      <c r="J39">
        <v>127.6</v>
      </c>
      <c r="K39">
        <v>6.38</v>
      </c>
      <c r="L39">
        <v>0</v>
      </c>
      <c r="M39">
        <v>133.97999999999999</v>
      </c>
      <c r="N39" t="s">
        <v>1071</v>
      </c>
      <c r="AD39" t="str">
        <f t="shared" si="6"/>
        <v>BONNYVILLE</v>
      </c>
      <c r="AE39" t="str">
        <f t="shared" si="3"/>
        <v>BONNYVILLE</v>
      </c>
      <c r="AF39" t="str">
        <f t="shared" si="4"/>
        <v>AB</v>
      </c>
      <c r="AG39" t="str">
        <f t="shared" si="5"/>
        <v>PREMIUM</v>
      </c>
    </row>
    <row r="40" spans="1:33" x14ac:dyDescent="0.25">
      <c r="A40">
        <v>544222</v>
      </c>
      <c r="B40" t="s">
        <v>642</v>
      </c>
      <c r="C40" t="s">
        <v>57</v>
      </c>
      <c r="D40" t="s">
        <v>645</v>
      </c>
      <c r="E40">
        <v>109.5</v>
      </c>
      <c r="F40">
        <v>0</v>
      </c>
      <c r="G40">
        <v>0</v>
      </c>
      <c r="H40">
        <v>0</v>
      </c>
      <c r="I40">
        <v>0</v>
      </c>
      <c r="J40">
        <v>109.5</v>
      </c>
      <c r="K40">
        <v>5.47</v>
      </c>
      <c r="L40">
        <v>0</v>
      </c>
      <c r="M40">
        <v>114.97</v>
      </c>
      <c r="N40" t="s">
        <v>1071</v>
      </c>
      <c r="AD40" t="str">
        <f t="shared" si="6"/>
        <v>BONNYVILLE</v>
      </c>
      <c r="AE40" t="str">
        <f t="shared" si="3"/>
        <v>BONNYVILLE</v>
      </c>
      <c r="AF40" t="str">
        <f t="shared" si="4"/>
        <v>AB</v>
      </c>
      <c r="AG40" t="str">
        <f t="shared" si="5"/>
        <v>UNBRAND DEF</v>
      </c>
    </row>
    <row r="41" spans="1:33" x14ac:dyDescent="0.25">
      <c r="A41">
        <v>541282</v>
      </c>
      <c r="B41" t="s">
        <v>134</v>
      </c>
      <c r="C41" t="s">
        <v>57</v>
      </c>
      <c r="D41" t="s">
        <v>646</v>
      </c>
      <c r="E41">
        <v>98.1</v>
      </c>
      <c r="F41">
        <v>4</v>
      </c>
      <c r="G41">
        <v>4</v>
      </c>
      <c r="H41">
        <v>0</v>
      </c>
      <c r="I41">
        <v>0</v>
      </c>
      <c r="J41">
        <v>106.1</v>
      </c>
      <c r="K41">
        <v>5.3</v>
      </c>
      <c r="L41">
        <v>0</v>
      </c>
      <c r="M41">
        <v>111.41</v>
      </c>
      <c r="N41" t="s">
        <v>1071</v>
      </c>
      <c r="AD41" t="str">
        <f t="shared" si="6"/>
        <v>BOYLE</v>
      </c>
      <c r="AE41" t="str">
        <f t="shared" si="3"/>
        <v>BOYLE</v>
      </c>
      <c r="AF41" t="str">
        <f t="shared" si="4"/>
        <v>AB</v>
      </c>
      <c r="AG41" t="str">
        <f t="shared" si="5"/>
        <v>D LS DYED</v>
      </c>
    </row>
    <row r="42" spans="1:33" x14ac:dyDescent="0.25">
      <c r="A42">
        <v>541282</v>
      </c>
      <c r="B42" t="s">
        <v>134</v>
      </c>
      <c r="C42" t="s">
        <v>57</v>
      </c>
      <c r="D42" t="s">
        <v>37</v>
      </c>
      <c r="E42">
        <v>98.1</v>
      </c>
      <c r="F42">
        <v>4</v>
      </c>
      <c r="G42">
        <v>13</v>
      </c>
      <c r="H42">
        <v>0</v>
      </c>
      <c r="I42">
        <v>0</v>
      </c>
      <c r="J42">
        <v>115.1</v>
      </c>
      <c r="K42">
        <v>5.75</v>
      </c>
      <c r="L42">
        <v>0</v>
      </c>
      <c r="M42">
        <v>120.85</v>
      </c>
      <c r="N42" t="s">
        <v>1071</v>
      </c>
      <c r="AD42" t="str">
        <f t="shared" si="6"/>
        <v>BOYLE</v>
      </c>
      <c r="AE42" t="str">
        <f t="shared" si="3"/>
        <v>BOYLE</v>
      </c>
      <c r="AF42" t="str">
        <f t="shared" si="4"/>
        <v>AB</v>
      </c>
      <c r="AG42" t="str">
        <f t="shared" si="5"/>
        <v>DIESEL LS</v>
      </c>
    </row>
    <row r="43" spans="1:33" x14ac:dyDescent="0.25">
      <c r="A43">
        <v>541282</v>
      </c>
      <c r="B43" t="s">
        <v>134</v>
      </c>
      <c r="C43" t="s">
        <v>57</v>
      </c>
      <c r="D43" t="s">
        <v>132</v>
      </c>
      <c r="E43">
        <v>93.7</v>
      </c>
      <c r="F43">
        <v>10</v>
      </c>
      <c r="G43">
        <v>13</v>
      </c>
      <c r="H43">
        <v>0</v>
      </c>
      <c r="I43">
        <v>0</v>
      </c>
      <c r="J43">
        <v>116.7</v>
      </c>
      <c r="K43">
        <v>5.83</v>
      </c>
      <c r="L43">
        <v>0</v>
      </c>
      <c r="M43">
        <v>122.53</v>
      </c>
      <c r="N43" t="s">
        <v>1071</v>
      </c>
      <c r="AD43" t="str">
        <f t="shared" si="6"/>
        <v>BOYLE</v>
      </c>
      <c r="AE43" t="str">
        <f t="shared" si="3"/>
        <v>BOYLE</v>
      </c>
      <c r="AF43" t="str">
        <f t="shared" si="4"/>
        <v>AB</v>
      </c>
      <c r="AG43" t="str">
        <f t="shared" si="5"/>
        <v>ETH MID</v>
      </c>
    </row>
    <row r="44" spans="1:33" x14ac:dyDescent="0.25">
      <c r="A44">
        <v>541282</v>
      </c>
      <c r="B44" t="s">
        <v>134</v>
      </c>
      <c r="C44" t="s">
        <v>57</v>
      </c>
      <c r="D44" t="s">
        <v>647</v>
      </c>
      <c r="E44">
        <v>85.7</v>
      </c>
      <c r="F44">
        <v>10</v>
      </c>
      <c r="G44">
        <v>4</v>
      </c>
      <c r="H44">
        <v>0</v>
      </c>
      <c r="I44">
        <v>0</v>
      </c>
      <c r="J44">
        <v>99.7</v>
      </c>
      <c r="K44">
        <v>4.99</v>
      </c>
      <c r="L44">
        <v>0</v>
      </c>
      <c r="M44">
        <v>104.69</v>
      </c>
      <c r="N44" t="s">
        <v>1071</v>
      </c>
      <c r="AD44" t="str">
        <f t="shared" si="6"/>
        <v>BOYLE</v>
      </c>
      <c r="AE44" t="str">
        <f t="shared" si="3"/>
        <v>BOYLE</v>
      </c>
      <c r="AF44" t="str">
        <f t="shared" si="4"/>
        <v>AB</v>
      </c>
      <c r="AG44" t="str">
        <f t="shared" si="5"/>
        <v>ETH REG DYE</v>
      </c>
    </row>
    <row r="45" spans="1:33" x14ac:dyDescent="0.25">
      <c r="A45">
        <v>541282</v>
      </c>
      <c r="B45" t="s">
        <v>134</v>
      </c>
      <c r="C45" t="s">
        <v>57</v>
      </c>
      <c r="D45" t="s">
        <v>644</v>
      </c>
      <c r="E45">
        <v>85.7</v>
      </c>
      <c r="F45">
        <v>10</v>
      </c>
      <c r="G45">
        <v>13</v>
      </c>
      <c r="H45">
        <v>0</v>
      </c>
      <c r="I45">
        <v>0</v>
      </c>
      <c r="J45">
        <v>108.7</v>
      </c>
      <c r="K45">
        <v>5.43</v>
      </c>
      <c r="L45">
        <v>0</v>
      </c>
      <c r="M45">
        <v>114.14</v>
      </c>
      <c r="N45" t="s">
        <v>1071</v>
      </c>
      <c r="AD45" t="str">
        <f t="shared" si="6"/>
        <v>BOYLE</v>
      </c>
      <c r="AE45" t="str">
        <f t="shared" si="3"/>
        <v>BOYLE</v>
      </c>
      <c r="AF45" t="str">
        <f t="shared" si="4"/>
        <v>AB</v>
      </c>
      <c r="AG45" t="str">
        <f t="shared" si="5"/>
        <v>ETHANOL REG</v>
      </c>
    </row>
    <row r="46" spans="1:33" x14ac:dyDescent="0.25">
      <c r="A46">
        <v>541282</v>
      </c>
      <c r="B46" t="s">
        <v>134</v>
      </c>
      <c r="C46" t="s">
        <v>57</v>
      </c>
      <c r="D46" t="s">
        <v>49</v>
      </c>
      <c r="E46">
        <v>104.7</v>
      </c>
      <c r="F46">
        <v>10</v>
      </c>
      <c r="G46">
        <v>13</v>
      </c>
      <c r="H46">
        <v>0</v>
      </c>
      <c r="I46">
        <v>0</v>
      </c>
      <c r="J46">
        <v>127.7</v>
      </c>
      <c r="K46">
        <v>6.38</v>
      </c>
      <c r="L46">
        <v>0</v>
      </c>
      <c r="M46">
        <v>134.09</v>
      </c>
      <c r="N46" t="s">
        <v>1071</v>
      </c>
      <c r="AD46" t="str">
        <f t="shared" si="6"/>
        <v>BOYLE</v>
      </c>
      <c r="AE46" t="str">
        <f t="shared" si="3"/>
        <v>BOYLE</v>
      </c>
      <c r="AF46" t="str">
        <f t="shared" si="4"/>
        <v>AB</v>
      </c>
      <c r="AG46" t="str">
        <f t="shared" si="5"/>
        <v>PREMIUM</v>
      </c>
    </row>
    <row r="47" spans="1:33" x14ac:dyDescent="0.25">
      <c r="A47">
        <v>541282</v>
      </c>
      <c r="B47" t="s">
        <v>134</v>
      </c>
      <c r="C47" t="s">
        <v>57</v>
      </c>
      <c r="D47" t="s">
        <v>645</v>
      </c>
      <c r="E47">
        <v>95.2</v>
      </c>
      <c r="F47">
        <v>0</v>
      </c>
      <c r="G47">
        <v>0</v>
      </c>
      <c r="H47">
        <v>0</v>
      </c>
      <c r="I47">
        <v>0</v>
      </c>
      <c r="J47">
        <v>95.2</v>
      </c>
      <c r="K47">
        <v>4.76</v>
      </c>
      <c r="L47">
        <v>0</v>
      </c>
      <c r="M47">
        <v>99.96</v>
      </c>
      <c r="N47" t="s">
        <v>1071</v>
      </c>
      <c r="AD47" t="str">
        <f t="shared" si="6"/>
        <v>BOYLE</v>
      </c>
      <c r="AE47" t="str">
        <f t="shared" si="3"/>
        <v>BOYLE</v>
      </c>
      <c r="AF47" t="str">
        <f t="shared" si="4"/>
        <v>AB</v>
      </c>
      <c r="AG47" t="str">
        <f t="shared" si="5"/>
        <v>UNBRAND DEF</v>
      </c>
    </row>
    <row r="48" spans="1:33" x14ac:dyDescent="0.25">
      <c r="A48">
        <v>524545</v>
      </c>
      <c r="B48" t="s">
        <v>67</v>
      </c>
      <c r="C48" t="s">
        <v>57</v>
      </c>
      <c r="D48" t="s">
        <v>37</v>
      </c>
      <c r="E48">
        <v>99.1</v>
      </c>
      <c r="F48">
        <v>4</v>
      </c>
      <c r="G48">
        <v>13</v>
      </c>
      <c r="H48">
        <v>0</v>
      </c>
      <c r="I48">
        <v>0</v>
      </c>
      <c r="J48">
        <v>116.1</v>
      </c>
      <c r="K48">
        <v>5.8</v>
      </c>
      <c r="L48">
        <v>0</v>
      </c>
      <c r="M48">
        <v>121.91</v>
      </c>
      <c r="N48" t="s">
        <v>1071</v>
      </c>
      <c r="AD48" t="str">
        <f t="shared" si="6"/>
        <v>CALGARY</v>
      </c>
      <c r="AE48" t="str">
        <f t="shared" si="3"/>
        <v>CALGARY</v>
      </c>
      <c r="AF48" t="str">
        <f t="shared" si="4"/>
        <v>AB</v>
      </c>
      <c r="AG48" t="str">
        <f t="shared" si="5"/>
        <v>DIESEL LS</v>
      </c>
    </row>
    <row r="49" spans="1:33" x14ac:dyDescent="0.25">
      <c r="A49">
        <v>524545</v>
      </c>
      <c r="B49" t="s">
        <v>67</v>
      </c>
      <c r="C49" t="s">
        <v>57</v>
      </c>
      <c r="D49" t="s">
        <v>132</v>
      </c>
      <c r="E49">
        <v>93.5</v>
      </c>
      <c r="F49">
        <v>10</v>
      </c>
      <c r="G49">
        <v>13</v>
      </c>
      <c r="H49">
        <v>0</v>
      </c>
      <c r="I49">
        <v>0</v>
      </c>
      <c r="J49">
        <v>116.5</v>
      </c>
      <c r="K49">
        <v>5.83</v>
      </c>
      <c r="L49">
        <v>0</v>
      </c>
      <c r="M49">
        <v>122.33</v>
      </c>
      <c r="N49" t="s">
        <v>1071</v>
      </c>
      <c r="AD49" t="str">
        <f t="shared" si="6"/>
        <v>CALGARY</v>
      </c>
      <c r="AE49" t="str">
        <f t="shared" si="3"/>
        <v>CALGARY</v>
      </c>
      <c r="AF49" t="str">
        <f t="shared" si="4"/>
        <v>AB</v>
      </c>
      <c r="AG49" t="str">
        <f t="shared" si="5"/>
        <v>ETH MID</v>
      </c>
    </row>
    <row r="50" spans="1:33" x14ac:dyDescent="0.25">
      <c r="A50">
        <v>524545</v>
      </c>
      <c r="B50" t="s">
        <v>67</v>
      </c>
      <c r="C50" t="s">
        <v>57</v>
      </c>
      <c r="D50" t="s">
        <v>644</v>
      </c>
      <c r="E50">
        <v>85.8</v>
      </c>
      <c r="F50">
        <v>10</v>
      </c>
      <c r="G50">
        <v>13</v>
      </c>
      <c r="H50">
        <v>0</v>
      </c>
      <c r="I50">
        <v>0</v>
      </c>
      <c r="J50">
        <v>108.8</v>
      </c>
      <c r="K50">
        <v>5.44</v>
      </c>
      <c r="L50">
        <v>0</v>
      </c>
      <c r="M50">
        <v>114.24</v>
      </c>
      <c r="N50" t="s">
        <v>1071</v>
      </c>
      <c r="AD50" t="str">
        <f t="shared" si="6"/>
        <v>CALGARY</v>
      </c>
      <c r="AE50" t="str">
        <f t="shared" si="3"/>
        <v>CALGARY</v>
      </c>
      <c r="AF50" t="str">
        <f t="shared" si="4"/>
        <v>AB</v>
      </c>
      <c r="AG50" t="str">
        <f t="shared" si="5"/>
        <v>ETHANOL REG</v>
      </c>
    </row>
    <row r="51" spans="1:33" x14ac:dyDescent="0.25">
      <c r="A51">
        <v>524545</v>
      </c>
      <c r="B51" t="s">
        <v>67</v>
      </c>
      <c r="C51" t="s">
        <v>57</v>
      </c>
      <c r="D51" t="s">
        <v>649</v>
      </c>
      <c r="E51">
        <v>97.6</v>
      </c>
      <c r="F51">
        <v>10</v>
      </c>
      <c r="G51">
        <v>13</v>
      </c>
      <c r="H51">
        <v>0</v>
      </c>
      <c r="I51">
        <v>0</v>
      </c>
      <c r="J51">
        <v>120.6</v>
      </c>
      <c r="K51">
        <v>6.03</v>
      </c>
      <c r="L51">
        <v>0</v>
      </c>
      <c r="M51">
        <v>126.63</v>
      </c>
      <c r="N51" t="s">
        <v>630</v>
      </c>
      <c r="AD51" t="str">
        <f t="shared" si="6"/>
        <v>CALGARY</v>
      </c>
      <c r="AE51" t="str">
        <f t="shared" si="3"/>
        <v>CALGARY</v>
      </c>
      <c r="AF51" t="str">
        <f t="shared" si="4"/>
        <v>AB</v>
      </c>
      <c r="AG51" t="str">
        <f t="shared" si="5"/>
        <v>MID</v>
      </c>
    </row>
    <row r="52" spans="1:33" x14ac:dyDescent="0.25">
      <c r="A52">
        <v>524545</v>
      </c>
      <c r="B52" t="s">
        <v>67</v>
      </c>
      <c r="C52" t="s">
        <v>57</v>
      </c>
      <c r="D52" t="s">
        <v>49</v>
      </c>
      <c r="E52">
        <v>95.6</v>
      </c>
      <c r="F52">
        <v>10</v>
      </c>
      <c r="G52">
        <v>13</v>
      </c>
      <c r="H52">
        <v>0</v>
      </c>
      <c r="I52">
        <v>0</v>
      </c>
      <c r="J52">
        <v>118.6</v>
      </c>
      <c r="K52">
        <v>5.93</v>
      </c>
      <c r="L52">
        <v>0</v>
      </c>
      <c r="M52">
        <v>124.53</v>
      </c>
      <c r="N52" t="s">
        <v>630</v>
      </c>
      <c r="AD52" t="str">
        <f t="shared" si="6"/>
        <v>CALGARY</v>
      </c>
      <c r="AE52" t="str">
        <f t="shared" si="3"/>
        <v>CALGARY</v>
      </c>
      <c r="AF52" t="str">
        <f t="shared" si="4"/>
        <v>AB</v>
      </c>
      <c r="AG52" t="str">
        <f t="shared" si="5"/>
        <v>PREMIUM</v>
      </c>
    </row>
    <row r="53" spans="1:33" x14ac:dyDescent="0.25">
      <c r="A53">
        <v>524545</v>
      </c>
      <c r="B53" t="s">
        <v>67</v>
      </c>
      <c r="C53" t="s">
        <v>57</v>
      </c>
      <c r="D53" t="s">
        <v>651</v>
      </c>
      <c r="E53">
        <v>84.6</v>
      </c>
      <c r="F53">
        <v>10</v>
      </c>
      <c r="G53">
        <v>13</v>
      </c>
      <c r="H53">
        <v>0</v>
      </c>
      <c r="I53">
        <v>0</v>
      </c>
      <c r="J53">
        <v>107.6</v>
      </c>
      <c r="K53">
        <v>5.38</v>
      </c>
      <c r="L53">
        <v>0</v>
      </c>
      <c r="M53">
        <v>112.98</v>
      </c>
      <c r="N53" t="s">
        <v>630</v>
      </c>
      <c r="AD53" t="str">
        <f t="shared" si="6"/>
        <v>CALGARY</v>
      </c>
      <c r="AE53" t="str">
        <f t="shared" si="3"/>
        <v>CALGARY</v>
      </c>
      <c r="AF53" t="str">
        <f t="shared" si="4"/>
        <v>AB</v>
      </c>
      <c r="AG53" t="str">
        <f t="shared" si="5"/>
        <v>REGULAR</v>
      </c>
    </row>
    <row r="54" spans="1:33" x14ac:dyDescent="0.25">
      <c r="A54">
        <v>524545</v>
      </c>
      <c r="B54" t="s">
        <v>67</v>
      </c>
      <c r="C54" t="s">
        <v>57</v>
      </c>
      <c r="D54" t="s">
        <v>645</v>
      </c>
      <c r="E54">
        <v>123.7</v>
      </c>
      <c r="F54">
        <v>0</v>
      </c>
      <c r="G54">
        <v>0</v>
      </c>
      <c r="H54">
        <v>0</v>
      </c>
      <c r="I54">
        <v>0</v>
      </c>
      <c r="J54">
        <v>123.7</v>
      </c>
      <c r="K54">
        <v>6.18</v>
      </c>
      <c r="L54">
        <v>0</v>
      </c>
      <c r="M54">
        <v>129.88</v>
      </c>
      <c r="N54" t="s">
        <v>1071</v>
      </c>
      <c r="AD54" t="str">
        <f t="shared" si="6"/>
        <v>CALGARY</v>
      </c>
      <c r="AE54" t="str">
        <f t="shared" si="3"/>
        <v>CALGARY</v>
      </c>
      <c r="AF54" t="str">
        <f t="shared" si="4"/>
        <v>AB</v>
      </c>
      <c r="AG54" t="str">
        <f t="shared" si="5"/>
        <v>UNBRAND DEF</v>
      </c>
    </row>
    <row r="55" spans="1:33" x14ac:dyDescent="0.25">
      <c r="A55">
        <v>524551</v>
      </c>
      <c r="B55" t="s">
        <v>67</v>
      </c>
      <c r="C55" t="s">
        <v>57</v>
      </c>
      <c r="D55" t="s">
        <v>646</v>
      </c>
      <c r="E55">
        <v>99</v>
      </c>
      <c r="F55">
        <v>4</v>
      </c>
      <c r="G55">
        <v>4</v>
      </c>
      <c r="H55">
        <v>0</v>
      </c>
      <c r="I55">
        <v>0</v>
      </c>
      <c r="J55">
        <v>107</v>
      </c>
      <c r="K55">
        <v>5.35</v>
      </c>
      <c r="L55">
        <v>0</v>
      </c>
      <c r="M55">
        <v>112.35</v>
      </c>
      <c r="N55" t="s">
        <v>1071</v>
      </c>
      <c r="AD55" t="str">
        <f t="shared" si="6"/>
        <v>CALGARY</v>
      </c>
      <c r="AE55" t="str">
        <f t="shared" si="3"/>
        <v>CALGARY</v>
      </c>
      <c r="AF55" t="str">
        <f t="shared" si="4"/>
        <v>AB</v>
      </c>
      <c r="AG55" t="str">
        <f t="shared" si="5"/>
        <v>D LS DYED</v>
      </c>
    </row>
    <row r="56" spans="1:33" x14ac:dyDescent="0.25">
      <c r="A56">
        <v>524551</v>
      </c>
      <c r="B56" t="s">
        <v>67</v>
      </c>
      <c r="C56" t="s">
        <v>57</v>
      </c>
      <c r="D56" t="s">
        <v>37</v>
      </c>
      <c r="E56">
        <v>99</v>
      </c>
      <c r="F56">
        <v>4</v>
      </c>
      <c r="G56">
        <v>13</v>
      </c>
      <c r="H56">
        <v>0</v>
      </c>
      <c r="I56">
        <v>0</v>
      </c>
      <c r="J56">
        <v>116</v>
      </c>
      <c r="K56">
        <v>5.8</v>
      </c>
      <c r="L56">
        <v>0</v>
      </c>
      <c r="M56">
        <v>121.8</v>
      </c>
      <c r="N56" t="s">
        <v>1071</v>
      </c>
      <c r="AD56" t="str">
        <f t="shared" si="6"/>
        <v>CALGARY</v>
      </c>
      <c r="AE56" t="str">
        <f t="shared" si="3"/>
        <v>CALGARY</v>
      </c>
      <c r="AF56" t="str">
        <f t="shared" si="4"/>
        <v>AB</v>
      </c>
      <c r="AG56" t="str">
        <f t="shared" si="5"/>
        <v>DIESEL LS</v>
      </c>
    </row>
    <row r="57" spans="1:33" x14ac:dyDescent="0.25">
      <c r="A57">
        <v>524551</v>
      </c>
      <c r="B57" t="s">
        <v>67</v>
      </c>
      <c r="C57" t="s">
        <v>57</v>
      </c>
      <c r="D57" t="s">
        <v>132</v>
      </c>
      <c r="E57">
        <v>93.4</v>
      </c>
      <c r="F57">
        <v>10</v>
      </c>
      <c r="G57">
        <v>13</v>
      </c>
      <c r="H57">
        <v>0</v>
      </c>
      <c r="I57">
        <v>0</v>
      </c>
      <c r="J57">
        <v>116.4</v>
      </c>
      <c r="K57">
        <v>5.82</v>
      </c>
      <c r="L57">
        <v>0</v>
      </c>
      <c r="M57">
        <v>122.22</v>
      </c>
      <c r="N57" t="s">
        <v>1071</v>
      </c>
      <c r="AD57" t="str">
        <f t="shared" si="6"/>
        <v>CALGARY</v>
      </c>
      <c r="AE57" t="str">
        <f t="shared" si="3"/>
        <v>CALGARY</v>
      </c>
      <c r="AF57" t="str">
        <f t="shared" si="4"/>
        <v>AB</v>
      </c>
      <c r="AG57" t="str">
        <f t="shared" si="5"/>
        <v>ETH MID</v>
      </c>
    </row>
    <row r="58" spans="1:33" x14ac:dyDescent="0.25">
      <c r="A58">
        <v>524551</v>
      </c>
      <c r="B58" t="s">
        <v>67</v>
      </c>
      <c r="C58" t="s">
        <v>57</v>
      </c>
      <c r="D58" t="s">
        <v>647</v>
      </c>
      <c r="E58">
        <v>83.8</v>
      </c>
      <c r="F58">
        <v>10</v>
      </c>
      <c r="G58">
        <v>4</v>
      </c>
      <c r="H58">
        <v>0</v>
      </c>
      <c r="I58">
        <v>0</v>
      </c>
      <c r="J58">
        <v>97.8</v>
      </c>
      <c r="K58">
        <v>4.8899999999999997</v>
      </c>
      <c r="L58">
        <v>0</v>
      </c>
      <c r="M58">
        <v>102.69</v>
      </c>
      <c r="N58" t="s">
        <v>630</v>
      </c>
      <c r="AD58" t="str">
        <f t="shared" si="6"/>
        <v>CALGARY</v>
      </c>
      <c r="AE58" t="str">
        <f t="shared" si="3"/>
        <v>CALGARY</v>
      </c>
      <c r="AF58" t="str">
        <f t="shared" si="4"/>
        <v>AB</v>
      </c>
      <c r="AG58" t="str">
        <f t="shared" si="5"/>
        <v>ETH REG DYE</v>
      </c>
    </row>
    <row r="59" spans="1:33" x14ac:dyDescent="0.25">
      <c r="A59">
        <v>524551</v>
      </c>
      <c r="B59" t="s">
        <v>67</v>
      </c>
      <c r="C59" t="s">
        <v>57</v>
      </c>
      <c r="D59" t="s">
        <v>644</v>
      </c>
      <c r="E59">
        <v>85.7</v>
      </c>
      <c r="F59">
        <v>10</v>
      </c>
      <c r="G59">
        <v>13</v>
      </c>
      <c r="H59">
        <v>0</v>
      </c>
      <c r="I59">
        <v>0</v>
      </c>
      <c r="J59">
        <v>108.7</v>
      </c>
      <c r="K59">
        <v>5.43</v>
      </c>
      <c r="L59">
        <v>0</v>
      </c>
      <c r="M59">
        <v>114.14</v>
      </c>
      <c r="N59" t="s">
        <v>1071</v>
      </c>
      <c r="AD59" t="str">
        <f t="shared" si="6"/>
        <v>CALGARY</v>
      </c>
      <c r="AE59" t="str">
        <f t="shared" si="3"/>
        <v>CALGARY</v>
      </c>
      <c r="AF59" t="str">
        <f t="shared" si="4"/>
        <v>AB</v>
      </c>
      <c r="AG59" t="str">
        <f t="shared" si="5"/>
        <v>ETHANOL REG</v>
      </c>
    </row>
    <row r="60" spans="1:33" x14ac:dyDescent="0.25">
      <c r="A60">
        <v>524551</v>
      </c>
      <c r="B60" t="s">
        <v>67</v>
      </c>
      <c r="C60" t="s">
        <v>57</v>
      </c>
      <c r="D60" t="s">
        <v>649</v>
      </c>
      <c r="E60">
        <v>93.9</v>
      </c>
      <c r="F60">
        <v>10</v>
      </c>
      <c r="G60">
        <v>13</v>
      </c>
      <c r="H60">
        <v>0</v>
      </c>
      <c r="I60">
        <v>0</v>
      </c>
      <c r="J60">
        <v>116.9</v>
      </c>
      <c r="K60">
        <v>5.84</v>
      </c>
      <c r="L60">
        <v>0</v>
      </c>
      <c r="M60">
        <v>122.75</v>
      </c>
      <c r="N60" t="s">
        <v>630</v>
      </c>
      <c r="AD60" t="str">
        <f t="shared" si="6"/>
        <v>CALGARY</v>
      </c>
      <c r="AE60" t="str">
        <f t="shared" si="3"/>
        <v>CALGARY</v>
      </c>
      <c r="AF60" t="str">
        <f t="shared" si="4"/>
        <v>AB</v>
      </c>
      <c r="AG60" t="str">
        <f t="shared" si="5"/>
        <v>MID</v>
      </c>
    </row>
    <row r="61" spans="1:33" x14ac:dyDescent="0.25">
      <c r="A61">
        <v>524551</v>
      </c>
      <c r="B61" t="s">
        <v>67</v>
      </c>
      <c r="C61" t="s">
        <v>57</v>
      </c>
      <c r="D61" t="s">
        <v>49</v>
      </c>
      <c r="E61">
        <v>91.9</v>
      </c>
      <c r="F61">
        <v>10</v>
      </c>
      <c r="G61">
        <v>13</v>
      </c>
      <c r="H61">
        <v>0</v>
      </c>
      <c r="I61">
        <v>0</v>
      </c>
      <c r="J61">
        <v>114.9</v>
      </c>
      <c r="K61">
        <v>5.75</v>
      </c>
      <c r="L61">
        <v>0</v>
      </c>
      <c r="M61">
        <v>120.65</v>
      </c>
      <c r="N61" t="s">
        <v>630</v>
      </c>
      <c r="AD61" t="str">
        <f t="shared" si="6"/>
        <v>CALGARY</v>
      </c>
      <c r="AE61" t="str">
        <f t="shared" si="3"/>
        <v>CALGARY</v>
      </c>
      <c r="AF61" t="str">
        <f t="shared" si="4"/>
        <v>AB</v>
      </c>
      <c r="AG61" t="str">
        <f t="shared" si="5"/>
        <v>PREMIUM</v>
      </c>
    </row>
    <row r="62" spans="1:33" x14ac:dyDescent="0.25">
      <c r="A62">
        <v>524551</v>
      </c>
      <c r="B62" t="s">
        <v>67</v>
      </c>
      <c r="C62" t="s">
        <v>57</v>
      </c>
      <c r="D62" t="s">
        <v>651</v>
      </c>
      <c r="E62">
        <v>80.900000000000006</v>
      </c>
      <c r="F62">
        <v>10</v>
      </c>
      <c r="G62">
        <v>13</v>
      </c>
      <c r="H62">
        <v>0</v>
      </c>
      <c r="I62">
        <v>0</v>
      </c>
      <c r="J62">
        <v>103.9</v>
      </c>
      <c r="K62">
        <v>5.2</v>
      </c>
      <c r="L62">
        <v>0</v>
      </c>
      <c r="M62">
        <v>109.09</v>
      </c>
      <c r="N62" t="s">
        <v>630</v>
      </c>
      <c r="AD62" t="str">
        <f t="shared" si="6"/>
        <v>CALGARY</v>
      </c>
      <c r="AE62" t="str">
        <f t="shared" si="3"/>
        <v>CALGARY</v>
      </c>
      <c r="AF62" t="str">
        <f t="shared" si="4"/>
        <v>AB</v>
      </c>
      <c r="AG62" t="str">
        <f t="shared" si="5"/>
        <v>REGULAR</v>
      </c>
    </row>
    <row r="63" spans="1:33" x14ac:dyDescent="0.25">
      <c r="A63">
        <v>524551</v>
      </c>
      <c r="B63" t="s">
        <v>67</v>
      </c>
      <c r="C63" t="s">
        <v>57</v>
      </c>
      <c r="D63" t="s">
        <v>645</v>
      </c>
      <c r="E63">
        <v>123.7</v>
      </c>
      <c r="F63">
        <v>0</v>
      </c>
      <c r="G63">
        <v>0</v>
      </c>
      <c r="H63">
        <v>0</v>
      </c>
      <c r="I63">
        <v>0</v>
      </c>
      <c r="J63">
        <v>123.7</v>
      </c>
      <c r="K63">
        <v>6.18</v>
      </c>
      <c r="L63">
        <v>0</v>
      </c>
      <c r="M63">
        <v>129.88</v>
      </c>
      <c r="N63" t="s">
        <v>1071</v>
      </c>
      <c r="AD63" t="str">
        <f t="shared" si="6"/>
        <v>CALGARY</v>
      </c>
      <c r="AE63" t="str">
        <f t="shared" si="3"/>
        <v>CALGARY</v>
      </c>
      <c r="AF63" t="str">
        <f t="shared" si="4"/>
        <v>AB</v>
      </c>
      <c r="AG63" t="str">
        <f t="shared" si="5"/>
        <v>UNBRAND DEF</v>
      </c>
    </row>
    <row r="64" spans="1:33" x14ac:dyDescent="0.25">
      <c r="A64">
        <v>524552</v>
      </c>
      <c r="B64" t="s">
        <v>67</v>
      </c>
      <c r="C64" t="s">
        <v>57</v>
      </c>
      <c r="D64" t="s">
        <v>646</v>
      </c>
      <c r="E64">
        <v>99.8</v>
      </c>
      <c r="F64">
        <v>4</v>
      </c>
      <c r="G64">
        <v>4</v>
      </c>
      <c r="H64">
        <v>0</v>
      </c>
      <c r="I64">
        <v>0</v>
      </c>
      <c r="J64">
        <v>107.8</v>
      </c>
      <c r="K64">
        <v>5.39</v>
      </c>
      <c r="L64">
        <v>0</v>
      </c>
      <c r="M64">
        <v>113.19</v>
      </c>
      <c r="N64" t="s">
        <v>1071</v>
      </c>
      <c r="AD64" t="str">
        <f t="shared" si="6"/>
        <v>CALGARY</v>
      </c>
      <c r="AE64" t="str">
        <f t="shared" si="3"/>
        <v>CALGARY</v>
      </c>
      <c r="AF64" t="str">
        <f t="shared" si="4"/>
        <v>AB</v>
      </c>
      <c r="AG64" t="str">
        <f t="shared" si="5"/>
        <v>D LS DYED</v>
      </c>
    </row>
    <row r="65" spans="1:33" x14ac:dyDescent="0.25">
      <c r="A65">
        <v>524552</v>
      </c>
      <c r="B65" t="s">
        <v>67</v>
      </c>
      <c r="C65" t="s">
        <v>57</v>
      </c>
      <c r="D65" t="s">
        <v>37</v>
      </c>
      <c r="E65">
        <v>99.8</v>
      </c>
      <c r="F65">
        <v>4</v>
      </c>
      <c r="G65">
        <v>13</v>
      </c>
      <c r="H65">
        <v>0</v>
      </c>
      <c r="I65">
        <v>0</v>
      </c>
      <c r="J65">
        <v>116.8</v>
      </c>
      <c r="K65">
        <v>5.84</v>
      </c>
      <c r="L65">
        <v>0</v>
      </c>
      <c r="M65">
        <v>122.64</v>
      </c>
      <c r="N65" t="s">
        <v>1071</v>
      </c>
      <c r="AD65" t="str">
        <f t="shared" si="6"/>
        <v>CALGARY</v>
      </c>
      <c r="AE65" t="str">
        <f t="shared" si="3"/>
        <v>CALGARY</v>
      </c>
      <c r="AF65" t="str">
        <f t="shared" si="4"/>
        <v>AB</v>
      </c>
      <c r="AG65" t="str">
        <f t="shared" si="5"/>
        <v>DIESEL LS</v>
      </c>
    </row>
    <row r="66" spans="1:33" x14ac:dyDescent="0.25">
      <c r="A66">
        <v>524552</v>
      </c>
      <c r="B66" t="s">
        <v>67</v>
      </c>
      <c r="C66" t="s">
        <v>57</v>
      </c>
      <c r="D66" t="s">
        <v>644</v>
      </c>
      <c r="E66">
        <v>86.6</v>
      </c>
      <c r="F66">
        <v>10</v>
      </c>
      <c r="G66">
        <v>13</v>
      </c>
      <c r="H66">
        <v>0</v>
      </c>
      <c r="I66">
        <v>0</v>
      </c>
      <c r="J66">
        <v>109.6</v>
      </c>
      <c r="K66">
        <v>5.48</v>
      </c>
      <c r="L66">
        <v>0</v>
      </c>
      <c r="M66">
        <v>115.08</v>
      </c>
      <c r="N66" t="s">
        <v>1071</v>
      </c>
      <c r="AD66" t="str">
        <f t="shared" si="6"/>
        <v>CALGARY</v>
      </c>
      <c r="AE66" t="str">
        <f t="shared" si="3"/>
        <v>CALGARY</v>
      </c>
      <c r="AF66" t="str">
        <f t="shared" si="4"/>
        <v>AB</v>
      </c>
      <c r="AG66" t="str">
        <f t="shared" si="5"/>
        <v>ETHANOL REG</v>
      </c>
    </row>
    <row r="67" spans="1:33" x14ac:dyDescent="0.25">
      <c r="A67">
        <v>524552</v>
      </c>
      <c r="B67" t="s">
        <v>67</v>
      </c>
      <c r="C67" t="s">
        <v>57</v>
      </c>
      <c r="D67" t="s">
        <v>651</v>
      </c>
      <c r="E67">
        <v>80.2</v>
      </c>
      <c r="F67">
        <v>10</v>
      </c>
      <c r="G67">
        <v>13</v>
      </c>
      <c r="H67">
        <v>0</v>
      </c>
      <c r="I67">
        <v>0</v>
      </c>
      <c r="J67">
        <v>103.2</v>
      </c>
      <c r="K67">
        <v>5.16</v>
      </c>
      <c r="L67">
        <v>0</v>
      </c>
      <c r="M67">
        <v>108.36</v>
      </c>
      <c r="N67" t="s">
        <v>630</v>
      </c>
      <c r="AD67" t="str">
        <f t="shared" si="6"/>
        <v>CALGARY</v>
      </c>
      <c r="AE67" t="str">
        <f t="shared" si="3"/>
        <v>CALGARY</v>
      </c>
      <c r="AF67" t="str">
        <f t="shared" si="4"/>
        <v>AB</v>
      </c>
      <c r="AG67" t="str">
        <f t="shared" si="5"/>
        <v>REGULAR</v>
      </c>
    </row>
    <row r="68" spans="1:33" x14ac:dyDescent="0.25">
      <c r="A68">
        <v>524552</v>
      </c>
      <c r="B68" t="s">
        <v>67</v>
      </c>
      <c r="C68" t="s">
        <v>57</v>
      </c>
      <c r="D68" t="s">
        <v>645</v>
      </c>
      <c r="E68">
        <v>95.1</v>
      </c>
      <c r="F68">
        <v>0</v>
      </c>
      <c r="G68">
        <v>0</v>
      </c>
      <c r="H68">
        <v>0</v>
      </c>
      <c r="I68">
        <v>0</v>
      </c>
      <c r="J68">
        <v>95.1</v>
      </c>
      <c r="K68">
        <v>4.75</v>
      </c>
      <c r="L68">
        <v>0</v>
      </c>
      <c r="M68">
        <v>99.85</v>
      </c>
      <c r="N68" t="s">
        <v>1071</v>
      </c>
      <c r="AD68" t="str">
        <f t="shared" si="6"/>
        <v>CALGARY</v>
      </c>
      <c r="AE68" t="str">
        <f t="shared" si="3"/>
        <v>CALGARY</v>
      </c>
      <c r="AF68" t="str">
        <f t="shared" si="4"/>
        <v>AB</v>
      </c>
      <c r="AG68" t="str">
        <f t="shared" si="5"/>
        <v>UNBRAND DEF</v>
      </c>
    </row>
    <row r="69" spans="1:33" x14ac:dyDescent="0.25">
      <c r="A69">
        <v>524553</v>
      </c>
      <c r="B69" t="s">
        <v>67</v>
      </c>
      <c r="C69" t="s">
        <v>57</v>
      </c>
      <c r="D69" t="s">
        <v>646</v>
      </c>
      <c r="E69">
        <v>99.5</v>
      </c>
      <c r="F69">
        <v>4</v>
      </c>
      <c r="G69">
        <v>4</v>
      </c>
      <c r="H69">
        <v>0</v>
      </c>
      <c r="I69">
        <v>0</v>
      </c>
      <c r="J69">
        <v>107.5</v>
      </c>
      <c r="K69">
        <v>5.38</v>
      </c>
      <c r="L69">
        <v>0</v>
      </c>
      <c r="M69">
        <v>112.88</v>
      </c>
      <c r="N69" t="s">
        <v>1071</v>
      </c>
      <c r="AD69" t="str">
        <f t="shared" si="6"/>
        <v>CALGARY</v>
      </c>
      <c r="AE69" t="str">
        <f t="shared" si="3"/>
        <v>CALGARY</v>
      </c>
      <c r="AF69" t="str">
        <f t="shared" si="4"/>
        <v>AB</v>
      </c>
      <c r="AG69" t="str">
        <f t="shared" si="5"/>
        <v>D LS DYED</v>
      </c>
    </row>
    <row r="70" spans="1:33" x14ac:dyDescent="0.25">
      <c r="A70">
        <v>524553</v>
      </c>
      <c r="B70" t="s">
        <v>67</v>
      </c>
      <c r="C70" t="s">
        <v>57</v>
      </c>
      <c r="D70" t="s">
        <v>37</v>
      </c>
      <c r="E70">
        <v>99.5</v>
      </c>
      <c r="F70">
        <v>4</v>
      </c>
      <c r="G70">
        <v>13</v>
      </c>
      <c r="H70">
        <v>0</v>
      </c>
      <c r="I70">
        <v>0</v>
      </c>
      <c r="J70">
        <v>116.5</v>
      </c>
      <c r="K70">
        <v>5.83</v>
      </c>
      <c r="L70">
        <v>0</v>
      </c>
      <c r="M70">
        <v>122.33</v>
      </c>
      <c r="N70" t="s">
        <v>1071</v>
      </c>
      <c r="AD70" t="str">
        <f t="shared" si="6"/>
        <v>CALGARY</v>
      </c>
      <c r="AE70" t="str">
        <f t="shared" si="3"/>
        <v>CALGARY</v>
      </c>
      <c r="AF70" t="str">
        <f t="shared" si="4"/>
        <v>AB</v>
      </c>
      <c r="AG70" t="str">
        <f t="shared" si="5"/>
        <v>DIESEL LS</v>
      </c>
    </row>
    <row r="71" spans="1:33" x14ac:dyDescent="0.25">
      <c r="A71">
        <v>524553</v>
      </c>
      <c r="B71" t="s">
        <v>67</v>
      </c>
      <c r="C71" t="s">
        <v>57</v>
      </c>
      <c r="D71" t="s">
        <v>132</v>
      </c>
      <c r="E71">
        <v>98</v>
      </c>
      <c r="F71">
        <v>10</v>
      </c>
      <c r="G71">
        <v>13</v>
      </c>
      <c r="H71">
        <v>0</v>
      </c>
      <c r="I71">
        <v>0</v>
      </c>
      <c r="J71">
        <v>121</v>
      </c>
      <c r="K71">
        <v>6.05</v>
      </c>
      <c r="L71">
        <v>0</v>
      </c>
      <c r="M71">
        <v>127.05</v>
      </c>
      <c r="N71" t="s">
        <v>1071</v>
      </c>
      <c r="AD71" t="str">
        <f t="shared" si="6"/>
        <v>CALGARY</v>
      </c>
      <c r="AE71" t="str">
        <f t="shared" si="3"/>
        <v>CALGARY</v>
      </c>
      <c r="AF71" t="str">
        <f t="shared" si="4"/>
        <v>AB</v>
      </c>
      <c r="AG71" t="str">
        <f t="shared" si="5"/>
        <v>ETH MID</v>
      </c>
    </row>
    <row r="72" spans="1:33" x14ac:dyDescent="0.25">
      <c r="A72">
        <v>524553</v>
      </c>
      <c r="B72" t="s">
        <v>67</v>
      </c>
      <c r="C72" t="s">
        <v>57</v>
      </c>
      <c r="D72" t="s">
        <v>647</v>
      </c>
      <c r="E72">
        <v>86.3</v>
      </c>
      <c r="F72">
        <v>10</v>
      </c>
      <c r="G72">
        <v>4</v>
      </c>
      <c r="H72">
        <v>0</v>
      </c>
      <c r="I72">
        <v>0</v>
      </c>
      <c r="J72">
        <v>100.3</v>
      </c>
      <c r="K72">
        <v>5.01</v>
      </c>
      <c r="L72">
        <v>0</v>
      </c>
      <c r="M72">
        <v>105.31</v>
      </c>
      <c r="N72" t="s">
        <v>1071</v>
      </c>
      <c r="AD72" t="str">
        <f t="shared" si="6"/>
        <v>CALGARY</v>
      </c>
      <c r="AE72" t="str">
        <f t="shared" si="3"/>
        <v>CALGARY</v>
      </c>
      <c r="AF72" t="str">
        <f t="shared" si="4"/>
        <v>AB</v>
      </c>
      <c r="AG72" t="str">
        <f t="shared" si="5"/>
        <v>ETH REG DYE</v>
      </c>
    </row>
    <row r="73" spans="1:33" x14ac:dyDescent="0.25">
      <c r="A73">
        <v>524553</v>
      </c>
      <c r="B73" t="s">
        <v>67</v>
      </c>
      <c r="C73" t="s">
        <v>57</v>
      </c>
      <c r="D73" t="s">
        <v>644</v>
      </c>
      <c r="E73">
        <v>86.3</v>
      </c>
      <c r="F73">
        <v>10</v>
      </c>
      <c r="G73">
        <v>13</v>
      </c>
      <c r="H73">
        <v>0</v>
      </c>
      <c r="I73">
        <v>0</v>
      </c>
      <c r="J73">
        <v>109.3</v>
      </c>
      <c r="K73">
        <v>5.46</v>
      </c>
      <c r="L73">
        <v>0</v>
      </c>
      <c r="M73">
        <v>114.77</v>
      </c>
      <c r="N73" t="s">
        <v>1071</v>
      </c>
      <c r="AD73" t="str">
        <f t="shared" si="6"/>
        <v>CALGARY</v>
      </c>
      <c r="AE73" t="str">
        <f t="shared" si="3"/>
        <v>CALGARY</v>
      </c>
      <c r="AF73" t="str">
        <f t="shared" si="4"/>
        <v>AB</v>
      </c>
      <c r="AG73" t="str">
        <f t="shared" si="5"/>
        <v>ETHANOL REG</v>
      </c>
    </row>
    <row r="74" spans="1:33" x14ac:dyDescent="0.25">
      <c r="A74">
        <v>524553</v>
      </c>
      <c r="B74" t="s">
        <v>67</v>
      </c>
      <c r="C74" t="s">
        <v>57</v>
      </c>
      <c r="D74" t="s">
        <v>649</v>
      </c>
      <c r="E74">
        <v>107</v>
      </c>
      <c r="F74">
        <v>10</v>
      </c>
      <c r="G74">
        <v>13</v>
      </c>
      <c r="H74">
        <v>0</v>
      </c>
      <c r="I74">
        <v>0</v>
      </c>
      <c r="J74">
        <v>130</v>
      </c>
      <c r="K74">
        <v>6.5</v>
      </c>
      <c r="L74">
        <v>0</v>
      </c>
      <c r="M74">
        <v>136.5</v>
      </c>
      <c r="N74" t="s">
        <v>1071</v>
      </c>
      <c r="AD74" t="str">
        <f t="shared" si="6"/>
        <v>CALGARY</v>
      </c>
      <c r="AE74" t="str">
        <f t="shared" si="3"/>
        <v>CALGARY</v>
      </c>
      <c r="AF74" t="str">
        <f t="shared" si="4"/>
        <v>AB</v>
      </c>
      <c r="AG74" t="str">
        <f t="shared" si="5"/>
        <v>MID</v>
      </c>
    </row>
    <row r="75" spans="1:33" x14ac:dyDescent="0.25">
      <c r="A75">
        <v>524553</v>
      </c>
      <c r="B75" t="s">
        <v>67</v>
      </c>
      <c r="C75" t="s">
        <v>57</v>
      </c>
      <c r="D75" t="s">
        <v>648</v>
      </c>
      <c r="E75">
        <v>105.3</v>
      </c>
      <c r="F75">
        <v>10</v>
      </c>
      <c r="G75">
        <v>4</v>
      </c>
      <c r="H75">
        <v>0</v>
      </c>
      <c r="I75">
        <v>0</v>
      </c>
      <c r="J75">
        <v>119.3</v>
      </c>
      <c r="K75">
        <v>5.96</v>
      </c>
      <c r="L75">
        <v>0</v>
      </c>
      <c r="M75">
        <v>125.27</v>
      </c>
      <c r="N75" t="s">
        <v>1071</v>
      </c>
      <c r="AD75" t="str">
        <f t="shared" si="6"/>
        <v>CALGARY</v>
      </c>
      <c r="AE75" t="str">
        <f t="shared" si="3"/>
        <v>CALGARY</v>
      </c>
      <c r="AF75" t="str">
        <f t="shared" si="4"/>
        <v>AB</v>
      </c>
      <c r="AG75" t="str">
        <f t="shared" si="5"/>
        <v>PREM DYED</v>
      </c>
    </row>
    <row r="76" spans="1:33" x14ac:dyDescent="0.25">
      <c r="A76">
        <v>524553</v>
      </c>
      <c r="B76" t="s">
        <v>67</v>
      </c>
      <c r="C76" t="s">
        <v>57</v>
      </c>
      <c r="D76" t="s">
        <v>49</v>
      </c>
      <c r="E76">
        <v>105.3</v>
      </c>
      <c r="F76">
        <v>10</v>
      </c>
      <c r="G76">
        <v>13</v>
      </c>
      <c r="H76">
        <v>0</v>
      </c>
      <c r="I76">
        <v>0</v>
      </c>
      <c r="J76">
        <v>128.30000000000001</v>
      </c>
      <c r="K76">
        <v>6.42</v>
      </c>
      <c r="L76">
        <v>0</v>
      </c>
      <c r="M76">
        <v>134.72</v>
      </c>
      <c r="N76" t="s">
        <v>1071</v>
      </c>
      <c r="AD76" t="str">
        <f t="shared" si="6"/>
        <v>CALGARY</v>
      </c>
      <c r="AE76" t="str">
        <f t="shared" si="3"/>
        <v>CALGARY</v>
      </c>
      <c r="AF76" t="str">
        <f t="shared" si="4"/>
        <v>AB</v>
      </c>
      <c r="AG76" t="str">
        <f t="shared" si="5"/>
        <v>PREMIUM</v>
      </c>
    </row>
    <row r="77" spans="1:33" x14ac:dyDescent="0.25">
      <c r="A77">
        <v>524553</v>
      </c>
      <c r="B77" t="s">
        <v>67</v>
      </c>
      <c r="C77" t="s">
        <v>57</v>
      </c>
      <c r="D77" t="s">
        <v>650</v>
      </c>
      <c r="E77">
        <v>90</v>
      </c>
      <c r="F77">
        <v>10</v>
      </c>
      <c r="G77">
        <v>4</v>
      </c>
      <c r="H77">
        <v>0</v>
      </c>
      <c r="I77">
        <v>0</v>
      </c>
      <c r="J77">
        <v>104</v>
      </c>
      <c r="K77">
        <v>5.2</v>
      </c>
      <c r="L77">
        <v>0</v>
      </c>
      <c r="M77">
        <v>109.2</v>
      </c>
      <c r="N77" t="s">
        <v>1071</v>
      </c>
      <c r="AD77" t="str">
        <f t="shared" si="6"/>
        <v>CALGARY</v>
      </c>
      <c r="AE77" t="str">
        <f t="shared" si="3"/>
        <v>CALGARY</v>
      </c>
      <c r="AF77" t="str">
        <f t="shared" si="4"/>
        <v>AB</v>
      </c>
      <c r="AG77" t="str">
        <f t="shared" si="5"/>
        <v>REG DYED</v>
      </c>
    </row>
    <row r="78" spans="1:33" x14ac:dyDescent="0.25">
      <c r="A78">
        <v>524553</v>
      </c>
      <c r="B78" t="s">
        <v>67</v>
      </c>
      <c r="C78" t="s">
        <v>57</v>
      </c>
      <c r="D78" t="s">
        <v>651</v>
      </c>
      <c r="E78">
        <v>90</v>
      </c>
      <c r="F78">
        <v>10</v>
      </c>
      <c r="G78">
        <v>13</v>
      </c>
      <c r="H78">
        <v>0</v>
      </c>
      <c r="I78">
        <v>0</v>
      </c>
      <c r="J78">
        <v>113</v>
      </c>
      <c r="K78">
        <v>5.65</v>
      </c>
      <c r="L78">
        <v>0</v>
      </c>
      <c r="M78">
        <v>118.65</v>
      </c>
      <c r="N78" t="s">
        <v>1071</v>
      </c>
      <c r="AD78" t="str">
        <f t="shared" si="6"/>
        <v>CALGARY</v>
      </c>
      <c r="AE78" t="str">
        <f t="shared" si="3"/>
        <v>CALGARY</v>
      </c>
      <c r="AF78" t="str">
        <f t="shared" si="4"/>
        <v>AB</v>
      </c>
      <c r="AG78" t="str">
        <f t="shared" si="5"/>
        <v>REGULAR</v>
      </c>
    </row>
    <row r="79" spans="1:33" x14ac:dyDescent="0.25">
      <c r="A79">
        <v>524553</v>
      </c>
      <c r="B79" t="s">
        <v>67</v>
      </c>
      <c r="C79" t="s">
        <v>57</v>
      </c>
      <c r="D79" t="s">
        <v>645</v>
      </c>
      <c r="E79">
        <v>95.1</v>
      </c>
      <c r="F79">
        <v>0</v>
      </c>
      <c r="G79">
        <v>0</v>
      </c>
      <c r="H79">
        <v>0</v>
      </c>
      <c r="I79">
        <v>0</v>
      </c>
      <c r="J79">
        <v>95.1</v>
      </c>
      <c r="K79">
        <v>4.75</v>
      </c>
      <c r="L79">
        <v>0</v>
      </c>
      <c r="M79">
        <v>99.85</v>
      </c>
      <c r="N79" t="s">
        <v>1071</v>
      </c>
      <c r="AD79" t="str">
        <f t="shared" si="6"/>
        <v>CALGARY</v>
      </c>
      <c r="AE79" t="str">
        <f t="shared" si="3"/>
        <v>CALGARY</v>
      </c>
      <c r="AF79" t="str">
        <f t="shared" si="4"/>
        <v>AB</v>
      </c>
      <c r="AG79" t="str">
        <f t="shared" si="5"/>
        <v>UNBRAND DEF</v>
      </c>
    </row>
    <row r="80" spans="1:33" x14ac:dyDescent="0.25">
      <c r="A80">
        <v>524554</v>
      </c>
      <c r="B80" t="s">
        <v>67</v>
      </c>
      <c r="C80" t="s">
        <v>57</v>
      </c>
      <c r="D80" t="s">
        <v>646</v>
      </c>
      <c r="E80">
        <v>99.1</v>
      </c>
      <c r="F80">
        <v>4</v>
      </c>
      <c r="G80">
        <v>4</v>
      </c>
      <c r="H80">
        <v>0</v>
      </c>
      <c r="I80">
        <v>0</v>
      </c>
      <c r="J80">
        <v>107.1</v>
      </c>
      <c r="K80">
        <v>5.36</v>
      </c>
      <c r="L80">
        <v>0</v>
      </c>
      <c r="M80">
        <v>112.45</v>
      </c>
      <c r="N80" t="s">
        <v>1071</v>
      </c>
      <c r="AD80" t="str">
        <f t="shared" si="6"/>
        <v>CALGARY</v>
      </c>
      <c r="AE80" t="str">
        <f t="shared" si="3"/>
        <v>CALGARY</v>
      </c>
      <c r="AF80" t="str">
        <f t="shared" si="4"/>
        <v>AB</v>
      </c>
      <c r="AG80" t="str">
        <f t="shared" si="5"/>
        <v>D LS DYED</v>
      </c>
    </row>
    <row r="81" spans="1:33" x14ac:dyDescent="0.25">
      <c r="A81">
        <v>524554</v>
      </c>
      <c r="B81" t="s">
        <v>67</v>
      </c>
      <c r="C81" t="s">
        <v>57</v>
      </c>
      <c r="D81" t="s">
        <v>37</v>
      </c>
      <c r="E81">
        <v>99.1</v>
      </c>
      <c r="F81">
        <v>4</v>
      </c>
      <c r="G81">
        <v>13</v>
      </c>
      <c r="H81">
        <v>0</v>
      </c>
      <c r="I81">
        <v>0</v>
      </c>
      <c r="J81">
        <v>116.1</v>
      </c>
      <c r="K81">
        <v>5.8</v>
      </c>
      <c r="L81">
        <v>0</v>
      </c>
      <c r="M81">
        <v>121.91</v>
      </c>
      <c r="N81" t="s">
        <v>1071</v>
      </c>
      <c r="AD81" t="str">
        <f t="shared" si="6"/>
        <v>CALGARY</v>
      </c>
      <c r="AE81" t="str">
        <f t="shared" si="3"/>
        <v>CALGARY</v>
      </c>
      <c r="AF81" t="str">
        <f t="shared" si="4"/>
        <v>AB</v>
      </c>
      <c r="AG81" t="str">
        <f t="shared" si="5"/>
        <v>DIESEL LS</v>
      </c>
    </row>
    <row r="82" spans="1:33" x14ac:dyDescent="0.25">
      <c r="A82">
        <v>524554</v>
      </c>
      <c r="B82" t="s">
        <v>67</v>
      </c>
      <c r="C82" t="s">
        <v>57</v>
      </c>
      <c r="D82" t="s">
        <v>132</v>
      </c>
      <c r="E82">
        <v>93.5</v>
      </c>
      <c r="F82">
        <v>10</v>
      </c>
      <c r="G82">
        <v>13</v>
      </c>
      <c r="H82">
        <v>0</v>
      </c>
      <c r="I82">
        <v>0</v>
      </c>
      <c r="J82">
        <v>116.5</v>
      </c>
      <c r="K82">
        <v>5.83</v>
      </c>
      <c r="L82">
        <v>0</v>
      </c>
      <c r="M82">
        <v>122.33</v>
      </c>
      <c r="N82" t="s">
        <v>1071</v>
      </c>
      <c r="AD82" t="str">
        <f t="shared" si="6"/>
        <v>CALGARY</v>
      </c>
      <c r="AE82" t="str">
        <f t="shared" si="3"/>
        <v>CALGARY</v>
      </c>
      <c r="AF82" t="str">
        <f t="shared" si="4"/>
        <v>AB</v>
      </c>
      <c r="AG82" t="str">
        <f t="shared" si="5"/>
        <v>ETH MID</v>
      </c>
    </row>
    <row r="83" spans="1:33" x14ac:dyDescent="0.25">
      <c r="A83">
        <v>524554</v>
      </c>
      <c r="B83" t="s">
        <v>67</v>
      </c>
      <c r="C83" t="s">
        <v>57</v>
      </c>
      <c r="D83" t="s">
        <v>647</v>
      </c>
      <c r="E83">
        <v>85.8</v>
      </c>
      <c r="F83">
        <v>10</v>
      </c>
      <c r="G83">
        <v>4</v>
      </c>
      <c r="H83">
        <v>0</v>
      </c>
      <c r="I83">
        <v>0</v>
      </c>
      <c r="J83">
        <v>99.8</v>
      </c>
      <c r="K83">
        <v>4.99</v>
      </c>
      <c r="L83">
        <v>0</v>
      </c>
      <c r="M83">
        <v>104.79</v>
      </c>
      <c r="N83" t="s">
        <v>1071</v>
      </c>
      <c r="AD83" t="str">
        <f t="shared" si="6"/>
        <v>CALGARY</v>
      </c>
      <c r="AE83" t="str">
        <f t="shared" si="3"/>
        <v>CALGARY</v>
      </c>
      <c r="AF83" t="str">
        <f t="shared" si="4"/>
        <v>AB</v>
      </c>
      <c r="AG83" t="str">
        <f t="shared" si="5"/>
        <v>ETH REG DYE</v>
      </c>
    </row>
    <row r="84" spans="1:33" x14ac:dyDescent="0.25">
      <c r="A84">
        <v>524554</v>
      </c>
      <c r="B84" t="s">
        <v>67</v>
      </c>
      <c r="C84" t="s">
        <v>57</v>
      </c>
      <c r="D84" t="s">
        <v>644</v>
      </c>
      <c r="E84">
        <v>85.8</v>
      </c>
      <c r="F84">
        <v>10</v>
      </c>
      <c r="G84">
        <v>13</v>
      </c>
      <c r="H84">
        <v>0</v>
      </c>
      <c r="I84">
        <v>0</v>
      </c>
      <c r="J84">
        <v>108.8</v>
      </c>
      <c r="K84">
        <v>5.44</v>
      </c>
      <c r="L84">
        <v>0</v>
      </c>
      <c r="M84">
        <v>114.24</v>
      </c>
      <c r="N84" t="s">
        <v>1071</v>
      </c>
      <c r="AD84" t="str">
        <f t="shared" si="6"/>
        <v>CALGARY</v>
      </c>
      <c r="AE84" t="str">
        <f t="shared" si="3"/>
        <v>CALGARY</v>
      </c>
      <c r="AF84" t="str">
        <f t="shared" si="4"/>
        <v>AB</v>
      </c>
      <c r="AG84" t="str">
        <f t="shared" si="5"/>
        <v>ETHANOL REG</v>
      </c>
    </row>
    <row r="85" spans="1:33" x14ac:dyDescent="0.25">
      <c r="A85">
        <v>524554</v>
      </c>
      <c r="B85" t="s">
        <v>67</v>
      </c>
      <c r="C85" t="s">
        <v>57</v>
      </c>
      <c r="D85" t="s">
        <v>649</v>
      </c>
      <c r="E85">
        <v>98.7</v>
      </c>
      <c r="F85">
        <v>10</v>
      </c>
      <c r="G85">
        <v>13</v>
      </c>
      <c r="H85">
        <v>0</v>
      </c>
      <c r="I85">
        <v>0</v>
      </c>
      <c r="J85">
        <v>121.7</v>
      </c>
      <c r="K85">
        <v>6.08</v>
      </c>
      <c r="L85">
        <v>0</v>
      </c>
      <c r="M85">
        <v>127.78</v>
      </c>
      <c r="N85" t="s">
        <v>630</v>
      </c>
      <c r="AD85" t="str">
        <f t="shared" si="6"/>
        <v>CALGARY</v>
      </c>
      <c r="AE85" t="str">
        <f t="shared" si="3"/>
        <v>CALGARY</v>
      </c>
      <c r="AF85" t="str">
        <f t="shared" si="4"/>
        <v>AB</v>
      </c>
      <c r="AG85" t="str">
        <f t="shared" si="5"/>
        <v>MID</v>
      </c>
    </row>
    <row r="86" spans="1:33" x14ac:dyDescent="0.25">
      <c r="A86">
        <v>524554</v>
      </c>
      <c r="B86" t="s">
        <v>67</v>
      </c>
      <c r="C86" t="s">
        <v>57</v>
      </c>
      <c r="D86" t="s">
        <v>49</v>
      </c>
      <c r="E86">
        <v>96.7</v>
      </c>
      <c r="F86">
        <v>10</v>
      </c>
      <c r="G86">
        <v>13</v>
      </c>
      <c r="H86">
        <v>0</v>
      </c>
      <c r="I86">
        <v>0</v>
      </c>
      <c r="J86">
        <v>119.7</v>
      </c>
      <c r="K86">
        <v>5.99</v>
      </c>
      <c r="L86">
        <v>0</v>
      </c>
      <c r="M86">
        <v>125.69</v>
      </c>
      <c r="N86" t="s">
        <v>630</v>
      </c>
      <c r="AD86" t="str">
        <f t="shared" si="6"/>
        <v>CALGARY</v>
      </c>
      <c r="AE86" t="str">
        <f t="shared" si="3"/>
        <v>CALGARY</v>
      </c>
      <c r="AF86" t="str">
        <f t="shared" si="4"/>
        <v>AB</v>
      </c>
      <c r="AG86" t="str">
        <f t="shared" si="5"/>
        <v>PREMIUM</v>
      </c>
    </row>
    <row r="87" spans="1:33" x14ac:dyDescent="0.25">
      <c r="A87">
        <v>524554</v>
      </c>
      <c r="B87" t="s">
        <v>67</v>
      </c>
      <c r="C87" t="s">
        <v>57</v>
      </c>
      <c r="D87" t="s">
        <v>650</v>
      </c>
      <c r="E87">
        <v>85.7</v>
      </c>
      <c r="F87">
        <v>10</v>
      </c>
      <c r="G87">
        <v>4</v>
      </c>
      <c r="H87">
        <v>0</v>
      </c>
      <c r="I87">
        <v>0</v>
      </c>
      <c r="J87">
        <v>99.7</v>
      </c>
      <c r="K87">
        <v>4.99</v>
      </c>
      <c r="L87">
        <v>0</v>
      </c>
      <c r="M87">
        <v>104.69</v>
      </c>
      <c r="N87" t="s">
        <v>630</v>
      </c>
      <c r="AD87" t="str">
        <f t="shared" si="6"/>
        <v>CALGARY</v>
      </c>
      <c r="AE87" t="str">
        <f t="shared" si="3"/>
        <v>CALGARY</v>
      </c>
      <c r="AF87" t="str">
        <f t="shared" si="4"/>
        <v>AB</v>
      </c>
      <c r="AG87" t="str">
        <f t="shared" si="5"/>
        <v>REG DYED</v>
      </c>
    </row>
    <row r="88" spans="1:33" x14ac:dyDescent="0.25">
      <c r="A88">
        <v>524554</v>
      </c>
      <c r="B88" t="s">
        <v>67</v>
      </c>
      <c r="C88" t="s">
        <v>57</v>
      </c>
      <c r="D88" t="s">
        <v>651</v>
      </c>
      <c r="E88">
        <v>85.7</v>
      </c>
      <c r="F88">
        <v>10</v>
      </c>
      <c r="G88">
        <v>13</v>
      </c>
      <c r="H88">
        <v>0</v>
      </c>
      <c r="I88">
        <v>0</v>
      </c>
      <c r="J88">
        <v>108.7</v>
      </c>
      <c r="K88">
        <v>5.43</v>
      </c>
      <c r="L88">
        <v>0</v>
      </c>
      <c r="M88">
        <v>114.14</v>
      </c>
      <c r="N88" t="s">
        <v>630</v>
      </c>
      <c r="AD88" t="str">
        <f t="shared" si="6"/>
        <v>CALGARY</v>
      </c>
      <c r="AE88" t="str">
        <f t="shared" si="3"/>
        <v>CALGARY</v>
      </c>
      <c r="AF88" t="str">
        <f t="shared" si="4"/>
        <v>AB</v>
      </c>
      <c r="AG88" t="str">
        <f t="shared" si="5"/>
        <v>REGULAR</v>
      </c>
    </row>
    <row r="89" spans="1:33" x14ac:dyDescent="0.25">
      <c r="A89">
        <v>524884</v>
      </c>
      <c r="B89" t="s">
        <v>67</v>
      </c>
      <c r="C89" t="s">
        <v>57</v>
      </c>
      <c r="D89" t="s">
        <v>646</v>
      </c>
      <c r="E89">
        <v>99.8</v>
      </c>
      <c r="F89">
        <v>4</v>
      </c>
      <c r="G89">
        <v>4</v>
      </c>
      <c r="H89">
        <v>0</v>
      </c>
      <c r="I89">
        <v>0</v>
      </c>
      <c r="J89">
        <v>107.8</v>
      </c>
      <c r="K89">
        <v>5.39</v>
      </c>
      <c r="L89">
        <v>0</v>
      </c>
      <c r="M89">
        <v>113.19</v>
      </c>
      <c r="N89" t="s">
        <v>1071</v>
      </c>
      <c r="AD89" t="str">
        <f t="shared" si="6"/>
        <v>CALGARY</v>
      </c>
      <c r="AE89" t="str">
        <f t="shared" si="3"/>
        <v>CALGARY</v>
      </c>
      <c r="AF89" t="str">
        <f t="shared" si="4"/>
        <v>AB</v>
      </c>
      <c r="AG89" t="str">
        <f t="shared" si="5"/>
        <v>D LS DYED</v>
      </c>
    </row>
    <row r="90" spans="1:33" x14ac:dyDescent="0.25">
      <c r="A90">
        <v>524884</v>
      </c>
      <c r="B90" t="s">
        <v>67</v>
      </c>
      <c r="C90" t="s">
        <v>57</v>
      </c>
      <c r="D90" t="s">
        <v>37</v>
      </c>
      <c r="E90">
        <v>99.8</v>
      </c>
      <c r="F90">
        <v>4</v>
      </c>
      <c r="G90">
        <v>13</v>
      </c>
      <c r="H90">
        <v>0</v>
      </c>
      <c r="I90">
        <v>0</v>
      </c>
      <c r="J90">
        <v>116.8</v>
      </c>
      <c r="K90">
        <v>5.84</v>
      </c>
      <c r="L90">
        <v>0</v>
      </c>
      <c r="M90">
        <v>122.64</v>
      </c>
      <c r="N90" t="s">
        <v>1071</v>
      </c>
      <c r="AD90" t="str">
        <f t="shared" si="6"/>
        <v>CALGARY</v>
      </c>
      <c r="AE90" t="str">
        <f t="shared" si="3"/>
        <v>CALGARY</v>
      </c>
      <c r="AF90" t="str">
        <f t="shared" si="4"/>
        <v>AB</v>
      </c>
      <c r="AG90" t="str">
        <f t="shared" si="5"/>
        <v>DIESEL LS</v>
      </c>
    </row>
    <row r="91" spans="1:33" x14ac:dyDescent="0.25">
      <c r="A91">
        <v>524607</v>
      </c>
      <c r="B91" t="s">
        <v>135</v>
      </c>
      <c r="C91" t="s">
        <v>57</v>
      </c>
      <c r="D91" t="s">
        <v>37</v>
      </c>
      <c r="E91">
        <v>99.4</v>
      </c>
      <c r="F91">
        <v>4</v>
      </c>
      <c r="G91">
        <v>13</v>
      </c>
      <c r="H91">
        <v>0</v>
      </c>
      <c r="I91">
        <v>0</v>
      </c>
      <c r="J91">
        <v>116.4</v>
      </c>
      <c r="K91">
        <v>5.82</v>
      </c>
      <c r="L91">
        <v>0</v>
      </c>
      <c r="M91">
        <v>122.22</v>
      </c>
      <c r="N91" t="s">
        <v>1071</v>
      </c>
      <c r="AD91" t="str">
        <f t="shared" si="6"/>
        <v>CLAIRMONT</v>
      </c>
      <c r="AE91" t="str">
        <f t="shared" ref="AE91:AE154" si="7">TRIM(B91)</f>
        <v>CLAIRMONT</v>
      </c>
      <c r="AF91" t="str">
        <f t="shared" ref="AF91:AF154" si="8">TRIM(C91)</f>
        <v>AB</v>
      </c>
      <c r="AG91" t="str">
        <f t="shared" ref="AG91:AG154" si="9">TRIM(D91)</f>
        <v>DIESEL LS</v>
      </c>
    </row>
    <row r="92" spans="1:33" x14ac:dyDescent="0.25">
      <c r="A92">
        <v>524607</v>
      </c>
      <c r="B92" t="s">
        <v>135</v>
      </c>
      <c r="C92" t="s">
        <v>57</v>
      </c>
      <c r="D92" t="s">
        <v>132</v>
      </c>
      <c r="E92">
        <v>90.5</v>
      </c>
      <c r="F92">
        <v>10</v>
      </c>
      <c r="G92">
        <v>13</v>
      </c>
      <c r="H92">
        <v>0</v>
      </c>
      <c r="I92">
        <v>0</v>
      </c>
      <c r="J92">
        <v>113.5</v>
      </c>
      <c r="K92">
        <v>5.67</v>
      </c>
      <c r="L92">
        <v>0</v>
      </c>
      <c r="M92">
        <v>119.17</v>
      </c>
      <c r="N92" t="s">
        <v>1071</v>
      </c>
      <c r="AD92" t="str">
        <f t="shared" ref="AD92:AD155" si="10">TRIM(B92)</f>
        <v>CLAIRMONT</v>
      </c>
      <c r="AE92" t="str">
        <f t="shared" si="7"/>
        <v>CLAIRMONT</v>
      </c>
      <c r="AF92" t="str">
        <f t="shared" si="8"/>
        <v>AB</v>
      </c>
      <c r="AG92" t="str">
        <f t="shared" si="9"/>
        <v>ETH MID</v>
      </c>
    </row>
    <row r="93" spans="1:33" x14ac:dyDescent="0.25">
      <c r="A93">
        <v>524607</v>
      </c>
      <c r="B93" t="s">
        <v>135</v>
      </c>
      <c r="C93" t="s">
        <v>57</v>
      </c>
      <c r="D93" t="s">
        <v>644</v>
      </c>
      <c r="E93">
        <v>86.5</v>
      </c>
      <c r="F93">
        <v>10</v>
      </c>
      <c r="G93">
        <v>13</v>
      </c>
      <c r="H93">
        <v>0</v>
      </c>
      <c r="I93">
        <v>0</v>
      </c>
      <c r="J93">
        <v>109.5</v>
      </c>
      <c r="K93">
        <v>5.47</v>
      </c>
      <c r="L93">
        <v>0</v>
      </c>
      <c r="M93">
        <v>114.97</v>
      </c>
      <c r="N93" t="s">
        <v>1071</v>
      </c>
      <c r="AD93" t="str">
        <f t="shared" si="10"/>
        <v>CLAIRMONT</v>
      </c>
      <c r="AE93" t="str">
        <f t="shared" si="7"/>
        <v>CLAIRMONT</v>
      </c>
      <c r="AF93" t="str">
        <f t="shared" si="8"/>
        <v>AB</v>
      </c>
      <c r="AG93" t="str">
        <f t="shared" si="9"/>
        <v>ETHANOL REG</v>
      </c>
    </row>
    <row r="94" spans="1:33" x14ac:dyDescent="0.25">
      <c r="A94">
        <v>524607</v>
      </c>
      <c r="B94" t="s">
        <v>135</v>
      </c>
      <c r="C94" t="s">
        <v>57</v>
      </c>
      <c r="D94" t="s">
        <v>49</v>
      </c>
      <c r="E94">
        <v>105.5</v>
      </c>
      <c r="F94">
        <v>10</v>
      </c>
      <c r="G94">
        <v>13</v>
      </c>
      <c r="H94">
        <v>0</v>
      </c>
      <c r="I94">
        <v>0</v>
      </c>
      <c r="J94">
        <v>128.5</v>
      </c>
      <c r="K94">
        <v>6.42</v>
      </c>
      <c r="L94">
        <v>0</v>
      </c>
      <c r="M94">
        <v>134.93</v>
      </c>
      <c r="N94" t="s">
        <v>1071</v>
      </c>
      <c r="AD94" t="str">
        <f t="shared" si="10"/>
        <v>CLAIRMONT</v>
      </c>
      <c r="AE94" t="str">
        <f t="shared" si="7"/>
        <v>CLAIRMONT</v>
      </c>
      <c r="AF94" t="str">
        <f t="shared" si="8"/>
        <v>AB</v>
      </c>
      <c r="AG94" t="str">
        <f t="shared" si="9"/>
        <v>PREMIUM</v>
      </c>
    </row>
    <row r="95" spans="1:33" x14ac:dyDescent="0.25">
      <c r="A95">
        <v>519343</v>
      </c>
      <c r="B95" t="s">
        <v>56</v>
      </c>
      <c r="C95" t="s">
        <v>57</v>
      </c>
      <c r="D95" t="s">
        <v>37</v>
      </c>
      <c r="E95">
        <v>102.6</v>
      </c>
      <c r="F95">
        <v>4</v>
      </c>
      <c r="G95">
        <v>13</v>
      </c>
      <c r="H95">
        <v>0</v>
      </c>
      <c r="I95">
        <v>0</v>
      </c>
      <c r="J95">
        <v>119.6</v>
      </c>
      <c r="K95">
        <v>5.98</v>
      </c>
      <c r="L95">
        <v>0</v>
      </c>
      <c r="M95">
        <v>125.58</v>
      </c>
      <c r="N95" t="s">
        <v>1071</v>
      </c>
      <c r="AD95" t="str">
        <f t="shared" si="10"/>
        <v>COLD LAKE</v>
      </c>
      <c r="AE95" t="str">
        <f t="shared" si="7"/>
        <v>COLD LAKE</v>
      </c>
      <c r="AF95" t="str">
        <f t="shared" si="8"/>
        <v>AB</v>
      </c>
      <c r="AG95" t="str">
        <f t="shared" si="9"/>
        <v>DIESEL LS</v>
      </c>
    </row>
    <row r="96" spans="1:33" x14ac:dyDescent="0.25">
      <c r="A96">
        <v>519343</v>
      </c>
      <c r="B96" t="s">
        <v>56</v>
      </c>
      <c r="C96" t="s">
        <v>57</v>
      </c>
      <c r="D96" t="s">
        <v>644</v>
      </c>
      <c r="E96">
        <v>90.2</v>
      </c>
      <c r="F96">
        <v>10</v>
      </c>
      <c r="G96">
        <v>13</v>
      </c>
      <c r="H96">
        <v>0</v>
      </c>
      <c r="I96">
        <v>0</v>
      </c>
      <c r="J96">
        <v>113.2</v>
      </c>
      <c r="K96">
        <v>5.66</v>
      </c>
      <c r="L96">
        <v>0</v>
      </c>
      <c r="M96">
        <v>118.86</v>
      </c>
      <c r="N96" t="s">
        <v>1071</v>
      </c>
      <c r="AD96" t="str">
        <f t="shared" si="10"/>
        <v>COLD LAKE</v>
      </c>
      <c r="AE96" t="str">
        <f t="shared" si="7"/>
        <v>COLD LAKE</v>
      </c>
      <c r="AF96" t="str">
        <f t="shared" si="8"/>
        <v>AB</v>
      </c>
      <c r="AG96" t="str">
        <f t="shared" si="9"/>
        <v>ETHANOL REG</v>
      </c>
    </row>
    <row r="97" spans="1:33" x14ac:dyDescent="0.25">
      <c r="A97">
        <v>524609</v>
      </c>
      <c r="B97" t="s">
        <v>1072</v>
      </c>
      <c r="C97" t="s">
        <v>57</v>
      </c>
      <c r="D97" t="s">
        <v>37</v>
      </c>
      <c r="E97">
        <v>100.2</v>
      </c>
      <c r="F97">
        <v>4</v>
      </c>
      <c r="G97">
        <v>13</v>
      </c>
      <c r="H97">
        <v>0</v>
      </c>
      <c r="I97">
        <v>0</v>
      </c>
      <c r="J97">
        <v>117.2</v>
      </c>
      <c r="K97">
        <v>5.86</v>
      </c>
      <c r="L97">
        <v>0</v>
      </c>
      <c r="M97">
        <v>123.06</v>
      </c>
      <c r="N97" t="s">
        <v>1071</v>
      </c>
      <c r="AD97" t="str">
        <f t="shared" si="10"/>
        <v>DEADMANS FLATS</v>
      </c>
      <c r="AE97" t="str">
        <f t="shared" si="7"/>
        <v>DEADMANS FLATS</v>
      </c>
      <c r="AF97" t="str">
        <f t="shared" si="8"/>
        <v>AB</v>
      </c>
      <c r="AG97" t="str">
        <f t="shared" si="9"/>
        <v>DIESEL LS</v>
      </c>
    </row>
    <row r="98" spans="1:33" x14ac:dyDescent="0.25">
      <c r="A98">
        <v>524609</v>
      </c>
      <c r="B98" t="s">
        <v>1072</v>
      </c>
      <c r="C98" t="s">
        <v>57</v>
      </c>
      <c r="D98" t="s">
        <v>132</v>
      </c>
      <c r="E98">
        <v>94.4</v>
      </c>
      <c r="F98">
        <v>10</v>
      </c>
      <c r="G98">
        <v>13</v>
      </c>
      <c r="H98">
        <v>0</v>
      </c>
      <c r="I98">
        <v>0</v>
      </c>
      <c r="J98">
        <v>117.4</v>
      </c>
      <c r="K98">
        <v>5.87</v>
      </c>
      <c r="L98">
        <v>0</v>
      </c>
      <c r="M98">
        <v>123.27</v>
      </c>
      <c r="N98" t="s">
        <v>1071</v>
      </c>
      <c r="AD98" t="str">
        <f t="shared" si="10"/>
        <v>DEADMANS FLATS</v>
      </c>
      <c r="AE98" t="str">
        <f t="shared" si="7"/>
        <v>DEADMANS FLATS</v>
      </c>
      <c r="AF98" t="str">
        <f t="shared" si="8"/>
        <v>AB</v>
      </c>
      <c r="AG98" t="str">
        <f t="shared" si="9"/>
        <v>ETH MID</v>
      </c>
    </row>
    <row r="99" spans="1:33" x14ac:dyDescent="0.25">
      <c r="A99">
        <v>524609</v>
      </c>
      <c r="B99" t="s">
        <v>1072</v>
      </c>
      <c r="C99" t="s">
        <v>57</v>
      </c>
      <c r="D99" t="s">
        <v>644</v>
      </c>
      <c r="E99">
        <v>86.7</v>
      </c>
      <c r="F99">
        <v>10</v>
      </c>
      <c r="G99">
        <v>13</v>
      </c>
      <c r="H99">
        <v>0</v>
      </c>
      <c r="I99">
        <v>0</v>
      </c>
      <c r="J99">
        <v>109.7</v>
      </c>
      <c r="K99">
        <v>5.49</v>
      </c>
      <c r="L99">
        <v>0</v>
      </c>
      <c r="M99">
        <v>115.19</v>
      </c>
      <c r="N99" t="s">
        <v>1071</v>
      </c>
      <c r="AD99" t="str">
        <f t="shared" si="10"/>
        <v>DEADMANS FLATS</v>
      </c>
      <c r="AE99" t="str">
        <f t="shared" si="7"/>
        <v>DEADMANS FLATS</v>
      </c>
      <c r="AF99" t="str">
        <f t="shared" si="8"/>
        <v>AB</v>
      </c>
      <c r="AG99" t="str">
        <f t="shared" si="9"/>
        <v>ETHANOL REG</v>
      </c>
    </row>
    <row r="100" spans="1:33" x14ac:dyDescent="0.25">
      <c r="A100">
        <v>524602</v>
      </c>
      <c r="B100" t="s">
        <v>136</v>
      </c>
      <c r="C100" t="s">
        <v>57</v>
      </c>
      <c r="D100" t="s">
        <v>646</v>
      </c>
      <c r="E100">
        <v>97.2</v>
      </c>
      <c r="F100">
        <v>4</v>
      </c>
      <c r="G100">
        <v>4</v>
      </c>
      <c r="H100">
        <v>0</v>
      </c>
      <c r="I100">
        <v>0</v>
      </c>
      <c r="J100">
        <v>105.2</v>
      </c>
      <c r="K100">
        <v>5.26</v>
      </c>
      <c r="L100">
        <v>0</v>
      </c>
      <c r="M100">
        <v>110.46</v>
      </c>
      <c r="N100" t="s">
        <v>1071</v>
      </c>
      <c r="AD100" t="str">
        <f t="shared" si="10"/>
        <v>DRAYTON VALLEY</v>
      </c>
      <c r="AE100" t="str">
        <f t="shared" si="7"/>
        <v>DRAYTON VALLEY</v>
      </c>
      <c r="AF100" t="str">
        <f t="shared" si="8"/>
        <v>AB</v>
      </c>
      <c r="AG100" t="str">
        <f t="shared" si="9"/>
        <v>D LS DYED</v>
      </c>
    </row>
    <row r="101" spans="1:33" x14ac:dyDescent="0.25">
      <c r="A101">
        <v>524602</v>
      </c>
      <c r="B101" t="s">
        <v>136</v>
      </c>
      <c r="C101" t="s">
        <v>57</v>
      </c>
      <c r="D101" t="s">
        <v>37</v>
      </c>
      <c r="E101">
        <v>97.2</v>
      </c>
      <c r="F101">
        <v>4</v>
      </c>
      <c r="G101">
        <v>13</v>
      </c>
      <c r="H101">
        <v>0</v>
      </c>
      <c r="I101">
        <v>0</v>
      </c>
      <c r="J101">
        <v>114.2</v>
      </c>
      <c r="K101">
        <v>5.71</v>
      </c>
      <c r="L101">
        <v>0</v>
      </c>
      <c r="M101">
        <v>119.91</v>
      </c>
      <c r="N101" t="s">
        <v>1071</v>
      </c>
      <c r="AD101" t="str">
        <f t="shared" si="10"/>
        <v>DRAYTON VALLEY</v>
      </c>
      <c r="AE101" t="str">
        <f t="shared" si="7"/>
        <v>DRAYTON VALLEY</v>
      </c>
      <c r="AF101" t="str">
        <f t="shared" si="8"/>
        <v>AB</v>
      </c>
      <c r="AG101" t="str">
        <f t="shared" si="9"/>
        <v>DIESEL LS</v>
      </c>
    </row>
    <row r="102" spans="1:33" x14ac:dyDescent="0.25">
      <c r="A102">
        <v>524602</v>
      </c>
      <c r="B102" t="s">
        <v>136</v>
      </c>
      <c r="C102" t="s">
        <v>57</v>
      </c>
      <c r="D102" t="s">
        <v>644</v>
      </c>
      <c r="E102">
        <v>84.8</v>
      </c>
      <c r="F102">
        <v>10</v>
      </c>
      <c r="G102">
        <v>13</v>
      </c>
      <c r="H102">
        <v>0</v>
      </c>
      <c r="I102">
        <v>0</v>
      </c>
      <c r="J102">
        <v>107.8</v>
      </c>
      <c r="K102">
        <v>5.39</v>
      </c>
      <c r="L102">
        <v>0</v>
      </c>
      <c r="M102">
        <v>113.19</v>
      </c>
      <c r="N102" t="s">
        <v>1071</v>
      </c>
      <c r="AD102" t="str">
        <f t="shared" si="10"/>
        <v>DRAYTON VALLEY</v>
      </c>
      <c r="AE102" t="str">
        <f t="shared" si="7"/>
        <v>DRAYTON VALLEY</v>
      </c>
      <c r="AF102" t="str">
        <f t="shared" si="8"/>
        <v>AB</v>
      </c>
      <c r="AG102" t="str">
        <f t="shared" si="9"/>
        <v>ETHANOL REG</v>
      </c>
    </row>
    <row r="103" spans="1:33" x14ac:dyDescent="0.25">
      <c r="A103">
        <v>524602</v>
      </c>
      <c r="B103" t="s">
        <v>136</v>
      </c>
      <c r="C103" t="s">
        <v>57</v>
      </c>
      <c r="D103" t="s">
        <v>651</v>
      </c>
      <c r="E103">
        <v>72.3</v>
      </c>
      <c r="F103">
        <v>10</v>
      </c>
      <c r="G103">
        <v>13</v>
      </c>
      <c r="H103">
        <v>0</v>
      </c>
      <c r="I103">
        <v>0</v>
      </c>
      <c r="J103">
        <v>95.3</v>
      </c>
      <c r="K103">
        <v>4.76</v>
      </c>
      <c r="L103">
        <v>0</v>
      </c>
      <c r="M103">
        <v>100.06</v>
      </c>
      <c r="N103" t="s">
        <v>630</v>
      </c>
      <c r="AD103" t="str">
        <f t="shared" si="10"/>
        <v>DRAYTON VALLEY</v>
      </c>
      <c r="AE103" t="str">
        <f t="shared" si="7"/>
        <v>DRAYTON VALLEY</v>
      </c>
      <c r="AF103" t="str">
        <f t="shared" si="8"/>
        <v>AB</v>
      </c>
      <c r="AG103" t="str">
        <f t="shared" si="9"/>
        <v>REGULAR</v>
      </c>
    </row>
    <row r="104" spans="1:33" x14ac:dyDescent="0.25">
      <c r="A104">
        <v>519352</v>
      </c>
      <c r="B104" t="s">
        <v>58</v>
      </c>
      <c r="C104" t="s">
        <v>57</v>
      </c>
      <c r="D104" t="s">
        <v>37</v>
      </c>
      <c r="E104">
        <v>96</v>
      </c>
      <c r="F104">
        <v>4</v>
      </c>
      <c r="G104">
        <v>13</v>
      </c>
      <c r="H104">
        <v>0</v>
      </c>
      <c r="I104">
        <v>0</v>
      </c>
      <c r="J104">
        <v>113</v>
      </c>
      <c r="K104">
        <v>5.65</v>
      </c>
      <c r="L104">
        <v>0</v>
      </c>
      <c r="M104">
        <v>118.65</v>
      </c>
      <c r="N104" t="s">
        <v>1071</v>
      </c>
      <c r="AD104" t="str">
        <f t="shared" si="10"/>
        <v>EDMONTON</v>
      </c>
      <c r="AE104" t="str">
        <f t="shared" si="7"/>
        <v>EDMONTON</v>
      </c>
      <c r="AF104" t="str">
        <f t="shared" si="8"/>
        <v>AB</v>
      </c>
      <c r="AG104" t="str">
        <f t="shared" si="9"/>
        <v>DIESEL LS</v>
      </c>
    </row>
    <row r="105" spans="1:33" x14ac:dyDescent="0.25">
      <c r="A105">
        <v>519352</v>
      </c>
      <c r="B105" t="s">
        <v>58</v>
      </c>
      <c r="C105" t="s">
        <v>57</v>
      </c>
      <c r="D105" t="s">
        <v>132</v>
      </c>
      <c r="E105">
        <v>91.6</v>
      </c>
      <c r="F105">
        <v>10</v>
      </c>
      <c r="G105">
        <v>13</v>
      </c>
      <c r="H105">
        <v>0</v>
      </c>
      <c r="I105">
        <v>0</v>
      </c>
      <c r="J105">
        <v>114.6</v>
      </c>
      <c r="K105">
        <v>5.73</v>
      </c>
      <c r="L105">
        <v>0</v>
      </c>
      <c r="M105">
        <v>120.33</v>
      </c>
      <c r="N105" t="s">
        <v>1071</v>
      </c>
      <c r="AD105" t="str">
        <f t="shared" si="10"/>
        <v>EDMONTON</v>
      </c>
      <c r="AE105" t="str">
        <f t="shared" si="7"/>
        <v>EDMONTON</v>
      </c>
      <c r="AF105" t="str">
        <f t="shared" si="8"/>
        <v>AB</v>
      </c>
      <c r="AG105" t="str">
        <f t="shared" si="9"/>
        <v>ETH MID</v>
      </c>
    </row>
    <row r="106" spans="1:33" x14ac:dyDescent="0.25">
      <c r="A106">
        <v>519352</v>
      </c>
      <c r="B106" t="s">
        <v>58</v>
      </c>
      <c r="C106" t="s">
        <v>57</v>
      </c>
      <c r="D106" t="s">
        <v>644</v>
      </c>
      <c r="E106">
        <v>83.6</v>
      </c>
      <c r="F106">
        <v>10</v>
      </c>
      <c r="G106">
        <v>13</v>
      </c>
      <c r="H106">
        <v>0</v>
      </c>
      <c r="I106">
        <v>0</v>
      </c>
      <c r="J106">
        <v>106.6</v>
      </c>
      <c r="K106">
        <v>5.33</v>
      </c>
      <c r="L106">
        <v>0</v>
      </c>
      <c r="M106">
        <v>111.93</v>
      </c>
      <c r="N106" t="s">
        <v>1071</v>
      </c>
      <c r="AD106" t="str">
        <f t="shared" si="10"/>
        <v>EDMONTON</v>
      </c>
      <c r="AE106" t="str">
        <f t="shared" si="7"/>
        <v>EDMONTON</v>
      </c>
      <c r="AF106" t="str">
        <f t="shared" si="8"/>
        <v>AB</v>
      </c>
      <c r="AG106" t="str">
        <f t="shared" si="9"/>
        <v>ETHANOL REG</v>
      </c>
    </row>
    <row r="107" spans="1:33" x14ac:dyDescent="0.25">
      <c r="A107">
        <v>519352</v>
      </c>
      <c r="B107" t="s">
        <v>58</v>
      </c>
      <c r="C107" t="s">
        <v>57</v>
      </c>
      <c r="D107" t="s">
        <v>645</v>
      </c>
      <c r="E107">
        <v>80.900000000000006</v>
      </c>
      <c r="F107">
        <v>0</v>
      </c>
      <c r="G107">
        <v>0</v>
      </c>
      <c r="H107">
        <v>0</v>
      </c>
      <c r="I107">
        <v>0</v>
      </c>
      <c r="J107">
        <v>80.900000000000006</v>
      </c>
      <c r="K107">
        <v>4.04</v>
      </c>
      <c r="L107">
        <v>0</v>
      </c>
      <c r="M107">
        <v>84.95</v>
      </c>
      <c r="N107" t="s">
        <v>1071</v>
      </c>
      <c r="AD107" t="str">
        <f t="shared" si="10"/>
        <v>EDMONTON</v>
      </c>
      <c r="AE107" t="str">
        <f t="shared" si="7"/>
        <v>EDMONTON</v>
      </c>
      <c r="AF107" t="str">
        <f t="shared" si="8"/>
        <v>AB</v>
      </c>
      <c r="AG107" t="str">
        <f t="shared" si="9"/>
        <v>UNBRAND DEF</v>
      </c>
    </row>
    <row r="108" spans="1:33" x14ac:dyDescent="0.25">
      <c r="A108">
        <v>524590</v>
      </c>
      <c r="B108" t="s">
        <v>58</v>
      </c>
      <c r="C108" t="s">
        <v>57</v>
      </c>
      <c r="D108" t="s">
        <v>37</v>
      </c>
      <c r="E108">
        <v>96</v>
      </c>
      <c r="F108">
        <v>4</v>
      </c>
      <c r="G108">
        <v>13</v>
      </c>
      <c r="H108">
        <v>0</v>
      </c>
      <c r="I108">
        <v>0</v>
      </c>
      <c r="J108">
        <v>113</v>
      </c>
      <c r="K108">
        <v>5.65</v>
      </c>
      <c r="L108">
        <v>0</v>
      </c>
      <c r="M108">
        <v>118.65</v>
      </c>
      <c r="N108" t="s">
        <v>1071</v>
      </c>
      <c r="AD108" t="str">
        <f t="shared" si="10"/>
        <v>EDMONTON</v>
      </c>
      <c r="AE108" t="str">
        <f t="shared" si="7"/>
        <v>EDMONTON</v>
      </c>
      <c r="AF108" t="str">
        <f t="shared" si="8"/>
        <v>AB</v>
      </c>
      <c r="AG108" t="str">
        <f t="shared" si="9"/>
        <v>DIESEL LS</v>
      </c>
    </row>
    <row r="109" spans="1:33" x14ac:dyDescent="0.25">
      <c r="A109">
        <v>524590</v>
      </c>
      <c r="B109" t="s">
        <v>58</v>
      </c>
      <c r="C109" t="s">
        <v>57</v>
      </c>
      <c r="D109" t="s">
        <v>132</v>
      </c>
      <c r="E109">
        <v>89.2</v>
      </c>
      <c r="F109">
        <v>10</v>
      </c>
      <c r="G109">
        <v>13</v>
      </c>
      <c r="H109">
        <v>0</v>
      </c>
      <c r="I109">
        <v>0</v>
      </c>
      <c r="J109">
        <v>112.2</v>
      </c>
      <c r="K109">
        <v>5.61</v>
      </c>
      <c r="L109">
        <v>0</v>
      </c>
      <c r="M109">
        <v>117.81</v>
      </c>
      <c r="N109" t="s">
        <v>1071</v>
      </c>
      <c r="AD109" t="str">
        <f t="shared" si="10"/>
        <v>EDMONTON</v>
      </c>
      <c r="AE109" t="str">
        <f t="shared" si="7"/>
        <v>EDMONTON</v>
      </c>
      <c r="AF109" t="str">
        <f t="shared" si="8"/>
        <v>AB</v>
      </c>
      <c r="AG109" t="str">
        <f t="shared" si="9"/>
        <v>ETH MID</v>
      </c>
    </row>
    <row r="110" spans="1:33" x14ac:dyDescent="0.25">
      <c r="A110">
        <v>524590</v>
      </c>
      <c r="B110" t="s">
        <v>58</v>
      </c>
      <c r="C110" t="s">
        <v>57</v>
      </c>
      <c r="D110" t="s">
        <v>644</v>
      </c>
      <c r="E110">
        <v>85.2</v>
      </c>
      <c r="F110">
        <v>10</v>
      </c>
      <c r="G110">
        <v>13</v>
      </c>
      <c r="H110">
        <v>0</v>
      </c>
      <c r="I110">
        <v>0</v>
      </c>
      <c r="J110">
        <v>108.2</v>
      </c>
      <c r="K110">
        <v>5.41</v>
      </c>
      <c r="L110">
        <v>0</v>
      </c>
      <c r="M110">
        <v>113.61</v>
      </c>
      <c r="N110" t="s">
        <v>1071</v>
      </c>
      <c r="AD110" t="str">
        <f t="shared" si="10"/>
        <v>EDMONTON</v>
      </c>
      <c r="AE110" t="str">
        <f t="shared" si="7"/>
        <v>EDMONTON</v>
      </c>
      <c r="AF110" t="str">
        <f t="shared" si="8"/>
        <v>AB</v>
      </c>
      <c r="AG110" t="str">
        <f t="shared" si="9"/>
        <v>ETHANOL REG</v>
      </c>
    </row>
    <row r="111" spans="1:33" x14ac:dyDescent="0.25">
      <c r="A111">
        <v>524590</v>
      </c>
      <c r="B111" t="s">
        <v>58</v>
      </c>
      <c r="C111" t="s">
        <v>57</v>
      </c>
      <c r="D111" t="s">
        <v>49</v>
      </c>
      <c r="E111">
        <v>105.8</v>
      </c>
      <c r="F111">
        <v>10</v>
      </c>
      <c r="G111">
        <v>13</v>
      </c>
      <c r="H111">
        <v>0</v>
      </c>
      <c r="I111">
        <v>0</v>
      </c>
      <c r="J111">
        <v>128.80000000000001</v>
      </c>
      <c r="K111">
        <v>6.44</v>
      </c>
      <c r="L111">
        <v>0</v>
      </c>
      <c r="M111">
        <v>135.24</v>
      </c>
      <c r="N111" t="s">
        <v>630</v>
      </c>
      <c r="AD111" t="str">
        <f t="shared" si="10"/>
        <v>EDMONTON</v>
      </c>
      <c r="AE111" t="str">
        <f t="shared" si="7"/>
        <v>EDMONTON</v>
      </c>
      <c r="AF111" t="str">
        <f t="shared" si="8"/>
        <v>AB</v>
      </c>
      <c r="AG111" t="str">
        <f t="shared" si="9"/>
        <v>PREMIUM</v>
      </c>
    </row>
    <row r="112" spans="1:33" x14ac:dyDescent="0.25">
      <c r="A112">
        <v>524595</v>
      </c>
      <c r="B112" t="s">
        <v>58</v>
      </c>
      <c r="C112" t="s">
        <v>57</v>
      </c>
      <c r="D112" t="s">
        <v>646</v>
      </c>
      <c r="E112">
        <v>95.5</v>
      </c>
      <c r="F112">
        <v>4</v>
      </c>
      <c r="G112">
        <v>4</v>
      </c>
      <c r="H112">
        <v>0</v>
      </c>
      <c r="I112">
        <v>0</v>
      </c>
      <c r="J112">
        <v>103.5</v>
      </c>
      <c r="K112">
        <v>5.17</v>
      </c>
      <c r="L112">
        <v>0</v>
      </c>
      <c r="M112">
        <v>108.67</v>
      </c>
      <c r="N112" t="s">
        <v>1071</v>
      </c>
      <c r="AD112" t="str">
        <f t="shared" si="10"/>
        <v>EDMONTON</v>
      </c>
      <c r="AE112" t="str">
        <f t="shared" si="7"/>
        <v>EDMONTON</v>
      </c>
      <c r="AF112" t="str">
        <f t="shared" si="8"/>
        <v>AB</v>
      </c>
      <c r="AG112" t="str">
        <f t="shared" si="9"/>
        <v>D LS DYED</v>
      </c>
    </row>
    <row r="113" spans="1:33" x14ac:dyDescent="0.25">
      <c r="A113">
        <v>524595</v>
      </c>
      <c r="B113" t="s">
        <v>58</v>
      </c>
      <c r="C113" t="s">
        <v>57</v>
      </c>
      <c r="D113" t="s">
        <v>37</v>
      </c>
      <c r="E113">
        <v>95.5</v>
      </c>
      <c r="F113">
        <v>4</v>
      </c>
      <c r="G113">
        <v>13</v>
      </c>
      <c r="H113">
        <v>0</v>
      </c>
      <c r="I113">
        <v>0</v>
      </c>
      <c r="J113">
        <v>112.5</v>
      </c>
      <c r="K113">
        <v>5.62</v>
      </c>
      <c r="L113">
        <v>0</v>
      </c>
      <c r="M113">
        <v>118.12</v>
      </c>
      <c r="N113" t="s">
        <v>1071</v>
      </c>
      <c r="AD113" t="str">
        <f t="shared" si="10"/>
        <v>EDMONTON</v>
      </c>
      <c r="AE113" t="str">
        <f t="shared" si="7"/>
        <v>EDMONTON</v>
      </c>
      <c r="AF113" t="str">
        <f t="shared" si="8"/>
        <v>AB</v>
      </c>
      <c r="AG113" t="str">
        <f t="shared" si="9"/>
        <v>DIESEL LS</v>
      </c>
    </row>
    <row r="114" spans="1:33" x14ac:dyDescent="0.25">
      <c r="A114">
        <v>524595</v>
      </c>
      <c r="B114" t="s">
        <v>58</v>
      </c>
      <c r="C114" t="s">
        <v>57</v>
      </c>
      <c r="D114" t="s">
        <v>132</v>
      </c>
      <c r="E114">
        <v>91.1</v>
      </c>
      <c r="F114">
        <v>10</v>
      </c>
      <c r="G114">
        <v>13</v>
      </c>
      <c r="H114">
        <v>0</v>
      </c>
      <c r="I114">
        <v>0</v>
      </c>
      <c r="J114">
        <v>114.1</v>
      </c>
      <c r="K114">
        <v>5.71</v>
      </c>
      <c r="L114">
        <v>0</v>
      </c>
      <c r="M114">
        <v>119.8</v>
      </c>
      <c r="N114" t="s">
        <v>1071</v>
      </c>
      <c r="AD114" t="str">
        <f t="shared" si="10"/>
        <v>EDMONTON</v>
      </c>
      <c r="AE114" t="str">
        <f t="shared" si="7"/>
        <v>EDMONTON</v>
      </c>
      <c r="AF114" t="str">
        <f t="shared" si="8"/>
        <v>AB</v>
      </c>
      <c r="AG114" t="str">
        <f t="shared" si="9"/>
        <v>ETH MID</v>
      </c>
    </row>
    <row r="115" spans="1:33" x14ac:dyDescent="0.25">
      <c r="A115">
        <v>524595</v>
      </c>
      <c r="B115" t="s">
        <v>58</v>
      </c>
      <c r="C115" t="s">
        <v>57</v>
      </c>
      <c r="D115" t="s">
        <v>647</v>
      </c>
      <c r="E115">
        <v>83.1</v>
      </c>
      <c r="F115">
        <v>10</v>
      </c>
      <c r="G115">
        <v>4</v>
      </c>
      <c r="H115">
        <v>0</v>
      </c>
      <c r="I115">
        <v>0</v>
      </c>
      <c r="J115">
        <v>97.1</v>
      </c>
      <c r="K115">
        <v>4.8600000000000003</v>
      </c>
      <c r="L115">
        <v>0</v>
      </c>
      <c r="M115">
        <v>101.95</v>
      </c>
      <c r="N115" t="s">
        <v>1071</v>
      </c>
      <c r="AD115" t="str">
        <f t="shared" si="10"/>
        <v>EDMONTON</v>
      </c>
      <c r="AE115" t="str">
        <f t="shared" si="7"/>
        <v>EDMONTON</v>
      </c>
      <c r="AF115" t="str">
        <f t="shared" si="8"/>
        <v>AB</v>
      </c>
      <c r="AG115" t="str">
        <f t="shared" si="9"/>
        <v>ETH REG DYE</v>
      </c>
    </row>
    <row r="116" spans="1:33" x14ac:dyDescent="0.25">
      <c r="A116">
        <v>524595</v>
      </c>
      <c r="B116" t="s">
        <v>58</v>
      </c>
      <c r="C116" t="s">
        <v>57</v>
      </c>
      <c r="D116" t="s">
        <v>644</v>
      </c>
      <c r="E116">
        <v>83.1</v>
      </c>
      <c r="F116">
        <v>10</v>
      </c>
      <c r="G116">
        <v>13</v>
      </c>
      <c r="H116">
        <v>0</v>
      </c>
      <c r="I116">
        <v>0</v>
      </c>
      <c r="J116">
        <v>106.1</v>
      </c>
      <c r="K116">
        <v>5.3</v>
      </c>
      <c r="L116">
        <v>0</v>
      </c>
      <c r="M116">
        <v>111.41</v>
      </c>
      <c r="N116" t="s">
        <v>1071</v>
      </c>
      <c r="AD116" t="str">
        <f t="shared" si="10"/>
        <v>EDMONTON</v>
      </c>
      <c r="AE116" t="str">
        <f t="shared" si="7"/>
        <v>EDMONTON</v>
      </c>
      <c r="AF116" t="str">
        <f t="shared" si="8"/>
        <v>AB</v>
      </c>
      <c r="AG116" t="str">
        <f t="shared" si="9"/>
        <v>ETHANOL REG</v>
      </c>
    </row>
    <row r="117" spans="1:33" x14ac:dyDescent="0.25">
      <c r="A117">
        <v>524595</v>
      </c>
      <c r="B117" t="s">
        <v>58</v>
      </c>
      <c r="C117" t="s">
        <v>57</v>
      </c>
      <c r="D117" t="s">
        <v>649</v>
      </c>
      <c r="E117">
        <v>97.3</v>
      </c>
      <c r="F117">
        <v>10</v>
      </c>
      <c r="G117">
        <v>13</v>
      </c>
      <c r="H117">
        <v>0</v>
      </c>
      <c r="I117">
        <v>0</v>
      </c>
      <c r="J117">
        <v>120.3</v>
      </c>
      <c r="K117">
        <v>6.01</v>
      </c>
      <c r="L117">
        <v>0</v>
      </c>
      <c r="M117">
        <v>126.31</v>
      </c>
      <c r="N117" t="s">
        <v>630</v>
      </c>
      <c r="AD117" t="str">
        <f t="shared" si="10"/>
        <v>EDMONTON</v>
      </c>
      <c r="AE117" t="str">
        <f t="shared" si="7"/>
        <v>EDMONTON</v>
      </c>
      <c r="AF117" t="str">
        <f t="shared" si="8"/>
        <v>AB</v>
      </c>
      <c r="AG117" t="str">
        <f t="shared" si="9"/>
        <v>MID</v>
      </c>
    </row>
    <row r="118" spans="1:33" x14ac:dyDescent="0.25">
      <c r="A118">
        <v>524595</v>
      </c>
      <c r="B118" t="s">
        <v>58</v>
      </c>
      <c r="C118" t="s">
        <v>57</v>
      </c>
      <c r="D118" t="s">
        <v>49</v>
      </c>
      <c r="E118">
        <v>102.1</v>
      </c>
      <c r="F118">
        <v>10</v>
      </c>
      <c r="G118">
        <v>13</v>
      </c>
      <c r="H118">
        <v>0</v>
      </c>
      <c r="I118">
        <v>0</v>
      </c>
      <c r="J118">
        <v>125.1</v>
      </c>
      <c r="K118">
        <v>6.25</v>
      </c>
      <c r="L118">
        <v>0</v>
      </c>
      <c r="M118">
        <v>131.35</v>
      </c>
      <c r="N118" t="s">
        <v>1071</v>
      </c>
      <c r="AD118" t="str">
        <f t="shared" si="10"/>
        <v>EDMONTON</v>
      </c>
      <c r="AE118" t="str">
        <f t="shared" si="7"/>
        <v>EDMONTON</v>
      </c>
      <c r="AF118" t="str">
        <f t="shared" si="8"/>
        <v>AB</v>
      </c>
      <c r="AG118" t="str">
        <f t="shared" si="9"/>
        <v>PREMIUM</v>
      </c>
    </row>
    <row r="119" spans="1:33" x14ac:dyDescent="0.25">
      <c r="A119">
        <v>524595</v>
      </c>
      <c r="B119" t="s">
        <v>58</v>
      </c>
      <c r="C119" t="s">
        <v>57</v>
      </c>
      <c r="D119" t="s">
        <v>650</v>
      </c>
      <c r="E119">
        <v>86.8</v>
      </c>
      <c r="F119">
        <v>10</v>
      </c>
      <c r="G119">
        <v>4</v>
      </c>
      <c r="H119">
        <v>0</v>
      </c>
      <c r="I119">
        <v>0</v>
      </c>
      <c r="J119">
        <v>100.8</v>
      </c>
      <c r="K119">
        <v>5.04</v>
      </c>
      <c r="L119">
        <v>0</v>
      </c>
      <c r="M119">
        <v>105.84</v>
      </c>
      <c r="N119" t="s">
        <v>630</v>
      </c>
      <c r="AD119" t="str">
        <f t="shared" si="10"/>
        <v>EDMONTON</v>
      </c>
      <c r="AE119" t="str">
        <f t="shared" si="7"/>
        <v>EDMONTON</v>
      </c>
      <c r="AF119" t="str">
        <f t="shared" si="8"/>
        <v>AB</v>
      </c>
      <c r="AG119" t="str">
        <f t="shared" si="9"/>
        <v>REG DYED</v>
      </c>
    </row>
    <row r="120" spans="1:33" x14ac:dyDescent="0.25">
      <c r="A120">
        <v>524595</v>
      </c>
      <c r="B120" t="s">
        <v>58</v>
      </c>
      <c r="C120" t="s">
        <v>57</v>
      </c>
      <c r="D120" t="s">
        <v>651</v>
      </c>
      <c r="E120">
        <v>86.8</v>
      </c>
      <c r="F120">
        <v>10</v>
      </c>
      <c r="G120">
        <v>13</v>
      </c>
      <c r="H120">
        <v>0</v>
      </c>
      <c r="I120">
        <v>0</v>
      </c>
      <c r="J120">
        <v>109.8</v>
      </c>
      <c r="K120">
        <v>5.49</v>
      </c>
      <c r="L120">
        <v>0</v>
      </c>
      <c r="M120">
        <v>115.29</v>
      </c>
      <c r="N120" t="s">
        <v>630</v>
      </c>
      <c r="AD120" t="str">
        <f t="shared" si="10"/>
        <v>EDMONTON</v>
      </c>
      <c r="AE120" t="str">
        <f t="shared" si="7"/>
        <v>EDMONTON</v>
      </c>
      <c r="AF120" t="str">
        <f t="shared" si="8"/>
        <v>AB</v>
      </c>
      <c r="AG120" t="str">
        <f t="shared" si="9"/>
        <v>REGULAR</v>
      </c>
    </row>
    <row r="121" spans="1:33" x14ac:dyDescent="0.25">
      <c r="A121">
        <v>524595</v>
      </c>
      <c r="B121" t="s">
        <v>58</v>
      </c>
      <c r="C121" t="s">
        <v>57</v>
      </c>
      <c r="D121" t="s">
        <v>645</v>
      </c>
      <c r="E121">
        <v>114.2</v>
      </c>
      <c r="F121">
        <v>0</v>
      </c>
      <c r="G121">
        <v>0</v>
      </c>
      <c r="H121">
        <v>0</v>
      </c>
      <c r="I121">
        <v>0</v>
      </c>
      <c r="J121">
        <v>114.2</v>
      </c>
      <c r="K121">
        <v>5.71</v>
      </c>
      <c r="L121">
        <v>0</v>
      </c>
      <c r="M121">
        <v>119.91</v>
      </c>
      <c r="N121" t="s">
        <v>1071</v>
      </c>
      <c r="AD121" t="str">
        <f t="shared" si="10"/>
        <v>EDMONTON</v>
      </c>
      <c r="AE121" t="str">
        <f t="shared" si="7"/>
        <v>EDMONTON</v>
      </c>
      <c r="AF121" t="str">
        <f t="shared" si="8"/>
        <v>AB</v>
      </c>
      <c r="AG121" t="str">
        <f t="shared" si="9"/>
        <v>UNBRAND DEF</v>
      </c>
    </row>
    <row r="122" spans="1:33" x14ac:dyDescent="0.25">
      <c r="A122">
        <v>524610</v>
      </c>
      <c r="B122" t="s">
        <v>137</v>
      </c>
      <c r="C122" t="s">
        <v>57</v>
      </c>
      <c r="D122" t="s">
        <v>646</v>
      </c>
      <c r="E122">
        <v>97.8</v>
      </c>
      <c r="F122">
        <v>4</v>
      </c>
      <c r="G122">
        <v>4</v>
      </c>
      <c r="H122">
        <v>0</v>
      </c>
      <c r="I122">
        <v>0</v>
      </c>
      <c r="J122">
        <v>105.8</v>
      </c>
      <c r="K122">
        <v>5.29</v>
      </c>
      <c r="L122">
        <v>0</v>
      </c>
      <c r="M122">
        <v>111.09</v>
      </c>
      <c r="N122" t="s">
        <v>1071</v>
      </c>
      <c r="AD122" t="str">
        <f t="shared" si="10"/>
        <v>EDSON</v>
      </c>
      <c r="AE122" t="str">
        <f t="shared" si="7"/>
        <v>EDSON</v>
      </c>
      <c r="AF122" t="str">
        <f t="shared" si="8"/>
        <v>AB</v>
      </c>
      <c r="AG122" t="str">
        <f t="shared" si="9"/>
        <v>D LS DYED</v>
      </c>
    </row>
    <row r="123" spans="1:33" x14ac:dyDescent="0.25">
      <c r="A123">
        <v>524610</v>
      </c>
      <c r="B123" t="s">
        <v>137</v>
      </c>
      <c r="C123" t="s">
        <v>57</v>
      </c>
      <c r="D123" t="s">
        <v>37</v>
      </c>
      <c r="E123">
        <v>97.8</v>
      </c>
      <c r="F123">
        <v>4</v>
      </c>
      <c r="G123">
        <v>13</v>
      </c>
      <c r="H123">
        <v>0</v>
      </c>
      <c r="I123">
        <v>0</v>
      </c>
      <c r="J123">
        <v>114.8</v>
      </c>
      <c r="K123">
        <v>5.74</v>
      </c>
      <c r="L123">
        <v>0</v>
      </c>
      <c r="M123">
        <v>120.54</v>
      </c>
      <c r="N123" t="s">
        <v>1071</v>
      </c>
      <c r="AD123" t="str">
        <f t="shared" si="10"/>
        <v>EDSON</v>
      </c>
      <c r="AE123" t="str">
        <f t="shared" si="7"/>
        <v>EDSON</v>
      </c>
      <c r="AF123" t="str">
        <f t="shared" si="8"/>
        <v>AB</v>
      </c>
      <c r="AG123" t="str">
        <f t="shared" si="9"/>
        <v>DIESEL LS</v>
      </c>
    </row>
    <row r="124" spans="1:33" x14ac:dyDescent="0.25">
      <c r="A124">
        <v>524610</v>
      </c>
      <c r="B124" t="s">
        <v>137</v>
      </c>
      <c r="C124" t="s">
        <v>57</v>
      </c>
      <c r="D124" t="s">
        <v>132</v>
      </c>
      <c r="E124">
        <v>83.9</v>
      </c>
      <c r="F124">
        <v>10</v>
      </c>
      <c r="G124">
        <v>13</v>
      </c>
      <c r="H124">
        <v>0</v>
      </c>
      <c r="I124">
        <v>0</v>
      </c>
      <c r="J124">
        <v>106.9</v>
      </c>
      <c r="K124">
        <v>5.34</v>
      </c>
      <c r="L124">
        <v>0</v>
      </c>
      <c r="M124">
        <v>112.25</v>
      </c>
      <c r="N124" t="s">
        <v>630</v>
      </c>
      <c r="AD124" t="str">
        <f t="shared" si="10"/>
        <v>EDSON</v>
      </c>
      <c r="AE124" t="str">
        <f t="shared" si="7"/>
        <v>EDSON</v>
      </c>
      <c r="AF124" t="str">
        <f t="shared" si="8"/>
        <v>AB</v>
      </c>
      <c r="AG124" t="str">
        <f t="shared" si="9"/>
        <v>ETH MID</v>
      </c>
    </row>
    <row r="125" spans="1:33" x14ac:dyDescent="0.25">
      <c r="A125">
        <v>524610</v>
      </c>
      <c r="B125" t="s">
        <v>137</v>
      </c>
      <c r="C125" t="s">
        <v>57</v>
      </c>
      <c r="D125" t="s">
        <v>647</v>
      </c>
      <c r="E125">
        <v>85</v>
      </c>
      <c r="F125">
        <v>10</v>
      </c>
      <c r="G125">
        <v>4</v>
      </c>
      <c r="H125">
        <v>0</v>
      </c>
      <c r="I125">
        <v>0</v>
      </c>
      <c r="J125">
        <v>99</v>
      </c>
      <c r="K125">
        <v>4.95</v>
      </c>
      <c r="L125">
        <v>0</v>
      </c>
      <c r="M125">
        <v>103.95</v>
      </c>
      <c r="N125" t="s">
        <v>1071</v>
      </c>
      <c r="AD125" t="str">
        <f t="shared" si="10"/>
        <v>EDSON</v>
      </c>
      <c r="AE125" t="str">
        <f t="shared" si="7"/>
        <v>EDSON</v>
      </c>
      <c r="AF125" t="str">
        <f t="shared" si="8"/>
        <v>AB</v>
      </c>
      <c r="AG125" t="str">
        <f t="shared" si="9"/>
        <v>ETH REG DYE</v>
      </c>
    </row>
    <row r="126" spans="1:33" x14ac:dyDescent="0.25">
      <c r="A126">
        <v>524610</v>
      </c>
      <c r="B126" t="s">
        <v>137</v>
      </c>
      <c r="C126" t="s">
        <v>57</v>
      </c>
      <c r="D126" t="s">
        <v>644</v>
      </c>
      <c r="E126">
        <v>85</v>
      </c>
      <c r="F126">
        <v>10</v>
      </c>
      <c r="G126">
        <v>13</v>
      </c>
      <c r="H126">
        <v>0</v>
      </c>
      <c r="I126">
        <v>0</v>
      </c>
      <c r="J126">
        <v>108</v>
      </c>
      <c r="K126">
        <v>5.4</v>
      </c>
      <c r="L126">
        <v>0</v>
      </c>
      <c r="M126">
        <v>113.4</v>
      </c>
      <c r="N126" t="s">
        <v>1071</v>
      </c>
      <c r="AD126" t="str">
        <f t="shared" si="10"/>
        <v>EDSON</v>
      </c>
      <c r="AE126" t="str">
        <f t="shared" si="7"/>
        <v>EDSON</v>
      </c>
      <c r="AF126" t="str">
        <f t="shared" si="8"/>
        <v>AB</v>
      </c>
      <c r="AG126" t="str">
        <f t="shared" si="9"/>
        <v>ETHANOL REG</v>
      </c>
    </row>
    <row r="127" spans="1:33" x14ac:dyDescent="0.25">
      <c r="A127">
        <v>524610</v>
      </c>
      <c r="B127" t="s">
        <v>137</v>
      </c>
      <c r="C127" t="s">
        <v>57</v>
      </c>
      <c r="D127" t="s">
        <v>649</v>
      </c>
      <c r="E127">
        <v>92.9</v>
      </c>
      <c r="F127">
        <v>10</v>
      </c>
      <c r="G127">
        <v>13</v>
      </c>
      <c r="H127">
        <v>0</v>
      </c>
      <c r="I127">
        <v>0</v>
      </c>
      <c r="J127">
        <v>115.9</v>
      </c>
      <c r="K127">
        <v>5.79</v>
      </c>
      <c r="L127">
        <v>0</v>
      </c>
      <c r="M127">
        <v>121.7</v>
      </c>
      <c r="N127" t="s">
        <v>630</v>
      </c>
      <c r="AD127" t="str">
        <f t="shared" si="10"/>
        <v>EDSON</v>
      </c>
      <c r="AE127" t="str">
        <f t="shared" si="7"/>
        <v>EDSON</v>
      </c>
      <c r="AF127" t="str">
        <f t="shared" si="8"/>
        <v>AB</v>
      </c>
      <c r="AG127" t="str">
        <f t="shared" si="9"/>
        <v>MID</v>
      </c>
    </row>
    <row r="128" spans="1:33" x14ac:dyDescent="0.25">
      <c r="A128">
        <v>524610</v>
      </c>
      <c r="B128" t="s">
        <v>137</v>
      </c>
      <c r="C128" t="s">
        <v>57</v>
      </c>
      <c r="D128" t="s">
        <v>49</v>
      </c>
      <c r="E128">
        <v>90.9</v>
      </c>
      <c r="F128">
        <v>10</v>
      </c>
      <c r="G128">
        <v>13</v>
      </c>
      <c r="H128">
        <v>0</v>
      </c>
      <c r="I128">
        <v>0</v>
      </c>
      <c r="J128">
        <v>113.9</v>
      </c>
      <c r="K128">
        <v>5.7</v>
      </c>
      <c r="L128">
        <v>0</v>
      </c>
      <c r="M128">
        <v>119.59</v>
      </c>
      <c r="N128" t="s">
        <v>630</v>
      </c>
      <c r="AD128" t="str">
        <f t="shared" si="10"/>
        <v>EDSON</v>
      </c>
      <c r="AE128" t="str">
        <f t="shared" si="7"/>
        <v>EDSON</v>
      </c>
      <c r="AF128" t="str">
        <f t="shared" si="8"/>
        <v>AB</v>
      </c>
      <c r="AG128" t="str">
        <f t="shared" si="9"/>
        <v>PREMIUM</v>
      </c>
    </row>
    <row r="129" spans="1:33" x14ac:dyDescent="0.25">
      <c r="A129">
        <v>524610</v>
      </c>
      <c r="B129" t="s">
        <v>137</v>
      </c>
      <c r="C129" t="s">
        <v>57</v>
      </c>
      <c r="D129" t="s">
        <v>650</v>
      </c>
      <c r="E129">
        <v>88.7</v>
      </c>
      <c r="F129">
        <v>10</v>
      </c>
      <c r="G129">
        <v>4</v>
      </c>
      <c r="H129">
        <v>0</v>
      </c>
      <c r="I129">
        <v>0</v>
      </c>
      <c r="J129">
        <v>102.7</v>
      </c>
      <c r="K129">
        <v>5.13</v>
      </c>
      <c r="L129">
        <v>0</v>
      </c>
      <c r="M129">
        <v>107.84</v>
      </c>
      <c r="N129" t="s">
        <v>630</v>
      </c>
      <c r="AD129" t="str">
        <f t="shared" si="10"/>
        <v>EDSON</v>
      </c>
      <c r="AE129" t="str">
        <f t="shared" si="7"/>
        <v>EDSON</v>
      </c>
      <c r="AF129" t="str">
        <f t="shared" si="8"/>
        <v>AB</v>
      </c>
      <c r="AG129" t="str">
        <f t="shared" si="9"/>
        <v>REG DYED</v>
      </c>
    </row>
    <row r="130" spans="1:33" x14ac:dyDescent="0.25">
      <c r="A130">
        <v>524610</v>
      </c>
      <c r="B130" t="s">
        <v>137</v>
      </c>
      <c r="C130" t="s">
        <v>57</v>
      </c>
      <c r="D130" t="s">
        <v>651</v>
      </c>
      <c r="E130">
        <v>88.7</v>
      </c>
      <c r="F130">
        <v>10</v>
      </c>
      <c r="G130">
        <v>13</v>
      </c>
      <c r="H130">
        <v>0</v>
      </c>
      <c r="I130">
        <v>0</v>
      </c>
      <c r="J130">
        <v>111.7</v>
      </c>
      <c r="K130">
        <v>5.58</v>
      </c>
      <c r="L130">
        <v>0</v>
      </c>
      <c r="M130">
        <v>117.28</v>
      </c>
      <c r="N130" t="s">
        <v>630</v>
      </c>
      <c r="AD130" t="str">
        <f t="shared" si="10"/>
        <v>EDSON</v>
      </c>
      <c r="AE130" t="str">
        <f t="shared" si="7"/>
        <v>EDSON</v>
      </c>
      <c r="AF130" t="str">
        <f t="shared" si="8"/>
        <v>AB</v>
      </c>
      <c r="AG130" t="str">
        <f t="shared" si="9"/>
        <v>REGULAR</v>
      </c>
    </row>
    <row r="131" spans="1:33" x14ac:dyDescent="0.25">
      <c r="A131">
        <v>519354</v>
      </c>
      <c r="B131" t="s">
        <v>59</v>
      </c>
      <c r="C131" t="s">
        <v>57</v>
      </c>
      <c r="D131" t="s">
        <v>646</v>
      </c>
      <c r="E131">
        <v>98.1</v>
      </c>
      <c r="F131">
        <v>4</v>
      </c>
      <c r="G131">
        <v>4</v>
      </c>
      <c r="H131">
        <v>0</v>
      </c>
      <c r="I131">
        <v>0</v>
      </c>
      <c r="J131">
        <v>106.1</v>
      </c>
      <c r="K131">
        <v>5.3</v>
      </c>
      <c r="L131">
        <v>0</v>
      </c>
      <c r="M131">
        <v>111.41</v>
      </c>
      <c r="N131" t="s">
        <v>1071</v>
      </c>
      <c r="AD131" t="str">
        <f t="shared" si="10"/>
        <v>FORT MCMURRAY</v>
      </c>
      <c r="AE131" t="str">
        <f t="shared" si="7"/>
        <v>FORT MCMURRAY</v>
      </c>
      <c r="AF131" t="str">
        <f t="shared" si="8"/>
        <v>AB</v>
      </c>
      <c r="AG131" t="str">
        <f t="shared" si="9"/>
        <v>D LS DYED</v>
      </c>
    </row>
    <row r="132" spans="1:33" x14ac:dyDescent="0.25">
      <c r="A132">
        <v>519354</v>
      </c>
      <c r="B132" t="s">
        <v>59</v>
      </c>
      <c r="C132" t="s">
        <v>57</v>
      </c>
      <c r="D132" t="s">
        <v>37</v>
      </c>
      <c r="E132">
        <v>98.1</v>
      </c>
      <c r="F132">
        <v>4</v>
      </c>
      <c r="G132">
        <v>13</v>
      </c>
      <c r="H132">
        <v>0</v>
      </c>
      <c r="I132">
        <v>0</v>
      </c>
      <c r="J132">
        <v>115.1</v>
      </c>
      <c r="K132">
        <v>5.75</v>
      </c>
      <c r="L132">
        <v>0</v>
      </c>
      <c r="M132">
        <v>120.85</v>
      </c>
      <c r="N132" t="s">
        <v>1071</v>
      </c>
      <c r="AD132" t="str">
        <f t="shared" si="10"/>
        <v>FORT MCMURRAY</v>
      </c>
      <c r="AE132" t="str">
        <f t="shared" si="7"/>
        <v>FORT MCMURRAY</v>
      </c>
      <c r="AF132" t="str">
        <f t="shared" si="8"/>
        <v>AB</v>
      </c>
      <c r="AG132" t="str">
        <f t="shared" si="9"/>
        <v>DIESEL LS</v>
      </c>
    </row>
    <row r="133" spans="1:33" x14ac:dyDescent="0.25">
      <c r="A133">
        <v>519354</v>
      </c>
      <c r="B133" t="s">
        <v>59</v>
      </c>
      <c r="C133" t="s">
        <v>57</v>
      </c>
      <c r="D133" t="s">
        <v>644</v>
      </c>
      <c r="E133">
        <v>85.7</v>
      </c>
      <c r="F133">
        <v>10</v>
      </c>
      <c r="G133">
        <v>13</v>
      </c>
      <c r="H133">
        <v>0</v>
      </c>
      <c r="I133">
        <v>0</v>
      </c>
      <c r="J133">
        <v>108.7</v>
      </c>
      <c r="K133">
        <v>5.43</v>
      </c>
      <c r="L133">
        <v>0</v>
      </c>
      <c r="M133">
        <v>114.14</v>
      </c>
      <c r="N133" t="s">
        <v>1071</v>
      </c>
      <c r="AD133" t="str">
        <f t="shared" si="10"/>
        <v>FORT MCMURRAY</v>
      </c>
      <c r="AE133" t="str">
        <f t="shared" si="7"/>
        <v>FORT MCMURRAY</v>
      </c>
      <c r="AF133" t="str">
        <f t="shared" si="8"/>
        <v>AB</v>
      </c>
      <c r="AG133" t="str">
        <f t="shared" si="9"/>
        <v>ETHANOL REG</v>
      </c>
    </row>
    <row r="134" spans="1:33" x14ac:dyDescent="0.25">
      <c r="A134">
        <v>551007</v>
      </c>
      <c r="B134" t="s">
        <v>1075</v>
      </c>
      <c r="C134" t="s">
        <v>57</v>
      </c>
      <c r="D134" t="s">
        <v>646</v>
      </c>
      <c r="E134">
        <v>99.7</v>
      </c>
      <c r="F134">
        <v>4</v>
      </c>
      <c r="G134">
        <v>4</v>
      </c>
      <c r="H134">
        <v>0</v>
      </c>
      <c r="I134">
        <v>0</v>
      </c>
      <c r="J134">
        <v>107.7</v>
      </c>
      <c r="K134">
        <v>5.38</v>
      </c>
      <c r="L134">
        <v>0</v>
      </c>
      <c r="M134">
        <v>113.09</v>
      </c>
      <c r="N134" t="s">
        <v>1071</v>
      </c>
      <c r="AD134" t="str">
        <f t="shared" si="10"/>
        <v>GRAND PRAIRIE</v>
      </c>
      <c r="AE134" t="str">
        <f t="shared" si="7"/>
        <v>GRAND PRAIRIE</v>
      </c>
      <c r="AF134" t="str">
        <f t="shared" si="8"/>
        <v>AB</v>
      </c>
      <c r="AG134" t="str">
        <f t="shared" si="9"/>
        <v>D LS DYED</v>
      </c>
    </row>
    <row r="135" spans="1:33" x14ac:dyDescent="0.25">
      <c r="A135">
        <v>551007</v>
      </c>
      <c r="B135" t="s">
        <v>1075</v>
      </c>
      <c r="C135" t="s">
        <v>57</v>
      </c>
      <c r="D135" t="s">
        <v>37</v>
      </c>
      <c r="E135">
        <v>99.7</v>
      </c>
      <c r="F135">
        <v>4</v>
      </c>
      <c r="G135">
        <v>13</v>
      </c>
      <c r="H135">
        <v>0</v>
      </c>
      <c r="I135">
        <v>0</v>
      </c>
      <c r="J135">
        <v>116.7</v>
      </c>
      <c r="K135">
        <v>5.83</v>
      </c>
      <c r="L135">
        <v>0</v>
      </c>
      <c r="M135">
        <v>122.53</v>
      </c>
      <c r="N135" t="s">
        <v>1071</v>
      </c>
      <c r="AD135" t="str">
        <f t="shared" si="10"/>
        <v>GRAND PRAIRIE</v>
      </c>
      <c r="AE135" t="str">
        <f t="shared" si="7"/>
        <v>GRAND PRAIRIE</v>
      </c>
      <c r="AF135" t="str">
        <f t="shared" si="8"/>
        <v>AB</v>
      </c>
      <c r="AG135" t="str">
        <f t="shared" si="9"/>
        <v>DIESEL LS</v>
      </c>
    </row>
    <row r="136" spans="1:33" x14ac:dyDescent="0.25">
      <c r="A136">
        <v>551007</v>
      </c>
      <c r="B136" t="s">
        <v>1075</v>
      </c>
      <c r="C136" t="s">
        <v>57</v>
      </c>
      <c r="D136" t="s">
        <v>644</v>
      </c>
      <c r="E136">
        <v>88.3</v>
      </c>
      <c r="F136">
        <v>10</v>
      </c>
      <c r="G136">
        <v>13</v>
      </c>
      <c r="H136">
        <v>0</v>
      </c>
      <c r="I136">
        <v>0</v>
      </c>
      <c r="J136">
        <v>111.3</v>
      </c>
      <c r="K136">
        <v>5.57</v>
      </c>
      <c r="L136">
        <v>0</v>
      </c>
      <c r="M136">
        <v>116.86</v>
      </c>
      <c r="N136" t="s">
        <v>1071</v>
      </c>
      <c r="AD136" t="str">
        <f t="shared" si="10"/>
        <v>GRAND PRAIRIE</v>
      </c>
      <c r="AE136" t="str">
        <f t="shared" si="7"/>
        <v>GRAND PRAIRIE</v>
      </c>
      <c r="AF136" t="str">
        <f t="shared" si="8"/>
        <v>AB</v>
      </c>
      <c r="AG136" t="str">
        <f t="shared" si="9"/>
        <v>ETHANOL REG</v>
      </c>
    </row>
    <row r="137" spans="1:33" x14ac:dyDescent="0.25">
      <c r="A137">
        <v>524550</v>
      </c>
      <c r="B137" t="s">
        <v>138</v>
      </c>
      <c r="C137" t="s">
        <v>57</v>
      </c>
      <c r="D137" t="s">
        <v>646</v>
      </c>
      <c r="E137">
        <v>96.9</v>
      </c>
      <c r="F137">
        <v>4</v>
      </c>
      <c r="G137">
        <v>4</v>
      </c>
      <c r="H137">
        <v>0</v>
      </c>
      <c r="I137">
        <v>0</v>
      </c>
      <c r="J137">
        <v>104.9</v>
      </c>
      <c r="K137">
        <v>5.25</v>
      </c>
      <c r="L137">
        <v>0</v>
      </c>
      <c r="M137">
        <v>110.15</v>
      </c>
      <c r="N137" t="s">
        <v>1071</v>
      </c>
      <c r="AD137" t="str">
        <f t="shared" si="10"/>
        <v>GRASSLAND</v>
      </c>
      <c r="AE137" t="str">
        <f t="shared" si="7"/>
        <v>GRASSLAND</v>
      </c>
      <c r="AF137" t="str">
        <f t="shared" si="8"/>
        <v>AB</v>
      </c>
      <c r="AG137" t="str">
        <f t="shared" si="9"/>
        <v>D LS DYED</v>
      </c>
    </row>
    <row r="138" spans="1:33" x14ac:dyDescent="0.25">
      <c r="A138">
        <v>524550</v>
      </c>
      <c r="B138" t="s">
        <v>138</v>
      </c>
      <c r="C138" t="s">
        <v>57</v>
      </c>
      <c r="D138" t="s">
        <v>37</v>
      </c>
      <c r="E138">
        <v>96.9</v>
      </c>
      <c r="F138">
        <v>4</v>
      </c>
      <c r="G138">
        <v>13</v>
      </c>
      <c r="H138">
        <v>0</v>
      </c>
      <c r="I138">
        <v>0</v>
      </c>
      <c r="J138">
        <v>113.9</v>
      </c>
      <c r="K138">
        <v>5.7</v>
      </c>
      <c r="L138">
        <v>0</v>
      </c>
      <c r="M138">
        <v>119.59</v>
      </c>
      <c r="N138" t="s">
        <v>1071</v>
      </c>
      <c r="AD138" t="str">
        <f t="shared" si="10"/>
        <v>GRASSLAND</v>
      </c>
      <c r="AE138" t="str">
        <f t="shared" si="7"/>
        <v>GRASSLAND</v>
      </c>
      <c r="AF138" t="str">
        <f t="shared" si="8"/>
        <v>AB</v>
      </c>
      <c r="AG138" t="str">
        <f t="shared" si="9"/>
        <v>DIESEL LS</v>
      </c>
    </row>
    <row r="139" spans="1:33" x14ac:dyDescent="0.25">
      <c r="A139">
        <v>524550</v>
      </c>
      <c r="B139" t="s">
        <v>138</v>
      </c>
      <c r="C139" t="s">
        <v>57</v>
      </c>
      <c r="D139" t="s">
        <v>132</v>
      </c>
      <c r="E139">
        <v>92.2</v>
      </c>
      <c r="F139">
        <v>10</v>
      </c>
      <c r="G139">
        <v>13</v>
      </c>
      <c r="H139">
        <v>0</v>
      </c>
      <c r="I139">
        <v>0</v>
      </c>
      <c r="J139">
        <v>115.2</v>
      </c>
      <c r="K139">
        <v>5.76</v>
      </c>
      <c r="L139">
        <v>0</v>
      </c>
      <c r="M139">
        <v>120.96</v>
      </c>
      <c r="N139" t="s">
        <v>1071</v>
      </c>
      <c r="AD139" t="str">
        <f t="shared" si="10"/>
        <v>GRASSLAND</v>
      </c>
      <c r="AE139" t="str">
        <f t="shared" si="7"/>
        <v>GRASSLAND</v>
      </c>
      <c r="AF139" t="str">
        <f t="shared" si="8"/>
        <v>AB</v>
      </c>
      <c r="AG139" t="str">
        <f t="shared" si="9"/>
        <v>ETH MID</v>
      </c>
    </row>
    <row r="140" spans="1:33" x14ac:dyDescent="0.25">
      <c r="A140">
        <v>524550</v>
      </c>
      <c r="B140" t="s">
        <v>138</v>
      </c>
      <c r="C140" t="s">
        <v>57</v>
      </c>
      <c r="D140" t="s">
        <v>644</v>
      </c>
      <c r="E140">
        <v>84.2</v>
      </c>
      <c r="F140">
        <v>10</v>
      </c>
      <c r="G140">
        <v>13</v>
      </c>
      <c r="H140">
        <v>0</v>
      </c>
      <c r="I140">
        <v>0</v>
      </c>
      <c r="J140">
        <v>107.2</v>
      </c>
      <c r="K140">
        <v>5.36</v>
      </c>
      <c r="L140">
        <v>0</v>
      </c>
      <c r="M140">
        <v>112.56</v>
      </c>
      <c r="N140" t="s">
        <v>1071</v>
      </c>
      <c r="AD140" t="str">
        <f t="shared" si="10"/>
        <v>GRASSLAND</v>
      </c>
      <c r="AE140" t="str">
        <f t="shared" si="7"/>
        <v>GRASSLAND</v>
      </c>
      <c r="AF140" t="str">
        <f t="shared" si="8"/>
        <v>AB</v>
      </c>
      <c r="AG140" t="str">
        <f t="shared" si="9"/>
        <v>ETHANOL REG</v>
      </c>
    </row>
    <row r="141" spans="1:33" x14ac:dyDescent="0.25">
      <c r="A141">
        <v>524550</v>
      </c>
      <c r="B141" t="s">
        <v>138</v>
      </c>
      <c r="C141" t="s">
        <v>57</v>
      </c>
      <c r="D141" t="s">
        <v>49</v>
      </c>
      <c r="E141">
        <v>128.6</v>
      </c>
      <c r="F141">
        <v>10</v>
      </c>
      <c r="G141">
        <v>13</v>
      </c>
      <c r="H141">
        <v>0</v>
      </c>
      <c r="I141">
        <v>0</v>
      </c>
      <c r="J141">
        <v>151.6</v>
      </c>
      <c r="K141">
        <v>7.58</v>
      </c>
      <c r="L141">
        <v>0</v>
      </c>
      <c r="M141">
        <v>159.18</v>
      </c>
      <c r="N141" t="s">
        <v>630</v>
      </c>
      <c r="AD141" t="str">
        <f t="shared" si="10"/>
        <v>GRASSLAND</v>
      </c>
      <c r="AE141" t="str">
        <f t="shared" si="7"/>
        <v>GRASSLAND</v>
      </c>
      <c r="AF141" t="str">
        <f t="shared" si="8"/>
        <v>AB</v>
      </c>
      <c r="AG141" t="str">
        <f t="shared" si="9"/>
        <v>PREMIUM</v>
      </c>
    </row>
    <row r="142" spans="1:33" x14ac:dyDescent="0.25">
      <c r="A142">
        <v>524550</v>
      </c>
      <c r="B142" t="s">
        <v>138</v>
      </c>
      <c r="C142" t="s">
        <v>57</v>
      </c>
      <c r="D142" t="s">
        <v>645</v>
      </c>
      <c r="E142">
        <v>123.7</v>
      </c>
      <c r="F142">
        <v>0</v>
      </c>
      <c r="G142">
        <v>0</v>
      </c>
      <c r="H142">
        <v>0</v>
      </c>
      <c r="I142">
        <v>0</v>
      </c>
      <c r="J142">
        <v>123.7</v>
      </c>
      <c r="K142">
        <v>6.18</v>
      </c>
      <c r="L142">
        <v>0</v>
      </c>
      <c r="M142">
        <v>129.88</v>
      </c>
      <c r="N142" t="s">
        <v>1071</v>
      </c>
      <c r="AD142" t="str">
        <f t="shared" si="10"/>
        <v>GRASSLAND</v>
      </c>
      <c r="AE142" t="str">
        <f t="shared" si="7"/>
        <v>GRASSLAND</v>
      </c>
      <c r="AF142" t="str">
        <f t="shared" si="8"/>
        <v>AB</v>
      </c>
      <c r="AG142" t="str">
        <f t="shared" si="9"/>
        <v>UNBRAND DEF</v>
      </c>
    </row>
    <row r="143" spans="1:33" x14ac:dyDescent="0.25">
      <c r="A143">
        <v>519345</v>
      </c>
      <c r="B143" t="s">
        <v>60</v>
      </c>
      <c r="C143" t="s">
        <v>57</v>
      </c>
      <c r="D143" t="s">
        <v>646</v>
      </c>
      <c r="E143">
        <v>98.3</v>
      </c>
      <c r="F143">
        <v>4</v>
      </c>
      <c r="G143">
        <v>4</v>
      </c>
      <c r="H143">
        <v>0</v>
      </c>
      <c r="I143">
        <v>0</v>
      </c>
      <c r="J143">
        <v>106.3</v>
      </c>
      <c r="K143">
        <v>5.32</v>
      </c>
      <c r="L143">
        <v>0</v>
      </c>
      <c r="M143">
        <v>111.61</v>
      </c>
      <c r="N143" t="s">
        <v>1071</v>
      </c>
      <c r="AD143" t="str">
        <f t="shared" si="10"/>
        <v>HINTON</v>
      </c>
      <c r="AE143" t="str">
        <f t="shared" si="7"/>
        <v>HINTON</v>
      </c>
      <c r="AF143" t="str">
        <f t="shared" si="8"/>
        <v>AB</v>
      </c>
      <c r="AG143" t="str">
        <f t="shared" si="9"/>
        <v>D LS DYED</v>
      </c>
    </row>
    <row r="144" spans="1:33" x14ac:dyDescent="0.25">
      <c r="A144">
        <v>519345</v>
      </c>
      <c r="B144" t="s">
        <v>60</v>
      </c>
      <c r="C144" t="s">
        <v>57</v>
      </c>
      <c r="D144" t="s">
        <v>37</v>
      </c>
      <c r="E144">
        <v>98.3</v>
      </c>
      <c r="F144">
        <v>4</v>
      </c>
      <c r="G144">
        <v>13</v>
      </c>
      <c r="H144">
        <v>0</v>
      </c>
      <c r="I144">
        <v>0</v>
      </c>
      <c r="J144">
        <v>115.3</v>
      </c>
      <c r="K144">
        <v>5.76</v>
      </c>
      <c r="L144">
        <v>0</v>
      </c>
      <c r="M144">
        <v>121.06</v>
      </c>
      <c r="N144" t="s">
        <v>1071</v>
      </c>
      <c r="AD144" t="str">
        <f t="shared" si="10"/>
        <v>HINTON</v>
      </c>
      <c r="AE144" t="str">
        <f t="shared" si="7"/>
        <v>HINTON</v>
      </c>
      <c r="AF144" t="str">
        <f t="shared" si="8"/>
        <v>AB</v>
      </c>
      <c r="AG144" t="str">
        <f t="shared" si="9"/>
        <v>DIESEL LS</v>
      </c>
    </row>
    <row r="145" spans="1:33" x14ac:dyDescent="0.25">
      <c r="A145">
        <v>519345</v>
      </c>
      <c r="B145" t="s">
        <v>60</v>
      </c>
      <c r="C145" t="s">
        <v>57</v>
      </c>
      <c r="D145" t="s">
        <v>644</v>
      </c>
      <c r="E145">
        <v>85.5</v>
      </c>
      <c r="F145">
        <v>10</v>
      </c>
      <c r="G145">
        <v>13</v>
      </c>
      <c r="H145">
        <v>0</v>
      </c>
      <c r="I145">
        <v>0</v>
      </c>
      <c r="J145">
        <v>108.5</v>
      </c>
      <c r="K145">
        <v>5.42</v>
      </c>
      <c r="L145">
        <v>0</v>
      </c>
      <c r="M145">
        <v>113.92</v>
      </c>
      <c r="N145" t="s">
        <v>1071</v>
      </c>
      <c r="AD145" t="str">
        <f t="shared" si="10"/>
        <v>HINTON</v>
      </c>
      <c r="AE145" t="str">
        <f t="shared" si="7"/>
        <v>HINTON</v>
      </c>
      <c r="AF145" t="str">
        <f t="shared" si="8"/>
        <v>AB</v>
      </c>
      <c r="AG145" t="str">
        <f t="shared" si="9"/>
        <v>ETHANOL REG</v>
      </c>
    </row>
    <row r="146" spans="1:33" x14ac:dyDescent="0.25">
      <c r="A146">
        <v>524601</v>
      </c>
      <c r="B146" t="s">
        <v>60</v>
      </c>
      <c r="C146" t="s">
        <v>57</v>
      </c>
      <c r="D146" t="s">
        <v>37</v>
      </c>
      <c r="E146">
        <v>98</v>
      </c>
      <c r="F146">
        <v>4</v>
      </c>
      <c r="G146">
        <v>13</v>
      </c>
      <c r="H146">
        <v>0</v>
      </c>
      <c r="I146">
        <v>0</v>
      </c>
      <c r="J146">
        <v>115</v>
      </c>
      <c r="K146">
        <v>5.75</v>
      </c>
      <c r="L146">
        <v>0</v>
      </c>
      <c r="M146">
        <v>120.75</v>
      </c>
      <c r="N146" t="s">
        <v>1071</v>
      </c>
      <c r="AD146" t="str">
        <f t="shared" si="10"/>
        <v>HINTON</v>
      </c>
      <c r="AE146" t="str">
        <f t="shared" si="7"/>
        <v>HINTON</v>
      </c>
      <c r="AF146" t="str">
        <f t="shared" si="8"/>
        <v>AB</v>
      </c>
      <c r="AG146" t="str">
        <f t="shared" si="9"/>
        <v>DIESEL LS</v>
      </c>
    </row>
    <row r="147" spans="1:33" x14ac:dyDescent="0.25">
      <c r="A147">
        <v>524601</v>
      </c>
      <c r="B147" t="s">
        <v>60</v>
      </c>
      <c r="C147" t="s">
        <v>57</v>
      </c>
      <c r="D147" t="s">
        <v>132</v>
      </c>
      <c r="E147">
        <v>89.5</v>
      </c>
      <c r="F147">
        <v>10</v>
      </c>
      <c r="G147">
        <v>13</v>
      </c>
      <c r="H147">
        <v>0</v>
      </c>
      <c r="I147">
        <v>0</v>
      </c>
      <c r="J147">
        <v>112.5</v>
      </c>
      <c r="K147">
        <v>5.62</v>
      </c>
      <c r="L147">
        <v>0</v>
      </c>
      <c r="M147">
        <v>118.12</v>
      </c>
      <c r="N147" t="s">
        <v>1071</v>
      </c>
      <c r="AD147" t="str">
        <f t="shared" si="10"/>
        <v>HINTON</v>
      </c>
      <c r="AE147" t="str">
        <f t="shared" si="7"/>
        <v>HINTON</v>
      </c>
      <c r="AF147" t="str">
        <f t="shared" si="8"/>
        <v>AB</v>
      </c>
      <c r="AG147" t="str">
        <f t="shared" si="9"/>
        <v>ETH MID</v>
      </c>
    </row>
    <row r="148" spans="1:33" x14ac:dyDescent="0.25">
      <c r="A148">
        <v>524601</v>
      </c>
      <c r="B148" t="s">
        <v>60</v>
      </c>
      <c r="C148" t="s">
        <v>57</v>
      </c>
      <c r="D148" t="s">
        <v>644</v>
      </c>
      <c r="E148">
        <v>85.5</v>
      </c>
      <c r="F148">
        <v>10</v>
      </c>
      <c r="G148">
        <v>13</v>
      </c>
      <c r="H148">
        <v>0</v>
      </c>
      <c r="I148">
        <v>0</v>
      </c>
      <c r="J148">
        <v>108.5</v>
      </c>
      <c r="K148">
        <v>5.42</v>
      </c>
      <c r="L148">
        <v>0</v>
      </c>
      <c r="M148">
        <v>113.92</v>
      </c>
      <c r="N148" t="s">
        <v>1071</v>
      </c>
      <c r="AD148" t="str">
        <f t="shared" si="10"/>
        <v>HINTON</v>
      </c>
      <c r="AE148" t="str">
        <f t="shared" si="7"/>
        <v>HINTON</v>
      </c>
      <c r="AF148" t="str">
        <f t="shared" si="8"/>
        <v>AB</v>
      </c>
      <c r="AG148" t="str">
        <f t="shared" si="9"/>
        <v>ETHANOL REG</v>
      </c>
    </row>
    <row r="149" spans="1:33" x14ac:dyDescent="0.25">
      <c r="A149">
        <v>524601</v>
      </c>
      <c r="B149" t="s">
        <v>60</v>
      </c>
      <c r="C149" t="s">
        <v>57</v>
      </c>
      <c r="D149" t="s">
        <v>49</v>
      </c>
      <c r="E149">
        <v>126.3</v>
      </c>
      <c r="F149">
        <v>10</v>
      </c>
      <c r="G149">
        <v>13</v>
      </c>
      <c r="H149">
        <v>0</v>
      </c>
      <c r="I149">
        <v>0</v>
      </c>
      <c r="J149">
        <v>149.30000000000001</v>
      </c>
      <c r="K149">
        <v>7.46</v>
      </c>
      <c r="L149">
        <v>0</v>
      </c>
      <c r="M149">
        <v>156.77000000000001</v>
      </c>
      <c r="N149" t="s">
        <v>630</v>
      </c>
      <c r="AD149" t="str">
        <f t="shared" si="10"/>
        <v>HINTON</v>
      </c>
      <c r="AE149" t="str">
        <f t="shared" si="7"/>
        <v>HINTON</v>
      </c>
      <c r="AF149" t="str">
        <f t="shared" si="8"/>
        <v>AB</v>
      </c>
      <c r="AG149" t="str">
        <f t="shared" si="9"/>
        <v>PREMIUM</v>
      </c>
    </row>
    <row r="150" spans="1:33" x14ac:dyDescent="0.25">
      <c r="A150">
        <v>519340</v>
      </c>
      <c r="B150" t="s">
        <v>61</v>
      </c>
      <c r="C150" t="s">
        <v>57</v>
      </c>
      <c r="D150" t="s">
        <v>646</v>
      </c>
      <c r="E150">
        <v>99.2</v>
      </c>
      <c r="F150">
        <v>4</v>
      </c>
      <c r="G150">
        <v>4</v>
      </c>
      <c r="H150">
        <v>0</v>
      </c>
      <c r="I150">
        <v>0</v>
      </c>
      <c r="J150">
        <v>107.2</v>
      </c>
      <c r="K150">
        <v>5.36</v>
      </c>
      <c r="L150">
        <v>0</v>
      </c>
      <c r="M150">
        <v>112.56</v>
      </c>
      <c r="N150" t="s">
        <v>1071</v>
      </c>
      <c r="AD150" t="str">
        <f t="shared" si="10"/>
        <v>HYTHE</v>
      </c>
      <c r="AE150" t="str">
        <f t="shared" si="7"/>
        <v>HYTHE</v>
      </c>
      <c r="AF150" t="str">
        <f t="shared" si="8"/>
        <v>AB</v>
      </c>
      <c r="AG150" t="str">
        <f t="shared" si="9"/>
        <v>D LS DYED</v>
      </c>
    </row>
    <row r="151" spans="1:33" x14ac:dyDescent="0.25">
      <c r="A151">
        <v>519340</v>
      </c>
      <c r="B151" t="s">
        <v>61</v>
      </c>
      <c r="C151" t="s">
        <v>57</v>
      </c>
      <c r="D151" t="s">
        <v>37</v>
      </c>
      <c r="E151">
        <v>99.2</v>
      </c>
      <c r="F151">
        <v>4</v>
      </c>
      <c r="G151">
        <v>13</v>
      </c>
      <c r="H151">
        <v>0</v>
      </c>
      <c r="I151">
        <v>0</v>
      </c>
      <c r="J151">
        <v>116.2</v>
      </c>
      <c r="K151">
        <v>5.81</v>
      </c>
      <c r="L151">
        <v>0</v>
      </c>
      <c r="M151">
        <v>122.01</v>
      </c>
      <c r="N151" t="s">
        <v>1071</v>
      </c>
      <c r="AD151" t="str">
        <f t="shared" si="10"/>
        <v>HYTHE</v>
      </c>
      <c r="AE151" t="str">
        <f t="shared" si="7"/>
        <v>HYTHE</v>
      </c>
      <c r="AF151" t="str">
        <f t="shared" si="8"/>
        <v>AB</v>
      </c>
      <c r="AG151" t="str">
        <f t="shared" si="9"/>
        <v>DIESEL LS</v>
      </c>
    </row>
    <row r="152" spans="1:33" x14ac:dyDescent="0.25">
      <c r="A152">
        <v>519340</v>
      </c>
      <c r="B152" t="s">
        <v>61</v>
      </c>
      <c r="C152" t="s">
        <v>57</v>
      </c>
      <c r="D152" t="s">
        <v>647</v>
      </c>
      <c r="E152">
        <v>86.8</v>
      </c>
      <c r="F152">
        <v>10</v>
      </c>
      <c r="G152">
        <v>4</v>
      </c>
      <c r="H152">
        <v>0</v>
      </c>
      <c r="I152">
        <v>0</v>
      </c>
      <c r="J152">
        <v>100.8</v>
      </c>
      <c r="K152">
        <v>5.04</v>
      </c>
      <c r="L152">
        <v>0</v>
      </c>
      <c r="M152">
        <v>105.84</v>
      </c>
      <c r="N152" t="s">
        <v>1071</v>
      </c>
      <c r="AD152" t="str">
        <f t="shared" si="10"/>
        <v>HYTHE</v>
      </c>
      <c r="AE152" t="str">
        <f t="shared" si="7"/>
        <v>HYTHE</v>
      </c>
      <c r="AF152" t="str">
        <f t="shared" si="8"/>
        <v>AB</v>
      </c>
      <c r="AG152" t="str">
        <f t="shared" si="9"/>
        <v>ETH REG DYE</v>
      </c>
    </row>
    <row r="153" spans="1:33" x14ac:dyDescent="0.25">
      <c r="A153">
        <v>519340</v>
      </c>
      <c r="B153" t="s">
        <v>61</v>
      </c>
      <c r="C153" t="s">
        <v>57</v>
      </c>
      <c r="D153" t="s">
        <v>644</v>
      </c>
      <c r="E153">
        <v>86.8</v>
      </c>
      <c r="F153">
        <v>10</v>
      </c>
      <c r="G153">
        <v>13</v>
      </c>
      <c r="H153">
        <v>0</v>
      </c>
      <c r="I153">
        <v>0</v>
      </c>
      <c r="J153">
        <v>109.8</v>
      </c>
      <c r="K153">
        <v>5.49</v>
      </c>
      <c r="L153">
        <v>0</v>
      </c>
      <c r="M153">
        <v>115.29</v>
      </c>
      <c r="N153" t="s">
        <v>1071</v>
      </c>
      <c r="AD153" t="str">
        <f t="shared" si="10"/>
        <v>HYTHE</v>
      </c>
      <c r="AE153" t="str">
        <f t="shared" si="7"/>
        <v>HYTHE</v>
      </c>
      <c r="AF153" t="str">
        <f t="shared" si="8"/>
        <v>AB</v>
      </c>
      <c r="AG153" t="str">
        <f t="shared" si="9"/>
        <v>ETHANOL REG</v>
      </c>
    </row>
    <row r="154" spans="1:33" x14ac:dyDescent="0.25">
      <c r="A154">
        <v>519340</v>
      </c>
      <c r="B154" t="s">
        <v>61</v>
      </c>
      <c r="C154" t="s">
        <v>57</v>
      </c>
      <c r="D154" t="s">
        <v>650</v>
      </c>
      <c r="E154">
        <v>90.5</v>
      </c>
      <c r="F154">
        <v>10</v>
      </c>
      <c r="G154">
        <v>4</v>
      </c>
      <c r="H154">
        <v>0</v>
      </c>
      <c r="I154">
        <v>0</v>
      </c>
      <c r="J154">
        <v>104.5</v>
      </c>
      <c r="K154">
        <v>5.22</v>
      </c>
      <c r="L154">
        <v>0</v>
      </c>
      <c r="M154">
        <v>109.72</v>
      </c>
      <c r="N154" t="s">
        <v>1071</v>
      </c>
      <c r="AD154" t="str">
        <f t="shared" si="10"/>
        <v>HYTHE</v>
      </c>
      <c r="AE154" t="str">
        <f t="shared" si="7"/>
        <v>HYTHE</v>
      </c>
      <c r="AF154" t="str">
        <f t="shared" si="8"/>
        <v>AB</v>
      </c>
      <c r="AG154" t="str">
        <f t="shared" si="9"/>
        <v>REG DYED</v>
      </c>
    </row>
    <row r="155" spans="1:33" x14ac:dyDescent="0.25">
      <c r="A155">
        <v>519340</v>
      </c>
      <c r="B155" t="s">
        <v>61</v>
      </c>
      <c r="C155" t="s">
        <v>57</v>
      </c>
      <c r="D155" t="s">
        <v>645</v>
      </c>
      <c r="E155">
        <v>125.6</v>
      </c>
      <c r="F155">
        <v>0</v>
      </c>
      <c r="G155">
        <v>0</v>
      </c>
      <c r="H155">
        <v>0</v>
      </c>
      <c r="I155">
        <v>0</v>
      </c>
      <c r="J155">
        <v>125.6</v>
      </c>
      <c r="K155">
        <v>6.28</v>
      </c>
      <c r="L155">
        <v>0</v>
      </c>
      <c r="M155">
        <v>131.88</v>
      </c>
      <c r="N155" t="s">
        <v>1071</v>
      </c>
      <c r="AD155" t="str">
        <f t="shared" si="10"/>
        <v>HYTHE</v>
      </c>
      <c r="AE155" t="str">
        <f t="shared" ref="AE155:AE218" si="11">TRIM(B155)</f>
        <v>HYTHE</v>
      </c>
      <c r="AF155" t="str">
        <f t="shared" ref="AF155:AF218" si="12">TRIM(C155)</f>
        <v>AB</v>
      </c>
      <c r="AG155" t="str">
        <f t="shared" ref="AG155:AG218" si="13">TRIM(D155)</f>
        <v>UNBRAND DEF</v>
      </c>
    </row>
    <row r="156" spans="1:33" x14ac:dyDescent="0.25">
      <c r="A156">
        <v>528508</v>
      </c>
      <c r="B156" t="s">
        <v>628</v>
      </c>
      <c r="C156" t="s">
        <v>57</v>
      </c>
      <c r="D156" t="s">
        <v>37</v>
      </c>
      <c r="E156">
        <v>99.6</v>
      </c>
      <c r="F156">
        <v>4</v>
      </c>
      <c r="G156">
        <v>13</v>
      </c>
      <c r="H156">
        <v>0</v>
      </c>
      <c r="I156">
        <v>0</v>
      </c>
      <c r="J156">
        <v>116.6</v>
      </c>
      <c r="K156">
        <v>5.83</v>
      </c>
      <c r="L156">
        <v>0</v>
      </c>
      <c r="M156">
        <v>122.43</v>
      </c>
      <c r="N156" t="s">
        <v>1071</v>
      </c>
      <c r="AD156" t="str">
        <f t="shared" ref="AD156:AD219" si="14">TRIM(B156)</f>
        <v>KANANASKIS</v>
      </c>
      <c r="AE156" t="str">
        <f t="shared" si="11"/>
        <v>KANANASKIS</v>
      </c>
      <c r="AF156" t="str">
        <f t="shared" si="12"/>
        <v>AB</v>
      </c>
      <c r="AG156" t="str">
        <f t="shared" si="13"/>
        <v>DIESEL LS</v>
      </c>
    </row>
    <row r="157" spans="1:33" x14ac:dyDescent="0.25">
      <c r="A157">
        <v>528508</v>
      </c>
      <c r="B157" t="s">
        <v>628</v>
      </c>
      <c r="C157" t="s">
        <v>57</v>
      </c>
      <c r="D157" t="s">
        <v>645</v>
      </c>
      <c r="E157">
        <v>110.4</v>
      </c>
      <c r="F157">
        <v>0</v>
      </c>
      <c r="G157">
        <v>0</v>
      </c>
      <c r="H157">
        <v>0</v>
      </c>
      <c r="I157">
        <v>0</v>
      </c>
      <c r="J157">
        <v>110.4</v>
      </c>
      <c r="K157">
        <v>5.52</v>
      </c>
      <c r="L157">
        <v>0</v>
      </c>
      <c r="M157">
        <v>115.92</v>
      </c>
      <c r="N157" t="s">
        <v>1071</v>
      </c>
      <c r="AD157" t="str">
        <f t="shared" si="14"/>
        <v>KANANASKIS</v>
      </c>
      <c r="AE157" t="str">
        <f t="shared" si="11"/>
        <v>KANANASKIS</v>
      </c>
      <c r="AF157" t="str">
        <f t="shared" si="12"/>
        <v>AB</v>
      </c>
      <c r="AG157" t="str">
        <f t="shared" si="13"/>
        <v>UNBRAND DEF</v>
      </c>
    </row>
    <row r="158" spans="1:33" x14ac:dyDescent="0.25">
      <c r="A158">
        <v>519346</v>
      </c>
      <c r="B158" t="s">
        <v>62</v>
      </c>
      <c r="C158" t="s">
        <v>57</v>
      </c>
      <c r="D158" t="s">
        <v>646</v>
      </c>
      <c r="E158">
        <v>98.3</v>
      </c>
      <c r="F158">
        <v>4</v>
      </c>
      <c r="G158">
        <v>4</v>
      </c>
      <c r="H158">
        <v>0</v>
      </c>
      <c r="I158">
        <v>0</v>
      </c>
      <c r="J158">
        <v>106.3</v>
      </c>
      <c r="K158">
        <v>5.32</v>
      </c>
      <c r="L158">
        <v>0</v>
      </c>
      <c r="M158">
        <v>111.61</v>
      </c>
      <c r="N158" t="s">
        <v>1071</v>
      </c>
      <c r="AD158" t="str">
        <f t="shared" si="14"/>
        <v>LAC LA BICHE</v>
      </c>
      <c r="AE158" t="str">
        <f t="shared" si="11"/>
        <v>LAC LA BICHE</v>
      </c>
      <c r="AF158" t="str">
        <f t="shared" si="12"/>
        <v>AB</v>
      </c>
      <c r="AG158" t="str">
        <f t="shared" si="13"/>
        <v>D LS DYED</v>
      </c>
    </row>
    <row r="159" spans="1:33" x14ac:dyDescent="0.25">
      <c r="A159">
        <v>519346</v>
      </c>
      <c r="B159" t="s">
        <v>62</v>
      </c>
      <c r="C159" t="s">
        <v>57</v>
      </c>
      <c r="D159" t="s">
        <v>37</v>
      </c>
      <c r="E159">
        <v>98.3</v>
      </c>
      <c r="F159">
        <v>4</v>
      </c>
      <c r="G159">
        <v>13</v>
      </c>
      <c r="H159">
        <v>0</v>
      </c>
      <c r="I159">
        <v>0</v>
      </c>
      <c r="J159">
        <v>115.3</v>
      </c>
      <c r="K159">
        <v>5.76</v>
      </c>
      <c r="L159">
        <v>0</v>
      </c>
      <c r="M159">
        <v>121.06</v>
      </c>
      <c r="N159" t="s">
        <v>1071</v>
      </c>
      <c r="AD159" t="str">
        <f t="shared" si="14"/>
        <v>LAC LA BICHE</v>
      </c>
      <c r="AE159" t="str">
        <f t="shared" si="11"/>
        <v>LAC LA BICHE</v>
      </c>
      <c r="AF159" t="str">
        <f t="shared" si="12"/>
        <v>AB</v>
      </c>
      <c r="AG159" t="str">
        <f t="shared" si="13"/>
        <v>DIESEL LS</v>
      </c>
    </row>
    <row r="160" spans="1:33" x14ac:dyDescent="0.25">
      <c r="A160">
        <v>519346</v>
      </c>
      <c r="B160" t="s">
        <v>62</v>
      </c>
      <c r="C160" t="s">
        <v>57</v>
      </c>
      <c r="D160" t="s">
        <v>647</v>
      </c>
      <c r="E160">
        <v>84.9</v>
      </c>
      <c r="F160">
        <v>10</v>
      </c>
      <c r="G160">
        <v>4</v>
      </c>
      <c r="H160">
        <v>0</v>
      </c>
      <c r="I160">
        <v>0</v>
      </c>
      <c r="J160">
        <v>98.9</v>
      </c>
      <c r="K160">
        <v>4.95</v>
      </c>
      <c r="L160">
        <v>0</v>
      </c>
      <c r="M160">
        <v>103.84</v>
      </c>
      <c r="N160" t="s">
        <v>1071</v>
      </c>
      <c r="AD160" t="str">
        <f t="shared" si="14"/>
        <v>LAC LA BICHE</v>
      </c>
      <c r="AE160" t="str">
        <f t="shared" si="11"/>
        <v>LAC LA BICHE</v>
      </c>
      <c r="AF160" t="str">
        <f t="shared" si="12"/>
        <v>AB</v>
      </c>
      <c r="AG160" t="str">
        <f t="shared" si="13"/>
        <v>ETH REG DYE</v>
      </c>
    </row>
    <row r="161" spans="1:33" x14ac:dyDescent="0.25">
      <c r="A161">
        <v>519346</v>
      </c>
      <c r="B161" t="s">
        <v>62</v>
      </c>
      <c r="C161" t="s">
        <v>57</v>
      </c>
      <c r="D161" t="s">
        <v>644</v>
      </c>
      <c r="E161">
        <v>84.9</v>
      </c>
      <c r="F161">
        <v>10</v>
      </c>
      <c r="G161">
        <v>13</v>
      </c>
      <c r="H161">
        <v>0</v>
      </c>
      <c r="I161">
        <v>0</v>
      </c>
      <c r="J161">
        <v>107.9</v>
      </c>
      <c r="K161">
        <v>5.39</v>
      </c>
      <c r="L161">
        <v>0</v>
      </c>
      <c r="M161">
        <v>113.3</v>
      </c>
      <c r="N161" t="s">
        <v>1071</v>
      </c>
      <c r="AD161" t="str">
        <f t="shared" si="14"/>
        <v>LAC LA BICHE</v>
      </c>
      <c r="AE161" t="str">
        <f t="shared" si="11"/>
        <v>LAC LA BICHE</v>
      </c>
      <c r="AF161" t="str">
        <f t="shared" si="12"/>
        <v>AB</v>
      </c>
      <c r="AG161" t="str">
        <f t="shared" si="13"/>
        <v>ETHANOL REG</v>
      </c>
    </row>
    <row r="162" spans="1:33" x14ac:dyDescent="0.25">
      <c r="A162">
        <v>519346</v>
      </c>
      <c r="B162" t="s">
        <v>62</v>
      </c>
      <c r="C162" t="s">
        <v>57</v>
      </c>
      <c r="D162" t="s">
        <v>645</v>
      </c>
      <c r="E162">
        <v>110.4</v>
      </c>
      <c r="F162">
        <v>0</v>
      </c>
      <c r="G162">
        <v>0</v>
      </c>
      <c r="H162">
        <v>0</v>
      </c>
      <c r="I162">
        <v>0</v>
      </c>
      <c r="J162">
        <v>110.4</v>
      </c>
      <c r="K162">
        <v>5.52</v>
      </c>
      <c r="L162">
        <v>0</v>
      </c>
      <c r="M162">
        <v>115.92</v>
      </c>
      <c r="N162" t="s">
        <v>1071</v>
      </c>
      <c r="AD162" t="str">
        <f t="shared" si="14"/>
        <v>LAC LA BICHE</v>
      </c>
      <c r="AE162" t="str">
        <f t="shared" si="11"/>
        <v>LAC LA BICHE</v>
      </c>
      <c r="AF162" t="str">
        <f t="shared" si="12"/>
        <v>AB</v>
      </c>
      <c r="AG162" t="str">
        <f t="shared" si="13"/>
        <v>UNBRAND DEF</v>
      </c>
    </row>
    <row r="163" spans="1:33" x14ac:dyDescent="0.25">
      <c r="A163">
        <v>524596</v>
      </c>
      <c r="B163" t="s">
        <v>140</v>
      </c>
      <c r="C163" t="s">
        <v>57</v>
      </c>
      <c r="D163" t="s">
        <v>646</v>
      </c>
      <c r="E163">
        <v>101.6</v>
      </c>
      <c r="F163">
        <v>4</v>
      </c>
      <c r="G163">
        <v>4</v>
      </c>
      <c r="H163">
        <v>0</v>
      </c>
      <c r="I163">
        <v>0</v>
      </c>
      <c r="J163">
        <v>109.6</v>
      </c>
      <c r="K163">
        <v>5.48</v>
      </c>
      <c r="L163">
        <v>0</v>
      </c>
      <c r="M163">
        <v>115.08</v>
      </c>
      <c r="N163" t="s">
        <v>1071</v>
      </c>
      <c r="AD163" t="str">
        <f t="shared" si="14"/>
        <v>LETHBRIDGE</v>
      </c>
      <c r="AE163" t="str">
        <f t="shared" si="11"/>
        <v>LETHBRIDGE</v>
      </c>
      <c r="AF163" t="str">
        <f t="shared" si="12"/>
        <v>AB</v>
      </c>
      <c r="AG163" t="str">
        <f t="shared" si="13"/>
        <v>D LS DYED</v>
      </c>
    </row>
    <row r="164" spans="1:33" x14ac:dyDescent="0.25">
      <c r="A164">
        <v>524596</v>
      </c>
      <c r="B164" t="s">
        <v>140</v>
      </c>
      <c r="C164" t="s">
        <v>57</v>
      </c>
      <c r="D164" t="s">
        <v>37</v>
      </c>
      <c r="E164">
        <v>101.6</v>
      </c>
      <c r="F164">
        <v>4</v>
      </c>
      <c r="G164">
        <v>13</v>
      </c>
      <c r="H164">
        <v>0</v>
      </c>
      <c r="I164">
        <v>0</v>
      </c>
      <c r="J164">
        <v>118.6</v>
      </c>
      <c r="K164">
        <v>5.93</v>
      </c>
      <c r="L164">
        <v>0</v>
      </c>
      <c r="M164">
        <v>124.53</v>
      </c>
      <c r="N164" t="s">
        <v>1071</v>
      </c>
      <c r="AD164" t="str">
        <f t="shared" si="14"/>
        <v>LETHBRIDGE</v>
      </c>
      <c r="AE164" t="str">
        <f t="shared" si="11"/>
        <v>LETHBRIDGE</v>
      </c>
      <c r="AF164" t="str">
        <f t="shared" si="12"/>
        <v>AB</v>
      </c>
      <c r="AG164" t="str">
        <f t="shared" si="13"/>
        <v>DIESEL LS</v>
      </c>
    </row>
    <row r="165" spans="1:33" x14ac:dyDescent="0.25">
      <c r="A165">
        <v>524596</v>
      </c>
      <c r="B165" t="s">
        <v>140</v>
      </c>
      <c r="C165" t="s">
        <v>57</v>
      </c>
      <c r="D165" t="s">
        <v>644</v>
      </c>
      <c r="E165">
        <v>88.4</v>
      </c>
      <c r="F165">
        <v>10</v>
      </c>
      <c r="G165">
        <v>13</v>
      </c>
      <c r="H165">
        <v>0</v>
      </c>
      <c r="I165">
        <v>0</v>
      </c>
      <c r="J165">
        <v>111.4</v>
      </c>
      <c r="K165">
        <v>5.57</v>
      </c>
      <c r="L165">
        <v>0</v>
      </c>
      <c r="M165">
        <v>116.97</v>
      </c>
      <c r="N165" t="s">
        <v>1071</v>
      </c>
      <c r="AD165" t="str">
        <f t="shared" si="14"/>
        <v>LETHBRIDGE</v>
      </c>
      <c r="AE165" t="str">
        <f t="shared" si="11"/>
        <v>LETHBRIDGE</v>
      </c>
      <c r="AF165" t="str">
        <f t="shared" si="12"/>
        <v>AB</v>
      </c>
      <c r="AG165" t="str">
        <f t="shared" si="13"/>
        <v>ETHANOL REG</v>
      </c>
    </row>
    <row r="166" spans="1:33" x14ac:dyDescent="0.25">
      <c r="A166">
        <v>524596</v>
      </c>
      <c r="B166" t="s">
        <v>140</v>
      </c>
      <c r="C166" t="s">
        <v>57</v>
      </c>
      <c r="D166" t="s">
        <v>651</v>
      </c>
      <c r="E166">
        <v>81.7</v>
      </c>
      <c r="F166">
        <v>10</v>
      </c>
      <c r="G166">
        <v>13</v>
      </c>
      <c r="H166">
        <v>0</v>
      </c>
      <c r="I166">
        <v>0</v>
      </c>
      <c r="J166">
        <v>104.7</v>
      </c>
      <c r="K166">
        <v>5.24</v>
      </c>
      <c r="L166">
        <v>0</v>
      </c>
      <c r="M166">
        <v>109.94</v>
      </c>
      <c r="N166" t="s">
        <v>630</v>
      </c>
      <c r="AD166" t="str">
        <f t="shared" si="14"/>
        <v>LETHBRIDGE</v>
      </c>
      <c r="AE166" t="str">
        <f t="shared" si="11"/>
        <v>LETHBRIDGE</v>
      </c>
      <c r="AF166" t="str">
        <f t="shared" si="12"/>
        <v>AB</v>
      </c>
      <c r="AG166" t="str">
        <f t="shared" si="13"/>
        <v>REGULAR</v>
      </c>
    </row>
    <row r="167" spans="1:33" x14ac:dyDescent="0.25">
      <c r="A167">
        <v>524542</v>
      </c>
      <c r="B167" t="s">
        <v>141</v>
      </c>
      <c r="C167" t="s">
        <v>57</v>
      </c>
      <c r="D167" t="s">
        <v>646</v>
      </c>
      <c r="E167">
        <v>96</v>
      </c>
      <c r="F167">
        <v>4</v>
      </c>
      <c r="G167">
        <v>4</v>
      </c>
      <c r="H167">
        <v>0</v>
      </c>
      <c r="I167">
        <v>0</v>
      </c>
      <c r="J167">
        <v>104</v>
      </c>
      <c r="K167">
        <v>5.2</v>
      </c>
      <c r="L167">
        <v>0</v>
      </c>
      <c r="M167">
        <v>109.2</v>
      </c>
      <c r="N167" t="s">
        <v>1071</v>
      </c>
      <c r="AD167" t="str">
        <f t="shared" si="14"/>
        <v>LLOYDMINSTER</v>
      </c>
      <c r="AE167" t="str">
        <f t="shared" si="11"/>
        <v>LLOYDMINSTER</v>
      </c>
      <c r="AF167" t="str">
        <f t="shared" si="12"/>
        <v>AB</v>
      </c>
      <c r="AG167" t="str">
        <f t="shared" si="13"/>
        <v>D LS DYED</v>
      </c>
    </row>
    <row r="168" spans="1:33" x14ac:dyDescent="0.25">
      <c r="A168">
        <v>524542</v>
      </c>
      <c r="B168" t="s">
        <v>141</v>
      </c>
      <c r="C168" t="s">
        <v>57</v>
      </c>
      <c r="D168" t="s">
        <v>37</v>
      </c>
      <c r="E168">
        <v>96</v>
      </c>
      <c r="F168">
        <v>4</v>
      </c>
      <c r="G168">
        <v>13</v>
      </c>
      <c r="H168">
        <v>0</v>
      </c>
      <c r="I168">
        <v>0</v>
      </c>
      <c r="J168">
        <v>113</v>
      </c>
      <c r="K168">
        <v>5.65</v>
      </c>
      <c r="L168">
        <v>0</v>
      </c>
      <c r="M168">
        <v>118.65</v>
      </c>
      <c r="N168" t="s">
        <v>1071</v>
      </c>
      <c r="AD168" t="str">
        <f t="shared" si="14"/>
        <v>LLOYDMINSTER</v>
      </c>
      <c r="AE168" t="str">
        <f t="shared" si="11"/>
        <v>LLOYDMINSTER</v>
      </c>
      <c r="AF168" t="str">
        <f t="shared" si="12"/>
        <v>AB</v>
      </c>
      <c r="AG168" t="str">
        <f t="shared" si="13"/>
        <v>DIESEL LS</v>
      </c>
    </row>
    <row r="169" spans="1:33" x14ac:dyDescent="0.25">
      <c r="A169">
        <v>524542</v>
      </c>
      <c r="B169" t="s">
        <v>141</v>
      </c>
      <c r="C169" t="s">
        <v>57</v>
      </c>
      <c r="D169" t="s">
        <v>132</v>
      </c>
      <c r="E169">
        <v>92.5</v>
      </c>
      <c r="F169">
        <v>10</v>
      </c>
      <c r="G169">
        <v>13</v>
      </c>
      <c r="H169">
        <v>0</v>
      </c>
      <c r="I169">
        <v>0</v>
      </c>
      <c r="J169">
        <v>115.5</v>
      </c>
      <c r="K169">
        <v>5.78</v>
      </c>
      <c r="L169">
        <v>0</v>
      </c>
      <c r="M169">
        <v>121.28</v>
      </c>
      <c r="N169" t="s">
        <v>1071</v>
      </c>
      <c r="AD169" t="str">
        <f t="shared" si="14"/>
        <v>LLOYDMINSTER</v>
      </c>
      <c r="AE169" t="str">
        <f t="shared" si="11"/>
        <v>LLOYDMINSTER</v>
      </c>
      <c r="AF169" t="str">
        <f t="shared" si="12"/>
        <v>AB</v>
      </c>
      <c r="AG169" t="str">
        <f t="shared" si="13"/>
        <v>ETH MID</v>
      </c>
    </row>
    <row r="170" spans="1:33" x14ac:dyDescent="0.25">
      <c r="A170">
        <v>524542</v>
      </c>
      <c r="B170" t="s">
        <v>141</v>
      </c>
      <c r="C170" t="s">
        <v>57</v>
      </c>
      <c r="D170" t="s">
        <v>647</v>
      </c>
      <c r="E170">
        <v>84.5</v>
      </c>
      <c r="F170">
        <v>10</v>
      </c>
      <c r="G170">
        <v>4</v>
      </c>
      <c r="H170">
        <v>0</v>
      </c>
      <c r="I170">
        <v>0</v>
      </c>
      <c r="J170">
        <v>98.5</v>
      </c>
      <c r="K170">
        <v>4.92</v>
      </c>
      <c r="L170">
        <v>0</v>
      </c>
      <c r="M170">
        <v>103.42</v>
      </c>
      <c r="N170" t="s">
        <v>1071</v>
      </c>
      <c r="AD170" t="str">
        <f t="shared" si="14"/>
        <v>LLOYDMINSTER</v>
      </c>
      <c r="AE170" t="str">
        <f t="shared" si="11"/>
        <v>LLOYDMINSTER</v>
      </c>
      <c r="AF170" t="str">
        <f t="shared" si="12"/>
        <v>AB</v>
      </c>
      <c r="AG170" t="str">
        <f t="shared" si="13"/>
        <v>ETH REG DYE</v>
      </c>
    </row>
    <row r="171" spans="1:33" x14ac:dyDescent="0.25">
      <c r="A171">
        <v>524542</v>
      </c>
      <c r="B171" t="s">
        <v>141</v>
      </c>
      <c r="C171" t="s">
        <v>57</v>
      </c>
      <c r="D171" t="s">
        <v>644</v>
      </c>
      <c r="E171">
        <v>84.5</v>
      </c>
      <c r="F171">
        <v>10</v>
      </c>
      <c r="G171">
        <v>13</v>
      </c>
      <c r="H171">
        <v>0</v>
      </c>
      <c r="I171">
        <v>0</v>
      </c>
      <c r="J171">
        <v>107.5</v>
      </c>
      <c r="K171">
        <v>5.38</v>
      </c>
      <c r="L171">
        <v>0</v>
      </c>
      <c r="M171">
        <v>112.88</v>
      </c>
      <c r="N171" t="s">
        <v>1071</v>
      </c>
      <c r="AD171" t="str">
        <f t="shared" si="14"/>
        <v>LLOYDMINSTER</v>
      </c>
      <c r="AE171" t="str">
        <f t="shared" si="11"/>
        <v>LLOYDMINSTER</v>
      </c>
      <c r="AF171" t="str">
        <f t="shared" si="12"/>
        <v>AB</v>
      </c>
      <c r="AG171" t="str">
        <f t="shared" si="13"/>
        <v>ETHANOL REG</v>
      </c>
    </row>
    <row r="172" spans="1:33" x14ac:dyDescent="0.25">
      <c r="A172">
        <v>524542</v>
      </c>
      <c r="B172" t="s">
        <v>141</v>
      </c>
      <c r="C172" t="s">
        <v>57</v>
      </c>
      <c r="D172" t="s">
        <v>648</v>
      </c>
      <c r="E172">
        <v>103.5</v>
      </c>
      <c r="F172">
        <v>10</v>
      </c>
      <c r="G172">
        <v>4</v>
      </c>
      <c r="H172">
        <v>0</v>
      </c>
      <c r="I172">
        <v>0</v>
      </c>
      <c r="J172">
        <v>117.5</v>
      </c>
      <c r="K172">
        <v>5.88</v>
      </c>
      <c r="L172">
        <v>0</v>
      </c>
      <c r="M172">
        <v>123.38</v>
      </c>
      <c r="N172" t="s">
        <v>1071</v>
      </c>
      <c r="AD172" t="str">
        <f t="shared" si="14"/>
        <v>LLOYDMINSTER</v>
      </c>
      <c r="AE172" t="str">
        <f t="shared" si="11"/>
        <v>LLOYDMINSTER</v>
      </c>
      <c r="AF172" t="str">
        <f t="shared" si="12"/>
        <v>AB</v>
      </c>
      <c r="AG172" t="str">
        <f t="shared" si="13"/>
        <v>PREM DYED</v>
      </c>
    </row>
    <row r="173" spans="1:33" x14ac:dyDescent="0.25">
      <c r="A173">
        <v>524542</v>
      </c>
      <c r="B173" t="s">
        <v>141</v>
      </c>
      <c r="C173" t="s">
        <v>57</v>
      </c>
      <c r="D173" t="s">
        <v>49</v>
      </c>
      <c r="E173">
        <v>103.5</v>
      </c>
      <c r="F173">
        <v>10</v>
      </c>
      <c r="G173">
        <v>13</v>
      </c>
      <c r="H173">
        <v>0</v>
      </c>
      <c r="I173">
        <v>0</v>
      </c>
      <c r="J173">
        <v>126.5</v>
      </c>
      <c r="K173">
        <v>6.33</v>
      </c>
      <c r="L173">
        <v>0</v>
      </c>
      <c r="M173">
        <v>132.82</v>
      </c>
      <c r="N173" t="s">
        <v>1071</v>
      </c>
      <c r="AD173" t="str">
        <f t="shared" si="14"/>
        <v>LLOYDMINSTER</v>
      </c>
      <c r="AE173" t="str">
        <f t="shared" si="11"/>
        <v>LLOYDMINSTER</v>
      </c>
      <c r="AF173" t="str">
        <f t="shared" si="12"/>
        <v>AB</v>
      </c>
      <c r="AG173" t="str">
        <f t="shared" si="13"/>
        <v>PREMIUM</v>
      </c>
    </row>
    <row r="174" spans="1:33" x14ac:dyDescent="0.25">
      <c r="A174">
        <v>524542</v>
      </c>
      <c r="B174" t="s">
        <v>141</v>
      </c>
      <c r="C174" t="s">
        <v>57</v>
      </c>
      <c r="D174" t="s">
        <v>645</v>
      </c>
      <c r="E174">
        <v>189.5</v>
      </c>
      <c r="F174">
        <v>0</v>
      </c>
      <c r="G174">
        <v>0</v>
      </c>
      <c r="H174">
        <v>0</v>
      </c>
      <c r="I174">
        <v>0</v>
      </c>
      <c r="J174">
        <v>189.5</v>
      </c>
      <c r="K174">
        <v>9.4700000000000006</v>
      </c>
      <c r="L174">
        <v>0</v>
      </c>
      <c r="M174">
        <v>198.97</v>
      </c>
      <c r="N174" t="s">
        <v>1071</v>
      </c>
      <c r="AD174" t="str">
        <f t="shared" si="14"/>
        <v>LLOYDMINSTER</v>
      </c>
      <c r="AE174" t="str">
        <f t="shared" si="11"/>
        <v>LLOYDMINSTER</v>
      </c>
      <c r="AF174" t="str">
        <f t="shared" si="12"/>
        <v>AB</v>
      </c>
      <c r="AG174" t="str">
        <f t="shared" si="13"/>
        <v>UNBRAND DEF</v>
      </c>
    </row>
    <row r="175" spans="1:33" x14ac:dyDescent="0.25">
      <c r="A175">
        <v>524604</v>
      </c>
      <c r="B175" t="s">
        <v>141</v>
      </c>
      <c r="C175" t="s">
        <v>57</v>
      </c>
      <c r="D175" t="s">
        <v>37</v>
      </c>
      <c r="E175">
        <v>97.5</v>
      </c>
      <c r="F175">
        <v>4</v>
      </c>
      <c r="G175">
        <v>13</v>
      </c>
      <c r="H175">
        <v>0</v>
      </c>
      <c r="I175">
        <v>0</v>
      </c>
      <c r="J175">
        <v>114.5</v>
      </c>
      <c r="K175">
        <v>5.72</v>
      </c>
      <c r="L175">
        <v>0</v>
      </c>
      <c r="M175">
        <v>120.22</v>
      </c>
      <c r="N175" t="s">
        <v>1071</v>
      </c>
      <c r="AD175" t="str">
        <f t="shared" si="14"/>
        <v>LLOYDMINSTER</v>
      </c>
      <c r="AE175" t="str">
        <f t="shared" si="11"/>
        <v>LLOYDMINSTER</v>
      </c>
      <c r="AF175" t="str">
        <f t="shared" si="12"/>
        <v>AB</v>
      </c>
      <c r="AG175" t="str">
        <f t="shared" si="13"/>
        <v>DIESEL LS</v>
      </c>
    </row>
    <row r="176" spans="1:33" x14ac:dyDescent="0.25">
      <c r="A176">
        <v>524604</v>
      </c>
      <c r="B176" t="s">
        <v>141</v>
      </c>
      <c r="C176" t="s">
        <v>57</v>
      </c>
      <c r="D176" t="s">
        <v>132</v>
      </c>
      <c r="E176">
        <v>88.8</v>
      </c>
      <c r="F176">
        <v>10</v>
      </c>
      <c r="G176">
        <v>13</v>
      </c>
      <c r="H176">
        <v>0</v>
      </c>
      <c r="I176">
        <v>0</v>
      </c>
      <c r="J176">
        <v>111.8</v>
      </c>
      <c r="K176">
        <v>5.59</v>
      </c>
      <c r="L176">
        <v>0</v>
      </c>
      <c r="M176">
        <v>117.39</v>
      </c>
      <c r="N176" t="s">
        <v>1071</v>
      </c>
      <c r="AD176" t="str">
        <f t="shared" si="14"/>
        <v>LLOYDMINSTER</v>
      </c>
      <c r="AE176" t="str">
        <f t="shared" si="11"/>
        <v>LLOYDMINSTER</v>
      </c>
      <c r="AF176" t="str">
        <f t="shared" si="12"/>
        <v>AB</v>
      </c>
      <c r="AG176" t="str">
        <f t="shared" si="13"/>
        <v>ETH MID</v>
      </c>
    </row>
    <row r="177" spans="1:33" x14ac:dyDescent="0.25">
      <c r="A177">
        <v>524604</v>
      </c>
      <c r="B177" t="s">
        <v>141</v>
      </c>
      <c r="C177" t="s">
        <v>57</v>
      </c>
      <c r="D177" t="s">
        <v>644</v>
      </c>
      <c r="E177">
        <v>84.8</v>
      </c>
      <c r="F177">
        <v>10</v>
      </c>
      <c r="G177">
        <v>13</v>
      </c>
      <c r="H177">
        <v>0</v>
      </c>
      <c r="I177">
        <v>0</v>
      </c>
      <c r="J177">
        <v>107.8</v>
      </c>
      <c r="K177">
        <v>5.39</v>
      </c>
      <c r="L177">
        <v>0</v>
      </c>
      <c r="M177">
        <v>113.19</v>
      </c>
      <c r="N177" t="s">
        <v>1071</v>
      </c>
      <c r="AD177" t="str">
        <f t="shared" si="14"/>
        <v>LLOYDMINSTER</v>
      </c>
      <c r="AE177" t="str">
        <f t="shared" si="11"/>
        <v>LLOYDMINSTER</v>
      </c>
      <c r="AF177" t="str">
        <f t="shared" si="12"/>
        <v>AB</v>
      </c>
      <c r="AG177" t="str">
        <f t="shared" si="13"/>
        <v>ETHANOL REG</v>
      </c>
    </row>
    <row r="178" spans="1:33" x14ac:dyDescent="0.25">
      <c r="A178">
        <v>524604</v>
      </c>
      <c r="B178" t="s">
        <v>141</v>
      </c>
      <c r="C178" t="s">
        <v>57</v>
      </c>
      <c r="D178" t="s">
        <v>49</v>
      </c>
      <c r="E178">
        <v>91.5</v>
      </c>
      <c r="F178">
        <v>10</v>
      </c>
      <c r="G178">
        <v>13</v>
      </c>
      <c r="H178">
        <v>0</v>
      </c>
      <c r="I178">
        <v>0</v>
      </c>
      <c r="J178">
        <v>114.5</v>
      </c>
      <c r="K178">
        <v>5.72</v>
      </c>
      <c r="L178">
        <v>0</v>
      </c>
      <c r="M178">
        <v>120.22</v>
      </c>
      <c r="N178" t="s">
        <v>630</v>
      </c>
      <c r="AD178" t="str">
        <f t="shared" si="14"/>
        <v>LLOYDMINSTER</v>
      </c>
      <c r="AE178" t="str">
        <f t="shared" si="11"/>
        <v>LLOYDMINSTER</v>
      </c>
      <c r="AF178" t="str">
        <f t="shared" si="12"/>
        <v>AB</v>
      </c>
      <c r="AG178" t="str">
        <f t="shared" si="13"/>
        <v>PREMIUM</v>
      </c>
    </row>
    <row r="179" spans="1:33" x14ac:dyDescent="0.25">
      <c r="A179">
        <v>524604</v>
      </c>
      <c r="B179" t="s">
        <v>141</v>
      </c>
      <c r="C179" t="s">
        <v>57</v>
      </c>
      <c r="D179" t="s">
        <v>645</v>
      </c>
      <c r="E179">
        <v>123.7</v>
      </c>
      <c r="F179">
        <v>0</v>
      </c>
      <c r="G179">
        <v>0</v>
      </c>
      <c r="H179">
        <v>0</v>
      </c>
      <c r="I179">
        <v>0</v>
      </c>
      <c r="J179">
        <v>123.7</v>
      </c>
      <c r="K179">
        <v>6.18</v>
      </c>
      <c r="L179">
        <v>0</v>
      </c>
      <c r="M179">
        <v>129.88</v>
      </c>
      <c r="N179" t="s">
        <v>1071</v>
      </c>
      <c r="AD179" t="str">
        <f t="shared" si="14"/>
        <v>LLOYDMINSTER</v>
      </c>
      <c r="AE179" t="str">
        <f t="shared" si="11"/>
        <v>LLOYDMINSTER</v>
      </c>
      <c r="AF179" t="str">
        <f t="shared" si="12"/>
        <v>AB</v>
      </c>
      <c r="AG179" t="str">
        <f t="shared" si="13"/>
        <v>UNBRAND DEF</v>
      </c>
    </row>
    <row r="180" spans="1:33" x14ac:dyDescent="0.25">
      <c r="A180">
        <v>524603</v>
      </c>
      <c r="B180" t="s">
        <v>142</v>
      </c>
      <c r="C180" t="s">
        <v>57</v>
      </c>
      <c r="D180" t="s">
        <v>37</v>
      </c>
      <c r="E180">
        <v>101.5</v>
      </c>
      <c r="F180">
        <v>4</v>
      </c>
      <c r="G180">
        <v>13</v>
      </c>
      <c r="H180">
        <v>0</v>
      </c>
      <c r="I180">
        <v>0</v>
      </c>
      <c r="J180">
        <v>118.5</v>
      </c>
      <c r="K180">
        <v>5.92</v>
      </c>
      <c r="L180">
        <v>0</v>
      </c>
      <c r="M180">
        <v>124.42</v>
      </c>
      <c r="N180" t="s">
        <v>1071</v>
      </c>
      <c r="AD180" t="str">
        <f t="shared" si="14"/>
        <v>MEDICINE HAT</v>
      </c>
      <c r="AE180" t="str">
        <f t="shared" si="11"/>
        <v>MEDICINE HAT</v>
      </c>
      <c r="AF180" t="str">
        <f t="shared" si="12"/>
        <v>AB</v>
      </c>
      <c r="AG180" t="str">
        <f t="shared" si="13"/>
        <v>DIESEL LS</v>
      </c>
    </row>
    <row r="181" spans="1:33" x14ac:dyDescent="0.25">
      <c r="A181">
        <v>524603</v>
      </c>
      <c r="B181" t="s">
        <v>142</v>
      </c>
      <c r="C181" t="s">
        <v>57</v>
      </c>
      <c r="D181" t="s">
        <v>132</v>
      </c>
      <c r="E181">
        <v>95.5</v>
      </c>
      <c r="F181">
        <v>10</v>
      </c>
      <c r="G181">
        <v>13</v>
      </c>
      <c r="H181">
        <v>0</v>
      </c>
      <c r="I181">
        <v>0</v>
      </c>
      <c r="J181">
        <v>118.5</v>
      </c>
      <c r="K181">
        <v>5.92</v>
      </c>
      <c r="L181">
        <v>0</v>
      </c>
      <c r="M181">
        <v>124.42</v>
      </c>
      <c r="N181" t="s">
        <v>1071</v>
      </c>
      <c r="AD181" t="str">
        <f t="shared" si="14"/>
        <v>MEDICINE HAT</v>
      </c>
      <c r="AE181" t="str">
        <f t="shared" si="11"/>
        <v>MEDICINE HAT</v>
      </c>
      <c r="AF181" t="str">
        <f t="shared" si="12"/>
        <v>AB</v>
      </c>
      <c r="AG181" t="str">
        <f t="shared" si="13"/>
        <v>ETH MID</v>
      </c>
    </row>
    <row r="182" spans="1:33" x14ac:dyDescent="0.25">
      <c r="A182">
        <v>524603</v>
      </c>
      <c r="B182" t="s">
        <v>142</v>
      </c>
      <c r="C182" t="s">
        <v>57</v>
      </c>
      <c r="D182" t="s">
        <v>644</v>
      </c>
      <c r="E182">
        <v>87.8</v>
      </c>
      <c r="F182">
        <v>10</v>
      </c>
      <c r="G182">
        <v>13</v>
      </c>
      <c r="H182">
        <v>0</v>
      </c>
      <c r="I182">
        <v>0</v>
      </c>
      <c r="J182">
        <v>110.8</v>
      </c>
      <c r="K182">
        <v>5.54</v>
      </c>
      <c r="L182">
        <v>0</v>
      </c>
      <c r="M182">
        <v>116.34</v>
      </c>
      <c r="N182" t="s">
        <v>1071</v>
      </c>
      <c r="AD182" t="str">
        <f t="shared" si="14"/>
        <v>MEDICINE HAT</v>
      </c>
      <c r="AE182" t="str">
        <f t="shared" si="11"/>
        <v>MEDICINE HAT</v>
      </c>
      <c r="AF182" t="str">
        <f t="shared" si="12"/>
        <v>AB</v>
      </c>
      <c r="AG182" t="str">
        <f t="shared" si="13"/>
        <v>ETHANOL REG</v>
      </c>
    </row>
    <row r="183" spans="1:33" x14ac:dyDescent="0.25">
      <c r="A183">
        <v>524603</v>
      </c>
      <c r="B183" t="s">
        <v>142</v>
      </c>
      <c r="C183" t="s">
        <v>57</v>
      </c>
      <c r="D183" t="s">
        <v>649</v>
      </c>
      <c r="E183">
        <v>109.1</v>
      </c>
      <c r="F183">
        <v>10</v>
      </c>
      <c r="G183">
        <v>13</v>
      </c>
      <c r="H183">
        <v>0</v>
      </c>
      <c r="I183">
        <v>0</v>
      </c>
      <c r="J183">
        <v>132.1</v>
      </c>
      <c r="K183">
        <v>6.61</v>
      </c>
      <c r="L183">
        <v>0</v>
      </c>
      <c r="M183">
        <v>138.69999999999999</v>
      </c>
      <c r="N183" t="s">
        <v>630</v>
      </c>
      <c r="AD183" t="str">
        <f t="shared" si="14"/>
        <v>MEDICINE HAT</v>
      </c>
      <c r="AE183" t="str">
        <f t="shared" si="11"/>
        <v>MEDICINE HAT</v>
      </c>
      <c r="AF183" t="str">
        <f t="shared" si="12"/>
        <v>AB</v>
      </c>
      <c r="AG183" t="str">
        <f t="shared" si="13"/>
        <v>MID</v>
      </c>
    </row>
    <row r="184" spans="1:33" x14ac:dyDescent="0.25">
      <c r="A184">
        <v>524603</v>
      </c>
      <c r="B184" t="s">
        <v>142</v>
      </c>
      <c r="C184" t="s">
        <v>57</v>
      </c>
      <c r="D184" t="s">
        <v>49</v>
      </c>
      <c r="E184">
        <v>111.1</v>
      </c>
      <c r="F184">
        <v>10</v>
      </c>
      <c r="G184">
        <v>13</v>
      </c>
      <c r="H184">
        <v>0</v>
      </c>
      <c r="I184">
        <v>0</v>
      </c>
      <c r="J184">
        <v>134.1</v>
      </c>
      <c r="K184">
        <v>6.71</v>
      </c>
      <c r="L184">
        <v>0</v>
      </c>
      <c r="M184">
        <v>140.81</v>
      </c>
      <c r="N184" t="s">
        <v>630</v>
      </c>
      <c r="AD184" t="str">
        <f t="shared" si="14"/>
        <v>MEDICINE HAT</v>
      </c>
      <c r="AE184" t="str">
        <f t="shared" si="11"/>
        <v>MEDICINE HAT</v>
      </c>
      <c r="AF184" t="str">
        <f t="shared" si="12"/>
        <v>AB</v>
      </c>
      <c r="AG184" t="str">
        <f t="shared" si="13"/>
        <v>PREMIUM</v>
      </c>
    </row>
    <row r="185" spans="1:33" x14ac:dyDescent="0.25">
      <c r="A185">
        <v>524603</v>
      </c>
      <c r="B185" t="s">
        <v>142</v>
      </c>
      <c r="C185" t="s">
        <v>57</v>
      </c>
      <c r="D185" t="s">
        <v>651</v>
      </c>
      <c r="E185">
        <v>96.1</v>
      </c>
      <c r="F185">
        <v>10</v>
      </c>
      <c r="G185">
        <v>13</v>
      </c>
      <c r="H185">
        <v>0</v>
      </c>
      <c r="I185">
        <v>0</v>
      </c>
      <c r="J185">
        <v>119.1</v>
      </c>
      <c r="K185">
        <v>5.96</v>
      </c>
      <c r="L185">
        <v>0</v>
      </c>
      <c r="M185">
        <v>125.05</v>
      </c>
      <c r="N185" t="s">
        <v>630</v>
      </c>
      <c r="AD185" t="str">
        <f t="shared" si="14"/>
        <v>MEDICINE HAT</v>
      </c>
      <c r="AE185" t="str">
        <f t="shared" si="11"/>
        <v>MEDICINE HAT</v>
      </c>
      <c r="AF185" t="str">
        <f t="shared" si="12"/>
        <v>AB</v>
      </c>
      <c r="AG185" t="str">
        <f t="shared" si="13"/>
        <v>REGULAR</v>
      </c>
    </row>
    <row r="186" spans="1:33" x14ac:dyDescent="0.25">
      <c r="A186">
        <v>524591</v>
      </c>
      <c r="B186" t="s">
        <v>652</v>
      </c>
      <c r="C186" t="s">
        <v>57</v>
      </c>
      <c r="D186" t="s">
        <v>37</v>
      </c>
      <c r="E186">
        <v>96.3</v>
      </c>
      <c r="F186">
        <v>4</v>
      </c>
      <c r="G186">
        <v>13</v>
      </c>
      <c r="H186">
        <v>0</v>
      </c>
      <c r="I186">
        <v>0</v>
      </c>
      <c r="J186">
        <v>113.3</v>
      </c>
      <c r="K186">
        <v>5.67</v>
      </c>
      <c r="L186">
        <v>0</v>
      </c>
      <c r="M186">
        <v>118.97</v>
      </c>
      <c r="N186" t="s">
        <v>1071</v>
      </c>
      <c r="AD186" t="str">
        <f t="shared" si="14"/>
        <v>NISKU</v>
      </c>
      <c r="AE186" t="str">
        <f t="shared" si="11"/>
        <v>NISKU</v>
      </c>
      <c r="AF186" t="str">
        <f t="shared" si="12"/>
        <v>AB</v>
      </c>
      <c r="AG186" t="str">
        <f t="shared" si="13"/>
        <v>DIESEL LS</v>
      </c>
    </row>
    <row r="187" spans="1:33" x14ac:dyDescent="0.25">
      <c r="A187">
        <v>524591</v>
      </c>
      <c r="B187" t="s">
        <v>652</v>
      </c>
      <c r="C187" t="s">
        <v>57</v>
      </c>
      <c r="D187" t="s">
        <v>132</v>
      </c>
      <c r="E187">
        <v>91.7</v>
      </c>
      <c r="F187">
        <v>10</v>
      </c>
      <c r="G187">
        <v>13</v>
      </c>
      <c r="H187">
        <v>0</v>
      </c>
      <c r="I187">
        <v>0</v>
      </c>
      <c r="J187">
        <v>114.7</v>
      </c>
      <c r="K187">
        <v>5.74</v>
      </c>
      <c r="L187">
        <v>0</v>
      </c>
      <c r="M187">
        <v>120.44</v>
      </c>
      <c r="N187" t="s">
        <v>1071</v>
      </c>
      <c r="AD187" t="str">
        <f t="shared" si="14"/>
        <v>NISKU</v>
      </c>
      <c r="AE187" t="str">
        <f t="shared" si="11"/>
        <v>NISKU</v>
      </c>
      <c r="AF187" t="str">
        <f t="shared" si="12"/>
        <v>AB</v>
      </c>
      <c r="AG187" t="str">
        <f t="shared" si="13"/>
        <v>ETH MID</v>
      </c>
    </row>
    <row r="188" spans="1:33" x14ac:dyDescent="0.25">
      <c r="A188">
        <v>524591</v>
      </c>
      <c r="B188" t="s">
        <v>652</v>
      </c>
      <c r="C188" t="s">
        <v>57</v>
      </c>
      <c r="D188" t="s">
        <v>644</v>
      </c>
      <c r="E188">
        <v>83.7</v>
      </c>
      <c r="F188">
        <v>10</v>
      </c>
      <c r="G188">
        <v>13</v>
      </c>
      <c r="H188">
        <v>0</v>
      </c>
      <c r="I188">
        <v>0</v>
      </c>
      <c r="J188">
        <v>106.7</v>
      </c>
      <c r="K188">
        <v>5.33</v>
      </c>
      <c r="L188">
        <v>0</v>
      </c>
      <c r="M188">
        <v>112.03</v>
      </c>
      <c r="N188" t="s">
        <v>1071</v>
      </c>
      <c r="AD188" t="str">
        <f t="shared" si="14"/>
        <v>NISKU</v>
      </c>
      <c r="AE188" t="str">
        <f t="shared" si="11"/>
        <v>NISKU</v>
      </c>
      <c r="AF188" t="str">
        <f t="shared" si="12"/>
        <v>AB</v>
      </c>
      <c r="AG188" t="str">
        <f t="shared" si="13"/>
        <v>ETHANOL REG</v>
      </c>
    </row>
    <row r="189" spans="1:33" x14ac:dyDescent="0.25">
      <c r="A189">
        <v>524591</v>
      </c>
      <c r="B189" t="s">
        <v>652</v>
      </c>
      <c r="C189" t="s">
        <v>57</v>
      </c>
      <c r="D189" t="s">
        <v>49</v>
      </c>
      <c r="E189">
        <v>102.7</v>
      </c>
      <c r="F189">
        <v>10</v>
      </c>
      <c r="G189">
        <v>13</v>
      </c>
      <c r="H189">
        <v>0</v>
      </c>
      <c r="I189">
        <v>0</v>
      </c>
      <c r="J189">
        <v>125.7</v>
      </c>
      <c r="K189">
        <v>6.29</v>
      </c>
      <c r="L189">
        <v>0</v>
      </c>
      <c r="M189">
        <v>131.99</v>
      </c>
      <c r="N189" t="s">
        <v>1071</v>
      </c>
      <c r="AD189" t="str">
        <f t="shared" si="14"/>
        <v>NISKU</v>
      </c>
      <c r="AE189" t="str">
        <f t="shared" si="11"/>
        <v>NISKU</v>
      </c>
      <c r="AF189" t="str">
        <f t="shared" si="12"/>
        <v>AB</v>
      </c>
      <c r="AG189" t="str">
        <f t="shared" si="13"/>
        <v>PREMIUM</v>
      </c>
    </row>
    <row r="190" spans="1:33" x14ac:dyDescent="0.25">
      <c r="A190">
        <v>524591</v>
      </c>
      <c r="B190" t="s">
        <v>652</v>
      </c>
      <c r="C190" t="s">
        <v>57</v>
      </c>
      <c r="D190" t="s">
        <v>645</v>
      </c>
      <c r="E190">
        <v>123.7</v>
      </c>
      <c r="F190">
        <v>0</v>
      </c>
      <c r="G190">
        <v>0</v>
      </c>
      <c r="H190">
        <v>0</v>
      </c>
      <c r="I190">
        <v>0</v>
      </c>
      <c r="J190">
        <v>123.7</v>
      </c>
      <c r="K190">
        <v>6.18</v>
      </c>
      <c r="L190">
        <v>0</v>
      </c>
      <c r="M190">
        <v>129.88</v>
      </c>
      <c r="N190" t="s">
        <v>1071</v>
      </c>
      <c r="AD190" t="str">
        <f t="shared" si="14"/>
        <v>NISKU</v>
      </c>
      <c r="AE190" t="str">
        <f t="shared" si="11"/>
        <v>NISKU</v>
      </c>
      <c r="AF190" t="str">
        <f t="shared" si="12"/>
        <v>AB</v>
      </c>
      <c r="AG190" t="str">
        <f t="shared" si="13"/>
        <v>UNBRAND DEF</v>
      </c>
    </row>
    <row r="191" spans="1:33" x14ac:dyDescent="0.25">
      <c r="A191">
        <v>547008</v>
      </c>
      <c r="B191" t="s">
        <v>652</v>
      </c>
      <c r="C191" t="s">
        <v>57</v>
      </c>
      <c r="D191" t="s">
        <v>646</v>
      </c>
      <c r="E191">
        <v>100.2</v>
      </c>
      <c r="F191">
        <v>4</v>
      </c>
      <c r="G191">
        <v>4</v>
      </c>
      <c r="H191">
        <v>0</v>
      </c>
      <c r="I191">
        <v>0</v>
      </c>
      <c r="J191">
        <v>108.2</v>
      </c>
      <c r="K191">
        <v>5.41</v>
      </c>
      <c r="L191">
        <v>0</v>
      </c>
      <c r="M191">
        <v>113.61</v>
      </c>
      <c r="N191" t="s">
        <v>1071</v>
      </c>
      <c r="AD191" t="str">
        <f t="shared" si="14"/>
        <v>NISKU</v>
      </c>
      <c r="AE191" t="str">
        <f t="shared" si="11"/>
        <v>NISKU</v>
      </c>
      <c r="AF191" t="str">
        <f t="shared" si="12"/>
        <v>AB</v>
      </c>
      <c r="AG191" t="str">
        <f t="shared" si="13"/>
        <v>D LS DYED</v>
      </c>
    </row>
    <row r="192" spans="1:33" x14ac:dyDescent="0.25">
      <c r="A192">
        <v>547008</v>
      </c>
      <c r="B192" t="s">
        <v>652</v>
      </c>
      <c r="C192" t="s">
        <v>57</v>
      </c>
      <c r="D192" t="s">
        <v>37</v>
      </c>
      <c r="E192">
        <v>97</v>
      </c>
      <c r="F192">
        <v>4</v>
      </c>
      <c r="G192">
        <v>13</v>
      </c>
      <c r="H192">
        <v>0</v>
      </c>
      <c r="I192">
        <v>0</v>
      </c>
      <c r="J192">
        <v>114</v>
      </c>
      <c r="K192">
        <v>5.7</v>
      </c>
      <c r="L192">
        <v>0</v>
      </c>
      <c r="M192">
        <v>119.7</v>
      </c>
      <c r="N192" t="s">
        <v>1071</v>
      </c>
      <c r="AD192" t="str">
        <f t="shared" si="14"/>
        <v>NISKU</v>
      </c>
      <c r="AE192" t="str">
        <f t="shared" si="11"/>
        <v>NISKU</v>
      </c>
      <c r="AF192" t="str">
        <f t="shared" si="12"/>
        <v>AB</v>
      </c>
      <c r="AG192" t="str">
        <f t="shared" si="13"/>
        <v>DIESEL LS</v>
      </c>
    </row>
    <row r="193" spans="1:33" x14ac:dyDescent="0.25">
      <c r="A193">
        <v>547008</v>
      </c>
      <c r="B193" t="s">
        <v>652</v>
      </c>
      <c r="C193" t="s">
        <v>57</v>
      </c>
      <c r="D193" t="s">
        <v>645</v>
      </c>
      <c r="E193">
        <v>129</v>
      </c>
      <c r="F193">
        <v>0</v>
      </c>
      <c r="G193">
        <v>0</v>
      </c>
      <c r="H193">
        <v>0</v>
      </c>
      <c r="I193">
        <v>0</v>
      </c>
      <c r="J193">
        <v>129</v>
      </c>
      <c r="K193">
        <v>6.45</v>
      </c>
      <c r="L193">
        <v>0</v>
      </c>
      <c r="M193">
        <v>135.44999999999999</v>
      </c>
      <c r="N193" t="s">
        <v>630</v>
      </c>
      <c r="AD193" t="str">
        <f t="shared" si="14"/>
        <v>NISKU</v>
      </c>
      <c r="AE193" t="str">
        <f t="shared" si="11"/>
        <v>NISKU</v>
      </c>
      <c r="AF193" t="str">
        <f t="shared" si="12"/>
        <v>AB</v>
      </c>
      <c r="AG193" t="str">
        <f t="shared" si="13"/>
        <v>UNBRAND DEF</v>
      </c>
    </row>
    <row r="194" spans="1:33" x14ac:dyDescent="0.25">
      <c r="A194">
        <v>519347</v>
      </c>
      <c r="B194" t="s">
        <v>68</v>
      </c>
      <c r="C194" t="s">
        <v>57</v>
      </c>
      <c r="D194" t="s">
        <v>646</v>
      </c>
      <c r="E194">
        <v>99.3</v>
      </c>
      <c r="F194">
        <v>4</v>
      </c>
      <c r="G194">
        <v>4</v>
      </c>
      <c r="H194">
        <v>0</v>
      </c>
      <c r="I194">
        <v>0</v>
      </c>
      <c r="J194">
        <v>107.3</v>
      </c>
      <c r="K194">
        <v>5.37</v>
      </c>
      <c r="L194">
        <v>0</v>
      </c>
      <c r="M194">
        <v>112.66</v>
      </c>
      <c r="N194" t="s">
        <v>1071</v>
      </c>
      <c r="AD194" t="str">
        <f t="shared" si="14"/>
        <v>OKOTOKS</v>
      </c>
      <c r="AE194" t="str">
        <f t="shared" si="11"/>
        <v>OKOTOKS</v>
      </c>
      <c r="AF194" t="str">
        <f t="shared" si="12"/>
        <v>AB</v>
      </c>
      <c r="AG194" t="str">
        <f t="shared" si="13"/>
        <v>D LS DYED</v>
      </c>
    </row>
    <row r="195" spans="1:33" x14ac:dyDescent="0.25">
      <c r="A195">
        <v>519347</v>
      </c>
      <c r="B195" t="s">
        <v>68</v>
      </c>
      <c r="C195" t="s">
        <v>57</v>
      </c>
      <c r="D195" t="s">
        <v>37</v>
      </c>
      <c r="E195">
        <v>99.3</v>
      </c>
      <c r="F195">
        <v>4</v>
      </c>
      <c r="G195">
        <v>13</v>
      </c>
      <c r="H195">
        <v>0</v>
      </c>
      <c r="I195">
        <v>0</v>
      </c>
      <c r="J195">
        <v>116.3</v>
      </c>
      <c r="K195">
        <v>5.82</v>
      </c>
      <c r="L195">
        <v>0</v>
      </c>
      <c r="M195">
        <v>122.11</v>
      </c>
      <c r="N195" t="s">
        <v>1071</v>
      </c>
      <c r="AD195" t="str">
        <f t="shared" si="14"/>
        <v>OKOTOKS</v>
      </c>
      <c r="AE195" t="str">
        <f t="shared" si="11"/>
        <v>OKOTOKS</v>
      </c>
      <c r="AF195" t="str">
        <f t="shared" si="12"/>
        <v>AB</v>
      </c>
      <c r="AG195" t="str">
        <f t="shared" si="13"/>
        <v>DIESEL LS</v>
      </c>
    </row>
    <row r="196" spans="1:33" x14ac:dyDescent="0.25">
      <c r="A196">
        <v>519347</v>
      </c>
      <c r="B196" t="s">
        <v>68</v>
      </c>
      <c r="C196" t="s">
        <v>57</v>
      </c>
      <c r="D196" t="s">
        <v>644</v>
      </c>
      <c r="E196">
        <v>86.3</v>
      </c>
      <c r="F196">
        <v>10</v>
      </c>
      <c r="G196">
        <v>13</v>
      </c>
      <c r="H196">
        <v>0</v>
      </c>
      <c r="I196">
        <v>0</v>
      </c>
      <c r="J196">
        <v>109.3</v>
      </c>
      <c r="K196">
        <v>5.46</v>
      </c>
      <c r="L196">
        <v>0</v>
      </c>
      <c r="M196">
        <v>114.77</v>
      </c>
      <c r="N196" t="s">
        <v>1071</v>
      </c>
      <c r="AD196" t="str">
        <f t="shared" si="14"/>
        <v>OKOTOKS</v>
      </c>
      <c r="AE196" t="str">
        <f t="shared" si="11"/>
        <v>OKOTOKS</v>
      </c>
      <c r="AF196" t="str">
        <f t="shared" si="12"/>
        <v>AB</v>
      </c>
      <c r="AG196" t="str">
        <f t="shared" si="13"/>
        <v>ETHANOL REG</v>
      </c>
    </row>
    <row r="197" spans="1:33" x14ac:dyDescent="0.25">
      <c r="A197">
        <v>519347</v>
      </c>
      <c r="B197" t="s">
        <v>68</v>
      </c>
      <c r="C197" t="s">
        <v>57</v>
      </c>
      <c r="D197" t="s">
        <v>651</v>
      </c>
      <c r="E197">
        <v>86.3</v>
      </c>
      <c r="F197">
        <v>10</v>
      </c>
      <c r="G197">
        <v>13</v>
      </c>
      <c r="H197">
        <v>0</v>
      </c>
      <c r="I197">
        <v>0</v>
      </c>
      <c r="J197">
        <v>109.3</v>
      </c>
      <c r="K197">
        <v>5.46</v>
      </c>
      <c r="L197">
        <v>0</v>
      </c>
      <c r="M197">
        <v>114.77</v>
      </c>
      <c r="N197" t="s">
        <v>1071</v>
      </c>
      <c r="AD197" t="str">
        <f t="shared" si="14"/>
        <v>OKOTOKS</v>
      </c>
      <c r="AE197" t="str">
        <f t="shared" si="11"/>
        <v>OKOTOKS</v>
      </c>
      <c r="AF197" t="str">
        <f t="shared" si="12"/>
        <v>AB</v>
      </c>
      <c r="AG197" t="str">
        <f t="shared" si="13"/>
        <v>REGULAR</v>
      </c>
    </row>
    <row r="198" spans="1:33" x14ac:dyDescent="0.25">
      <c r="A198">
        <v>519347</v>
      </c>
      <c r="B198" t="s">
        <v>68</v>
      </c>
      <c r="C198" t="s">
        <v>57</v>
      </c>
      <c r="D198" t="s">
        <v>645</v>
      </c>
      <c r="E198">
        <v>104.8</v>
      </c>
      <c r="F198">
        <v>0</v>
      </c>
      <c r="G198">
        <v>0</v>
      </c>
      <c r="H198">
        <v>0</v>
      </c>
      <c r="I198">
        <v>0</v>
      </c>
      <c r="J198">
        <v>104.8</v>
      </c>
      <c r="K198">
        <v>5.24</v>
      </c>
      <c r="L198">
        <v>0</v>
      </c>
      <c r="M198">
        <v>110.04</v>
      </c>
      <c r="N198" t="s">
        <v>1071</v>
      </c>
      <c r="AD198" t="str">
        <f t="shared" si="14"/>
        <v>OKOTOKS</v>
      </c>
      <c r="AE198" t="str">
        <f t="shared" si="11"/>
        <v>OKOTOKS</v>
      </c>
      <c r="AF198" t="str">
        <f t="shared" si="12"/>
        <v>AB</v>
      </c>
      <c r="AG198" t="str">
        <f t="shared" si="13"/>
        <v>UNBRAND DEF</v>
      </c>
    </row>
    <row r="199" spans="1:33" x14ac:dyDescent="0.25">
      <c r="A199">
        <v>524592</v>
      </c>
      <c r="B199" t="s">
        <v>143</v>
      </c>
      <c r="C199" t="s">
        <v>57</v>
      </c>
      <c r="D199" t="s">
        <v>646</v>
      </c>
      <c r="E199">
        <v>105.2</v>
      </c>
      <c r="F199">
        <v>4</v>
      </c>
      <c r="G199">
        <v>4</v>
      </c>
      <c r="H199">
        <v>0</v>
      </c>
      <c r="I199">
        <v>0</v>
      </c>
      <c r="J199">
        <v>113.2</v>
      </c>
      <c r="K199">
        <v>5.66</v>
      </c>
      <c r="L199">
        <v>0</v>
      </c>
      <c r="M199">
        <v>118.86</v>
      </c>
      <c r="N199" t="s">
        <v>1071</v>
      </c>
      <c r="AD199" t="str">
        <f t="shared" si="14"/>
        <v>RAINBOW LAKE</v>
      </c>
      <c r="AE199" t="str">
        <f t="shared" si="11"/>
        <v>RAINBOW LAKE</v>
      </c>
      <c r="AF199" t="str">
        <f t="shared" si="12"/>
        <v>AB</v>
      </c>
      <c r="AG199" t="str">
        <f t="shared" si="13"/>
        <v>D LS DYED</v>
      </c>
    </row>
    <row r="200" spans="1:33" x14ac:dyDescent="0.25">
      <c r="A200">
        <v>524592</v>
      </c>
      <c r="B200" t="s">
        <v>143</v>
      </c>
      <c r="C200" t="s">
        <v>57</v>
      </c>
      <c r="D200" t="s">
        <v>37</v>
      </c>
      <c r="E200">
        <v>105.2</v>
      </c>
      <c r="F200">
        <v>4</v>
      </c>
      <c r="G200">
        <v>13</v>
      </c>
      <c r="H200">
        <v>0</v>
      </c>
      <c r="I200">
        <v>0</v>
      </c>
      <c r="J200">
        <v>122.2</v>
      </c>
      <c r="K200">
        <v>6.11</v>
      </c>
      <c r="L200">
        <v>0</v>
      </c>
      <c r="M200">
        <v>128.31</v>
      </c>
      <c r="N200" t="s">
        <v>1071</v>
      </c>
      <c r="AD200" t="str">
        <f t="shared" si="14"/>
        <v>RAINBOW LAKE</v>
      </c>
      <c r="AE200" t="str">
        <f t="shared" si="11"/>
        <v>RAINBOW LAKE</v>
      </c>
      <c r="AF200" t="str">
        <f t="shared" si="12"/>
        <v>AB</v>
      </c>
      <c r="AG200" t="str">
        <f t="shared" si="13"/>
        <v>DIESEL LS</v>
      </c>
    </row>
    <row r="201" spans="1:33" x14ac:dyDescent="0.25">
      <c r="A201">
        <v>524592</v>
      </c>
      <c r="B201" t="s">
        <v>143</v>
      </c>
      <c r="C201" t="s">
        <v>57</v>
      </c>
      <c r="D201" t="s">
        <v>132</v>
      </c>
      <c r="E201">
        <v>91</v>
      </c>
      <c r="F201">
        <v>10</v>
      </c>
      <c r="G201">
        <v>13</v>
      </c>
      <c r="H201">
        <v>0</v>
      </c>
      <c r="I201">
        <v>0</v>
      </c>
      <c r="J201">
        <v>114</v>
      </c>
      <c r="K201">
        <v>5.7</v>
      </c>
      <c r="L201">
        <v>0</v>
      </c>
      <c r="M201">
        <v>119.7</v>
      </c>
      <c r="N201" t="s">
        <v>630</v>
      </c>
      <c r="AD201" t="str">
        <f t="shared" si="14"/>
        <v>RAINBOW LAKE</v>
      </c>
      <c r="AE201" t="str">
        <f t="shared" si="11"/>
        <v>RAINBOW LAKE</v>
      </c>
      <c r="AF201" t="str">
        <f t="shared" si="12"/>
        <v>AB</v>
      </c>
      <c r="AG201" t="str">
        <f t="shared" si="13"/>
        <v>ETH MID</v>
      </c>
    </row>
    <row r="202" spans="1:33" x14ac:dyDescent="0.25">
      <c r="A202">
        <v>524592</v>
      </c>
      <c r="B202" t="s">
        <v>143</v>
      </c>
      <c r="C202" t="s">
        <v>57</v>
      </c>
      <c r="D202" t="s">
        <v>647</v>
      </c>
      <c r="E202">
        <v>92.8</v>
      </c>
      <c r="F202">
        <v>10</v>
      </c>
      <c r="G202">
        <v>4</v>
      </c>
      <c r="H202">
        <v>0</v>
      </c>
      <c r="I202">
        <v>0</v>
      </c>
      <c r="J202">
        <v>106.8</v>
      </c>
      <c r="K202">
        <v>5.34</v>
      </c>
      <c r="L202">
        <v>0</v>
      </c>
      <c r="M202">
        <v>112.14</v>
      </c>
      <c r="N202" t="s">
        <v>1071</v>
      </c>
      <c r="AD202" t="str">
        <f t="shared" si="14"/>
        <v>RAINBOW LAKE</v>
      </c>
      <c r="AE202" t="str">
        <f t="shared" si="11"/>
        <v>RAINBOW LAKE</v>
      </c>
      <c r="AF202" t="str">
        <f t="shared" si="12"/>
        <v>AB</v>
      </c>
      <c r="AG202" t="str">
        <f t="shared" si="13"/>
        <v>ETH REG DYE</v>
      </c>
    </row>
    <row r="203" spans="1:33" x14ac:dyDescent="0.25">
      <c r="A203">
        <v>524592</v>
      </c>
      <c r="B203" t="s">
        <v>143</v>
      </c>
      <c r="C203" t="s">
        <v>57</v>
      </c>
      <c r="D203" t="s">
        <v>644</v>
      </c>
      <c r="E203">
        <v>92.8</v>
      </c>
      <c r="F203">
        <v>10</v>
      </c>
      <c r="G203">
        <v>13</v>
      </c>
      <c r="H203">
        <v>0</v>
      </c>
      <c r="I203">
        <v>0</v>
      </c>
      <c r="J203">
        <v>115.8</v>
      </c>
      <c r="K203">
        <v>5.79</v>
      </c>
      <c r="L203">
        <v>0</v>
      </c>
      <c r="M203">
        <v>121.59</v>
      </c>
      <c r="N203" t="s">
        <v>1071</v>
      </c>
      <c r="AD203" t="str">
        <f t="shared" si="14"/>
        <v>RAINBOW LAKE</v>
      </c>
      <c r="AE203" t="str">
        <f t="shared" si="11"/>
        <v>RAINBOW LAKE</v>
      </c>
      <c r="AF203" t="str">
        <f t="shared" si="12"/>
        <v>AB</v>
      </c>
      <c r="AG203" t="str">
        <f t="shared" si="13"/>
        <v>ETHANOL REG</v>
      </c>
    </row>
    <row r="204" spans="1:33" x14ac:dyDescent="0.25">
      <c r="A204">
        <v>524592</v>
      </c>
      <c r="B204" t="s">
        <v>143</v>
      </c>
      <c r="C204" t="s">
        <v>57</v>
      </c>
      <c r="D204" t="s">
        <v>49</v>
      </c>
      <c r="E204">
        <v>98</v>
      </c>
      <c r="F204">
        <v>10</v>
      </c>
      <c r="G204">
        <v>13</v>
      </c>
      <c r="H204">
        <v>0</v>
      </c>
      <c r="I204">
        <v>0</v>
      </c>
      <c r="J204">
        <v>121</v>
      </c>
      <c r="K204">
        <v>6.05</v>
      </c>
      <c r="L204">
        <v>0</v>
      </c>
      <c r="M204">
        <v>127.05</v>
      </c>
      <c r="N204" t="s">
        <v>630</v>
      </c>
      <c r="AD204" t="str">
        <f t="shared" si="14"/>
        <v>RAINBOW LAKE</v>
      </c>
      <c r="AE204" t="str">
        <f t="shared" si="11"/>
        <v>RAINBOW LAKE</v>
      </c>
      <c r="AF204" t="str">
        <f t="shared" si="12"/>
        <v>AB</v>
      </c>
      <c r="AG204" t="str">
        <f t="shared" si="13"/>
        <v>PREMIUM</v>
      </c>
    </row>
    <row r="205" spans="1:33" x14ac:dyDescent="0.25">
      <c r="A205">
        <v>519349</v>
      </c>
      <c r="B205" t="s">
        <v>63</v>
      </c>
      <c r="C205" t="s">
        <v>57</v>
      </c>
      <c r="D205" t="s">
        <v>646</v>
      </c>
      <c r="E205">
        <v>98.2</v>
      </c>
      <c r="F205">
        <v>4</v>
      </c>
      <c r="G205">
        <v>4</v>
      </c>
      <c r="H205">
        <v>0</v>
      </c>
      <c r="I205">
        <v>0</v>
      </c>
      <c r="J205">
        <v>106.2</v>
      </c>
      <c r="K205">
        <v>5.31</v>
      </c>
      <c r="L205">
        <v>0</v>
      </c>
      <c r="M205">
        <v>111.51</v>
      </c>
      <c r="N205" t="s">
        <v>1071</v>
      </c>
      <c r="AD205" t="str">
        <f t="shared" si="14"/>
        <v>RED DEER</v>
      </c>
      <c r="AE205" t="str">
        <f t="shared" si="11"/>
        <v>RED DEER</v>
      </c>
      <c r="AF205" t="str">
        <f t="shared" si="12"/>
        <v>AB</v>
      </c>
      <c r="AG205" t="str">
        <f t="shared" si="13"/>
        <v>D LS DYED</v>
      </c>
    </row>
    <row r="206" spans="1:33" x14ac:dyDescent="0.25">
      <c r="A206">
        <v>519349</v>
      </c>
      <c r="B206" t="s">
        <v>63</v>
      </c>
      <c r="C206" t="s">
        <v>57</v>
      </c>
      <c r="D206" t="s">
        <v>37</v>
      </c>
      <c r="E206">
        <v>98.2</v>
      </c>
      <c r="F206">
        <v>4</v>
      </c>
      <c r="G206">
        <v>13</v>
      </c>
      <c r="H206">
        <v>0</v>
      </c>
      <c r="I206">
        <v>0</v>
      </c>
      <c r="J206">
        <v>115.2</v>
      </c>
      <c r="K206">
        <v>5.76</v>
      </c>
      <c r="L206">
        <v>0</v>
      </c>
      <c r="M206">
        <v>120.96</v>
      </c>
      <c r="N206" t="s">
        <v>1071</v>
      </c>
      <c r="AD206" t="str">
        <f t="shared" si="14"/>
        <v>RED DEER</v>
      </c>
      <c r="AE206" t="str">
        <f t="shared" si="11"/>
        <v>RED DEER</v>
      </c>
      <c r="AF206" t="str">
        <f t="shared" si="12"/>
        <v>AB</v>
      </c>
      <c r="AG206" t="str">
        <f t="shared" si="13"/>
        <v>DIESEL LS</v>
      </c>
    </row>
    <row r="207" spans="1:33" x14ac:dyDescent="0.25">
      <c r="A207">
        <v>519349</v>
      </c>
      <c r="B207" t="s">
        <v>63</v>
      </c>
      <c r="C207" t="s">
        <v>57</v>
      </c>
      <c r="D207" t="s">
        <v>644</v>
      </c>
      <c r="E207">
        <v>85.8</v>
      </c>
      <c r="F207">
        <v>10</v>
      </c>
      <c r="G207">
        <v>13</v>
      </c>
      <c r="H207">
        <v>0</v>
      </c>
      <c r="I207">
        <v>0</v>
      </c>
      <c r="J207">
        <v>108.8</v>
      </c>
      <c r="K207">
        <v>5.44</v>
      </c>
      <c r="L207">
        <v>0</v>
      </c>
      <c r="M207">
        <v>114.24</v>
      </c>
      <c r="N207" t="s">
        <v>1071</v>
      </c>
      <c r="AD207" t="str">
        <f t="shared" si="14"/>
        <v>RED DEER</v>
      </c>
      <c r="AE207" t="str">
        <f t="shared" si="11"/>
        <v>RED DEER</v>
      </c>
      <c r="AF207" t="str">
        <f t="shared" si="12"/>
        <v>AB</v>
      </c>
      <c r="AG207" t="str">
        <f t="shared" si="13"/>
        <v>ETHANOL REG</v>
      </c>
    </row>
    <row r="208" spans="1:33" x14ac:dyDescent="0.25">
      <c r="A208">
        <v>524608</v>
      </c>
      <c r="B208" t="s">
        <v>63</v>
      </c>
      <c r="C208" t="s">
        <v>57</v>
      </c>
      <c r="D208" t="s">
        <v>646</v>
      </c>
      <c r="E208">
        <v>97.1</v>
      </c>
      <c r="F208">
        <v>4</v>
      </c>
      <c r="G208">
        <v>4</v>
      </c>
      <c r="H208">
        <v>0</v>
      </c>
      <c r="I208">
        <v>0</v>
      </c>
      <c r="J208">
        <v>105.1</v>
      </c>
      <c r="K208">
        <v>5.25</v>
      </c>
      <c r="L208">
        <v>0</v>
      </c>
      <c r="M208">
        <v>110.35</v>
      </c>
      <c r="N208" t="s">
        <v>1071</v>
      </c>
      <c r="AD208" t="str">
        <f t="shared" si="14"/>
        <v>RED DEER</v>
      </c>
      <c r="AE208" t="str">
        <f t="shared" si="11"/>
        <v>RED DEER</v>
      </c>
      <c r="AF208" t="str">
        <f t="shared" si="12"/>
        <v>AB</v>
      </c>
      <c r="AG208" t="str">
        <f t="shared" si="13"/>
        <v>D LS DYED</v>
      </c>
    </row>
    <row r="209" spans="1:33" x14ac:dyDescent="0.25">
      <c r="A209">
        <v>524608</v>
      </c>
      <c r="B209" t="s">
        <v>63</v>
      </c>
      <c r="C209" t="s">
        <v>57</v>
      </c>
      <c r="D209" t="s">
        <v>37</v>
      </c>
      <c r="E209">
        <v>97.1</v>
      </c>
      <c r="F209">
        <v>4</v>
      </c>
      <c r="G209">
        <v>13</v>
      </c>
      <c r="H209">
        <v>0</v>
      </c>
      <c r="I209">
        <v>0</v>
      </c>
      <c r="J209">
        <v>114.1</v>
      </c>
      <c r="K209">
        <v>5.71</v>
      </c>
      <c r="L209">
        <v>0</v>
      </c>
      <c r="M209">
        <v>119.8</v>
      </c>
      <c r="N209" t="s">
        <v>1071</v>
      </c>
      <c r="AD209" t="str">
        <f t="shared" si="14"/>
        <v>RED DEER</v>
      </c>
      <c r="AE209" t="str">
        <f t="shared" si="11"/>
        <v>RED DEER</v>
      </c>
      <c r="AF209" t="str">
        <f t="shared" si="12"/>
        <v>AB</v>
      </c>
      <c r="AG209" t="str">
        <f t="shared" si="13"/>
        <v>DIESEL LS</v>
      </c>
    </row>
    <row r="210" spans="1:33" x14ac:dyDescent="0.25">
      <c r="A210">
        <v>524608</v>
      </c>
      <c r="B210" t="s">
        <v>63</v>
      </c>
      <c r="C210" t="s">
        <v>57</v>
      </c>
      <c r="D210" t="s">
        <v>132</v>
      </c>
      <c r="E210">
        <v>92.7</v>
      </c>
      <c r="F210">
        <v>10</v>
      </c>
      <c r="G210">
        <v>13</v>
      </c>
      <c r="H210">
        <v>0</v>
      </c>
      <c r="I210">
        <v>0</v>
      </c>
      <c r="J210">
        <v>115.7</v>
      </c>
      <c r="K210">
        <v>5.79</v>
      </c>
      <c r="L210">
        <v>0</v>
      </c>
      <c r="M210">
        <v>121.48</v>
      </c>
      <c r="N210" t="s">
        <v>1071</v>
      </c>
      <c r="AD210" t="str">
        <f t="shared" si="14"/>
        <v>RED DEER</v>
      </c>
      <c r="AE210" t="str">
        <f t="shared" si="11"/>
        <v>RED DEER</v>
      </c>
      <c r="AF210" t="str">
        <f t="shared" si="12"/>
        <v>AB</v>
      </c>
      <c r="AG210" t="str">
        <f t="shared" si="13"/>
        <v>ETH MID</v>
      </c>
    </row>
    <row r="211" spans="1:33" x14ac:dyDescent="0.25">
      <c r="A211">
        <v>524608</v>
      </c>
      <c r="B211" t="s">
        <v>63</v>
      </c>
      <c r="C211" t="s">
        <v>57</v>
      </c>
      <c r="D211" t="s">
        <v>647</v>
      </c>
      <c r="E211">
        <v>84.7</v>
      </c>
      <c r="F211">
        <v>10</v>
      </c>
      <c r="G211">
        <v>4</v>
      </c>
      <c r="H211">
        <v>0</v>
      </c>
      <c r="I211">
        <v>0</v>
      </c>
      <c r="J211">
        <v>98.7</v>
      </c>
      <c r="K211">
        <v>4.93</v>
      </c>
      <c r="L211">
        <v>0</v>
      </c>
      <c r="M211">
        <v>103.64</v>
      </c>
      <c r="N211" t="s">
        <v>1071</v>
      </c>
      <c r="AD211" t="str">
        <f t="shared" si="14"/>
        <v>RED DEER</v>
      </c>
      <c r="AE211" t="str">
        <f t="shared" si="11"/>
        <v>RED DEER</v>
      </c>
      <c r="AF211" t="str">
        <f t="shared" si="12"/>
        <v>AB</v>
      </c>
      <c r="AG211" t="str">
        <f t="shared" si="13"/>
        <v>ETH REG DYE</v>
      </c>
    </row>
    <row r="212" spans="1:33" x14ac:dyDescent="0.25">
      <c r="A212">
        <v>524608</v>
      </c>
      <c r="B212" t="s">
        <v>63</v>
      </c>
      <c r="C212" t="s">
        <v>57</v>
      </c>
      <c r="D212" t="s">
        <v>644</v>
      </c>
      <c r="E212">
        <v>84.7</v>
      </c>
      <c r="F212">
        <v>10</v>
      </c>
      <c r="G212">
        <v>13</v>
      </c>
      <c r="H212">
        <v>0</v>
      </c>
      <c r="I212">
        <v>0</v>
      </c>
      <c r="J212">
        <v>107.7</v>
      </c>
      <c r="K212">
        <v>5.38</v>
      </c>
      <c r="L212">
        <v>0</v>
      </c>
      <c r="M212">
        <v>113.09</v>
      </c>
      <c r="N212" t="s">
        <v>1071</v>
      </c>
      <c r="AD212" t="str">
        <f t="shared" si="14"/>
        <v>RED DEER</v>
      </c>
      <c r="AE212" t="str">
        <f t="shared" si="11"/>
        <v>RED DEER</v>
      </c>
      <c r="AF212" t="str">
        <f t="shared" si="12"/>
        <v>AB</v>
      </c>
      <c r="AG212" t="str">
        <f t="shared" si="13"/>
        <v>ETHANOL REG</v>
      </c>
    </row>
    <row r="213" spans="1:33" x14ac:dyDescent="0.25">
      <c r="A213">
        <v>524608</v>
      </c>
      <c r="B213" t="s">
        <v>63</v>
      </c>
      <c r="C213" t="s">
        <v>57</v>
      </c>
      <c r="D213" t="s">
        <v>49</v>
      </c>
      <c r="E213">
        <v>103.7</v>
      </c>
      <c r="F213">
        <v>10</v>
      </c>
      <c r="G213">
        <v>13</v>
      </c>
      <c r="H213">
        <v>0</v>
      </c>
      <c r="I213">
        <v>0</v>
      </c>
      <c r="J213">
        <v>126.7</v>
      </c>
      <c r="K213">
        <v>6.33</v>
      </c>
      <c r="L213">
        <v>0</v>
      </c>
      <c r="M213">
        <v>133.03</v>
      </c>
      <c r="N213" t="s">
        <v>1071</v>
      </c>
      <c r="AD213" t="str">
        <f t="shared" si="14"/>
        <v>RED DEER</v>
      </c>
      <c r="AE213" t="str">
        <f t="shared" si="11"/>
        <v>RED DEER</v>
      </c>
      <c r="AF213" t="str">
        <f t="shared" si="12"/>
        <v>AB</v>
      </c>
      <c r="AG213" t="str">
        <f t="shared" si="13"/>
        <v>PREMIUM</v>
      </c>
    </row>
    <row r="214" spans="1:33" x14ac:dyDescent="0.25">
      <c r="A214">
        <v>523735</v>
      </c>
      <c r="B214" t="s">
        <v>113</v>
      </c>
      <c r="C214" t="s">
        <v>57</v>
      </c>
      <c r="D214" t="s">
        <v>37</v>
      </c>
      <c r="E214">
        <v>98.5</v>
      </c>
      <c r="F214">
        <v>4</v>
      </c>
      <c r="G214">
        <v>13</v>
      </c>
      <c r="H214">
        <v>0</v>
      </c>
      <c r="I214">
        <v>0</v>
      </c>
      <c r="J214">
        <v>115.5</v>
      </c>
      <c r="K214">
        <v>5.78</v>
      </c>
      <c r="L214">
        <v>0</v>
      </c>
      <c r="M214">
        <v>121.28</v>
      </c>
      <c r="N214" t="s">
        <v>1071</v>
      </c>
      <c r="AD214" t="str">
        <f t="shared" si="14"/>
        <v>RED EARTH</v>
      </c>
      <c r="AE214" t="str">
        <f t="shared" si="11"/>
        <v>RED EARTH</v>
      </c>
      <c r="AF214" t="str">
        <f t="shared" si="12"/>
        <v>AB</v>
      </c>
      <c r="AG214" t="str">
        <f t="shared" si="13"/>
        <v>DIESEL LS</v>
      </c>
    </row>
    <row r="215" spans="1:33" x14ac:dyDescent="0.25">
      <c r="A215">
        <v>524599</v>
      </c>
      <c r="B215" t="s">
        <v>144</v>
      </c>
      <c r="C215" t="s">
        <v>57</v>
      </c>
      <c r="D215" t="s">
        <v>37</v>
      </c>
      <c r="E215">
        <v>99.9</v>
      </c>
      <c r="F215">
        <v>4</v>
      </c>
      <c r="G215">
        <v>13</v>
      </c>
      <c r="H215">
        <v>0</v>
      </c>
      <c r="I215">
        <v>0</v>
      </c>
      <c r="J215">
        <v>116.9</v>
      </c>
      <c r="K215">
        <v>5.84</v>
      </c>
      <c r="L215">
        <v>0</v>
      </c>
      <c r="M215">
        <v>122.75</v>
      </c>
      <c r="N215" t="s">
        <v>1071</v>
      </c>
      <c r="AD215" t="str">
        <f t="shared" si="14"/>
        <v>RYCROFT</v>
      </c>
      <c r="AE215" t="str">
        <f t="shared" si="11"/>
        <v>RYCROFT</v>
      </c>
      <c r="AF215" t="str">
        <f t="shared" si="12"/>
        <v>AB</v>
      </c>
      <c r="AG215" t="str">
        <f t="shared" si="13"/>
        <v>DIESEL LS</v>
      </c>
    </row>
    <row r="216" spans="1:33" x14ac:dyDescent="0.25">
      <c r="A216">
        <v>524599</v>
      </c>
      <c r="B216" t="s">
        <v>144</v>
      </c>
      <c r="C216" t="s">
        <v>57</v>
      </c>
      <c r="D216" t="s">
        <v>132</v>
      </c>
      <c r="E216">
        <v>95</v>
      </c>
      <c r="F216">
        <v>10</v>
      </c>
      <c r="G216">
        <v>13</v>
      </c>
      <c r="H216">
        <v>0</v>
      </c>
      <c r="I216">
        <v>0</v>
      </c>
      <c r="J216">
        <v>118</v>
      </c>
      <c r="K216">
        <v>5.9</v>
      </c>
      <c r="L216">
        <v>0</v>
      </c>
      <c r="M216">
        <v>123.9</v>
      </c>
      <c r="N216" t="s">
        <v>1071</v>
      </c>
      <c r="AD216" t="str">
        <f t="shared" si="14"/>
        <v>RYCROFT</v>
      </c>
      <c r="AE216" t="str">
        <f t="shared" si="11"/>
        <v>RYCROFT</v>
      </c>
      <c r="AF216" t="str">
        <f t="shared" si="12"/>
        <v>AB</v>
      </c>
      <c r="AG216" t="str">
        <f t="shared" si="13"/>
        <v>ETH MID</v>
      </c>
    </row>
    <row r="217" spans="1:33" x14ac:dyDescent="0.25">
      <c r="A217">
        <v>524599</v>
      </c>
      <c r="B217" t="s">
        <v>144</v>
      </c>
      <c r="C217" t="s">
        <v>57</v>
      </c>
      <c r="D217" t="s">
        <v>644</v>
      </c>
      <c r="E217">
        <v>87</v>
      </c>
      <c r="F217">
        <v>10</v>
      </c>
      <c r="G217">
        <v>13</v>
      </c>
      <c r="H217">
        <v>0</v>
      </c>
      <c r="I217">
        <v>0</v>
      </c>
      <c r="J217">
        <v>110</v>
      </c>
      <c r="K217">
        <v>5.5</v>
      </c>
      <c r="L217">
        <v>0</v>
      </c>
      <c r="M217">
        <v>115.5</v>
      </c>
      <c r="N217" t="s">
        <v>1071</v>
      </c>
      <c r="AD217" t="str">
        <f t="shared" si="14"/>
        <v>RYCROFT</v>
      </c>
      <c r="AE217" t="str">
        <f t="shared" si="11"/>
        <v>RYCROFT</v>
      </c>
      <c r="AF217" t="str">
        <f t="shared" si="12"/>
        <v>AB</v>
      </c>
      <c r="AG217" t="str">
        <f t="shared" si="13"/>
        <v>ETHANOL REG</v>
      </c>
    </row>
    <row r="218" spans="1:33" x14ac:dyDescent="0.25">
      <c r="A218">
        <v>524599</v>
      </c>
      <c r="B218" t="s">
        <v>144</v>
      </c>
      <c r="C218" t="s">
        <v>57</v>
      </c>
      <c r="D218" t="s">
        <v>49</v>
      </c>
      <c r="E218">
        <v>106</v>
      </c>
      <c r="F218">
        <v>10</v>
      </c>
      <c r="G218">
        <v>13</v>
      </c>
      <c r="H218">
        <v>0</v>
      </c>
      <c r="I218">
        <v>0</v>
      </c>
      <c r="J218">
        <v>129</v>
      </c>
      <c r="K218">
        <v>6.45</v>
      </c>
      <c r="L218">
        <v>0</v>
      </c>
      <c r="M218">
        <v>135.44999999999999</v>
      </c>
      <c r="N218" t="s">
        <v>1071</v>
      </c>
      <c r="AD218" t="str">
        <f t="shared" si="14"/>
        <v>RYCROFT</v>
      </c>
      <c r="AE218" t="str">
        <f t="shared" si="11"/>
        <v>RYCROFT</v>
      </c>
      <c r="AF218" t="str">
        <f t="shared" si="12"/>
        <v>AB</v>
      </c>
      <c r="AG218" t="str">
        <f t="shared" si="13"/>
        <v>PREMIUM</v>
      </c>
    </row>
    <row r="219" spans="1:33" x14ac:dyDescent="0.25">
      <c r="A219">
        <v>541686</v>
      </c>
      <c r="B219" t="s">
        <v>653</v>
      </c>
      <c r="C219" t="s">
        <v>57</v>
      </c>
      <c r="D219" t="s">
        <v>37</v>
      </c>
      <c r="E219">
        <v>95.8</v>
      </c>
      <c r="F219">
        <v>4</v>
      </c>
      <c r="G219">
        <v>13</v>
      </c>
      <c r="H219">
        <v>0</v>
      </c>
      <c r="I219">
        <v>0</v>
      </c>
      <c r="J219">
        <v>112.8</v>
      </c>
      <c r="K219">
        <v>5.64</v>
      </c>
      <c r="L219">
        <v>0</v>
      </c>
      <c r="M219">
        <v>118.44</v>
      </c>
      <c r="N219" t="s">
        <v>1071</v>
      </c>
      <c r="AD219" t="str">
        <f t="shared" si="14"/>
        <v>SHERWOOD PARK</v>
      </c>
      <c r="AE219" t="str">
        <f t="shared" ref="AE219:AE282" si="15">TRIM(B219)</f>
        <v>SHERWOOD PARK</v>
      </c>
      <c r="AF219" t="str">
        <f t="shared" ref="AF219:AF282" si="16">TRIM(C219)</f>
        <v>AB</v>
      </c>
      <c r="AG219" t="str">
        <f t="shared" ref="AG219:AG282" si="17">TRIM(D219)</f>
        <v>DIESEL LS</v>
      </c>
    </row>
    <row r="220" spans="1:33" x14ac:dyDescent="0.25">
      <c r="A220">
        <v>541686</v>
      </c>
      <c r="B220" t="s">
        <v>653</v>
      </c>
      <c r="C220" t="s">
        <v>57</v>
      </c>
      <c r="D220" t="s">
        <v>644</v>
      </c>
      <c r="E220">
        <v>83.3</v>
      </c>
      <c r="F220">
        <v>10</v>
      </c>
      <c r="G220">
        <v>13</v>
      </c>
      <c r="H220">
        <v>0</v>
      </c>
      <c r="I220">
        <v>0</v>
      </c>
      <c r="J220">
        <v>106.3</v>
      </c>
      <c r="K220">
        <v>5.32</v>
      </c>
      <c r="L220">
        <v>0</v>
      </c>
      <c r="M220">
        <v>111.61</v>
      </c>
      <c r="N220" t="s">
        <v>1071</v>
      </c>
      <c r="AD220" t="str">
        <f t="shared" ref="AD220:AD283" si="18">TRIM(B220)</f>
        <v>SHERWOOD PARK</v>
      </c>
      <c r="AE220" t="str">
        <f t="shared" si="15"/>
        <v>SHERWOOD PARK</v>
      </c>
      <c r="AF220" t="str">
        <f t="shared" si="16"/>
        <v>AB</v>
      </c>
      <c r="AG220" t="str">
        <f t="shared" si="17"/>
        <v>ETHANOL REG</v>
      </c>
    </row>
    <row r="221" spans="1:33" x14ac:dyDescent="0.25">
      <c r="A221">
        <v>541686</v>
      </c>
      <c r="B221" t="s">
        <v>653</v>
      </c>
      <c r="C221" t="s">
        <v>57</v>
      </c>
      <c r="D221" t="s">
        <v>645</v>
      </c>
      <c r="E221">
        <v>123.7</v>
      </c>
      <c r="F221">
        <v>0</v>
      </c>
      <c r="G221">
        <v>0</v>
      </c>
      <c r="H221">
        <v>0</v>
      </c>
      <c r="I221">
        <v>0</v>
      </c>
      <c r="J221">
        <v>123.7</v>
      </c>
      <c r="K221">
        <v>6.18</v>
      </c>
      <c r="L221">
        <v>0</v>
      </c>
      <c r="M221">
        <v>129.88</v>
      </c>
      <c r="N221" t="s">
        <v>1071</v>
      </c>
      <c r="AD221" t="str">
        <f t="shared" si="18"/>
        <v>SHERWOOD PARK</v>
      </c>
      <c r="AE221" t="str">
        <f t="shared" si="15"/>
        <v>SHERWOOD PARK</v>
      </c>
      <c r="AF221" t="str">
        <f t="shared" si="16"/>
        <v>AB</v>
      </c>
      <c r="AG221" t="str">
        <f t="shared" si="17"/>
        <v>UNBRAND DEF</v>
      </c>
    </row>
    <row r="222" spans="1:33" x14ac:dyDescent="0.25">
      <c r="A222">
        <v>519341</v>
      </c>
      <c r="B222" t="s">
        <v>64</v>
      </c>
      <c r="C222" t="s">
        <v>57</v>
      </c>
      <c r="D222" t="s">
        <v>646</v>
      </c>
      <c r="E222">
        <v>98.6</v>
      </c>
      <c r="F222">
        <v>4</v>
      </c>
      <c r="G222">
        <v>4</v>
      </c>
      <c r="H222">
        <v>0</v>
      </c>
      <c r="I222">
        <v>0</v>
      </c>
      <c r="J222">
        <v>106.6</v>
      </c>
      <c r="K222">
        <v>5.33</v>
      </c>
      <c r="L222">
        <v>0</v>
      </c>
      <c r="M222">
        <v>111.93</v>
      </c>
      <c r="N222" t="s">
        <v>1071</v>
      </c>
      <c r="AD222" t="str">
        <f t="shared" si="18"/>
        <v>SLAVE LAKE</v>
      </c>
      <c r="AE222" t="str">
        <f t="shared" si="15"/>
        <v>SLAVE LAKE</v>
      </c>
      <c r="AF222" t="str">
        <f t="shared" si="16"/>
        <v>AB</v>
      </c>
      <c r="AG222" t="str">
        <f t="shared" si="17"/>
        <v>D LS DYED</v>
      </c>
    </row>
    <row r="223" spans="1:33" x14ac:dyDescent="0.25">
      <c r="A223">
        <v>519341</v>
      </c>
      <c r="B223" t="s">
        <v>64</v>
      </c>
      <c r="C223" t="s">
        <v>57</v>
      </c>
      <c r="D223" t="s">
        <v>37</v>
      </c>
      <c r="E223">
        <v>98.6</v>
      </c>
      <c r="F223">
        <v>4</v>
      </c>
      <c r="G223">
        <v>13</v>
      </c>
      <c r="H223">
        <v>0</v>
      </c>
      <c r="I223">
        <v>0</v>
      </c>
      <c r="J223">
        <v>115.6</v>
      </c>
      <c r="K223">
        <v>5.78</v>
      </c>
      <c r="L223">
        <v>0</v>
      </c>
      <c r="M223">
        <v>121.38</v>
      </c>
      <c r="N223" t="s">
        <v>1071</v>
      </c>
      <c r="AD223" t="str">
        <f t="shared" si="18"/>
        <v>SLAVE LAKE</v>
      </c>
      <c r="AE223" t="str">
        <f t="shared" si="15"/>
        <v>SLAVE LAKE</v>
      </c>
      <c r="AF223" t="str">
        <f t="shared" si="16"/>
        <v>AB</v>
      </c>
      <c r="AG223" t="str">
        <f t="shared" si="17"/>
        <v>DIESEL LS</v>
      </c>
    </row>
    <row r="224" spans="1:33" x14ac:dyDescent="0.25">
      <c r="A224">
        <v>519341</v>
      </c>
      <c r="B224" t="s">
        <v>64</v>
      </c>
      <c r="C224" t="s">
        <v>57</v>
      </c>
      <c r="D224" t="s">
        <v>644</v>
      </c>
      <c r="E224">
        <v>84.9</v>
      </c>
      <c r="F224">
        <v>10</v>
      </c>
      <c r="G224">
        <v>13</v>
      </c>
      <c r="H224">
        <v>0</v>
      </c>
      <c r="I224">
        <v>0</v>
      </c>
      <c r="J224">
        <v>107.9</v>
      </c>
      <c r="K224">
        <v>5.39</v>
      </c>
      <c r="L224">
        <v>0</v>
      </c>
      <c r="M224">
        <v>113.3</v>
      </c>
      <c r="N224" t="s">
        <v>1071</v>
      </c>
      <c r="AD224" t="str">
        <f t="shared" si="18"/>
        <v>SLAVE LAKE</v>
      </c>
      <c r="AE224" t="str">
        <f t="shared" si="15"/>
        <v>SLAVE LAKE</v>
      </c>
      <c r="AF224" t="str">
        <f t="shared" si="16"/>
        <v>AB</v>
      </c>
      <c r="AG224" t="str">
        <f t="shared" si="17"/>
        <v>ETHANOL REG</v>
      </c>
    </row>
    <row r="225" spans="1:33" x14ac:dyDescent="0.25">
      <c r="A225">
        <v>519341</v>
      </c>
      <c r="B225" t="s">
        <v>64</v>
      </c>
      <c r="C225" t="s">
        <v>57</v>
      </c>
      <c r="D225" t="s">
        <v>645</v>
      </c>
      <c r="E225">
        <v>110.4</v>
      </c>
      <c r="F225">
        <v>0</v>
      </c>
      <c r="G225">
        <v>0</v>
      </c>
      <c r="H225">
        <v>0</v>
      </c>
      <c r="I225">
        <v>0</v>
      </c>
      <c r="J225">
        <v>110.4</v>
      </c>
      <c r="K225">
        <v>5.52</v>
      </c>
      <c r="L225">
        <v>0</v>
      </c>
      <c r="M225">
        <v>115.92</v>
      </c>
      <c r="N225" t="s">
        <v>1071</v>
      </c>
      <c r="AD225" t="str">
        <f t="shared" si="18"/>
        <v>SLAVE LAKE</v>
      </c>
      <c r="AE225" t="str">
        <f t="shared" si="15"/>
        <v>SLAVE LAKE</v>
      </c>
      <c r="AF225" t="str">
        <f t="shared" si="16"/>
        <v>AB</v>
      </c>
      <c r="AG225" t="str">
        <f t="shared" si="17"/>
        <v>UNBRAND DEF</v>
      </c>
    </row>
    <row r="226" spans="1:33" x14ac:dyDescent="0.25">
      <c r="A226">
        <v>524546</v>
      </c>
      <c r="B226" t="s">
        <v>654</v>
      </c>
      <c r="C226" t="s">
        <v>57</v>
      </c>
      <c r="D226" t="s">
        <v>646</v>
      </c>
      <c r="E226">
        <v>98.1</v>
      </c>
      <c r="F226">
        <v>4</v>
      </c>
      <c r="G226">
        <v>4</v>
      </c>
      <c r="H226">
        <v>0</v>
      </c>
      <c r="I226">
        <v>0</v>
      </c>
      <c r="J226">
        <v>106.1</v>
      </c>
      <c r="K226">
        <v>5.3</v>
      </c>
      <c r="L226">
        <v>0</v>
      </c>
      <c r="M226">
        <v>111.41</v>
      </c>
      <c r="N226" t="s">
        <v>1071</v>
      </c>
      <c r="AD226" t="str">
        <f t="shared" si="18"/>
        <v>SPRUCE VALLEY</v>
      </c>
      <c r="AE226" t="str">
        <f t="shared" si="15"/>
        <v>SPRUCE VALLEY</v>
      </c>
      <c r="AF226" t="str">
        <f t="shared" si="16"/>
        <v>AB</v>
      </c>
      <c r="AG226" t="str">
        <f t="shared" si="17"/>
        <v>D LS DYED</v>
      </c>
    </row>
    <row r="227" spans="1:33" x14ac:dyDescent="0.25">
      <c r="A227">
        <v>524546</v>
      </c>
      <c r="B227" t="s">
        <v>654</v>
      </c>
      <c r="C227" t="s">
        <v>57</v>
      </c>
      <c r="D227" t="s">
        <v>37</v>
      </c>
      <c r="E227">
        <v>98.1</v>
      </c>
      <c r="F227">
        <v>4</v>
      </c>
      <c r="G227">
        <v>13</v>
      </c>
      <c r="H227">
        <v>0</v>
      </c>
      <c r="I227">
        <v>0</v>
      </c>
      <c r="J227">
        <v>115.1</v>
      </c>
      <c r="K227">
        <v>5.75</v>
      </c>
      <c r="L227">
        <v>0</v>
      </c>
      <c r="M227">
        <v>120.85</v>
      </c>
      <c r="N227" t="s">
        <v>1071</v>
      </c>
      <c r="AD227" t="str">
        <f t="shared" si="18"/>
        <v>SPRUCE VALLEY</v>
      </c>
      <c r="AE227" t="str">
        <f t="shared" si="15"/>
        <v>SPRUCE VALLEY</v>
      </c>
      <c r="AF227" t="str">
        <f t="shared" si="16"/>
        <v>AB</v>
      </c>
      <c r="AG227" t="str">
        <f t="shared" si="17"/>
        <v>DIESEL LS</v>
      </c>
    </row>
    <row r="228" spans="1:33" x14ac:dyDescent="0.25">
      <c r="A228">
        <v>524546</v>
      </c>
      <c r="B228" t="s">
        <v>654</v>
      </c>
      <c r="C228" t="s">
        <v>57</v>
      </c>
      <c r="D228" t="s">
        <v>647</v>
      </c>
      <c r="E228">
        <v>85.7</v>
      </c>
      <c r="F228">
        <v>10</v>
      </c>
      <c r="G228">
        <v>4</v>
      </c>
      <c r="H228">
        <v>0</v>
      </c>
      <c r="I228">
        <v>0</v>
      </c>
      <c r="J228">
        <v>99.7</v>
      </c>
      <c r="K228">
        <v>4.99</v>
      </c>
      <c r="L228">
        <v>0</v>
      </c>
      <c r="M228">
        <v>104.69</v>
      </c>
      <c r="N228" t="s">
        <v>1071</v>
      </c>
      <c r="AD228" t="str">
        <f t="shared" si="18"/>
        <v>SPRUCE VALLEY</v>
      </c>
      <c r="AE228" t="str">
        <f t="shared" si="15"/>
        <v>SPRUCE VALLEY</v>
      </c>
      <c r="AF228" t="str">
        <f t="shared" si="16"/>
        <v>AB</v>
      </c>
      <c r="AG228" t="str">
        <f t="shared" si="17"/>
        <v>ETH REG DYE</v>
      </c>
    </row>
    <row r="229" spans="1:33" x14ac:dyDescent="0.25">
      <c r="A229">
        <v>524546</v>
      </c>
      <c r="B229" t="s">
        <v>654</v>
      </c>
      <c r="C229" t="s">
        <v>57</v>
      </c>
      <c r="D229" t="s">
        <v>644</v>
      </c>
      <c r="E229">
        <v>85.7</v>
      </c>
      <c r="F229">
        <v>10</v>
      </c>
      <c r="G229">
        <v>13</v>
      </c>
      <c r="H229">
        <v>0</v>
      </c>
      <c r="I229">
        <v>0</v>
      </c>
      <c r="J229">
        <v>108.7</v>
      </c>
      <c r="K229">
        <v>5.43</v>
      </c>
      <c r="L229">
        <v>0</v>
      </c>
      <c r="M229">
        <v>114.14</v>
      </c>
      <c r="N229" t="s">
        <v>1071</v>
      </c>
      <c r="AD229" t="str">
        <f t="shared" si="18"/>
        <v>SPRUCE VALLEY</v>
      </c>
      <c r="AE229" t="str">
        <f t="shared" si="15"/>
        <v>SPRUCE VALLEY</v>
      </c>
      <c r="AF229" t="str">
        <f t="shared" si="16"/>
        <v>AB</v>
      </c>
      <c r="AG229" t="str">
        <f t="shared" si="17"/>
        <v>ETHANOL REG</v>
      </c>
    </row>
    <row r="230" spans="1:33" x14ac:dyDescent="0.25">
      <c r="A230">
        <v>524546</v>
      </c>
      <c r="B230" t="s">
        <v>654</v>
      </c>
      <c r="C230" t="s">
        <v>57</v>
      </c>
      <c r="D230" t="s">
        <v>651</v>
      </c>
      <c r="E230">
        <v>48.3</v>
      </c>
      <c r="F230">
        <v>10</v>
      </c>
      <c r="G230">
        <v>13</v>
      </c>
      <c r="H230">
        <v>0</v>
      </c>
      <c r="I230">
        <v>0</v>
      </c>
      <c r="J230">
        <v>71.3</v>
      </c>
      <c r="K230">
        <v>3.56</v>
      </c>
      <c r="L230">
        <v>0</v>
      </c>
      <c r="M230">
        <v>74.86</v>
      </c>
      <c r="N230" t="s">
        <v>630</v>
      </c>
      <c r="AD230" t="str">
        <f t="shared" si="18"/>
        <v>SPRUCE VALLEY</v>
      </c>
      <c r="AE230" t="str">
        <f t="shared" si="15"/>
        <v>SPRUCE VALLEY</v>
      </c>
      <c r="AF230" t="str">
        <f t="shared" si="16"/>
        <v>AB</v>
      </c>
      <c r="AG230" t="str">
        <f t="shared" si="17"/>
        <v>REGULAR</v>
      </c>
    </row>
    <row r="231" spans="1:33" x14ac:dyDescent="0.25">
      <c r="A231">
        <v>524546</v>
      </c>
      <c r="B231" t="s">
        <v>654</v>
      </c>
      <c r="C231" t="s">
        <v>57</v>
      </c>
      <c r="D231" t="s">
        <v>645</v>
      </c>
      <c r="E231">
        <v>109.5</v>
      </c>
      <c r="F231">
        <v>0</v>
      </c>
      <c r="G231">
        <v>0</v>
      </c>
      <c r="H231">
        <v>0</v>
      </c>
      <c r="I231">
        <v>0</v>
      </c>
      <c r="J231">
        <v>109.5</v>
      </c>
      <c r="K231">
        <v>5.47</v>
      </c>
      <c r="L231">
        <v>0</v>
      </c>
      <c r="M231">
        <v>114.97</v>
      </c>
      <c r="N231" t="s">
        <v>1071</v>
      </c>
      <c r="AD231" t="str">
        <f t="shared" si="18"/>
        <v>SPRUCE VALLEY</v>
      </c>
      <c r="AE231" t="str">
        <f t="shared" si="15"/>
        <v>SPRUCE VALLEY</v>
      </c>
      <c r="AF231" t="str">
        <f t="shared" si="16"/>
        <v>AB</v>
      </c>
      <c r="AG231" t="str">
        <f t="shared" si="17"/>
        <v>UNBRAND DEF</v>
      </c>
    </row>
    <row r="232" spans="1:33" x14ac:dyDescent="0.25">
      <c r="A232">
        <v>524597</v>
      </c>
      <c r="B232" t="s">
        <v>145</v>
      </c>
      <c r="C232" t="s">
        <v>57</v>
      </c>
      <c r="D232" t="s">
        <v>37</v>
      </c>
      <c r="E232">
        <v>99.9</v>
      </c>
      <c r="F232">
        <v>4</v>
      </c>
      <c r="G232">
        <v>13</v>
      </c>
      <c r="H232">
        <v>0</v>
      </c>
      <c r="I232">
        <v>0</v>
      </c>
      <c r="J232">
        <v>116.9</v>
      </c>
      <c r="K232">
        <v>5.84</v>
      </c>
      <c r="L232">
        <v>0</v>
      </c>
      <c r="M232">
        <v>122.75</v>
      </c>
      <c r="N232" t="s">
        <v>1071</v>
      </c>
      <c r="AD232" t="str">
        <f t="shared" si="18"/>
        <v>STRATHMORE</v>
      </c>
      <c r="AE232" t="str">
        <f t="shared" si="15"/>
        <v>STRATHMORE</v>
      </c>
      <c r="AF232" t="str">
        <f t="shared" si="16"/>
        <v>AB</v>
      </c>
      <c r="AG232" t="str">
        <f t="shared" si="17"/>
        <v>DIESEL LS</v>
      </c>
    </row>
    <row r="233" spans="1:33" x14ac:dyDescent="0.25">
      <c r="A233">
        <v>524597</v>
      </c>
      <c r="B233" t="s">
        <v>145</v>
      </c>
      <c r="C233" t="s">
        <v>57</v>
      </c>
      <c r="D233" t="s">
        <v>132</v>
      </c>
      <c r="E233">
        <v>94.2</v>
      </c>
      <c r="F233">
        <v>10</v>
      </c>
      <c r="G233">
        <v>13</v>
      </c>
      <c r="H233">
        <v>0</v>
      </c>
      <c r="I233">
        <v>0</v>
      </c>
      <c r="J233">
        <v>117.2</v>
      </c>
      <c r="K233">
        <v>5.86</v>
      </c>
      <c r="L233">
        <v>0</v>
      </c>
      <c r="M233">
        <v>123.06</v>
      </c>
      <c r="N233" t="s">
        <v>1071</v>
      </c>
      <c r="AD233" t="str">
        <f t="shared" si="18"/>
        <v>STRATHMORE</v>
      </c>
      <c r="AE233" t="str">
        <f t="shared" si="15"/>
        <v>STRATHMORE</v>
      </c>
      <c r="AF233" t="str">
        <f t="shared" si="16"/>
        <v>AB</v>
      </c>
      <c r="AG233" t="str">
        <f t="shared" si="17"/>
        <v>ETH MID</v>
      </c>
    </row>
    <row r="234" spans="1:33" x14ac:dyDescent="0.25">
      <c r="A234">
        <v>524597</v>
      </c>
      <c r="B234" t="s">
        <v>145</v>
      </c>
      <c r="C234" t="s">
        <v>57</v>
      </c>
      <c r="D234" t="s">
        <v>644</v>
      </c>
      <c r="E234">
        <v>86.5</v>
      </c>
      <c r="F234">
        <v>10</v>
      </c>
      <c r="G234">
        <v>13</v>
      </c>
      <c r="H234">
        <v>0</v>
      </c>
      <c r="I234">
        <v>0</v>
      </c>
      <c r="J234">
        <v>109.5</v>
      </c>
      <c r="K234">
        <v>5.47</v>
      </c>
      <c r="L234">
        <v>0</v>
      </c>
      <c r="M234">
        <v>114.97</v>
      </c>
      <c r="N234" t="s">
        <v>1071</v>
      </c>
      <c r="AD234" t="str">
        <f t="shared" si="18"/>
        <v>STRATHMORE</v>
      </c>
      <c r="AE234" t="str">
        <f t="shared" si="15"/>
        <v>STRATHMORE</v>
      </c>
      <c r="AF234" t="str">
        <f t="shared" si="16"/>
        <v>AB</v>
      </c>
      <c r="AG234" t="str">
        <f t="shared" si="17"/>
        <v>ETHANOL REG</v>
      </c>
    </row>
    <row r="235" spans="1:33" x14ac:dyDescent="0.25">
      <c r="A235">
        <v>524597</v>
      </c>
      <c r="B235" t="s">
        <v>145</v>
      </c>
      <c r="C235" t="s">
        <v>57</v>
      </c>
      <c r="D235" t="s">
        <v>649</v>
      </c>
      <c r="E235">
        <v>105.2</v>
      </c>
      <c r="F235">
        <v>10</v>
      </c>
      <c r="G235">
        <v>13</v>
      </c>
      <c r="H235">
        <v>0</v>
      </c>
      <c r="I235">
        <v>0</v>
      </c>
      <c r="J235">
        <v>128.19999999999999</v>
      </c>
      <c r="K235">
        <v>6.41</v>
      </c>
      <c r="L235">
        <v>0</v>
      </c>
      <c r="M235">
        <v>134.61000000000001</v>
      </c>
      <c r="N235" t="s">
        <v>630</v>
      </c>
      <c r="AD235" t="str">
        <f t="shared" si="18"/>
        <v>STRATHMORE</v>
      </c>
      <c r="AE235" t="str">
        <f t="shared" si="15"/>
        <v>STRATHMORE</v>
      </c>
      <c r="AF235" t="str">
        <f t="shared" si="16"/>
        <v>AB</v>
      </c>
      <c r="AG235" t="str">
        <f t="shared" si="17"/>
        <v>MID</v>
      </c>
    </row>
    <row r="236" spans="1:33" x14ac:dyDescent="0.25">
      <c r="A236">
        <v>524597</v>
      </c>
      <c r="B236" t="s">
        <v>145</v>
      </c>
      <c r="C236" t="s">
        <v>57</v>
      </c>
      <c r="D236" t="s">
        <v>49</v>
      </c>
      <c r="E236">
        <v>107.2</v>
      </c>
      <c r="F236">
        <v>10</v>
      </c>
      <c r="G236">
        <v>13</v>
      </c>
      <c r="H236">
        <v>0</v>
      </c>
      <c r="I236">
        <v>0</v>
      </c>
      <c r="J236">
        <v>130.19999999999999</v>
      </c>
      <c r="K236">
        <v>6.51</v>
      </c>
      <c r="L236">
        <v>0</v>
      </c>
      <c r="M236">
        <v>136.71</v>
      </c>
      <c r="N236" t="s">
        <v>630</v>
      </c>
      <c r="AD236" t="str">
        <f t="shared" si="18"/>
        <v>STRATHMORE</v>
      </c>
      <c r="AE236" t="str">
        <f t="shared" si="15"/>
        <v>STRATHMORE</v>
      </c>
      <c r="AF236" t="str">
        <f t="shared" si="16"/>
        <v>AB</v>
      </c>
      <c r="AG236" t="str">
        <f t="shared" si="17"/>
        <v>PREMIUM</v>
      </c>
    </row>
    <row r="237" spans="1:33" x14ac:dyDescent="0.25">
      <c r="A237">
        <v>524597</v>
      </c>
      <c r="B237" t="s">
        <v>145</v>
      </c>
      <c r="C237" t="s">
        <v>57</v>
      </c>
      <c r="D237" t="s">
        <v>651</v>
      </c>
      <c r="E237">
        <v>92.2</v>
      </c>
      <c r="F237">
        <v>10</v>
      </c>
      <c r="G237">
        <v>13</v>
      </c>
      <c r="H237">
        <v>0</v>
      </c>
      <c r="I237">
        <v>0</v>
      </c>
      <c r="J237">
        <v>115.2</v>
      </c>
      <c r="K237">
        <v>5.76</v>
      </c>
      <c r="L237">
        <v>0</v>
      </c>
      <c r="M237">
        <v>120.96</v>
      </c>
      <c r="N237" t="s">
        <v>630</v>
      </c>
      <c r="AD237" t="str">
        <f t="shared" si="18"/>
        <v>STRATHMORE</v>
      </c>
      <c r="AE237" t="str">
        <f t="shared" si="15"/>
        <v>STRATHMORE</v>
      </c>
      <c r="AF237" t="str">
        <f t="shared" si="16"/>
        <v>AB</v>
      </c>
      <c r="AG237" t="str">
        <f t="shared" si="17"/>
        <v>REGULAR</v>
      </c>
    </row>
    <row r="238" spans="1:33" x14ac:dyDescent="0.25">
      <c r="A238">
        <v>524597</v>
      </c>
      <c r="B238" t="s">
        <v>145</v>
      </c>
      <c r="C238" t="s">
        <v>57</v>
      </c>
      <c r="D238" t="s">
        <v>645</v>
      </c>
      <c r="E238">
        <v>123.7</v>
      </c>
      <c r="F238">
        <v>0</v>
      </c>
      <c r="G238">
        <v>0</v>
      </c>
      <c r="H238">
        <v>0</v>
      </c>
      <c r="I238">
        <v>0</v>
      </c>
      <c r="J238">
        <v>123.7</v>
      </c>
      <c r="K238">
        <v>6.18</v>
      </c>
      <c r="L238">
        <v>0</v>
      </c>
      <c r="M238">
        <v>129.88</v>
      </c>
      <c r="N238" t="s">
        <v>1071</v>
      </c>
      <c r="AD238" t="str">
        <f t="shared" si="18"/>
        <v>STRATHMORE</v>
      </c>
      <c r="AE238" t="str">
        <f t="shared" si="15"/>
        <v>STRATHMORE</v>
      </c>
      <c r="AF238" t="str">
        <f t="shared" si="16"/>
        <v>AB</v>
      </c>
      <c r="AG238" t="str">
        <f t="shared" si="17"/>
        <v>UNBRAND DEF</v>
      </c>
    </row>
    <row r="239" spans="1:33" x14ac:dyDescent="0.25">
      <c r="A239">
        <v>524598</v>
      </c>
      <c r="B239" t="s">
        <v>655</v>
      </c>
      <c r="C239" t="s">
        <v>57</v>
      </c>
      <c r="D239" t="s">
        <v>646</v>
      </c>
      <c r="E239">
        <v>96.2</v>
      </c>
      <c r="F239">
        <v>4</v>
      </c>
      <c r="G239">
        <v>4</v>
      </c>
      <c r="H239">
        <v>0</v>
      </c>
      <c r="I239">
        <v>0</v>
      </c>
      <c r="J239">
        <v>104.2</v>
      </c>
      <c r="K239">
        <v>5.21</v>
      </c>
      <c r="L239">
        <v>0</v>
      </c>
      <c r="M239">
        <v>109.41</v>
      </c>
      <c r="N239" t="s">
        <v>1071</v>
      </c>
      <c r="AD239" t="str">
        <f t="shared" si="18"/>
        <v>VERMILLION</v>
      </c>
      <c r="AE239" t="str">
        <f t="shared" si="15"/>
        <v>VERMILLION</v>
      </c>
      <c r="AF239" t="str">
        <f t="shared" si="16"/>
        <v>AB</v>
      </c>
      <c r="AG239" t="str">
        <f t="shared" si="17"/>
        <v>D LS DYED</v>
      </c>
    </row>
    <row r="240" spans="1:33" x14ac:dyDescent="0.25">
      <c r="A240">
        <v>524598</v>
      </c>
      <c r="B240" t="s">
        <v>655</v>
      </c>
      <c r="C240" t="s">
        <v>57</v>
      </c>
      <c r="D240" t="s">
        <v>37</v>
      </c>
      <c r="E240">
        <v>96.2</v>
      </c>
      <c r="F240">
        <v>4</v>
      </c>
      <c r="G240">
        <v>13</v>
      </c>
      <c r="H240">
        <v>0</v>
      </c>
      <c r="I240">
        <v>0</v>
      </c>
      <c r="J240">
        <v>113.2</v>
      </c>
      <c r="K240">
        <v>5.66</v>
      </c>
      <c r="L240">
        <v>0</v>
      </c>
      <c r="M240">
        <v>118.86</v>
      </c>
      <c r="N240" t="s">
        <v>1071</v>
      </c>
      <c r="AD240" t="str">
        <f t="shared" si="18"/>
        <v>VERMILLION</v>
      </c>
      <c r="AE240" t="str">
        <f t="shared" si="15"/>
        <v>VERMILLION</v>
      </c>
      <c r="AF240" t="str">
        <f t="shared" si="16"/>
        <v>AB</v>
      </c>
      <c r="AG240" t="str">
        <f t="shared" si="17"/>
        <v>DIESEL LS</v>
      </c>
    </row>
    <row r="241" spans="1:33" x14ac:dyDescent="0.25">
      <c r="A241">
        <v>524598</v>
      </c>
      <c r="B241" t="s">
        <v>655</v>
      </c>
      <c r="C241" t="s">
        <v>57</v>
      </c>
      <c r="D241" t="s">
        <v>647</v>
      </c>
      <c r="E241">
        <v>84.4</v>
      </c>
      <c r="F241">
        <v>10</v>
      </c>
      <c r="G241">
        <v>4</v>
      </c>
      <c r="H241">
        <v>0</v>
      </c>
      <c r="I241">
        <v>0</v>
      </c>
      <c r="J241">
        <v>98.4</v>
      </c>
      <c r="K241">
        <v>4.92</v>
      </c>
      <c r="L241">
        <v>0</v>
      </c>
      <c r="M241">
        <v>103.32</v>
      </c>
      <c r="N241" t="s">
        <v>1071</v>
      </c>
      <c r="AD241" t="str">
        <f t="shared" si="18"/>
        <v>VERMILLION</v>
      </c>
      <c r="AE241" t="str">
        <f t="shared" si="15"/>
        <v>VERMILLION</v>
      </c>
      <c r="AF241" t="str">
        <f t="shared" si="16"/>
        <v>AB</v>
      </c>
      <c r="AG241" t="str">
        <f t="shared" si="17"/>
        <v>ETH REG DYE</v>
      </c>
    </row>
    <row r="242" spans="1:33" x14ac:dyDescent="0.25">
      <c r="A242">
        <v>524598</v>
      </c>
      <c r="B242" t="s">
        <v>655</v>
      </c>
      <c r="C242" t="s">
        <v>57</v>
      </c>
      <c r="D242" t="s">
        <v>644</v>
      </c>
      <c r="E242">
        <v>84.4</v>
      </c>
      <c r="F242">
        <v>10</v>
      </c>
      <c r="G242">
        <v>13</v>
      </c>
      <c r="H242">
        <v>0</v>
      </c>
      <c r="I242">
        <v>0</v>
      </c>
      <c r="J242">
        <v>107.4</v>
      </c>
      <c r="K242">
        <v>5.37</v>
      </c>
      <c r="L242">
        <v>0</v>
      </c>
      <c r="M242">
        <v>112.77</v>
      </c>
      <c r="N242" t="s">
        <v>1071</v>
      </c>
      <c r="AD242" t="str">
        <f t="shared" si="18"/>
        <v>VERMILLION</v>
      </c>
      <c r="AE242" t="str">
        <f t="shared" si="15"/>
        <v>VERMILLION</v>
      </c>
      <c r="AF242" t="str">
        <f t="shared" si="16"/>
        <v>AB</v>
      </c>
      <c r="AG242" t="str">
        <f t="shared" si="17"/>
        <v>ETHANOL REG</v>
      </c>
    </row>
    <row r="243" spans="1:33" x14ac:dyDescent="0.25">
      <c r="A243">
        <v>519353</v>
      </c>
      <c r="B243" t="s">
        <v>65</v>
      </c>
      <c r="C243" t="s">
        <v>57</v>
      </c>
      <c r="D243" t="s">
        <v>646</v>
      </c>
      <c r="E243">
        <v>98.4</v>
      </c>
      <c r="F243">
        <v>4</v>
      </c>
      <c r="G243">
        <v>4</v>
      </c>
      <c r="H243">
        <v>0</v>
      </c>
      <c r="I243">
        <v>0</v>
      </c>
      <c r="J243">
        <v>106.4</v>
      </c>
      <c r="K243">
        <v>5.32</v>
      </c>
      <c r="L243">
        <v>0</v>
      </c>
      <c r="M243">
        <v>111.72</v>
      </c>
      <c r="N243" t="s">
        <v>1071</v>
      </c>
      <c r="AD243" t="str">
        <f t="shared" si="18"/>
        <v>VIKING</v>
      </c>
      <c r="AE243" t="str">
        <f t="shared" si="15"/>
        <v>VIKING</v>
      </c>
      <c r="AF243" t="str">
        <f t="shared" si="16"/>
        <v>AB</v>
      </c>
      <c r="AG243" t="str">
        <f t="shared" si="17"/>
        <v>D LS DYED</v>
      </c>
    </row>
    <row r="244" spans="1:33" x14ac:dyDescent="0.25">
      <c r="A244">
        <v>519353</v>
      </c>
      <c r="B244" t="s">
        <v>65</v>
      </c>
      <c r="C244" t="s">
        <v>57</v>
      </c>
      <c r="D244" t="s">
        <v>37</v>
      </c>
      <c r="E244">
        <v>98.4</v>
      </c>
      <c r="F244">
        <v>4</v>
      </c>
      <c r="G244">
        <v>13</v>
      </c>
      <c r="H244">
        <v>0</v>
      </c>
      <c r="I244">
        <v>0</v>
      </c>
      <c r="J244">
        <v>115.4</v>
      </c>
      <c r="K244">
        <v>5.77</v>
      </c>
      <c r="L244">
        <v>0</v>
      </c>
      <c r="M244">
        <v>121.17</v>
      </c>
      <c r="N244" t="s">
        <v>1071</v>
      </c>
      <c r="AD244" t="str">
        <f t="shared" si="18"/>
        <v>VIKING</v>
      </c>
      <c r="AE244" t="str">
        <f t="shared" si="15"/>
        <v>VIKING</v>
      </c>
      <c r="AF244" t="str">
        <f t="shared" si="16"/>
        <v>AB</v>
      </c>
      <c r="AG244" t="str">
        <f t="shared" si="17"/>
        <v>DIESEL LS</v>
      </c>
    </row>
    <row r="245" spans="1:33" x14ac:dyDescent="0.25">
      <c r="A245">
        <v>519353</v>
      </c>
      <c r="B245" t="s">
        <v>65</v>
      </c>
      <c r="C245" t="s">
        <v>57</v>
      </c>
      <c r="D245" t="s">
        <v>644</v>
      </c>
      <c r="E245">
        <v>85.8</v>
      </c>
      <c r="F245">
        <v>10</v>
      </c>
      <c r="G245">
        <v>13</v>
      </c>
      <c r="H245">
        <v>0</v>
      </c>
      <c r="I245">
        <v>0</v>
      </c>
      <c r="J245">
        <v>108.8</v>
      </c>
      <c r="K245">
        <v>5.44</v>
      </c>
      <c r="L245">
        <v>0</v>
      </c>
      <c r="M245">
        <v>114.24</v>
      </c>
      <c r="N245" t="s">
        <v>1071</v>
      </c>
      <c r="AD245" t="str">
        <f t="shared" si="18"/>
        <v>VIKING</v>
      </c>
      <c r="AE245" t="str">
        <f t="shared" si="15"/>
        <v>VIKING</v>
      </c>
      <c r="AF245" t="str">
        <f t="shared" si="16"/>
        <v>AB</v>
      </c>
      <c r="AG245" t="str">
        <f t="shared" si="17"/>
        <v>ETHANOL REG</v>
      </c>
    </row>
    <row r="246" spans="1:33" x14ac:dyDescent="0.25">
      <c r="A246">
        <v>544912</v>
      </c>
      <c r="B246" t="s">
        <v>656</v>
      </c>
      <c r="C246" t="s">
        <v>57</v>
      </c>
      <c r="D246" t="s">
        <v>37</v>
      </c>
      <c r="E246">
        <v>100</v>
      </c>
      <c r="F246">
        <v>4</v>
      </c>
      <c r="G246">
        <v>13</v>
      </c>
      <c r="H246">
        <v>0</v>
      </c>
      <c r="I246">
        <v>0</v>
      </c>
      <c r="J246">
        <v>117</v>
      </c>
      <c r="K246">
        <v>5.85</v>
      </c>
      <c r="L246">
        <v>0</v>
      </c>
      <c r="M246">
        <v>122.85</v>
      </c>
      <c r="N246" t="s">
        <v>630</v>
      </c>
      <c r="AD246" t="str">
        <f t="shared" si="18"/>
        <v>WHEATLAND COUNTY</v>
      </c>
      <c r="AE246" t="str">
        <f t="shared" si="15"/>
        <v>WHEATLAND COUNTY</v>
      </c>
      <c r="AF246" t="str">
        <f t="shared" si="16"/>
        <v>AB</v>
      </c>
      <c r="AG246" t="str">
        <f t="shared" si="17"/>
        <v>DIESEL LS</v>
      </c>
    </row>
    <row r="247" spans="1:33" x14ac:dyDescent="0.25">
      <c r="A247">
        <v>544912</v>
      </c>
      <c r="B247" t="s">
        <v>656</v>
      </c>
      <c r="C247" t="s">
        <v>57</v>
      </c>
      <c r="D247" t="s">
        <v>132</v>
      </c>
      <c r="E247">
        <v>98.1</v>
      </c>
      <c r="F247">
        <v>10</v>
      </c>
      <c r="G247">
        <v>13</v>
      </c>
      <c r="H247">
        <v>0</v>
      </c>
      <c r="I247">
        <v>0</v>
      </c>
      <c r="J247">
        <v>121.1</v>
      </c>
      <c r="K247">
        <v>6.05</v>
      </c>
      <c r="L247">
        <v>0</v>
      </c>
      <c r="M247">
        <v>127.16</v>
      </c>
      <c r="N247" t="s">
        <v>630</v>
      </c>
      <c r="AD247" t="str">
        <f t="shared" si="18"/>
        <v>WHEATLAND COUNTY</v>
      </c>
      <c r="AE247" t="str">
        <f t="shared" si="15"/>
        <v>WHEATLAND COUNTY</v>
      </c>
      <c r="AF247" t="str">
        <f t="shared" si="16"/>
        <v>AB</v>
      </c>
      <c r="AG247" t="str">
        <f t="shared" si="17"/>
        <v>ETH MID</v>
      </c>
    </row>
    <row r="248" spans="1:33" x14ac:dyDescent="0.25">
      <c r="A248">
        <v>544912</v>
      </c>
      <c r="B248" t="s">
        <v>656</v>
      </c>
      <c r="C248" t="s">
        <v>57</v>
      </c>
      <c r="D248" t="s">
        <v>644</v>
      </c>
      <c r="E248">
        <v>91.9</v>
      </c>
      <c r="F248">
        <v>10</v>
      </c>
      <c r="G248">
        <v>13</v>
      </c>
      <c r="H248">
        <v>0</v>
      </c>
      <c r="I248">
        <v>0</v>
      </c>
      <c r="J248">
        <v>114.9</v>
      </c>
      <c r="K248">
        <v>5.75</v>
      </c>
      <c r="L248">
        <v>0</v>
      </c>
      <c r="M248">
        <v>120.65</v>
      </c>
      <c r="N248" t="s">
        <v>630</v>
      </c>
      <c r="AD248" t="str">
        <f t="shared" si="18"/>
        <v>WHEATLAND COUNTY</v>
      </c>
      <c r="AE248" t="str">
        <f t="shared" si="15"/>
        <v>WHEATLAND COUNTY</v>
      </c>
      <c r="AF248" t="str">
        <f t="shared" si="16"/>
        <v>AB</v>
      </c>
      <c r="AG248" t="str">
        <f t="shared" si="17"/>
        <v>ETHANOL REG</v>
      </c>
    </row>
    <row r="249" spans="1:33" x14ac:dyDescent="0.25">
      <c r="A249">
        <v>544912</v>
      </c>
      <c r="B249" t="s">
        <v>656</v>
      </c>
      <c r="C249" t="s">
        <v>57</v>
      </c>
      <c r="D249" t="s">
        <v>645</v>
      </c>
      <c r="E249">
        <v>113.3</v>
      </c>
      <c r="F249">
        <v>0</v>
      </c>
      <c r="G249">
        <v>0</v>
      </c>
      <c r="H249">
        <v>0</v>
      </c>
      <c r="I249">
        <v>0</v>
      </c>
      <c r="J249">
        <v>113.3</v>
      </c>
      <c r="K249">
        <v>5.67</v>
      </c>
      <c r="L249">
        <v>0</v>
      </c>
      <c r="M249">
        <v>118.97</v>
      </c>
      <c r="N249" t="s">
        <v>630</v>
      </c>
      <c r="AD249" t="str">
        <f t="shared" si="18"/>
        <v>WHEATLAND COUNTY</v>
      </c>
      <c r="AE249" t="str">
        <f t="shared" si="15"/>
        <v>WHEATLAND COUNTY</v>
      </c>
      <c r="AF249" t="str">
        <f t="shared" si="16"/>
        <v>AB</v>
      </c>
      <c r="AG249" t="str">
        <f t="shared" si="17"/>
        <v>UNBRAND DEF</v>
      </c>
    </row>
    <row r="250" spans="1:33" x14ac:dyDescent="0.25">
      <c r="A250">
        <v>524611</v>
      </c>
      <c r="B250" t="s">
        <v>146</v>
      </c>
      <c r="C250" t="s">
        <v>57</v>
      </c>
      <c r="D250" t="s">
        <v>37</v>
      </c>
      <c r="E250">
        <v>97</v>
      </c>
      <c r="F250">
        <v>4</v>
      </c>
      <c r="G250">
        <v>13</v>
      </c>
      <c r="H250">
        <v>0</v>
      </c>
      <c r="I250">
        <v>0</v>
      </c>
      <c r="J250">
        <v>114</v>
      </c>
      <c r="K250">
        <v>5.7</v>
      </c>
      <c r="L250">
        <v>0</v>
      </c>
      <c r="M250">
        <v>119.7</v>
      </c>
      <c r="N250" t="s">
        <v>1071</v>
      </c>
      <c r="AD250" t="str">
        <f t="shared" si="18"/>
        <v>WHITECOURT</v>
      </c>
      <c r="AE250" t="str">
        <f t="shared" si="15"/>
        <v>WHITECOURT</v>
      </c>
      <c r="AF250" t="str">
        <f t="shared" si="16"/>
        <v>AB</v>
      </c>
      <c r="AG250" t="str">
        <f t="shared" si="17"/>
        <v>DIESEL LS</v>
      </c>
    </row>
    <row r="251" spans="1:33" x14ac:dyDescent="0.25">
      <c r="A251">
        <v>524611</v>
      </c>
      <c r="B251" t="s">
        <v>146</v>
      </c>
      <c r="C251" t="s">
        <v>57</v>
      </c>
      <c r="D251" t="s">
        <v>132</v>
      </c>
      <c r="E251">
        <v>88.4</v>
      </c>
      <c r="F251">
        <v>10</v>
      </c>
      <c r="G251">
        <v>13</v>
      </c>
      <c r="H251">
        <v>0</v>
      </c>
      <c r="I251">
        <v>0</v>
      </c>
      <c r="J251">
        <v>111.4</v>
      </c>
      <c r="K251">
        <v>5.57</v>
      </c>
      <c r="L251">
        <v>0</v>
      </c>
      <c r="M251">
        <v>116.97</v>
      </c>
      <c r="N251" t="s">
        <v>1071</v>
      </c>
      <c r="AD251" t="str">
        <f t="shared" si="18"/>
        <v>WHITECOURT</v>
      </c>
      <c r="AE251" t="str">
        <f t="shared" si="15"/>
        <v>WHITECOURT</v>
      </c>
      <c r="AF251" t="str">
        <f t="shared" si="16"/>
        <v>AB</v>
      </c>
      <c r="AG251" t="str">
        <f t="shared" si="17"/>
        <v>ETH MID</v>
      </c>
    </row>
    <row r="252" spans="1:33" x14ac:dyDescent="0.25">
      <c r="A252">
        <v>524611</v>
      </c>
      <c r="B252" t="s">
        <v>146</v>
      </c>
      <c r="C252" t="s">
        <v>57</v>
      </c>
      <c r="D252" t="s">
        <v>647</v>
      </c>
      <c r="E252">
        <v>84.4</v>
      </c>
      <c r="F252">
        <v>10</v>
      </c>
      <c r="G252">
        <v>4</v>
      </c>
      <c r="H252">
        <v>0</v>
      </c>
      <c r="I252">
        <v>0</v>
      </c>
      <c r="J252">
        <v>98.4</v>
      </c>
      <c r="K252">
        <v>4.92</v>
      </c>
      <c r="L252">
        <v>0</v>
      </c>
      <c r="M252">
        <v>103.32</v>
      </c>
      <c r="N252" t="s">
        <v>1071</v>
      </c>
      <c r="AD252" t="str">
        <f t="shared" si="18"/>
        <v>WHITECOURT</v>
      </c>
      <c r="AE252" t="str">
        <f t="shared" si="15"/>
        <v>WHITECOURT</v>
      </c>
      <c r="AF252" t="str">
        <f t="shared" si="16"/>
        <v>AB</v>
      </c>
      <c r="AG252" t="str">
        <f t="shared" si="17"/>
        <v>ETH REG DYE</v>
      </c>
    </row>
    <row r="253" spans="1:33" x14ac:dyDescent="0.25">
      <c r="A253">
        <v>524611</v>
      </c>
      <c r="B253" t="s">
        <v>146</v>
      </c>
      <c r="C253" t="s">
        <v>57</v>
      </c>
      <c r="D253" t="s">
        <v>644</v>
      </c>
      <c r="E253">
        <v>84.4</v>
      </c>
      <c r="F253">
        <v>10</v>
      </c>
      <c r="G253">
        <v>13</v>
      </c>
      <c r="H253">
        <v>0</v>
      </c>
      <c r="I253">
        <v>0</v>
      </c>
      <c r="J253">
        <v>107.4</v>
      </c>
      <c r="K253">
        <v>5.37</v>
      </c>
      <c r="L253">
        <v>0</v>
      </c>
      <c r="M253">
        <v>112.77</v>
      </c>
      <c r="N253" t="s">
        <v>1071</v>
      </c>
      <c r="AD253" t="str">
        <f t="shared" si="18"/>
        <v>WHITECOURT</v>
      </c>
      <c r="AE253" t="str">
        <f t="shared" si="15"/>
        <v>WHITECOURT</v>
      </c>
      <c r="AF253" t="str">
        <f t="shared" si="16"/>
        <v>AB</v>
      </c>
      <c r="AG253" t="str">
        <f t="shared" si="17"/>
        <v>ETHANOL REG</v>
      </c>
    </row>
    <row r="254" spans="1:33" x14ac:dyDescent="0.25">
      <c r="A254">
        <v>524611</v>
      </c>
      <c r="B254" t="s">
        <v>146</v>
      </c>
      <c r="C254" t="s">
        <v>57</v>
      </c>
      <c r="D254" t="s">
        <v>49</v>
      </c>
      <c r="E254">
        <v>103.4</v>
      </c>
      <c r="F254">
        <v>10</v>
      </c>
      <c r="G254">
        <v>13</v>
      </c>
      <c r="H254">
        <v>0</v>
      </c>
      <c r="I254">
        <v>0</v>
      </c>
      <c r="J254">
        <v>126.4</v>
      </c>
      <c r="K254">
        <v>6.32</v>
      </c>
      <c r="L254">
        <v>0</v>
      </c>
      <c r="M254">
        <v>132.72</v>
      </c>
      <c r="N254" t="s">
        <v>1071</v>
      </c>
      <c r="AD254" t="str">
        <f t="shared" si="18"/>
        <v>WHITECOURT</v>
      </c>
      <c r="AE254" t="str">
        <f t="shared" si="15"/>
        <v>WHITECOURT</v>
      </c>
      <c r="AF254" t="str">
        <f t="shared" si="16"/>
        <v>AB</v>
      </c>
      <c r="AG254" t="str">
        <f t="shared" si="17"/>
        <v>PREMIUM</v>
      </c>
    </row>
    <row r="255" spans="1:33" x14ac:dyDescent="0.25">
      <c r="A255">
        <v>523529</v>
      </c>
      <c r="B255" t="s">
        <v>114</v>
      </c>
      <c r="C255" t="s">
        <v>69</v>
      </c>
      <c r="D255" t="s">
        <v>646</v>
      </c>
      <c r="E255">
        <v>115.5</v>
      </c>
      <c r="F255">
        <v>4</v>
      </c>
      <c r="G255">
        <v>3</v>
      </c>
      <c r="H255">
        <v>0</v>
      </c>
      <c r="I255">
        <v>0</v>
      </c>
      <c r="J255">
        <v>122.5</v>
      </c>
      <c r="K255">
        <v>6.12</v>
      </c>
      <c r="L255">
        <v>0</v>
      </c>
      <c r="M255">
        <v>128.62</v>
      </c>
      <c r="N255" t="s">
        <v>1071</v>
      </c>
      <c r="AD255" t="str">
        <f t="shared" si="18"/>
        <v>ABBOTSFORD</v>
      </c>
      <c r="AE255" t="str">
        <f t="shared" si="15"/>
        <v>ABBOTSFORD</v>
      </c>
      <c r="AF255" t="str">
        <f t="shared" si="16"/>
        <v>BC</v>
      </c>
      <c r="AG255" t="str">
        <f t="shared" si="17"/>
        <v>D LS DYED</v>
      </c>
    </row>
    <row r="256" spans="1:33" x14ac:dyDescent="0.25">
      <c r="A256">
        <v>523529</v>
      </c>
      <c r="B256" t="s">
        <v>114</v>
      </c>
      <c r="C256" t="s">
        <v>69</v>
      </c>
      <c r="D256" t="s">
        <v>37</v>
      </c>
      <c r="E256">
        <v>115.5</v>
      </c>
      <c r="F256">
        <v>4</v>
      </c>
      <c r="G256">
        <v>15</v>
      </c>
      <c r="H256">
        <v>0</v>
      </c>
      <c r="I256">
        <v>0</v>
      </c>
      <c r="J256">
        <v>134.5</v>
      </c>
      <c r="K256">
        <v>6.72</v>
      </c>
      <c r="L256">
        <v>0</v>
      </c>
      <c r="M256">
        <v>141.22</v>
      </c>
      <c r="N256" t="s">
        <v>1071</v>
      </c>
      <c r="AD256" t="str">
        <f t="shared" si="18"/>
        <v>ABBOTSFORD</v>
      </c>
      <c r="AE256" t="str">
        <f t="shared" si="15"/>
        <v>ABBOTSFORD</v>
      </c>
      <c r="AF256" t="str">
        <f t="shared" si="16"/>
        <v>BC</v>
      </c>
      <c r="AG256" t="str">
        <f t="shared" si="17"/>
        <v>DIESEL LS</v>
      </c>
    </row>
    <row r="257" spans="1:33" x14ac:dyDescent="0.25">
      <c r="A257">
        <v>523529</v>
      </c>
      <c r="B257" t="s">
        <v>114</v>
      </c>
      <c r="C257" t="s">
        <v>69</v>
      </c>
      <c r="D257" t="s">
        <v>644</v>
      </c>
      <c r="E257">
        <v>105.2</v>
      </c>
      <c r="F257">
        <v>10</v>
      </c>
      <c r="G257">
        <v>14.5</v>
      </c>
      <c r="H257">
        <v>0</v>
      </c>
      <c r="I257">
        <v>0</v>
      </c>
      <c r="J257">
        <v>129.69999999999999</v>
      </c>
      <c r="K257">
        <v>6.49</v>
      </c>
      <c r="L257">
        <v>0</v>
      </c>
      <c r="M257">
        <v>136.19</v>
      </c>
      <c r="N257" t="s">
        <v>1071</v>
      </c>
      <c r="AD257" t="str">
        <f t="shared" si="18"/>
        <v>ABBOTSFORD</v>
      </c>
      <c r="AE257" t="str">
        <f t="shared" si="15"/>
        <v>ABBOTSFORD</v>
      </c>
      <c r="AF257" t="str">
        <f t="shared" si="16"/>
        <v>BC</v>
      </c>
      <c r="AG257" t="str">
        <f t="shared" si="17"/>
        <v>ETHANOL REG</v>
      </c>
    </row>
    <row r="258" spans="1:33" x14ac:dyDescent="0.25">
      <c r="A258">
        <v>523529</v>
      </c>
      <c r="B258" t="s">
        <v>114</v>
      </c>
      <c r="C258" t="s">
        <v>69</v>
      </c>
      <c r="D258" t="s">
        <v>645</v>
      </c>
      <c r="E258">
        <v>97.3</v>
      </c>
      <c r="F258">
        <v>0</v>
      </c>
      <c r="G258">
        <v>0</v>
      </c>
      <c r="H258">
        <v>0</v>
      </c>
      <c r="I258">
        <v>0</v>
      </c>
      <c r="J258">
        <v>97.3</v>
      </c>
      <c r="K258">
        <v>4.87</v>
      </c>
      <c r="L258">
        <v>6.81</v>
      </c>
      <c r="M258">
        <v>108.98</v>
      </c>
      <c r="N258" t="s">
        <v>1071</v>
      </c>
      <c r="AD258" t="str">
        <f t="shared" si="18"/>
        <v>ABBOTSFORD</v>
      </c>
      <c r="AE258" t="str">
        <f t="shared" si="15"/>
        <v>ABBOTSFORD</v>
      </c>
      <c r="AF258" t="str">
        <f t="shared" si="16"/>
        <v>BC</v>
      </c>
      <c r="AG258" t="str">
        <f t="shared" si="17"/>
        <v>UNBRAND DEF</v>
      </c>
    </row>
    <row r="259" spans="1:33" x14ac:dyDescent="0.25">
      <c r="A259">
        <v>519387</v>
      </c>
      <c r="B259" t="s">
        <v>18</v>
      </c>
      <c r="C259" t="s">
        <v>69</v>
      </c>
      <c r="D259" t="s">
        <v>646</v>
      </c>
      <c r="E259">
        <v>115.1</v>
      </c>
      <c r="F259">
        <v>4</v>
      </c>
      <c r="G259">
        <v>3</v>
      </c>
      <c r="H259">
        <v>0</v>
      </c>
      <c r="I259">
        <v>0</v>
      </c>
      <c r="J259">
        <v>122.1</v>
      </c>
      <c r="K259">
        <v>6.11</v>
      </c>
      <c r="L259">
        <v>0</v>
      </c>
      <c r="M259">
        <v>128.21</v>
      </c>
      <c r="N259" t="s">
        <v>1071</v>
      </c>
      <c r="AD259" t="str">
        <f t="shared" si="18"/>
        <v>ARMSTRONG</v>
      </c>
      <c r="AE259" t="str">
        <f t="shared" si="15"/>
        <v>ARMSTRONG</v>
      </c>
      <c r="AF259" t="str">
        <f t="shared" si="16"/>
        <v>BC</v>
      </c>
      <c r="AG259" t="str">
        <f t="shared" si="17"/>
        <v>D LS DYED</v>
      </c>
    </row>
    <row r="260" spans="1:33" x14ac:dyDescent="0.25">
      <c r="A260">
        <v>519387</v>
      </c>
      <c r="B260" t="s">
        <v>18</v>
      </c>
      <c r="C260" t="s">
        <v>69</v>
      </c>
      <c r="D260" t="s">
        <v>37</v>
      </c>
      <c r="E260">
        <v>115.1</v>
      </c>
      <c r="F260">
        <v>4</v>
      </c>
      <c r="G260">
        <v>15</v>
      </c>
      <c r="H260">
        <v>0</v>
      </c>
      <c r="I260">
        <v>0</v>
      </c>
      <c r="J260">
        <v>134.1</v>
      </c>
      <c r="K260">
        <v>6.71</v>
      </c>
      <c r="L260">
        <v>0</v>
      </c>
      <c r="M260">
        <v>140.81</v>
      </c>
      <c r="N260" t="s">
        <v>1071</v>
      </c>
      <c r="AD260" t="str">
        <f t="shared" si="18"/>
        <v>ARMSTRONG</v>
      </c>
      <c r="AE260" t="str">
        <f t="shared" si="15"/>
        <v>ARMSTRONG</v>
      </c>
      <c r="AF260" t="str">
        <f t="shared" si="16"/>
        <v>BC</v>
      </c>
      <c r="AG260" t="str">
        <f t="shared" si="17"/>
        <v>DIESEL LS</v>
      </c>
    </row>
    <row r="261" spans="1:33" x14ac:dyDescent="0.25">
      <c r="A261">
        <v>519387</v>
      </c>
      <c r="B261" t="s">
        <v>18</v>
      </c>
      <c r="C261" t="s">
        <v>69</v>
      </c>
      <c r="D261" t="s">
        <v>647</v>
      </c>
      <c r="E261">
        <v>100.5</v>
      </c>
      <c r="F261">
        <v>10</v>
      </c>
      <c r="G261">
        <v>3</v>
      </c>
      <c r="H261">
        <v>0</v>
      </c>
      <c r="I261">
        <v>0</v>
      </c>
      <c r="J261">
        <v>113.5</v>
      </c>
      <c r="K261">
        <v>5.67</v>
      </c>
      <c r="L261">
        <v>0</v>
      </c>
      <c r="M261">
        <v>119.17</v>
      </c>
      <c r="N261" t="s">
        <v>1071</v>
      </c>
      <c r="AD261" t="str">
        <f t="shared" si="18"/>
        <v>ARMSTRONG</v>
      </c>
      <c r="AE261" t="str">
        <f t="shared" si="15"/>
        <v>ARMSTRONG</v>
      </c>
      <c r="AF261" t="str">
        <f t="shared" si="16"/>
        <v>BC</v>
      </c>
      <c r="AG261" t="str">
        <f t="shared" si="17"/>
        <v>ETH REG DYE</v>
      </c>
    </row>
    <row r="262" spans="1:33" x14ac:dyDescent="0.25">
      <c r="A262">
        <v>519387</v>
      </c>
      <c r="B262" t="s">
        <v>18</v>
      </c>
      <c r="C262" t="s">
        <v>69</v>
      </c>
      <c r="D262" t="s">
        <v>644</v>
      </c>
      <c r="E262">
        <v>100.5</v>
      </c>
      <c r="F262">
        <v>10</v>
      </c>
      <c r="G262">
        <v>14.5</v>
      </c>
      <c r="H262">
        <v>0</v>
      </c>
      <c r="I262">
        <v>0</v>
      </c>
      <c r="J262">
        <v>125</v>
      </c>
      <c r="K262">
        <v>6.25</v>
      </c>
      <c r="L262">
        <v>0</v>
      </c>
      <c r="M262">
        <v>131.25</v>
      </c>
      <c r="N262" t="s">
        <v>1071</v>
      </c>
      <c r="AD262" t="str">
        <f t="shared" si="18"/>
        <v>ARMSTRONG</v>
      </c>
      <c r="AE262" t="str">
        <f t="shared" si="15"/>
        <v>ARMSTRONG</v>
      </c>
      <c r="AF262" t="str">
        <f t="shared" si="16"/>
        <v>BC</v>
      </c>
      <c r="AG262" t="str">
        <f t="shared" si="17"/>
        <v>ETHANOL REG</v>
      </c>
    </row>
    <row r="263" spans="1:33" x14ac:dyDescent="0.25">
      <c r="A263">
        <v>519387</v>
      </c>
      <c r="B263" t="s">
        <v>18</v>
      </c>
      <c r="C263" t="s">
        <v>69</v>
      </c>
      <c r="D263" t="s">
        <v>648</v>
      </c>
      <c r="E263">
        <v>119.5</v>
      </c>
      <c r="F263">
        <v>10</v>
      </c>
      <c r="G263">
        <v>3</v>
      </c>
      <c r="H263">
        <v>0</v>
      </c>
      <c r="I263">
        <v>0</v>
      </c>
      <c r="J263">
        <v>132.5</v>
      </c>
      <c r="K263">
        <v>6.62</v>
      </c>
      <c r="L263">
        <v>0</v>
      </c>
      <c r="M263">
        <v>139.12</v>
      </c>
      <c r="N263" t="s">
        <v>1071</v>
      </c>
      <c r="AD263" t="str">
        <f t="shared" si="18"/>
        <v>ARMSTRONG</v>
      </c>
      <c r="AE263" t="str">
        <f t="shared" si="15"/>
        <v>ARMSTRONG</v>
      </c>
      <c r="AF263" t="str">
        <f t="shared" si="16"/>
        <v>BC</v>
      </c>
      <c r="AG263" t="str">
        <f t="shared" si="17"/>
        <v>PREM DYED</v>
      </c>
    </row>
    <row r="264" spans="1:33" x14ac:dyDescent="0.25">
      <c r="A264">
        <v>519387</v>
      </c>
      <c r="B264" t="s">
        <v>18</v>
      </c>
      <c r="C264" t="s">
        <v>69</v>
      </c>
      <c r="D264" t="s">
        <v>49</v>
      </c>
      <c r="E264">
        <v>119.5</v>
      </c>
      <c r="F264">
        <v>10</v>
      </c>
      <c r="G264">
        <v>14.5</v>
      </c>
      <c r="H264">
        <v>0</v>
      </c>
      <c r="I264">
        <v>0</v>
      </c>
      <c r="J264">
        <v>144</v>
      </c>
      <c r="K264">
        <v>7.2</v>
      </c>
      <c r="L264">
        <v>0</v>
      </c>
      <c r="M264">
        <v>151.19999999999999</v>
      </c>
      <c r="N264" t="s">
        <v>1071</v>
      </c>
      <c r="AD264" t="str">
        <f t="shared" si="18"/>
        <v>ARMSTRONG</v>
      </c>
      <c r="AE264" t="str">
        <f t="shared" si="15"/>
        <v>ARMSTRONG</v>
      </c>
      <c r="AF264" t="str">
        <f t="shared" si="16"/>
        <v>BC</v>
      </c>
      <c r="AG264" t="str">
        <f t="shared" si="17"/>
        <v>PREMIUM</v>
      </c>
    </row>
    <row r="265" spans="1:33" x14ac:dyDescent="0.25">
      <c r="A265">
        <v>519387</v>
      </c>
      <c r="B265" t="s">
        <v>18</v>
      </c>
      <c r="C265" t="s">
        <v>69</v>
      </c>
      <c r="D265" t="s">
        <v>645</v>
      </c>
      <c r="E265">
        <v>129.4</v>
      </c>
      <c r="F265">
        <v>0</v>
      </c>
      <c r="G265">
        <v>0</v>
      </c>
      <c r="H265">
        <v>0</v>
      </c>
      <c r="I265">
        <v>0</v>
      </c>
      <c r="J265">
        <v>129.4</v>
      </c>
      <c r="K265">
        <v>6.47</v>
      </c>
      <c r="L265">
        <v>9.06</v>
      </c>
      <c r="M265">
        <v>144.93</v>
      </c>
      <c r="N265" t="s">
        <v>1071</v>
      </c>
      <c r="AD265" t="str">
        <f t="shared" si="18"/>
        <v>ARMSTRONG</v>
      </c>
      <c r="AE265" t="str">
        <f t="shared" si="15"/>
        <v>ARMSTRONG</v>
      </c>
      <c r="AF265" t="str">
        <f t="shared" si="16"/>
        <v>BC</v>
      </c>
      <c r="AG265" t="str">
        <f t="shared" si="17"/>
        <v>UNBRAND DEF</v>
      </c>
    </row>
    <row r="266" spans="1:33" x14ac:dyDescent="0.25">
      <c r="A266">
        <v>521400</v>
      </c>
      <c r="B266" t="s">
        <v>21</v>
      </c>
      <c r="C266" t="s">
        <v>69</v>
      </c>
      <c r="D266" t="s">
        <v>646</v>
      </c>
      <c r="E266">
        <v>114.4</v>
      </c>
      <c r="F266">
        <v>4</v>
      </c>
      <c r="G266">
        <v>3</v>
      </c>
      <c r="H266">
        <v>0</v>
      </c>
      <c r="I266">
        <v>0</v>
      </c>
      <c r="J266">
        <v>121.4</v>
      </c>
      <c r="K266">
        <v>6.07</v>
      </c>
      <c r="L266">
        <v>0</v>
      </c>
      <c r="M266">
        <v>127.47</v>
      </c>
      <c r="N266" t="s">
        <v>1071</v>
      </c>
      <c r="AD266" t="str">
        <f t="shared" si="18"/>
        <v>ASHCROFT</v>
      </c>
      <c r="AE266" t="str">
        <f t="shared" si="15"/>
        <v>ASHCROFT</v>
      </c>
      <c r="AF266" t="str">
        <f t="shared" si="16"/>
        <v>BC</v>
      </c>
      <c r="AG266" t="str">
        <f t="shared" si="17"/>
        <v>D LS DYED</v>
      </c>
    </row>
    <row r="267" spans="1:33" x14ac:dyDescent="0.25">
      <c r="A267">
        <v>521400</v>
      </c>
      <c r="B267" t="s">
        <v>21</v>
      </c>
      <c r="C267" t="s">
        <v>69</v>
      </c>
      <c r="D267" t="s">
        <v>37</v>
      </c>
      <c r="E267">
        <v>114.4</v>
      </c>
      <c r="F267">
        <v>4</v>
      </c>
      <c r="G267">
        <v>15</v>
      </c>
      <c r="H267">
        <v>0</v>
      </c>
      <c r="I267">
        <v>0</v>
      </c>
      <c r="J267">
        <v>133.4</v>
      </c>
      <c r="K267">
        <v>6.67</v>
      </c>
      <c r="L267">
        <v>0</v>
      </c>
      <c r="M267">
        <v>140.07</v>
      </c>
      <c r="N267" t="s">
        <v>1071</v>
      </c>
      <c r="AD267" t="str">
        <f t="shared" si="18"/>
        <v>ASHCROFT</v>
      </c>
      <c r="AE267" t="str">
        <f t="shared" si="15"/>
        <v>ASHCROFT</v>
      </c>
      <c r="AF267" t="str">
        <f t="shared" si="16"/>
        <v>BC</v>
      </c>
      <c r="AG267" t="str">
        <f t="shared" si="17"/>
        <v>DIESEL LS</v>
      </c>
    </row>
    <row r="268" spans="1:33" x14ac:dyDescent="0.25">
      <c r="A268">
        <v>521400</v>
      </c>
      <c r="B268" t="s">
        <v>21</v>
      </c>
      <c r="C268" t="s">
        <v>69</v>
      </c>
      <c r="D268" t="s">
        <v>645</v>
      </c>
      <c r="E268">
        <v>129.4</v>
      </c>
      <c r="F268">
        <v>0</v>
      </c>
      <c r="G268">
        <v>0</v>
      </c>
      <c r="H268">
        <v>0</v>
      </c>
      <c r="I268">
        <v>0</v>
      </c>
      <c r="J268">
        <v>129.4</v>
      </c>
      <c r="K268">
        <v>6.47</v>
      </c>
      <c r="L268">
        <v>9.06</v>
      </c>
      <c r="M268">
        <v>144.93</v>
      </c>
      <c r="N268" t="s">
        <v>1071</v>
      </c>
      <c r="AD268" t="str">
        <f t="shared" si="18"/>
        <v>ASHCROFT</v>
      </c>
      <c r="AE268" t="str">
        <f t="shared" si="15"/>
        <v>ASHCROFT</v>
      </c>
      <c r="AF268" t="str">
        <f t="shared" si="16"/>
        <v>BC</v>
      </c>
      <c r="AG268" t="str">
        <f t="shared" si="17"/>
        <v>UNBRAND DEF</v>
      </c>
    </row>
    <row r="269" spans="1:33" x14ac:dyDescent="0.25">
      <c r="A269">
        <v>519378</v>
      </c>
      <c r="B269" t="s">
        <v>17</v>
      </c>
      <c r="C269" t="s">
        <v>69</v>
      </c>
      <c r="D269" t="s">
        <v>646</v>
      </c>
      <c r="E269">
        <v>114.7</v>
      </c>
      <c r="F269">
        <v>4</v>
      </c>
      <c r="G269">
        <v>3</v>
      </c>
      <c r="H269">
        <v>0</v>
      </c>
      <c r="I269">
        <v>0</v>
      </c>
      <c r="J269">
        <v>121.7</v>
      </c>
      <c r="K269">
        <v>6.08</v>
      </c>
      <c r="L269">
        <v>0</v>
      </c>
      <c r="M269">
        <v>127.78</v>
      </c>
      <c r="N269" t="s">
        <v>1071</v>
      </c>
      <c r="AD269" t="str">
        <f t="shared" si="18"/>
        <v>BARRIERE</v>
      </c>
      <c r="AE269" t="str">
        <f t="shared" si="15"/>
        <v>BARRIERE</v>
      </c>
      <c r="AF269" t="str">
        <f t="shared" si="16"/>
        <v>BC</v>
      </c>
      <c r="AG269" t="str">
        <f t="shared" si="17"/>
        <v>D LS DYED</v>
      </c>
    </row>
    <row r="270" spans="1:33" x14ac:dyDescent="0.25">
      <c r="A270">
        <v>519378</v>
      </c>
      <c r="B270" t="s">
        <v>17</v>
      </c>
      <c r="C270" t="s">
        <v>69</v>
      </c>
      <c r="D270" t="s">
        <v>37</v>
      </c>
      <c r="E270">
        <v>114.7</v>
      </c>
      <c r="F270">
        <v>4</v>
      </c>
      <c r="G270">
        <v>15</v>
      </c>
      <c r="H270">
        <v>0</v>
      </c>
      <c r="I270">
        <v>0</v>
      </c>
      <c r="J270">
        <v>133.69999999999999</v>
      </c>
      <c r="K270">
        <v>6.68</v>
      </c>
      <c r="L270">
        <v>0</v>
      </c>
      <c r="M270">
        <v>140.38</v>
      </c>
      <c r="N270" t="s">
        <v>1071</v>
      </c>
      <c r="AD270" t="str">
        <f t="shared" si="18"/>
        <v>BARRIERE</v>
      </c>
      <c r="AE270" t="str">
        <f t="shared" si="15"/>
        <v>BARRIERE</v>
      </c>
      <c r="AF270" t="str">
        <f t="shared" si="16"/>
        <v>BC</v>
      </c>
      <c r="AG270" t="str">
        <f t="shared" si="17"/>
        <v>DIESEL LS</v>
      </c>
    </row>
    <row r="271" spans="1:33" x14ac:dyDescent="0.25">
      <c r="A271">
        <v>519378</v>
      </c>
      <c r="B271" t="s">
        <v>17</v>
      </c>
      <c r="C271" t="s">
        <v>69</v>
      </c>
      <c r="D271" t="s">
        <v>644</v>
      </c>
      <c r="E271">
        <v>100.1</v>
      </c>
      <c r="F271">
        <v>10</v>
      </c>
      <c r="G271">
        <v>14.5</v>
      </c>
      <c r="H271">
        <v>0</v>
      </c>
      <c r="I271">
        <v>0</v>
      </c>
      <c r="J271">
        <v>124.6</v>
      </c>
      <c r="K271">
        <v>6.23</v>
      </c>
      <c r="L271">
        <v>0</v>
      </c>
      <c r="M271">
        <v>130.83000000000001</v>
      </c>
      <c r="N271" t="s">
        <v>1071</v>
      </c>
      <c r="AD271" t="str">
        <f t="shared" si="18"/>
        <v>BARRIERE</v>
      </c>
      <c r="AE271" t="str">
        <f t="shared" si="15"/>
        <v>BARRIERE</v>
      </c>
      <c r="AF271" t="str">
        <f t="shared" si="16"/>
        <v>BC</v>
      </c>
      <c r="AG271" t="str">
        <f t="shared" si="17"/>
        <v>ETHANOL REG</v>
      </c>
    </row>
    <row r="272" spans="1:33" x14ac:dyDescent="0.25">
      <c r="A272">
        <v>519378</v>
      </c>
      <c r="B272" t="s">
        <v>17</v>
      </c>
      <c r="C272" t="s">
        <v>69</v>
      </c>
      <c r="D272" t="s">
        <v>648</v>
      </c>
      <c r="E272">
        <v>119.1</v>
      </c>
      <c r="F272">
        <v>10</v>
      </c>
      <c r="G272">
        <v>3</v>
      </c>
      <c r="H272">
        <v>0</v>
      </c>
      <c r="I272">
        <v>0</v>
      </c>
      <c r="J272">
        <v>132.1</v>
      </c>
      <c r="K272">
        <v>6.61</v>
      </c>
      <c r="L272">
        <v>0</v>
      </c>
      <c r="M272">
        <v>138.71</v>
      </c>
      <c r="N272" t="s">
        <v>1071</v>
      </c>
      <c r="AD272" t="str">
        <f t="shared" si="18"/>
        <v>BARRIERE</v>
      </c>
      <c r="AE272" t="str">
        <f t="shared" si="15"/>
        <v>BARRIERE</v>
      </c>
      <c r="AF272" t="str">
        <f t="shared" si="16"/>
        <v>BC</v>
      </c>
      <c r="AG272" t="str">
        <f t="shared" si="17"/>
        <v>PREM DYED</v>
      </c>
    </row>
    <row r="273" spans="1:33" x14ac:dyDescent="0.25">
      <c r="A273">
        <v>519378</v>
      </c>
      <c r="B273" t="s">
        <v>17</v>
      </c>
      <c r="C273" t="s">
        <v>69</v>
      </c>
      <c r="D273" t="s">
        <v>49</v>
      </c>
      <c r="E273">
        <v>119.1</v>
      </c>
      <c r="F273">
        <v>10</v>
      </c>
      <c r="G273">
        <v>14.5</v>
      </c>
      <c r="H273">
        <v>0</v>
      </c>
      <c r="I273">
        <v>0</v>
      </c>
      <c r="J273">
        <v>143.6</v>
      </c>
      <c r="K273">
        <v>7.18</v>
      </c>
      <c r="L273">
        <v>0</v>
      </c>
      <c r="M273">
        <v>150.78</v>
      </c>
      <c r="N273" t="s">
        <v>1071</v>
      </c>
      <c r="AD273" t="str">
        <f t="shared" si="18"/>
        <v>BARRIERE</v>
      </c>
      <c r="AE273" t="str">
        <f t="shared" si="15"/>
        <v>BARRIERE</v>
      </c>
      <c r="AF273" t="str">
        <f t="shared" si="16"/>
        <v>BC</v>
      </c>
      <c r="AG273" t="str">
        <f t="shared" si="17"/>
        <v>PREMIUM</v>
      </c>
    </row>
    <row r="274" spans="1:33" x14ac:dyDescent="0.25">
      <c r="A274">
        <v>519378</v>
      </c>
      <c r="B274" t="s">
        <v>17</v>
      </c>
      <c r="C274" t="s">
        <v>69</v>
      </c>
      <c r="D274" t="s">
        <v>645</v>
      </c>
      <c r="E274">
        <v>71.3</v>
      </c>
      <c r="F274">
        <v>0</v>
      </c>
      <c r="G274">
        <v>0</v>
      </c>
      <c r="H274">
        <v>0</v>
      </c>
      <c r="I274">
        <v>0</v>
      </c>
      <c r="J274">
        <v>71.3</v>
      </c>
      <c r="K274">
        <v>3.56</v>
      </c>
      <c r="L274">
        <v>4.99</v>
      </c>
      <c r="M274">
        <v>79.86</v>
      </c>
      <c r="N274" t="s">
        <v>630</v>
      </c>
      <c r="AD274" t="str">
        <f t="shared" si="18"/>
        <v>BARRIERE</v>
      </c>
      <c r="AE274" t="str">
        <f t="shared" si="15"/>
        <v>BARRIERE</v>
      </c>
      <c r="AF274" t="str">
        <f t="shared" si="16"/>
        <v>BC</v>
      </c>
      <c r="AG274" t="str">
        <f t="shared" si="17"/>
        <v>UNBRAND DEF</v>
      </c>
    </row>
    <row r="275" spans="1:33" x14ac:dyDescent="0.25">
      <c r="A275">
        <v>524578</v>
      </c>
      <c r="B275" t="s">
        <v>148</v>
      </c>
      <c r="C275" t="s">
        <v>69</v>
      </c>
      <c r="D275" t="s">
        <v>646</v>
      </c>
      <c r="E275">
        <v>114.9</v>
      </c>
      <c r="F275">
        <v>4</v>
      </c>
      <c r="G275">
        <v>3</v>
      </c>
      <c r="H275">
        <v>0</v>
      </c>
      <c r="I275">
        <v>0</v>
      </c>
      <c r="J275">
        <v>121.9</v>
      </c>
      <c r="K275">
        <v>6.09</v>
      </c>
      <c r="L275">
        <v>0</v>
      </c>
      <c r="M275">
        <v>128</v>
      </c>
      <c r="N275" t="s">
        <v>1071</v>
      </c>
      <c r="AD275" t="str">
        <f t="shared" si="18"/>
        <v>BLUE RIVER</v>
      </c>
      <c r="AE275" t="str">
        <f t="shared" si="15"/>
        <v>BLUE RIVER</v>
      </c>
      <c r="AF275" t="str">
        <f t="shared" si="16"/>
        <v>BC</v>
      </c>
      <c r="AG275" t="str">
        <f t="shared" si="17"/>
        <v>D LS DYED</v>
      </c>
    </row>
    <row r="276" spans="1:33" x14ac:dyDescent="0.25">
      <c r="A276">
        <v>524578</v>
      </c>
      <c r="B276" t="s">
        <v>148</v>
      </c>
      <c r="C276" t="s">
        <v>69</v>
      </c>
      <c r="D276" t="s">
        <v>37</v>
      </c>
      <c r="E276">
        <v>114.9</v>
      </c>
      <c r="F276">
        <v>4</v>
      </c>
      <c r="G276">
        <v>15</v>
      </c>
      <c r="H276">
        <v>0</v>
      </c>
      <c r="I276">
        <v>0</v>
      </c>
      <c r="J276">
        <v>133.9</v>
      </c>
      <c r="K276">
        <v>6.7</v>
      </c>
      <c r="L276">
        <v>0</v>
      </c>
      <c r="M276">
        <v>140.59</v>
      </c>
      <c r="N276" t="s">
        <v>1071</v>
      </c>
      <c r="AD276" t="str">
        <f t="shared" si="18"/>
        <v>BLUE RIVER</v>
      </c>
      <c r="AE276" t="str">
        <f t="shared" si="15"/>
        <v>BLUE RIVER</v>
      </c>
      <c r="AF276" t="str">
        <f t="shared" si="16"/>
        <v>BC</v>
      </c>
      <c r="AG276" t="str">
        <f t="shared" si="17"/>
        <v>DIESEL LS</v>
      </c>
    </row>
    <row r="277" spans="1:33" x14ac:dyDescent="0.25">
      <c r="A277">
        <v>524578</v>
      </c>
      <c r="B277" t="s">
        <v>148</v>
      </c>
      <c r="C277" t="s">
        <v>69</v>
      </c>
      <c r="D277" t="s">
        <v>132</v>
      </c>
      <c r="E277">
        <v>104.1</v>
      </c>
      <c r="F277">
        <v>10</v>
      </c>
      <c r="G277">
        <v>14.5</v>
      </c>
      <c r="H277">
        <v>0</v>
      </c>
      <c r="I277">
        <v>0</v>
      </c>
      <c r="J277">
        <v>128.6</v>
      </c>
      <c r="K277">
        <v>6.43</v>
      </c>
      <c r="L277">
        <v>0</v>
      </c>
      <c r="M277">
        <v>135.03</v>
      </c>
      <c r="N277" t="s">
        <v>1071</v>
      </c>
      <c r="AD277" t="str">
        <f t="shared" si="18"/>
        <v>BLUE RIVER</v>
      </c>
      <c r="AE277" t="str">
        <f t="shared" si="15"/>
        <v>BLUE RIVER</v>
      </c>
      <c r="AF277" t="str">
        <f t="shared" si="16"/>
        <v>BC</v>
      </c>
      <c r="AG277" t="str">
        <f t="shared" si="17"/>
        <v>ETH MID</v>
      </c>
    </row>
    <row r="278" spans="1:33" x14ac:dyDescent="0.25">
      <c r="A278">
        <v>524578</v>
      </c>
      <c r="B278" t="s">
        <v>148</v>
      </c>
      <c r="C278" t="s">
        <v>69</v>
      </c>
      <c r="D278" t="s">
        <v>644</v>
      </c>
      <c r="E278">
        <v>100.1</v>
      </c>
      <c r="F278">
        <v>10</v>
      </c>
      <c r="G278">
        <v>14.5</v>
      </c>
      <c r="H278">
        <v>0</v>
      </c>
      <c r="I278">
        <v>0</v>
      </c>
      <c r="J278">
        <v>124.6</v>
      </c>
      <c r="K278">
        <v>6.23</v>
      </c>
      <c r="L278">
        <v>0</v>
      </c>
      <c r="M278">
        <v>130.83000000000001</v>
      </c>
      <c r="N278" t="s">
        <v>1071</v>
      </c>
      <c r="AD278" t="str">
        <f t="shared" si="18"/>
        <v>BLUE RIVER</v>
      </c>
      <c r="AE278" t="str">
        <f t="shared" si="15"/>
        <v>BLUE RIVER</v>
      </c>
      <c r="AF278" t="str">
        <f t="shared" si="16"/>
        <v>BC</v>
      </c>
      <c r="AG278" t="str">
        <f t="shared" si="17"/>
        <v>ETHANOL REG</v>
      </c>
    </row>
    <row r="279" spans="1:33" x14ac:dyDescent="0.25">
      <c r="A279">
        <v>524578</v>
      </c>
      <c r="B279" t="s">
        <v>148</v>
      </c>
      <c r="C279" t="s">
        <v>69</v>
      </c>
      <c r="D279" t="s">
        <v>49</v>
      </c>
      <c r="E279">
        <v>145.6</v>
      </c>
      <c r="F279">
        <v>10</v>
      </c>
      <c r="G279">
        <v>14.5</v>
      </c>
      <c r="H279">
        <v>0</v>
      </c>
      <c r="I279">
        <v>0</v>
      </c>
      <c r="J279">
        <v>170.1</v>
      </c>
      <c r="K279">
        <v>8.51</v>
      </c>
      <c r="L279">
        <v>0</v>
      </c>
      <c r="M279">
        <v>178.6</v>
      </c>
      <c r="N279" t="s">
        <v>630</v>
      </c>
      <c r="AD279" t="str">
        <f t="shared" si="18"/>
        <v>BLUE RIVER</v>
      </c>
      <c r="AE279" t="str">
        <f t="shared" si="15"/>
        <v>BLUE RIVER</v>
      </c>
      <c r="AF279" t="str">
        <f t="shared" si="16"/>
        <v>BC</v>
      </c>
      <c r="AG279" t="str">
        <f t="shared" si="17"/>
        <v>PREMIUM</v>
      </c>
    </row>
    <row r="280" spans="1:33" x14ac:dyDescent="0.25">
      <c r="A280">
        <v>524586</v>
      </c>
      <c r="B280" t="s">
        <v>149</v>
      </c>
      <c r="C280" t="s">
        <v>69</v>
      </c>
      <c r="D280" t="s">
        <v>646</v>
      </c>
      <c r="E280">
        <v>115.3</v>
      </c>
      <c r="F280">
        <v>4</v>
      </c>
      <c r="G280">
        <v>3</v>
      </c>
      <c r="H280">
        <v>0</v>
      </c>
      <c r="I280">
        <v>0</v>
      </c>
      <c r="J280">
        <v>122.3</v>
      </c>
      <c r="K280">
        <v>6.12</v>
      </c>
      <c r="L280">
        <v>0</v>
      </c>
      <c r="M280">
        <v>128.41</v>
      </c>
      <c r="N280" t="s">
        <v>1071</v>
      </c>
      <c r="AD280" t="str">
        <f t="shared" si="18"/>
        <v>CACHE CREEK</v>
      </c>
      <c r="AE280" t="str">
        <f t="shared" si="15"/>
        <v>CACHE CREEK</v>
      </c>
      <c r="AF280" t="str">
        <f t="shared" si="16"/>
        <v>BC</v>
      </c>
      <c r="AG280" t="str">
        <f t="shared" si="17"/>
        <v>D LS DYED</v>
      </c>
    </row>
    <row r="281" spans="1:33" x14ac:dyDescent="0.25">
      <c r="A281">
        <v>524586</v>
      </c>
      <c r="B281" t="s">
        <v>149</v>
      </c>
      <c r="C281" t="s">
        <v>69</v>
      </c>
      <c r="D281" t="s">
        <v>37</v>
      </c>
      <c r="E281">
        <v>115.3</v>
      </c>
      <c r="F281">
        <v>4</v>
      </c>
      <c r="G281">
        <v>15</v>
      </c>
      <c r="H281">
        <v>0</v>
      </c>
      <c r="I281">
        <v>0</v>
      </c>
      <c r="J281">
        <v>134.30000000000001</v>
      </c>
      <c r="K281">
        <v>6.71</v>
      </c>
      <c r="L281">
        <v>0</v>
      </c>
      <c r="M281">
        <v>141.02000000000001</v>
      </c>
      <c r="N281" t="s">
        <v>1071</v>
      </c>
      <c r="AD281" t="str">
        <f t="shared" si="18"/>
        <v>CACHE CREEK</v>
      </c>
      <c r="AE281" t="str">
        <f t="shared" si="15"/>
        <v>CACHE CREEK</v>
      </c>
      <c r="AF281" t="str">
        <f t="shared" si="16"/>
        <v>BC</v>
      </c>
      <c r="AG281" t="str">
        <f t="shared" si="17"/>
        <v>DIESEL LS</v>
      </c>
    </row>
    <row r="282" spans="1:33" x14ac:dyDescent="0.25">
      <c r="A282">
        <v>524586</v>
      </c>
      <c r="B282" t="s">
        <v>149</v>
      </c>
      <c r="C282" t="s">
        <v>69</v>
      </c>
      <c r="D282" t="s">
        <v>132</v>
      </c>
      <c r="E282">
        <v>104.4</v>
      </c>
      <c r="F282">
        <v>10</v>
      </c>
      <c r="G282">
        <v>14.5</v>
      </c>
      <c r="H282">
        <v>0</v>
      </c>
      <c r="I282">
        <v>0</v>
      </c>
      <c r="J282">
        <v>128.9</v>
      </c>
      <c r="K282">
        <v>6.45</v>
      </c>
      <c r="L282">
        <v>0</v>
      </c>
      <c r="M282">
        <v>135.34</v>
      </c>
      <c r="N282" t="s">
        <v>1071</v>
      </c>
      <c r="AD282" t="str">
        <f t="shared" si="18"/>
        <v>CACHE CREEK</v>
      </c>
      <c r="AE282" t="str">
        <f t="shared" si="15"/>
        <v>CACHE CREEK</v>
      </c>
      <c r="AF282" t="str">
        <f t="shared" si="16"/>
        <v>BC</v>
      </c>
      <c r="AG282" t="str">
        <f t="shared" si="17"/>
        <v>ETH MID</v>
      </c>
    </row>
    <row r="283" spans="1:33" x14ac:dyDescent="0.25">
      <c r="A283">
        <v>524586</v>
      </c>
      <c r="B283" t="s">
        <v>149</v>
      </c>
      <c r="C283" t="s">
        <v>69</v>
      </c>
      <c r="D283" t="s">
        <v>644</v>
      </c>
      <c r="E283">
        <v>100.4</v>
      </c>
      <c r="F283">
        <v>10</v>
      </c>
      <c r="G283">
        <v>14.5</v>
      </c>
      <c r="H283">
        <v>0</v>
      </c>
      <c r="I283">
        <v>0</v>
      </c>
      <c r="J283">
        <v>124.9</v>
      </c>
      <c r="K283">
        <v>6.25</v>
      </c>
      <c r="L283">
        <v>0</v>
      </c>
      <c r="M283">
        <v>131.15</v>
      </c>
      <c r="N283" t="s">
        <v>1071</v>
      </c>
      <c r="AD283" t="str">
        <f t="shared" si="18"/>
        <v>CACHE CREEK</v>
      </c>
      <c r="AE283" t="str">
        <f t="shared" ref="AE283:AE346" si="19">TRIM(B283)</f>
        <v>CACHE CREEK</v>
      </c>
      <c r="AF283" t="str">
        <f t="shared" ref="AF283:AF346" si="20">TRIM(C283)</f>
        <v>BC</v>
      </c>
      <c r="AG283" t="str">
        <f t="shared" ref="AG283:AG346" si="21">TRIM(D283)</f>
        <v>ETHANOL REG</v>
      </c>
    </row>
    <row r="284" spans="1:33" x14ac:dyDescent="0.25">
      <c r="A284">
        <v>524586</v>
      </c>
      <c r="B284" t="s">
        <v>149</v>
      </c>
      <c r="C284" t="s">
        <v>69</v>
      </c>
      <c r="D284" t="s">
        <v>49</v>
      </c>
      <c r="E284">
        <v>119.4</v>
      </c>
      <c r="F284">
        <v>10</v>
      </c>
      <c r="G284">
        <v>14.5</v>
      </c>
      <c r="H284">
        <v>0</v>
      </c>
      <c r="I284">
        <v>0</v>
      </c>
      <c r="J284">
        <v>143.9</v>
      </c>
      <c r="K284">
        <v>7.2</v>
      </c>
      <c r="L284">
        <v>0</v>
      </c>
      <c r="M284">
        <v>151.09</v>
      </c>
      <c r="N284" t="s">
        <v>1071</v>
      </c>
      <c r="AD284" t="str">
        <f t="shared" ref="AD284:AD347" si="22">TRIM(B284)</f>
        <v>CACHE CREEK</v>
      </c>
      <c r="AE284" t="str">
        <f t="shared" si="19"/>
        <v>CACHE CREEK</v>
      </c>
      <c r="AF284" t="str">
        <f t="shared" si="20"/>
        <v>BC</v>
      </c>
      <c r="AG284" t="str">
        <f t="shared" si="21"/>
        <v>PREMIUM</v>
      </c>
    </row>
    <row r="285" spans="1:33" x14ac:dyDescent="0.25">
      <c r="A285">
        <v>519374</v>
      </c>
      <c r="B285" t="s">
        <v>70</v>
      </c>
      <c r="C285" t="s">
        <v>69</v>
      </c>
      <c r="D285" t="s">
        <v>646</v>
      </c>
      <c r="E285">
        <v>115.1</v>
      </c>
      <c r="F285">
        <v>4</v>
      </c>
      <c r="G285">
        <v>3</v>
      </c>
      <c r="H285">
        <v>0</v>
      </c>
      <c r="I285">
        <v>0</v>
      </c>
      <c r="J285">
        <v>122.1</v>
      </c>
      <c r="K285">
        <v>6.11</v>
      </c>
      <c r="L285">
        <v>0</v>
      </c>
      <c r="M285">
        <v>128.19999999999999</v>
      </c>
      <c r="N285" t="s">
        <v>1071</v>
      </c>
      <c r="AD285" t="str">
        <f t="shared" si="22"/>
        <v>CAMPBELL RIVER</v>
      </c>
      <c r="AE285" t="str">
        <f t="shared" si="19"/>
        <v>CAMPBELL RIVER</v>
      </c>
      <c r="AF285" t="str">
        <f t="shared" si="20"/>
        <v>BC</v>
      </c>
      <c r="AG285" t="str">
        <f t="shared" si="21"/>
        <v>D LS DYED</v>
      </c>
    </row>
    <row r="286" spans="1:33" x14ac:dyDescent="0.25">
      <c r="A286">
        <v>519374</v>
      </c>
      <c r="B286" t="s">
        <v>70</v>
      </c>
      <c r="C286" t="s">
        <v>69</v>
      </c>
      <c r="D286" t="s">
        <v>37</v>
      </c>
      <c r="E286">
        <v>115.1</v>
      </c>
      <c r="F286">
        <v>4</v>
      </c>
      <c r="G286">
        <v>15</v>
      </c>
      <c r="H286">
        <v>0</v>
      </c>
      <c r="I286">
        <v>0</v>
      </c>
      <c r="J286">
        <v>134.1</v>
      </c>
      <c r="K286">
        <v>6.71</v>
      </c>
      <c r="L286">
        <v>0</v>
      </c>
      <c r="M286">
        <v>140.81</v>
      </c>
      <c r="N286" t="s">
        <v>1071</v>
      </c>
      <c r="AD286" t="str">
        <f t="shared" si="22"/>
        <v>CAMPBELL RIVER</v>
      </c>
      <c r="AE286" t="str">
        <f t="shared" si="19"/>
        <v>CAMPBELL RIVER</v>
      </c>
      <c r="AF286" t="str">
        <f t="shared" si="20"/>
        <v>BC</v>
      </c>
      <c r="AG286" t="str">
        <f t="shared" si="21"/>
        <v>DIESEL LS</v>
      </c>
    </row>
    <row r="287" spans="1:33" x14ac:dyDescent="0.25">
      <c r="A287">
        <v>519374</v>
      </c>
      <c r="B287" t="s">
        <v>70</v>
      </c>
      <c r="C287" t="s">
        <v>69</v>
      </c>
      <c r="D287" t="s">
        <v>647</v>
      </c>
      <c r="E287">
        <v>104.8</v>
      </c>
      <c r="F287">
        <v>10</v>
      </c>
      <c r="G287">
        <v>3</v>
      </c>
      <c r="H287">
        <v>0</v>
      </c>
      <c r="I287">
        <v>0</v>
      </c>
      <c r="J287">
        <v>117.8</v>
      </c>
      <c r="K287">
        <v>5.89</v>
      </c>
      <c r="L287">
        <v>0</v>
      </c>
      <c r="M287">
        <v>123.69</v>
      </c>
      <c r="N287" t="s">
        <v>1071</v>
      </c>
      <c r="AD287" t="str">
        <f t="shared" si="22"/>
        <v>CAMPBELL RIVER</v>
      </c>
      <c r="AE287" t="str">
        <f t="shared" si="19"/>
        <v>CAMPBELL RIVER</v>
      </c>
      <c r="AF287" t="str">
        <f t="shared" si="20"/>
        <v>BC</v>
      </c>
      <c r="AG287" t="str">
        <f t="shared" si="21"/>
        <v>ETH REG DYE</v>
      </c>
    </row>
    <row r="288" spans="1:33" x14ac:dyDescent="0.25">
      <c r="A288">
        <v>519374</v>
      </c>
      <c r="B288" t="s">
        <v>70</v>
      </c>
      <c r="C288" t="s">
        <v>69</v>
      </c>
      <c r="D288" t="s">
        <v>644</v>
      </c>
      <c r="E288">
        <v>104.8</v>
      </c>
      <c r="F288">
        <v>10</v>
      </c>
      <c r="G288">
        <v>14.5</v>
      </c>
      <c r="H288">
        <v>0</v>
      </c>
      <c r="I288">
        <v>0</v>
      </c>
      <c r="J288">
        <v>129.30000000000001</v>
      </c>
      <c r="K288">
        <v>6.46</v>
      </c>
      <c r="L288">
        <v>0</v>
      </c>
      <c r="M288">
        <v>135.77000000000001</v>
      </c>
      <c r="N288" t="s">
        <v>1071</v>
      </c>
      <c r="AD288" t="str">
        <f t="shared" si="22"/>
        <v>CAMPBELL RIVER</v>
      </c>
      <c r="AE288" t="str">
        <f t="shared" si="19"/>
        <v>CAMPBELL RIVER</v>
      </c>
      <c r="AF288" t="str">
        <f t="shared" si="20"/>
        <v>BC</v>
      </c>
      <c r="AG288" t="str">
        <f t="shared" si="21"/>
        <v>ETHANOL REG</v>
      </c>
    </row>
    <row r="289" spans="1:33" x14ac:dyDescent="0.25">
      <c r="A289">
        <v>519374</v>
      </c>
      <c r="B289" t="s">
        <v>70</v>
      </c>
      <c r="C289" t="s">
        <v>69</v>
      </c>
      <c r="D289" t="s">
        <v>650</v>
      </c>
      <c r="E289">
        <v>66.7</v>
      </c>
      <c r="F289">
        <v>10</v>
      </c>
      <c r="G289">
        <v>3</v>
      </c>
      <c r="H289">
        <v>0</v>
      </c>
      <c r="I289">
        <v>0</v>
      </c>
      <c r="J289">
        <v>79.7</v>
      </c>
      <c r="K289">
        <v>3.98</v>
      </c>
      <c r="L289">
        <v>0</v>
      </c>
      <c r="M289">
        <v>83.69</v>
      </c>
      <c r="N289" t="s">
        <v>630</v>
      </c>
      <c r="AD289" t="str">
        <f t="shared" si="22"/>
        <v>CAMPBELL RIVER</v>
      </c>
      <c r="AE289" t="str">
        <f t="shared" si="19"/>
        <v>CAMPBELL RIVER</v>
      </c>
      <c r="AF289" t="str">
        <f t="shared" si="20"/>
        <v>BC</v>
      </c>
      <c r="AG289" t="str">
        <f t="shared" si="21"/>
        <v>REG DYED</v>
      </c>
    </row>
    <row r="290" spans="1:33" x14ac:dyDescent="0.25">
      <c r="A290">
        <v>519374</v>
      </c>
      <c r="B290" t="s">
        <v>70</v>
      </c>
      <c r="C290" t="s">
        <v>69</v>
      </c>
      <c r="D290" t="s">
        <v>651</v>
      </c>
      <c r="E290">
        <v>66.7</v>
      </c>
      <c r="F290">
        <v>10</v>
      </c>
      <c r="G290">
        <v>14.5</v>
      </c>
      <c r="H290">
        <v>0</v>
      </c>
      <c r="I290">
        <v>0</v>
      </c>
      <c r="J290">
        <v>91.2</v>
      </c>
      <c r="K290">
        <v>4.5599999999999996</v>
      </c>
      <c r="L290">
        <v>0</v>
      </c>
      <c r="M290">
        <v>95.76</v>
      </c>
      <c r="N290" t="s">
        <v>630</v>
      </c>
      <c r="AD290" t="str">
        <f t="shared" si="22"/>
        <v>CAMPBELL RIVER</v>
      </c>
      <c r="AE290" t="str">
        <f t="shared" si="19"/>
        <v>CAMPBELL RIVER</v>
      </c>
      <c r="AF290" t="str">
        <f t="shared" si="20"/>
        <v>BC</v>
      </c>
      <c r="AG290" t="str">
        <f t="shared" si="21"/>
        <v>REGULAR</v>
      </c>
    </row>
    <row r="291" spans="1:33" x14ac:dyDescent="0.25">
      <c r="A291">
        <v>519381</v>
      </c>
      <c r="B291" t="s">
        <v>71</v>
      </c>
      <c r="C291" t="s">
        <v>69</v>
      </c>
      <c r="D291" t="s">
        <v>646</v>
      </c>
      <c r="E291">
        <v>122.1</v>
      </c>
      <c r="F291">
        <v>4</v>
      </c>
      <c r="G291">
        <v>3</v>
      </c>
      <c r="H291">
        <v>0</v>
      </c>
      <c r="I291">
        <v>0</v>
      </c>
      <c r="J291">
        <v>129.1</v>
      </c>
      <c r="K291">
        <v>6.46</v>
      </c>
      <c r="L291">
        <v>0</v>
      </c>
      <c r="M291">
        <v>135.56</v>
      </c>
      <c r="N291" t="s">
        <v>1071</v>
      </c>
      <c r="AD291" t="str">
        <f t="shared" si="22"/>
        <v>CASTLEGAR</v>
      </c>
      <c r="AE291" t="str">
        <f t="shared" si="19"/>
        <v>CASTLEGAR</v>
      </c>
      <c r="AF291" t="str">
        <f t="shared" si="20"/>
        <v>BC</v>
      </c>
      <c r="AG291" t="str">
        <f t="shared" si="21"/>
        <v>D LS DYED</v>
      </c>
    </row>
    <row r="292" spans="1:33" x14ac:dyDescent="0.25">
      <c r="A292">
        <v>519381</v>
      </c>
      <c r="B292" t="s">
        <v>71</v>
      </c>
      <c r="C292" t="s">
        <v>69</v>
      </c>
      <c r="D292" t="s">
        <v>37</v>
      </c>
      <c r="E292">
        <v>122.1</v>
      </c>
      <c r="F292">
        <v>4</v>
      </c>
      <c r="G292">
        <v>15</v>
      </c>
      <c r="H292">
        <v>0</v>
      </c>
      <c r="I292">
        <v>0</v>
      </c>
      <c r="J292">
        <v>141.1</v>
      </c>
      <c r="K292">
        <v>7.05</v>
      </c>
      <c r="L292">
        <v>0</v>
      </c>
      <c r="M292">
        <v>148.16</v>
      </c>
      <c r="N292" t="s">
        <v>1071</v>
      </c>
      <c r="AD292" t="str">
        <f t="shared" si="22"/>
        <v>CASTLEGAR</v>
      </c>
      <c r="AE292" t="str">
        <f t="shared" si="19"/>
        <v>CASTLEGAR</v>
      </c>
      <c r="AF292" t="str">
        <f t="shared" si="20"/>
        <v>BC</v>
      </c>
      <c r="AG292" t="str">
        <f t="shared" si="21"/>
        <v>DIESEL LS</v>
      </c>
    </row>
    <row r="293" spans="1:33" x14ac:dyDescent="0.25">
      <c r="A293">
        <v>519381</v>
      </c>
      <c r="B293" t="s">
        <v>71</v>
      </c>
      <c r="C293" t="s">
        <v>69</v>
      </c>
      <c r="D293" t="s">
        <v>644</v>
      </c>
      <c r="E293">
        <v>107.5</v>
      </c>
      <c r="F293">
        <v>10</v>
      </c>
      <c r="G293">
        <v>14.5</v>
      </c>
      <c r="H293">
        <v>0</v>
      </c>
      <c r="I293">
        <v>0</v>
      </c>
      <c r="J293">
        <v>132</v>
      </c>
      <c r="K293">
        <v>6.6</v>
      </c>
      <c r="L293">
        <v>0</v>
      </c>
      <c r="M293">
        <v>138.6</v>
      </c>
      <c r="N293" t="s">
        <v>1071</v>
      </c>
      <c r="AD293" t="str">
        <f t="shared" si="22"/>
        <v>CASTLEGAR</v>
      </c>
      <c r="AE293" t="str">
        <f t="shared" si="19"/>
        <v>CASTLEGAR</v>
      </c>
      <c r="AF293" t="str">
        <f t="shared" si="20"/>
        <v>BC</v>
      </c>
      <c r="AG293" t="str">
        <f t="shared" si="21"/>
        <v>ETHANOL REG</v>
      </c>
    </row>
    <row r="294" spans="1:33" x14ac:dyDescent="0.25">
      <c r="A294">
        <v>519381</v>
      </c>
      <c r="B294" t="s">
        <v>71</v>
      </c>
      <c r="C294" t="s">
        <v>69</v>
      </c>
      <c r="D294" t="s">
        <v>648</v>
      </c>
      <c r="E294">
        <v>126.5</v>
      </c>
      <c r="F294">
        <v>10</v>
      </c>
      <c r="G294">
        <v>3</v>
      </c>
      <c r="H294">
        <v>0</v>
      </c>
      <c r="I294">
        <v>0</v>
      </c>
      <c r="J294">
        <v>139.5</v>
      </c>
      <c r="K294">
        <v>6.97</v>
      </c>
      <c r="L294">
        <v>0</v>
      </c>
      <c r="M294">
        <v>146.47</v>
      </c>
      <c r="N294" t="s">
        <v>1071</v>
      </c>
      <c r="AD294" t="str">
        <f t="shared" si="22"/>
        <v>CASTLEGAR</v>
      </c>
      <c r="AE294" t="str">
        <f t="shared" si="19"/>
        <v>CASTLEGAR</v>
      </c>
      <c r="AF294" t="str">
        <f t="shared" si="20"/>
        <v>BC</v>
      </c>
      <c r="AG294" t="str">
        <f t="shared" si="21"/>
        <v>PREM DYED</v>
      </c>
    </row>
    <row r="295" spans="1:33" x14ac:dyDescent="0.25">
      <c r="A295">
        <v>519381</v>
      </c>
      <c r="B295" t="s">
        <v>71</v>
      </c>
      <c r="C295" t="s">
        <v>69</v>
      </c>
      <c r="D295" t="s">
        <v>645</v>
      </c>
      <c r="E295">
        <v>129.4</v>
      </c>
      <c r="F295">
        <v>0</v>
      </c>
      <c r="G295">
        <v>0</v>
      </c>
      <c r="H295">
        <v>0</v>
      </c>
      <c r="I295">
        <v>0</v>
      </c>
      <c r="J295">
        <v>129.4</v>
      </c>
      <c r="K295">
        <v>6.47</v>
      </c>
      <c r="L295">
        <v>9.06</v>
      </c>
      <c r="M295">
        <v>144.93</v>
      </c>
      <c r="N295" t="s">
        <v>1071</v>
      </c>
      <c r="AD295" t="str">
        <f t="shared" si="22"/>
        <v>CASTLEGAR</v>
      </c>
      <c r="AE295" t="str">
        <f t="shared" si="19"/>
        <v>CASTLEGAR</v>
      </c>
      <c r="AF295" t="str">
        <f t="shared" si="20"/>
        <v>BC</v>
      </c>
      <c r="AG295" t="str">
        <f t="shared" si="21"/>
        <v>UNBRAND DEF</v>
      </c>
    </row>
    <row r="296" spans="1:33" x14ac:dyDescent="0.25">
      <c r="A296">
        <v>524555</v>
      </c>
      <c r="B296" t="s">
        <v>10</v>
      </c>
      <c r="C296" t="s">
        <v>69</v>
      </c>
      <c r="D296" t="s">
        <v>646</v>
      </c>
      <c r="E296">
        <v>114.8</v>
      </c>
      <c r="F296">
        <v>4</v>
      </c>
      <c r="G296">
        <v>3</v>
      </c>
      <c r="H296">
        <v>0</v>
      </c>
      <c r="I296">
        <v>0</v>
      </c>
      <c r="J296">
        <v>121.8</v>
      </c>
      <c r="K296">
        <v>6.09</v>
      </c>
      <c r="L296">
        <v>0</v>
      </c>
      <c r="M296">
        <v>127.89</v>
      </c>
      <c r="N296" t="s">
        <v>1071</v>
      </c>
      <c r="AD296" t="str">
        <f t="shared" si="22"/>
        <v>CHILLIWACK</v>
      </c>
      <c r="AE296" t="str">
        <f t="shared" si="19"/>
        <v>CHILLIWACK</v>
      </c>
      <c r="AF296" t="str">
        <f t="shared" si="20"/>
        <v>BC</v>
      </c>
      <c r="AG296" t="str">
        <f t="shared" si="21"/>
        <v>D LS DYED</v>
      </c>
    </row>
    <row r="297" spans="1:33" x14ac:dyDescent="0.25">
      <c r="A297">
        <v>524555</v>
      </c>
      <c r="B297" t="s">
        <v>10</v>
      </c>
      <c r="C297" t="s">
        <v>69</v>
      </c>
      <c r="D297" t="s">
        <v>37</v>
      </c>
      <c r="E297">
        <v>114.8</v>
      </c>
      <c r="F297">
        <v>4</v>
      </c>
      <c r="G297">
        <v>15</v>
      </c>
      <c r="H297">
        <v>0</v>
      </c>
      <c r="I297">
        <v>0</v>
      </c>
      <c r="J297">
        <v>133.80000000000001</v>
      </c>
      <c r="K297">
        <v>6.69</v>
      </c>
      <c r="L297">
        <v>0</v>
      </c>
      <c r="M297">
        <v>140.49</v>
      </c>
      <c r="N297" t="s">
        <v>1071</v>
      </c>
      <c r="AD297" t="str">
        <f t="shared" si="22"/>
        <v>CHILLIWACK</v>
      </c>
      <c r="AE297" t="str">
        <f t="shared" si="19"/>
        <v>CHILLIWACK</v>
      </c>
      <c r="AF297" t="str">
        <f t="shared" si="20"/>
        <v>BC</v>
      </c>
      <c r="AG297" t="str">
        <f t="shared" si="21"/>
        <v>DIESEL LS</v>
      </c>
    </row>
    <row r="298" spans="1:33" x14ac:dyDescent="0.25">
      <c r="A298">
        <v>524555</v>
      </c>
      <c r="B298" t="s">
        <v>10</v>
      </c>
      <c r="C298" t="s">
        <v>69</v>
      </c>
      <c r="D298" t="s">
        <v>132</v>
      </c>
      <c r="E298">
        <v>109.8</v>
      </c>
      <c r="F298">
        <v>10</v>
      </c>
      <c r="G298">
        <v>14.5</v>
      </c>
      <c r="H298">
        <v>0</v>
      </c>
      <c r="I298">
        <v>0</v>
      </c>
      <c r="J298">
        <v>134.30000000000001</v>
      </c>
      <c r="K298">
        <v>6.71</v>
      </c>
      <c r="L298">
        <v>0</v>
      </c>
      <c r="M298">
        <v>141.02000000000001</v>
      </c>
      <c r="N298" t="s">
        <v>1071</v>
      </c>
      <c r="AD298" t="str">
        <f t="shared" si="22"/>
        <v>CHILLIWACK</v>
      </c>
      <c r="AE298" t="str">
        <f t="shared" si="19"/>
        <v>CHILLIWACK</v>
      </c>
      <c r="AF298" t="str">
        <f t="shared" si="20"/>
        <v>BC</v>
      </c>
      <c r="AG298" t="str">
        <f t="shared" si="21"/>
        <v>ETH MID</v>
      </c>
    </row>
    <row r="299" spans="1:33" x14ac:dyDescent="0.25">
      <c r="A299">
        <v>524555</v>
      </c>
      <c r="B299" t="s">
        <v>10</v>
      </c>
      <c r="C299" t="s">
        <v>69</v>
      </c>
      <c r="D299" t="s">
        <v>644</v>
      </c>
      <c r="E299">
        <v>104.3</v>
      </c>
      <c r="F299">
        <v>10</v>
      </c>
      <c r="G299">
        <v>14.5</v>
      </c>
      <c r="H299">
        <v>0</v>
      </c>
      <c r="I299">
        <v>0</v>
      </c>
      <c r="J299">
        <v>128.80000000000001</v>
      </c>
      <c r="K299">
        <v>6.44</v>
      </c>
      <c r="L299">
        <v>0</v>
      </c>
      <c r="M299">
        <v>135.24</v>
      </c>
      <c r="N299" t="s">
        <v>1071</v>
      </c>
      <c r="AD299" t="str">
        <f t="shared" si="22"/>
        <v>CHILLIWACK</v>
      </c>
      <c r="AE299" t="str">
        <f t="shared" si="19"/>
        <v>CHILLIWACK</v>
      </c>
      <c r="AF299" t="str">
        <f t="shared" si="20"/>
        <v>BC</v>
      </c>
      <c r="AG299" t="str">
        <f t="shared" si="21"/>
        <v>ETHANOL REG</v>
      </c>
    </row>
    <row r="300" spans="1:33" x14ac:dyDescent="0.25">
      <c r="A300">
        <v>524555</v>
      </c>
      <c r="B300" t="s">
        <v>10</v>
      </c>
      <c r="C300" t="s">
        <v>69</v>
      </c>
      <c r="D300" t="s">
        <v>49</v>
      </c>
      <c r="E300">
        <v>107.2</v>
      </c>
      <c r="F300">
        <v>10</v>
      </c>
      <c r="G300">
        <v>14.5</v>
      </c>
      <c r="H300">
        <v>0</v>
      </c>
      <c r="I300">
        <v>0</v>
      </c>
      <c r="J300">
        <v>131.69999999999999</v>
      </c>
      <c r="K300">
        <v>6.58</v>
      </c>
      <c r="L300">
        <v>0</v>
      </c>
      <c r="M300">
        <v>138.28</v>
      </c>
      <c r="N300" t="s">
        <v>630</v>
      </c>
      <c r="AD300" t="str">
        <f t="shared" si="22"/>
        <v>CHILLIWACK</v>
      </c>
      <c r="AE300" t="str">
        <f t="shared" si="19"/>
        <v>CHILLIWACK</v>
      </c>
      <c r="AF300" t="str">
        <f t="shared" si="20"/>
        <v>BC</v>
      </c>
      <c r="AG300" t="str">
        <f t="shared" si="21"/>
        <v>PREMIUM</v>
      </c>
    </row>
    <row r="301" spans="1:33" x14ac:dyDescent="0.25">
      <c r="A301">
        <v>524555</v>
      </c>
      <c r="B301" t="s">
        <v>10</v>
      </c>
      <c r="C301" t="s">
        <v>69</v>
      </c>
      <c r="D301" t="s">
        <v>651</v>
      </c>
      <c r="E301">
        <v>104.2</v>
      </c>
      <c r="F301">
        <v>10</v>
      </c>
      <c r="G301">
        <v>14.5</v>
      </c>
      <c r="H301">
        <v>0</v>
      </c>
      <c r="I301">
        <v>0</v>
      </c>
      <c r="J301">
        <v>128.69999999999999</v>
      </c>
      <c r="K301">
        <v>6.43</v>
      </c>
      <c r="L301">
        <v>0</v>
      </c>
      <c r="M301">
        <v>135.13</v>
      </c>
      <c r="N301" t="s">
        <v>630</v>
      </c>
      <c r="AD301" t="str">
        <f t="shared" si="22"/>
        <v>CHILLIWACK</v>
      </c>
      <c r="AE301" t="str">
        <f t="shared" si="19"/>
        <v>CHILLIWACK</v>
      </c>
      <c r="AF301" t="str">
        <f t="shared" si="20"/>
        <v>BC</v>
      </c>
      <c r="AG301" t="str">
        <f t="shared" si="21"/>
        <v>REGULAR</v>
      </c>
    </row>
    <row r="302" spans="1:33" x14ac:dyDescent="0.25">
      <c r="A302">
        <v>524555</v>
      </c>
      <c r="B302" t="s">
        <v>10</v>
      </c>
      <c r="C302" t="s">
        <v>69</v>
      </c>
      <c r="D302" t="s">
        <v>645</v>
      </c>
      <c r="E302">
        <v>116</v>
      </c>
      <c r="F302">
        <v>0</v>
      </c>
      <c r="G302">
        <v>0</v>
      </c>
      <c r="H302">
        <v>0</v>
      </c>
      <c r="I302">
        <v>0</v>
      </c>
      <c r="J302">
        <v>116</v>
      </c>
      <c r="K302">
        <v>5.8</v>
      </c>
      <c r="L302">
        <v>8.1199999999999992</v>
      </c>
      <c r="M302">
        <v>129.91999999999999</v>
      </c>
      <c r="N302" t="s">
        <v>1071</v>
      </c>
      <c r="AD302" t="str">
        <f t="shared" si="22"/>
        <v>CHILLIWACK</v>
      </c>
      <c r="AE302" t="str">
        <f t="shared" si="19"/>
        <v>CHILLIWACK</v>
      </c>
      <c r="AF302" t="str">
        <f t="shared" si="20"/>
        <v>BC</v>
      </c>
      <c r="AG302" t="str">
        <f t="shared" si="21"/>
        <v>UNBRAND DEF</v>
      </c>
    </row>
    <row r="303" spans="1:33" x14ac:dyDescent="0.25">
      <c r="A303">
        <v>519382</v>
      </c>
      <c r="B303" t="s">
        <v>12</v>
      </c>
      <c r="C303" t="s">
        <v>69</v>
      </c>
      <c r="D303" t="s">
        <v>646</v>
      </c>
      <c r="E303">
        <v>115.6</v>
      </c>
      <c r="F303">
        <v>4</v>
      </c>
      <c r="G303">
        <v>3</v>
      </c>
      <c r="H303">
        <v>0</v>
      </c>
      <c r="I303">
        <v>0</v>
      </c>
      <c r="J303">
        <v>122.6</v>
      </c>
      <c r="K303">
        <v>6.13</v>
      </c>
      <c r="L303">
        <v>0</v>
      </c>
      <c r="M303">
        <v>128.72999999999999</v>
      </c>
      <c r="N303" t="s">
        <v>1071</v>
      </c>
      <c r="AD303" t="str">
        <f t="shared" si="22"/>
        <v>CLEARWATER</v>
      </c>
      <c r="AE303" t="str">
        <f t="shared" si="19"/>
        <v>CLEARWATER</v>
      </c>
      <c r="AF303" t="str">
        <f t="shared" si="20"/>
        <v>BC</v>
      </c>
      <c r="AG303" t="str">
        <f t="shared" si="21"/>
        <v>D LS DYED</v>
      </c>
    </row>
    <row r="304" spans="1:33" x14ac:dyDescent="0.25">
      <c r="A304">
        <v>519382</v>
      </c>
      <c r="B304" t="s">
        <v>12</v>
      </c>
      <c r="C304" t="s">
        <v>69</v>
      </c>
      <c r="D304" t="s">
        <v>37</v>
      </c>
      <c r="E304">
        <v>115.6</v>
      </c>
      <c r="F304">
        <v>4</v>
      </c>
      <c r="G304">
        <v>15</v>
      </c>
      <c r="H304">
        <v>0</v>
      </c>
      <c r="I304">
        <v>0</v>
      </c>
      <c r="J304">
        <v>134.6</v>
      </c>
      <c r="K304">
        <v>6.73</v>
      </c>
      <c r="L304">
        <v>0</v>
      </c>
      <c r="M304">
        <v>141.33000000000001</v>
      </c>
      <c r="N304" t="s">
        <v>1071</v>
      </c>
      <c r="AD304" t="str">
        <f t="shared" si="22"/>
        <v>CLEARWATER</v>
      </c>
      <c r="AE304" t="str">
        <f t="shared" si="19"/>
        <v>CLEARWATER</v>
      </c>
      <c r="AF304" t="str">
        <f t="shared" si="20"/>
        <v>BC</v>
      </c>
      <c r="AG304" t="str">
        <f t="shared" si="21"/>
        <v>DIESEL LS</v>
      </c>
    </row>
    <row r="305" spans="1:33" x14ac:dyDescent="0.25">
      <c r="A305">
        <v>519382</v>
      </c>
      <c r="B305" t="s">
        <v>12</v>
      </c>
      <c r="C305" t="s">
        <v>69</v>
      </c>
      <c r="D305" t="s">
        <v>647</v>
      </c>
      <c r="E305">
        <v>101</v>
      </c>
      <c r="F305">
        <v>10</v>
      </c>
      <c r="G305">
        <v>3</v>
      </c>
      <c r="H305">
        <v>0</v>
      </c>
      <c r="I305">
        <v>0</v>
      </c>
      <c r="J305">
        <v>114</v>
      </c>
      <c r="K305">
        <v>5.7</v>
      </c>
      <c r="L305">
        <v>0</v>
      </c>
      <c r="M305">
        <v>119.7</v>
      </c>
      <c r="N305" t="s">
        <v>1071</v>
      </c>
      <c r="AD305" t="str">
        <f t="shared" si="22"/>
        <v>CLEARWATER</v>
      </c>
      <c r="AE305" t="str">
        <f t="shared" si="19"/>
        <v>CLEARWATER</v>
      </c>
      <c r="AF305" t="str">
        <f t="shared" si="20"/>
        <v>BC</v>
      </c>
      <c r="AG305" t="str">
        <f t="shared" si="21"/>
        <v>ETH REG DYE</v>
      </c>
    </row>
    <row r="306" spans="1:33" x14ac:dyDescent="0.25">
      <c r="A306">
        <v>519382</v>
      </c>
      <c r="B306" t="s">
        <v>12</v>
      </c>
      <c r="C306" t="s">
        <v>69</v>
      </c>
      <c r="D306" t="s">
        <v>644</v>
      </c>
      <c r="E306">
        <v>101</v>
      </c>
      <c r="F306">
        <v>10</v>
      </c>
      <c r="G306">
        <v>14.5</v>
      </c>
      <c r="H306">
        <v>0</v>
      </c>
      <c r="I306">
        <v>0</v>
      </c>
      <c r="J306">
        <v>125.5</v>
      </c>
      <c r="K306">
        <v>6.28</v>
      </c>
      <c r="L306">
        <v>0</v>
      </c>
      <c r="M306">
        <v>131.78</v>
      </c>
      <c r="N306" t="s">
        <v>1071</v>
      </c>
      <c r="AD306" t="str">
        <f t="shared" si="22"/>
        <v>CLEARWATER</v>
      </c>
      <c r="AE306" t="str">
        <f t="shared" si="19"/>
        <v>CLEARWATER</v>
      </c>
      <c r="AF306" t="str">
        <f t="shared" si="20"/>
        <v>BC</v>
      </c>
      <c r="AG306" t="str">
        <f t="shared" si="21"/>
        <v>ETHANOL REG</v>
      </c>
    </row>
    <row r="307" spans="1:33" x14ac:dyDescent="0.25">
      <c r="A307">
        <v>519382</v>
      </c>
      <c r="B307" t="s">
        <v>12</v>
      </c>
      <c r="C307" t="s">
        <v>69</v>
      </c>
      <c r="D307" t="s">
        <v>645</v>
      </c>
      <c r="E307">
        <v>129.4</v>
      </c>
      <c r="F307">
        <v>0</v>
      </c>
      <c r="G307">
        <v>0</v>
      </c>
      <c r="H307">
        <v>0</v>
      </c>
      <c r="I307">
        <v>0</v>
      </c>
      <c r="J307">
        <v>129.4</v>
      </c>
      <c r="K307">
        <v>6.47</v>
      </c>
      <c r="L307">
        <v>9.06</v>
      </c>
      <c r="M307">
        <v>144.93</v>
      </c>
      <c r="N307" t="s">
        <v>1071</v>
      </c>
      <c r="AD307" t="str">
        <f t="shared" si="22"/>
        <v>CLEARWATER</v>
      </c>
      <c r="AE307" t="str">
        <f t="shared" si="19"/>
        <v>CLEARWATER</v>
      </c>
      <c r="AF307" t="str">
        <f t="shared" si="20"/>
        <v>BC</v>
      </c>
      <c r="AG307" t="str">
        <f t="shared" si="21"/>
        <v>UNBRAND DEF</v>
      </c>
    </row>
    <row r="308" spans="1:33" x14ac:dyDescent="0.25">
      <c r="A308">
        <v>519386</v>
      </c>
      <c r="B308" t="s">
        <v>72</v>
      </c>
      <c r="C308" t="s">
        <v>69</v>
      </c>
      <c r="D308" t="s">
        <v>646</v>
      </c>
      <c r="E308">
        <v>115</v>
      </c>
      <c r="F308">
        <v>4</v>
      </c>
      <c r="G308">
        <v>3</v>
      </c>
      <c r="H308">
        <v>0</v>
      </c>
      <c r="I308">
        <v>0</v>
      </c>
      <c r="J308">
        <v>122</v>
      </c>
      <c r="K308">
        <v>6.1</v>
      </c>
      <c r="L308">
        <v>0</v>
      </c>
      <c r="M308">
        <v>128.1</v>
      </c>
      <c r="N308" t="s">
        <v>1071</v>
      </c>
      <c r="AD308" t="str">
        <f t="shared" si="22"/>
        <v>CLOVERDALE</v>
      </c>
      <c r="AE308" t="str">
        <f t="shared" si="19"/>
        <v>CLOVERDALE</v>
      </c>
      <c r="AF308" t="str">
        <f t="shared" si="20"/>
        <v>BC</v>
      </c>
      <c r="AG308" t="str">
        <f t="shared" si="21"/>
        <v>D LS DYED</v>
      </c>
    </row>
    <row r="309" spans="1:33" x14ac:dyDescent="0.25">
      <c r="A309">
        <v>519386</v>
      </c>
      <c r="B309" t="s">
        <v>72</v>
      </c>
      <c r="C309" t="s">
        <v>69</v>
      </c>
      <c r="D309" t="s">
        <v>37</v>
      </c>
      <c r="E309">
        <v>115</v>
      </c>
      <c r="F309">
        <v>4</v>
      </c>
      <c r="G309">
        <v>9</v>
      </c>
      <c r="H309">
        <v>0</v>
      </c>
      <c r="I309">
        <v>18.5</v>
      </c>
      <c r="J309">
        <v>146.5</v>
      </c>
      <c r="K309">
        <v>7.33</v>
      </c>
      <c r="L309">
        <v>0</v>
      </c>
      <c r="M309">
        <v>153.82</v>
      </c>
      <c r="N309" t="s">
        <v>1071</v>
      </c>
      <c r="AD309" t="str">
        <f t="shared" si="22"/>
        <v>CLOVERDALE</v>
      </c>
      <c r="AE309" t="str">
        <f t="shared" si="19"/>
        <v>CLOVERDALE</v>
      </c>
      <c r="AF309" t="str">
        <f t="shared" si="20"/>
        <v>BC</v>
      </c>
      <c r="AG309" t="str">
        <f t="shared" si="21"/>
        <v>DIESEL LS</v>
      </c>
    </row>
    <row r="310" spans="1:33" x14ac:dyDescent="0.25">
      <c r="A310">
        <v>519386</v>
      </c>
      <c r="B310" t="s">
        <v>72</v>
      </c>
      <c r="C310" t="s">
        <v>69</v>
      </c>
      <c r="D310" t="s">
        <v>644</v>
      </c>
      <c r="E310">
        <v>104.7</v>
      </c>
      <c r="F310">
        <v>10</v>
      </c>
      <c r="G310">
        <v>8.5</v>
      </c>
      <c r="H310">
        <v>0</v>
      </c>
      <c r="I310">
        <v>18.5</v>
      </c>
      <c r="J310">
        <v>141.69999999999999</v>
      </c>
      <c r="K310">
        <v>7.08</v>
      </c>
      <c r="L310">
        <v>0</v>
      </c>
      <c r="M310">
        <v>148.78</v>
      </c>
      <c r="N310" t="s">
        <v>1071</v>
      </c>
      <c r="AD310" t="str">
        <f t="shared" si="22"/>
        <v>CLOVERDALE</v>
      </c>
      <c r="AE310" t="str">
        <f t="shared" si="19"/>
        <v>CLOVERDALE</v>
      </c>
      <c r="AF310" t="str">
        <f t="shared" si="20"/>
        <v>BC</v>
      </c>
      <c r="AG310" t="str">
        <f t="shared" si="21"/>
        <v>ETHANOL REG</v>
      </c>
    </row>
    <row r="311" spans="1:33" x14ac:dyDescent="0.25">
      <c r="A311">
        <v>519386</v>
      </c>
      <c r="B311" t="s">
        <v>72</v>
      </c>
      <c r="C311" t="s">
        <v>69</v>
      </c>
      <c r="D311" t="s">
        <v>651</v>
      </c>
      <c r="E311">
        <v>91</v>
      </c>
      <c r="F311">
        <v>10</v>
      </c>
      <c r="G311">
        <v>8.5</v>
      </c>
      <c r="H311">
        <v>0</v>
      </c>
      <c r="I311">
        <v>18.5</v>
      </c>
      <c r="J311">
        <v>128</v>
      </c>
      <c r="K311">
        <v>6.4</v>
      </c>
      <c r="L311">
        <v>0</v>
      </c>
      <c r="M311">
        <v>134.4</v>
      </c>
      <c r="N311" t="s">
        <v>630</v>
      </c>
      <c r="AD311" t="str">
        <f t="shared" si="22"/>
        <v>CLOVERDALE</v>
      </c>
      <c r="AE311" t="str">
        <f t="shared" si="19"/>
        <v>CLOVERDALE</v>
      </c>
      <c r="AF311" t="str">
        <f t="shared" si="20"/>
        <v>BC</v>
      </c>
      <c r="AG311" t="str">
        <f t="shared" si="21"/>
        <v>REGULAR</v>
      </c>
    </row>
    <row r="312" spans="1:33" x14ac:dyDescent="0.25">
      <c r="A312">
        <v>519386</v>
      </c>
      <c r="B312" t="s">
        <v>72</v>
      </c>
      <c r="C312" t="s">
        <v>69</v>
      </c>
      <c r="D312" t="s">
        <v>645</v>
      </c>
      <c r="E312">
        <v>97.3</v>
      </c>
      <c r="F312">
        <v>0</v>
      </c>
      <c r="G312">
        <v>0</v>
      </c>
      <c r="H312">
        <v>0</v>
      </c>
      <c r="I312">
        <v>0</v>
      </c>
      <c r="J312">
        <v>97.3</v>
      </c>
      <c r="K312">
        <v>4.87</v>
      </c>
      <c r="L312">
        <v>6.81</v>
      </c>
      <c r="M312">
        <v>108.98</v>
      </c>
      <c r="N312" t="s">
        <v>1071</v>
      </c>
      <c r="AD312" t="str">
        <f t="shared" si="22"/>
        <v>CLOVERDALE</v>
      </c>
      <c r="AE312" t="str">
        <f t="shared" si="19"/>
        <v>CLOVERDALE</v>
      </c>
      <c r="AF312" t="str">
        <f t="shared" si="20"/>
        <v>BC</v>
      </c>
      <c r="AG312" t="str">
        <f t="shared" si="21"/>
        <v>UNBRAND DEF</v>
      </c>
    </row>
    <row r="313" spans="1:33" x14ac:dyDescent="0.25">
      <c r="A313">
        <v>519367</v>
      </c>
      <c r="B313" t="s">
        <v>73</v>
      </c>
      <c r="C313" t="s">
        <v>69</v>
      </c>
      <c r="D313" t="s">
        <v>646</v>
      </c>
      <c r="E313">
        <v>115.1</v>
      </c>
      <c r="F313">
        <v>4</v>
      </c>
      <c r="G313">
        <v>3</v>
      </c>
      <c r="H313">
        <v>0</v>
      </c>
      <c r="I313">
        <v>0</v>
      </c>
      <c r="J313">
        <v>122.1</v>
      </c>
      <c r="K313">
        <v>6.11</v>
      </c>
      <c r="L313">
        <v>0</v>
      </c>
      <c r="M313">
        <v>128.19999999999999</v>
      </c>
      <c r="N313" t="s">
        <v>1071</v>
      </c>
      <c r="AD313" t="str">
        <f t="shared" si="22"/>
        <v>COURTENAY</v>
      </c>
      <c r="AE313" t="str">
        <f t="shared" si="19"/>
        <v>COURTENAY</v>
      </c>
      <c r="AF313" t="str">
        <f t="shared" si="20"/>
        <v>BC</v>
      </c>
      <c r="AG313" t="str">
        <f t="shared" si="21"/>
        <v>D LS DYED</v>
      </c>
    </row>
    <row r="314" spans="1:33" x14ac:dyDescent="0.25">
      <c r="A314">
        <v>519367</v>
      </c>
      <c r="B314" t="s">
        <v>73</v>
      </c>
      <c r="C314" t="s">
        <v>69</v>
      </c>
      <c r="D314" t="s">
        <v>37</v>
      </c>
      <c r="E314">
        <v>115.1</v>
      </c>
      <c r="F314">
        <v>4</v>
      </c>
      <c r="G314">
        <v>15</v>
      </c>
      <c r="H314">
        <v>0</v>
      </c>
      <c r="I314">
        <v>0</v>
      </c>
      <c r="J314">
        <v>134.1</v>
      </c>
      <c r="K314">
        <v>6.71</v>
      </c>
      <c r="L314">
        <v>0</v>
      </c>
      <c r="M314">
        <v>140.81</v>
      </c>
      <c r="N314" t="s">
        <v>1071</v>
      </c>
      <c r="AD314" t="str">
        <f t="shared" si="22"/>
        <v>COURTENAY</v>
      </c>
      <c r="AE314" t="str">
        <f t="shared" si="19"/>
        <v>COURTENAY</v>
      </c>
      <c r="AF314" t="str">
        <f t="shared" si="20"/>
        <v>BC</v>
      </c>
      <c r="AG314" t="str">
        <f t="shared" si="21"/>
        <v>DIESEL LS</v>
      </c>
    </row>
    <row r="315" spans="1:33" x14ac:dyDescent="0.25">
      <c r="A315">
        <v>519367</v>
      </c>
      <c r="B315" t="s">
        <v>73</v>
      </c>
      <c r="C315" t="s">
        <v>69</v>
      </c>
      <c r="D315" t="s">
        <v>647</v>
      </c>
      <c r="E315">
        <v>104.8</v>
      </c>
      <c r="F315">
        <v>10</v>
      </c>
      <c r="G315">
        <v>3</v>
      </c>
      <c r="H315">
        <v>0</v>
      </c>
      <c r="I315">
        <v>0</v>
      </c>
      <c r="J315">
        <v>117.8</v>
      </c>
      <c r="K315">
        <v>5.89</v>
      </c>
      <c r="L315">
        <v>0</v>
      </c>
      <c r="M315">
        <v>123.69</v>
      </c>
      <c r="N315" t="s">
        <v>1071</v>
      </c>
      <c r="AD315" t="str">
        <f t="shared" si="22"/>
        <v>COURTENAY</v>
      </c>
      <c r="AE315" t="str">
        <f t="shared" si="19"/>
        <v>COURTENAY</v>
      </c>
      <c r="AF315" t="str">
        <f t="shared" si="20"/>
        <v>BC</v>
      </c>
      <c r="AG315" t="str">
        <f t="shared" si="21"/>
        <v>ETH REG DYE</v>
      </c>
    </row>
    <row r="316" spans="1:33" x14ac:dyDescent="0.25">
      <c r="A316">
        <v>519367</v>
      </c>
      <c r="B316" t="s">
        <v>73</v>
      </c>
      <c r="C316" t="s">
        <v>69</v>
      </c>
      <c r="D316" t="s">
        <v>644</v>
      </c>
      <c r="E316">
        <v>104.8</v>
      </c>
      <c r="F316">
        <v>10</v>
      </c>
      <c r="G316">
        <v>14.5</v>
      </c>
      <c r="H316">
        <v>0</v>
      </c>
      <c r="I316">
        <v>0</v>
      </c>
      <c r="J316">
        <v>129.30000000000001</v>
      </c>
      <c r="K316">
        <v>6.46</v>
      </c>
      <c r="L316">
        <v>0</v>
      </c>
      <c r="M316">
        <v>135.77000000000001</v>
      </c>
      <c r="N316" t="s">
        <v>1071</v>
      </c>
      <c r="AD316" t="str">
        <f t="shared" si="22"/>
        <v>COURTENAY</v>
      </c>
      <c r="AE316" t="str">
        <f t="shared" si="19"/>
        <v>COURTENAY</v>
      </c>
      <c r="AF316" t="str">
        <f t="shared" si="20"/>
        <v>BC</v>
      </c>
      <c r="AG316" t="str">
        <f t="shared" si="21"/>
        <v>ETHANOL REG</v>
      </c>
    </row>
    <row r="317" spans="1:33" x14ac:dyDescent="0.25">
      <c r="A317">
        <v>519367</v>
      </c>
      <c r="B317" t="s">
        <v>73</v>
      </c>
      <c r="C317" t="s">
        <v>69</v>
      </c>
      <c r="D317" t="s">
        <v>650</v>
      </c>
      <c r="E317">
        <v>66.3</v>
      </c>
      <c r="F317">
        <v>10</v>
      </c>
      <c r="G317">
        <v>3</v>
      </c>
      <c r="H317">
        <v>0</v>
      </c>
      <c r="I317">
        <v>0</v>
      </c>
      <c r="J317">
        <v>79.3</v>
      </c>
      <c r="K317">
        <v>3.96</v>
      </c>
      <c r="L317">
        <v>0</v>
      </c>
      <c r="M317">
        <v>83.27</v>
      </c>
      <c r="N317" t="s">
        <v>630</v>
      </c>
      <c r="AD317" t="str">
        <f t="shared" si="22"/>
        <v>COURTENAY</v>
      </c>
      <c r="AE317" t="str">
        <f t="shared" si="19"/>
        <v>COURTENAY</v>
      </c>
      <c r="AF317" t="str">
        <f t="shared" si="20"/>
        <v>BC</v>
      </c>
      <c r="AG317" t="str">
        <f t="shared" si="21"/>
        <v>REG DYED</v>
      </c>
    </row>
    <row r="318" spans="1:33" x14ac:dyDescent="0.25">
      <c r="A318">
        <v>519367</v>
      </c>
      <c r="B318" t="s">
        <v>73</v>
      </c>
      <c r="C318" t="s">
        <v>69</v>
      </c>
      <c r="D318" t="s">
        <v>651</v>
      </c>
      <c r="E318">
        <v>66.3</v>
      </c>
      <c r="F318">
        <v>10</v>
      </c>
      <c r="G318">
        <v>14.5</v>
      </c>
      <c r="H318">
        <v>0</v>
      </c>
      <c r="I318">
        <v>0</v>
      </c>
      <c r="J318">
        <v>90.8</v>
      </c>
      <c r="K318">
        <v>4.54</v>
      </c>
      <c r="L318">
        <v>0</v>
      </c>
      <c r="M318">
        <v>95.34</v>
      </c>
      <c r="N318" t="s">
        <v>630</v>
      </c>
      <c r="AD318" t="str">
        <f t="shared" si="22"/>
        <v>COURTENAY</v>
      </c>
      <c r="AE318" t="str">
        <f t="shared" si="19"/>
        <v>COURTENAY</v>
      </c>
      <c r="AF318" t="str">
        <f t="shared" si="20"/>
        <v>BC</v>
      </c>
      <c r="AG318" t="str">
        <f t="shared" si="21"/>
        <v>REGULAR</v>
      </c>
    </row>
    <row r="319" spans="1:33" x14ac:dyDescent="0.25">
      <c r="A319">
        <v>519356</v>
      </c>
      <c r="B319" t="s">
        <v>74</v>
      </c>
      <c r="C319" t="s">
        <v>69</v>
      </c>
      <c r="D319" t="s">
        <v>646</v>
      </c>
      <c r="E319">
        <v>120.9</v>
      </c>
      <c r="F319">
        <v>4</v>
      </c>
      <c r="G319">
        <v>3</v>
      </c>
      <c r="H319">
        <v>0</v>
      </c>
      <c r="I319">
        <v>0</v>
      </c>
      <c r="J319">
        <v>127.9</v>
      </c>
      <c r="K319">
        <v>6.39</v>
      </c>
      <c r="L319">
        <v>0</v>
      </c>
      <c r="M319">
        <v>134.30000000000001</v>
      </c>
      <c r="N319" t="s">
        <v>1071</v>
      </c>
      <c r="AD319" t="str">
        <f t="shared" si="22"/>
        <v>CRANBROOK</v>
      </c>
      <c r="AE319" t="str">
        <f t="shared" si="19"/>
        <v>CRANBROOK</v>
      </c>
      <c r="AF319" t="str">
        <f t="shared" si="20"/>
        <v>BC</v>
      </c>
      <c r="AG319" t="str">
        <f t="shared" si="21"/>
        <v>D LS DYED</v>
      </c>
    </row>
    <row r="320" spans="1:33" x14ac:dyDescent="0.25">
      <c r="A320">
        <v>519356</v>
      </c>
      <c r="B320" t="s">
        <v>74</v>
      </c>
      <c r="C320" t="s">
        <v>69</v>
      </c>
      <c r="D320" t="s">
        <v>37</v>
      </c>
      <c r="E320">
        <v>120.9</v>
      </c>
      <c r="F320">
        <v>4</v>
      </c>
      <c r="G320">
        <v>15</v>
      </c>
      <c r="H320">
        <v>0</v>
      </c>
      <c r="I320">
        <v>0</v>
      </c>
      <c r="J320">
        <v>139.9</v>
      </c>
      <c r="K320">
        <v>7</v>
      </c>
      <c r="L320">
        <v>0</v>
      </c>
      <c r="M320">
        <v>146.9</v>
      </c>
      <c r="N320" t="s">
        <v>1071</v>
      </c>
      <c r="AD320" t="str">
        <f t="shared" si="22"/>
        <v>CRANBROOK</v>
      </c>
      <c r="AE320" t="str">
        <f t="shared" si="19"/>
        <v>CRANBROOK</v>
      </c>
      <c r="AF320" t="str">
        <f t="shared" si="20"/>
        <v>BC</v>
      </c>
      <c r="AG320" t="str">
        <f t="shared" si="21"/>
        <v>DIESEL LS</v>
      </c>
    </row>
    <row r="321" spans="1:33" x14ac:dyDescent="0.25">
      <c r="A321">
        <v>519356</v>
      </c>
      <c r="B321" t="s">
        <v>74</v>
      </c>
      <c r="C321" t="s">
        <v>69</v>
      </c>
      <c r="D321" t="s">
        <v>644</v>
      </c>
      <c r="E321">
        <v>106.3</v>
      </c>
      <c r="F321">
        <v>10</v>
      </c>
      <c r="G321">
        <v>14.5</v>
      </c>
      <c r="H321">
        <v>0</v>
      </c>
      <c r="I321">
        <v>0</v>
      </c>
      <c r="J321">
        <v>130.80000000000001</v>
      </c>
      <c r="K321">
        <v>6.54</v>
      </c>
      <c r="L321">
        <v>0</v>
      </c>
      <c r="M321">
        <v>137.34</v>
      </c>
      <c r="N321" t="s">
        <v>1071</v>
      </c>
      <c r="AD321" t="str">
        <f t="shared" si="22"/>
        <v>CRANBROOK</v>
      </c>
      <c r="AE321" t="str">
        <f t="shared" si="19"/>
        <v>CRANBROOK</v>
      </c>
      <c r="AF321" t="str">
        <f t="shared" si="20"/>
        <v>BC</v>
      </c>
      <c r="AG321" t="str">
        <f t="shared" si="21"/>
        <v>ETHANOL REG</v>
      </c>
    </row>
    <row r="322" spans="1:33" x14ac:dyDescent="0.25">
      <c r="A322">
        <v>519356</v>
      </c>
      <c r="B322" t="s">
        <v>74</v>
      </c>
      <c r="C322" t="s">
        <v>69</v>
      </c>
      <c r="D322" t="s">
        <v>645</v>
      </c>
      <c r="E322">
        <v>129.4</v>
      </c>
      <c r="F322">
        <v>0</v>
      </c>
      <c r="G322">
        <v>0</v>
      </c>
      <c r="H322">
        <v>0</v>
      </c>
      <c r="I322">
        <v>0</v>
      </c>
      <c r="J322">
        <v>129.4</v>
      </c>
      <c r="K322">
        <v>6.47</v>
      </c>
      <c r="L322">
        <v>9.06</v>
      </c>
      <c r="M322">
        <v>144.93</v>
      </c>
      <c r="N322" t="s">
        <v>1071</v>
      </c>
      <c r="AD322" t="str">
        <f t="shared" si="22"/>
        <v>CRANBROOK</v>
      </c>
      <c r="AE322" t="str">
        <f t="shared" si="19"/>
        <v>CRANBROOK</v>
      </c>
      <c r="AF322" t="str">
        <f t="shared" si="20"/>
        <v>BC</v>
      </c>
      <c r="AG322" t="str">
        <f t="shared" si="21"/>
        <v>UNBRAND DEF</v>
      </c>
    </row>
    <row r="323" spans="1:33" x14ac:dyDescent="0.25">
      <c r="A323">
        <v>519383</v>
      </c>
      <c r="B323" t="s">
        <v>75</v>
      </c>
      <c r="C323" t="s">
        <v>69</v>
      </c>
      <c r="D323" t="s">
        <v>646</v>
      </c>
      <c r="E323">
        <v>115.6</v>
      </c>
      <c r="F323">
        <v>4</v>
      </c>
      <c r="G323">
        <v>3</v>
      </c>
      <c r="H323">
        <v>0</v>
      </c>
      <c r="I323">
        <v>0</v>
      </c>
      <c r="J323">
        <v>122.6</v>
      </c>
      <c r="K323">
        <v>6.13</v>
      </c>
      <c r="L323">
        <v>0</v>
      </c>
      <c r="M323">
        <v>128.72999999999999</v>
      </c>
      <c r="N323" t="s">
        <v>1071</v>
      </c>
      <c r="AD323" t="str">
        <f t="shared" si="22"/>
        <v>DAWSON CREEK</v>
      </c>
      <c r="AE323" t="str">
        <f t="shared" si="19"/>
        <v>DAWSON CREEK</v>
      </c>
      <c r="AF323" t="str">
        <f t="shared" si="20"/>
        <v>BC</v>
      </c>
      <c r="AG323" t="str">
        <f t="shared" si="21"/>
        <v>D LS DYED</v>
      </c>
    </row>
    <row r="324" spans="1:33" x14ac:dyDescent="0.25">
      <c r="A324">
        <v>519383</v>
      </c>
      <c r="B324" t="s">
        <v>75</v>
      </c>
      <c r="C324" t="s">
        <v>69</v>
      </c>
      <c r="D324" t="s">
        <v>37</v>
      </c>
      <c r="E324">
        <v>115.6</v>
      </c>
      <c r="F324">
        <v>4</v>
      </c>
      <c r="G324">
        <v>15</v>
      </c>
      <c r="H324">
        <v>0</v>
      </c>
      <c r="I324">
        <v>0</v>
      </c>
      <c r="J324">
        <v>134.6</v>
      </c>
      <c r="K324">
        <v>6.73</v>
      </c>
      <c r="L324">
        <v>0</v>
      </c>
      <c r="M324">
        <v>141.33000000000001</v>
      </c>
      <c r="N324" t="s">
        <v>1071</v>
      </c>
      <c r="AD324" t="str">
        <f t="shared" si="22"/>
        <v>DAWSON CREEK</v>
      </c>
      <c r="AE324" t="str">
        <f t="shared" si="19"/>
        <v>DAWSON CREEK</v>
      </c>
      <c r="AF324" t="str">
        <f t="shared" si="20"/>
        <v>BC</v>
      </c>
      <c r="AG324" t="str">
        <f t="shared" si="21"/>
        <v>DIESEL LS</v>
      </c>
    </row>
    <row r="325" spans="1:33" x14ac:dyDescent="0.25">
      <c r="A325">
        <v>519383</v>
      </c>
      <c r="B325" t="s">
        <v>75</v>
      </c>
      <c r="C325" t="s">
        <v>69</v>
      </c>
      <c r="D325" t="s">
        <v>647</v>
      </c>
      <c r="E325">
        <v>101.5</v>
      </c>
      <c r="F325">
        <v>10</v>
      </c>
      <c r="G325">
        <v>3</v>
      </c>
      <c r="H325">
        <v>0</v>
      </c>
      <c r="I325">
        <v>0</v>
      </c>
      <c r="J325">
        <v>114.5</v>
      </c>
      <c r="K325">
        <v>5.72</v>
      </c>
      <c r="L325">
        <v>0</v>
      </c>
      <c r="M325">
        <v>120.22</v>
      </c>
      <c r="N325" t="s">
        <v>1071</v>
      </c>
      <c r="AD325" t="str">
        <f t="shared" si="22"/>
        <v>DAWSON CREEK</v>
      </c>
      <c r="AE325" t="str">
        <f t="shared" si="19"/>
        <v>DAWSON CREEK</v>
      </c>
      <c r="AF325" t="str">
        <f t="shared" si="20"/>
        <v>BC</v>
      </c>
      <c r="AG325" t="str">
        <f t="shared" si="21"/>
        <v>ETH REG DYE</v>
      </c>
    </row>
    <row r="326" spans="1:33" x14ac:dyDescent="0.25">
      <c r="A326">
        <v>519383</v>
      </c>
      <c r="B326" t="s">
        <v>75</v>
      </c>
      <c r="C326" t="s">
        <v>69</v>
      </c>
      <c r="D326" t="s">
        <v>650</v>
      </c>
      <c r="E326">
        <v>101.5</v>
      </c>
      <c r="F326">
        <v>10</v>
      </c>
      <c r="G326">
        <v>3</v>
      </c>
      <c r="H326">
        <v>0</v>
      </c>
      <c r="I326">
        <v>0</v>
      </c>
      <c r="J326">
        <v>114.5</v>
      </c>
      <c r="K326">
        <v>5.72</v>
      </c>
      <c r="L326">
        <v>0</v>
      </c>
      <c r="M326">
        <v>120.22</v>
      </c>
      <c r="N326" t="s">
        <v>1071</v>
      </c>
      <c r="AD326" t="str">
        <f t="shared" si="22"/>
        <v>DAWSON CREEK</v>
      </c>
      <c r="AE326" t="str">
        <f t="shared" si="19"/>
        <v>DAWSON CREEK</v>
      </c>
      <c r="AF326" t="str">
        <f t="shared" si="20"/>
        <v>BC</v>
      </c>
      <c r="AG326" t="str">
        <f t="shared" si="21"/>
        <v>REG DYED</v>
      </c>
    </row>
    <row r="327" spans="1:33" x14ac:dyDescent="0.25">
      <c r="A327">
        <v>519383</v>
      </c>
      <c r="B327" t="s">
        <v>75</v>
      </c>
      <c r="C327" t="s">
        <v>69</v>
      </c>
      <c r="D327" t="s">
        <v>651</v>
      </c>
      <c r="E327">
        <v>101.5</v>
      </c>
      <c r="F327">
        <v>10</v>
      </c>
      <c r="G327">
        <v>14.5</v>
      </c>
      <c r="H327">
        <v>0</v>
      </c>
      <c r="I327">
        <v>0</v>
      </c>
      <c r="J327">
        <v>126</v>
      </c>
      <c r="K327">
        <v>6.3</v>
      </c>
      <c r="L327">
        <v>0</v>
      </c>
      <c r="M327">
        <v>132.30000000000001</v>
      </c>
      <c r="N327" t="s">
        <v>1071</v>
      </c>
      <c r="AD327" t="str">
        <f t="shared" si="22"/>
        <v>DAWSON CREEK</v>
      </c>
      <c r="AE327" t="str">
        <f t="shared" si="19"/>
        <v>DAWSON CREEK</v>
      </c>
      <c r="AF327" t="str">
        <f t="shared" si="20"/>
        <v>BC</v>
      </c>
      <c r="AG327" t="str">
        <f t="shared" si="21"/>
        <v>REGULAR</v>
      </c>
    </row>
    <row r="328" spans="1:33" x14ac:dyDescent="0.25">
      <c r="A328">
        <v>524587</v>
      </c>
      <c r="B328" t="s">
        <v>77</v>
      </c>
      <c r="C328" t="s">
        <v>69</v>
      </c>
      <c r="D328" t="s">
        <v>646</v>
      </c>
      <c r="E328">
        <v>116.9</v>
      </c>
      <c r="F328">
        <v>4</v>
      </c>
      <c r="G328">
        <v>3</v>
      </c>
      <c r="H328">
        <v>0</v>
      </c>
      <c r="I328">
        <v>0</v>
      </c>
      <c r="J328">
        <v>123.9</v>
      </c>
      <c r="K328">
        <v>6.2</v>
      </c>
      <c r="L328">
        <v>0</v>
      </c>
      <c r="M328">
        <v>130.09</v>
      </c>
      <c r="N328" t="s">
        <v>1071</v>
      </c>
      <c r="AD328" t="str">
        <f t="shared" si="22"/>
        <v>FORT NELSON</v>
      </c>
      <c r="AE328" t="str">
        <f t="shared" si="19"/>
        <v>FORT NELSON</v>
      </c>
      <c r="AF328" t="str">
        <f t="shared" si="20"/>
        <v>BC</v>
      </c>
      <c r="AG328" t="str">
        <f t="shared" si="21"/>
        <v>D LS DYED</v>
      </c>
    </row>
    <row r="329" spans="1:33" x14ac:dyDescent="0.25">
      <c r="A329">
        <v>524587</v>
      </c>
      <c r="B329" t="s">
        <v>77</v>
      </c>
      <c r="C329" t="s">
        <v>69</v>
      </c>
      <c r="D329" t="s">
        <v>37</v>
      </c>
      <c r="E329">
        <v>116.9</v>
      </c>
      <c r="F329">
        <v>4</v>
      </c>
      <c r="G329">
        <v>15</v>
      </c>
      <c r="H329">
        <v>0</v>
      </c>
      <c r="I329">
        <v>0</v>
      </c>
      <c r="J329">
        <v>135.9</v>
      </c>
      <c r="K329">
        <v>6.79</v>
      </c>
      <c r="L329">
        <v>0</v>
      </c>
      <c r="M329">
        <v>142.69</v>
      </c>
      <c r="N329" t="s">
        <v>1071</v>
      </c>
      <c r="AD329" t="str">
        <f t="shared" si="22"/>
        <v>FORT NELSON</v>
      </c>
      <c r="AE329" t="str">
        <f t="shared" si="19"/>
        <v>FORT NELSON</v>
      </c>
      <c r="AF329" t="str">
        <f t="shared" si="20"/>
        <v>BC</v>
      </c>
      <c r="AG329" t="str">
        <f t="shared" si="21"/>
        <v>DIESEL LS</v>
      </c>
    </row>
    <row r="330" spans="1:33" x14ac:dyDescent="0.25">
      <c r="A330">
        <v>524587</v>
      </c>
      <c r="B330" t="s">
        <v>77</v>
      </c>
      <c r="C330" t="s">
        <v>69</v>
      </c>
      <c r="D330" t="s">
        <v>132</v>
      </c>
      <c r="E330">
        <v>122.8</v>
      </c>
      <c r="F330">
        <v>10</v>
      </c>
      <c r="G330">
        <v>14.5</v>
      </c>
      <c r="H330">
        <v>0</v>
      </c>
      <c r="I330">
        <v>0</v>
      </c>
      <c r="J330">
        <v>147.30000000000001</v>
      </c>
      <c r="K330">
        <v>7.37</v>
      </c>
      <c r="L330">
        <v>0</v>
      </c>
      <c r="M330">
        <v>154.66999999999999</v>
      </c>
      <c r="N330" t="s">
        <v>630</v>
      </c>
      <c r="AD330" t="str">
        <f t="shared" si="22"/>
        <v>FORT NELSON</v>
      </c>
      <c r="AE330" t="str">
        <f t="shared" si="19"/>
        <v>FORT NELSON</v>
      </c>
      <c r="AF330" t="str">
        <f t="shared" si="20"/>
        <v>BC</v>
      </c>
      <c r="AG330" t="str">
        <f t="shared" si="21"/>
        <v>ETH MID</v>
      </c>
    </row>
    <row r="331" spans="1:33" x14ac:dyDescent="0.25">
      <c r="A331">
        <v>524587</v>
      </c>
      <c r="B331" t="s">
        <v>77</v>
      </c>
      <c r="C331" t="s">
        <v>69</v>
      </c>
      <c r="D331" t="s">
        <v>644</v>
      </c>
      <c r="E331">
        <v>107.2</v>
      </c>
      <c r="F331">
        <v>10</v>
      </c>
      <c r="G331">
        <v>14.5</v>
      </c>
      <c r="H331">
        <v>0</v>
      </c>
      <c r="I331">
        <v>0</v>
      </c>
      <c r="J331">
        <v>131.69999999999999</v>
      </c>
      <c r="K331">
        <v>6.58</v>
      </c>
      <c r="L331">
        <v>0</v>
      </c>
      <c r="M331">
        <v>138.28</v>
      </c>
      <c r="N331" t="s">
        <v>1071</v>
      </c>
      <c r="AD331" t="str">
        <f t="shared" si="22"/>
        <v>FORT NELSON</v>
      </c>
      <c r="AE331" t="str">
        <f t="shared" si="19"/>
        <v>FORT NELSON</v>
      </c>
      <c r="AF331" t="str">
        <f t="shared" si="20"/>
        <v>BC</v>
      </c>
      <c r="AG331" t="str">
        <f t="shared" si="21"/>
        <v>ETHANOL REG</v>
      </c>
    </row>
    <row r="332" spans="1:33" x14ac:dyDescent="0.25">
      <c r="A332">
        <v>524587</v>
      </c>
      <c r="B332" t="s">
        <v>77</v>
      </c>
      <c r="C332" t="s">
        <v>69</v>
      </c>
      <c r="D332" t="s">
        <v>648</v>
      </c>
      <c r="E332">
        <v>126.2</v>
      </c>
      <c r="F332">
        <v>10</v>
      </c>
      <c r="G332">
        <v>3</v>
      </c>
      <c r="H332">
        <v>0</v>
      </c>
      <c r="I332">
        <v>0</v>
      </c>
      <c r="J332">
        <v>139.19999999999999</v>
      </c>
      <c r="K332">
        <v>6.96</v>
      </c>
      <c r="L332">
        <v>0</v>
      </c>
      <c r="M332">
        <v>146.16</v>
      </c>
      <c r="N332" t="s">
        <v>1071</v>
      </c>
      <c r="AD332" t="str">
        <f t="shared" si="22"/>
        <v>FORT NELSON</v>
      </c>
      <c r="AE332" t="str">
        <f t="shared" si="19"/>
        <v>FORT NELSON</v>
      </c>
      <c r="AF332" t="str">
        <f t="shared" si="20"/>
        <v>BC</v>
      </c>
      <c r="AG332" t="str">
        <f t="shared" si="21"/>
        <v>PREM DYED</v>
      </c>
    </row>
    <row r="333" spans="1:33" x14ac:dyDescent="0.25">
      <c r="A333">
        <v>524587</v>
      </c>
      <c r="B333" t="s">
        <v>77</v>
      </c>
      <c r="C333" t="s">
        <v>69</v>
      </c>
      <c r="D333" t="s">
        <v>49</v>
      </c>
      <c r="E333">
        <v>126.2</v>
      </c>
      <c r="F333">
        <v>10</v>
      </c>
      <c r="G333">
        <v>14.5</v>
      </c>
      <c r="H333">
        <v>0</v>
      </c>
      <c r="I333">
        <v>0</v>
      </c>
      <c r="J333">
        <v>150.69999999999999</v>
      </c>
      <c r="K333">
        <v>7.54</v>
      </c>
      <c r="L333">
        <v>0</v>
      </c>
      <c r="M333">
        <v>158.22999999999999</v>
      </c>
      <c r="N333" t="s">
        <v>1071</v>
      </c>
      <c r="AD333" t="str">
        <f t="shared" si="22"/>
        <v>FORT NELSON</v>
      </c>
      <c r="AE333" t="str">
        <f t="shared" si="19"/>
        <v>FORT NELSON</v>
      </c>
      <c r="AF333" t="str">
        <f t="shared" si="20"/>
        <v>BC</v>
      </c>
      <c r="AG333" t="str">
        <f t="shared" si="21"/>
        <v>PREMIUM</v>
      </c>
    </row>
    <row r="334" spans="1:33" x14ac:dyDescent="0.25">
      <c r="A334">
        <v>524878</v>
      </c>
      <c r="B334" t="s">
        <v>77</v>
      </c>
      <c r="C334" t="s">
        <v>69</v>
      </c>
      <c r="D334" t="s">
        <v>646</v>
      </c>
      <c r="E334">
        <v>117</v>
      </c>
      <c r="F334">
        <v>4</v>
      </c>
      <c r="G334">
        <v>3</v>
      </c>
      <c r="H334">
        <v>0</v>
      </c>
      <c r="I334">
        <v>0</v>
      </c>
      <c r="J334">
        <v>124</v>
      </c>
      <c r="K334">
        <v>6.2</v>
      </c>
      <c r="L334">
        <v>0</v>
      </c>
      <c r="M334">
        <v>130.19999999999999</v>
      </c>
      <c r="N334" t="s">
        <v>1071</v>
      </c>
      <c r="AD334" t="str">
        <f t="shared" si="22"/>
        <v>FORT NELSON</v>
      </c>
      <c r="AE334" t="str">
        <f t="shared" si="19"/>
        <v>FORT NELSON</v>
      </c>
      <c r="AF334" t="str">
        <f t="shared" si="20"/>
        <v>BC</v>
      </c>
      <c r="AG334" t="str">
        <f t="shared" si="21"/>
        <v>D LS DYED</v>
      </c>
    </row>
    <row r="335" spans="1:33" x14ac:dyDescent="0.25">
      <c r="A335">
        <v>524878</v>
      </c>
      <c r="B335" t="s">
        <v>77</v>
      </c>
      <c r="C335" t="s">
        <v>69</v>
      </c>
      <c r="D335" t="s">
        <v>37</v>
      </c>
      <c r="E335">
        <v>117</v>
      </c>
      <c r="F335">
        <v>4</v>
      </c>
      <c r="G335">
        <v>15</v>
      </c>
      <c r="H335">
        <v>0</v>
      </c>
      <c r="I335">
        <v>0</v>
      </c>
      <c r="J335">
        <v>136</v>
      </c>
      <c r="K335">
        <v>6.8</v>
      </c>
      <c r="L335">
        <v>0</v>
      </c>
      <c r="M335">
        <v>142.80000000000001</v>
      </c>
      <c r="N335" t="s">
        <v>1071</v>
      </c>
      <c r="AD335" t="str">
        <f t="shared" si="22"/>
        <v>FORT NELSON</v>
      </c>
      <c r="AE335" t="str">
        <f t="shared" si="19"/>
        <v>FORT NELSON</v>
      </c>
      <c r="AF335" t="str">
        <f t="shared" si="20"/>
        <v>BC</v>
      </c>
      <c r="AG335" t="str">
        <f t="shared" si="21"/>
        <v>DIESEL LS</v>
      </c>
    </row>
    <row r="336" spans="1:33" x14ac:dyDescent="0.25">
      <c r="A336">
        <v>524878</v>
      </c>
      <c r="B336" t="s">
        <v>77</v>
      </c>
      <c r="C336" t="s">
        <v>69</v>
      </c>
      <c r="D336" t="s">
        <v>132</v>
      </c>
      <c r="E336">
        <v>119.1</v>
      </c>
      <c r="F336">
        <v>10</v>
      </c>
      <c r="G336">
        <v>14.5</v>
      </c>
      <c r="H336">
        <v>0</v>
      </c>
      <c r="I336">
        <v>0</v>
      </c>
      <c r="J336">
        <v>143.6</v>
      </c>
      <c r="K336">
        <v>7.18</v>
      </c>
      <c r="L336">
        <v>0</v>
      </c>
      <c r="M336">
        <v>150.78</v>
      </c>
      <c r="N336" t="s">
        <v>630</v>
      </c>
      <c r="AD336" t="str">
        <f t="shared" si="22"/>
        <v>FORT NELSON</v>
      </c>
      <c r="AE336" t="str">
        <f t="shared" si="19"/>
        <v>FORT NELSON</v>
      </c>
      <c r="AF336" t="str">
        <f t="shared" si="20"/>
        <v>BC</v>
      </c>
      <c r="AG336" t="str">
        <f t="shared" si="21"/>
        <v>ETH MID</v>
      </c>
    </row>
    <row r="337" spans="1:33" x14ac:dyDescent="0.25">
      <c r="A337">
        <v>524878</v>
      </c>
      <c r="B337" t="s">
        <v>77</v>
      </c>
      <c r="C337" t="s">
        <v>69</v>
      </c>
      <c r="D337" t="s">
        <v>644</v>
      </c>
      <c r="E337">
        <v>107.2</v>
      </c>
      <c r="F337">
        <v>10</v>
      </c>
      <c r="G337">
        <v>14.5</v>
      </c>
      <c r="H337">
        <v>0</v>
      </c>
      <c r="I337">
        <v>0</v>
      </c>
      <c r="J337">
        <v>131.69999999999999</v>
      </c>
      <c r="K337">
        <v>6.58</v>
      </c>
      <c r="L337">
        <v>0</v>
      </c>
      <c r="M337">
        <v>138.28</v>
      </c>
      <c r="N337" t="s">
        <v>1071</v>
      </c>
      <c r="AD337" t="str">
        <f t="shared" si="22"/>
        <v>FORT NELSON</v>
      </c>
      <c r="AE337" t="str">
        <f t="shared" si="19"/>
        <v>FORT NELSON</v>
      </c>
      <c r="AF337" t="str">
        <f t="shared" si="20"/>
        <v>BC</v>
      </c>
      <c r="AG337" t="str">
        <f t="shared" si="21"/>
        <v>ETHANOL REG</v>
      </c>
    </row>
    <row r="338" spans="1:33" x14ac:dyDescent="0.25">
      <c r="A338">
        <v>524878</v>
      </c>
      <c r="B338" t="s">
        <v>77</v>
      </c>
      <c r="C338" t="s">
        <v>69</v>
      </c>
      <c r="D338" t="s">
        <v>648</v>
      </c>
      <c r="E338">
        <v>149.1</v>
      </c>
      <c r="F338">
        <v>10</v>
      </c>
      <c r="G338">
        <v>3</v>
      </c>
      <c r="H338">
        <v>0</v>
      </c>
      <c r="I338">
        <v>0</v>
      </c>
      <c r="J338">
        <v>162.1</v>
      </c>
      <c r="K338">
        <v>8.11</v>
      </c>
      <c r="L338">
        <v>0</v>
      </c>
      <c r="M338">
        <v>170.2</v>
      </c>
      <c r="N338" t="s">
        <v>630</v>
      </c>
      <c r="AD338" t="str">
        <f t="shared" si="22"/>
        <v>FORT NELSON</v>
      </c>
      <c r="AE338" t="str">
        <f t="shared" si="19"/>
        <v>FORT NELSON</v>
      </c>
      <c r="AF338" t="str">
        <f t="shared" si="20"/>
        <v>BC</v>
      </c>
      <c r="AG338" t="str">
        <f t="shared" si="21"/>
        <v>PREM DYED</v>
      </c>
    </row>
    <row r="339" spans="1:33" x14ac:dyDescent="0.25">
      <c r="A339">
        <v>524878</v>
      </c>
      <c r="B339" t="s">
        <v>77</v>
      </c>
      <c r="C339" t="s">
        <v>69</v>
      </c>
      <c r="D339" t="s">
        <v>49</v>
      </c>
      <c r="E339">
        <v>126.2</v>
      </c>
      <c r="F339">
        <v>10</v>
      </c>
      <c r="G339">
        <v>14.5</v>
      </c>
      <c r="H339">
        <v>0</v>
      </c>
      <c r="I339">
        <v>0</v>
      </c>
      <c r="J339">
        <v>150.69999999999999</v>
      </c>
      <c r="K339">
        <v>7.54</v>
      </c>
      <c r="L339">
        <v>0</v>
      </c>
      <c r="M339">
        <v>158.22999999999999</v>
      </c>
      <c r="N339" t="s">
        <v>1071</v>
      </c>
      <c r="AD339" t="str">
        <f t="shared" si="22"/>
        <v>FORT NELSON</v>
      </c>
      <c r="AE339" t="str">
        <f t="shared" si="19"/>
        <v>FORT NELSON</v>
      </c>
      <c r="AF339" t="str">
        <f t="shared" si="20"/>
        <v>BC</v>
      </c>
      <c r="AG339" t="str">
        <f t="shared" si="21"/>
        <v>PREMIUM</v>
      </c>
    </row>
    <row r="340" spans="1:33" x14ac:dyDescent="0.25">
      <c r="A340">
        <v>524878</v>
      </c>
      <c r="B340" t="s">
        <v>77</v>
      </c>
      <c r="C340" t="s">
        <v>69</v>
      </c>
      <c r="D340" t="s">
        <v>645</v>
      </c>
      <c r="E340">
        <v>116</v>
      </c>
      <c r="F340">
        <v>0</v>
      </c>
      <c r="G340">
        <v>0</v>
      </c>
      <c r="H340">
        <v>0</v>
      </c>
      <c r="I340">
        <v>0</v>
      </c>
      <c r="J340">
        <v>116</v>
      </c>
      <c r="K340">
        <v>5.8</v>
      </c>
      <c r="L340">
        <v>8.1199999999999992</v>
      </c>
      <c r="M340">
        <v>129.91999999999999</v>
      </c>
      <c r="N340" t="s">
        <v>1071</v>
      </c>
      <c r="AD340" t="str">
        <f t="shared" si="22"/>
        <v>FORT NELSON</v>
      </c>
      <c r="AE340" t="str">
        <f t="shared" si="19"/>
        <v>FORT NELSON</v>
      </c>
      <c r="AF340" t="str">
        <f t="shared" si="20"/>
        <v>BC</v>
      </c>
      <c r="AG340" t="str">
        <f t="shared" si="21"/>
        <v>UNBRAND DEF</v>
      </c>
    </row>
    <row r="341" spans="1:33" x14ac:dyDescent="0.25">
      <c r="A341">
        <v>524583</v>
      </c>
      <c r="B341" t="s">
        <v>76</v>
      </c>
      <c r="C341" t="s">
        <v>69</v>
      </c>
      <c r="D341" t="s">
        <v>646</v>
      </c>
      <c r="E341">
        <v>114.9</v>
      </c>
      <c r="F341">
        <v>4</v>
      </c>
      <c r="G341">
        <v>3</v>
      </c>
      <c r="H341">
        <v>0</v>
      </c>
      <c r="I341">
        <v>0</v>
      </c>
      <c r="J341">
        <v>121.9</v>
      </c>
      <c r="K341">
        <v>6.09</v>
      </c>
      <c r="L341">
        <v>0</v>
      </c>
      <c r="M341">
        <v>128</v>
      </c>
      <c r="N341" t="s">
        <v>1071</v>
      </c>
      <c r="AD341" t="str">
        <f t="shared" si="22"/>
        <v>FORT ST JOHN</v>
      </c>
      <c r="AE341" t="str">
        <f t="shared" si="19"/>
        <v>FORT ST JOHN</v>
      </c>
      <c r="AF341" t="str">
        <f t="shared" si="20"/>
        <v>BC</v>
      </c>
      <c r="AG341" t="str">
        <f t="shared" si="21"/>
        <v>D LS DYED</v>
      </c>
    </row>
    <row r="342" spans="1:33" x14ac:dyDescent="0.25">
      <c r="A342">
        <v>524583</v>
      </c>
      <c r="B342" t="s">
        <v>76</v>
      </c>
      <c r="C342" t="s">
        <v>69</v>
      </c>
      <c r="D342" t="s">
        <v>37</v>
      </c>
      <c r="E342">
        <v>114.9</v>
      </c>
      <c r="F342">
        <v>4</v>
      </c>
      <c r="G342">
        <v>15</v>
      </c>
      <c r="H342">
        <v>0</v>
      </c>
      <c r="I342">
        <v>0</v>
      </c>
      <c r="J342">
        <v>133.9</v>
      </c>
      <c r="K342">
        <v>6.7</v>
      </c>
      <c r="L342">
        <v>0</v>
      </c>
      <c r="M342">
        <v>140.59</v>
      </c>
      <c r="N342" t="s">
        <v>1071</v>
      </c>
      <c r="AD342" t="str">
        <f t="shared" si="22"/>
        <v>FORT ST JOHN</v>
      </c>
      <c r="AE342" t="str">
        <f t="shared" si="19"/>
        <v>FORT ST JOHN</v>
      </c>
      <c r="AF342" t="str">
        <f t="shared" si="20"/>
        <v>BC</v>
      </c>
      <c r="AG342" t="str">
        <f t="shared" si="21"/>
        <v>DIESEL LS</v>
      </c>
    </row>
    <row r="343" spans="1:33" x14ac:dyDescent="0.25">
      <c r="A343">
        <v>524583</v>
      </c>
      <c r="B343" t="s">
        <v>76</v>
      </c>
      <c r="C343" t="s">
        <v>69</v>
      </c>
      <c r="D343" t="s">
        <v>132</v>
      </c>
      <c r="E343">
        <v>116.7</v>
      </c>
      <c r="F343">
        <v>10</v>
      </c>
      <c r="G343">
        <v>14.5</v>
      </c>
      <c r="H343">
        <v>0</v>
      </c>
      <c r="I343">
        <v>0</v>
      </c>
      <c r="J343">
        <v>141.19999999999999</v>
      </c>
      <c r="K343">
        <v>7.06</v>
      </c>
      <c r="L343">
        <v>0</v>
      </c>
      <c r="M343">
        <v>148.26</v>
      </c>
      <c r="N343" t="s">
        <v>630</v>
      </c>
      <c r="AD343" t="str">
        <f t="shared" si="22"/>
        <v>FORT ST JOHN</v>
      </c>
      <c r="AE343" t="str">
        <f t="shared" si="19"/>
        <v>FORT ST JOHN</v>
      </c>
      <c r="AF343" t="str">
        <f t="shared" si="20"/>
        <v>BC</v>
      </c>
      <c r="AG343" t="str">
        <f t="shared" si="21"/>
        <v>ETH MID</v>
      </c>
    </row>
    <row r="344" spans="1:33" x14ac:dyDescent="0.25">
      <c r="A344">
        <v>524583</v>
      </c>
      <c r="B344" t="s">
        <v>76</v>
      </c>
      <c r="C344" t="s">
        <v>69</v>
      </c>
      <c r="D344" t="s">
        <v>647</v>
      </c>
      <c r="E344">
        <v>100.9</v>
      </c>
      <c r="F344">
        <v>10</v>
      </c>
      <c r="G344">
        <v>3</v>
      </c>
      <c r="H344">
        <v>0</v>
      </c>
      <c r="I344">
        <v>0</v>
      </c>
      <c r="J344">
        <v>113.9</v>
      </c>
      <c r="K344">
        <v>5.7</v>
      </c>
      <c r="L344">
        <v>0</v>
      </c>
      <c r="M344">
        <v>119.59</v>
      </c>
      <c r="N344" t="s">
        <v>1071</v>
      </c>
      <c r="AD344" t="str">
        <f t="shared" si="22"/>
        <v>FORT ST JOHN</v>
      </c>
      <c r="AE344" t="str">
        <f t="shared" si="19"/>
        <v>FORT ST JOHN</v>
      </c>
      <c r="AF344" t="str">
        <f t="shared" si="20"/>
        <v>BC</v>
      </c>
      <c r="AG344" t="str">
        <f t="shared" si="21"/>
        <v>ETH REG DYE</v>
      </c>
    </row>
    <row r="345" spans="1:33" x14ac:dyDescent="0.25">
      <c r="A345">
        <v>524583</v>
      </c>
      <c r="B345" t="s">
        <v>76</v>
      </c>
      <c r="C345" t="s">
        <v>69</v>
      </c>
      <c r="D345" t="s">
        <v>644</v>
      </c>
      <c r="E345">
        <v>100.9</v>
      </c>
      <c r="F345">
        <v>10</v>
      </c>
      <c r="G345">
        <v>14.5</v>
      </c>
      <c r="H345">
        <v>0</v>
      </c>
      <c r="I345">
        <v>0</v>
      </c>
      <c r="J345">
        <v>125.4</v>
      </c>
      <c r="K345">
        <v>6.27</v>
      </c>
      <c r="L345">
        <v>0</v>
      </c>
      <c r="M345">
        <v>131.66999999999999</v>
      </c>
      <c r="N345" t="s">
        <v>1071</v>
      </c>
      <c r="AD345" t="str">
        <f t="shared" si="22"/>
        <v>FORT ST JOHN</v>
      </c>
      <c r="AE345" t="str">
        <f t="shared" si="19"/>
        <v>FORT ST JOHN</v>
      </c>
      <c r="AF345" t="str">
        <f t="shared" si="20"/>
        <v>BC</v>
      </c>
      <c r="AG345" t="str">
        <f t="shared" si="21"/>
        <v>ETHANOL REG</v>
      </c>
    </row>
    <row r="346" spans="1:33" x14ac:dyDescent="0.25">
      <c r="A346">
        <v>524583</v>
      </c>
      <c r="B346" t="s">
        <v>76</v>
      </c>
      <c r="C346" t="s">
        <v>69</v>
      </c>
      <c r="D346" t="s">
        <v>648</v>
      </c>
      <c r="E346">
        <v>134.1</v>
      </c>
      <c r="F346">
        <v>10</v>
      </c>
      <c r="G346">
        <v>3</v>
      </c>
      <c r="H346">
        <v>0</v>
      </c>
      <c r="I346">
        <v>0</v>
      </c>
      <c r="J346">
        <v>147.1</v>
      </c>
      <c r="K346">
        <v>7.36</v>
      </c>
      <c r="L346">
        <v>0</v>
      </c>
      <c r="M346">
        <v>154.44999999999999</v>
      </c>
      <c r="N346" t="s">
        <v>630</v>
      </c>
      <c r="AD346" t="str">
        <f t="shared" si="22"/>
        <v>FORT ST JOHN</v>
      </c>
      <c r="AE346" t="str">
        <f t="shared" si="19"/>
        <v>FORT ST JOHN</v>
      </c>
      <c r="AF346" t="str">
        <f t="shared" si="20"/>
        <v>BC</v>
      </c>
      <c r="AG346" t="str">
        <f t="shared" si="21"/>
        <v>PREM DYED</v>
      </c>
    </row>
    <row r="347" spans="1:33" x14ac:dyDescent="0.25">
      <c r="A347">
        <v>524583</v>
      </c>
      <c r="B347" t="s">
        <v>76</v>
      </c>
      <c r="C347" t="s">
        <v>69</v>
      </c>
      <c r="D347" t="s">
        <v>49</v>
      </c>
      <c r="E347">
        <v>119.9</v>
      </c>
      <c r="F347">
        <v>10</v>
      </c>
      <c r="G347">
        <v>14.5</v>
      </c>
      <c r="H347">
        <v>0</v>
      </c>
      <c r="I347">
        <v>0</v>
      </c>
      <c r="J347">
        <v>144.4</v>
      </c>
      <c r="K347">
        <v>7.22</v>
      </c>
      <c r="L347">
        <v>0</v>
      </c>
      <c r="M347">
        <v>151.62</v>
      </c>
      <c r="N347" t="s">
        <v>1071</v>
      </c>
      <c r="AD347" t="str">
        <f t="shared" si="22"/>
        <v>FORT ST JOHN</v>
      </c>
      <c r="AE347" t="str">
        <f t="shared" ref="AE347:AE410" si="23">TRIM(B347)</f>
        <v>FORT ST JOHN</v>
      </c>
      <c r="AF347" t="str">
        <f t="shared" ref="AF347:AF410" si="24">TRIM(C347)</f>
        <v>BC</v>
      </c>
      <c r="AG347" t="str">
        <f t="shared" ref="AG347:AG410" si="25">TRIM(D347)</f>
        <v>PREMIUM</v>
      </c>
    </row>
    <row r="348" spans="1:33" x14ac:dyDescent="0.25">
      <c r="A348">
        <v>524583</v>
      </c>
      <c r="B348" t="s">
        <v>76</v>
      </c>
      <c r="C348" t="s">
        <v>69</v>
      </c>
      <c r="D348" t="s">
        <v>645</v>
      </c>
      <c r="E348">
        <v>107.6</v>
      </c>
      <c r="F348">
        <v>0</v>
      </c>
      <c r="G348">
        <v>0</v>
      </c>
      <c r="H348">
        <v>0</v>
      </c>
      <c r="I348">
        <v>0</v>
      </c>
      <c r="J348">
        <v>107.6</v>
      </c>
      <c r="K348">
        <v>5.38</v>
      </c>
      <c r="L348">
        <v>7.53</v>
      </c>
      <c r="M348">
        <v>120.51</v>
      </c>
      <c r="N348" t="s">
        <v>1071</v>
      </c>
      <c r="AD348" t="str">
        <f t="shared" ref="AD348:AD411" si="26">TRIM(B348)</f>
        <v>FORT ST JOHN</v>
      </c>
      <c r="AE348" t="str">
        <f t="shared" si="23"/>
        <v>FORT ST JOHN</v>
      </c>
      <c r="AF348" t="str">
        <f t="shared" si="24"/>
        <v>BC</v>
      </c>
      <c r="AG348" t="str">
        <f t="shared" si="25"/>
        <v>UNBRAND DEF</v>
      </c>
    </row>
    <row r="349" spans="1:33" x14ac:dyDescent="0.25">
      <c r="A349">
        <v>524585</v>
      </c>
      <c r="B349" t="s">
        <v>657</v>
      </c>
      <c r="C349" t="s">
        <v>69</v>
      </c>
      <c r="D349" t="s">
        <v>646</v>
      </c>
      <c r="E349">
        <v>114.9</v>
      </c>
      <c r="F349">
        <v>4</v>
      </c>
      <c r="G349">
        <v>3</v>
      </c>
      <c r="H349">
        <v>0</v>
      </c>
      <c r="I349">
        <v>0</v>
      </c>
      <c r="J349">
        <v>121.9</v>
      </c>
      <c r="K349">
        <v>6.09</v>
      </c>
      <c r="L349">
        <v>0</v>
      </c>
      <c r="M349">
        <v>128</v>
      </c>
      <c r="N349" t="s">
        <v>1071</v>
      </c>
      <c r="AD349" t="str">
        <f t="shared" si="26"/>
        <v>FT ST JOHN</v>
      </c>
      <c r="AE349" t="str">
        <f t="shared" si="23"/>
        <v>FT ST JOHN</v>
      </c>
      <c r="AF349" t="str">
        <f t="shared" si="24"/>
        <v>BC</v>
      </c>
      <c r="AG349" t="str">
        <f t="shared" si="25"/>
        <v>D LS DYED</v>
      </c>
    </row>
    <row r="350" spans="1:33" x14ac:dyDescent="0.25">
      <c r="A350">
        <v>524585</v>
      </c>
      <c r="B350" t="s">
        <v>657</v>
      </c>
      <c r="C350" t="s">
        <v>69</v>
      </c>
      <c r="D350" t="s">
        <v>37</v>
      </c>
      <c r="E350">
        <v>114.9</v>
      </c>
      <c r="F350">
        <v>4</v>
      </c>
      <c r="G350">
        <v>15</v>
      </c>
      <c r="H350">
        <v>0</v>
      </c>
      <c r="I350">
        <v>0</v>
      </c>
      <c r="J350">
        <v>133.9</v>
      </c>
      <c r="K350">
        <v>6.7</v>
      </c>
      <c r="L350">
        <v>0</v>
      </c>
      <c r="M350">
        <v>140.59</v>
      </c>
      <c r="N350" t="s">
        <v>1071</v>
      </c>
      <c r="AD350" t="str">
        <f t="shared" si="26"/>
        <v>FT ST JOHN</v>
      </c>
      <c r="AE350" t="str">
        <f t="shared" si="23"/>
        <v>FT ST JOHN</v>
      </c>
      <c r="AF350" t="str">
        <f t="shared" si="24"/>
        <v>BC</v>
      </c>
      <c r="AG350" t="str">
        <f t="shared" si="25"/>
        <v>DIESEL LS</v>
      </c>
    </row>
    <row r="351" spans="1:33" x14ac:dyDescent="0.25">
      <c r="A351">
        <v>524585</v>
      </c>
      <c r="B351" t="s">
        <v>657</v>
      </c>
      <c r="C351" t="s">
        <v>69</v>
      </c>
      <c r="D351" t="s">
        <v>644</v>
      </c>
      <c r="E351">
        <v>100.9</v>
      </c>
      <c r="F351">
        <v>10</v>
      </c>
      <c r="G351">
        <v>14.5</v>
      </c>
      <c r="H351">
        <v>0</v>
      </c>
      <c r="I351">
        <v>0</v>
      </c>
      <c r="J351">
        <v>125.4</v>
      </c>
      <c r="K351">
        <v>6.27</v>
      </c>
      <c r="L351">
        <v>0</v>
      </c>
      <c r="M351">
        <v>131.66999999999999</v>
      </c>
      <c r="N351" t="s">
        <v>1071</v>
      </c>
      <c r="AD351" t="str">
        <f t="shared" si="26"/>
        <v>FT ST JOHN</v>
      </c>
      <c r="AE351" t="str">
        <f t="shared" si="23"/>
        <v>FT ST JOHN</v>
      </c>
      <c r="AF351" t="str">
        <f t="shared" si="24"/>
        <v>BC</v>
      </c>
      <c r="AG351" t="str">
        <f t="shared" si="25"/>
        <v>ETHANOL REG</v>
      </c>
    </row>
    <row r="352" spans="1:33" x14ac:dyDescent="0.25">
      <c r="A352">
        <v>524585</v>
      </c>
      <c r="B352" t="s">
        <v>657</v>
      </c>
      <c r="C352" t="s">
        <v>69</v>
      </c>
      <c r="D352" t="s">
        <v>645</v>
      </c>
      <c r="E352">
        <v>107.6</v>
      </c>
      <c r="F352">
        <v>0</v>
      </c>
      <c r="G352">
        <v>0</v>
      </c>
      <c r="H352">
        <v>0</v>
      </c>
      <c r="I352">
        <v>0</v>
      </c>
      <c r="J352">
        <v>107.6</v>
      </c>
      <c r="K352">
        <v>5.38</v>
      </c>
      <c r="L352">
        <v>7.53</v>
      </c>
      <c r="M352">
        <v>120.51</v>
      </c>
      <c r="N352" t="s">
        <v>1071</v>
      </c>
      <c r="AD352" t="str">
        <f t="shared" si="26"/>
        <v>FT ST JOHN</v>
      </c>
      <c r="AE352" t="str">
        <f t="shared" si="23"/>
        <v>FT ST JOHN</v>
      </c>
      <c r="AF352" t="str">
        <f t="shared" si="24"/>
        <v>BC</v>
      </c>
      <c r="AG352" t="str">
        <f t="shared" si="25"/>
        <v>UNBRAND DEF</v>
      </c>
    </row>
    <row r="353" spans="1:33" x14ac:dyDescent="0.25">
      <c r="A353">
        <v>524571</v>
      </c>
      <c r="B353" t="s">
        <v>150</v>
      </c>
      <c r="C353" t="s">
        <v>69</v>
      </c>
      <c r="D353" t="s">
        <v>646</v>
      </c>
      <c r="E353">
        <v>117.7</v>
      </c>
      <c r="F353">
        <v>4</v>
      </c>
      <c r="G353">
        <v>3</v>
      </c>
      <c r="H353">
        <v>0</v>
      </c>
      <c r="I353">
        <v>0</v>
      </c>
      <c r="J353">
        <v>124.7</v>
      </c>
      <c r="K353">
        <v>6.24</v>
      </c>
      <c r="L353">
        <v>0</v>
      </c>
      <c r="M353">
        <v>130.94</v>
      </c>
      <c r="N353" t="s">
        <v>1071</v>
      </c>
      <c r="AD353" t="str">
        <f t="shared" si="26"/>
        <v>GOLDEN</v>
      </c>
      <c r="AE353" t="str">
        <f t="shared" si="23"/>
        <v>GOLDEN</v>
      </c>
      <c r="AF353" t="str">
        <f t="shared" si="24"/>
        <v>BC</v>
      </c>
      <c r="AG353" t="str">
        <f t="shared" si="25"/>
        <v>D LS DYED</v>
      </c>
    </row>
    <row r="354" spans="1:33" x14ac:dyDescent="0.25">
      <c r="A354">
        <v>524571</v>
      </c>
      <c r="B354" t="s">
        <v>150</v>
      </c>
      <c r="C354" t="s">
        <v>69</v>
      </c>
      <c r="D354" t="s">
        <v>37</v>
      </c>
      <c r="E354">
        <v>117.7</v>
      </c>
      <c r="F354">
        <v>4</v>
      </c>
      <c r="G354">
        <v>15</v>
      </c>
      <c r="H354">
        <v>0</v>
      </c>
      <c r="I354">
        <v>0</v>
      </c>
      <c r="J354">
        <v>136.69999999999999</v>
      </c>
      <c r="K354">
        <v>6.83</v>
      </c>
      <c r="L354">
        <v>0</v>
      </c>
      <c r="M354">
        <v>143.53</v>
      </c>
      <c r="N354" t="s">
        <v>1071</v>
      </c>
      <c r="AD354" t="str">
        <f t="shared" si="26"/>
        <v>GOLDEN</v>
      </c>
      <c r="AE354" t="str">
        <f t="shared" si="23"/>
        <v>GOLDEN</v>
      </c>
      <c r="AF354" t="str">
        <f t="shared" si="24"/>
        <v>BC</v>
      </c>
      <c r="AG354" t="str">
        <f t="shared" si="25"/>
        <v>DIESEL LS</v>
      </c>
    </row>
    <row r="355" spans="1:33" x14ac:dyDescent="0.25">
      <c r="A355">
        <v>524571</v>
      </c>
      <c r="B355" t="s">
        <v>150</v>
      </c>
      <c r="C355" t="s">
        <v>69</v>
      </c>
      <c r="D355" t="s">
        <v>132</v>
      </c>
      <c r="E355">
        <v>106.4</v>
      </c>
      <c r="F355">
        <v>10</v>
      </c>
      <c r="G355">
        <v>14.5</v>
      </c>
      <c r="H355">
        <v>0</v>
      </c>
      <c r="I355">
        <v>0</v>
      </c>
      <c r="J355">
        <v>130.9</v>
      </c>
      <c r="K355">
        <v>6.54</v>
      </c>
      <c r="L355">
        <v>0</v>
      </c>
      <c r="M355">
        <v>137.44</v>
      </c>
      <c r="N355" t="s">
        <v>1071</v>
      </c>
      <c r="AD355" t="str">
        <f t="shared" si="26"/>
        <v>GOLDEN</v>
      </c>
      <c r="AE355" t="str">
        <f t="shared" si="23"/>
        <v>GOLDEN</v>
      </c>
      <c r="AF355" t="str">
        <f t="shared" si="24"/>
        <v>BC</v>
      </c>
      <c r="AG355" t="str">
        <f t="shared" si="25"/>
        <v>ETH MID</v>
      </c>
    </row>
    <row r="356" spans="1:33" x14ac:dyDescent="0.25">
      <c r="A356">
        <v>524571</v>
      </c>
      <c r="B356" t="s">
        <v>150</v>
      </c>
      <c r="C356" t="s">
        <v>69</v>
      </c>
      <c r="D356" t="s">
        <v>644</v>
      </c>
      <c r="E356">
        <v>102.4</v>
      </c>
      <c r="F356">
        <v>10</v>
      </c>
      <c r="G356">
        <v>14.5</v>
      </c>
      <c r="H356">
        <v>0</v>
      </c>
      <c r="I356">
        <v>0</v>
      </c>
      <c r="J356">
        <v>126.9</v>
      </c>
      <c r="K356">
        <v>6.34</v>
      </c>
      <c r="L356">
        <v>0</v>
      </c>
      <c r="M356">
        <v>133.25</v>
      </c>
      <c r="N356" t="s">
        <v>1071</v>
      </c>
      <c r="AD356" t="str">
        <f t="shared" si="26"/>
        <v>GOLDEN</v>
      </c>
      <c r="AE356" t="str">
        <f t="shared" si="23"/>
        <v>GOLDEN</v>
      </c>
      <c r="AF356" t="str">
        <f t="shared" si="24"/>
        <v>BC</v>
      </c>
      <c r="AG356" t="str">
        <f t="shared" si="25"/>
        <v>ETHANOL REG</v>
      </c>
    </row>
    <row r="357" spans="1:33" x14ac:dyDescent="0.25">
      <c r="A357">
        <v>524571</v>
      </c>
      <c r="B357" t="s">
        <v>150</v>
      </c>
      <c r="C357" t="s">
        <v>69</v>
      </c>
      <c r="D357" t="s">
        <v>49</v>
      </c>
      <c r="E357">
        <v>121.4</v>
      </c>
      <c r="F357">
        <v>10</v>
      </c>
      <c r="G357">
        <v>14.5</v>
      </c>
      <c r="H357">
        <v>0</v>
      </c>
      <c r="I357">
        <v>0</v>
      </c>
      <c r="J357">
        <v>145.9</v>
      </c>
      <c r="K357">
        <v>7.29</v>
      </c>
      <c r="L357">
        <v>0</v>
      </c>
      <c r="M357">
        <v>153.19</v>
      </c>
      <c r="N357" t="s">
        <v>1071</v>
      </c>
      <c r="AD357" t="str">
        <f t="shared" si="26"/>
        <v>GOLDEN</v>
      </c>
      <c r="AE357" t="str">
        <f t="shared" si="23"/>
        <v>GOLDEN</v>
      </c>
      <c r="AF357" t="str">
        <f t="shared" si="24"/>
        <v>BC</v>
      </c>
      <c r="AG357" t="str">
        <f t="shared" si="25"/>
        <v>PREMIUM</v>
      </c>
    </row>
    <row r="358" spans="1:33" x14ac:dyDescent="0.25">
      <c r="A358">
        <v>524575</v>
      </c>
      <c r="B358" t="s">
        <v>180</v>
      </c>
      <c r="C358" t="s">
        <v>69</v>
      </c>
      <c r="D358" t="s">
        <v>646</v>
      </c>
      <c r="E358">
        <v>81.900000000000006</v>
      </c>
      <c r="F358">
        <v>4</v>
      </c>
      <c r="G358">
        <v>3</v>
      </c>
      <c r="H358">
        <v>0</v>
      </c>
      <c r="I358">
        <v>0</v>
      </c>
      <c r="J358">
        <v>88.9</v>
      </c>
      <c r="K358">
        <v>4.45</v>
      </c>
      <c r="L358">
        <v>0</v>
      </c>
      <c r="M358">
        <v>93.34</v>
      </c>
      <c r="N358" t="s">
        <v>630</v>
      </c>
      <c r="AD358" t="str">
        <f t="shared" si="26"/>
        <v>HOPE</v>
      </c>
      <c r="AE358" t="str">
        <f t="shared" si="23"/>
        <v>HOPE</v>
      </c>
      <c r="AF358" t="str">
        <f t="shared" si="24"/>
        <v>BC</v>
      </c>
      <c r="AG358" t="str">
        <f t="shared" si="25"/>
        <v>D LS DYED</v>
      </c>
    </row>
    <row r="359" spans="1:33" x14ac:dyDescent="0.25">
      <c r="A359">
        <v>524575</v>
      </c>
      <c r="B359" t="s">
        <v>180</v>
      </c>
      <c r="C359" t="s">
        <v>69</v>
      </c>
      <c r="D359" t="s">
        <v>37</v>
      </c>
      <c r="E359">
        <v>115.6</v>
      </c>
      <c r="F359">
        <v>4</v>
      </c>
      <c r="G359">
        <v>15</v>
      </c>
      <c r="H359">
        <v>0</v>
      </c>
      <c r="I359">
        <v>0</v>
      </c>
      <c r="J359">
        <v>134.6</v>
      </c>
      <c r="K359">
        <v>6.73</v>
      </c>
      <c r="L359">
        <v>0</v>
      </c>
      <c r="M359">
        <v>141.33000000000001</v>
      </c>
      <c r="N359" t="s">
        <v>1071</v>
      </c>
      <c r="AD359" t="str">
        <f t="shared" si="26"/>
        <v>HOPE</v>
      </c>
      <c r="AE359" t="str">
        <f t="shared" si="23"/>
        <v>HOPE</v>
      </c>
      <c r="AF359" t="str">
        <f t="shared" si="24"/>
        <v>BC</v>
      </c>
      <c r="AG359" t="str">
        <f t="shared" si="25"/>
        <v>DIESEL LS</v>
      </c>
    </row>
    <row r="360" spans="1:33" x14ac:dyDescent="0.25">
      <c r="A360">
        <v>524575</v>
      </c>
      <c r="B360" t="s">
        <v>180</v>
      </c>
      <c r="C360" t="s">
        <v>69</v>
      </c>
      <c r="D360" t="s">
        <v>644</v>
      </c>
      <c r="E360">
        <v>105</v>
      </c>
      <c r="F360">
        <v>10</v>
      </c>
      <c r="G360">
        <v>14.5</v>
      </c>
      <c r="H360">
        <v>0</v>
      </c>
      <c r="I360">
        <v>0</v>
      </c>
      <c r="J360">
        <v>129.5</v>
      </c>
      <c r="K360">
        <v>6.47</v>
      </c>
      <c r="L360">
        <v>0</v>
      </c>
      <c r="M360">
        <v>135.97</v>
      </c>
      <c r="N360" t="s">
        <v>1071</v>
      </c>
      <c r="AD360" t="str">
        <f t="shared" si="26"/>
        <v>HOPE</v>
      </c>
      <c r="AE360" t="str">
        <f t="shared" si="23"/>
        <v>HOPE</v>
      </c>
      <c r="AF360" t="str">
        <f t="shared" si="24"/>
        <v>BC</v>
      </c>
      <c r="AG360" t="str">
        <f t="shared" si="25"/>
        <v>ETHANOL REG</v>
      </c>
    </row>
    <row r="361" spans="1:33" x14ac:dyDescent="0.25">
      <c r="A361">
        <v>524575</v>
      </c>
      <c r="B361" t="s">
        <v>180</v>
      </c>
      <c r="C361" t="s">
        <v>69</v>
      </c>
      <c r="D361" t="s">
        <v>651</v>
      </c>
      <c r="E361">
        <v>73.900000000000006</v>
      </c>
      <c r="F361">
        <v>10</v>
      </c>
      <c r="G361">
        <v>14.5</v>
      </c>
      <c r="H361">
        <v>0</v>
      </c>
      <c r="I361">
        <v>0</v>
      </c>
      <c r="J361">
        <v>98.4</v>
      </c>
      <c r="K361">
        <v>4.92</v>
      </c>
      <c r="L361">
        <v>0</v>
      </c>
      <c r="M361">
        <v>103.32</v>
      </c>
      <c r="N361" t="s">
        <v>630</v>
      </c>
      <c r="AD361" t="str">
        <f t="shared" si="26"/>
        <v>HOPE</v>
      </c>
      <c r="AE361" t="str">
        <f t="shared" si="23"/>
        <v>HOPE</v>
      </c>
      <c r="AF361" t="str">
        <f t="shared" si="24"/>
        <v>BC</v>
      </c>
      <c r="AG361" t="str">
        <f t="shared" si="25"/>
        <v>REGULAR</v>
      </c>
    </row>
    <row r="362" spans="1:33" x14ac:dyDescent="0.25">
      <c r="A362">
        <v>524575</v>
      </c>
      <c r="B362" t="s">
        <v>180</v>
      </c>
      <c r="C362" t="s">
        <v>69</v>
      </c>
      <c r="D362" t="s">
        <v>645</v>
      </c>
      <c r="E362">
        <v>116</v>
      </c>
      <c r="F362">
        <v>0</v>
      </c>
      <c r="G362">
        <v>0</v>
      </c>
      <c r="H362">
        <v>0</v>
      </c>
      <c r="I362">
        <v>0</v>
      </c>
      <c r="J362">
        <v>116</v>
      </c>
      <c r="K362">
        <v>5.8</v>
      </c>
      <c r="L362">
        <v>8.1199999999999992</v>
      </c>
      <c r="M362">
        <v>129.91999999999999</v>
      </c>
      <c r="N362" t="s">
        <v>1071</v>
      </c>
      <c r="AD362" t="str">
        <f t="shared" si="26"/>
        <v>HOPE</v>
      </c>
      <c r="AE362" t="str">
        <f t="shared" si="23"/>
        <v>HOPE</v>
      </c>
      <c r="AF362" t="str">
        <f t="shared" si="24"/>
        <v>BC</v>
      </c>
      <c r="AG362" t="str">
        <f t="shared" si="25"/>
        <v>UNBRAND DEF</v>
      </c>
    </row>
    <row r="363" spans="1:33" x14ac:dyDescent="0.25">
      <c r="A363">
        <v>541200</v>
      </c>
      <c r="B363" t="s">
        <v>180</v>
      </c>
      <c r="C363" t="s">
        <v>69</v>
      </c>
      <c r="D363" t="s">
        <v>646</v>
      </c>
      <c r="E363">
        <v>115.5</v>
      </c>
      <c r="F363">
        <v>4</v>
      </c>
      <c r="G363">
        <v>3</v>
      </c>
      <c r="H363">
        <v>0</v>
      </c>
      <c r="I363">
        <v>0</v>
      </c>
      <c r="J363">
        <v>122.5</v>
      </c>
      <c r="K363">
        <v>6.12</v>
      </c>
      <c r="L363">
        <v>0</v>
      </c>
      <c r="M363">
        <v>128.62</v>
      </c>
      <c r="N363" t="s">
        <v>1071</v>
      </c>
      <c r="AD363" t="str">
        <f t="shared" si="26"/>
        <v>HOPE</v>
      </c>
      <c r="AE363" t="str">
        <f t="shared" si="23"/>
        <v>HOPE</v>
      </c>
      <c r="AF363" t="str">
        <f t="shared" si="24"/>
        <v>BC</v>
      </c>
      <c r="AG363" t="str">
        <f t="shared" si="25"/>
        <v>D LS DYED</v>
      </c>
    </row>
    <row r="364" spans="1:33" x14ac:dyDescent="0.25">
      <c r="A364">
        <v>541200</v>
      </c>
      <c r="B364" t="s">
        <v>180</v>
      </c>
      <c r="C364" t="s">
        <v>69</v>
      </c>
      <c r="D364" t="s">
        <v>37</v>
      </c>
      <c r="E364">
        <v>115.5</v>
      </c>
      <c r="F364">
        <v>4</v>
      </c>
      <c r="G364">
        <v>15</v>
      </c>
      <c r="H364">
        <v>0</v>
      </c>
      <c r="I364">
        <v>0</v>
      </c>
      <c r="J364">
        <v>134.5</v>
      </c>
      <c r="K364">
        <v>6.72</v>
      </c>
      <c r="L364">
        <v>0</v>
      </c>
      <c r="M364">
        <v>141.22</v>
      </c>
      <c r="N364" t="s">
        <v>1071</v>
      </c>
      <c r="AD364" t="str">
        <f t="shared" si="26"/>
        <v>HOPE</v>
      </c>
      <c r="AE364" t="str">
        <f t="shared" si="23"/>
        <v>HOPE</v>
      </c>
      <c r="AF364" t="str">
        <f t="shared" si="24"/>
        <v>BC</v>
      </c>
      <c r="AG364" t="str">
        <f t="shared" si="25"/>
        <v>DIESEL LS</v>
      </c>
    </row>
    <row r="365" spans="1:33" x14ac:dyDescent="0.25">
      <c r="A365">
        <v>541200</v>
      </c>
      <c r="B365" t="s">
        <v>180</v>
      </c>
      <c r="C365" t="s">
        <v>69</v>
      </c>
      <c r="D365" t="s">
        <v>132</v>
      </c>
      <c r="E365">
        <v>113.1</v>
      </c>
      <c r="F365">
        <v>10</v>
      </c>
      <c r="G365">
        <v>14.5</v>
      </c>
      <c r="H365">
        <v>0</v>
      </c>
      <c r="I365">
        <v>0</v>
      </c>
      <c r="J365">
        <v>137.6</v>
      </c>
      <c r="K365">
        <v>6.88</v>
      </c>
      <c r="L365">
        <v>0</v>
      </c>
      <c r="M365">
        <v>144.47999999999999</v>
      </c>
      <c r="N365" t="s">
        <v>1071</v>
      </c>
      <c r="AD365" t="str">
        <f t="shared" si="26"/>
        <v>HOPE</v>
      </c>
      <c r="AE365" t="str">
        <f t="shared" si="23"/>
        <v>HOPE</v>
      </c>
      <c r="AF365" t="str">
        <f t="shared" si="24"/>
        <v>BC</v>
      </c>
      <c r="AG365" t="str">
        <f t="shared" si="25"/>
        <v>ETH MID</v>
      </c>
    </row>
    <row r="366" spans="1:33" x14ac:dyDescent="0.25">
      <c r="A366">
        <v>541200</v>
      </c>
      <c r="B366" t="s">
        <v>180</v>
      </c>
      <c r="C366" t="s">
        <v>69</v>
      </c>
      <c r="D366" t="s">
        <v>647</v>
      </c>
      <c r="E366">
        <v>104.6</v>
      </c>
      <c r="F366">
        <v>10</v>
      </c>
      <c r="G366">
        <v>3</v>
      </c>
      <c r="H366">
        <v>0</v>
      </c>
      <c r="I366">
        <v>0</v>
      </c>
      <c r="J366">
        <v>117.6</v>
      </c>
      <c r="K366">
        <v>5.88</v>
      </c>
      <c r="L366">
        <v>0</v>
      </c>
      <c r="M366">
        <v>123.48</v>
      </c>
      <c r="N366" t="s">
        <v>1071</v>
      </c>
      <c r="AD366" t="str">
        <f t="shared" si="26"/>
        <v>HOPE</v>
      </c>
      <c r="AE366" t="str">
        <f t="shared" si="23"/>
        <v>HOPE</v>
      </c>
      <c r="AF366" t="str">
        <f t="shared" si="24"/>
        <v>BC</v>
      </c>
      <c r="AG366" t="str">
        <f t="shared" si="25"/>
        <v>ETH REG DYE</v>
      </c>
    </row>
    <row r="367" spans="1:33" x14ac:dyDescent="0.25">
      <c r="A367">
        <v>541200</v>
      </c>
      <c r="B367" t="s">
        <v>180</v>
      </c>
      <c r="C367" t="s">
        <v>69</v>
      </c>
      <c r="D367" t="s">
        <v>644</v>
      </c>
      <c r="E367">
        <v>104.6</v>
      </c>
      <c r="F367">
        <v>10</v>
      </c>
      <c r="G367">
        <v>14.5</v>
      </c>
      <c r="H367">
        <v>0</v>
      </c>
      <c r="I367">
        <v>0</v>
      </c>
      <c r="J367">
        <v>129.1</v>
      </c>
      <c r="K367">
        <v>6.46</v>
      </c>
      <c r="L367">
        <v>0</v>
      </c>
      <c r="M367">
        <v>135.56</v>
      </c>
      <c r="N367" t="s">
        <v>1071</v>
      </c>
      <c r="AD367" t="str">
        <f t="shared" si="26"/>
        <v>HOPE</v>
      </c>
      <c r="AE367" t="str">
        <f t="shared" si="23"/>
        <v>HOPE</v>
      </c>
      <c r="AF367" t="str">
        <f t="shared" si="24"/>
        <v>BC</v>
      </c>
      <c r="AG367" t="str">
        <f t="shared" si="25"/>
        <v>ETHANOL REG</v>
      </c>
    </row>
    <row r="368" spans="1:33" x14ac:dyDescent="0.25">
      <c r="A368">
        <v>541200</v>
      </c>
      <c r="B368" t="s">
        <v>180</v>
      </c>
      <c r="C368" t="s">
        <v>69</v>
      </c>
      <c r="D368" t="s">
        <v>49</v>
      </c>
      <c r="E368">
        <v>125.2</v>
      </c>
      <c r="F368">
        <v>10</v>
      </c>
      <c r="G368">
        <v>14.5</v>
      </c>
      <c r="H368">
        <v>0</v>
      </c>
      <c r="I368">
        <v>0</v>
      </c>
      <c r="J368">
        <v>149.69999999999999</v>
      </c>
      <c r="K368">
        <v>7.49</v>
      </c>
      <c r="L368">
        <v>0</v>
      </c>
      <c r="M368">
        <v>157.19</v>
      </c>
      <c r="N368" t="s">
        <v>630</v>
      </c>
      <c r="AD368" t="str">
        <f t="shared" si="26"/>
        <v>HOPE</v>
      </c>
      <c r="AE368" t="str">
        <f t="shared" si="23"/>
        <v>HOPE</v>
      </c>
      <c r="AF368" t="str">
        <f t="shared" si="24"/>
        <v>BC</v>
      </c>
      <c r="AG368" t="str">
        <f t="shared" si="25"/>
        <v>PREMIUM</v>
      </c>
    </row>
    <row r="369" spans="1:33" x14ac:dyDescent="0.25">
      <c r="A369">
        <v>541200</v>
      </c>
      <c r="B369" t="s">
        <v>180</v>
      </c>
      <c r="C369" t="s">
        <v>69</v>
      </c>
      <c r="D369" t="s">
        <v>645</v>
      </c>
      <c r="E369">
        <v>94.6</v>
      </c>
      <c r="F369">
        <v>0</v>
      </c>
      <c r="G369">
        <v>0</v>
      </c>
      <c r="H369">
        <v>0</v>
      </c>
      <c r="I369">
        <v>0</v>
      </c>
      <c r="J369">
        <v>94.6</v>
      </c>
      <c r="K369">
        <v>4.7300000000000004</v>
      </c>
      <c r="L369">
        <v>6.62</v>
      </c>
      <c r="M369">
        <v>105.95</v>
      </c>
      <c r="N369" t="s">
        <v>1071</v>
      </c>
      <c r="AD369" t="str">
        <f t="shared" si="26"/>
        <v>HOPE</v>
      </c>
      <c r="AE369" t="str">
        <f t="shared" si="23"/>
        <v>HOPE</v>
      </c>
      <c r="AF369" t="str">
        <f t="shared" si="24"/>
        <v>BC</v>
      </c>
      <c r="AG369" t="str">
        <f t="shared" si="25"/>
        <v>UNBRAND DEF</v>
      </c>
    </row>
    <row r="370" spans="1:33" x14ac:dyDescent="0.25">
      <c r="A370">
        <v>545954</v>
      </c>
      <c r="B370" t="s">
        <v>643</v>
      </c>
      <c r="C370" t="s">
        <v>69</v>
      </c>
      <c r="D370" t="s">
        <v>37</v>
      </c>
      <c r="E370">
        <v>116.8</v>
      </c>
      <c r="F370">
        <v>4</v>
      </c>
      <c r="G370">
        <v>15</v>
      </c>
      <c r="H370">
        <v>0</v>
      </c>
      <c r="I370">
        <v>0</v>
      </c>
      <c r="J370">
        <v>135.80000000000001</v>
      </c>
      <c r="K370">
        <v>6.79</v>
      </c>
      <c r="L370">
        <v>0</v>
      </c>
      <c r="M370">
        <v>142.59</v>
      </c>
      <c r="N370" t="s">
        <v>1071</v>
      </c>
      <c r="AD370" t="str">
        <f t="shared" si="26"/>
        <v>INVERMERE</v>
      </c>
      <c r="AE370" t="str">
        <f t="shared" si="23"/>
        <v>INVERMERE</v>
      </c>
      <c r="AF370" t="str">
        <f t="shared" si="24"/>
        <v>BC</v>
      </c>
      <c r="AG370" t="str">
        <f t="shared" si="25"/>
        <v>DIESEL LS</v>
      </c>
    </row>
    <row r="371" spans="1:33" x14ac:dyDescent="0.25">
      <c r="A371">
        <v>545954</v>
      </c>
      <c r="B371" t="s">
        <v>643</v>
      </c>
      <c r="C371" t="s">
        <v>69</v>
      </c>
      <c r="D371" t="s">
        <v>644</v>
      </c>
      <c r="E371">
        <v>101.8</v>
      </c>
      <c r="F371">
        <v>10</v>
      </c>
      <c r="G371">
        <v>14.5</v>
      </c>
      <c r="H371">
        <v>0</v>
      </c>
      <c r="I371">
        <v>0</v>
      </c>
      <c r="J371">
        <v>126.3</v>
      </c>
      <c r="K371">
        <v>6.32</v>
      </c>
      <c r="L371">
        <v>0</v>
      </c>
      <c r="M371">
        <v>132.62</v>
      </c>
      <c r="N371" t="s">
        <v>1071</v>
      </c>
      <c r="AD371" t="str">
        <f t="shared" si="26"/>
        <v>INVERMERE</v>
      </c>
      <c r="AE371" t="str">
        <f t="shared" si="23"/>
        <v>INVERMERE</v>
      </c>
      <c r="AF371" t="str">
        <f t="shared" si="24"/>
        <v>BC</v>
      </c>
      <c r="AG371" t="str">
        <f t="shared" si="25"/>
        <v>ETHANOL REG</v>
      </c>
    </row>
    <row r="372" spans="1:33" x14ac:dyDescent="0.25">
      <c r="A372">
        <v>545954</v>
      </c>
      <c r="B372" t="s">
        <v>643</v>
      </c>
      <c r="C372" t="s">
        <v>69</v>
      </c>
      <c r="D372" t="s">
        <v>645</v>
      </c>
      <c r="E372">
        <v>142</v>
      </c>
      <c r="F372">
        <v>0</v>
      </c>
      <c r="G372">
        <v>0</v>
      </c>
      <c r="H372">
        <v>0</v>
      </c>
      <c r="I372">
        <v>0</v>
      </c>
      <c r="J372">
        <v>142</v>
      </c>
      <c r="K372">
        <v>7.1</v>
      </c>
      <c r="L372">
        <v>9.94</v>
      </c>
      <c r="M372">
        <v>159.04</v>
      </c>
      <c r="N372" t="s">
        <v>1071</v>
      </c>
      <c r="AD372" t="str">
        <f t="shared" si="26"/>
        <v>INVERMERE</v>
      </c>
      <c r="AE372" t="str">
        <f t="shared" si="23"/>
        <v>INVERMERE</v>
      </c>
      <c r="AF372" t="str">
        <f t="shared" si="24"/>
        <v>BC</v>
      </c>
      <c r="AG372" t="str">
        <f t="shared" si="25"/>
        <v>UNBRAND DEF</v>
      </c>
    </row>
    <row r="373" spans="1:33" x14ac:dyDescent="0.25">
      <c r="A373">
        <v>519357</v>
      </c>
      <c r="B373" t="s">
        <v>115</v>
      </c>
      <c r="C373" t="s">
        <v>69</v>
      </c>
      <c r="D373" t="s">
        <v>646</v>
      </c>
      <c r="E373">
        <v>113</v>
      </c>
      <c r="F373">
        <v>4</v>
      </c>
      <c r="G373">
        <v>3</v>
      </c>
      <c r="H373">
        <v>0</v>
      </c>
      <c r="I373">
        <v>0</v>
      </c>
      <c r="J373">
        <v>120</v>
      </c>
      <c r="K373">
        <v>6</v>
      </c>
      <c r="L373">
        <v>0</v>
      </c>
      <c r="M373">
        <v>126</v>
      </c>
      <c r="N373" t="s">
        <v>1071</v>
      </c>
      <c r="AD373" t="str">
        <f t="shared" si="26"/>
        <v>KAMLOOPS</v>
      </c>
      <c r="AE373" t="str">
        <f t="shared" si="23"/>
        <v>KAMLOOPS</v>
      </c>
      <c r="AF373" t="str">
        <f t="shared" si="24"/>
        <v>BC</v>
      </c>
      <c r="AG373" t="str">
        <f t="shared" si="25"/>
        <v>D LS DYED</v>
      </c>
    </row>
    <row r="374" spans="1:33" x14ac:dyDescent="0.25">
      <c r="A374">
        <v>519357</v>
      </c>
      <c r="B374" t="s">
        <v>115</v>
      </c>
      <c r="C374" t="s">
        <v>69</v>
      </c>
      <c r="D374" t="s">
        <v>37</v>
      </c>
      <c r="E374">
        <v>113</v>
      </c>
      <c r="F374">
        <v>4</v>
      </c>
      <c r="G374">
        <v>15</v>
      </c>
      <c r="H374">
        <v>0</v>
      </c>
      <c r="I374">
        <v>0</v>
      </c>
      <c r="J374">
        <v>132</v>
      </c>
      <c r="K374">
        <v>6.6</v>
      </c>
      <c r="L374">
        <v>0</v>
      </c>
      <c r="M374">
        <v>138.6</v>
      </c>
      <c r="N374" t="s">
        <v>1071</v>
      </c>
      <c r="AD374" t="str">
        <f t="shared" si="26"/>
        <v>KAMLOOPS</v>
      </c>
      <c r="AE374" t="str">
        <f t="shared" si="23"/>
        <v>KAMLOOPS</v>
      </c>
      <c r="AF374" t="str">
        <f t="shared" si="24"/>
        <v>BC</v>
      </c>
      <c r="AG374" t="str">
        <f t="shared" si="25"/>
        <v>DIESEL LS</v>
      </c>
    </row>
    <row r="375" spans="1:33" x14ac:dyDescent="0.25">
      <c r="A375">
        <v>519357</v>
      </c>
      <c r="B375" t="s">
        <v>115</v>
      </c>
      <c r="C375" t="s">
        <v>69</v>
      </c>
      <c r="D375" t="s">
        <v>644</v>
      </c>
      <c r="E375">
        <v>98.4</v>
      </c>
      <c r="F375">
        <v>10</v>
      </c>
      <c r="G375">
        <v>14.5</v>
      </c>
      <c r="H375">
        <v>0</v>
      </c>
      <c r="I375">
        <v>0</v>
      </c>
      <c r="J375">
        <v>122.9</v>
      </c>
      <c r="K375">
        <v>6.14</v>
      </c>
      <c r="L375">
        <v>0</v>
      </c>
      <c r="M375">
        <v>129.05000000000001</v>
      </c>
      <c r="N375" t="s">
        <v>1071</v>
      </c>
      <c r="AD375" t="str">
        <f t="shared" si="26"/>
        <v>KAMLOOPS</v>
      </c>
      <c r="AE375" t="str">
        <f t="shared" si="23"/>
        <v>KAMLOOPS</v>
      </c>
      <c r="AF375" t="str">
        <f t="shared" si="24"/>
        <v>BC</v>
      </c>
      <c r="AG375" t="str">
        <f t="shared" si="25"/>
        <v>ETHANOL REG</v>
      </c>
    </row>
    <row r="376" spans="1:33" x14ac:dyDescent="0.25">
      <c r="A376">
        <v>519357</v>
      </c>
      <c r="B376" t="s">
        <v>115</v>
      </c>
      <c r="C376" t="s">
        <v>69</v>
      </c>
      <c r="D376" t="s">
        <v>645</v>
      </c>
      <c r="E376">
        <v>129.4</v>
      </c>
      <c r="F376">
        <v>0</v>
      </c>
      <c r="G376">
        <v>0</v>
      </c>
      <c r="H376">
        <v>0</v>
      </c>
      <c r="I376">
        <v>0</v>
      </c>
      <c r="J376">
        <v>129.4</v>
      </c>
      <c r="K376">
        <v>6.47</v>
      </c>
      <c r="L376">
        <v>9.06</v>
      </c>
      <c r="M376">
        <v>144.93</v>
      </c>
      <c r="N376" t="s">
        <v>1071</v>
      </c>
      <c r="AD376" t="str">
        <f t="shared" si="26"/>
        <v>KAMLOOPS</v>
      </c>
      <c r="AE376" t="str">
        <f t="shared" si="23"/>
        <v>KAMLOOPS</v>
      </c>
      <c r="AF376" t="str">
        <f t="shared" si="24"/>
        <v>BC</v>
      </c>
      <c r="AG376" t="str">
        <f t="shared" si="25"/>
        <v>UNBRAND DEF</v>
      </c>
    </row>
    <row r="377" spans="1:33" x14ac:dyDescent="0.25">
      <c r="A377">
        <v>519380</v>
      </c>
      <c r="B377" t="s">
        <v>115</v>
      </c>
      <c r="C377" t="s">
        <v>69</v>
      </c>
      <c r="D377" t="s">
        <v>646</v>
      </c>
      <c r="E377">
        <v>113.4</v>
      </c>
      <c r="F377">
        <v>4</v>
      </c>
      <c r="G377">
        <v>3</v>
      </c>
      <c r="H377">
        <v>0</v>
      </c>
      <c r="I377">
        <v>0</v>
      </c>
      <c r="J377">
        <v>120.4</v>
      </c>
      <c r="K377">
        <v>6.02</v>
      </c>
      <c r="L377">
        <v>0</v>
      </c>
      <c r="M377">
        <v>126.42</v>
      </c>
      <c r="N377" t="s">
        <v>1071</v>
      </c>
      <c r="AD377" t="str">
        <f t="shared" si="26"/>
        <v>KAMLOOPS</v>
      </c>
      <c r="AE377" t="str">
        <f t="shared" si="23"/>
        <v>KAMLOOPS</v>
      </c>
      <c r="AF377" t="str">
        <f t="shared" si="24"/>
        <v>BC</v>
      </c>
      <c r="AG377" t="str">
        <f t="shared" si="25"/>
        <v>D LS DYED</v>
      </c>
    </row>
    <row r="378" spans="1:33" x14ac:dyDescent="0.25">
      <c r="A378">
        <v>519380</v>
      </c>
      <c r="B378" t="s">
        <v>115</v>
      </c>
      <c r="C378" t="s">
        <v>69</v>
      </c>
      <c r="D378" t="s">
        <v>37</v>
      </c>
      <c r="E378">
        <v>113.4</v>
      </c>
      <c r="F378">
        <v>4</v>
      </c>
      <c r="G378">
        <v>15</v>
      </c>
      <c r="H378">
        <v>0</v>
      </c>
      <c r="I378">
        <v>0</v>
      </c>
      <c r="J378">
        <v>132.4</v>
      </c>
      <c r="K378">
        <v>6.62</v>
      </c>
      <c r="L378">
        <v>0</v>
      </c>
      <c r="M378">
        <v>139.02000000000001</v>
      </c>
      <c r="N378" t="s">
        <v>1071</v>
      </c>
      <c r="AD378" t="str">
        <f t="shared" si="26"/>
        <v>KAMLOOPS</v>
      </c>
      <c r="AE378" t="str">
        <f t="shared" si="23"/>
        <v>KAMLOOPS</v>
      </c>
      <c r="AF378" t="str">
        <f t="shared" si="24"/>
        <v>BC</v>
      </c>
      <c r="AG378" t="str">
        <f t="shared" si="25"/>
        <v>DIESEL LS</v>
      </c>
    </row>
    <row r="379" spans="1:33" x14ac:dyDescent="0.25">
      <c r="A379">
        <v>519380</v>
      </c>
      <c r="B379" t="s">
        <v>115</v>
      </c>
      <c r="C379" t="s">
        <v>69</v>
      </c>
      <c r="D379" t="s">
        <v>644</v>
      </c>
      <c r="E379">
        <v>98.8</v>
      </c>
      <c r="F379">
        <v>10</v>
      </c>
      <c r="G379">
        <v>14.5</v>
      </c>
      <c r="H379">
        <v>0</v>
      </c>
      <c r="I379">
        <v>0</v>
      </c>
      <c r="J379">
        <v>123.3</v>
      </c>
      <c r="K379">
        <v>6.17</v>
      </c>
      <c r="L379">
        <v>0</v>
      </c>
      <c r="M379">
        <v>129.47</v>
      </c>
      <c r="N379" t="s">
        <v>1071</v>
      </c>
      <c r="AD379" t="str">
        <f t="shared" si="26"/>
        <v>KAMLOOPS</v>
      </c>
      <c r="AE379" t="str">
        <f t="shared" si="23"/>
        <v>KAMLOOPS</v>
      </c>
      <c r="AF379" t="str">
        <f t="shared" si="24"/>
        <v>BC</v>
      </c>
      <c r="AG379" t="str">
        <f t="shared" si="25"/>
        <v>ETHANOL REG</v>
      </c>
    </row>
    <row r="380" spans="1:33" x14ac:dyDescent="0.25">
      <c r="A380">
        <v>519380</v>
      </c>
      <c r="B380" t="s">
        <v>115</v>
      </c>
      <c r="C380" t="s">
        <v>69</v>
      </c>
      <c r="D380" t="s">
        <v>648</v>
      </c>
      <c r="E380">
        <v>117.8</v>
      </c>
      <c r="F380">
        <v>10</v>
      </c>
      <c r="G380">
        <v>3</v>
      </c>
      <c r="H380">
        <v>0</v>
      </c>
      <c r="I380">
        <v>0</v>
      </c>
      <c r="J380">
        <v>130.80000000000001</v>
      </c>
      <c r="K380">
        <v>6.54</v>
      </c>
      <c r="L380">
        <v>0</v>
      </c>
      <c r="M380">
        <v>137.34</v>
      </c>
      <c r="N380" t="s">
        <v>1071</v>
      </c>
      <c r="AD380" t="str">
        <f t="shared" si="26"/>
        <v>KAMLOOPS</v>
      </c>
      <c r="AE380" t="str">
        <f t="shared" si="23"/>
        <v>KAMLOOPS</v>
      </c>
      <c r="AF380" t="str">
        <f t="shared" si="24"/>
        <v>BC</v>
      </c>
      <c r="AG380" t="str">
        <f t="shared" si="25"/>
        <v>PREM DYED</v>
      </c>
    </row>
    <row r="381" spans="1:33" x14ac:dyDescent="0.25">
      <c r="A381">
        <v>519380</v>
      </c>
      <c r="B381" t="s">
        <v>115</v>
      </c>
      <c r="C381" t="s">
        <v>69</v>
      </c>
      <c r="D381" t="s">
        <v>645</v>
      </c>
      <c r="E381">
        <v>129.4</v>
      </c>
      <c r="F381">
        <v>0</v>
      </c>
      <c r="G381">
        <v>0</v>
      </c>
      <c r="H381">
        <v>0</v>
      </c>
      <c r="I381">
        <v>0</v>
      </c>
      <c r="J381">
        <v>129.4</v>
      </c>
      <c r="K381">
        <v>6.47</v>
      </c>
      <c r="L381">
        <v>9.06</v>
      </c>
      <c r="M381">
        <v>144.93</v>
      </c>
      <c r="N381" t="s">
        <v>1071</v>
      </c>
      <c r="AD381" t="str">
        <f t="shared" si="26"/>
        <v>KAMLOOPS</v>
      </c>
      <c r="AE381" t="str">
        <f t="shared" si="23"/>
        <v>KAMLOOPS</v>
      </c>
      <c r="AF381" t="str">
        <f t="shared" si="24"/>
        <v>BC</v>
      </c>
      <c r="AG381" t="str">
        <f t="shared" si="25"/>
        <v>UNBRAND DEF</v>
      </c>
    </row>
    <row r="382" spans="1:33" x14ac:dyDescent="0.25">
      <c r="A382">
        <v>524588</v>
      </c>
      <c r="B382" t="s">
        <v>115</v>
      </c>
      <c r="C382" t="s">
        <v>69</v>
      </c>
      <c r="D382" t="s">
        <v>646</v>
      </c>
      <c r="E382">
        <v>114.3</v>
      </c>
      <c r="F382">
        <v>4</v>
      </c>
      <c r="G382">
        <v>3</v>
      </c>
      <c r="H382">
        <v>0</v>
      </c>
      <c r="I382">
        <v>0</v>
      </c>
      <c r="J382">
        <v>121.3</v>
      </c>
      <c r="K382">
        <v>6.07</v>
      </c>
      <c r="L382">
        <v>0</v>
      </c>
      <c r="M382">
        <v>127.36</v>
      </c>
      <c r="N382" t="s">
        <v>1071</v>
      </c>
      <c r="AD382" t="str">
        <f t="shared" si="26"/>
        <v>KAMLOOPS</v>
      </c>
      <c r="AE382" t="str">
        <f t="shared" si="23"/>
        <v>KAMLOOPS</v>
      </c>
      <c r="AF382" t="str">
        <f t="shared" si="24"/>
        <v>BC</v>
      </c>
      <c r="AG382" t="str">
        <f t="shared" si="25"/>
        <v>D LS DYED</v>
      </c>
    </row>
    <row r="383" spans="1:33" x14ac:dyDescent="0.25">
      <c r="A383">
        <v>524588</v>
      </c>
      <c r="B383" t="s">
        <v>115</v>
      </c>
      <c r="C383" t="s">
        <v>69</v>
      </c>
      <c r="D383" t="s">
        <v>37</v>
      </c>
      <c r="E383">
        <v>114.3</v>
      </c>
      <c r="F383">
        <v>4</v>
      </c>
      <c r="G383">
        <v>15</v>
      </c>
      <c r="H383">
        <v>0</v>
      </c>
      <c r="I383">
        <v>0</v>
      </c>
      <c r="J383">
        <v>133.30000000000001</v>
      </c>
      <c r="K383">
        <v>6.67</v>
      </c>
      <c r="L383">
        <v>0</v>
      </c>
      <c r="M383">
        <v>139.97</v>
      </c>
      <c r="N383" t="s">
        <v>1071</v>
      </c>
      <c r="AD383" t="str">
        <f t="shared" si="26"/>
        <v>KAMLOOPS</v>
      </c>
      <c r="AE383" t="str">
        <f t="shared" si="23"/>
        <v>KAMLOOPS</v>
      </c>
      <c r="AF383" t="str">
        <f t="shared" si="24"/>
        <v>BC</v>
      </c>
      <c r="AG383" t="str">
        <f t="shared" si="25"/>
        <v>DIESEL LS</v>
      </c>
    </row>
    <row r="384" spans="1:33" x14ac:dyDescent="0.25">
      <c r="A384">
        <v>524588</v>
      </c>
      <c r="B384" t="s">
        <v>115</v>
      </c>
      <c r="C384" t="s">
        <v>69</v>
      </c>
      <c r="D384" t="s">
        <v>132</v>
      </c>
      <c r="E384">
        <v>103.6</v>
      </c>
      <c r="F384">
        <v>10</v>
      </c>
      <c r="G384">
        <v>14.5</v>
      </c>
      <c r="H384">
        <v>0</v>
      </c>
      <c r="I384">
        <v>0</v>
      </c>
      <c r="J384">
        <v>128.1</v>
      </c>
      <c r="K384">
        <v>6.41</v>
      </c>
      <c r="L384">
        <v>0</v>
      </c>
      <c r="M384">
        <v>134.5</v>
      </c>
      <c r="N384" t="s">
        <v>1071</v>
      </c>
      <c r="AD384" t="str">
        <f t="shared" si="26"/>
        <v>KAMLOOPS</v>
      </c>
      <c r="AE384" t="str">
        <f t="shared" si="23"/>
        <v>KAMLOOPS</v>
      </c>
      <c r="AF384" t="str">
        <f t="shared" si="24"/>
        <v>BC</v>
      </c>
      <c r="AG384" t="str">
        <f t="shared" si="25"/>
        <v>ETH MID</v>
      </c>
    </row>
    <row r="385" spans="1:33" x14ac:dyDescent="0.25">
      <c r="A385">
        <v>524588</v>
      </c>
      <c r="B385" t="s">
        <v>115</v>
      </c>
      <c r="C385" t="s">
        <v>69</v>
      </c>
      <c r="D385" t="s">
        <v>644</v>
      </c>
      <c r="E385">
        <v>99.6</v>
      </c>
      <c r="F385">
        <v>10</v>
      </c>
      <c r="G385">
        <v>14.5</v>
      </c>
      <c r="H385">
        <v>0</v>
      </c>
      <c r="I385">
        <v>0</v>
      </c>
      <c r="J385">
        <v>124.1</v>
      </c>
      <c r="K385">
        <v>6.21</v>
      </c>
      <c r="L385">
        <v>0</v>
      </c>
      <c r="M385">
        <v>130.31</v>
      </c>
      <c r="N385" t="s">
        <v>1071</v>
      </c>
      <c r="AD385" t="str">
        <f t="shared" si="26"/>
        <v>KAMLOOPS</v>
      </c>
      <c r="AE385" t="str">
        <f t="shared" si="23"/>
        <v>KAMLOOPS</v>
      </c>
      <c r="AF385" t="str">
        <f t="shared" si="24"/>
        <v>BC</v>
      </c>
      <c r="AG385" t="str">
        <f t="shared" si="25"/>
        <v>ETHANOL REG</v>
      </c>
    </row>
    <row r="386" spans="1:33" x14ac:dyDescent="0.25">
      <c r="A386">
        <v>524588</v>
      </c>
      <c r="B386" t="s">
        <v>115</v>
      </c>
      <c r="C386" t="s">
        <v>69</v>
      </c>
      <c r="D386" t="s">
        <v>49</v>
      </c>
      <c r="E386">
        <v>118.6</v>
      </c>
      <c r="F386">
        <v>10</v>
      </c>
      <c r="G386">
        <v>14.5</v>
      </c>
      <c r="H386">
        <v>0</v>
      </c>
      <c r="I386">
        <v>0</v>
      </c>
      <c r="J386">
        <v>143.1</v>
      </c>
      <c r="K386">
        <v>7.16</v>
      </c>
      <c r="L386">
        <v>0</v>
      </c>
      <c r="M386">
        <v>150.25</v>
      </c>
      <c r="N386" t="s">
        <v>1071</v>
      </c>
      <c r="AD386" t="str">
        <f t="shared" si="26"/>
        <v>KAMLOOPS</v>
      </c>
      <c r="AE386" t="str">
        <f t="shared" si="23"/>
        <v>KAMLOOPS</v>
      </c>
      <c r="AF386" t="str">
        <f t="shared" si="24"/>
        <v>BC</v>
      </c>
      <c r="AG386" t="str">
        <f t="shared" si="25"/>
        <v>PREMIUM</v>
      </c>
    </row>
    <row r="387" spans="1:33" x14ac:dyDescent="0.25">
      <c r="A387">
        <v>524588</v>
      </c>
      <c r="B387" t="s">
        <v>115</v>
      </c>
      <c r="C387" t="s">
        <v>69</v>
      </c>
      <c r="D387" t="s">
        <v>645</v>
      </c>
      <c r="E387">
        <v>103.5</v>
      </c>
      <c r="F387">
        <v>0</v>
      </c>
      <c r="G387">
        <v>0</v>
      </c>
      <c r="H387">
        <v>0</v>
      </c>
      <c r="I387">
        <v>0</v>
      </c>
      <c r="J387">
        <v>103.5</v>
      </c>
      <c r="K387">
        <v>5.17</v>
      </c>
      <c r="L387">
        <v>7.25</v>
      </c>
      <c r="M387">
        <v>115.92</v>
      </c>
      <c r="N387" t="s">
        <v>1071</v>
      </c>
      <c r="AD387" t="str">
        <f t="shared" si="26"/>
        <v>KAMLOOPS</v>
      </c>
      <c r="AE387" t="str">
        <f t="shared" si="23"/>
        <v>KAMLOOPS</v>
      </c>
      <c r="AF387" t="str">
        <f t="shared" si="24"/>
        <v>BC</v>
      </c>
      <c r="AG387" t="str">
        <f t="shared" si="25"/>
        <v>UNBRAND DEF</v>
      </c>
    </row>
    <row r="388" spans="1:33" x14ac:dyDescent="0.25">
      <c r="A388">
        <v>519373</v>
      </c>
      <c r="B388" t="s">
        <v>11</v>
      </c>
      <c r="C388" t="s">
        <v>69</v>
      </c>
      <c r="D388" t="s">
        <v>646</v>
      </c>
      <c r="E388">
        <v>116.4</v>
      </c>
      <c r="F388">
        <v>4</v>
      </c>
      <c r="G388">
        <v>3</v>
      </c>
      <c r="H388">
        <v>0</v>
      </c>
      <c r="I388">
        <v>0</v>
      </c>
      <c r="J388">
        <v>123.4</v>
      </c>
      <c r="K388">
        <v>6.17</v>
      </c>
      <c r="L388">
        <v>0</v>
      </c>
      <c r="M388">
        <v>129.57</v>
      </c>
      <c r="N388" t="s">
        <v>1071</v>
      </c>
      <c r="AD388" t="str">
        <f t="shared" si="26"/>
        <v>LILLOOET</v>
      </c>
      <c r="AE388" t="str">
        <f t="shared" si="23"/>
        <v>LILLOOET</v>
      </c>
      <c r="AF388" t="str">
        <f t="shared" si="24"/>
        <v>BC</v>
      </c>
      <c r="AG388" t="str">
        <f t="shared" si="25"/>
        <v>D LS DYED</v>
      </c>
    </row>
    <row r="389" spans="1:33" x14ac:dyDescent="0.25">
      <c r="A389">
        <v>519373</v>
      </c>
      <c r="B389" t="s">
        <v>11</v>
      </c>
      <c r="C389" t="s">
        <v>69</v>
      </c>
      <c r="D389" t="s">
        <v>37</v>
      </c>
      <c r="E389">
        <v>116.4</v>
      </c>
      <c r="F389">
        <v>4</v>
      </c>
      <c r="G389">
        <v>15</v>
      </c>
      <c r="H389">
        <v>0</v>
      </c>
      <c r="I389">
        <v>0</v>
      </c>
      <c r="J389">
        <v>135.4</v>
      </c>
      <c r="K389">
        <v>6.77</v>
      </c>
      <c r="L389">
        <v>0</v>
      </c>
      <c r="M389">
        <v>142.16999999999999</v>
      </c>
      <c r="N389" t="s">
        <v>1071</v>
      </c>
      <c r="AD389" t="str">
        <f t="shared" si="26"/>
        <v>LILLOOET</v>
      </c>
      <c r="AE389" t="str">
        <f t="shared" si="23"/>
        <v>LILLOOET</v>
      </c>
      <c r="AF389" t="str">
        <f t="shared" si="24"/>
        <v>BC</v>
      </c>
      <c r="AG389" t="str">
        <f t="shared" si="25"/>
        <v>DIESEL LS</v>
      </c>
    </row>
    <row r="390" spans="1:33" x14ac:dyDescent="0.25">
      <c r="A390">
        <v>519373</v>
      </c>
      <c r="B390" t="s">
        <v>11</v>
      </c>
      <c r="C390" t="s">
        <v>69</v>
      </c>
      <c r="D390" t="s">
        <v>644</v>
      </c>
      <c r="E390">
        <v>101.8</v>
      </c>
      <c r="F390">
        <v>10</v>
      </c>
      <c r="G390">
        <v>14.5</v>
      </c>
      <c r="H390">
        <v>0</v>
      </c>
      <c r="I390">
        <v>0</v>
      </c>
      <c r="J390">
        <v>126.3</v>
      </c>
      <c r="K390">
        <v>6.32</v>
      </c>
      <c r="L390">
        <v>0</v>
      </c>
      <c r="M390">
        <v>132.62</v>
      </c>
      <c r="N390" t="s">
        <v>1071</v>
      </c>
      <c r="AD390" t="str">
        <f t="shared" si="26"/>
        <v>LILLOOET</v>
      </c>
      <c r="AE390" t="str">
        <f t="shared" si="23"/>
        <v>LILLOOET</v>
      </c>
      <c r="AF390" t="str">
        <f t="shared" si="24"/>
        <v>BC</v>
      </c>
      <c r="AG390" t="str">
        <f t="shared" si="25"/>
        <v>ETHANOL REG</v>
      </c>
    </row>
    <row r="391" spans="1:33" x14ac:dyDescent="0.25">
      <c r="A391">
        <v>519373</v>
      </c>
      <c r="B391" t="s">
        <v>11</v>
      </c>
      <c r="C391" t="s">
        <v>69</v>
      </c>
      <c r="D391" t="s">
        <v>648</v>
      </c>
      <c r="E391">
        <v>120.8</v>
      </c>
      <c r="F391">
        <v>10</v>
      </c>
      <c r="G391">
        <v>3</v>
      </c>
      <c r="H391">
        <v>0</v>
      </c>
      <c r="I391">
        <v>0</v>
      </c>
      <c r="J391">
        <v>133.80000000000001</v>
      </c>
      <c r="K391">
        <v>6.69</v>
      </c>
      <c r="L391">
        <v>0</v>
      </c>
      <c r="M391">
        <v>140.49</v>
      </c>
      <c r="N391" t="s">
        <v>1071</v>
      </c>
      <c r="AD391" t="str">
        <f t="shared" si="26"/>
        <v>LILLOOET</v>
      </c>
      <c r="AE391" t="str">
        <f t="shared" si="23"/>
        <v>LILLOOET</v>
      </c>
      <c r="AF391" t="str">
        <f t="shared" si="24"/>
        <v>BC</v>
      </c>
      <c r="AG391" t="str">
        <f t="shared" si="25"/>
        <v>PREM DYED</v>
      </c>
    </row>
    <row r="392" spans="1:33" x14ac:dyDescent="0.25">
      <c r="A392">
        <v>519373</v>
      </c>
      <c r="B392" t="s">
        <v>11</v>
      </c>
      <c r="C392" t="s">
        <v>69</v>
      </c>
      <c r="D392" t="s">
        <v>645</v>
      </c>
      <c r="E392">
        <v>129.4</v>
      </c>
      <c r="F392">
        <v>0</v>
      </c>
      <c r="G392">
        <v>0</v>
      </c>
      <c r="H392">
        <v>0</v>
      </c>
      <c r="I392">
        <v>0</v>
      </c>
      <c r="J392">
        <v>129.4</v>
      </c>
      <c r="K392">
        <v>6.47</v>
      </c>
      <c r="L392">
        <v>9.06</v>
      </c>
      <c r="M392">
        <v>144.93</v>
      </c>
      <c r="N392" t="s">
        <v>1071</v>
      </c>
      <c r="AD392" t="str">
        <f t="shared" si="26"/>
        <v>LILLOOET</v>
      </c>
      <c r="AE392" t="str">
        <f t="shared" si="23"/>
        <v>LILLOOET</v>
      </c>
      <c r="AF392" t="str">
        <f t="shared" si="24"/>
        <v>BC</v>
      </c>
      <c r="AG392" t="str">
        <f t="shared" si="25"/>
        <v>UNBRAND DEF</v>
      </c>
    </row>
    <row r="393" spans="1:33" x14ac:dyDescent="0.25">
      <c r="A393">
        <v>519370</v>
      </c>
      <c r="B393" t="s">
        <v>16</v>
      </c>
      <c r="C393" t="s">
        <v>69</v>
      </c>
      <c r="D393" t="s">
        <v>646</v>
      </c>
      <c r="E393">
        <v>115.9</v>
      </c>
      <c r="F393">
        <v>4</v>
      </c>
      <c r="G393">
        <v>3</v>
      </c>
      <c r="H393">
        <v>0</v>
      </c>
      <c r="I393">
        <v>0</v>
      </c>
      <c r="J393">
        <v>122.9</v>
      </c>
      <c r="K393">
        <v>6.14</v>
      </c>
      <c r="L393">
        <v>0</v>
      </c>
      <c r="M393">
        <v>129.05000000000001</v>
      </c>
      <c r="N393" t="s">
        <v>1071</v>
      </c>
      <c r="AD393" t="str">
        <f t="shared" si="26"/>
        <v>LUMBY</v>
      </c>
      <c r="AE393" t="str">
        <f t="shared" si="23"/>
        <v>LUMBY</v>
      </c>
      <c r="AF393" t="str">
        <f t="shared" si="24"/>
        <v>BC</v>
      </c>
      <c r="AG393" t="str">
        <f t="shared" si="25"/>
        <v>D LS DYED</v>
      </c>
    </row>
    <row r="394" spans="1:33" x14ac:dyDescent="0.25">
      <c r="A394">
        <v>519370</v>
      </c>
      <c r="B394" t="s">
        <v>16</v>
      </c>
      <c r="C394" t="s">
        <v>69</v>
      </c>
      <c r="D394" t="s">
        <v>37</v>
      </c>
      <c r="E394">
        <v>115.9</v>
      </c>
      <c r="F394">
        <v>4</v>
      </c>
      <c r="G394">
        <v>15</v>
      </c>
      <c r="H394">
        <v>0</v>
      </c>
      <c r="I394">
        <v>0</v>
      </c>
      <c r="J394">
        <v>134.9</v>
      </c>
      <c r="K394">
        <v>6.75</v>
      </c>
      <c r="L394">
        <v>0</v>
      </c>
      <c r="M394">
        <v>141.65</v>
      </c>
      <c r="N394" t="s">
        <v>1071</v>
      </c>
      <c r="AD394" t="str">
        <f t="shared" si="26"/>
        <v>LUMBY</v>
      </c>
      <c r="AE394" t="str">
        <f t="shared" si="23"/>
        <v>LUMBY</v>
      </c>
      <c r="AF394" t="str">
        <f t="shared" si="24"/>
        <v>BC</v>
      </c>
      <c r="AG394" t="str">
        <f t="shared" si="25"/>
        <v>DIESEL LS</v>
      </c>
    </row>
    <row r="395" spans="1:33" x14ac:dyDescent="0.25">
      <c r="A395">
        <v>519370</v>
      </c>
      <c r="B395" t="s">
        <v>16</v>
      </c>
      <c r="C395" t="s">
        <v>69</v>
      </c>
      <c r="D395" t="s">
        <v>644</v>
      </c>
      <c r="E395">
        <v>101.3</v>
      </c>
      <c r="F395">
        <v>10</v>
      </c>
      <c r="G395">
        <v>14.5</v>
      </c>
      <c r="H395">
        <v>0</v>
      </c>
      <c r="I395">
        <v>0</v>
      </c>
      <c r="J395">
        <v>125.8</v>
      </c>
      <c r="K395">
        <v>6.29</v>
      </c>
      <c r="L395">
        <v>0</v>
      </c>
      <c r="M395">
        <v>132.09</v>
      </c>
      <c r="N395" t="s">
        <v>1071</v>
      </c>
      <c r="AD395" t="str">
        <f t="shared" si="26"/>
        <v>LUMBY</v>
      </c>
      <c r="AE395" t="str">
        <f t="shared" si="23"/>
        <v>LUMBY</v>
      </c>
      <c r="AF395" t="str">
        <f t="shared" si="24"/>
        <v>BC</v>
      </c>
      <c r="AG395" t="str">
        <f t="shared" si="25"/>
        <v>ETHANOL REG</v>
      </c>
    </row>
    <row r="396" spans="1:33" x14ac:dyDescent="0.25">
      <c r="A396">
        <v>519370</v>
      </c>
      <c r="B396" t="s">
        <v>16</v>
      </c>
      <c r="C396" t="s">
        <v>69</v>
      </c>
      <c r="D396" t="s">
        <v>648</v>
      </c>
      <c r="E396">
        <v>120.3</v>
      </c>
      <c r="F396">
        <v>10</v>
      </c>
      <c r="G396">
        <v>3</v>
      </c>
      <c r="H396">
        <v>0</v>
      </c>
      <c r="I396">
        <v>0</v>
      </c>
      <c r="J396">
        <v>133.30000000000001</v>
      </c>
      <c r="K396">
        <v>6.67</v>
      </c>
      <c r="L396">
        <v>0</v>
      </c>
      <c r="M396">
        <v>139.97</v>
      </c>
      <c r="N396" t="s">
        <v>1071</v>
      </c>
      <c r="AD396" t="str">
        <f t="shared" si="26"/>
        <v>LUMBY</v>
      </c>
      <c r="AE396" t="str">
        <f t="shared" si="23"/>
        <v>LUMBY</v>
      </c>
      <c r="AF396" t="str">
        <f t="shared" si="24"/>
        <v>BC</v>
      </c>
      <c r="AG396" t="str">
        <f t="shared" si="25"/>
        <v>PREM DYED</v>
      </c>
    </row>
    <row r="397" spans="1:33" x14ac:dyDescent="0.25">
      <c r="A397">
        <v>519370</v>
      </c>
      <c r="B397" t="s">
        <v>16</v>
      </c>
      <c r="C397" t="s">
        <v>69</v>
      </c>
      <c r="D397" t="s">
        <v>645</v>
      </c>
      <c r="E397">
        <v>129.4</v>
      </c>
      <c r="F397">
        <v>0</v>
      </c>
      <c r="G397">
        <v>0</v>
      </c>
      <c r="H397">
        <v>0</v>
      </c>
      <c r="I397">
        <v>0</v>
      </c>
      <c r="J397">
        <v>129.4</v>
      </c>
      <c r="K397">
        <v>6.47</v>
      </c>
      <c r="L397">
        <v>9.06</v>
      </c>
      <c r="M397">
        <v>144.93</v>
      </c>
      <c r="N397" t="s">
        <v>1071</v>
      </c>
      <c r="AD397" t="str">
        <f t="shared" si="26"/>
        <v>LUMBY</v>
      </c>
      <c r="AE397" t="str">
        <f t="shared" si="23"/>
        <v>LUMBY</v>
      </c>
      <c r="AF397" t="str">
        <f t="shared" si="24"/>
        <v>BC</v>
      </c>
      <c r="AG397" t="str">
        <f t="shared" si="25"/>
        <v>UNBRAND DEF</v>
      </c>
    </row>
    <row r="398" spans="1:33" x14ac:dyDescent="0.25">
      <c r="A398">
        <v>524570</v>
      </c>
      <c r="B398" t="s">
        <v>151</v>
      </c>
      <c r="C398" t="s">
        <v>69</v>
      </c>
      <c r="D398" t="s">
        <v>646</v>
      </c>
      <c r="E398">
        <v>113.2</v>
      </c>
      <c r="F398">
        <v>4</v>
      </c>
      <c r="G398">
        <v>3</v>
      </c>
      <c r="H398">
        <v>0</v>
      </c>
      <c r="I398">
        <v>0</v>
      </c>
      <c r="J398">
        <v>120.2</v>
      </c>
      <c r="K398">
        <v>6.01</v>
      </c>
      <c r="L398">
        <v>0</v>
      </c>
      <c r="M398">
        <v>126.21</v>
      </c>
      <c r="N398" t="s">
        <v>1071</v>
      </c>
      <c r="AD398" t="str">
        <f t="shared" si="26"/>
        <v>MCBRIDE</v>
      </c>
      <c r="AE398" t="str">
        <f t="shared" si="23"/>
        <v>MCBRIDE</v>
      </c>
      <c r="AF398" t="str">
        <f t="shared" si="24"/>
        <v>BC</v>
      </c>
      <c r="AG398" t="str">
        <f t="shared" si="25"/>
        <v>D LS DYED</v>
      </c>
    </row>
    <row r="399" spans="1:33" x14ac:dyDescent="0.25">
      <c r="A399">
        <v>524570</v>
      </c>
      <c r="B399" t="s">
        <v>151</v>
      </c>
      <c r="C399" t="s">
        <v>69</v>
      </c>
      <c r="D399" t="s">
        <v>37</v>
      </c>
      <c r="E399">
        <v>113.2</v>
      </c>
      <c r="F399">
        <v>4</v>
      </c>
      <c r="G399">
        <v>15</v>
      </c>
      <c r="H399">
        <v>0</v>
      </c>
      <c r="I399">
        <v>0</v>
      </c>
      <c r="J399">
        <v>132.19999999999999</v>
      </c>
      <c r="K399">
        <v>6.61</v>
      </c>
      <c r="L399">
        <v>0</v>
      </c>
      <c r="M399">
        <v>138.81</v>
      </c>
      <c r="N399" t="s">
        <v>1071</v>
      </c>
      <c r="AD399" t="str">
        <f t="shared" si="26"/>
        <v>MCBRIDE</v>
      </c>
      <c r="AE399" t="str">
        <f t="shared" si="23"/>
        <v>MCBRIDE</v>
      </c>
      <c r="AF399" t="str">
        <f t="shared" si="24"/>
        <v>BC</v>
      </c>
      <c r="AG399" t="str">
        <f t="shared" si="25"/>
        <v>DIESEL LS</v>
      </c>
    </row>
    <row r="400" spans="1:33" x14ac:dyDescent="0.25">
      <c r="A400">
        <v>524570</v>
      </c>
      <c r="B400" t="s">
        <v>151</v>
      </c>
      <c r="C400" t="s">
        <v>69</v>
      </c>
      <c r="D400" t="s">
        <v>644</v>
      </c>
      <c r="E400">
        <v>98.7</v>
      </c>
      <c r="F400">
        <v>10</v>
      </c>
      <c r="G400">
        <v>14.5</v>
      </c>
      <c r="H400">
        <v>0</v>
      </c>
      <c r="I400">
        <v>0</v>
      </c>
      <c r="J400">
        <v>123.2</v>
      </c>
      <c r="K400">
        <v>6.16</v>
      </c>
      <c r="L400">
        <v>0</v>
      </c>
      <c r="M400">
        <v>129.36000000000001</v>
      </c>
      <c r="N400" t="s">
        <v>1071</v>
      </c>
      <c r="AD400" t="str">
        <f t="shared" si="26"/>
        <v>MCBRIDE</v>
      </c>
      <c r="AE400" t="str">
        <f t="shared" si="23"/>
        <v>MCBRIDE</v>
      </c>
      <c r="AF400" t="str">
        <f t="shared" si="24"/>
        <v>BC</v>
      </c>
      <c r="AG400" t="str">
        <f t="shared" si="25"/>
        <v>ETHANOL REG</v>
      </c>
    </row>
    <row r="401" spans="1:33" x14ac:dyDescent="0.25">
      <c r="A401">
        <v>524570</v>
      </c>
      <c r="B401" t="s">
        <v>151</v>
      </c>
      <c r="C401" t="s">
        <v>69</v>
      </c>
      <c r="D401" t="s">
        <v>648</v>
      </c>
      <c r="E401">
        <v>114.6</v>
      </c>
      <c r="F401">
        <v>10</v>
      </c>
      <c r="G401">
        <v>3</v>
      </c>
      <c r="H401">
        <v>0</v>
      </c>
      <c r="I401">
        <v>0</v>
      </c>
      <c r="J401">
        <v>127.6</v>
      </c>
      <c r="K401">
        <v>6.38</v>
      </c>
      <c r="L401">
        <v>0</v>
      </c>
      <c r="M401">
        <v>133.97999999999999</v>
      </c>
      <c r="N401" t="s">
        <v>1071</v>
      </c>
      <c r="AD401" t="str">
        <f t="shared" si="26"/>
        <v>MCBRIDE</v>
      </c>
      <c r="AE401" t="str">
        <f t="shared" si="23"/>
        <v>MCBRIDE</v>
      </c>
      <c r="AF401" t="str">
        <f t="shared" si="24"/>
        <v>BC</v>
      </c>
      <c r="AG401" t="str">
        <f t="shared" si="25"/>
        <v>PREM DYED</v>
      </c>
    </row>
    <row r="402" spans="1:33" x14ac:dyDescent="0.25">
      <c r="A402">
        <v>524570</v>
      </c>
      <c r="B402" t="s">
        <v>151</v>
      </c>
      <c r="C402" t="s">
        <v>69</v>
      </c>
      <c r="D402" t="s">
        <v>49</v>
      </c>
      <c r="E402">
        <v>114.6</v>
      </c>
      <c r="F402">
        <v>10</v>
      </c>
      <c r="G402">
        <v>14.5</v>
      </c>
      <c r="H402">
        <v>0</v>
      </c>
      <c r="I402">
        <v>0</v>
      </c>
      <c r="J402">
        <v>139.1</v>
      </c>
      <c r="K402">
        <v>6.96</v>
      </c>
      <c r="L402">
        <v>0</v>
      </c>
      <c r="M402">
        <v>146.06</v>
      </c>
      <c r="N402" t="s">
        <v>1071</v>
      </c>
      <c r="AD402" t="str">
        <f t="shared" si="26"/>
        <v>MCBRIDE</v>
      </c>
      <c r="AE402" t="str">
        <f t="shared" si="23"/>
        <v>MCBRIDE</v>
      </c>
      <c r="AF402" t="str">
        <f t="shared" si="24"/>
        <v>BC</v>
      </c>
      <c r="AG402" t="str">
        <f t="shared" si="25"/>
        <v>PREMIUM</v>
      </c>
    </row>
    <row r="403" spans="1:33" x14ac:dyDescent="0.25">
      <c r="A403">
        <v>519371</v>
      </c>
      <c r="B403" t="s">
        <v>13</v>
      </c>
      <c r="C403" t="s">
        <v>69</v>
      </c>
      <c r="D403" t="s">
        <v>646</v>
      </c>
      <c r="E403">
        <v>115.5</v>
      </c>
      <c r="F403">
        <v>4</v>
      </c>
      <c r="G403">
        <v>3</v>
      </c>
      <c r="H403">
        <v>0</v>
      </c>
      <c r="I403">
        <v>0</v>
      </c>
      <c r="J403">
        <v>122.5</v>
      </c>
      <c r="K403">
        <v>6.12</v>
      </c>
      <c r="L403">
        <v>0</v>
      </c>
      <c r="M403">
        <v>128.62</v>
      </c>
      <c r="N403" t="s">
        <v>1071</v>
      </c>
      <c r="AD403" t="str">
        <f t="shared" si="26"/>
        <v>MERRITT</v>
      </c>
      <c r="AE403" t="str">
        <f t="shared" si="23"/>
        <v>MERRITT</v>
      </c>
      <c r="AF403" t="str">
        <f t="shared" si="24"/>
        <v>BC</v>
      </c>
      <c r="AG403" t="str">
        <f t="shared" si="25"/>
        <v>D LS DYED</v>
      </c>
    </row>
    <row r="404" spans="1:33" x14ac:dyDescent="0.25">
      <c r="A404">
        <v>519371</v>
      </c>
      <c r="B404" t="s">
        <v>13</v>
      </c>
      <c r="C404" t="s">
        <v>69</v>
      </c>
      <c r="D404" t="s">
        <v>37</v>
      </c>
      <c r="E404">
        <v>115.5</v>
      </c>
      <c r="F404">
        <v>4</v>
      </c>
      <c r="G404">
        <v>15</v>
      </c>
      <c r="H404">
        <v>0</v>
      </c>
      <c r="I404">
        <v>0</v>
      </c>
      <c r="J404">
        <v>134.5</v>
      </c>
      <c r="K404">
        <v>6.72</v>
      </c>
      <c r="L404">
        <v>0</v>
      </c>
      <c r="M404">
        <v>141.22</v>
      </c>
      <c r="N404" t="s">
        <v>1071</v>
      </c>
      <c r="AD404" t="str">
        <f t="shared" si="26"/>
        <v>MERRITT</v>
      </c>
      <c r="AE404" t="str">
        <f t="shared" si="23"/>
        <v>MERRITT</v>
      </c>
      <c r="AF404" t="str">
        <f t="shared" si="24"/>
        <v>BC</v>
      </c>
      <c r="AG404" t="str">
        <f t="shared" si="25"/>
        <v>DIESEL LS</v>
      </c>
    </row>
    <row r="405" spans="1:33" x14ac:dyDescent="0.25">
      <c r="A405">
        <v>519371</v>
      </c>
      <c r="B405" t="s">
        <v>13</v>
      </c>
      <c r="C405" t="s">
        <v>69</v>
      </c>
      <c r="D405" t="s">
        <v>644</v>
      </c>
      <c r="E405">
        <v>100.9</v>
      </c>
      <c r="F405">
        <v>10</v>
      </c>
      <c r="G405">
        <v>14.5</v>
      </c>
      <c r="H405">
        <v>0</v>
      </c>
      <c r="I405">
        <v>0</v>
      </c>
      <c r="J405">
        <v>125.4</v>
      </c>
      <c r="K405">
        <v>6.27</v>
      </c>
      <c r="L405">
        <v>0</v>
      </c>
      <c r="M405">
        <v>131.66999999999999</v>
      </c>
      <c r="N405" t="s">
        <v>1071</v>
      </c>
      <c r="AD405" t="str">
        <f t="shared" si="26"/>
        <v>MERRITT</v>
      </c>
      <c r="AE405" t="str">
        <f t="shared" si="23"/>
        <v>MERRITT</v>
      </c>
      <c r="AF405" t="str">
        <f t="shared" si="24"/>
        <v>BC</v>
      </c>
      <c r="AG405" t="str">
        <f t="shared" si="25"/>
        <v>ETHANOL REG</v>
      </c>
    </row>
    <row r="406" spans="1:33" x14ac:dyDescent="0.25">
      <c r="A406">
        <v>519371</v>
      </c>
      <c r="B406" t="s">
        <v>13</v>
      </c>
      <c r="C406" t="s">
        <v>69</v>
      </c>
      <c r="D406" t="s">
        <v>648</v>
      </c>
      <c r="E406">
        <v>119.9</v>
      </c>
      <c r="F406">
        <v>10</v>
      </c>
      <c r="G406">
        <v>3</v>
      </c>
      <c r="H406">
        <v>0</v>
      </c>
      <c r="I406">
        <v>0</v>
      </c>
      <c r="J406">
        <v>132.9</v>
      </c>
      <c r="K406">
        <v>6.64</v>
      </c>
      <c r="L406">
        <v>0</v>
      </c>
      <c r="M406">
        <v>139.54</v>
      </c>
      <c r="N406" t="s">
        <v>1071</v>
      </c>
      <c r="AD406" t="str">
        <f t="shared" si="26"/>
        <v>MERRITT</v>
      </c>
      <c r="AE406" t="str">
        <f t="shared" si="23"/>
        <v>MERRITT</v>
      </c>
      <c r="AF406" t="str">
        <f t="shared" si="24"/>
        <v>BC</v>
      </c>
      <c r="AG406" t="str">
        <f t="shared" si="25"/>
        <v>PREM DYED</v>
      </c>
    </row>
    <row r="407" spans="1:33" x14ac:dyDescent="0.25">
      <c r="A407">
        <v>519371</v>
      </c>
      <c r="B407" t="s">
        <v>13</v>
      </c>
      <c r="C407" t="s">
        <v>69</v>
      </c>
      <c r="D407" t="s">
        <v>645</v>
      </c>
      <c r="E407">
        <v>129.4</v>
      </c>
      <c r="F407">
        <v>0</v>
      </c>
      <c r="G407">
        <v>0</v>
      </c>
      <c r="H407">
        <v>0</v>
      </c>
      <c r="I407">
        <v>0</v>
      </c>
      <c r="J407">
        <v>129.4</v>
      </c>
      <c r="K407">
        <v>6.47</v>
      </c>
      <c r="L407">
        <v>9.06</v>
      </c>
      <c r="M407">
        <v>144.93</v>
      </c>
      <c r="N407" t="s">
        <v>1071</v>
      </c>
      <c r="AD407" t="str">
        <f t="shared" si="26"/>
        <v>MERRITT</v>
      </c>
      <c r="AE407" t="str">
        <f t="shared" si="23"/>
        <v>MERRITT</v>
      </c>
      <c r="AF407" t="str">
        <f t="shared" si="24"/>
        <v>BC</v>
      </c>
      <c r="AG407" t="str">
        <f t="shared" si="25"/>
        <v>UNBRAND DEF</v>
      </c>
    </row>
    <row r="408" spans="1:33" x14ac:dyDescent="0.25">
      <c r="A408">
        <v>529519</v>
      </c>
      <c r="B408" t="s">
        <v>13</v>
      </c>
      <c r="C408" t="s">
        <v>69</v>
      </c>
      <c r="D408" t="s">
        <v>37</v>
      </c>
      <c r="E408">
        <v>116.3</v>
      </c>
      <c r="F408">
        <v>4</v>
      </c>
      <c r="G408">
        <v>15</v>
      </c>
      <c r="H408">
        <v>0</v>
      </c>
      <c r="I408">
        <v>0</v>
      </c>
      <c r="J408">
        <v>135.30000000000001</v>
      </c>
      <c r="K408">
        <v>6.76</v>
      </c>
      <c r="L408">
        <v>0</v>
      </c>
      <c r="M408">
        <v>142.06</v>
      </c>
      <c r="N408" t="s">
        <v>630</v>
      </c>
      <c r="AD408" t="str">
        <f t="shared" si="26"/>
        <v>MERRITT</v>
      </c>
      <c r="AE408" t="str">
        <f t="shared" si="23"/>
        <v>MERRITT</v>
      </c>
      <c r="AF408" t="str">
        <f t="shared" si="24"/>
        <v>BC</v>
      </c>
      <c r="AG408" t="str">
        <f t="shared" si="25"/>
        <v>DIESEL LS</v>
      </c>
    </row>
    <row r="409" spans="1:33" x14ac:dyDescent="0.25">
      <c r="A409">
        <v>529519</v>
      </c>
      <c r="B409" t="s">
        <v>13</v>
      </c>
      <c r="C409" t="s">
        <v>69</v>
      </c>
      <c r="D409" t="s">
        <v>132</v>
      </c>
      <c r="E409">
        <v>121.2</v>
      </c>
      <c r="F409">
        <v>10</v>
      </c>
      <c r="G409">
        <v>14.5</v>
      </c>
      <c r="H409">
        <v>0</v>
      </c>
      <c r="I409">
        <v>0</v>
      </c>
      <c r="J409">
        <v>145.69999999999999</v>
      </c>
      <c r="K409">
        <v>7.29</v>
      </c>
      <c r="L409">
        <v>0</v>
      </c>
      <c r="M409">
        <v>152.97999999999999</v>
      </c>
      <c r="N409" t="s">
        <v>630</v>
      </c>
      <c r="AD409" t="str">
        <f t="shared" si="26"/>
        <v>MERRITT</v>
      </c>
      <c r="AE409" t="str">
        <f t="shared" si="23"/>
        <v>MERRITT</v>
      </c>
      <c r="AF409" t="str">
        <f t="shared" si="24"/>
        <v>BC</v>
      </c>
      <c r="AG409" t="str">
        <f t="shared" si="25"/>
        <v>ETH MID</v>
      </c>
    </row>
    <row r="410" spans="1:33" x14ac:dyDescent="0.25">
      <c r="A410">
        <v>529519</v>
      </c>
      <c r="B410" t="s">
        <v>13</v>
      </c>
      <c r="C410" t="s">
        <v>69</v>
      </c>
      <c r="D410" t="s">
        <v>644</v>
      </c>
      <c r="E410">
        <v>106.6</v>
      </c>
      <c r="F410">
        <v>10</v>
      </c>
      <c r="G410">
        <v>14.5</v>
      </c>
      <c r="H410">
        <v>0</v>
      </c>
      <c r="I410">
        <v>0</v>
      </c>
      <c r="J410">
        <v>131.1</v>
      </c>
      <c r="K410">
        <v>6.55</v>
      </c>
      <c r="L410">
        <v>0</v>
      </c>
      <c r="M410">
        <v>137.66</v>
      </c>
      <c r="N410" t="s">
        <v>630</v>
      </c>
      <c r="AD410" t="str">
        <f t="shared" si="26"/>
        <v>MERRITT</v>
      </c>
      <c r="AE410" t="str">
        <f t="shared" si="23"/>
        <v>MERRITT</v>
      </c>
      <c r="AF410" t="str">
        <f t="shared" si="24"/>
        <v>BC</v>
      </c>
      <c r="AG410" t="str">
        <f t="shared" si="25"/>
        <v>ETHANOL REG</v>
      </c>
    </row>
    <row r="411" spans="1:33" x14ac:dyDescent="0.25">
      <c r="A411">
        <v>529519</v>
      </c>
      <c r="B411" t="s">
        <v>13</v>
      </c>
      <c r="C411" t="s">
        <v>69</v>
      </c>
      <c r="D411" t="s">
        <v>49</v>
      </c>
      <c r="E411">
        <v>125.6</v>
      </c>
      <c r="F411">
        <v>10</v>
      </c>
      <c r="G411">
        <v>14.5</v>
      </c>
      <c r="H411">
        <v>0</v>
      </c>
      <c r="I411">
        <v>0</v>
      </c>
      <c r="J411">
        <v>150.1</v>
      </c>
      <c r="K411">
        <v>7.5</v>
      </c>
      <c r="L411">
        <v>0</v>
      </c>
      <c r="M411">
        <v>157.6</v>
      </c>
      <c r="N411" t="s">
        <v>630</v>
      </c>
      <c r="AD411" t="str">
        <f t="shared" si="26"/>
        <v>MERRITT</v>
      </c>
      <c r="AE411" t="str">
        <f t="shared" ref="AE411:AE474" si="27">TRIM(B411)</f>
        <v>MERRITT</v>
      </c>
      <c r="AF411" t="str">
        <f t="shared" ref="AF411:AF474" si="28">TRIM(C411)</f>
        <v>BC</v>
      </c>
      <c r="AG411" t="str">
        <f t="shared" ref="AG411:AG474" si="29">TRIM(D411)</f>
        <v>PREMIUM</v>
      </c>
    </row>
    <row r="412" spans="1:33" x14ac:dyDescent="0.25">
      <c r="A412">
        <v>546236</v>
      </c>
      <c r="B412" t="s">
        <v>658</v>
      </c>
      <c r="C412" t="s">
        <v>69</v>
      </c>
      <c r="D412" t="s">
        <v>646</v>
      </c>
      <c r="E412">
        <v>121.3</v>
      </c>
      <c r="F412">
        <v>4</v>
      </c>
      <c r="G412">
        <v>3</v>
      </c>
      <c r="H412">
        <v>0</v>
      </c>
      <c r="I412">
        <v>0</v>
      </c>
      <c r="J412">
        <v>128.30000000000001</v>
      </c>
      <c r="K412">
        <v>6.42</v>
      </c>
      <c r="L412">
        <v>0</v>
      </c>
      <c r="M412">
        <v>134.72</v>
      </c>
      <c r="N412" t="s">
        <v>1071</v>
      </c>
      <c r="AD412" t="str">
        <f t="shared" ref="AD412:AD475" si="30">TRIM(B412)</f>
        <v>MIDWAY</v>
      </c>
      <c r="AE412" t="str">
        <f t="shared" si="27"/>
        <v>MIDWAY</v>
      </c>
      <c r="AF412" t="str">
        <f t="shared" si="28"/>
        <v>BC</v>
      </c>
      <c r="AG412" t="str">
        <f t="shared" si="29"/>
        <v>D LS DYED</v>
      </c>
    </row>
    <row r="413" spans="1:33" x14ac:dyDescent="0.25">
      <c r="A413">
        <v>546236</v>
      </c>
      <c r="B413" t="s">
        <v>658</v>
      </c>
      <c r="C413" t="s">
        <v>69</v>
      </c>
      <c r="D413" t="s">
        <v>37</v>
      </c>
      <c r="E413">
        <v>121.3</v>
      </c>
      <c r="F413">
        <v>4</v>
      </c>
      <c r="G413">
        <v>15</v>
      </c>
      <c r="H413">
        <v>0</v>
      </c>
      <c r="I413">
        <v>0</v>
      </c>
      <c r="J413">
        <v>140.30000000000001</v>
      </c>
      <c r="K413">
        <v>7.01</v>
      </c>
      <c r="L413">
        <v>0</v>
      </c>
      <c r="M413">
        <v>147.31</v>
      </c>
      <c r="N413" t="s">
        <v>1071</v>
      </c>
      <c r="AD413" t="str">
        <f t="shared" si="30"/>
        <v>MIDWAY</v>
      </c>
      <c r="AE413" t="str">
        <f t="shared" si="27"/>
        <v>MIDWAY</v>
      </c>
      <c r="AF413" t="str">
        <f t="shared" si="28"/>
        <v>BC</v>
      </c>
      <c r="AG413" t="str">
        <f t="shared" si="29"/>
        <v>DIESEL LS</v>
      </c>
    </row>
    <row r="414" spans="1:33" x14ac:dyDescent="0.25">
      <c r="A414">
        <v>546236</v>
      </c>
      <c r="B414" t="s">
        <v>658</v>
      </c>
      <c r="C414" t="s">
        <v>69</v>
      </c>
      <c r="D414" t="s">
        <v>644</v>
      </c>
      <c r="E414">
        <v>106.7</v>
      </c>
      <c r="F414">
        <v>10</v>
      </c>
      <c r="G414">
        <v>14.5</v>
      </c>
      <c r="H414">
        <v>0</v>
      </c>
      <c r="I414">
        <v>0</v>
      </c>
      <c r="J414">
        <v>131.19999999999999</v>
      </c>
      <c r="K414">
        <v>6.56</v>
      </c>
      <c r="L414">
        <v>0</v>
      </c>
      <c r="M414">
        <v>137.76</v>
      </c>
      <c r="N414" t="s">
        <v>1071</v>
      </c>
      <c r="AD414" t="str">
        <f t="shared" si="30"/>
        <v>MIDWAY</v>
      </c>
      <c r="AE414" t="str">
        <f t="shared" si="27"/>
        <v>MIDWAY</v>
      </c>
      <c r="AF414" t="str">
        <f t="shared" si="28"/>
        <v>BC</v>
      </c>
      <c r="AG414" t="str">
        <f t="shared" si="29"/>
        <v>ETHANOL REG</v>
      </c>
    </row>
    <row r="415" spans="1:33" x14ac:dyDescent="0.25">
      <c r="A415">
        <v>546236</v>
      </c>
      <c r="B415" t="s">
        <v>658</v>
      </c>
      <c r="C415" t="s">
        <v>69</v>
      </c>
      <c r="D415" t="s">
        <v>648</v>
      </c>
      <c r="E415">
        <v>125.7</v>
      </c>
      <c r="F415">
        <v>10</v>
      </c>
      <c r="G415">
        <v>3</v>
      </c>
      <c r="H415">
        <v>0</v>
      </c>
      <c r="I415">
        <v>0</v>
      </c>
      <c r="J415">
        <v>138.69999999999999</v>
      </c>
      <c r="K415">
        <v>6.93</v>
      </c>
      <c r="L415">
        <v>0</v>
      </c>
      <c r="M415">
        <v>145.63</v>
      </c>
      <c r="N415" t="s">
        <v>1071</v>
      </c>
      <c r="AD415" t="str">
        <f t="shared" si="30"/>
        <v>MIDWAY</v>
      </c>
      <c r="AE415" t="str">
        <f t="shared" si="27"/>
        <v>MIDWAY</v>
      </c>
      <c r="AF415" t="str">
        <f t="shared" si="28"/>
        <v>BC</v>
      </c>
      <c r="AG415" t="str">
        <f t="shared" si="29"/>
        <v>PREM DYED</v>
      </c>
    </row>
    <row r="416" spans="1:33" x14ac:dyDescent="0.25">
      <c r="A416">
        <v>546236</v>
      </c>
      <c r="B416" t="s">
        <v>658</v>
      </c>
      <c r="C416" t="s">
        <v>69</v>
      </c>
      <c r="D416" t="s">
        <v>645</v>
      </c>
      <c r="E416">
        <v>129.4</v>
      </c>
      <c r="F416">
        <v>0</v>
      </c>
      <c r="G416">
        <v>0</v>
      </c>
      <c r="H416">
        <v>0</v>
      </c>
      <c r="I416">
        <v>0</v>
      </c>
      <c r="J416">
        <v>129.4</v>
      </c>
      <c r="K416">
        <v>6.47</v>
      </c>
      <c r="L416">
        <v>9.06</v>
      </c>
      <c r="M416">
        <v>144.93</v>
      </c>
      <c r="N416" t="s">
        <v>1071</v>
      </c>
      <c r="AD416" t="str">
        <f t="shared" si="30"/>
        <v>MIDWAY</v>
      </c>
      <c r="AE416" t="str">
        <f t="shared" si="27"/>
        <v>MIDWAY</v>
      </c>
      <c r="AF416" t="str">
        <f t="shared" si="28"/>
        <v>BC</v>
      </c>
      <c r="AG416" t="str">
        <f t="shared" si="29"/>
        <v>UNBRAND DEF</v>
      </c>
    </row>
    <row r="417" spans="1:33" x14ac:dyDescent="0.25">
      <c r="A417">
        <v>519375</v>
      </c>
      <c r="B417" t="s">
        <v>78</v>
      </c>
      <c r="C417" t="s">
        <v>69</v>
      </c>
      <c r="D417" t="s">
        <v>646</v>
      </c>
      <c r="E417">
        <v>115.1</v>
      </c>
      <c r="F417">
        <v>4</v>
      </c>
      <c r="G417">
        <v>3</v>
      </c>
      <c r="H417">
        <v>0</v>
      </c>
      <c r="I417">
        <v>0</v>
      </c>
      <c r="J417">
        <v>122.1</v>
      </c>
      <c r="K417">
        <v>6.11</v>
      </c>
      <c r="L417">
        <v>0</v>
      </c>
      <c r="M417">
        <v>128.19999999999999</v>
      </c>
      <c r="N417" t="s">
        <v>1071</v>
      </c>
      <c r="AD417" t="str">
        <f t="shared" si="30"/>
        <v>NANAIMO</v>
      </c>
      <c r="AE417" t="str">
        <f t="shared" si="27"/>
        <v>NANAIMO</v>
      </c>
      <c r="AF417" t="str">
        <f t="shared" si="28"/>
        <v>BC</v>
      </c>
      <c r="AG417" t="str">
        <f t="shared" si="29"/>
        <v>D LS DYED</v>
      </c>
    </row>
    <row r="418" spans="1:33" x14ac:dyDescent="0.25">
      <c r="A418">
        <v>519375</v>
      </c>
      <c r="B418" t="s">
        <v>78</v>
      </c>
      <c r="C418" t="s">
        <v>69</v>
      </c>
      <c r="D418" t="s">
        <v>37</v>
      </c>
      <c r="E418">
        <v>115.1</v>
      </c>
      <c r="F418">
        <v>4</v>
      </c>
      <c r="G418">
        <v>15</v>
      </c>
      <c r="H418">
        <v>0</v>
      </c>
      <c r="I418">
        <v>0</v>
      </c>
      <c r="J418">
        <v>134.1</v>
      </c>
      <c r="K418">
        <v>6.71</v>
      </c>
      <c r="L418">
        <v>0</v>
      </c>
      <c r="M418">
        <v>140.81</v>
      </c>
      <c r="N418" t="s">
        <v>1071</v>
      </c>
      <c r="AD418" t="str">
        <f t="shared" si="30"/>
        <v>NANAIMO</v>
      </c>
      <c r="AE418" t="str">
        <f t="shared" si="27"/>
        <v>NANAIMO</v>
      </c>
      <c r="AF418" t="str">
        <f t="shared" si="28"/>
        <v>BC</v>
      </c>
      <c r="AG418" t="str">
        <f t="shared" si="29"/>
        <v>DIESEL LS</v>
      </c>
    </row>
    <row r="419" spans="1:33" x14ac:dyDescent="0.25">
      <c r="A419">
        <v>519375</v>
      </c>
      <c r="B419" t="s">
        <v>78</v>
      </c>
      <c r="C419" t="s">
        <v>69</v>
      </c>
      <c r="D419" t="s">
        <v>644</v>
      </c>
      <c r="E419">
        <v>104.8</v>
      </c>
      <c r="F419">
        <v>10</v>
      </c>
      <c r="G419">
        <v>14.5</v>
      </c>
      <c r="H419">
        <v>0</v>
      </c>
      <c r="I419">
        <v>0</v>
      </c>
      <c r="J419">
        <v>129.30000000000001</v>
      </c>
      <c r="K419">
        <v>6.46</v>
      </c>
      <c r="L419">
        <v>0</v>
      </c>
      <c r="M419">
        <v>135.77000000000001</v>
      </c>
      <c r="N419" t="s">
        <v>1071</v>
      </c>
      <c r="AD419" t="str">
        <f t="shared" si="30"/>
        <v>NANAIMO</v>
      </c>
      <c r="AE419" t="str">
        <f t="shared" si="27"/>
        <v>NANAIMO</v>
      </c>
      <c r="AF419" t="str">
        <f t="shared" si="28"/>
        <v>BC</v>
      </c>
      <c r="AG419" t="str">
        <f t="shared" si="29"/>
        <v>ETHANOL REG</v>
      </c>
    </row>
    <row r="420" spans="1:33" x14ac:dyDescent="0.25">
      <c r="A420">
        <v>519375</v>
      </c>
      <c r="B420" t="s">
        <v>78</v>
      </c>
      <c r="C420" t="s">
        <v>69</v>
      </c>
      <c r="D420" t="s">
        <v>651</v>
      </c>
      <c r="E420">
        <v>65.7</v>
      </c>
      <c r="F420">
        <v>10</v>
      </c>
      <c r="G420">
        <v>14.5</v>
      </c>
      <c r="H420">
        <v>0</v>
      </c>
      <c r="I420">
        <v>0</v>
      </c>
      <c r="J420">
        <v>90.2</v>
      </c>
      <c r="K420">
        <v>4.51</v>
      </c>
      <c r="L420">
        <v>0</v>
      </c>
      <c r="M420">
        <v>94.71</v>
      </c>
      <c r="N420" t="s">
        <v>630</v>
      </c>
      <c r="AD420" t="str">
        <f t="shared" si="30"/>
        <v>NANAIMO</v>
      </c>
      <c r="AE420" t="str">
        <f t="shared" si="27"/>
        <v>NANAIMO</v>
      </c>
      <c r="AF420" t="str">
        <f t="shared" si="28"/>
        <v>BC</v>
      </c>
      <c r="AG420" t="str">
        <f t="shared" si="29"/>
        <v>REGULAR</v>
      </c>
    </row>
    <row r="421" spans="1:33" x14ac:dyDescent="0.25">
      <c r="A421">
        <v>521176</v>
      </c>
      <c r="B421" t="s">
        <v>19</v>
      </c>
      <c r="C421" t="s">
        <v>69</v>
      </c>
      <c r="D421" t="s">
        <v>646</v>
      </c>
      <c r="E421">
        <v>118</v>
      </c>
      <c r="F421">
        <v>4</v>
      </c>
      <c r="G421">
        <v>3</v>
      </c>
      <c r="H421">
        <v>0</v>
      </c>
      <c r="I421">
        <v>0</v>
      </c>
      <c r="J421">
        <v>125</v>
      </c>
      <c r="K421">
        <v>6.25</v>
      </c>
      <c r="L421">
        <v>0</v>
      </c>
      <c r="M421">
        <v>131.25</v>
      </c>
      <c r="N421" t="s">
        <v>1071</v>
      </c>
      <c r="AD421" t="str">
        <f t="shared" si="30"/>
        <v>OLIVER</v>
      </c>
      <c r="AE421" t="str">
        <f t="shared" si="27"/>
        <v>OLIVER</v>
      </c>
      <c r="AF421" t="str">
        <f t="shared" si="28"/>
        <v>BC</v>
      </c>
      <c r="AG421" t="str">
        <f t="shared" si="29"/>
        <v>D LS DYED</v>
      </c>
    </row>
    <row r="422" spans="1:33" x14ac:dyDescent="0.25">
      <c r="A422">
        <v>521176</v>
      </c>
      <c r="B422" t="s">
        <v>19</v>
      </c>
      <c r="C422" t="s">
        <v>69</v>
      </c>
      <c r="D422" t="s">
        <v>37</v>
      </c>
      <c r="E422">
        <v>118</v>
      </c>
      <c r="F422">
        <v>4</v>
      </c>
      <c r="G422">
        <v>15</v>
      </c>
      <c r="H422">
        <v>0</v>
      </c>
      <c r="I422">
        <v>0</v>
      </c>
      <c r="J422">
        <v>137</v>
      </c>
      <c r="K422">
        <v>6.85</v>
      </c>
      <c r="L422">
        <v>0</v>
      </c>
      <c r="M422">
        <v>143.85</v>
      </c>
      <c r="N422" t="s">
        <v>1071</v>
      </c>
      <c r="AD422" t="str">
        <f t="shared" si="30"/>
        <v>OLIVER</v>
      </c>
      <c r="AE422" t="str">
        <f t="shared" si="27"/>
        <v>OLIVER</v>
      </c>
      <c r="AF422" t="str">
        <f t="shared" si="28"/>
        <v>BC</v>
      </c>
      <c r="AG422" t="str">
        <f t="shared" si="29"/>
        <v>DIESEL LS</v>
      </c>
    </row>
    <row r="423" spans="1:33" x14ac:dyDescent="0.25">
      <c r="A423">
        <v>521176</v>
      </c>
      <c r="B423" t="s">
        <v>19</v>
      </c>
      <c r="C423" t="s">
        <v>69</v>
      </c>
      <c r="D423" t="s">
        <v>647</v>
      </c>
      <c r="E423">
        <v>103.4</v>
      </c>
      <c r="F423">
        <v>10</v>
      </c>
      <c r="G423">
        <v>3</v>
      </c>
      <c r="H423">
        <v>0</v>
      </c>
      <c r="I423">
        <v>0</v>
      </c>
      <c r="J423">
        <v>116.4</v>
      </c>
      <c r="K423">
        <v>5.82</v>
      </c>
      <c r="L423">
        <v>0</v>
      </c>
      <c r="M423">
        <v>122.22</v>
      </c>
      <c r="N423" t="s">
        <v>1071</v>
      </c>
      <c r="AD423" t="str">
        <f t="shared" si="30"/>
        <v>OLIVER</v>
      </c>
      <c r="AE423" t="str">
        <f t="shared" si="27"/>
        <v>OLIVER</v>
      </c>
      <c r="AF423" t="str">
        <f t="shared" si="28"/>
        <v>BC</v>
      </c>
      <c r="AG423" t="str">
        <f t="shared" si="29"/>
        <v>ETH REG DYE</v>
      </c>
    </row>
    <row r="424" spans="1:33" x14ac:dyDescent="0.25">
      <c r="A424">
        <v>521176</v>
      </c>
      <c r="B424" t="s">
        <v>19</v>
      </c>
      <c r="C424" t="s">
        <v>69</v>
      </c>
      <c r="D424" t="s">
        <v>644</v>
      </c>
      <c r="E424">
        <v>103.4</v>
      </c>
      <c r="F424">
        <v>10</v>
      </c>
      <c r="G424">
        <v>14.5</v>
      </c>
      <c r="H424">
        <v>0</v>
      </c>
      <c r="I424">
        <v>0</v>
      </c>
      <c r="J424">
        <v>127.9</v>
      </c>
      <c r="K424">
        <v>6.39</v>
      </c>
      <c r="L424">
        <v>0</v>
      </c>
      <c r="M424">
        <v>134.30000000000001</v>
      </c>
      <c r="N424" t="s">
        <v>1071</v>
      </c>
      <c r="AD424" t="str">
        <f t="shared" si="30"/>
        <v>OLIVER</v>
      </c>
      <c r="AE424" t="str">
        <f t="shared" si="27"/>
        <v>OLIVER</v>
      </c>
      <c r="AF424" t="str">
        <f t="shared" si="28"/>
        <v>BC</v>
      </c>
      <c r="AG424" t="str">
        <f t="shared" si="29"/>
        <v>ETHANOL REG</v>
      </c>
    </row>
    <row r="425" spans="1:33" x14ac:dyDescent="0.25">
      <c r="A425">
        <v>521176</v>
      </c>
      <c r="B425" t="s">
        <v>19</v>
      </c>
      <c r="C425" t="s">
        <v>69</v>
      </c>
      <c r="D425" t="s">
        <v>645</v>
      </c>
      <c r="E425">
        <v>129.4</v>
      </c>
      <c r="F425">
        <v>0</v>
      </c>
      <c r="G425">
        <v>0</v>
      </c>
      <c r="H425">
        <v>0</v>
      </c>
      <c r="I425">
        <v>0</v>
      </c>
      <c r="J425">
        <v>129.4</v>
      </c>
      <c r="K425">
        <v>6.47</v>
      </c>
      <c r="L425">
        <v>9.06</v>
      </c>
      <c r="M425">
        <v>144.93</v>
      </c>
      <c r="N425" t="s">
        <v>1071</v>
      </c>
      <c r="AD425" t="str">
        <f t="shared" si="30"/>
        <v>OLIVER</v>
      </c>
      <c r="AE425" t="str">
        <f t="shared" si="27"/>
        <v>OLIVER</v>
      </c>
      <c r="AF425" t="str">
        <f t="shared" si="28"/>
        <v>BC</v>
      </c>
      <c r="AG425" t="str">
        <f t="shared" si="29"/>
        <v>UNBRAND DEF</v>
      </c>
    </row>
    <row r="426" spans="1:33" x14ac:dyDescent="0.25">
      <c r="A426">
        <v>521177</v>
      </c>
      <c r="B426" t="s">
        <v>20</v>
      </c>
      <c r="C426" t="s">
        <v>69</v>
      </c>
      <c r="D426" t="s">
        <v>646</v>
      </c>
      <c r="E426">
        <v>117.9</v>
      </c>
      <c r="F426">
        <v>4</v>
      </c>
      <c r="G426">
        <v>3</v>
      </c>
      <c r="H426">
        <v>0</v>
      </c>
      <c r="I426">
        <v>0</v>
      </c>
      <c r="J426">
        <v>124.9</v>
      </c>
      <c r="K426">
        <v>6.25</v>
      </c>
      <c r="L426">
        <v>0</v>
      </c>
      <c r="M426">
        <v>131.13999999999999</v>
      </c>
      <c r="N426" t="s">
        <v>1071</v>
      </c>
      <c r="AD426" t="str">
        <f t="shared" si="30"/>
        <v>OSOYOOS</v>
      </c>
      <c r="AE426" t="str">
        <f t="shared" si="27"/>
        <v>OSOYOOS</v>
      </c>
      <c r="AF426" t="str">
        <f t="shared" si="28"/>
        <v>BC</v>
      </c>
      <c r="AG426" t="str">
        <f t="shared" si="29"/>
        <v>D LS DYED</v>
      </c>
    </row>
    <row r="427" spans="1:33" x14ac:dyDescent="0.25">
      <c r="A427">
        <v>521177</v>
      </c>
      <c r="B427" t="s">
        <v>20</v>
      </c>
      <c r="C427" t="s">
        <v>69</v>
      </c>
      <c r="D427" t="s">
        <v>37</v>
      </c>
      <c r="E427">
        <v>117.9</v>
      </c>
      <c r="F427">
        <v>4</v>
      </c>
      <c r="G427">
        <v>15</v>
      </c>
      <c r="H427">
        <v>0</v>
      </c>
      <c r="I427">
        <v>0</v>
      </c>
      <c r="J427">
        <v>136.9</v>
      </c>
      <c r="K427">
        <v>6.84</v>
      </c>
      <c r="L427">
        <v>0</v>
      </c>
      <c r="M427">
        <v>143.74</v>
      </c>
      <c r="N427" t="s">
        <v>1071</v>
      </c>
      <c r="AD427" t="str">
        <f t="shared" si="30"/>
        <v>OSOYOOS</v>
      </c>
      <c r="AE427" t="str">
        <f t="shared" si="27"/>
        <v>OSOYOOS</v>
      </c>
      <c r="AF427" t="str">
        <f t="shared" si="28"/>
        <v>BC</v>
      </c>
      <c r="AG427" t="str">
        <f t="shared" si="29"/>
        <v>DIESEL LS</v>
      </c>
    </row>
    <row r="428" spans="1:33" x14ac:dyDescent="0.25">
      <c r="A428">
        <v>521177</v>
      </c>
      <c r="B428" t="s">
        <v>20</v>
      </c>
      <c r="C428" t="s">
        <v>69</v>
      </c>
      <c r="D428" t="s">
        <v>647</v>
      </c>
      <c r="E428">
        <v>103.3</v>
      </c>
      <c r="F428">
        <v>10</v>
      </c>
      <c r="G428">
        <v>3</v>
      </c>
      <c r="H428">
        <v>0</v>
      </c>
      <c r="I428">
        <v>0</v>
      </c>
      <c r="J428">
        <v>116.3</v>
      </c>
      <c r="K428">
        <v>5.82</v>
      </c>
      <c r="L428">
        <v>0</v>
      </c>
      <c r="M428">
        <v>122.11</v>
      </c>
      <c r="N428" t="s">
        <v>1071</v>
      </c>
      <c r="AD428" t="str">
        <f t="shared" si="30"/>
        <v>OSOYOOS</v>
      </c>
      <c r="AE428" t="str">
        <f t="shared" si="27"/>
        <v>OSOYOOS</v>
      </c>
      <c r="AF428" t="str">
        <f t="shared" si="28"/>
        <v>BC</v>
      </c>
      <c r="AG428" t="str">
        <f t="shared" si="29"/>
        <v>ETH REG DYE</v>
      </c>
    </row>
    <row r="429" spans="1:33" x14ac:dyDescent="0.25">
      <c r="A429">
        <v>521177</v>
      </c>
      <c r="B429" t="s">
        <v>20</v>
      </c>
      <c r="C429" t="s">
        <v>69</v>
      </c>
      <c r="D429" t="s">
        <v>644</v>
      </c>
      <c r="E429">
        <v>103.3</v>
      </c>
      <c r="F429">
        <v>10</v>
      </c>
      <c r="G429">
        <v>14.5</v>
      </c>
      <c r="H429">
        <v>0</v>
      </c>
      <c r="I429">
        <v>0</v>
      </c>
      <c r="J429">
        <v>127.8</v>
      </c>
      <c r="K429">
        <v>6.39</v>
      </c>
      <c r="L429">
        <v>0</v>
      </c>
      <c r="M429">
        <v>134.19</v>
      </c>
      <c r="N429" t="s">
        <v>1071</v>
      </c>
      <c r="AD429" t="str">
        <f t="shared" si="30"/>
        <v>OSOYOOS</v>
      </c>
      <c r="AE429" t="str">
        <f t="shared" si="27"/>
        <v>OSOYOOS</v>
      </c>
      <c r="AF429" t="str">
        <f t="shared" si="28"/>
        <v>BC</v>
      </c>
      <c r="AG429" t="str">
        <f t="shared" si="29"/>
        <v>ETHANOL REG</v>
      </c>
    </row>
    <row r="430" spans="1:33" x14ac:dyDescent="0.25">
      <c r="A430">
        <v>521177</v>
      </c>
      <c r="B430" t="s">
        <v>20</v>
      </c>
      <c r="C430" t="s">
        <v>69</v>
      </c>
      <c r="D430" t="s">
        <v>648</v>
      </c>
      <c r="E430">
        <v>122.3</v>
      </c>
      <c r="F430">
        <v>10</v>
      </c>
      <c r="G430">
        <v>3</v>
      </c>
      <c r="H430">
        <v>0</v>
      </c>
      <c r="I430">
        <v>0</v>
      </c>
      <c r="J430">
        <v>135.30000000000001</v>
      </c>
      <c r="K430">
        <v>6.76</v>
      </c>
      <c r="L430">
        <v>0</v>
      </c>
      <c r="M430">
        <v>142.06</v>
      </c>
      <c r="N430" t="s">
        <v>1071</v>
      </c>
      <c r="AD430" t="str">
        <f t="shared" si="30"/>
        <v>OSOYOOS</v>
      </c>
      <c r="AE430" t="str">
        <f t="shared" si="27"/>
        <v>OSOYOOS</v>
      </c>
      <c r="AF430" t="str">
        <f t="shared" si="28"/>
        <v>BC</v>
      </c>
      <c r="AG430" t="str">
        <f t="shared" si="29"/>
        <v>PREM DYED</v>
      </c>
    </row>
    <row r="431" spans="1:33" x14ac:dyDescent="0.25">
      <c r="A431">
        <v>521177</v>
      </c>
      <c r="B431" t="s">
        <v>20</v>
      </c>
      <c r="C431" t="s">
        <v>69</v>
      </c>
      <c r="D431" t="s">
        <v>49</v>
      </c>
      <c r="E431">
        <v>122.3</v>
      </c>
      <c r="F431">
        <v>10</v>
      </c>
      <c r="G431">
        <v>14.5</v>
      </c>
      <c r="H431">
        <v>0</v>
      </c>
      <c r="I431">
        <v>0</v>
      </c>
      <c r="J431">
        <v>146.80000000000001</v>
      </c>
      <c r="K431">
        <v>7.34</v>
      </c>
      <c r="L431">
        <v>0</v>
      </c>
      <c r="M431">
        <v>154.13999999999999</v>
      </c>
      <c r="N431" t="s">
        <v>1071</v>
      </c>
      <c r="AD431" t="str">
        <f t="shared" si="30"/>
        <v>OSOYOOS</v>
      </c>
      <c r="AE431" t="str">
        <f t="shared" si="27"/>
        <v>OSOYOOS</v>
      </c>
      <c r="AF431" t="str">
        <f t="shared" si="28"/>
        <v>BC</v>
      </c>
      <c r="AG431" t="str">
        <f t="shared" si="29"/>
        <v>PREMIUM</v>
      </c>
    </row>
    <row r="432" spans="1:33" x14ac:dyDescent="0.25">
      <c r="A432">
        <v>521177</v>
      </c>
      <c r="B432" t="s">
        <v>20</v>
      </c>
      <c r="C432" t="s">
        <v>69</v>
      </c>
      <c r="D432" t="s">
        <v>645</v>
      </c>
      <c r="E432">
        <v>129.4</v>
      </c>
      <c r="F432">
        <v>0</v>
      </c>
      <c r="G432">
        <v>0</v>
      </c>
      <c r="H432">
        <v>0</v>
      </c>
      <c r="I432">
        <v>0</v>
      </c>
      <c r="J432">
        <v>129.4</v>
      </c>
      <c r="K432">
        <v>6.47</v>
      </c>
      <c r="L432">
        <v>9.06</v>
      </c>
      <c r="M432">
        <v>144.93</v>
      </c>
      <c r="N432" t="s">
        <v>1071</v>
      </c>
      <c r="AD432" t="str">
        <f t="shared" si="30"/>
        <v>OSOYOOS</v>
      </c>
      <c r="AE432" t="str">
        <f t="shared" si="27"/>
        <v>OSOYOOS</v>
      </c>
      <c r="AF432" t="str">
        <f t="shared" si="28"/>
        <v>BC</v>
      </c>
      <c r="AG432" t="str">
        <f t="shared" si="29"/>
        <v>UNBRAND DEF</v>
      </c>
    </row>
    <row r="433" spans="1:33" x14ac:dyDescent="0.25">
      <c r="A433">
        <v>519359</v>
      </c>
      <c r="B433" t="s">
        <v>79</v>
      </c>
      <c r="C433" t="s">
        <v>69</v>
      </c>
      <c r="D433" t="s">
        <v>646</v>
      </c>
      <c r="E433">
        <v>110.6</v>
      </c>
      <c r="F433">
        <v>4</v>
      </c>
      <c r="G433">
        <v>3</v>
      </c>
      <c r="H433">
        <v>0</v>
      </c>
      <c r="I433">
        <v>0</v>
      </c>
      <c r="J433">
        <v>117.6</v>
      </c>
      <c r="K433">
        <v>5.88</v>
      </c>
      <c r="L433">
        <v>0</v>
      </c>
      <c r="M433">
        <v>123.48</v>
      </c>
      <c r="N433" t="s">
        <v>1071</v>
      </c>
      <c r="AD433" t="str">
        <f t="shared" si="30"/>
        <v>PRINCE GEORGE</v>
      </c>
      <c r="AE433" t="str">
        <f t="shared" si="27"/>
        <v>PRINCE GEORGE</v>
      </c>
      <c r="AF433" t="str">
        <f t="shared" si="28"/>
        <v>BC</v>
      </c>
      <c r="AG433" t="str">
        <f t="shared" si="29"/>
        <v>D LS DYED</v>
      </c>
    </row>
    <row r="434" spans="1:33" x14ac:dyDescent="0.25">
      <c r="A434">
        <v>519359</v>
      </c>
      <c r="B434" t="s">
        <v>79</v>
      </c>
      <c r="C434" t="s">
        <v>69</v>
      </c>
      <c r="D434" t="s">
        <v>37</v>
      </c>
      <c r="E434">
        <v>110.6</v>
      </c>
      <c r="F434">
        <v>4</v>
      </c>
      <c r="G434">
        <v>15</v>
      </c>
      <c r="H434">
        <v>0</v>
      </c>
      <c r="I434">
        <v>0</v>
      </c>
      <c r="J434">
        <v>129.6</v>
      </c>
      <c r="K434">
        <v>6.48</v>
      </c>
      <c r="L434">
        <v>0</v>
      </c>
      <c r="M434">
        <v>136.08000000000001</v>
      </c>
      <c r="N434" t="s">
        <v>1071</v>
      </c>
      <c r="AD434" t="str">
        <f t="shared" si="30"/>
        <v>PRINCE GEORGE</v>
      </c>
      <c r="AE434" t="str">
        <f t="shared" si="27"/>
        <v>PRINCE GEORGE</v>
      </c>
      <c r="AF434" t="str">
        <f t="shared" si="28"/>
        <v>BC</v>
      </c>
      <c r="AG434" t="str">
        <f t="shared" si="29"/>
        <v>DIESEL LS</v>
      </c>
    </row>
    <row r="435" spans="1:33" x14ac:dyDescent="0.25">
      <c r="A435">
        <v>519359</v>
      </c>
      <c r="B435" t="s">
        <v>79</v>
      </c>
      <c r="C435" t="s">
        <v>69</v>
      </c>
      <c r="D435" t="s">
        <v>647</v>
      </c>
      <c r="E435">
        <v>96.6</v>
      </c>
      <c r="F435">
        <v>10</v>
      </c>
      <c r="G435">
        <v>3</v>
      </c>
      <c r="H435">
        <v>0</v>
      </c>
      <c r="I435">
        <v>0</v>
      </c>
      <c r="J435">
        <v>109.6</v>
      </c>
      <c r="K435">
        <v>5.48</v>
      </c>
      <c r="L435">
        <v>0</v>
      </c>
      <c r="M435">
        <v>115.08</v>
      </c>
      <c r="N435" t="s">
        <v>1071</v>
      </c>
      <c r="AD435" t="str">
        <f t="shared" si="30"/>
        <v>PRINCE GEORGE</v>
      </c>
      <c r="AE435" t="str">
        <f t="shared" si="27"/>
        <v>PRINCE GEORGE</v>
      </c>
      <c r="AF435" t="str">
        <f t="shared" si="28"/>
        <v>BC</v>
      </c>
      <c r="AG435" t="str">
        <f t="shared" si="29"/>
        <v>ETH REG DYE</v>
      </c>
    </row>
    <row r="436" spans="1:33" x14ac:dyDescent="0.25">
      <c r="A436">
        <v>519359</v>
      </c>
      <c r="B436" t="s">
        <v>79</v>
      </c>
      <c r="C436" t="s">
        <v>69</v>
      </c>
      <c r="D436" t="s">
        <v>644</v>
      </c>
      <c r="E436">
        <v>96.6</v>
      </c>
      <c r="F436">
        <v>10</v>
      </c>
      <c r="G436">
        <v>14.5</v>
      </c>
      <c r="H436">
        <v>0</v>
      </c>
      <c r="I436">
        <v>0</v>
      </c>
      <c r="J436">
        <v>121.1</v>
      </c>
      <c r="K436">
        <v>6.05</v>
      </c>
      <c r="L436">
        <v>0</v>
      </c>
      <c r="M436">
        <v>127.16</v>
      </c>
      <c r="N436" t="s">
        <v>1071</v>
      </c>
      <c r="AD436" t="str">
        <f t="shared" si="30"/>
        <v>PRINCE GEORGE</v>
      </c>
      <c r="AE436" t="str">
        <f t="shared" si="27"/>
        <v>PRINCE GEORGE</v>
      </c>
      <c r="AF436" t="str">
        <f t="shared" si="28"/>
        <v>BC</v>
      </c>
      <c r="AG436" t="str">
        <f t="shared" si="29"/>
        <v>ETHANOL REG</v>
      </c>
    </row>
    <row r="437" spans="1:33" x14ac:dyDescent="0.25">
      <c r="A437">
        <v>519359</v>
      </c>
      <c r="B437" t="s">
        <v>79</v>
      </c>
      <c r="C437" t="s">
        <v>69</v>
      </c>
      <c r="D437" t="s">
        <v>645</v>
      </c>
      <c r="E437">
        <v>96.3</v>
      </c>
      <c r="F437">
        <v>0</v>
      </c>
      <c r="G437">
        <v>0</v>
      </c>
      <c r="H437">
        <v>0</v>
      </c>
      <c r="I437">
        <v>0</v>
      </c>
      <c r="J437">
        <v>96.3</v>
      </c>
      <c r="K437">
        <v>4.82</v>
      </c>
      <c r="L437">
        <v>6.74</v>
      </c>
      <c r="M437">
        <v>107.86</v>
      </c>
      <c r="N437" t="s">
        <v>1071</v>
      </c>
      <c r="AD437" t="str">
        <f t="shared" si="30"/>
        <v>PRINCE GEORGE</v>
      </c>
      <c r="AE437" t="str">
        <f t="shared" si="27"/>
        <v>PRINCE GEORGE</v>
      </c>
      <c r="AF437" t="str">
        <f t="shared" si="28"/>
        <v>BC</v>
      </c>
      <c r="AG437" t="str">
        <f t="shared" si="29"/>
        <v>UNBRAND DEF</v>
      </c>
    </row>
    <row r="438" spans="1:33" x14ac:dyDescent="0.25">
      <c r="A438">
        <v>524572</v>
      </c>
      <c r="B438" t="s">
        <v>79</v>
      </c>
      <c r="C438" t="s">
        <v>69</v>
      </c>
      <c r="D438" t="s">
        <v>646</v>
      </c>
      <c r="E438">
        <v>110.6</v>
      </c>
      <c r="F438">
        <v>4</v>
      </c>
      <c r="G438">
        <v>3</v>
      </c>
      <c r="H438">
        <v>0</v>
      </c>
      <c r="I438">
        <v>0</v>
      </c>
      <c r="J438">
        <v>117.6</v>
      </c>
      <c r="K438">
        <v>5.88</v>
      </c>
      <c r="L438">
        <v>0</v>
      </c>
      <c r="M438">
        <v>123.48</v>
      </c>
      <c r="N438" t="s">
        <v>1071</v>
      </c>
      <c r="AD438" t="str">
        <f t="shared" si="30"/>
        <v>PRINCE GEORGE</v>
      </c>
      <c r="AE438" t="str">
        <f t="shared" si="27"/>
        <v>PRINCE GEORGE</v>
      </c>
      <c r="AF438" t="str">
        <f t="shared" si="28"/>
        <v>BC</v>
      </c>
      <c r="AG438" t="str">
        <f t="shared" si="29"/>
        <v>D LS DYED</v>
      </c>
    </row>
    <row r="439" spans="1:33" x14ac:dyDescent="0.25">
      <c r="A439">
        <v>524572</v>
      </c>
      <c r="B439" t="s">
        <v>79</v>
      </c>
      <c r="C439" t="s">
        <v>69</v>
      </c>
      <c r="D439" t="s">
        <v>37</v>
      </c>
      <c r="E439">
        <v>110.6</v>
      </c>
      <c r="F439">
        <v>4</v>
      </c>
      <c r="G439">
        <v>15</v>
      </c>
      <c r="H439">
        <v>0</v>
      </c>
      <c r="I439">
        <v>0</v>
      </c>
      <c r="J439">
        <v>129.6</v>
      </c>
      <c r="K439">
        <v>6.48</v>
      </c>
      <c r="L439">
        <v>0</v>
      </c>
      <c r="M439">
        <v>136.08000000000001</v>
      </c>
      <c r="N439" t="s">
        <v>1071</v>
      </c>
      <c r="AD439" t="str">
        <f t="shared" si="30"/>
        <v>PRINCE GEORGE</v>
      </c>
      <c r="AE439" t="str">
        <f t="shared" si="27"/>
        <v>PRINCE GEORGE</v>
      </c>
      <c r="AF439" t="str">
        <f t="shared" si="28"/>
        <v>BC</v>
      </c>
      <c r="AG439" t="str">
        <f t="shared" si="29"/>
        <v>DIESEL LS</v>
      </c>
    </row>
    <row r="440" spans="1:33" x14ac:dyDescent="0.25">
      <c r="A440">
        <v>524572</v>
      </c>
      <c r="B440" t="s">
        <v>79</v>
      </c>
      <c r="C440" t="s">
        <v>69</v>
      </c>
      <c r="D440" t="s">
        <v>132</v>
      </c>
      <c r="E440">
        <v>100.4</v>
      </c>
      <c r="F440">
        <v>10</v>
      </c>
      <c r="G440">
        <v>14.5</v>
      </c>
      <c r="H440">
        <v>0</v>
      </c>
      <c r="I440">
        <v>0</v>
      </c>
      <c r="J440">
        <v>124.9</v>
      </c>
      <c r="K440">
        <v>6.25</v>
      </c>
      <c r="L440">
        <v>0</v>
      </c>
      <c r="M440">
        <v>131.15</v>
      </c>
      <c r="N440" t="s">
        <v>1071</v>
      </c>
      <c r="AD440" t="str">
        <f t="shared" si="30"/>
        <v>PRINCE GEORGE</v>
      </c>
      <c r="AE440" t="str">
        <f t="shared" si="27"/>
        <v>PRINCE GEORGE</v>
      </c>
      <c r="AF440" t="str">
        <f t="shared" si="28"/>
        <v>BC</v>
      </c>
      <c r="AG440" t="str">
        <f t="shared" si="29"/>
        <v>ETH MID</v>
      </c>
    </row>
    <row r="441" spans="1:33" x14ac:dyDescent="0.25">
      <c r="A441">
        <v>524572</v>
      </c>
      <c r="B441" t="s">
        <v>79</v>
      </c>
      <c r="C441" t="s">
        <v>69</v>
      </c>
      <c r="D441" t="s">
        <v>644</v>
      </c>
      <c r="E441">
        <v>96.4</v>
      </c>
      <c r="F441">
        <v>10</v>
      </c>
      <c r="G441">
        <v>14.5</v>
      </c>
      <c r="H441">
        <v>0</v>
      </c>
      <c r="I441">
        <v>0</v>
      </c>
      <c r="J441">
        <v>120.9</v>
      </c>
      <c r="K441">
        <v>6.04</v>
      </c>
      <c r="L441">
        <v>0</v>
      </c>
      <c r="M441">
        <v>126.95</v>
      </c>
      <c r="N441" t="s">
        <v>1071</v>
      </c>
      <c r="AD441" t="str">
        <f t="shared" si="30"/>
        <v>PRINCE GEORGE</v>
      </c>
      <c r="AE441" t="str">
        <f t="shared" si="27"/>
        <v>PRINCE GEORGE</v>
      </c>
      <c r="AF441" t="str">
        <f t="shared" si="28"/>
        <v>BC</v>
      </c>
      <c r="AG441" t="str">
        <f t="shared" si="29"/>
        <v>ETHANOL REG</v>
      </c>
    </row>
    <row r="442" spans="1:33" x14ac:dyDescent="0.25">
      <c r="A442">
        <v>524572</v>
      </c>
      <c r="B442" t="s">
        <v>79</v>
      </c>
      <c r="C442" t="s">
        <v>69</v>
      </c>
      <c r="D442" t="s">
        <v>49</v>
      </c>
      <c r="E442">
        <v>139.80000000000001</v>
      </c>
      <c r="F442">
        <v>10</v>
      </c>
      <c r="G442">
        <v>14.5</v>
      </c>
      <c r="H442">
        <v>0</v>
      </c>
      <c r="I442">
        <v>0</v>
      </c>
      <c r="J442">
        <v>164.3</v>
      </c>
      <c r="K442">
        <v>8.2100000000000009</v>
      </c>
      <c r="L442">
        <v>0</v>
      </c>
      <c r="M442">
        <v>172.52</v>
      </c>
      <c r="N442" t="s">
        <v>630</v>
      </c>
      <c r="AD442" t="str">
        <f t="shared" si="30"/>
        <v>PRINCE GEORGE</v>
      </c>
      <c r="AE442" t="str">
        <f t="shared" si="27"/>
        <v>PRINCE GEORGE</v>
      </c>
      <c r="AF442" t="str">
        <f t="shared" si="28"/>
        <v>BC</v>
      </c>
      <c r="AG442" t="str">
        <f t="shared" si="29"/>
        <v>PREMIUM</v>
      </c>
    </row>
    <row r="443" spans="1:33" x14ac:dyDescent="0.25">
      <c r="A443">
        <v>524572</v>
      </c>
      <c r="B443" t="s">
        <v>79</v>
      </c>
      <c r="C443" t="s">
        <v>69</v>
      </c>
      <c r="D443" t="s">
        <v>645</v>
      </c>
      <c r="E443">
        <v>116</v>
      </c>
      <c r="F443">
        <v>0</v>
      </c>
      <c r="G443">
        <v>0</v>
      </c>
      <c r="H443">
        <v>0</v>
      </c>
      <c r="I443">
        <v>0</v>
      </c>
      <c r="J443">
        <v>116</v>
      </c>
      <c r="K443">
        <v>5.8</v>
      </c>
      <c r="L443">
        <v>8.1199999999999992</v>
      </c>
      <c r="M443">
        <v>129.91999999999999</v>
      </c>
      <c r="N443" t="s">
        <v>1071</v>
      </c>
      <c r="AD443" t="str">
        <f t="shared" si="30"/>
        <v>PRINCE GEORGE</v>
      </c>
      <c r="AE443" t="str">
        <f t="shared" si="27"/>
        <v>PRINCE GEORGE</v>
      </c>
      <c r="AF443" t="str">
        <f t="shared" si="28"/>
        <v>BC</v>
      </c>
      <c r="AG443" t="str">
        <f t="shared" si="29"/>
        <v>UNBRAND DEF</v>
      </c>
    </row>
    <row r="444" spans="1:33" x14ac:dyDescent="0.25">
      <c r="A444">
        <v>524577</v>
      </c>
      <c r="B444" t="s">
        <v>79</v>
      </c>
      <c r="C444" t="s">
        <v>69</v>
      </c>
      <c r="D444" t="s">
        <v>646</v>
      </c>
      <c r="E444">
        <v>110.9</v>
      </c>
      <c r="F444">
        <v>4</v>
      </c>
      <c r="G444">
        <v>3</v>
      </c>
      <c r="H444">
        <v>0</v>
      </c>
      <c r="I444">
        <v>0</v>
      </c>
      <c r="J444">
        <v>117.9</v>
      </c>
      <c r="K444">
        <v>5.89</v>
      </c>
      <c r="L444">
        <v>0</v>
      </c>
      <c r="M444">
        <v>123.8</v>
      </c>
      <c r="N444" t="s">
        <v>1071</v>
      </c>
      <c r="AD444" t="str">
        <f t="shared" si="30"/>
        <v>PRINCE GEORGE</v>
      </c>
      <c r="AE444" t="str">
        <f t="shared" si="27"/>
        <v>PRINCE GEORGE</v>
      </c>
      <c r="AF444" t="str">
        <f t="shared" si="28"/>
        <v>BC</v>
      </c>
      <c r="AG444" t="str">
        <f t="shared" si="29"/>
        <v>D LS DYED</v>
      </c>
    </row>
    <row r="445" spans="1:33" x14ac:dyDescent="0.25">
      <c r="A445">
        <v>524577</v>
      </c>
      <c r="B445" t="s">
        <v>79</v>
      </c>
      <c r="C445" t="s">
        <v>69</v>
      </c>
      <c r="D445" t="s">
        <v>37</v>
      </c>
      <c r="E445">
        <v>110.9</v>
      </c>
      <c r="F445">
        <v>4</v>
      </c>
      <c r="G445">
        <v>15</v>
      </c>
      <c r="H445">
        <v>0</v>
      </c>
      <c r="I445">
        <v>0</v>
      </c>
      <c r="J445">
        <v>129.9</v>
      </c>
      <c r="K445">
        <v>6.5</v>
      </c>
      <c r="L445">
        <v>0</v>
      </c>
      <c r="M445">
        <v>136.4</v>
      </c>
      <c r="N445" t="s">
        <v>1071</v>
      </c>
      <c r="AD445" t="str">
        <f t="shared" si="30"/>
        <v>PRINCE GEORGE</v>
      </c>
      <c r="AE445" t="str">
        <f t="shared" si="27"/>
        <v>PRINCE GEORGE</v>
      </c>
      <c r="AF445" t="str">
        <f t="shared" si="28"/>
        <v>BC</v>
      </c>
      <c r="AG445" t="str">
        <f t="shared" si="29"/>
        <v>DIESEL LS</v>
      </c>
    </row>
    <row r="446" spans="1:33" x14ac:dyDescent="0.25">
      <c r="A446">
        <v>524577</v>
      </c>
      <c r="B446" t="s">
        <v>79</v>
      </c>
      <c r="C446" t="s">
        <v>69</v>
      </c>
      <c r="D446" t="s">
        <v>647</v>
      </c>
      <c r="E446">
        <v>96.9</v>
      </c>
      <c r="F446">
        <v>10</v>
      </c>
      <c r="G446">
        <v>3</v>
      </c>
      <c r="H446">
        <v>0</v>
      </c>
      <c r="I446">
        <v>0</v>
      </c>
      <c r="J446">
        <v>109.9</v>
      </c>
      <c r="K446">
        <v>5.5</v>
      </c>
      <c r="L446">
        <v>0</v>
      </c>
      <c r="M446">
        <v>115.4</v>
      </c>
      <c r="N446" t="s">
        <v>1071</v>
      </c>
      <c r="AD446" t="str">
        <f t="shared" si="30"/>
        <v>PRINCE GEORGE</v>
      </c>
      <c r="AE446" t="str">
        <f t="shared" si="27"/>
        <v>PRINCE GEORGE</v>
      </c>
      <c r="AF446" t="str">
        <f t="shared" si="28"/>
        <v>BC</v>
      </c>
      <c r="AG446" t="str">
        <f t="shared" si="29"/>
        <v>ETH REG DYE</v>
      </c>
    </row>
    <row r="447" spans="1:33" x14ac:dyDescent="0.25">
      <c r="A447">
        <v>524577</v>
      </c>
      <c r="B447" t="s">
        <v>79</v>
      </c>
      <c r="C447" t="s">
        <v>69</v>
      </c>
      <c r="D447" t="s">
        <v>644</v>
      </c>
      <c r="E447">
        <v>96.9</v>
      </c>
      <c r="F447">
        <v>10</v>
      </c>
      <c r="G447">
        <v>14.5</v>
      </c>
      <c r="H447">
        <v>0</v>
      </c>
      <c r="I447">
        <v>0</v>
      </c>
      <c r="J447">
        <v>121.4</v>
      </c>
      <c r="K447">
        <v>6.07</v>
      </c>
      <c r="L447">
        <v>0</v>
      </c>
      <c r="M447">
        <v>127.47</v>
      </c>
      <c r="N447" t="s">
        <v>1071</v>
      </c>
      <c r="AD447" t="str">
        <f t="shared" si="30"/>
        <v>PRINCE GEORGE</v>
      </c>
      <c r="AE447" t="str">
        <f t="shared" si="27"/>
        <v>PRINCE GEORGE</v>
      </c>
      <c r="AF447" t="str">
        <f t="shared" si="28"/>
        <v>BC</v>
      </c>
      <c r="AG447" t="str">
        <f t="shared" si="29"/>
        <v>ETHANOL REG</v>
      </c>
    </row>
    <row r="448" spans="1:33" x14ac:dyDescent="0.25">
      <c r="A448">
        <v>524580</v>
      </c>
      <c r="B448" t="s">
        <v>79</v>
      </c>
      <c r="C448" t="s">
        <v>69</v>
      </c>
      <c r="D448" t="s">
        <v>646</v>
      </c>
      <c r="E448">
        <v>111.2</v>
      </c>
      <c r="F448">
        <v>4</v>
      </c>
      <c r="G448">
        <v>3</v>
      </c>
      <c r="H448">
        <v>0</v>
      </c>
      <c r="I448">
        <v>0</v>
      </c>
      <c r="J448">
        <v>118.2</v>
      </c>
      <c r="K448">
        <v>5.91</v>
      </c>
      <c r="L448">
        <v>0</v>
      </c>
      <c r="M448">
        <v>124.11</v>
      </c>
      <c r="N448" t="s">
        <v>1071</v>
      </c>
      <c r="AD448" t="str">
        <f t="shared" si="30"/>
        <v>PRINCE GEORGE</v>
      </c>
      <c r="AE448" t="str">
        <f t="shared" si="27"/>
        <v>PRINCE GEORGE</v>
      </c>
      <c r="AF448" t="str">
        <f t="shared" si="28"/>
        <v>BC</v>
      </c>
      <c r="AG448" t="str">
        <f t="shared" si="29"/>
        <v>D LS DYED</v>
      </c>
    </row>
    <row r="449" spans="1:33" x14ac:dyDescent="0.25">
      <c r="A449">
        <v>524580</v>
      </c>
      <c r="B449" t="s">
        <v>79</v>
      </c>
      <c r="C449" t="s">
        <v>69</v>
      </c>
      <c r="D449" t="s">
        <v>37</v>
      </c>
      <c r="E449">
        <v>111.2</v>
      </c>
      <c r="F449">
        <v>4</v>
      </c>
      <c r="G449">
        <v>15</v>
      </c>
      <c r="H449">
        <v>0</v>
      </c>
      <c r="I449">
        <v>0</v>
      </c>
      <c r="J449">
        <v>130.19999999999999</v>
      </c>
      <c r="K449">
        <v>6.51</v>
      </c>
      <c r="L449">
        <v>0</v>
      </c>
      <c r="M449">
        <v>136.71</v>
      </c>
      <c r="N449" t="s">
        <v>1071</v>
      </c>
      <c r="AD449" t="str">
        <f t="shared" si="30"/>
        <v>PRINCE GEORGE</v>
      </c>
      <c r="AE449" t="str">
        <f t="shared" si="27"/>
        <v>PRINCE GEORGE</v>
      </c>
      <c r="AF449" t="str">
        <f t="shared" si="28"/>
        <v>BC</v>
      </c>
      <c r="AG449" t="str">
        <f t="shared" si="29"/>
        <v>DIESEL LS</v>
      </c>
    </row>
    <row r="450" spans="1:33" x14ac:dyDescent="0.25">
      <c r="A450">
        <v>524580</v>
      </c>
      <c r="B450" t="s">
        <v>79</v>
      </c>
      <c r="C450" t="s">
        <v>69</v>
      </c>
      <c r="D450" t="s">
        <v>132</v>
      </c>
      <c r="E450">
        <v>101</v>
      </c>
      <c r="F450">
        <v>10</v>
      </c>
      <c r="G450">
        <v>14.5</v>
      </c>
      <c r="H450">
        <v>0</v>
      </c>
      <c r="I450">
        <v>0</v>
      </c>
      <c r="J450">
        <v>125.5</v>
      </c>
      <c r="K450">
        <v>6.28</v>
      </c>
      <c r="L450">
        <v>0</v>
      </c>
      <c r="M450">
        <v>131.78</v>
      </c>
      <c r="N450" t="s">
        <v>1071</v>
      </c>
      <c r="AD450" t="str">
        <f t="shared" si="30"/>
        <v>PRINCE GEORGE</v>
      </c>
      <c r="AE450" t="str">
        <f t="shared" si="27"/>
        <v>PRINCE GEORGE</v>
      </c>
      <c r="AF450" t="str">
        <f t="shared" si="28"/>
        <v>BC</v>
      </c>
      <c r="AG450" t="str">
        <f t="shared" si="29"/>
        <v>ETH MID</v>
      </c>
    </row>
    <row r="451" spans="1:33" x14ac:dyDescent="0.25">
      <c r="A451">
        <v>524580</v>
      </c>
      <c r="B451" t="s">
        <v>79</v>
      </c>
      <c r="C451" t="s">
        <v>69</v>
      </c>
      <c r="D451" t="s">
        <v>644</v>
      </c>
      <c r="E451">
        <v>97</v>
      </c>
      <c r="F451">
        <v>10</v>
      </c>
      <c r="G451">
        <v>14.5</v>
      </c>
      <c r="H451">
        <v>0</v>
      </c>
      <c r="I451">
        <v>0</v>
      </c>
      <c r="J451">
        <v>121.5</v>
      </c>
      <c r="K451">
        <v>6.08</v>
      </c>
      <c r="L451">
        <v>0</v>
      </c>
      <c r="M451">
        <v>127.58</v>
      </c>
      <c r="N451" t="s">
        <v>1071</v>
      </c>
      <c r="AD451" t="str">
        <f t="shared" si="30"/>
        <v>PRINCE GEORGE</v>
      </c>
      <c r="AE451" t="str">
        <f t="shared" si="27"/>
        <v>PRINCE GEORGE</v>
      </c>
      <c r="AF451" t="str">
        <f t="shared" si="28"/>
        <v>BC</v>
      </c>
      <c r="AG451" t="str">
        <f t="shared" si="29"/>
        <v>ETHANOL REG</v>
      </c>
    </row>
    <row r="452" spans="1:33" x14ac:dyDescent="0.25">
      <c r="A452">
        <v>524580</v>
      </c>
      <c r="B452" t="s">
        <v>79</v>
      </c>
      <c r="C452" t="s">
        <v>69</v>
      </c>
      <c r="D452" t="s">
        <v>648</v>
      </c>
      <c r="E452">
        <v>116</v>
      </c>
      <c r="F452">
        <v>10</v>
      </c>
      <c r="G452">
        <v>3</v>
      </c>
      <c r="H452">
        <v>0</v>
      </c>
      <c r="I452">
        <v>0</v>
      </c>
      <c r="J452">
        <v>129</v>
      </c>
      <c r="K452">
        <v>6.45</v>
      </c>
      <c r="L452">
        <v>0</v>
      </c>
      <c r="M452">
        <v>135.44999999999999</v>
      </c>
      <c r="N452" t="s">
        <v>1071</v>
      </c>
      <c r="AD452" t="str">
        <f t="shared" si="30"/>
        <v>PRINCE GEORGE</v>
      </c>
      <c r="AE452" t="str">
        <f t="shared" si="27"/>
        <v>PRINCE GEORGE</v>
      </c>
      <c r="AF452" t="str">
        <f t="shared" si="28"/>
        <v>BC</v>
      </c>
      <c r="AG452" t="str">
        <f t="shared" si="29"/>
        <v>PREM DYED</v>
      </c>
    </row>
    <row r="453" spans="1:33" x14ac:dyDescent="0.25">
      <c r="A453">
        <v>524580</v>
      </c>
      <c r="B453" t="s">
        <v>79</v>
      </c>
      <c r="C453" t="s">
        <v>69</v>
      </c>
      <c r="D453" t="s">
        <v>49</v>
      </c>
      <c r="E453">
        <v>116</v>
      </c>
      <c r="F453">
        <v>10</v>
      </c>
      <c r="G453">
        <v>14.5</v>
      </c>
      <c r="H453">
        <v>0</v>
      </c>
      <c r="I453">
        <v>0</v>
      </c>
      <c r="J453">
        <v>140.5</v>
      </c>
      <c r="K453">
        <v>7.03</v>
      </c>
      <c r="L453">
        <v>0</v>
      </c>
      <c r="M453">
        <v>147.53</v>
      </c>
      <c r="N453" t="s">
        <v>1071</v>
      </c>
      <c r="AD453" t="str">
        <f t="shared" si="30"/>
        <v>PRINCE GEORGE</v>
      </c>
      <c r="AE453" t="str">
        <f t="shared" si="27"/>
        <v>PRINCE GEORGE</v>
      </c>
      <c r="AF453" t="str">
        <f t="shared" si="28"/>
        <v>BC</v>
      </c>
      <c r="AG453" t="str">
        <f t="shared" si="29"/>
        <v>PREMIUM</v>
      </c>
    </row>
    <row r="454" spans="1:33" x14ac:dyDescent="0.25">
      <c r="A454">
        <v>541489</v>
      </c>
      <c r="B454" t="s">
        <v>79</v>
      </c>
      <c r="C454" t="s">
        <v>69</v>
      </c>
      <c r="D454" t="s">
        <v>646</v>
      </c>
      <c r="E454">
        <v>110.8</v>
      </c>
      <c r="F454">
        <v>4</v>
      </c>
      <c r="G454">
        <v>3</v>
      </c>
      <c r="H454">
        <v>0</v>
      </c>
      <c r="I454">
        <v>0</v>
      </c>
      <c r="J454">
        <v>117.8</v>
      </c>
      <c r="K454">
        <v>5.89</v>
      </c>
      <c r="L454">
        <v>0</v>
      </c>
      <c r="M454">
        <v>123.69</v>
      </c>
      <c r="N454" t="s">
        <v>1071</v>
      </c>
      <c r="AD454" t="str">
        <f t="shared" si="30"/>
        <v>PRINCE GEORGE</v>
      </c>
      <c r="AE454" t="str">
        <f t="shared" si="27"/>
        <v>PRINCE GEORGE</v>
      </c>
      <c r="AF454" t="str">
        <f t="shared" si="28"/>
        <v>BC</v>
      </c>
      <c r="AG454" t="str">
        <f t="shared" si="29"/>
        <v>D LS DYED</v>
      </c>
    </row>
    <row r="455" spans="1:33" x14ac:dyDescent="0.25">
      <c r="A455">
        <v>541489</v>
      </c>
      <c r="B455" t="s">
        <v>79</v>
      </c>
      <c r="C455" t="s">
        <v>69</v>
      </c>
      <c r="D455" t="s">
        <v>37</v>
      </c>
      <c r="E455">
        <v>110.8</v>
      </c>
      <c r="F455">
        <v>4</v>
      </c>
      <c r="G455">
        <v>15</v>
      </c>
      <c r="H455">
        <v>0</v>
      </c>
      <c r="I455">
        <v>0</v>
      </c>
      <c r="J455">
        <v>129.80000000000001</v>
      </c>
      <c r="K455">
        <v>6.49</v>
      </c>
      <c r="L455">
        <v>0</v>
      </c>
      <c r="M455">
        <v>136.29</v>
      </c>
      <c r="N455" t="s">
        <v>1071</v>
      </c>
      <c r="AD455" t="str">
        <f t="shared" si="30"/>
        <v>PRINCE GEORGE</v>
      </c>
      <c r="AE455" t="str">
        <f t="shared" si="27"/>
        <v>PRINCE GEORGE</v>
      </c>
      <c r="AF455" t="str">
        <f t="shared" si="28"/>
        <v>BC</v>
      </c>
      <c r="AG455" t="str">
        <f t="shared" si="29"/>
        <v>DIESEL LS</v>
      </c>
    </row>
    <row r="456" spans="1:33" x14ac:dyDescent="0.25">
      <c r="A456">
        <v>541489</v>
      </c>
      <c r="B456" t="s">
        <v>79</v>
      </c>
      <c r="C456" t="s">
        <v>69</v>
      </c>
      <c r="D456" t="s">
        <v>132</v>
      </c>
      <c r="E456">
        <v>100.6</v>
      </c>
      <c r="F456">
        <v>10</v>
      </c>
      <c r="G456">
        <v>14.5</v>
      </c>
      <c r="H456">
        <v>0</v>
      </c>
      <c r="I456">
        <v>0</v>
      </c>
      <c r="J456">
        <v>125.1</v>
      </c>
      <c r="K456">
        <v>6.25</v>
      </c>
      <c r="L456">
        <v>0</v>
      </c>
      <c r="M456">
        <v>131.35</v>
      </c>
      <c r="N456" t="s">
        <v>1071</v>
      </c>
      <c r="AD456" t="str">
        <f t="shared" si="30"/>
        <v>PRINCE GEORGE</v>
      </c>
      <c r="AE456" t="str">
        <f t="shared" si="27"/>
        <v>PRINCE GEORGE</v>
      </c>
      <c r="AF456" t="str">
        <f t="shared" si="28"/>
        <v>BC</v>
      </c>
      <c r="AG456" t="str">
        <f t="shared" si="29"/>
        <v>ETH MID</v>
      </c>
    </row>
    <row r="457" spans="1:33" x14ac:dyDescent="0.25">
      <c r="A457">
        <v>541489</v>
      </c>
      <c r="B457" t="s">
        <v>79</v>
      </c>
      <c r="C457" t="s">
        <v>69</v>
      </c>
      <c r="D457" t="s">
        <v>644</v>
      </c>
      <c r="E457">
        <v>96.6</v>
      </c>
      <c r="F457">
        <v>10</v>
      </c>
      <c r="G457">
        <v>14.5</v>
      </c>
      <c r="H457">
        <v>0</v>
      </c>
      <c r="I457">
        <v>0</v>
      </c>
      <c r="J457">
        <v>121.1</v>
      </c>
      <c r="K457">
        <v>6.05</v>
      </c>
      <c r="L457">
        <v>0</v>
      </c>
      <c r="M457">
        <v>127.16</v>
      </c>
      <c r="N457" t="s">
        <v>1071</v>
      </c>
      <c r="AD457" t="str">
        <f t="shared" si="30"/>
        <v>PRINCE GEORGE</v>
      </c>
      <c r="AE457" t="str">
        <f t="shared" si="27"/>
        <v>PRINCE GEORGE</v>
      </c>
      <c r="AF457" t="str">
        <f t="shared" si="28"/>
        <v>BC</v>
      </c>
      <c r="AG457" t="str">
        <f t="shared" si="29"/>
        <v>ETHANOL REG</v>
      </c>
    </row>
    <row r="458" spans="1:33" x14ac:dyDescent="0.25">
      <c r="A458">
        <v>541489</v>
      </c>
      <c r="B458" t="s">
        <v>79</v>
      </c>
      <c r="C458" t="s">
        <v>69</v>
      </c>
      <c r="D458" t="s">
        <v>648</v>
      </c>
      <c r="E458">
        <v>115.6</v>
      </c>
      <c r="F458">
        <v>10</v>
      </c>
      <c r="G458">
        <v>3</v>
      </c>
      <c r="H458">
        <v>0</v>
      </c>
      <c r="I458">
        <v>0</v>
      </c>
      <c r="J458">
        <v>128.6</v>
      </c>
      <c r="K458">
        <v>6.43</v>
      </c>
      <c r="L458">
        <v>0</v>
      </c>
      <c r="M458">
        <v>135.03</v>
      </c>
      <c r="N458" t="s">
        <v>1071</v>
      </c>
      <c r="AD458" t="str">
        <f t="shared" si="30"/>
        <v>PRINCE GEORGE</v>
      </c>
      <c r="AE458" t="str">
        <f t="shared" si="27"/>
        <v>PRINCE GEORGE</v>
      </c>
      <c r="AF458" t="str">
        <f t="shared" si="28"/>
        <v>BC</v>
      </c>
      <c r="AG458" t="str">
        <f t="shared" si="29"/>
        <v>PREM DYED</v>
      </c>
    </row>
    <row r="459" spans="1:33" x14ac:dyDescent="0.25">
      <c r="A459">
        <v>541489</v>
      </c>
      <c r="B459" t="s">
        <v>79</v>
      </c>
      <c r="C459" t="s">
        <v>69</v>
      </c>
      <c r="D459" t="s">
        <v>49</v>
      </c>
      <c r="E459">
        <v>115.6</v>
      </c>
      <c r="F459">
        <v>10</v>
      </c>
      <c r="G459">
        <v>14.5</v>
      </c>
      <c r="H459">
        <v>0</v>
      </c>
      <c r="I459">
        <v>0</v>
      </c>
      <c r="J459">
        <v>140.1</v>
      </c>
      <c r="K459">
        <v>7</v>
      </c>
      <c r="L459">
        <v>0</v>
      </c>
      <c r="M459">
        <v>147.1</v>
      </c>
      <c r="N459" t="s">
        <v>1071</v>
      </c>
      <c r="AD459" t="str">
        <f t="shared" si="30"/>
        <v>PRINCE GEORGE</v>
      </c>
      <c r="AE459" t="str">
        <f t="shared" si="27"/>
        <v>PRINCE GEORGE</v>
      </c>
      <c r="AF459" t="str">
        <f t="shared" si="28"/>
        <v>BC</v>
      </c>
      <c r="AG459" t="str">
        <f t="shared" si="29"/>
        <v>PREMIUM</v>
      </c>
    </row>
    <row r="460" spans="1:33" x14ac:dyDescent="0.25">
      <c r="A460">
        <v>519377</v>
      </c>
      <c r="B460" t="s">
        <v>14</v>
      </c>
      <c r="C460" t="s">
        <v>69</v>
      </c>
      <c r="D460" t="s">
        <v>646</v>
      </c>
      <c r="E460">
        <v>116.4</v>
      </c>
      <c r="F460">
        <v>4</v>
      </c>
      <c r="G460">
        <v>3</v>
      </c>
      <c r="H460">
        <v>0</v>
      </c>
      <c r="I460">
        <v>0</v>
      </c>
      <c r="J460">
        <v>123.4</v>
      </c>
      <c r="K460">
        <v>6.17</v>
      </c>
      <c r="L460">
        <v>0</v>
      </c>
      <c r="M460">
        <v>129.57</v>
      </c>
      <c r="N460" t="s">
        <v>1071</v>
      </c>
      <c r="AD460" t="str">
        <f t="shared" si="30"/>
        <v>PRINCETON</v>
      </c>
      <c r="AE460" t="str">
        <f t="shared" si="27"/>
        <v>PRINCETON</v>
      </c>
      <c r="AF460" t="str">
        <f t="shared" si="28"/>
        <v>BC</v>
      </c>
      <c r="AG460" t="str">
        <f t="shared" si="29"/>
        <v>D LS DYED</v>
      </c>
    </row>
    <row r="461" spans="1:33" x14ac:dyDescent="0.25">
      <c r="A461">
        <v>519377</v>
      </c>
      <c r="B461" t="s">
        <v>14</v>
      </c>
      <c r="C461" t="s">
        <v>69</v>
      </c>
      <c r="D461" t="s">
        <v>37</v>
      </c>
      <c r="E461">
        <v>116.4</v>
      </c>
      <c r="F461">
        <v>4</v>
      </c>
      <c r="G461">
        <v>15</v>
      </c>
      <c r="H461">
        <v>0</v>
      </c>
      <c r="I461">
        <v>0</v>
      </c>
      <c r="J461">
        <v>135.4</v>
      </c>
      <c r="K461">
        <v>6.77</v>
      </c>
      <c r="L461">
        <v>0</v>
      </c>
      <c r="M461">
        <v>142.16999999999999</v>
      </c>
      <c r="N461" t="s">
        <v>1071</v>
      </c>
      <c r="AD461" t="str">
        <f t="shared" si="30"/>
        <v>PRINCETON</v>
      </c>
      <c r="AE461" t="str">
        <f t="shared" si="27"/>
        <v>PRINCETON</v>
      </c>
      <c r="AF461" t="str">
        <f t="shared" si="28"/>
        <v>BC</v>
      </c>
      <c r="AG461" t="str">
        <f t="shared" si="29"/>
        <v>DIESEL LS</v>
      </c>
    </row>
    <row r="462" spans="1:33" x14ac:dyDescent="0.25">
      <c r="A462">
        <v>519377</v>
      </c>
      <c r="B462" t="s">
        <v>14</v>
      </c>
      <c r="C462" t="s">
        <v>69</v>
      </c>
      <c r="D462" t="s">
        <v>644</v>
      </c>
      <c r="E462">
        <v>101.8</v>
      </c>
      <c r="F462">
        <v>10</v>
      </c>
      <c r="G462">
        <v>14.5</v>
      </c>
      <c r="H462">
        <v>0</v>
      </c>
      <c r="I462">
        <v>0</v>
      </c>
      <c r="J462">
        <v>126.3</v>
      </c>
      <c r="K462">
        <v>6.32</v>
      </c>
      <c r="L462">
        <v>0</v>
      </c>
      <c r="M462">
        <v>132.62</v>
      </c>
      <c r="N462" t="s">
        <v>1071</v>
      </c>
      <c r="AD462" t="str">
        <f t="shared" si="30"/>
        <v>PRINCETON</v>
      </c>
      <c r="AE462" t="str">
        <f t="shared" si="27"/>
        <v>PRINCETON</v>
      </c>
      <c r="AF462" t="str">
        <f t="shared" si="28"/>
        <v>BC</v>
      </c>
      <c r="AG462" t="str">
        <f t="shared" si="29"/>
        <v>ETHANOL REG</v>
      </c>
    </row>
    <row r="463" spans="1:33" x14ac:dyDescent="0.25">
      <c r="A463">
        <v>519377</v>
      </c>
      <c r="B463" t="s">
        <v>14</v>
      </c>
      <c r="C463" t="s">
        <v>69</v>
      </c>
      <c r="D463" t="s">
        <v>648</v>
      </c>
      <c r="E463">
        <v>120.8</v>
      </c>
      <c r="F463">
        <v>10</v>
      </c>
      <c r="G463">
        <v>3</v>
      </c>
      <c r="H463">
        <v>0</v>
      </c>
      <c r="I463">
        <v>0</v>
      </c>
      <c r="J463">
        <v>133.80000000000001</v>
      </c>
      <c r="K463">
        <v>6.69</v>
      </c>
      <c r="L463">
        <v>0</v>
      </c>
      <c r="M463">
        <v>140.49</v>
      </c>
      <c r="N463" t="s">
        <v>1071</v>
      </c>
      <c r="AD463" t="str">
        <f t="shared" si="30"/>
        <v>PRINCETON</v>
      </c>
      <c r="AE463" t="str">
        <f t="shared" si="27"/>
        <v>PRINCETON</v>
      </c>
      <c r="AF463" t="str">
        <f t="shared" si="28"/>
        <v>BC</v>
      </c>
      <c r="AG463" t="str">
        <f t="shared" si="29"/>
        <v>PREM DYED</v>
      </c>
    </row>
    <row r="464" spans="1:33" x14ac:dyDescent="0.25">
      <c r="A464">
        <v>519377</v>
      </c>
      <c r="B464" t="s">
        <v>14</v>
      </c>
      <c r="C464" t="s">
        <v>69</v>
      </c>
      <c r="D464" t="s">
        <v>645</v>
      </c>
      <c r="E464">
        <v>129.4</v>
      </c>
      <c r="F464">
        <v>0</v>
      </c>
      <c r="G464">
        <v>0</v>
      </c>
      <c r="H464">
        <v>0</v>
      </c>
      <c r="I464">
        <v>0</v>
      </c>
      <c r="J464">
        <v>129.4</v>
      </c>
      <c r="K464">
        <v>6.47</v>
      </c>
      <c r="L464">
        <v>9.06</v>
      </c>
      <c r="M464">
        <v>144.93</v>
      </c>
      <c r="N464" t="s">
        <v>1071</v>
      </c>
      <c r="AD464" t="str">
        <f t="shared" si="30"/>
        <v>PRINCETON</v>
      </c>
      <c r="AE464" t="str">
        <f t="shared" si="27"/>
        <v>PRINCETON</v>
      </c>
      <c r="AF464" t="str">
        <f t="shared" si="28"/>
        <v>BC</v>
      </c>
      <c r="AG464" t="str">
        <f t="shared" si="29"/>
        <v>UNBRAND DEF</v>
      </c>
    </row>
    <row r="465" spans="1:33" x14ac:dyDescent="0.25">
      <c r="A465">
        <v>519372</v>
      </c>
      <c r="B465" t="s">
        <v>152</v>
      </c>
      <c r="C465" t="s">
        <v>69</v>
      </c>
      <c r="D465" t="s">
        <v>646</v>
      </c>
      <c r="E465">
        <v>121.3</v>
      </c>
      <c r="F465">
        <v>4</v>
      </c>
      <c r="G465">
        <v>3</v>
      </c>
      <c r="H465">
        <v>0</v>
      </c>
      <c r="I465">
        <v>0</v>
      </c>
      <c r="J465">
        <v>128.30000000000001</v>
      </c>
      <c r="K465">
        <v>6.42</v>
      </c>
      <c r="L465">
        <v>0</v>
      </c>
      <c r="M465">
        <v>134.72</v>
      </c>
      <c r="N465" t="s">
        <v>1071</v>
      </c>
      <c r="AD465" t="str">
        <f t="shared" si="30"/>
        <v>SALMO</v>
      </c>
      <c r="AE465" t="str">
        <f t="shared" si="27"/>
        <v>SALMO</v>
      </c>
      <c r="AF465" t="str">
        <f t="shared" si="28"/>
        <v>BC</v>
      </c>
      <c r="AG465" t="str">
        <f t="shared" si="29"/>
        <v>D LS DYED</v>
      </c>
    </row>
    <row r="466" spans="1:33" x14ac:dyDescent="0.25">
      <c r="A466">
        <v>519372</v>
      </c>
      <c r="B466" t="s">
        <v>152</v>
      </c>
      <c r="C466" t="s">
        <v>69</v>
      </c>
      <c r="D466" t="s">
        <v>37</v>
      </c>
      <c r="E466">
        <v>121.3</v>
      </c>
      <c r="F466">
        <v>4</v>
      </c>
      <c r="G466">
        <v>15</v>
      </c>
      <c r="H466">
        <v>0</v>
      </c>
      <c r="I466">
        <v>0</v>
      </c>
      <c r="J466">
        <v>140.30000000000001</v>
      </c>
      <c r="K466">
        <v>7.01</v>
      </c>
      <c r="L466">
        <v>0</v>
      </c>
      <c r="M466">
        <v>147.31</v>
      </c>
      <c r="N466" t="s">
        <v>1071</v>
      </c>
      <c r="AD466" t="str">
        <f t="shared" si="30"/>
        <v>SALMO</v>
      </c>
      <c r="AE466" t="str">
        <f t="shared" si="27"/>
        <v>SALMO</v>
      </c>
      <c r="AF466" t="str">
        <f t="shared" si="28"/>
        <v>BC</v>
      </c>
      <c r="AG466" t="str">
        <f t="shared" si="29"/>
        <v>DIESEL LS</v>
      </c>
    </row>
    <row r="467" spans="1:33" x14ac:dyDescent="0.25">
      <c r="A467">
        <v>519372</v>
      </c>
      <c r="B467" t="s">
        <v>152</v>
      </c>
      <c r="C467" t="s">
        <v>69</v>
      </c>
      <c r="D467" t="s">
        <v>644</v>
      </c>
      <c r="E467">
        <v>106.7</v>
      </c>
      <c r="F467">
        <v>10</v>
      </c>
      <c r="G467">
        <v>14.5</v>
      </c>
      <c r="H467">
        <v>0</v>
      </c>
      <c r="I467">
        <v>0</v>
      </c>
      <c r="J467">
        <v>131.19999999999999</v>
      </c>
      <c r="K467">
        <v>6.56</v>
      </c>
      <c r="L467">
        <v>0</v>
      </c>
      <c r="M467">
        <v>137.76</v>
      </c>
      <c r="N467" t="s">
        <v>1071</v>
      </c>
      <c r="AD467" t="str">
        <f t="shared" si="30"/>
        <v>SALMO</v>
      </c>
      <c r="AE467" t="str">
        <f t="shared" si="27"/>
        <v>SALMO</v>
      </c>
      <c r="AF467" t="str">
        <f t="shared" si="28"/>
        <v>BC</v>
      </c>
      <c r="AG467" t="str">
        <f t="shared" si="29"/>
        <v>ETHANOL REG</v>
      </c>
    </row>
    <row r="468" spans="1:33" x14ac:dyDescent="0.25">
      <c r="A468">
        <v>519372</v>
      </c>
      <c r="B468" t="s">
        <v>152</v>
      </c>
      <c r="C468" t="s">
        <v>69</v>
      </c>
      <c r="D468" t="s">
        <v>645</v>
      </c>
      <c r="E468">
        <v>129.4</v>
      </c>
      <c r="F468">
        <v>0</v>
      </c>
      <c r="G468">
        <v>0</v>
      </c>
      <c r="H468">
        <v>0</v>
      </c>
      <c r="I468">
        <v>0</v>
      </c>
      <c r="J468">
        <v>129.4</v>
      </c>
      <c r="K468">
        <v>6.47</v>
      </c>
      <c r="L468">
        <v>9.06</v>
      </c>
      <c r="M468">
        <v>144.93</v>
      </c>
      <c r="N468" t="s">
        <v>1071</v>
      </c>
      <c r="AD468" t="str">
        <f t="shared" si="30"/>
        <v>SALMO</v>
      </c>
      <c r="AE468" t="str">
        <f t="shared" si="27"/>
        <v>SALMO</v>
      </c>
      <c r="AF468" t="str">
        <f t="shared" si="28"/>
        <v>BC</v>
      </c>
      <c r="AG468" t="str">
        <f t="shared" si="29"/>
        <v>UNBRAND DEF</v>
      </c>
    </row>
    <row r="469" spans="1:33" x14ac:dyDescent="0.25">
      <c r="A469">
        <v>549727</v>
      </c>
      <c r="B469" t="s">
        <v>1037</v>
      </c>
      <c r="C469" t="s">
        <v>69</v>
      </c>
      <c r="D469" t="s">
        <v>646</v>
      </c>
      <c r="E469">
        <v>112.5</v>
      </c>
      <c r="F469">
        <v>4</v>
      </c>
      <c r="G469">
        <v>3</v>
      </c>
      <c r="H469">
        <v>0</v>
      </c>
      <c r="I469">
        <v>0</v>
      </c>
      <c r="J469">
        <v>119.5</v>
      </c>
      <c r="K469">
        <v>5.97</v>
      </c>
      <c r="L469">
        <v>0</v>
      </c>
      <c r="M469">
        <v>125.47</v>
      </c>
      <c r="N469" t="s">
        <v>1071</v>
      </c>
      <c r="AD469" t="str">
        <f t="shared" si="30"/>
        <v>SAVONA</v>
      </c>
      <c r="AE469" t="str">
        <f t="shared" si="27"/>
        <v>SAVONA</v>
      </c>
      <c r="AF469" t="str">
        <f t="shared" si="28"/>
        <v>BC</v>
      </c>
      <c r="AG469" t="str">
        <f t="shared" si="29"/>
        <v>D LS DYED</v>
      </c>
    </row>
    <row r="470" spans="1:33" x14ac:dyDescent="0.25">
      <c r="A470">
        <v>549727</v>
      </c>
      <c r="B470" t="s">
        <v>1037</v>
      </c>
      <c r="C470" t="s">
        <v>69</v>
      </c>
      <c r="D470" t="s">
        <v>37</v>
      </c>
      <c r="E470">
        <v>112.5</v>
      </c>
      <c r="F470">
        <v>4</v>
      </c>
      <c r="G470">
        <v>15</v>
      </c>
      <c r="H470">
        <v>0</v>
      </c>
      <c r="I470">
        <v>0</v>
      </c>
      <c r="J470">
        <v>131.5</v>
      </c>
      <c r="K470">
        <v>6.58</v>
      </c>
      <c r="L470">
        <v>0</v>
      </c>
      <c r="M470">
        <v>138.07</v>
      </c>
      <c r="N470" t="s">
        <v>1071</v>
      </c>
      <c r="AD470" t="str">
        <f t="shared" si="30"/>
        <v>SAVONA</v>
      </c>
      <c r="AE470" t="str">
        <f t="shared" si="27"/>
        <v>SAVONA</v>
      </c>
      <c r="AF470" t="str">
        <f t="shared" si="28"/>
        <v>BC</v>
      </c>
      <c r="AG470" t="str">
        <f t="shared" si="29"/>
        <v>DIESEL LS</v>
      </c>
    </row>
    <row r="471" spans="1:33" x14ac:dyDescent="0.25">
      <c r="A471">
        <v>549727</v>
      </c>
      <c r="B471" t="s">
        <v>1037</v>
      </c>
      <c r="C471" t="s">
        <v>69</v>
      </c>
      <c r="D471" t="s">
        <v>644</v>
      </c>
      <c r="E471">
        <v>99.5</v>
      </c>
      <c r="F471">
        <v>10</v>
      </c>
      <c r="G471">
        <v>14.5</v>
      </c>
      <c r="H471">
        <v>0</v>
      </c>
      <c r="I471">
        <v>0</v>
      </c>
      <c r="J471">
        <v>124</v>
      </c>
      <c r="K471">
        <v>6.2</v>
      </c>
      <c r="L471">
        <v>0</v>
      </c>
      <c r="M471">
        <v>130.19999999999999</v>
      </c>
      <c r="N471" t="s">
        <v>1071</v>
      </c>
      <c r="AD471" t="str">
        <f t="shared" si="30"/>
        <v>SAVONA</v>
      </c>
      <c r="AE471" t="str">
        <f t="shared" si="27"/>
        <v>SAVONA</v>
      </c>
      <c r="AF471" t="str">
        <f t="shared" si="28"/>
        <v>BC</v>
      </c>
      <c r="AG471" t="str">
        <f t="shared" si="29"/>
        <v>ETHANOL REG</v>
      </c>
    </row>
    <row r="472" spans="1:33" x14ac:dyDescent="0.25">
      <c r="A472">
        <v>549727</v>
      </c>
      <c r="B472" t="s">
        <v>1037</v>
      </c>
      <c r="C472" t="s">
        <v>69</v>
      </c>
      <c r="D472" t="s">
        <v>648</v>
      </c>
      <c r="E472">
        <v>118.5</v>
      </c>
      <c r="F472">
        <v>10</v>
      </c>
      <c r="G472">
        <v>3</v>
      </c>
      <c r="H472">
        <v>0</v>
      </c>
      <c r="I472">
        <v>0</v>
      </c>
      <c r="J472">
        <v>131.5</v>
      </c>
      <c r="K472">
        <v>6.58</v>
      </c>
      <c r="L472">
        <v>0</v>
      </c>
      <c r="M472">
        <v>138.07</v>
      </c>
      <c r="N472" t="s">
        <v>1071</v>
      </c>
      <c r="AD472" t="str">
        <f t="shared" si="30"/>
        <v>SAVONA</v>
      </c>
      <c r="AE472" t="str">
        <f t="shared" si="27"/>
        <v>SAVONA</v>
      </c>
      <c r="AF472" t="str">
        <f t="shared" si="28"/>
        <v>BC</v>
      </c>
      <c r="AG472" t="str">
        <f t="shared" si="29"/>
        <v>PREM DYED</v>
      </c>
    </row>
    <row r="473" spans="1:33" x14ac:dyDescent="0.25">
      <c r="A473">
        <v>549727</v>
      </c>
      <c r="B473" t="s">
        <v>1037</v>
      </c>
      <c r="C473" t="s">
        <v>69</v>
      </c>
      <c r="D473" t="s">
        <v>645</v>
      </c>
      <c r="E473">
        <v>124.9</v>
      </c>
      <c r="F473">
        <v>0</v>
      </c>
      <c r="G473">
        <v>0</v>
      </c>
      <c r="H473">
        <v>0</v>
      </c>
      <c r="I473">
        <v>0</v>
      </c>
      <c r="J473">
        <v>124.9</v>
      </c>
      <c r="K473">
        <v>6.25</v>
      </c>
      <c r="L473">
        <v>8.74</v>
      </c>
      <c r="M473">
        <v>139.88999999999999</v>
      </c>
      <c r="N473" t="s">
        <v>1071</v>
      </c>
      <c r="AD473" t="str">
        <f t="shared" si="30"/>
        <v>SAVONA</v>
      </c>
      <c r="AE473" t="str">
        <f t="shared" si="27"/>
        <v>SAVONA</v>
      </c>
      <c r="AF473" t="str">
        <f t="shared" si="28"/>
        <v>BC</v>
      </c>
      <c r="AG473" t="str">
        <f t="shared" si="29"/>
        <v>UNBRAND DEF</v>
      </c>
    </row>
    <row r="474" spans="1:33" x14ac:dyDescent="0.25">
      <c r="A474">
        <v>524574</v>
      </c>
      <c r="B474" t="s">
        <v>153</v>
      </c>
      <c r="C474" t="s">
        <v>69</v>
      </c>
      <c r="D474" t="s">
        <v>646</v>
      </c>
      <c r="E474">
        <v>115.5</v>
      </c>
      <c r="F474">
        <v>4</v>
      </c>
      <c r="G474">
        <v>3</v>
      </c>
      <c r="H474">
        <v>0</v>
      </c>
      <c r="I474">
        <v>0</v>
      </c>
      <c r="J474">
        <v>122.5</v>
      </c>
      <c r="K474">
        <v>6.12</v>
      </c>
      <c r="L474">
        <v>0</v>
      </c>
      <c r="M474">
        <v>128.62</v>
      </c>
      <c r="N474" t="s">
        <v>1071</v>
      </c>
      <c r="AD474" t="str">
        <f t="shared" si="30"/>
        <v>SICAMOUS</v>
      </c>
      <c r="AE474" t="str">
        <f t="shared" si="27"/>
        <v>SICAMOUS</v>
      </c>
      <c r="AF474" t="str">
        <f t="shared" si="28"/>
        <v>BC</v>
      </c>
      <c r="AG474" t="str">
        <f t="shared" si="29"/>
        <v>D LS DYED</v>
      </c>
    </row>
    <row r="475" spans="1:33" x14ac:dyDescent="0.25">
      <c r="A475">
        <v>524574</v>
      </c>
      <c r="B475" t="s">
        <v>153</v>
      </c>
      <c r="C475" t="s">
        <v>69</v>
      </c>
      <c r="D475" t="s">
        <v>37</v>
      </c>
      <c r="E475">
        <v>115.5</v>
      </c>
      <c r="F475">
        <v>4</v>
      </c>
      <c r="G475">
        <v>15</v>
      </c>
      <c r="H475">
        <v>0</v>
      </c>
      <c r="I475">
        <v>0</v>
      </c>
      <c r="J475">
        <v>134.5</v>
      </c>
      <c r="K475">
        <v>6.72</v>
      </c>
      <c r="L475">
        <v>0</v>
      </c>
      <c r="M475">
        <v>141.22</v>
      </c>
      <c r="N475" t="s">
        <v>1071</v>
      </c>
      <c r="AD475" t="str">
        <f t="shared" si="30"/>
        <v>SICAMOUS</v>
      </c>
      <c r="AE475" t="str">
        <f t="shared" ref="AE475:AE538" si="31">TRIM(B475)</f>
        <v>SICAMOUS</v>
      </c>
      <c r="AF475" t="str">
        <f t="shared" ref="AF475:AF538" si="32">TRIM(C475)</f>
        <v>BC</v>
      </c>
      <c r="AG475" t="str">
        <f t="shared" ref="AG475:AG538" si="33">TRIM(D475)</f>
        <v>DIESEL LS</v>
      </c>
    </row>
    <row r="476" spans="1:33" x14ac:dyDescent="0.25">
      <c r="A476">
        <v>524574</v>
      </c>
      <c r="B476" t="s">
        <v>153</v>
      </c>
      <c r="C476" t="s">
        <v>69</v>
      </c>
      <c r="D476" t="s">
        <v>132</v>
      </c>
      <c r="E476">
        <v>104.6</v>
      </c>
      <c r="F476">
        <v>10</v>
      </c>
      <c r="G476">
        <v>14.5</v>
      </c>
      <c r="H476">
        <v>0</v>
      </c>
      <c r="I476">
        <v>0</v>
      </c>
      <c r="J476">
        <v>129.1</v>
      </c>
      <c r="K476">
        <v>6.46</v>
      </c>
      <c r="L476">
        <v>0</v>
      </c>
      <c r="M476">
        <v>135.56</v>
      </c>
      <c r="N476" t="s">
        <v>1071</v>
      </c>
      <c r="AD476" t="str">
        <f t="shared" ref="AD476:AD539" si="34">TRIM(B476)</f>
        <v>SICAMOUS</v>
      </c>
      <c r="AE476" t="str">
        <f t="shared" si="31"/>
        <v>SICAMOUS</v>
      </c>
      <c r="AF476" t="str">
        <f t="shared" si="32"/>
        <v>BC</v>
      </c>
      <c r="AG476" t="str">
        <f t="shared" si="33"/>
        <v>ETH MID</v>
      </c>
    </row>
    <row r="477" spans="1:33" x14ac:dyDescent="0.25">
      <c r="A477">
        <v>524574</v>
      </c>
      <c r="B477" t="s">
        <v>153</v>
      </c>
      <c r="C477" t="s">
        <v>69</v>
      </c>
      <c r="D477" t="s">
        <v>644</v>
      </c>
      <c r="E477">
        <v>100.6</v>
      </c>
      <c r="F477">
        <v>10</v>
      </c>
      <c r="G477">
        <v>14.5</v>
      </c>
      <c r="H477">
        <v>0</v>
      </c>
      <c r="I477">
        <v>0</v>
      </c>
      <c r="J477">
        <v>125.1</v>
      </c>
      <c r="K477">
        <v>6.25</v>
      </c>
      <c r="L477">
        <v>0</v>
      </c>
      <c r="M477">
        <v>131.35</v>
      </c>
      <c r="N477" t="s">
        <v>1071</v>
      </c>
      <c r="AD477" t="str">
        <f t="shared" si="34"/>
        <v>SICAMOUS</v>
      </c>
      <c r="AE477" t="str">
        <f t="shared" si="31"/>
        <v>SICAMOUS</v>
      </c>
      <c r="AF477" t="str">
        <f t="shared" si="32"/>
        <v>BC</v>
      </c>
      <c r="AG477" t="str">
        <f t="shared" si="33"/>
        <v>ETHANOL REG</v>
      </c>
    </row>
    <row r="478" spans="1:33" x14ac:dyDescent="0.25">
      <c r="A478">
        <v>524574</v>
      </c>
      <c r="B478" t="s">
        <v>153</v>
      </c>
      <c r="C478" t="s">
        <v>69</v>
      </c>
      <c r="D478" t="s">
        <v>648</v>
      </c>
      <c r="E478">
        <v>119.6</v>
      </c>
      <c r="F478">
        <v>10</v>
      </c>
      <c r="G478">
        <v>3</v>
      </c>
      <c r="H478">
        <v>0</v>
      </c>
      <c r="I478">
        <v>0</v>
      </c>
      <c r="J478">
        <v>132.6</v>
      </c>
      <c r="K478">
        <v>6.63</v>
      </c>
      <c r="L478">
        <v>0</v>
      </c>
      <c r="M478">
        <v>139.22999999999999</v>
      </c>
      <c r="N478" t="s">
        <v>1071</v>
      </c>
      <c r="AD478" t="str">
        <f t="shared" si="34"/>
        <v>SICAMOUS</v>
      </c>
      <c r="AE478" t="str">
        <f t="shared" si="31"/>
        <v>SICAMOUS</v>
      </c>
      <c r="AF478" t="str">
        <f t="shared" si="32"/>
        <v>BC</v>
      </c>
      <c r="AG478" t="str">
        <f t="shared" si="33"/>
        <v>PREM DYED</v>
      </c>
    </row>
    <row r="479" spans="1:33" x14ac:dyDescent="0.25">
      <c r="A479">
        <v>524574</v>
      </c>
      <c r="B479" t="s">
        <v>153</v>
      </c>
      <c r="C479" t="s">
        <v>69</v>
      </c>
      <c r="D479" t="s">
        <v>49</v>
      </c>
      <c r="E479">
        <v>119.6</v>
      </c>
      <c r="F479">
        <v>10</v>
      </c>
      <c r="G479">
        <v>14.5</v>
      </c>
      <c r="H479">
        <v>0</v>
      </c>
      <c r="I479">
        <v>0</v>
      </c>
      <c r="J479">
        <v>144.1</v>
      </c>
      <c r="K479">
        <v>7.21</v>
      </c>
      <c r="L479">
        <v>0</v>
      </c>
      <c r="M479">
        <v>151.31</v>
      </c>
      <c r="N479" t="s">
        <v>1071</v>
      </c>
      <c r="AD479" t="str">
        <f t="shared" si="34"/>
        <v>SICAMOUS</v>
      </c>
      <c r="AE479" t="str">
        <f t="shared" si="31"/>
        <v>SICAMOUS</v>
      </c>
      <c r="AF479" t="str">
        <f t="shared" si="32"/>
        <v>BC</v>
      </c>
      <c r="AG479" t="str">
        <f t="shared" si="33"/>
        <v>PREMIUM</v>
      </c>
    </row>
    <row r="480" spans="1:33" x14ac:dyDescent="0.25">
      <c r="A480">
        <v>524574</v>
      </c>
      <c r="B480" t="s">
        <v>153</v>
      </c>
      <c r="C480" t="s">
        <v>69</v>
      </c>
      <c r="D480" t="s">
        <v>645</v>
      </c>
      <c r="E480">
        <v>116</v>
      </c>
      <c r="F480">
        <v>0</v>
      </c>
      <c r="G480">
        <v>0</v>
      </c>
      <c r="H480">
        <v>0</v>
      </c>
      <c r="I480">
        <v>0</v>
      </c>
      <c r="J480">
        <v>116</v>
      </c>
      <c r="K480">
        <v>5.8</v>
      </c>
      <c r="L480">
        <v>8.1199999999999992</v>
      </c>
      <c r="M480">
        <v>129.91999999999999</v>
      </c>
      <c r="N480" t="s">
        <v>1071</v>
      </c>
      <c r="AD480" t="str">
        <f t="shared" si="34"/>
        <v>SICAMOUS</v>
      </c>
      <c r="AE480" t="str">
        <f t="shared" si="31"/>
        <v>SICAMOUS</v>
      </c>
      <c r="AF480" t="str">
        <f t="shared" si="32"/>
        <v>BC</v>
      </c>
      <c r="AG480" t="str">
        <f t="shared" si="33"/>
        <v>UNBRAND DEF</v>
      </c>
    </row>
    <row r="481" spans="1:33" x14ac:dyDescent="0.25">
      <c r="A481">
        <v>523943</v>
      </c>
      <c r="B481" t="s">
        <v>154</v>
      </c>
      <c r="C481" t="s">
        <v>69</v>
      </c>
      <c r="D481" t="s">
        <v>646</v>
      </c>
      <c r="E481">
        <v>118.6</v>
      </c>
      <c r="F481">
        <v>4</v>
      </c>
      <c r="G481">
        <v>3</v>
      </c>
      <c r="H481">
        <v>0</v>
      </c>
      <c r="I481">
        <v>0</v>
      </c>
      <c r="J481">
        <v>125.6</v>
      </c>
      <c r="K481">
        <v>6.28</v>
      </c>
      <c r="L481">
        <v>0</v>
      </c>
      <c r="M481">
        <v>131.88</v>
      </c>
      <c r="N481" t="s">
        <v>1071</v>
      </c>
      <c r="AD481" t="str">
        <f t="shared" si="34"/>
        <v>SPARWOOD</v>
      </c>
      <c r="AE481" t="str">
        <f t="shared" si="31"/>
        <v>SPARWOOD</v>
      </c>
      <c r="AF481" t="str">
        <f t="shared" si="32"/>
        <v>BC</v>
      </c>
      <c r="AG481" t="str">
        <f t="shared" si="33"/>
        <v>D LS DYED</v>
      </c>
    </row>
    <row r="482" spans="1:33" x14ac:dyDescent="0.25">
      <c r="A482">
        <v>523943</v>
      </c>
      <c r="B482" t="s">
        <v>154</v>
      </c>
      <c r="C482" t="s">
        <v>69</v>
      </c>
      <c r="D482" t="s">
        <v>37</v>
      </c>
      <c r="E482">
        <v>118.6</v>
      </c>
      <c r="F482">
        <v>4</v>
      </c>
      <c r="G482">
        <v>15</v>
      </c>
      <c r="H482">
        <v>0</v>
      </c>
      <c r="I482">
        <v>0</v>
      </c>
      <c r="J482">
        <v>137.6</v>
      </c>
      <c r="K482">
        <v>6.88</v>
      </c>
      <c r="L482">
        <v>0</v>
      </c>
      <c r="M482">
        <v>144.47999999999999</v>
      </c>
      <c r="N482" t="s">
        <v>1071</v>
      </c>
      <c r="AD482" t="str">
        <f t="shared" si="34"/>
        <v>SPARWOOD</v>
      </c>
      <c r="AE482" t="str">
        <f t="shared" si="31"/>
        <v>SPARWOOD</v>
      </c>
      <c r="AF482" t="str">
        <f t="shared" si="32"/>
        <v>BC</v>
      </c>
      <c r="AG482" t="str">
        <f t="shared" si="33"/>
        <v>DIESEL LS</v>
      </c>
    </row>
    <row r="483" spans="1:33" x14ac:dyDescent="0.25">
      <c r="A483">
        <v>523943</v>
      </c>
      <c r="B483" t="s">
        <v>154</v>
      </c>
      <c r="C483" t="s">
        <v>69</v>
      </c>
      <c r="D483" t="s">
        <v>644</v>
      </c>
      <c r="E483">
        <v>104</v>
      </c>
      <c r="F483">
        <v>10</v>
      </c>
      <c r="G483">
        <v>14.5</v>
      </c>
      <c r="H483">
        <v>0</v>
      </c>
      <c r="I483">
        <v>0</v>
      </c>
      <c r="J483">
        <v>128.5</v>
      </c>
      <c r="K483">
        <v>6.42</v>
      </c>
      <c r="L483">
        <v>0</v>
      </c>
      <c r="M483">
        <v>134.93</v>
      </c>
      <c r="N483" t="s">
        <v>1071</v>
      </c>
      <c r="AD483" t="str">
        <f t="shared" si="34"/>
        <v>SPARWOOD</v>
      </c>
      <c r="AE483" t="str">
        <f t="shared" si="31"/>
        <v>SPARWOOD</v>
      </c>
      <c r="AF483" t="str">
        <f t="shared" si="32"/>
        <v>BC</v>
      </c>
      <c r="AG483" t="str">
        <f t="shared" si="33"/>
        <v>ETHANOL REG</v>
      </c>
    </row>
    <row r="484" spans="1:33" x14ac:dyDescent="0.25">
      <c r="A484">
        <v>523943</v>
      </c>
      <c r="B484" t="s">
        <v>154</v>
      </c>
      <c r="C484" t="s">
        <v>69</v>
      </c>
      <c r="D484" t="s">
        <v>648</v>
      </c>
      <c r="E484">
        <v>123</v>
      </c>
      <c r="F484">
        <v>10</v>
      </c>
      <c r="G484">
        <v>3</v>
      </c>
      <c r="H484">
        <v>0</v>
      </c>
      <c r="I484">
        <v>0</v>
      </c>
      <c r="J484">
        <v>136</v>
      </c>
      <c r="K484">
        <v>6.8</v>
      </c>
      <c r="L484">
        <v>0</v>
      </c>
      <c r="M484">
        <v>142.80000000000001</v>
      </c>
      <c r="N484" t="s">
        <v>1071</v>
      </c>
      <c r="AD484" t="str">
        <f t="shared" si="34"/>
        <v>SPARWOOD</v>
      </c>
      <c r="AE484" t="str">
        <f t="shared" si="31"/>
        <v>SPARWOOD</v>
      </c>
      <c r="AF484" t="str">
        <f t="shared" si="32"/>
        <v>BC</v>
      </c>
      <c r="AG484" t="str">
        <f t="shared" si="33"/>
        <v>PREM DYED</v>
      </c>
    </row>
    <row r="485" spans="1:33" x14ac:dyDescent="0.25">
      <c r="A485">
        <v>523943</v>
      </c>
      <c r="B485" t="s">
        <v>154</v>
      </c>
      <c r="C485" t="s">
        <v>69</v>
      </c>
      <c r="D485" t="s">
        <v>645</v>
      </c>
      <c r="E485">
        <v>129.4</v>
      </c>
      <c r="F485">
        <v>0</v>
      </c>
      <c r="G485">
        <v>0</v>
      </c>
      <c r="H485">
        <v>0</v>
      </c>
      <c r="I485">
        <v>0</v>
      </c>
      <c r="J485">
        <v>129.4</v>
      </c>
      <c r="K485">
        <v>6.47</v>
      </c>
      <c r="L485">
        <v>9.06</v>
      </c>
      <c r="M485">
        <v>144.93</v>
      </c>
      <c r="N485" t="s">
        <v>1071</v>
      </c>
      <c r="AD485" t="str">
        <f t="shared" si="34"/>
        <v>SPARWOOD</v>
      </c>
      <c r="AE485" t="str">
        <f t="shared" si="31"/>
        <v>SPARWOOD</v>
      </c>
      <c r="AF485" t="str">
        <f t="shared" si="32"/>
        <v>BC</v>
      </c>
      <c r="AG485" t="str">
        <f t="shared" si="33"/>
        <v>UNBRAND DEF</v>
      </c>
    </row>
    <row r="486" spans="1:33" x14ac:dyDescent="0.25">
      <c r="A486">
        <v>519376</v>
      </c>
      <c r="B486" t="s">
        <v>155</v>
      </c>
      <c r="C486" t="s">
        <v>69</v>
      </c>
      <c r="D486" t="s">
        <v>646</v>
      </c>
      <c r="E486">
        <v>115.7</v>
      </c>
      <c r="F486">
        <v>4</v>
      </c>
      <c r="G486">
        <v>3</v>
      </c>
      <c r="H486">
        <v>0</v>
      </c>
      <c r="I486">
        <v>0</v>
      </c>
      <c r="J486">
        <v>122.7</v>
      </c>
      <c r="K486">
        <v>6.13</v>
      </c>
      <c r="L486">
        <v>0</v>
      </c>
      <c r="M486">
        <v>128.84</v>
      </c>
      <c r="N486" t="s">
        <v>1071</v>
      </c>
      <c r="AD486" t="str">
        <f t="shared" si="34"/>
        <v>SURREY</v>
      </c>
      <c r="AE486" t="str">
        <f t="shared" si="31"/>
        <v>SURREY</v>
      </c>
      <c r="AF486" t="str">
        <f t="shared" si="32"/>
        <v>BC</v>
      </c>
      <c r="AG486" t="str">
        <f t="shared" si="33"/>
        <v>D LS DYED</v>
      </c>
    </row>
    <row r="487" spans="1:33" x14ac:dyDescent="0.25">
      <c r="A487">
        <v>519376</v>
      </c>
      <c r="B487" t="s">
        <v>155</v>
      </c>
      <c r="C487" t="s">
        <v>69</v>
      </c>
      <c r="D487" t="s">
        <v>37</v>
      </c>
      <c r="E487">
        <v>115.7</v>
      </c>
      <c r="F487">
        <v>4</v>
      </c>
      <c r="G487">
        <v>9</v>
      </c>
      <c r="H487">
        <v>0</v>
      </c>
      <c r="I487">
        <v>18.5</v>
      </c>
      <c r="J487">
        <v>147.19999999999999</v>
      </c>
      <c r="K487">
        <v>7.36</v>
      </c>
      <c r="L487">
        <v>0</v>
      </c>
      <c r="M487">
        <v>154.56</v>
      </c>
      <c r="N487" t="s">
        <v>1071</v>
      </c>
      <c r="AD487" t="str">
        <f t="shared" si="34"/>
        <v>SURREY</v>
      </c>
      <c r="AE487" t="str">
        <f t="shared" si="31"/>
        <v>SURREY</v>
      </c>
      <c r="AF487" t="str">
        <f t="shared" si="32"/>
        <v>BC</v>
      </c>
      <c r="AG487" t="str">
        <f t="shared" si="33"/>
        <v>DIESEL LS</v>
      </c>
    </row>
    <row r="488" spans="1:33" x14ac:dyDescent="0.25">
      <c r="A488">
        <v>519376</v>
      </c>
      <c r="B488" t="s">
        <v>155</v>
      </c>
      <c r="C488" t="s">
        <v>69</v>
      </c>
      <c r="D488" t="s">
        <v>645</v>
      </c>
      <c r="E488">
        <v>97.3</v>
      </c>
      <c r="F488">
        <v>0</v>
      </c>
      <c r="G488">
        <v>0</v>
      </c>
      <c r="H488">
        <v>0</v>
      </c>
      <c r="I488">
        <v>0</v>
      </c>
      <c r="J488">
        <v>97.3</v>
      </c>
      <c r="K488">
        <v>4.87</v>
      </c>
      <c r="L488">
        <v>6.81</v>
      </c>
      <c r="M488">
        <v>108.98</v>
      </c>
      <c r="N488" t="s">
        <v>1071</v>
      </c>
      <c r="AD488" t="str">
        <f t="shared" si="34"/>
        <v>SURREY</v>
      </c>
      <c r="AE488" t="str">
        <f t="shared" si="31"/>
        <v>SURREY</v>
      </c>
      <c r="AF488" t="str">
        <f t="shared" si="32"/>
        <v>BC</v>
      </c>
      <c r="AG488" t="str">
        <f t="shared" si="33"/>
        <v>UNBRAND DEF</v>
      </c>
    </row>
    <row r="489" spans="1:33" x14ac:dyDescent="0.25">
      <c r="A489">
        <v>524579</v>
      </c>
      <c r="B489" t="s">
        <v>156</v>
      </c>
      <c r="C489" t="s">
        <v>69</v>
      </c>
      <c r="D489" t="s">
        <v>646</v>
      </c>
      <c r="E489">
        <v>117.3</v>
      </c>
      <c r="F489">
        <v>4</v>
      </c>
      <c r="G489">
        <v>3</v>
      </c>
      <c r="H489">
        <v>0</v>
      </c>
      <c r="I489">
        <v>0</v>
      </c>
      <c r="J489">
        <v>124.3</v>
      </c>
      <c r="K489">
        <v>6.21</v>
      </c>
      <c r="L489">
        <v>0</v>
      </c>
      <c r="M489">
        <v>130.51</v>
      </c>
      <c r="N489" t="s">
        <v>1071</v>
      </c>
      <c r="AD489" t="str">
        <f t="shared" si="34"/>
        <v>THORNHILL</v>
      </c>
      <c r="AE489" t="str">
        <f t="shared" si="31"/>
        <v>THORNHILL</v>
      </c>
      <c r="AF489" t="str">
        <f t="shared" si="32"/>
        <v>BC</v>
      </c>
      <c r="AG489" t="str">
        <f t="shared" si="33"/>
        <v>D LS DYED</v>
      </c>
    </row>
    <row r="490" spans="1:33" x14ac:dyDescent="0.25">
      <c r="A490">
        <v>524579</v>
      </c>
      <c r="B490" t="s">
        <v>156</v>
      </c>
      <c r="C490" t="s">
        <v>69</v>
      </c>
      <c r="D490" t="s">
        <v>37</v>
      </c>
      <c r="E490">
        <v>117.3</v>
      </c>
      <c r="F490">
        <v>4</v>
      </c>
      <c r="G490">
        <v>15</v>
      </c>
      <c r="H490">
        <v>0</v>
      </c>
      <c r="I490">
        <v>0</v>
      </c>
      <c r="J490">
        <v>136.30000000000001</v>
      </c>
      <c r="K490">
        <v>6.82</v>
      </c>
      <c r="L490">
        <v>0</v>
      </c>
      <c r="M490">
        <v>143.12</v>
      </c>
      <c r="N490" t="s">
        <v>1071</v>
      </c>
      <c r="AD490" t="str">
        <f t="shared" si="34"/>
        <v>THORNHILL</v>
      </c>
      <c r="AE490" t="str">
        <f t="shared" si="31"/>
        <v>THORNHILL</v>
      </c>
      <c r="AF490" t="str">
        <f t="shared" si="32"/>
        <v>BC</v>
      </c>
      <c r="AG490" t="str">
        <f t="shared" si="33"/>
        <v>DIESEL LS</v>
      </c>
    </row>
    <row r="491" spans="1:33" x14ac:dyDescent="0.25">
      <c r="A491">
        <v>519384</v>
      </c>
      <c r="B491" t="s">
        <v>157</v>
      </c>
      <c r="C491" t="s">
        <v>69</v>
      </c>
      <c r="D491" t="s">
        <v>646</v>
      </c>
      <c r="E491">
        <v>115.1</v>
      </c>
      <c r="F491">
        <v>4</v>
      </c>
      <c r="G491">
        <v>3</v>
      </c>
      <c r="H491">
        <v>0</v>
      </c>
      <c r="I491">
        <v>0</v>
      </c>
      <c r="J491">
        <v>122.1</v>
      </c>
      <c r="K491">
        <v>6.11</v>
      </c>
      <c r="L491">
        <v>0</v>
      </c>
      <c r="M491">
        <v>128.19999999999999</v>
      </c>
      <c r="N491" t="s">
        <v>1071</v>
      </c>
      <c r="AD491" t="str">
        <f t="shared" si="34"/>
        <v>VICTORIA</v>
      </c>
      <c r="AE491" t="str">
        <f t="shared" si="31"/>
        <v>VICTORIA</v>
      </c>
      <c r="AF491" t="str">
        <f t="shared" si="32"/>
        <v>BC</v>
      </c>
      <c r="AG491" t="str">
        <f t="shared" si="33"/>
        <v>D LS DYED</v>
      </c>
    </row>
    <row r="492" spans="1:33" x14ac:dyDescent="0.25">
      <c r="A492">
        <v>519384</v>
      </c>
      <c r="B492" t="s">
        <v>157</v>
      </c>
      <c r="C492" t="s">
        <v>69</v>
      </c>
      <c r="D492" t="s">
        <v>37</v>
      </c>
      <c r="E492">
        <v>115.1</v>
      </c>
      <c r="F492">
        <v>4</v>
      </c>
      <c r="G492">
        <v>15</v>
      </c>
      <c r="H492">
        <v>0</v>
      </c>
      <c r="I492">
        <v>5.5</v>
      </c>
      <c r="J492">
        <v>139.6</v>
      </c>
      <c r="K492">
        <v>6.98</v>
      </c>
      <c r="L492">
        <v>0</v>
      </c>
      <c r="M492">
        <v>146.58000000000001</v>
      </c>
      <c r="N492" t="s">
        <v>1071</v>
      </c>
      <c r="AD492" t="str">
        <f t="shared" si="34"/>
        <v>VICTORIA</v>
      </c>
      <c r="AE492" t="str">
        <f t="shared" si="31"/>
        <v>VICTORIA</v>
      </c>
      <c r="AF492" t="str">
        <f t="shared" si="32"/>
        <v>BC</v>
      </c>
      <c r="AG492" t="str">
        <f t="shared" si="33"/>
        <v>DIESEL LS</v>
      </c>
    </row>
    <row r="493" spans="1:33" x14ac:dyDescent="0.25">
      <c r="A493">
        <v>519384</v>
      </c>
      <c r="B493" t="s">
        <v>157</v>
      </c>
      <c r="C493" t="s">
        <v>69</v>
      </c>
      <c r="D493" t="s">
        <v>647</v>
      </c>
      <c r="E493">
        <v>104.8</v>
      </c>
      <c r="F493">
        <v>10</v>
      </c>
      <c r="G493">
        <v>3</v>
      </c>
      <c r="H493">
        <v>0</v>
      </c>
      <c r="I493">
        <v>0</v>
      </c>
      <c r="J493">
        <v>117.8</v>
      </c>
      <c r="K493">
        <v>5.89</v>
      </c>
      <c r="L493">
        <v>0</v>
      </c>
      <c r="M493">
        <v>123.69</v>
      </c>
      <c r="N493" t="s">
        <v>1071</v>
      </c>
      <c r="AD493" t="str">
        <f t="shared" si="34"/>
        <v>VICTORIA</v>
      </c>
      <c r="AE493" t="str">
        <f t="shared" si="31"/>
        <v>VICTORIA</v>
      </c>
      <c r="AF493" t="str">
        <f t="shared" si="32"/>
        <v>BC</v>
      </c>
      <c r="AG493" t="str">
        <f t="shared" si="33"/>
        <v>ETH REG DYE</v>
      </c>
    </row>
    <row r="494" spans="1:33" x14ac:dyDescent="0.25">
      <c r="A494">
        <v>519384</v>
      </c>
      <c r="B494" t="s">
        <v>157</v>
      </c>
      <c r="C494" t="s">
        <v>69</v>
      </c>
      <c r="D494" t="s">
        <v>644</v>
      </c>
      <c r="E494">
        <v>104.8</v>
      </c>
      <c r="F494">
        <v>10</v>
      </c>
      <c r="G494">
        <v>14.5</v>
      </c>
      <c r="H494">
        <v>0</v>
      </c>
      <c r="I494">
        <v>5.5</v>
      </c>
      <c r="J494">
        <v>134.80000000000001</v>
      </c>
      <c r="K494">
        <v>6.74</v>
      </c>
      <c r="L494">
        <v>0</v>
      </c>
      <c r="M494">
        <v>141.54</v>
      </c>
      <c r="N494" t="s">
        <v>1071</v>
      </c>
      <c r="AD494" t="str">
        <f t="shared" si="34"/>
        <v>VICTORIA</v>
      </c>
      <c r="AE494" t="str">
        <f t="shared" si="31"/>
        <v>VICTORIA</v>
      </c>
      <c r="AF494" t="str">
        <f t="shared" si="32"/>
        <v>BC</v>
      </c>
      <c r="AG494" t="str">
        <f t="shared" si="33"/>
        <v>ETHANOL REG</v>
      </c>
    </row>
    <row r="495" spans="1:33" x14ac:dyDescent="0.25">
      <c r="A495">
        <v>519384</v>
      </c>
      <c r="B495" t="s">
        <v>157</v>
      </c>
      <c r="C495" t="s">
        <v>69</v>
      </c>
      <c r="D495" t="s">
        <v>650</v>
      </c>
      <c r="E495">
        <v>65.8</v>
      </c>
      <c r="F495">
        <v>10</v>
      </c>
      <c r="G495">
        <v>3</v>
      </c>
      <c r="H495">
        <v>0</v>
      </c>
      <c r="I495">
        <v>0</v>
      </c>
      <c r="J495">
        <v>78.8</v>
      </c>
      <c r="K495">
        <v>3.94</v>
      </c>
      <c r="L495">
        <v>0</v>
      </c>
      <c r="M495">
        <v>82.74</v>
      </c>
      <c r="N495" t="s">
        <v>630</v>
      </c>
      <c r="AD495" t="str">
        <f t="shared" si="34"/>
        <v>VICTORIA</v>
      </c>
      <c r="AE495" t="str">
        <f t="shared" si="31"/>
        <v>VICTORIA</v>
      </c>
      <c r="AF495" t="str">
        <f t="shared" si="32"/>
        <v>BC</v>
      </c>
      <c r="AG495" t="str">
        <f t="shared" si="33"/>
        <v>REG DYED</v>
      </c>
    </row>
    <row r="496" spans="1:33" x14ac:dyDescent="0.25">
      <c r="A496">
        <v>519384</v>
      </c>
      <c r="B496" t="s">
        <v>157</v>
      </c>
      <c r="C496" t="s">
        <v>69</v>
      </c>
      <c r="D496" t="s">
        <v>651</v>
      </c>
      <c r="E496">
        <v>65.099999999999994</v>
      </c>
      <c r="F496">
        <v>10</v>
      </c>
      <c r="G496">
        <v>14.5</v>
      </c>
      <c r="H496">
        <v>0</v>
      </c>
      <c r="I496">
        <v>5.5</v>
      </c>
      <c r="J496">
        <v>95.1</v>
      </c>
      <c r="K496">
        <v>4.75</v>
      </c>
      <c r="L496">
        <v>0</v>
      </c>
      <c r="M496">
        <v>99.85</v>
      </c>
      <c r="N496" t="s">
        <v>1071</v>
      </c>
      <c r="AD496" t="str">
        <f t="shared" si="34"/>
        <v>VICTORIA</v>
      </c>
      <c r="AE496" t="str">
        <f t="shared" si="31"/>
        <v>VICTORIA</v>
      </c>
      <c r="AF496" t="str">
        <f t="shared" si="32"/>
        <v>BC</v>
      </c>
      <c r="AG496" t="str">
        <f t="shared" si="33"/>
        <v>REGULAR</v>
      </c>
    </row>
    <row r="497" spans="1:33" x14ac:dyDescent="0.25">
      <c r="A497">
        <v>522409</v>
      </c>
      <c r="B497" t="s">
        <v>158</v>
      </c>
      <c r="C497" t="s">
        <v>69</v>
      </c>
      <c r="D497" t="s">
        <v>646</v>
      </c>
      <c r="E497">
        <v>112.6</v>
      </c>
      <c r="F497">
        <v>4</v>
      </c>
      <c r="G497">
        <v>3</v>
      </c>
      <c r="H497">
        <v>0</v>
      </c>
      <c r="I497">
        <v>0</v>
      </c>
      <c r="J497">
        <v>119.6</v>
      </c>
      <c r="K497">
        <v>5.98</v>
      </c>
      <c r="L497">
        <v>0</v>
      </c>
      <c r="M497">
        <v>125.58</v>
      </c>
      <c r="N497" t="s">
        <v>1071</v>
      </c>
      <c r="AD497" t="str">
        <f t="shared" si="34"/>
        <v>WILLIAMS LAKE</v>
      </c>
      <c r="AE497" t="str">
        <f t="shared" si="31"/>
        <v>WILLIAMS LAKE</v>
      </c>
      <c r="AF497" t="str">
        <f t="shared" si="32"/>
        <v>BC</v>
      </c>
      <c r="AG497" t="str">
        <f t="shared" si="33"/>
        <v>D LS DYED</v>
      </c>
    </row>
    <row r="498" spans="1:33" x14ac:dyDescent="0.25">
      <c r="A498">
        <v>522409</v>
      </c>
      <c r="B498" t="s">
        <v>158</v>
      </c>
      <c r="C498" t="s">
        <v>69</v>
      </c>
      <c r="D498" t="s">
        <v>37</v>
      </c>
      <c r="E498">
        <v>112.6</v>
      </c>
      <c r="F498">
        <v>4</v>
      </c>
      <c r="G498">
        <v>15</v>
      </c>
      <c r="H498">
        <v>0</v>
      </c>
      <c r="I498">
        <v>0</v>
      </c>
      <c r="J498">
        <v>131.6</v>
      </c>
      <c r="K498">
        <v>6.58</v>
      </c>
      <c r="L498">
        <v>0</v>
      </c>
      <c r="M498">
        <v>138.18</v>
      </c>
      <c r="N498" t="s">
        <v>1071</v>
      </c>
      <c r="AD498" t="str">
        <f t="shared" si="34"/>
        <v>WILLIAMS LAKE</v>
      </c>
      <c r="AE498" t="str">
        <f t="shared" si="31"/>
        <v>WILLIAMS LAKE</v>
      </c>
      <c r="AF498" t="str">
        <f t="shared" si="32"/>
        <v>BC</v>
      </c>
      <c r="AG498" t="str">
        <f t="shared" si="33"/>
        <v>DIESEL LS</v>
      </c>
    </row>
    <row r="499" spans="1:33" x14ac:dyDescent="0.25">
      <c r="A499">
        <v>522409</v>
      </c>
      <c r="B499" t="s">
        <v>158</v>
      </c>
      <c r="C499" t="s">
        <v>69</v>
      </c>
      <c r="D499" t="s">
        <v>647</v>
      </c>
      <c r="E499">
        <v>98.6</v>
      </c>
      <c r="F499">
        <v>10</v>
      </c>
      <c r="G499">
        <v>3</v>
      </c>
      <c r="H499">
        <v>0</v>
      </c>
      <c r="I499">
        <v>0</v>
      </c>
      <c r="J499">
        <v>111.6</v>
      </c>
      <c r="K499">
        <v>5.58</v>
      </c>
      <c r="L499">
        <v>0</v>
      </c>
      <c r="M499">
        <v>117.18</v>
      </c>
      <c r="N499" t="s">
        <v>1071</v>
      </c>
      <c r="AD499" t="str">
        <f t="shared" si="34"/>
        <v>WILLIAMS LAKE</v>
      </c>
      <c r="AE499" t="str">
        <f t="shared" si="31"/>
        <v>WILLIAMS LAKE</v>
      </c>
      <c r="AF499" t="str">
        <f t="shared" si="32"/>
        <v>BC</v>
      </c>
      <c r="AG499" t="str">
        <f t="shared" si="33"/>
        <v>ETH REG DYE</v>
      </c>
    </row>
    <row r="500" spans="1:33" x14ac:dyDescent="0.25">
      <c r="A500">
        <v>522409</v>
      </c>
      <c r="B500" t="s">
        <v>158</v>
      </c>
      <c r="C500" t="s">
        <v>69</v>
      </c>
      <c r="D500" t="s">
        <v>644</v>
      </c>
      <c r="E500">
        <v>98.6</v>
      </c>
      <c r="F500">
        <v>10</v>
      </c>
      <c r="G500">
        <v>14.5</v>
      </c>
      <c r="H500">
        <v>0</v>
      </c>
      <c r="I500">
        <v>0</v>
      </c>
      <c r="J500">
        <v>123.1</v>
      </c>
      <c r="K500">
        <v>6.16</v>
      </c>
      <c r="L500">
        <v>0</v>
      </c>
      <c r="M500">
        <v>129.25</v>
      </c>
      <c r="N500" t="s">
        <v>1071</v>
      </c>
      <c r="AD500" t="str">
        <f t="shared" si="34"/>
        <v>WILLIAMS LAKE</v>
      </c>
      <c r="AE500" t="str">
        <f t="shared" si="31"/>
        <v>WILLIAMS LAKE</v>
      </c>
      <c r="AF500" t="str">
        <f t="shared" si="32"/>
        <v>BC</v>
      </c>
      <c r="AG500" t="str">
        <f t="shared" si="33"/>
        <v>ETHANOL REG</v>
      </c>
    </row>
    <row r="501" spans="1:33" x14ac:dyDescent="0.25">
      <c r="A501">
        <v>522409</v>
      </c>
      <c r="B501" t="s">
        <v>158</v>
      </c>
      <c r="C501" t="s">
        <v>69</v>
      </c>
      <c r="D501" t="s">
        <v>645</v>
      </c>
      <c r="E501">
        <v>71.3</v>
      </c>
      <c r="F501">
        <v>0</v>
      </c>
      <c r="G501">
        <v>0</v>
      </c>
      <c r="H501">
        <v>0</v>
      </c>
      <c r="I501">
        <v>0</v>
      </c>
      <c r="J501">
        <v>71.3</v>
      </c>
      <c r="K501">
        <v>3.56</v>
      </c>
      <c r="L501">
        <v>4.99</v>
      </c>
      <c r="M501">
        <v>79.86</v>
      </c>
      <c r="N501" t="s">
        <v>1071</v>
      </c>
      <c r="AD501" t="str">
        <f t="shared" si="34"/>
        <v>WILLIAMS LAKE</v>
      </c>
      <c r="AE501" t="str">
        <f t="shared" si="31"/>
        <v>WILLIAMS LAKE</v>
      </c>
      <c r="AF501" t="str">
        <f t="shared" si="32"/>
        <v>BC</v>
      </c>
      <c r="AG501" t="str">
        <f t="shared" si="33"/>
        <v>UNBRAND DEF</v>
      </c>
    </row>
    <row r="502" spans="1:33" x14ac:dyDescent="0.25">
      <c r="A502">
        <v>519389</v>
      </c>
      <c r="B502" t="s">
        <v>160</v>
      </c>
      <c r="C502" t="s">
        <v>80</v>
      </c>
      <c r="D502" t="s">
        <v>37</v>
      </c>
      <c r="E502">
        <v>102.7</v>
      </c>
      <c r="F502">
        <v>4</v>
      </c>
      <c r="G502">
        <v>12.5</v>
      </c>
      <c r="H502">
        <v>0</v>
      </c>
      <c r="I502">
        <v>0</v>
      </c>
      <c r="J502">
        <v>119.2</v>
      </c>
      <c r="K502">
        <v>5.96</v>
      </c>
      <c r="L502">
        <v>0</v>
      </c>
      <c r="M502">
        <v>125.16</v>
      </c>
      <c r="N502" t="s">
        <v>1071</v>
      </c>
      <c r="AD502" t="str">
        <f t="shared" si="34"/>
        <v>BRANDON</v>
      </c>
      <c r="AE502" t="str">
        <f t="shared" si="31"/>
        <v>BRANDON</v>
      </c>
      <c r="AF502" t="str">
        <f t="shared" si="32"/>
        <v>MB</v>
      </c>
      <c r="AG502" t="str">
        <f t="shared" si="33"/>
        <v>DIESEL LS</v>
      </c>
    </row>
    <row r="503" spans="1:33" x14ac:dyDescent="0.25">
      <c r="A503">
        <v>524544</v>
      </c>
      <c r="B503" t="s">
        <v>160</v>
      </c>
      <c r="C503" t="s">
        <v>80</v>
      </c>
      <c r="D503" t="s">
        <v>37</v>
      </c>
      <c r="E503">
        <v>100.8</v>
      </c>
      <c r="F503">
        <v>4</v>
      </c>
      <c r="G503">
        <v>12.5</v>
      </c>
      <c r="H503">
        <v>0</v>
      </c>
      <c r="I503">
        <v>0</v>
      </c>
      <c r="J503">
        <v>117.3</v>
      </c>
      <c r="K503">
        <v>5.87</v>
      </c>
      <c r="L503">
        <v>0</v>
      </c>
      <c r="M503">
        <v>123.16</v>
      </c>
      <c r="N503" t="s">
        <v>1071</v>
      </c>
      <c r="AD503" t="str">
        <f t="shared" si="34"/>
        <v>BRANDON</v>
      </c>
      <c r="AE503" t="str">
        <f t="shared" si="31"/>
        <v>BRANDON</v>
      </c>
      <c r="AF503" t="str">
        <f t="shared" si="32"/>
        <v>MB</v>
      </c>
      <c r="AG503" t="str">
        <f t="shared" si="33"/>
        <v>DIESEL LS</v>
      </c>
    </row>
    <row r="504" spans="1:33" x14ac:dyDescent="0.25">
      <c r="A504">
        <v>524544</v>
      </c>
      <c r="B504" t="s">
        <v>160</v>
      </c>
      <c r="C504" t="s">
        <v>80</v>
      </c>
      <c r="D504" t="s">
        <v>132</v>
      </c>
      <c r="E504">
        <v>90.9</v>
      </c>
      <c r="F504">
        <v>10</v>
      </c>
      <c r="G504">
        <v>12.5</v>
      </c>
      <c r="H504">
        <v>0</v>
      </c>
      <c r="I504">
        <v>0</v>
      </c>
      <c r="J504">
        <v>113.4</v>
      </c>
      <c r="K504">
        <v>5.67</v>
      </c>
      <c r="L504">
        <v>0</v>
      </c>
      <c r="M504">
        <v>119.07</v>
      </c>
      <c r="N504" t="s">
        <v>1071</v>
      </c>
      <c r="AD504" t="str">
        <f t="shared" si="34"/>
        <v>BRANDON</v>
      </c>
      <c r="AE504" t="str">
        <f t="shared" si="31"/>
        <v>BRANDON</v>
      </c>
      <c r="AF504" t="str">
        <f t="shared" si="32"/>
        <v>MB</v>
      </c>
      <c r="AG504" t="str">
        <f t="shared" si="33"/>
        <v>ETH MID</v>
      </c>
    </row>
    <row r="505" spans="1:33" x14ac:dyDescent="0.25">
      <c r="A505">
        <v>524544</v>
      </c>
      <c r="B505" t="s">
        <v>160</v>
      </c>
      <c r="C505" t="s">
        <v>80</v>
      </c>
      <c r="D505" t="s">
        <v>644</v>
      </c>
      <c r="E505">
        <v>86.9</v>
      </c>
      <c r="F505">
        <v>10</v>
      </c>
      <c r="G505">
        <v>12.5</v>
      </c>
      <c r="H505">
        <v>0</v>
      </c>
      <c r="I505">
        <v>0</v>
      </c>
      <c r="J505">
        <v>109.4</v>
      </c>
      <c r="K505">
        <v>5.47</v>
      </c>
      <c r="L505">
        <v>0</v>
      </c>
      <c r="M505">
        <v>114.87</v>
      </c>
      <c r="N505" t="s">
        <v>1071</v>
      </c>
      <c r="AD505" t="str">
        <f t="shared" si="34"/>
        <v>BRANDON</v>
      </c>
      <c r="AE505" t="str">
        <f t="shared" si="31"/>
        <v>BRANDON</v>
      </c>
      <c r="AF505" t="str">
        <f t="shared" si="32"/>
        <v>MB</v>
      </c>
      <c r="AG505" t="str">
        <f t="shared" si="33"/>
        <v>ETHANOL REG</v>
      </c>
    </row>
    <row r="506" spans="1:33" x14ac:dyDescent="0.25">
      <c r="A506">
        <v>524544</v>
      </c>
      <c r="B506" t="s">
        <v>160</v>
      </c>
      <c r="C506" t="s">
        <v>80</v>
      </c>
      <c r="D506" t="s">
        <v>49</v>
      </c>
      <c r="E506">
        <v>75</v>
      </c>
      <c r="F506">
        <v>10</v>
      </c>
      <c r="G506">
        <v>12.5</v>
      </c>
      <c r="H506">
        <v>0</v>
      </c>
      <c r="I506">
        <v>0</v>
      </c>
      <c r="J506">
        <v>97.5</v>
      </c>
      <c r="K506">
        <v>4.88</v>
      </c>
      <c r="L506">
        <v>0</v>
      </c>
      <c r="M506">
        <v>102.38</v>
      </c>
      <c r="N506" t="s">
        <v>630</v>
      </c>
      <c r="AD506" t="str">
        <f t="shared" si="34"/>
        <v>BRANDON</v>
      </c>
      <c r="AE506" t="str">
        <f t="shared" si="31"/>
        <v>BRANDON</v>
      </c>
      <c r="AF506" t="str">
        <f t="shared" si="32"/>
        <v>MB</v>
      </c>
      <c r="AG506" t="str">
        <f t="shared" si="33"/>
        <v>PREMIUM</v>
      </c>
    </row>
    <row r="507" spans="1:33" x14ac:dyDescent="0.25">
      <c r="A507">
        <v>524544</v>
      </c>
      <c r="B507" t="s">
        <v>160</v>
      </c>
      <c r="C507" t="s">
        <v>80</v>
      </c>
      <c r="D507" t="s">
        <v>645</v>
      </c>
      <c r="E507">
        <v>116</v>
      </c>
      <c r="F507">
        <v>0</v>
      </c>
      <c r="G507">
        <v>0</v>
      </c>
      <c r="H507">
        <v>0</v>
      </c>
      <c r="I507">
        <v>0</v>
      </c>
      <c r="J507">
        <v>116</v>
      </c>
      <c r="K507">
        <v>5.8</v>
      </c>
      <c r="L507">
        <v>8.1199999999999992</v>
      </c>
      <c r="M507">
        <v>129.91999999999999</v>
      </c>
      <c r="N507" t="s">
        <v>1071</v>
      </c>
      <c r="AD507" t="str">
        <f t="shared" si="34"/>
        <v>BRANDON</v>
      </c>
      <c r="AE507" t="str">
        <f t="shared" si="31"/>
        <v>BRANDON</v>
      </c>
      <c r="AF507" t="str">
        <f t="shared" si="32"/>
        <v>MB</v>
      </c>
      <c r="AG507" t="str">
        <f t="shared" si="33"/>
        <v>UNBRAND DEF</v>
      </c>
    </row>
    <row r="508" spans="1:33" x14ac:dyDescent="0.25">
      <c r="A508">
        <v>524617</v>
      </c>
      <c r="B508" t="s">
        <v>161</v>
      </c>
      <c r="C508" t="s">
        <v>80</v>
      </c>
      <c r="D508" t="s">
        <v>37</v>
      </c>
      <c r="E508">
        <v>99.4</v>
      </c>
      <c r="F508">
        <v>4</v>
      </c>
      <c r="G508">
        <v>12.5</v>
      </c>
      <c r="H508">
        <v>0</v>
      </c>
      <c r="I508">
        <v>0</v>
      </c>
      <c r="J508">
        <v>115.9</v>
      </c>
      <c r="K508">
        <v>5.79</v>
      </c>
      <c r="L508">
        <v>0</v>
      </c>
      <c r="M508">
        <v>121.7</v>
      </c>
      <c r="N508" t="s">
        <v>1071</v>
      </c>
      <c r="AD508" t="str">
        <f t="shared" si="34"/>
        <v>HEADINGLEY</v>
      </c>
      <c r="AE508" t="str">
        <f t="shared" si="31"/>
        <v>HEADINGLEY</v>
      </c>
      <c r="AF508" t="str">
        <f t="shared" si="32"/>
        <v>MB</v>
      </c>
      <c r="AG508" t="str">
        <f t="shared" si="33"/>
        <v>DIESEL LS</v>
      </c>
    </row>
    <row r="509" spans="1:33" x14ac:dyDescent="0.25">
      <c r="A509">
        <v>524617</v>
      </c>
      <c r="B509" t="s">
        <v>161</v>
      </c>
      <c r="C509" t="s">
        <v>80</v>
      </c>
      <c r="D509" t="s">
        <v>132</v>
      </c>
      <c r="E509">
        <v>89.7</v>
      </c>
      <c r="F509">
        <v>10</v>
      </c>
      <c r="G509">
        <v>12.5</v>
      </c>
      <c r="H509">
        <v>0</v>
      </c>
      <c r="I509">
        <v>0</v>
      </c>
      <c r="J509">
        <v>112.2</v>
      </c>
      <c r="K509">
        <v>5.61</v>
      </c>
      <c r="L509">
        <v>0</v>
      </c>
      <c r="M509">
        <v>117.81</v>
      </c>
      <c r="N509" t="s">
        <v>1071</v>
      </c>
      <c r="AD509" t="str">
        <f t="shared" si="34"/>
        <v>HEADINGLEY</v>
      </c>
      <c r="AE509" t="str">
        <f t="shared" si="31"/>
        <v>HEADINGLEY</v>
      </c>
      <c r="AF509" t="str">
        <f t="shared" si="32"/>
        <v>MB</v>
      </c>
      <c r="AG509" t="str">
        <f t="shared" si="33"/>
        <v>ETH MID</v>
      </c>
    </row>
    <row r="510" spans="1:33" x14ac:dyDescent="0.25">
      <c r="A510">
        <v>524617</v>
      </c>
      <c r="B510" t="s">
        <v>161</v>
      </c>
      <c r="C510" t="s">
        <v>80</v>
      </c>
      <c r="D510" t="s">
        <v>644</v>
      </c>
      <c r="E510">
        <v>85.7</v>
      </c>
      <c r="F510">
        <v>10</v>
      </c>
      <c r="G510">
        <v>12.5</v>
      </c>
      <c r="H510">
        <v>0</v>
      </c>
      <c r="I510">
        <v>0</v>
      </c>
      <c r="J510">
        <v>108.2</v>
      </c>
      <c r="K510">
        <v>5.41</v>
      </c>
      <c r="L510">
        <v>0</v>
      </c>
      <c r="M510">
        <v>113.61</v>
      </c>
      <c r="N510" t="s">
        <v>1071</v>
      </c>
      <c r="AD510" t="str">
        <f t="shared" si="34"/>
        <v>HEADINGLEY</v>
      </c>
      <c r="AE510" t="str">
        <f t="shared" si="31"/>
        <v>HEADINGLEY</v>
      </c>
      <c r="AF510" t="str">
        <f t="shared" si="32"/>
        <v>MB</v>
      </c>
      <c r="AG510" t="str">
        <f t="shared" si="33"/>
        <v>ETHANOL REG</v>
      </c>
    </row>
    <row r="511" spans="1:33" x14ac:dyDescent="0.25">
      <c r="A511">
        <v>524617</v>
      </c>
      <c r="B511" t="s">
        <v>161</v>
      </c>
      <c r="C511" t="s">
        <v>80</v>
      </c>
      <c r="D511" t="s">
        <v>49</v>
      </c>
      <c r="E511">
        <v>94.1</v>
      </c>
      <c r="F511">
        <v>10</v>
      </c>
      <c r="G511">
        <v>12.5</v>
      </c>
      <c r="H511">
        <v>0</v>
      </c>
      <c r="I511">
        <v>0</v>
      </c>
      <c r="J511">
        <v>116.6</v>
      </c>
      <c r="K511">
        <v>5.83</v>
      </c>
      <c r="L511">
        <v>0</v>
      </c>
      <c r="M511">
        <v>122.43</v>
      </c>
      <c r="N511" t="s">
        <v>630</v>
      </c>
      <c r="AD511" t="str">
        <f t="shared" si="34"/>
        <v>HEADINGLEY</v>
      </c>
      <c r="AE511" t="str">
        <f t="shared" si="31"/>
        <v>HEADINGLEY</v>
      </c>
      <c r="AF511" t="str">
        <f t="shared" si="32"/>
        <v>MB</v>
      </c>
      <c r="AG511" t="str">
        <f t="shared" si="33"/>
        <v>PREMIUM</v>
      </c>
    </row>
    <row r="512" spans="1:33" x14ac:dyDescent="0.25">
      <c r="A512">
        <v>524617</v>
      </c>
      <c r="B512" t="s">
        <v>161</v>
      </c>
      <c r="C512" t="s">
        <v>80</v>
      </c>
      <c r="D512" t="s">
        <v>645</v>
      </c>
      <c r="E512">
        <v>116</v>
      </c>
      <c r="F512">
        <v>0</v>
      </c>
      <c r="G512">
        <v>0</v>
      </c>
      <c r="H512">
        <v>0</v>
      </c>
      <c r="I512">
        <v>0</v>
      </c>
      <c r="J512">
        <v>116</v>
      </c>
      <c r="K512">
        <v>5.8</v>
      </c>
      <c r="L512">
        <v>8.1199999999999992</v>
      </c>
      <c r="M512">
        <v>129.91999999999999</v>
      </c>
      <c r="N512" t="s">
        <v>1071</v>
      </c>
      <c r="AD512" t="str">
        <f t="shared" si="34"/>
        <v>HEADINGLEY</v>
      </c>
      <c r="AE512" t="str">
        <f t="shared" si="31"/>
        <v>HEADINGLEY</v>
      </c>
      <c r="AF512" t="str">
        <f t="shared" si="32"/>
        <v>MB</v>
      </c>
      <c r="AG512" t="str">
        <f t="shared" si="33"/>
        <v>UNBRAND DEF</v>
      </c>
    </row>
    <row r="513" spans="1:33" x14ac:dyDescent="0.25">
      <c r="A513">
        <v>524618</v>
      </c>
      <c r="B513" t="s">
        <v>162</v>
      </c>
      <c r="C513" t="s">
        <v>80</v>
      </c>
      <c r="D513" t="s">
        <v>37</v>
      </c>
      <c r="E513">
        <v>100.3</v>
      </c>
      <c r="F513">
        <v>4</v>
      </c>
      <c r="G513">
        <v>12.5</v>
      </c>
      <c r="H513">
        <v>0</v>
      </c>
      <c r="I513">
        <v>0</v>
      </c>
      <c r="J513">
        <v>116.8</v>
      </c>
      <c r="K513">
        <v>5.84</v>
      </c>
      <c r="L513">
        <v>0</v>
      </c>
      <c r="M513">
        <v>122.64</v>
      </c>
      <c r="N513" t="s">
        <v>1071</v>
      </c>
      <c r="AD513" t="str">
        <f t="shared" si="34"/>
        <v>MORRIS</v>
      </c>
      <c r="AE513" t="str">
        <f t="shared" si="31"/>
        <v>MORRIS</v>
      </c>
      <c r="AF513" t="str">
        <f t="shared" si="32"/>
        <v>MB</v>
      </c>
      <c r="AG513" t="str">
        <f t="shared" si="33"/>
        <v>DIESEL LS</v>
      </c>
    </row>
    <row r="514" spans="1:33" x14ac:dyDescent="0.25">
      <c r="A514">
        <v>524618</v>
      </c>
      <c r="B514" t="s">
        <v>162</v>
      </c>
      <c r="C514" t="s">
        <v>80</v>
      </c>
      <c r="D514" t="s">
        <v>644</v>
      </c>
      <c r="E514">
        <v>86.5</v>
      </c>
      <c r="F514">
        <v>10</v>
      </c>
      <c r="G514">
        <v>12.5</v>
      </c>
      <c r="H514">
        <v>0</v>
      </c>
      <c r="I514">
        <v>0</v>
      </c>
      <c r="J514">
        <v>109</v>
      </c>
      <c r="K514">
        <v>5.45</v>
      </c>
      <c r="L514">
        <v>0</v>
      </c>
      <c r="M514">
        <v>114.45</v>
      </c>
      <c r="N514" t="s">
        <v>1071</v>
      </c>
      <c r="AD514" t="str">
        <f t="shared" si="34"/>
        <v>MORRIS</v>
      </c>
      <c r="AE514" t="str">
        <f t="shared" si="31"/>
        <v>MORRIS</v>
      </c>
      <c r="AF514" t="str">
        <f t="shared" si="32"/>
        <v>MB</v>
      </c>
      <c r="AG514" t="str">
        <f t="shared" si="33"/>
        <v>ETHANOL REG</v>
      </c>
    </row>
    <row r="515" spans="1:33" x14ac:dyDescent="0.25">
      <c r="A515">
        <v>524618</v>
      </c>
      <c r="B515" t="s">
        <v>162</v>
      </c>
      <c r="C515" t="s">
        <v>80</v>
      </c>
      <c r="D515" t="s">
        <v>49</v>
      </c>
      <c r="E515">
        <v>104.2</v>
      </c>
      <c r="F515">
        <v>10</v>
      </c>
      <c r="G515">
        <v>12.5</v>
      </c>
      <c r="H515">
        <v>0</v>
      </c>
      <c r="I515">
        <v>0</v>
      </c>
      <c r="J515">
        <v>126.7</v>
      </c>
      <c r="K515">
        <v>6.33</v>
      </c>
      <c r="L515">
        <v>0</v>
      </c>
      <c r="M515">
        <v>133.03</v>
      </c>
      <c r="N515" t="s">
        <v>630</v>
      </c>
      <c r="AD515" t="str">
        <f t="shared" si="34"/>
        <v>MORRIS</v>
      </c>
      <c r="AE515" t="str">
        <f t="shared" si="31"/>
        <v>MORRIS</v>
      </c>
      <c r="AF515" t="str">
        <f t="shared" si="32"/>
        <v>MB</v>
      </c>
      <c r="AG515" t="str">
        <f t="shared" si="33"/>
        <v>PREMIUM</v>
      </c>
    </row>
    <row r="516" spans="1:33" x14ac:dyDescent="0.25">
      <c r="A516">
        <v>519401</v>
      </c>
      <c r="B516" t="s">
        <v>659</v>
      </c>
      <c r="C516" t="s">
        <v>80</v>
      </c>
      <c r="D516" t="s">
        <v>37</v>
      </c>
      <c r="E516">
        <v>99.3</v>
      </c>
      <c r="F516">
        <v>4</v>
      </c>
      <c r="G516">
        <v>12.5</v>
      </c>
      <c r="H516">
        <v>0</v>
      </c>
      <c r="I516">
        <v>0</v>
      </c>
      <c r="J516">
        <v>115.8</v>
      </c>
      <c r="K516">
        <v>5.79</v>
      </c>
      <c r="L516">
        <v>0</v>
      </c>
      <c r="M516">
        <v>121.59</v>
      </c>
      <c r="N516" t="s">
        <v>1071</v>
      </c>
      <c r="AD516" t="str">
        <f t="shared" si="34"/>
        <v>OAK BLUFF</v>
      </c>
      <c r="AE516" t="str">
        <f t="shared" si="31"/>
        <v>OAK BLUFF</v>
      </c>
      <c r="AF516" t="str">
        <f t="shared" si="32"/>
        <v>MB</v>
      </c>
      <c r="AG516" t="str">
        <f t="shared" si="33"/>
        <v>DIESEL LS</v>
      </c>
    </row>
    <row r="517" spans="1:33" x14ac:dyDescent="0.25">
      <c r="A517">
        <v>522586</v>
      </c>
      <c r="B517" t="s">
        <v>660</v>
      </c>
      <c r="C517" t="s">
        <v>80</v>
      </c>
      <c r="D517" t="s">
        <v>37</v>
      </c>
      <c r="E517">
        <v>99.6</v>
      </c>
      <c r="F517">
        <v>4</v>
      </c>
      <c r="G517">
        <v>12.5</v>
      </c>
      <c r="H517">
        <v>0</v>
      </c>
      <c r="I517">
        <v>0</v>
      </c>
      <c r="J517">
        <v>116.1</v>
      </c>
      <c r="K517">
        <v>5.8</v>
      </c>
      <c r="L517">
        <v>0</v>
      </c>
      <c r="M517">
        <v>121.91</v>
      </c>
      <c r="N517" t="s">
        <v>1071</v>
      </c>
      <c r="AD517" t="str">
        <f t="shared" si="34"/>
        <v>PRAWDA</v>
      </c>
      <c r="AE517" t="str">
        <f t="shared" si="31"/>
        <v>PRAWDA</v>
      </c>
      <c r="AF517" t="str">
        <f t="shared" si="32"/>
        <v>MB</v>
      </c>
      <c r="AG517" t="str">
        <f t="shared" si="33"/>
        <v>DIESEL LS</v>
      </c>
    </row>
    <row r="518" spans="1:33" x14ac:dyDescent="0.25">
      <c r="A518">
        <v>522586</v>
      </c>
      <c r="B518" t="s">
        <v>660</v>
      </c>
      <c r="C518" t="s">
        <v>80</v>
      </c>
      <c r="D518" t="s">
        <v>645</v>
      </c>
      <c r="E518">
        <v>116</v>
      </c>
      <c r="F518">
        <v>0</v>
      </c>
      <c r="G518">
        <v>0</v>
      </c>
      <c r="H518">
        <v>0</v>
      </c>
      <c r="I518">
        <v>0</v>
      </c>
      <c r="J518">
        <v>116</v>
      </c>
      <c r="K518">
        <v>5.8</v>
      </c>
      <c r="L518">
        <v>8.1199999999999992</v>
      </c>
      <c r="M518">
        <v>129.91999999999999</v>
      </c>
      <c r="N518" t="s">
        <v>1071</v>
      </c>
      <c r="AD518" t="str">
        <f t="shared" si="34"/>
        <v>PRAWDA</v>
      </c>
      <c r="AE518" t="str">
        <f t="shared" si="31"/>
        <v>PRAWDA</v>
      </c>
      <c r="AF518" t="str">
        <f t="shared" si="32"/>
        <v>MB</v>
      </c>
      <c r="AG518" t="str">
        <f t="shared" si="33"/>
        <v>UNBRAND DEF</v>
      </c>
    </row>
    <row r="519" spans="1:33" x14ac:dyDescent="0.25">
      <c r="A519">
        <v>524549</v>
      </c>
      <c r="B519" t="s">
        <v>163</v>
      </c>
      <c r="C519" t="s">
        <v>80</v>
      </c>
      <c r="D519" t="s">
        <v>37</v>
      </c>
      <c r="E519">
        <v>99.1</v>
      </c>
      <c r="F519">
        <v>4</v>
      </c>
      <c r="G519">
        <v>12.5</v>
      </c>
      <c r="H519">
        <v>0</v>
      </c>
      <c r="I519">
        <v>0</v>
      </c>
      <c r="J519">
        <v>115.6</v>
      </c>
      <c r="K519">
        <v>5.78</v>
      </c>
      <c r="L519">
        <v>0</v>
      </c>
      <c r="M519">
        <v>121.38</v>
      </c>
      <c r="N519" t="s">
        <v>1071</v>
      </c>
      <c r="AD519" t="str">
        <f t="shared" si="34"/>
        <v>WINNIPEG</v>
      </c>
      <c r="AE519" t="str">
        <f t="shared" si="31"/>
        <v>WINNIPEG</v>
      </c>
      <c r="AF519" t="str">
        <f t="shared" si="32"/>
        <v>MB</v>
      </c>
      <c r="AG519" t="str">
        <f t="shared" si="33"/>
        <v>DIESEL LS</v>
      </c>
    </row>
    <row r="520" spans="1:33" x14ac:dyDescent="0.25">
      <c r="A520">
        <v>524549</v>
      </c>
      <c r="B520" t="s">
        <v>163</v>
      </c>
      <c r="C520" t="s">
        <v>80</v>
      </c>
      <c r="D520" t="s">
        <v>645</v>
      </c>
      <c r="E520">
        <v>71.3</v>
      </c>
      <c r="F520">
        <v>0</v>
      </c>
      <c r="G520">
        <v>0</v>
      </c>
      <c r="H520">
        <v>0</v>
      </c>
      <c r="I520">
        <v>0</v>
      </c>
      <c r="J520">
        <v>71.3</v>
      </c>
      <c r="K520">
        <v>3.56</v>
      </c>
      <c r="L520">
        <v>4.99</v>
      </c>
      <c r="M520">
        <v>79.86</v>
      </c>
      <c r="N520" t="s">
        <v>1071</v>
      </c>
      <c r="AD520" t="str">
        <f t="shared" si="34"/>
        <v>WINNIPEG</v>
      </c>
      <c r="AE520" t="str">
        <f t="shared" si="31"/>
        <v>WINNIPEG</v>
      </c>
      <c r="AF520" t="str">
        <f t="shared" si="32"/>
        <v>MB</v>
      </c>
      <c r="AG520" t="str">
        <f t="shared" si="33"/>
        <v>UNBRAND DEF</v>
      </c>
    </row>
    <row r="521" spans="1:33" x14ac:dyDescent="0.25">
      <c r="A521">
        <v>524564</v>
      </c>
      <c r="B521" t="s">
        <v>163</v>
      </c>
      <c r="C521" t="s">
        <v>80</v>
      </c>
      <c r="D521" t="s">
        <v>37</v>
      </c>
      <c r="E521">
        <v>99.2</v>
      </c>
      <c r="F521">
        <v>4</v>
      </c>
      <c r="G521">
        <v>12.5</v>
      </c>
      <c r="H521">
        <v>0</v>
      </c>
      <c r="I521">
        <v>0</v>
      </c>
      <c r="J521">
        <v>115.7</v>
      </c>
      <c r="K521">
        <v>5.79</v>
      </c>
      <c r="L521">
        <v>0</v>
      </c>
      <c r="M521">
        <v>121.48</v>
      </c>
      <c r="N521" t="s">
        <v>1071</v>
      </c>
      <c r="AD521" t="str">
        <f t="shared" si="34"/>
        <v>WINNIPEG</v>
      </c>
      <c r="AE521" t="str">
        <f t="shared" si="31"/>
        <v>WINNIPEG</v>
      </c>
      <c r="AF521" t="str">
        <f t="shared" si="32"/>
        <v>MB</v>
      </c>
      <c r="AG521" t="str">
        <f t="shared" si="33"/>
        <v>DIESEL LS</v>
      </c>
    </row>
    <row r="522" spans="1:33" x14ac:dyDescent="0.25">
      <c r="A522">
        <v>524564</v>
      </c>
      <c r="B522" t="s">
        <v>163</v>
      </c>
      <c r="C522" t="s">
        <v>80</v>
      </c>
      <c r="D522" t="s">
        <v>644</v>
      </c>
      <c r="E522">
        <v>85.6</v>
      </c>
      <c r="F522">
        <v>10</v>
      </c>
      <c r="G522">
        <v>12.5</v>
      </c>
      <c r="H522">
        <v>0</v>
      </c>
      <c r="I522">
        <v>0</v>
      </c>
      <c r="J522">
        <v>108.1</v>
      </c>
      <c r="K522">
        <v>5.41</v>
      </c>
      <c r="L522">
        <v>0</v>
      </c>
      <c r="M522">
        <v>113.5</v>
      </c>
      <c r="N522" t="s">
        <v>1071</v>
      </c>
      <c r="AD522" t="str">
        <f t="shared" si="34"/>
        <v>WINNIPEG</v>
      </c>
      <c r="AE522" t="str">
        <f t="shared" si="31"/>
        <v>WINNIPEG</v>
      </c>
      <c r="AF522" t="str">
        <f t="shared" si="32"/>
        <v>MB</v>
      </c>
      <c r="AG522" t="str">
        <f t="shared" si="33"/>
        <v>ETHANOL REG</v>
      </c>
    </row>
    <row r="523" spans="1:33" x14ac:dyDescent="0.25">
      <c r="A523">
        <v>524564</v>
      </c>
      <c r="B523" t="s">
        <v>163</v>
      </c>
      <c r="C523" t="s">
        <v>80</v>
      </c>
      <c r="D523" t="s">
        <v>651</v>
      </c>
      <c r="E523">
        <v>81.599999999999994</v>
      </c>
      <c r="F523">
        <v>10</v>
      </c>
      <c r="G523">
        <v>12.5</v>
      </c>
      <c r="H523">
        <v>0</v>
      </c>
      <c r="I523">
        <v>0</v>
      </c>
      <c r="J523">
        <v>104.1</v>
      </c>
      <c r="K523">
        <v>5.21</v>
      </c>
      <c r="L523">
        <v>0</v>
      </c>
      <c r="M523">
        <v>109.3</v>
      </c>
      <c r="N523" t="s">
        <v>630</v>
      </c>
      <c r="AD523" t="str">
        <f t="shared" si="34"/>
        <v>WINNIPEG</v>
      </c>
      <c r="AE523" t="str">
        <f t="shared" si="31"/>
        <v>WINNIPEG</v>
      </c>
      <c r="AF523" t="str">
        <f t="shared" si="32"/>
        <v>MB</v>
      </c>
      <c r="AG523" t="str">
        <f t="shared" si="33"/>
        <v>REGULAR</v>
      </c>
    </row>
    <row r="524" spans="1:33" x14ac:dyDescent="0.25">
      <c r="A524">
        <v>524568</v>
      </c>
      <c r="B524" t="s">
        <v>163</v>
      </c>
      <c r="C524" t="s">
        <v>80</v>
      </c>
      <c r="D524" t="s">
        <v>646</v>
      </c>
      <c r="E524">
        <v>99.2</v>
      </c>
      <c r="F524">
        <v>4</v>
      </c>
      <c r="G524">
        <v>0</v>
      </c>
      <c r="H524">
        <v>0</v>
      </c>
      <c r="I524">
        <v>0</v>
      </c>
      <c r="J524">
        <v>103.2</v>
      </c>
      <c r="K524">
        <v>5.16</v>
      </c>
      <c r="L524">
        <v>0</v>
      </c>
      <c r="M524">
        <v>108.36</v>
      </c>
      <c r="N524" t="s">
        <v>1071</v>
      </c>
      <c r="AD524" t="str">
        <f t="shared" si="34"/>
        <v>WINNIPEG</v>
      </c>
      <c r="AE524" t="str">
        <f t="shared" si="31"/>
        <v>WINNIPEG</v>
      </c>
      <c r="AF524" t="str">
        <f t="shared" si="32"/>
        <v>MB</v>
      </c>
      <c r="AG524" t="str">
        <f t="shared" si="33"/>
        <v>D LS DYED</v>
      </c>
    </row>
    <row r="525" spans="1:33" x14ac:dyDescent="0.25">
      <c r="A525">
        <v>524568</v>
      </c>
      <c r="B525" t="s">
        <v>163</v>
      </c>
      <c r="C525" t="s">
        <v>80</v>
      </c>
      <c r="D525" t="s">
        <v>37</v>
      </c>
      <c r="E525">
        <v>99.2</v>
      </c>
      <c r="F525">
        <v>4</v>
      </c>
      <c r="G525">
        <v>12.5</v>
      </c>
      <c r="H525">
        <v>0</v>
      </c>
      <c r="I525">
        <v>0</v>
      </c>
      <c r="J525">
        <v>115.7</v>
      </c>
      <c r="K525">
        <v>5.79</v>
      </c>
      <c r="L525">
        <v>0</v>
      </c>
      <c r="M525">
        <v>121.48</v>
      </c>
      <c r="N525" t="s">
        <v>1071</v>
      </c>
      <c r="AD525" t="str">
        <f t="shared" si="34"/>
        <v>WINNIPEG</v>
      </c>
      <c r="AE525" t="str">
        <f t="shared" si="31"/>
        <v>WINNIPEG</v>
      </c>
      <c r="AF525" t="str">
        <f t="shared" si="32"/>
        <v>MB</v>
      </c>
      <c r="AG525" t="str">
        <f t="shared" si="33"/>
        <v>DIESEL LS</v>
      </c>
    </row>
    <row r="526" spans="1:33" x14ac:dyDescent="0.25">
      <c r="A526">
        <v>524600</v>
      </c>
      <c r="B526" t="s">
        <v>163</v>
      </c>
      <c r="C526" t="s">
        <v>80</v>
      </c>
      <c r="D526" t="s">
        <v>646</v>
      </c>
      <c r="E526">
        <v>99.2</v>
      </c>
      <c r="F526">
        <v>4</v>
      </c>
      <c r="G526">
        <v>0</v>
      </c>
      <c r="H526">
        <v>0</v>
      </c>
      <c r="I526">
        <v>0</v>
      </c>
      <c r="J526">
        <v>103.2</v>
      </c>
      <c r="K526">
        <v>5.16</v>
      </c>
      <c r="L526">
        <v>0</v>
      </c>
      <c r="M526">
        <v>108.36</v>
      </c>
      <c r="N526" t="s">
        <v>1071</v>
      </c>
      <c r="AD526" t="str">
        <f t="shared" si="34"/>
        <v>WINNIPEG</v>
      </c>
      <c r="AE526" t="str">
        <f t="shared" si="31"/>
        <v>WINNIPEG</v>
      </c>
      <c r="AF526" t="str">
        <f t="shared" si="32"/>
        <v>MB</v>
      </c>
      <c r="AG526" t="str">
        <f t="shared" si="33"/>
        <v>D LS DYED</v>
      </c>
    </row>
    <row r="527" spans="1:33" x14ac:dyDescent="0.25">
      <c r="A527">
        <v>524600</v>
      </c>
      <c r="B527" t="s">
        <v>163</v>
      </c>
      <c r="C527" t="s">
        <v>80</v>
      </c>
      <c r="D527" t="s">
        <v>37</v>
      </c>
      <c r="E527">
        <v>99.2</v>
      </c>
      <c r="F527">
        <v>4</v>
      </c>
      <c r="G527">
        <v>12.5</v>
      </c>
      <c r="H527">
        <v>0</v>
      </c>
      <c r="I527">
        <v>0</v>
      </c>
      <c r="J527">
        <v>115.7</v>
      </c>
      <c r="K527">
        <v>5.79</v>
      </c>
      <c r="L527">
        <v>0</v>
      </c>
      <c r="M527">
        <v>121.48</v>
      </c>
      <c r="N527" t="s">
        <v>1071</v>
      </c>
      <c r="AD527" t="str">
        <f t="shared" si="34"/>
        <v>WINNIPEG</v>
      </c>
      <c r="AE527" t="str">
        <f t="shared" si="31"/>
        <v>WINNIPEG</v>
      </c>
      <c r="AF527" t="str">
        <f t="shared" si="32"/>
        <v>MB</v>
      </c>
      <c r="AG527" t="str">
        <f t="shared" si="33"/>
        <v>DIESEL LS</v>
      </c>
    </row>
    <row r="528" spans="1:33" x14ac:dyDescent="0.25">
      <c r="A528">
        <v>524600</v>
      </c>
      <c r="B528" t="s">
        <v>163</v>
      </c>
      <c r="C528" t="s">
        <v>80</v>
      </c>
      <c r="D528" t="s">
        <v>132</v>
      </c>
      <c r="E528">
        <v>89.6</v>
      </c>
      <c r="F528">
        <v>10</v>
      </c>
      <c r="G528">
        <v>12.5</v>
      </c>
      <c r="H528">
        <v>0</v>
      </c>
      <c r="I528">
        <v>0</v>
      </c>
      <c r="J528">
        <v>112.1</v>
      </c>
      <c r="K528">
        <v>5.61</v>
      </c>
      <c r="L528">
        <v>0</v>
      </c>
      <c r="M528">
        <v>117.7</v>
      </c>
      <c r="N528" t="s">
        <v>1071</v>
      </c>
      <c r="AD528" t="str">
        <f t="shared" si="34"/>
        <v>WINNIPEG</v>
      </c>
      <c r="AE528" t="str">
        <f t="shared" si="31"/>
        <v>WINNIPEG</v>
      </c>
      <c r="AF528" t="str">
        <f t="shared" si="32"/>
        <v>MB</v>
      </c>
      <c r="AG528" t="str">
        <f t="shared" si="33"/>
        <v>ETH MID</v>
      </c>
    </row>
    <row r="529" spans="1:33" x14ac:dyDescent="0.25">
      <c r="A529">
        <v>524600</v>
      </c>
      <c r="B529" t="s">
        <v>163</v>
      </c>
      <c r="C529" t="s">
        <v>80</v>
      </c>
      <c r="D529" t="s">
        <v>647</v>
      </c>
      <c r="E529">
        <v>85.6</v>
      </c>
      <c r="F529">
        <v>10</v>
      </c>
      <c r="G529">
        <v>2.7</v>
      </c>
      <c r="H529">
        <v>0</v>
      </c>
      <c r="I529">
        <v>0</v>
      </c>
      <c r="J529">
        <v>98.3</v>
      </c>
      <c r="K529">
        <v>4.92</v>
      </c>
      <c r="L529">
        <v>0</v>
      </c>
      <c r="M529">
        <v>103.22</v>
      </c>
      <c r="N529" t="s">
        <v>1071</v>
      </c>
      <c r="AD529" t="str">
        <f t="shared" si="34"/>
        <v>WINNIPEG</v>
      </c>
      <c r="AE529" t="str">
        <f t="shared" si="31"/>
        <v>WINNIPEG</v>
      </c>
      <c r="AF529" t="str">
        <f t="shared" si="32"/>
        <v>MB</v>
      </c>
      <c r="AG529" t="str">
        <f t="shared" si="33"/>
        <v>ETH REG DYE</v>
      </c>
    </row>
    <row r="530" spans="1:33" x14ac:dyDescent="0.25">
      <c r="A530">
        <v>524600</v>
      </c>
      <c r="B530" t="s">
        <v>163</v>
      </c>
      <c r="C530" t="s">
        <v>80</v>
      </c>
      <c r="D530" t="s">
        <v>644</v>
      </c>
      <c r="E530">
        <v>85.6</v>
      </c>
      <c r="F530">
        <v>10</v>
      </c>
      <c r="G530">
        <v>12.5</v>
      </c>
      <c r="H530">
        <v>0</v>
      </c>
      <c r="I530">
        <v>0</v>
      </c>
      <c r="J530">
        <v>108.1</v>
      </c>
      <c r="K530">
        <v>5.41</v>
      </c>
      <c r="L530">
        <v>0</v>
      </c>
      <c r="M530">
        <v>113.5</v>
      </c>
      <c r="N530" t="s">
        <v>1071</v>
      </c>
      <c r="AD530" t="str">
        <f t="shared" si="34"/>
        <v>WINNIPEG</v>
      </c>
      <c r="AE530" t="str">
        <f t="shared" si="31"/>
        <v>WINNIPEG</v>
      </c>
      <c r="AF530" t="str">
        <f t="shared" si="32"/>
        <v>MB</v>
      </c>
      <c r="AG530" t="str">
        <f t="shared" si="33"/>
        <v>ETHANOL REG</v>
      </c>
    </row>
    <row r="531" spans="1:33" x14ac:dyDescent="0.25">
      <c r="A531">
        <v>524600</v>
      </c>
      <c r="B531" t="s">
        <v>163</v>
      </c>
      <c r="C531" t="s">
        <v>80</v>
      </c>
      <c r="D531" t="s">
        <v>649</v>
      </c>
      <c r="E531">
        <v>78.3</v>
      </c>
      <c r="F531">
        <v>10</v>
      </c>
      <c r="G531">
        <v>12.5</v>
      </c>
      <c r="H531">
        <v>0</v>
      </c>
      <c r="I531">
        <v>0</v>
      </c>
      <c r="J531">
        <v>100.8</v>
      </c>
      <c r="K531">
        <v>5.04</v>
      </c>
      <c r="L531">
        <v>0</v>
      </c>
      <c r="M531">
        <v>105.84</v>
      </c>
      <c r="N531" t="s">
        <v>630</v>
      </c>
      <c r="AD531" t="str">
        <f t="shared" si="34"/>
        <v>WINNIPEG</v>
      </c>
      <c r="AE531" t="str">
        <f t="shared" si="31"/>
        <v>WINNIPEG</v>
      </c>
      <c r="AF531" t="str">
        <f t="shared" si="32"/>
        <v>MB</v>
      </c>
      <c r="AG531" t="str">
        <f t="shared" si="33"/>
        <v>MID</v>
      </c>
    </row>
    <row r="532" spans="1:33" x14ac:dyDescent="0.25">
      <c r="A532">
        <v>524600</v>
      </c>
      <c r="B532" t="s">
        <v>163</v>
      </c>
      <c r="C532" t="s">
        <v>80</v>
      </c>
      <c r="D532" t="s">
        <v>648</v>
      </c>
      <c r="E532">
        <v>104.6</v>
      </c>
      <c r="F532">
        <v>10</v>
      </c>
      <c r="G532">
        <v>2.7</v>
      </c>
      <c r="H532">
        <v>0</v>
      </c>
      <c r="I532">
        <v>0</v>
      </c>
      <c r="J532">
        <v>117.3</v>
      </c>
      <c r="K532">
        <v>5.87</v>
      </c>
      <c r="L532">
        <v>0</v>
      </c>
      <c r="M532">
        <v>123.16</v>
      </c>
      <c r="N532" t="s">
        <v>1071</v>
      </c>
      <c r="AD532" t="str">
        <f t="shared" si="34"/>
        <v>WINNIPEG</v>
      </c>
      <c r="AE532" t="str">
        <f t="shared" si="31"/>
        <v>WINNIPEG</v>
      </c>
      <c r="AF532" t="str">
        <f t="shared" si="32"/>
        <v>MB</v>
      </c>
      <c r="AG532" t="str">
        <f t="shared" si="33"/>
        <v>PREM DYED</v>
      </c>
    </row>
    <row r="533" spans="1:33" x14ac:dyDescent="0.25">
      <c r="A533">
        <v>524600</v>
      </c>
      <c r="B533" t="s">
        <v>163</v>
      </c>
      <c r="C533" t="s">
        <v>80</v>
      </c>
      <c r="D533" t="s">
        <v>49</v>
      </c>
      <c r="E533">
        <v>104.6</v>
      </c>
      <c r="F533">
        <v>10</v>
      </c>
      <c r="G533">
        <v>12.5</v>
      </c>
      <c r="H533">
        <v>0</v>
      </c>
      <c r="I533">
        <v>0</v>
      </c>
      <c r="J533">
        <v>127.1</v>
      </c>
      <c r="K533">
        <v>6.36</v>
      </c>
      <c r="L533">
        <v>0</v>
      </c>
      <c r="M533">
        <v>133.44999999999999</v>
      </c>
      <c r="N533" t="s">
        <v>1071</v>
      </c>
      <c r="AD533" t="str">
        <f t="shared" si="34"/>
        <v>WINNIPEG</v>
      </c>
      <c r="AE533" t="str">
        <f t="shared" si="31"/>
        <v>WINNIPEG</v>
      </c>
      <c r="AF533" t="str">
        <f t="shared" si="32"/>
        <v>MB</v>
      </c>
      <c r="AG533" t="str">
        <f t="shared" si="33"/>
        <v>PREMIUM</v>
      </c>
    </row>
    <row r="534" spans="1:33" x14ac:dyDescent="0.25">
      <c r="A534">
        <v>524600</v>
      </c>
      <c r="B534" t="s">
        <v>163</v>
      </c>
      <c r="C534" t="s">
        <v>80</v>
      </c>
      <c r="D534" t="s">
        <v>651</v>
      </c>
      <c r="E534">
        <v>81.599999999999994</v>
      </c>
      <c r="F534">
        <v>10</v>
      </c>
      <c r="G534">
        <v>12.5</v>
      </c>
      <c r="H534">
        <v>0</v>
      </c>
      <c r="I534">
        <v>0</v>
      </c>
      <c r="J534">
        <v>104.1</v>
      </c>
      <c r="K534">
        <v>5.21</v>
      </c>
      <c r="L534">
        <v>0</v>
      </c>
      <c r="M534">
        <v>109.3</v>
      </c>
      <c r="N534" t="s">
        <v>630</v>
      </c>
      <c r="AD534" t="str">
        <f t="shared" si="34"/>
        <v>WINNIPEG</v>
      </c>
      <c r="AE534" t="str">
        <f t="shared" si="31"/>
        <v>WINNIPEG</v>
      </c>
      <c r="AF534" t="str">
        <f t="shared" si="32"/>
        <v>MB</v>
      </c>
      <c r="AG534" t="str">
        <f t="shared" si="33"/>
        <v>REGULAR</v>
      </c>
    </row>
    <row r="535" spans="1:33" x14ac:dyDescent="0.25">
      <c r="A535">
        <v>524600</v>
      </c>
      <c r="B535" t="s">
        <v>163</v>
      </c>
      <c r="C535" t="s">
        <v>80</v>
      </c>
      <c r="D535" t="s">
        <v>645</v>
      </c>
      <c r="E535">
        <v>101.7</v>
      </c>
      <c r="F535">
        <v>0</v>
      </c>
      <c r="G535">
        <v>0</v>
      </c>
      <c r="H535">
        <v>0</v>
      </c>
      <c r="I535">
        <v>0</v>
      </c>
      <c r="J535">
        <v>101.7</v>
      </c>
      <c r="K535">
        <v>5.08</v>
      </c>
      <c r="L535">
        <v>7.12</v>
      </c>
      <c r="M535">
        <v>113.9</v>
      </c>
      <c r="N535" t="s">
        <v>1071</v>
      </c>
      <c r="AD535" t="str">
        <f t="shared" si="34"/>
        <v>WINNIPEG</v>
      </c>
      <c r="AE535" t="str">
        <f t="shared" si="31"/>
        <v>WINNIPEG</v>
      </c>
      <c r="AF535" t="str">
        <f t="shared" si="32"/>
        <v>MB</v>
      </c>
      <c r="AG535" t="str">
        <f t="shared" si="33"/>
        <v>UNBRAND DEF</v>
      </c>
    </row>
    <row r="536" spans="1:33" x14ac:dyDescent="0.25">
      <c r="A536">
        <v>540937</v>
      </c>
      <c r="B536" t="s">
        <v>661</v>
      </c>
      <c r="C536" t="s">
        <v>635</v>
      </c>
      <c r="D536" t="s">
        <v>37</v>
      </c>
      <c r="E536">
        <v>95.3</v>
      </c>
      <c r="F536">
        <v>4</v>
      </c>
      <c r="G536">
        <v>15.4</v>
      </c>
      <c r="H536">
        <v>0</v>
      </c>
      <c r="I536">
        <v>0</v>
      </c>
      <c r="J536">
        <v>114.7</v>
      </c>
      <c r="K536">
        <v>16.059999999999999</v>
      </c>
      <c r="L536">
        <v>0</v>
      </c>
      <c r="M536">
        <v>130.76</v>
      </c>
      <c r="N536" t="s">
        <v>1071</v>
      </c>
      <c r="AD536" t="str">
        <f t="shared" si="34"/>
        <v>AFTON STATION</v>
      </c>
      <c r="AE536" t="str">
        <f t="shared" si="31"/>
        <v>AFTON STATION</v>
      </c>
      <c r="AF536" t="str">
        <f t="shared" si="32"/>
        <v>NS</v>
      </c>
      <c r="AG536" t="str">
        <f t="shared" si="33"/>
        <v>DIESEL LS</v>
      </c>
    </row>
    <row r="537" spans="1:33" x14ac:dyDescent="0.25">
      <c r="A537">
        <v>540937</v>
      </c>
      <c r="B537" t="s">
        <v>661</v>
      </c>
      <c r="C537" t="s">
        <v>635</v>
      </c>
      <c r="D537" t="s">
        <v>645</v>
      </c>
      <c r="E537">
        <v>95.6</v>
      </c>
      <c r="F537">
        <v>0</v>
      </c>
      <c r="G537">
        <v>0</v>
      </c>
      <c r="H537">
        <v>0</v>
      </c>
      <c r="I537">
        <v>0</v>
      </c>
      <c r="J537">
        <v>95.6</v>
      </c>
      <c r="K537">
        <v>14.34</v>
      </c>
      <c r="L537">
        <v>0</v>
      </c>
      <c r="M537">
        <v>109.94</v>
      </c>
      <c r="N537" t="s">
        <v>1071</v>
      </c>
      <c r="AD537" t="str">
        <f t="shared" si="34"/>
        <v>AFTON STATION</v>
      </c>
      <c r="AE537" t="str">
        <f t="shared" si="31"/>
        <v>AFTON STATION</v>
      </c>
      <c r="AF537" t="str">
        <f t="shared" si="32"/>
        <v>NS</v>
      </c>
      <c r="AG537" t="str">
        <f t="shared" si="33"/>
        <v>UNBRAND DEF</v>
      </c>
    </row>
    <row r="538" spans="1:33" x14ac:dyDescent="0.25">
      <c r="A538">
        <v>524879</v>
      </c>
      <c r="B538" t="s">
        <v>181</v>
      </c>
      <c r="C538" t="s">
        <v>82</v>
      </c>
      <c r="D538" t="s">
        <v>646</v>
      </c>
      <c r="E538">
        <v>98</v>
      </c>
      <c r="F538">
        <v>4</v>
      </c>
      <c r="G538">
        <v>0</v>
      </c>
      <c r="H538">
        <v>0</v>
      </c>
      <c r="I538">
        <v>0</v>
      </c>
      <c r="J538">
        <v>102</v>
      </c>
      <c r="K538">
        <v>13.26</v>
      </c>
      <c r="L538">
        <v>0</v>
      </c>
      <c r="M538">
        <v>115.26</v>
      </c>
      <c r="N538" t="s">
        <v>1071</v>
      </c>
      <c r="AD538" t="str">
        <f t="shared" si="34"/>
        <v>BAINSVILLE</v>
      </c>
      <c r="AE538" t="str">
        <f t="shared" si="31"/>
        <v>BAINSVILLE</v>
      </c>
      <c r="AF538" t="str">
        <f t="shared" si="32"/>
        <v>ON</v>
      </c>
      <c r="AG538" t="str">
        <f t="shared" si="33"/>
        <v>D LS DYED</v>
      </c>
    </row>
    <row r="539" spans="1:33" x14ac:dyDescent="0.25">
      <c r="A539">
        <v>524879</v>
      </c>
      <c r="B539" t="s">
        <v>181</v>
      </c>
      <c r="C539" t="s">
        <v>82</v>
      </c>
      <c r="D539" t="s">
        <v>37</v>
      </c>
      <c r="E539">
        <v>98</v>
      </c>
      <c r="F539">
        <v>4</v>
      </c>
      <c r="G539">
        <v>9</v>
      </c>
      <c r="H539">
        <v>0</v>
      </c>
      <c r="I539">
        <v>0</v>
      </c>
      <c r="J539">
        <v>111</v>
      </c>
      <c r="K539">
        <v>14.43</v>
      </c>
      <c r="L539">
        <v>0</v>
      </c>
      <c r="M539">
        <v>125.43</v>
      </c>
      <c r="N539" t="s">
        <v>1071</v>
      </c>
      <c r="AD539" t="str">
        <f t="shared" si="34"/>
        <v>BAINSVILLE</v>
      </c>
      <c r="AE539" t="str">
        <f t="shared" ref="AE539:AE602" si="35">TRIM(B539)</f>
        <v>BAINSVILLE</v>
      </c>
      <c r="AF539" t="str">
        <f t="shared" ref="AF539:AF602" si="36">TRIM(C539)</f>
        <v>ON</v>
      </c>
      <c r="AG539" t="str">
        <f t="shared" ref="AG539:AG602" si="37">TRIM(D539)</f>
        <v>DIESEL LS</v>
      </c>
    </row>
    <row r="540" spans="1:33" x14ac:dyDescent="0.25">
      <c r="A540">
        <v>524879</v>
      </c>
      <c r="B540" t="s">
        <v>181</v>
      </c>
      <c r="C540" t="s">
        <v>82</v>
      </c>
      <c r="D540" t="s">
        <v>645</v>
      </c>
      <c r="E540">
        <v>119.4</v>
      </c>
      <c r="F540">
        <v>0</v>
      </c>
      <c r="G540">
        <v>0</v>
      </c>
      <c r="H540">
        <v>0</v>
      </c>
      <c r="I540">
        <v>0</v>
      </c>
      <c r="J540">
        <v>119.4</v>
      </c>
      <c r="K540">
        <v>15.52</v>
      </c>
      <c r="L540">
        <v>0</v>
      </c>
      <c r="M540">
        <v>134.91999999999999</v>
      </c>
      <c r="N540" t="s">
        <v>1071</v>
      </c>
      <c r="AD540" t="str">
        <f t="shared" ref="AD540:AD603" si="38">TRIM(B540)</f>
        <v>BAINSVILLE</v>
      </c>
      <c r="AE540" t="str">
        <f t="shared" si="35"/>
        <v>BAINSVILLE</v>
      </c>
      <c r="AF540" t="str">
        <f t="shared" si="36"/>
        <v>ON</v>
      </c>
      <c r="AG540" t="str">
        <f t="shared" si="37"/>
        <v>UNBRAND DEF</v>
      </c>
    </row>
    <row r="541" spans="1:33" x14ac:dyDescent="0.25">
      <c r="A541">
        <v>547259</v>
      </c>
      <c r="B541" t="s">
        <v>1031</v>
      </c>
      <c r="C541" t="s">
        <v>82</v>
      </c>
      <c r="D541" t="s">
        <v>646</v>
      </c>
      <c r="E541">
        <v>98.1</v>
      </c>
      <c r="F541">
        <v>4</v>
      </c>
      <c r="G541">
        <v>0</v>
      </c>
      <c r="H541">
        <v>0</v>
      </c>
      <c r="I541">
        <v>0</v>
      </c>
      <c r="J541">
        <v>102.1</v>
      </c>
      <c r="K541">
        <v>13.27</v>
      </c>
      <c r="L541">
        <v>0</v>
      </c>
      <c r="M541">
        <v>115.37</v>
      </c>
      <c r="N541" t="s">
        <v>1071</v>
      </c>
      <c r="AD541" t="str">
        <f t="shared" si="38"/>
        <v>BELLEVILLE</v>
      </c>
      <c r="AE541" t="str">
        <f t="shared" si="35"/>
        <v>BELLEVILLE</v>
      </c>
      <c r="AF541" t="str">
        <f t="shared" si="36"/>
        <v>ON</v>
      </c>
      <c r="AG541" t="str">
        <f t="shared" si="37"/>
        <v>D LS DYED</v>
      </c>
    </row>
    <row r="542" spans="1:33" x14ac:dyDescent="0.25">
      <c r="A542">
        <v>547259</v>
      </c>
      <c r="B542" t="s">
        <v>1031</v>
      </c>
      <c r="C542" t="s">
        <v>82</v>
      </c>
      <c r="D542" t="s">
        <v>37</v>
      </c>
      <c r="E542">
        <v>98.1</v>
      </c>
      <c r="F542">
        <v>4</v>
      </c>
      <c r="G542">
        <v>9</v>
      </c>
      <c r="H542">
        <v>0</v>
      </c>
      <c r="I542">
        <v>0</v>
      </c>
      <c r="J542">
        <v>111.1</v>
      </c>
      <c r="K542">
        <v>14.44</v>
      </c>
      <c r="L542">
        <v>0</v>
      </c>
      <c r="M542">
        <v>125.54</v>
      </c>
      <c r="N542" t="s">
        <v>1071</v>
      </c>
      <c r="AD542" t="str">
        <f t="shared" si="38"/>
        <v>BELLEVILLE</v>
      </c>
      <c r="AE542" t="str">
        <f t="shared" si="35"/>
        <v>BELLEVILLE</v>
      </c>
      <c r="AF542" t="str">
        <f t="shared" si="36"/>
        <v>ON</v>
      </c>
      <c r="AG542" t="str">
        <f t="shared" si="37"/>
        <v>DIESEL LS</v>
      </c>
    </row>
    <row r="543" spans="1:33" x14ac:dyDescent="0.25">
      <c r="A543">
        <v>547259</v>
      </c>
      <c r="B543" t="s">
        <v>1031</v>
      </c>
      <c r="C543" t="s">
        <v>82</v>
      </c>
      <c r="D543" t="s">
        <v>645</v>
      </c>
      <c r="E543">
        <v>103</v>
      </c>
      <c r="F543">
        <v>0</v>
      </c>
      <c r="G543">
        <v>0</v>
      </c>
      <c r="H543">
        <v>0</v>
      </c>
      <c r="I543">
        <v>0</v>
      </c>
      <c r="J543">
        <v>103</v>
      </c>
      <c r="K543">
        <v>13.39</v>
      </c>
      <c r="L543">
        <v>0</v>
      </c>
      <c r="M543">
        <v>116.39</v>
      </c>
      <c r="N543" t="s">
        <v>630</v>
      </c>
      <c r="AD543" t="str">
        <f t="shared" si="38"/>
        <v>BELLEVILLE</v>
      </c>
      <c r="AE543" t="str">
        <f t="shared" si="35"/>
        <v>BELLEVILLE</v>
      </c>
      <c r="AF543" t="str">
        <f t="shared" si="36"/>
        <v>ON</v>
      </c>
      <c r="AG543" t="str">
        <f t="shared" si="37"/>
        <v>UNBRAND DEF</v>
      </c>
    </row>
    <row r="544" spans="1:33" x14ac:dyDescent="0.25">
      <c r="A544">
        <v>524543</v>
      </c>
      <c r="B544" t="s">
        <v>164</v>
      </c>
      <c r="C544" t="s">
        <v>82</v>
      </c>
      <c r="D544" t="s">
        <v>646</v>
      </c>
      <c r="E544">
        <v>90</v>
      </c>
      <c r="F544">
        <v>4</v>
      </c>
      <c r="G544">
        <v>0</v>
      </c>
      <c r="H544">
        <v>0</v>
      </c>
      <c r="I544">
        <v>0</v>
      </c>
      <c r="J544">
        <v>94</v>
      </c>
      <c r="K544">
        <v>12.22</v>
      </c>
      <c r="L544">
        <v>0</v>
      </c>
      <c r="M544">
        <v>106.22</v>
      </c>
      <c r="N544" t="s">
        <v>1071</v>
      </c>
      <c r="AD544" t="str">
        <f t="shared" si="38"/>
        <v>BELMONT</v>
      </c>
      <c r="AE544" t="str">
        <f t="shared" si="35"/>
        <v>BELMONT</v>
      </c>
      <c r="AF544" t="str">
        <f t="shared" si="36"/>
        <v>ON</v>
      </c>
      <c r="AG544" t="str">
        <f t="shared" si="37"/>
        <v>D LS DYED</v>
      </c>
    </row>
    <row r="545" spans="1:33" x14ac:dyDescent="0.25">
      <c r="A545">
        <v>524543</v>
      </c>
      <c r="B545" t="s">
        <v>164</v>
      </c>
      <c r="C545" t="s">
        <v>82</v>
      </c>
      <c r="D545" t="s">
        <v>37</v>
      </c>
      <c r="E545">
        <v>90</v>
      </c>
      <c r="F545">
        <v>4</v>
      </c>
      <c r="G545">
        <v>9</v>
      </c>
      <c r="H545">
        <v>0</v>
      </c>
      <c r="I545">
        <v>0</v>
      </c>
      <c r="J545">
        <v>103</v>
      </c>
      <c r="K545">
        <v>13.39</v>
      </c>
      <c r="L545">
        <v>0</v>
      </c>
      <c r="M545">
        <v>116.39</v>
      </c>
      <c r="N545" t="s">
        <v>1071</v>
      </c>
      <c r="AD545" t="str">
        <f t="shared" si="38"/>
        <v>BELMONT</v>
      </c>
      <c r="AE545" t="str">
        <f t="shared" si="35"/>
        <v>BELMONT</v>
      </c>
      <c r="AF545" t="str">
        <f t="shared" si="36"/>
        <v>ON</v>
      </c>
      <c r="AG545" t="str">
        <f t="shared" si="37"/>
        <v>DIESEL LS</v>
      </c>
    </row>
    <row r="546" spans="1:33" x14ac:dyDescent="0.25">
      <c r="A546">
        <v>524543</v>
      </c>
      <c r="B546" t="s">
        <v>164</v>
      </c>
      <c r="C546" t="s">
        <v>82</v>
      </c>
      <c r="D546" t="s">
        <v>132</v>
      </c>
      <c r="E546">
        <v>80.900000000000006</v>
      </c>
      <c r="F546">
        <v>10</v>
      </c>
      <c r="G546">
        <v>9</v>
      </c>
      <c r="H546">
        <v>0</v>
      </c>
      <c r="I546">
        <v>0</v>
      </c>
      <c r="J546">
        <v>99.9</v>
      </c>
      <c r="K546">
        <v>12.99</v>
      </c>
      <c r="L546">
        <v>0</v>
      </c>
      <c r="M546">
        <v>112.89</v>
      </c>
      <c r="N546" t="s">
        <v>1071</v>
      </c>
      <c r="AD546" t="str">
        <f t="shared" si="38"/>
        <v>BELMONT</v>
      </c>
      <c r="AE546" t="str">
        <f t="shared" si="35"/>
        <v>BELMONT</v>
      </c>
      <c r="AF546" t="str">
        <f t="shared" si="36"/>
        <v>ON</v>
      </c>
      <c r="AG546" t="str">
        <f t="shared" si="37"/>
        <v>ETH MID</v>
      </c>
    </row>
    <row r="547" spans="1:33" x14ac:dyDescent="0.25">
      <c r="A547">
        <v>524543</v>
      </c>
      <c r="B547" t="s">
        <v>164</v>
      </c>
      <c r="C547" t="s">
        <v>82</v>
      </c>
      <c r="D547" t="s">
        <v>644</v>
      </c>
      <c r="E547">
        <v>76.900000000000006</v>
      </c>
      <c r="F547">
        <v>10</v>
      </c>
      <c r="G547">
        <v>9</v>
      </c>
      <c r="H547">
        <v>0</v>
      </c>
      <c r="I547">
        <v>0</v>
      </c>
      <c r="J547">
        <v>95.9</v>
      </c>
      <c r="K547">
        <v>12.47</v>
      </c>
      <c r="L547">
        <v>0</v>
      </c>
      <c r="M547">
        <v>108.37</v>
      </c>
      <c r="N547" t="s">
        <v>1071</v>
      </c>
      <c r="AD547" t="str">
        <f t="shared" si="38"/>
        <v>BELMONT</v>
      </c>
      <c r="AE547" t="str">
        <f t="shared" si="35"/>
        <v>BELMONT</v>
      </c>
      <c r="AF547" t="str">
        <f t="shared" si="36"/>
        <v>ON</v>
      </c>
      <c r="AG547" t="str">
        <f t="shared" si="37"/>
        <v>ETHANOL REG</v>
      </c>
    </row>
    <row r="548" spans="1:33" x14ac:dyDescent="0.25">
      <c r="A548">
        <v>524543</v>
      </c>
      <c r="B548" t="s">
        <v>164</v>
      </c>
      <c r="C548" t="s">
        <v>82</v>
      </c>
      <c r="D548" t="s">
        <v>649</v>
      </c>
      <c r="E548">
        <v>71.400000000000006</v>
      </c>
      <c r="F548">
        <v>10</v>
      </c>
      <c r="G548">
        <v>9</v>
      </c>
      <c r="H548">
        <v>0</v>
      </c>
      <c r="I548">
        <v>0</v>
      </c>
      <c r="J548">
        <v>90.4</v>
      </c>
      <c r="K548">
        <v>11.75</v>
      </c>
      <c r="L548">
        <v>0</v>
      </c>
      <c r="M548">
        <v>102.15</v>
      </c>
      <c r="N548" t="s">
        <v>630</v>
      </c>
      <c r="AD548" t="str">
        <f t="shared" si="38"/>
        <v>BELMONT</v>
      </c>
      <c r="AE548" t="str">
        <f t="shared" si="35"/>
        <v>BELMONT</v>
      </c>
      <c r="AF548" t="str">
        <f t="shared" si="36"/>
        <v>ON</v>
      </c>
      <c r="AG548" t="str">
        <f t="shared" si="37"/>
        <v>MID</v>
      </c>
    </row>
    <row r="549" spans="1:33" x14ac:dyDescent="0.25">
      <c r="A549">
        <v>524543</v>
      </c>
      <c r="B549" t="s">
        <v>164</v>
      </c>
      <c r="C549" t="s">
        <v>82</v>
      </c>
      <c r="D549" t="s">
        <v>49</v>
      </c>
      <c r="E549">
        <v>129.30000000000001</v>
      </c>
      <c r="F549">
        <v>10</v>
      </c>
      <c r="G549">
        <v>9</v>
      </c>
      <c r="H549">
        <v>0</v>
      </c>
      <c r="I549">
        <v>0</v>
      </c>
      <c r="J549">
        <v>148.30000000000001</v>
      </c>
      <c r="K549">
        <v>19.28</v>
      </c>
      <c r="L549">
        <v>0</v>
      </c>
      <c r="M549">
        <v>167.58</v>
      </c>
      <c r="N549" t="s">
        <v>630</v>
      </c>
      <c r="AD549" t="str">
        <f t="shared" si="38"/>
        <v>BELMONT</v>
      </c>
      <c r="AE549" t="str">
        <f t="shared" si="35"/>
        <v>BELMONT</v>
      </c>
      <c r="AF549" t="str">
        <f t="shared" si="36"/>
        <v>ON</v>
      </c>
      <c r="AG549" t="str">
        <f t="shared" si="37"/>
        <v>PREMIUM</v>
      </c>
    </row>
    <row r="550" spans="1:33" x14ac:dyDescent="0.25">
      <c r="A550">
        <v>524543</v>
      </c>
      <c r="B550" t="s">
        <v>164</v>
      </c>
      <c r="C550" t="s">
        <v>82</v>
      </c>
      <c r="D550" t="s">
        <v>651</v>
      </c>
      <c r="E550">
        <v>58.4</v>
      </c>
      <c r="F550">
        <v>10</v>
      </c>
      <c r="G550">
        <v>9</v>
      </c>
      <c r="H550">
        <v>0</v>
      </c>
      <c r="I550">
        <v>0</v>
      </c>
      <c r="J550">
        <v>77.400000000000006</v>
      </c>
      <c r="K550">
        <v>10.06</v>
      </c>
      <c r="L550">
        <v>0</v>
      </c>
      <c r="M550">
        <v>87.46</v>
      </c>
      <c r="N550" t="s">
        <v>630</v>
      </c>
      <c r="AD550" t="str">
        <f t="shared" si="38"/>
        <v>BELMONT</v>
      </c>
      <c r="AE550" t="str">
        <f t="shared" si="35"/>
        <v>BELMONT</v>
      </c>
      <c r="AF550" t="str">
        <f t="shared" si="36"/>
        <v>ON</v>
      </c>
      <c r="AG550" t="str">
        <f t="shared" si="37"/>
        <v>REGULAR</v>
      </c>
    </row>
    <row r="551" spans="1:33" x14ac:dyDescent="0.25">
      <c r="A551">
        <v>524543</v>
      </c>
      <c r="B551" t="s">
        <v>164</v>
      </c>
      <c r="C551" t="s">
        <v>82</v>
      </c>
      <c r="D551" t="s">
        <v>645</v>
      </c>
      <c r="E551">
        <v>115</v>
      </c>
      <c r="F551">
        <v>0</v>
      </c>
      <c r="G551">
        <v>0</v>
      </c>
      <c r="H551">
        <v>0</v>
      </c>
      <c r="I551">
        <v>0</v>
      </c>
      <c r="J551">
        <v>115</v>
      </c>
      <c r="K551">
        <v>14.95</v>
      </c>
      <c r="L551">
        <v>0</v>
      </c>
      <c r="M551">
        <v>129.94999999999999</v>
      </c>
      <c r="N551" t="s">
        <v>1071</v>
      </c>
      <c r="AD551" t="str">
        <f t="shared" si="38"/>
        <v>BELMONT</v>
      </c>
      <c r="AE551" t="str">
        <f t="shared" si="35"/>
        <v>BELMONT</v>
      </c>
      <c r="AF551" t="str">
        <f t="shared" si="36"/>
        <v>ON</v>
      </c>
      <c r="AG551" t="str">
        <f t="shared" si="37"/>
        <v>UNBRAND DEF</v>
      </c>
    </row>
    <row r="552" spans="1:33" x14ac:dyDescent="0.25">
      <c r="A552">
        <v>524621</v>
      </c>
      <c r="B552" t="s">
        <v>165</v>
      </c>
      <c r="C552" t="s">
        <v>82</v>
      </c>
      <c r="D552" t="s">
        <v>646</v>
      </c>
      <c r="E552">
        <v>91.9</v>
      </c>
      <c r="F552">
        <v>4</v>
      </c>
      <c r="G552">
        <v>0</v>
      </c>
      <c r="H552">
        <v>0</v>
      </c>
      <c r="I552">
        <v>0</v>
      </c>
      <c r="J552">
        <v>95.9</v>
      </c>
      <c r="K552">
        <v>12.47</v>
      </c>
      <c r="L552">
        <v>0</v>
      </c>
      <c r="M552">
        <v>108.37</v>
      </c>
      <c r="N552" t="s">
        <v>1071</v>
      </c>
      <c r="AD552" t="str">
        <f t="shared" si="38"/>
        <v>BRADFORD</v>
      </c>
      <c r="AE552" t="str">
        <f t="shared" si="35"/>
        <v>BRADFORD</v>
      </c>
      <c r="AF552" t="str">
        <f t="shared" si="36"/>
        <v>ON</v>
      </c>
      <c r="AG552" t="str">
        <f t="shared" si="37"/>
        <v>D LS DYED</v>
      </c>
    </row>
    <row r="553" spans="1:33" x14ac:dyDescent="0.25">
      <c r="A553">
        <v>524621</v>
      </c>
      <c r="B553" t="s">
        <v>165</v>
      </c>
      <c r="C553" t="s">
        <v>82</v>
      </c>
      <c r="D553" t="s">
        <v>37</v>
      </c>
      <c r="E553">
        <v>91.9</v>
      </c>
      <c r="F553">
        <v>4</v>
      </c>
      <c r="G553">
        <v>9</v>
      </c>
      <c r="H553">
        <v>0</v>
      </c>
      <c r="I553">
        <v>0</v>
      </c>
      <c r="J553">
        <v>104.9</v>
      </c>
      <c r="K553">
        <v>13.64</v>
      </c>
      <c r="L553">
        <v>0</v>
      </c>
      <c r="M553">
        <v>118.54</v>
      </c>
      <c r="N553" t="s">
        <v>1071</v>
      </c>
      <c r="AD553" t="str">
        <f t="shared" si="38"/>
        <v>BRADFORD</v>
      </c>
      <c r="AE553" t="str">
        <f t="shared" si="35"/>
        <v>BRADFORD</v>
      </c>
      <c r="AF553" t="str">
        <f t="shared" si="36"/>
        <v>ON</v>
      </c>
      <c r="AG553" t="str">
        <f t="shared" si="37"/>
        <v>DIESEL LS</v>
      </c>
    </row>
    <row r="554" spans="1:33" x14ac:dyDescent="0.25">
      <c r="A554">
        <v>524621</v>
      </c>
      <c r="B554" t="s">
        <v>165</v>
      </c>
      <c r="C554" t="s">
        <v>82</v>
      </c>
      <c r="D554" t="s">
        <v>132</v>
      </c>
      <c r="E554">
        <v>82.2</v>
      </c>
      <c r="F554">
        <v>10</v>
      </c>
      <c r="G554">
        <v>9</v>
      </c>
      <c r="H554">
        <v>0</v>
      </c>
      <c r="I554">
        <v>0</v>
      </c>
      <c r="J554">
        <v>101.2</v>
      </c>
      <c r="K554">
        <v>13.16</v>
      </c>
      <c r="L554">
        <v>0</v>
      </c>
      <c r="M554">
        <v>114.36</v>
      </c>
      <c r="N554" t="s">
        <v>1071</v>
      </c>
      <c r="AD554" t="str">
        <f t="shared" si="38"/>
        <v>BRADFORD</v>
      </c>
      <c r="AE554" t="str">
        <f t="shared" si="35"/>
        <v>BRADFORD</v>
      </c>
      <c r="AF554" t="str">
        <f t="shared" si="36"/>
        <v>ON</v>
      </c>
      <c r="AG554" t="str">
        <f t="shared" si="37"/>
        <v>ETH MID</v>
      </c>
    </row>
    <row r="555" spans="1:33" x14ac:dyDescent="0.25">
      <c r="A555">
        <v>524621</v>
      </c>
      <c r="B555" t="s">
        <v>165</v>
      </c>
      <c r="C555" t="s">
        <v>82</v>
      </c>
      <c r="D555" t="s">
        <v>644</v>
      </c>
      <c r="E555">
        <v>78.2</v>
      </c>
      <c r="F555">
        <v>10</v>
      </c>
      <c r="G555">
        <v>9</v>
      </c>
      <c r="H555">
        <v>0</v>
      </c>
      <c r="I555">
        <v>0</v>
      </c>
      <c r="J555">
        <v>97.2</v>
      </c>
      <c r="K555">
        <v>12.64</v>
      </c>
      <c r="L555">
        <v>0</v>
      </c>
      <c r="M555">
        <v>109.84</v>
      </c>
      <c r="N555" t="s">
        <v>1071</v>
      </c>
      <c r="AD555" t="str">
        <f t="shared" si="38"/>
        <v>BRADFORD</v>
      </c>
      <c r="AE555" t="str">
        <f t="shared" si="35"/>
        <v>BRADFORD</v>
      </c>
      <c r="AF555" t="str">
        <f t="shared" si="36"/>
        <v>ON</v>
      </c>
      <c r="AG555" t="str">
        <f t="shared" si="37"/>
        <v>ETHANOL REG</v>
      </c>
    </row>
    <row r="556" spans="1:33" x14ac:dyDescent="0.25">
      <c r="A556">
        <v>524621</v>
      </c>
      <c r="B556" t="s">
        <v>165</v>
      </c>
      <c r="C556" t="s">
        <v>82</v>
      </c>
      <c r="D556" t="s">
        <v>49</v>
      </c>
      <c r="E556">
        <v>90.3</v>
      </c>
      <c r="F556">
        <v>10</v>
      </c>
      <c r="G556">
        <v>9</v>
      </c>
      <c r="H556">
        <v>0</v>
      </c>
      <c r="I556">
        <v>0</v>
      </c>
      <c r="J556">
        <v>109.3</v>
      </c>
      <c r="K556">
        <v>14.21</v>
      </c>
      <c r="L556">
        <v>0</v>
      </c>
      <c r="M556">
        <v>123.51</v>
      </c>
      <c r="N556" t="s">
        <v>630</v>
      </c>
      <c r="AD556" t="str">
        <f t="shared" si="38"/>
        <v>BRADFORD</v>
      </c>
      <c r="AE556" t="str">
        <f t="shared" si="35"/>
        <v>BRADFORD</v>
      </c>
      <c r="AF556" t="str">
        <f t="shared" si="36"/>
        <v>ON</v>
      </c>
      <c r="AG556" t="str">
        <f t="shared" si="37"/>
        <v>PREMIUM</v>
      </c>
    </row>
    <row r="557" spans="1:33" x14ac:dyDescent="0.25">
      <c r="A557">
        <v>524621</v>
      </c>
      <c r="B557" t="s">
        <v>165</v>
      </c>
      <c r="C557" t="s">
        <v>82</v>
      </c>
      <c r="D557" t="s">
        <v>645</v>
      </c>
      <c r="E557">
        <v>115</v>
      </c>
      <c r="F557">
        <v>0</v>
      </c>
      <c r="G557">
        <v>0</v>
      </c>
      <c r="H557">
        <v>0</v>
      </c>
      <c r="I557">
        <v>0</v>
      </c>
      <c r="J557">
        <v>115</v>
      </c>
      <c r="K557">
        <v>14.95</v>
      </c>
      <c r="L557">
        <v>0</v>
      </c>
      <c r="M557">
        <v>129.94999999999999</v>
      </c>
      <c r="N557" t="s">
        <v>1071</v>
      </c>
      <c r="AD557" t="str">
        <f t="shared" si="38"/>
        <v>BRADFORD</v>
      </c>
      <c r="AE557" t="str">
        <f t="shared" si="35"/>
        <v>BRADFORD</v>
      </c>
      <c r="AF557" t="str">
        <f t="shared" si="36"/>
        <v>ON</v>
      </c>
      <c r="AG557" t="str">
        <f t="shared" si="37"/>
        <v>UNBRAND DEF</v>
      </c>
    </row>
    <row r="558" spans="1:33" x14ac:dyDescent="0.25">
      <c r="A558">
        <v>529037</v>
      </c>
      <c r="B558" t="s">
        <v>627</v>
      </c>
      <c r="C558" t="s">
        <v>82</v>
      </c>
      <c r="D558" t="s">
        <v>646</v>
      </c>
      <c r="E558">
        <v>98.8</v>
      </c>
      <c r="F558">
        <v>4</v>
      </c>
      <c r="G558">
        <v>0</v>
      </c>
      <c r="H558">
        <v>0</v>
      </c>
      <c r="I558">
        <v>0</v>
      </c>
      <c r="J558">
        <v>102.8</v>
      </c>
      <c r="K558">
        <v>13.36</v>
      </c>
      <c r="L558">
        <v>0</v>
      </c>
      <c r="M558">
        <v>116.16</v>
      </c>
      <c r="N558" t="s">
        <v>1071</v>
      </c>
      <c r="AD558" t="str">
        <f t="shared" si="38"/>
        <v>CARDINAL</v>
      </c>
      <c r="AE558" t="str">
        <f t="shared" si="35"/>
        <v>CARDINAL</v>
      </c>
      <c r="AF558" t="str">
        <f t="shared" si="36"/>
        <v>ON</v>
      </c>
      <c r="AG558" t="str">
        <f t="shared" si="37"/>
        <v>D LS DYED</v>
      </c>
    </row>
    <row r="559" spans="1:33" x14ac:dyDescent="0.25">
      <c r="A559">
        <v>529037</v>
      </c>
      <c r="B559" t="s">
        <v>627</v>
      </c>
      <c r="C559" t="s">
        <v>82</v>
      </c>
      <c r="D559" t="s">
        <v>37</v>
      </c>
      <c r="E559">
        <v>98.8</v>
      </c>
      <c r="F559">
        <v>4</v>
      </c>
      <c r="G559">
        <v>9</v>
      </c>
      <c r="H559">
        <v>0</v>
      </c>
      <c r="I559">
        <v>0</v>
      </c>
      <c r="J559">
        <v>111.8</v>
      </c>
      <c r="K559">
        <v>14.53</v>
      </c>
      <c r="L559">
        <v>0</v>
      </c>
      <c r="M559">
        <v>126.33</v>
      </c>
      <c r="N559" t="s">
        <v>1071</v>
      </c>
      <c r="AD559" t="str">
        <f t="shared" si="38"/>
        <v>CARDINAL</v>
      </c>
      <c r="AE559" t="str">
        <f t="shared" si="35"/>
        <v>CARDINAL</v>
      </c>
      <c r="AF559" t="str">
        <f t="shared" si="36"/>
        <v>ON</v>
      </c>
      <c r="AG559" t="str">
        <f t="shared" si="37"/>
        <v>DIESEL LS</v>
      </c>
    </row>
    <row r="560" spans="1:33" x14ac:dyDescent="0.25">
      <c r="A560">
        <v>529037</v>
      </c>
      <c r="B560" t="s">
        <v>627</v>
      </c>
      <c r="C560" t="s">
        <v>82</v>
      </c>
      <c r="D560" t="s">
        <v>645</v>
      </c>
      <c r="E560">
        <v>123.8</v>
      </c>
      <c r="F560">
        <v>0</v>
      </c>
      <c r="G560">
        <v>0</v>
      </c>
      <c r="H560">
        <v>0</v>
      </c>
      <c r="I560">
        <v>0</v>
      </c>
      <c r="J560">
        <v>123.8</v>
      </c>
      <c r="K560">
        <v>16.09</v>
      </c>
      <c r="L560">
        <v>0</v>
      </c>
      <c r="M560">
        <v>139.88999999999999</v>
      </c>
      <c r="N560" t="s">
        <v>1071</v>
      </c>
      <c r="AD560" t="str">
        <f t="shared" si="38"/>
        <v>CARDINAL</v>
      </c>
      <c r="AE560" t="str">
        <f t="shared" si="35"/>
        <v>CARDINAL</v>
      </c>
      <c r="AF560" t="str">
        <f t="shared" si="36"/>
        <v>ON</v>
      </c>
      <c r="AG560" t="str">
        <f t="shared" si="37"/>
        <v>UNBRAND DEF</v>
      </c>
    </row>
    <row r="561" spans="1:33" x14ac:dyDescent="0.25">
      <c r="A561">
        <v>547206</v>
      </c>
      <c r="B561" t="s">
        <v>1032</v>
      </c>
      <c r="C561" t="s">
        <v>82</v>
      </c>
      <c r="D561" t="s">
        <v>646</v>
      </c>
      <c r="E561">
        <v>92.6</v>
      </c>
      <c r="F561">
        <v>4</v>
      </c>
      <c r="G561">
        <v>0</v>
      </c>
      <c r="H561">
        <v>0</v>
      </c>
      <c r="I561">
        <v>0</v>
      </c>
      <c r="J561">
        <v>96.6</v>
      </c>
      <c r="K561">
        <v>12.56</v>
      </c>
      <c r="L561">
        <v>0</v>
      </c>
      <c r="M561">
        <v>109.16</v>
      </c>
      <c r="N561" t="s">
        <v>1071</v>
      </c>
      <c r="AD561" t="str">
        <f t="shared" si="38"/>
        <v>CHATHAM</v>
      </c>
      <c r="AE561" t="str">
        <f t="shared" si="35"/>
        <v>CHATHAM</v>
      </c>
      <c r="AF561" t="str">
        <f t="shared" si="36"/>
        <v>ON</v>
      </c>
      <c r="AG561" t="str">
        <f t="shared" si="37"/>
        <v>D LS DYED</v>
      </c>
    </row>
    <row r="562" spans="1:33" x14ac:dyDescent="0.25">
      <c r="A562">
        <v>547206</v>
      </c>
      <c r="B562" t="s">
        <v>1032</v>
      </c>
      <c r="C562" t="s">
        <v>82</v>
      </c>
      <c r="D562" t="s">
        <v>37</v>
      </c>
      <c r="E562">
        <v>92.6</v>
      </c>
      <c r="F562">
        <v>4</v>
      </c>
      <c r="G562">
        <v>9</v>
      </c>
      <c r="H562">
        <v>0</v>
      </c>
      <c r="I562">
        <v>0</v>
      </c>
      <c r="J562">
        <v>105.6</v>
      </c>
      <c r="K562">
        <v>13.73</v>
      </c>
      <c r="L562">
        <v>0</v>
      </c>
      <c r="M562">
        <v>119.33</v>
      </c>
      <c r="N562" t="s">
        <v>1071</v>
      </c>
      <c r="AD562" t="str">
        <f t="shared" si="38"/>
        <v>CHATHAM</v>
      </c>
      <c r="AE562" t="str">
        <f t="shared" si="35"/>
        <v>CHATHAM</v>
      </c>
      <c r="AF562" t="str">
        <f t="shared" si="36"/>
        <v>ON</v>
      </c>
      <c r="AG562" t="str">
        <f t="shared" si="37"/>
        <v>DIESEL LS</v>
      </c>
    </row>
    <row r="563" spans="1:33" x14ac:dyDescent="0.25">
      <c r="A563">
        <v>547206</v>
      </c>
      <c r="B563" t="s">
        <v>1032</v>
      </c>
      <c r="C563" t="s">
        <v>82</v>
      </c>
      <c r="D563" t="s">
        <v>645</v>
      </c>
      <c r="E563">
        <v>102.6</v>
      </c>
      <c r="F563">
        <v>0</v>
      </c>
      <c r="G563">
        <v>0</v>
      </c>
      <c r="H563">
        <v>0</v>
      </c>
      <c r="I563">
        <v>0</v>
      </c>
      <c r="J563">
        <v>102.6</v>
      </c>
      <c r="K563">
        <v>13.34</v>
      </c>
      <c r="L563">
        <v>0</v>
      </c>
      <c r="M563">
        <v>115.94</v>
      </c>
      <c r="N563" t="s">
        <v>630</v>
      </c>
      <c r="AD563" t="str">
        <f t="shared" si="38"/>
        <v>CHATHAM</v>
      </c>
      <c r="AE563" t="str">
        <f t="shared" si="35"/>
        <v>CHATHAM</v>
      </c>
      <c r="AF563" t="str">
        <f t="shared" si="36"/>
        <v>ON</v>
      </c>
      <c r="AG563" t="str">
        <f t="shared" si="37"/>
        <v>UNBRAND DEF</v>
      </c>
    </row>
    <row r="564" spans="1:33" x14ac:dyDescent="0.25">
      <c r="A564">
        <v>529152</v>
      </c>
      <c r="B564" t="s">
        <v>629</v>
      </c>
      <c r="C564" t="s">
        <v>82</v>
      </c>
      <c r="D564" t="s">
        <v>646</v>
      </c>
      <c r="E564">
        <v>98.2</v>
      </c>
      <c r="F564">
        <v>4</v>
      </c>
      <c r="G564">
        <v>0</v>
      </c>
      <c r="H564">
        <v>0</v>
      </c>
      <c r="I564">
        <v>0</v>
      </c>
      <c r="J564">
        <v>102.2</v>
      </c>
      <c r="K564">
        <v>13.29</v>
      </c>
      <c r="L564">
        <v>0</v>
      </c>
      <c r="M564">
        <v>115.49</v>
      </c>
      <c r="N564" t="s">
        <v>1071</v>
      </c>
      <c r="AD564" t="str">
        <f t="shared" si="38"/>
        <v>COCHRANE</v>
      </c>
      <c r="AE564" t="str">
        <f t="shared" si="35"/>
        <v>COCHRANE</v>
      </c>
      <c r="AF564" t="str">
        <f t="shared" si="36"/>
        <v>ON</v>
      </c>
      <c r="AG564" t="str">
        <f t="shared" si="37"/>
        <v>D LS DYED</v>
      </c>
    </row>
    <row r="565" spans="1:33" x14ac:dyDescent="0.25">
      <c r="A565">
        <v>529152</v>
      </c>
      <c r="B565" t="s">
        <v>629</v>
      </c>
      <c r="C565" t="s">
        <v>82</v>
      </c>
      <c r="D565" t="s">
        <v>37</v>
      </c>
      <c r="E565">
        <v>98.2</v>
      </c>
      <c r="F565">
        <v>4</v>
      </c>
      <c r="G565">
        <v>9</v>
      </c>
      <c r="H565">
        <v>0</v>
      </c>
      <c r="I565">
        <v>0</v>
      </c>
      <c r="J565">
        <v>111.2</v>
      </c>
      <c r="K565">
        <v>14.46</v>
      </c>
      <c r="L565">
        <v>0</v>
      </c>
      <c r="M565">
        <v>125.66</v>
      </c>
      <c r="N565" t="s">
        <v>1071</v>
      </c>
      <c r="AD565" t="str">
        <f t="shared" si="38"/>
        <v>COCHRANE</v>
      </c>
      <c r="AE565" t="str">
        <f t="shared" si="35"/>
        <v>COCHRANE</v>
      </c>
      <c r="AF565" t="str">
        <f t="shared" si="36"/>
        <v>ON</v>
      </c>
      <c r="AG565" t="str">
        <f t="shared" si="37"/>
        <v>DIESEL LS</v>
      </c>
    </row>
    <row r="566" spans="1:33" x14ac:dyDescent="0.25">
      <c r="A566">
        <v>529152</v>
      </c>
      <c r="B566" t="s">
        <v>629</v>
      </c>
      <c r="C566" t="s">
        <v>82</v>
      </c>
      <c r="D566" t="s">
        <v>644</v>
      </c>
      <c r="E566">
        <v>71</v>
      </c>
      <c r="F566">
        <v>10</v>
      </c>
      <c r="G566">
        <v>9</v>
      </c>
      <c r="H566">
        <v>0</v>
      </c>
      <c r="I566">
        <v>0</v>
      </c>
      <c r="J566">
        <v>90</v>
      </c>
      <c r="K566">
        <v>11.7</v>
      </c>
      <c r="L566">
        <v>0</v>
      </c>
      <c r="M566">
        <v>101.7</v>
      </c>
      <c r="N566" t="s">
        <v>630</v>
      </c>
      <c r="AD566" t="str">
        <f t="shared" si="38"/>
        <v>COCHRANE</v>
      </c>
      <c r="AE566" t="str">
        <f t="shared" si="35"/>
        <v>COCHRANE</v>
      </c>
      <c r="AF566" t="str">
        <f t="shared" si="36"/>
        <v>ON</v>
      </c>
      <c r="AG566" t="str">
        <f t="shared" si="37"/>
        <v>ETHANOL REG</v>
      </c>
    </row>
    <row r="567" spans="1:33" x14ac:dyDescent="0.25">
      <c r="A567">
        <v>529152</v>
      </c>
      <c r="B567" t="s">
        <v>629</v>
      </c>
      <c r="C567" t="s">
        <v>82</v>
      </c>
      <c r="D567" t="s">
        <v>49</v>
      </c>
      <c r="E567">
        <v>81</v>
      </c>
      <c r="F567">
        <v>10</v>
      </c>
      <c r="G567">
        <v>9</v>
      </c>
      <c r="H567">
        <v>0</v>
      </c>
      <c r="I567">
        <v>0</v>
      </c>
      <c r="J567">
        <v>100</v>
      </c>
      <c r="K567">
        <v>13</v>
      </c>
      <c r="L567">
        <v>0</v>
      </c>
      <c r="M567">
        <v>113</v>
      </c>
      <c r="N567" t="s">
        <v>630</v>
      </c>
      <c r="AD567" t="str">
        <f t="shared" si="38"/>
        <v>COCHRANE</v>
      </c>
      <c r="AE567" t="str">
        <f t="shared" si="35"/>
        <v>COCHRANE</v>
      </c>
      <c r="AF567" t="str">
        <f t="shared" si="36"/>
        <v>ON</v>
      </c>
      <c r="AG567" t="str">
        <f t="shared" si="37"/>
        <v>PREMIUM</v>
      </c>
    </row>
    <row r="568" spans="1:33" x14ac:dyDescent="0.25">
      <c r="A568">
        <v>529152</v>
      </c>
      <c r="B568" t="s">
        <v>629</v>
      </c>
      <c r="C568" t="s">
        <v>82</v>
      </c>
      <c r="D568" t="s">
        <v>645</v>
      </c>
      <c r="E568">
        <v>88.4</v>
      </c>
      <c r="F568">
        <v>0</v>
      </c>
      <c r="G568">
        <v>0</v>
      </c>
      <c r="H568">
        <v>0</v>
      </c>
      <c r="I568">
        <v>0</v>
      </c>
      <c r="J568">
        <v>88.4</v>
      </c>
      <c r="K568">
        <v>11.49</v>
      </c>
      <c r="L568">
        <v>0</v>
      </c>
      <c r="M568">
        <v>99.89</v>
      </c>
      <c r="N568" t="s">
        <v>1071</v>
      </c>
      <c r="AD568" t="str">
        <f t="shared" si="38"/>
        <v>COCHRANE</v>
      </c>
      <c r="AE568" t="str">
        <f t="shared" si="35"/>
        <v>COCHRANE</v>
      </c>
      <c r="AF568" t="str">
        <f t="shared" si="36"/>
        <v>ON</v>
      </c>
      <c r="AG568" t="str">
        <f t="shared" si="37"/>
        <v>UNBRAND DEF</v>
      </c>
    </row>
    <row r="569" spans="1:33" x14ac:dyDescent="0.25">
      <c r="A569">
        <v>524882</v>
      </c>
      <c r="B569" t="s">
        <v>166</v>
      </c>
      <c r="C569" t="s">
        <v>82</v>
      </c>
      <c r="D569" t="s">
        <v>646</v>
      </c>
      <c r="E569">
        <v>98.4</v>
      </c>
      <c r="F569">
        <v>4</v>
      </c>
      <c r="G569">
        <v>0</v>
      </c>
      <c r="H569">
        <v>0</v>
      </c>
      <c r="I569">
        <v>0</v>
      </c>
      <c r="J569">
        <v>102.4</v>
      </c>
      <c r="K569">
        <v>13.31</v>
      </c>
      <c r="L569">
        <v>0</v>
      </c>
      <c r="M569">
        <v>115.71</v>
      </c>
      <c r="N569" t="s">
        <v>1071</v>
      </c>
      <c r="AD569" t="str">
        <f t="shared" si="38"/>
        <v>CORNWALL</v>
      </c>
      <c r="AE569" t="str">
        <f t="shared" si="35"/>
        <v>CORNWALL</v>
      </c>
      <c r="AF569" t="str">
        <f t="shared" si="36"/>
        <v>ON</v>
      </c>
      <c r="AG569" t="str">
        <f t="shared" si="37"/>
        <v>D LS DYED</v>
      </c>
    </row>
    <row r="570" spans="1:33" x14ac:dyDescent="0.25">
      <c r="A570">
        <v>524882</v>
      </c>
      <c r="B570" t="s">
        <v>166</v>
      </c>
      <c r="C570" t="s">
        <v>82</v>
      </c>
      <c r="D570" t="s">
        <v>37</v>
      </c>
      <c r="E570">
        <v>98.4</v>
      </c>
      <c r="F570">
        <v>4</v>
      </c>
      <c r="G570">
        <v>9</v>
      </c>
      <c r="H570">
        <v>0</v>
      </c>
      <c r="I570">
        <v>0</v>
      </c>
      <c r="J570">
        <v>111.4</v>
      </c>
      <c r="K570">
        <v>14.48</v>
      </c>
      <c r="L570">
        <v>0</v>
      </c>
      <c r="M570">
        <v>125.88</v>
      </c>
      <c r="N570" t="s">
        <v>1071</v>
      </c>
      <c r="AD570" t="str">
        <f t="shared" si="38"/>
        <v>CORNWALL</v>
      </c>
      <c r="AE570" t="str">
        <f t="shared" si="35"/>
        <v>CORNWALL</v>
      </c>
      <c r="AF570" t="str">
        <f t="shared" si="36"/>
        <v>ON</v>
      </c>
      <c r="AG570" t="str">
        <f t="shared" si="37"/>
        <v>DIESEL LS</v>
      </c>
    </row>
    <row r="571" spans="1:33" x14ac:dyDescent="0.25">
      <c r="A571">
        <v>524882</v>
      </c>
      <c r="B571" t="s">
        <v>166</v>
      </c>
      <c r="C571" t="s">
        <v>82</v>
      </c>
      <c r="D571" t="s">
        <v>645</v>
      </c>
      <c r="E571">
        <v>106.1</v>
      </c>
      <c r="F571">
        <v>0</v>
      </c>
      <c r="G571">
        <v>0</v>
      </c>
      <c r="H571">
        <v>0</v>
      </c>
      <c r="I571">
        <v>0</v>
      </c>
      <c r="J571">
        <v>106.1</v>
      </c>
      <c r="K571">
        <v>13.79</v>
      </c>
      <c r="L571">
        <v>0</v>
      </c>
      <c r="M571">
        <v>119.89</v>
      </c>
      <c r="N571" t="s">
        <v>1071</v>
      </c>
      <c r="AD571" t="str">
        <f t="shared" si="38"/>
        <v>CORNWALL</v>
      </c>
      <c r="AE571" t="str">
        <f t="shared" si="35"/>
        <v>CORNWALL</v>
      </c>
      <c r="AF571" t="str">
        <f t="shared" si="36"/>
        <v>ON</v>
      </c>
      <c r="AG571" t="str">
        <f t="shared" si="37"/>
        <v>UNBRAND DEF</v>
      </c>
    </row>
    <row r="572" spans="1:33" x14ac:dyDescent="0.25">
      <c r="A572">
        <v>519415</v>
      </c>
      <c r="B572" t="s">
        <v>167</v>
      </c>
      <c r="C572" t="s">
        <v>82</v>
      </c>
      <c r="D572" t="s">
        <v>646</v>
      </c>
      <c r="E572">
        <v>101.9</v>
      </c>
      <c r="F572">
        <v>4</v>
      </c>
      <c r="G572">
        <v>0</v>
      </c>
      <c r="H572">
        <v>0</v>
      </c>
      <c r="I572">
        <v>0</v>
      </c>
      <c r="J572">
        <v>105.9</v>
      </c>
      <c r="K572">
        <v>13.77</v>
      </c>
      <c r="L572">
        <v>0</v>
      </c>
      <c r="M572">
        <v>119.67</v>
      </c>
      <c r="N572" t="s">
        <v>1071</v>
      </c>
      <c r="AD572" t="str">
        <f t="shared" si="38"/>
        <v>DRYDEN</v>
      </c>
      <c r="AE572" t="str">
        <f t="shared" si="35"/>
        <v>DRYDEN</v>
      </c>
      <c r="AF572" t="str">
        <f t="shared" si="36"/>
        <v>ON</v>
      </c>
      <c r="AG572" t="str">
        <f t="shared" si="37"/>
        <v>D LS DYED</v>
      </c>
    </row>
    <row r="573" spans="1:33" x14ac:dyDescent="0.25">
      <c r="A573">
        <v>519415</v>
      </c>
      <c r="B573" t="s">
        <v>167</v>
      </c>
      <c r="C573" t="s">
        <v>82</v>
      </c>
      <c r="D573" t="s">
        <v>37</v>
      </c>
      <c r="E573">
        <v>101.9</v>
      </c>
      <c r="F573">
        <v>4</v>
      </c>
      <c r="G573">
        <v>9</v>
      </c>
      <c r="H573">
        <v>0</v>
      </c>
      <c r="I573">
        <v>0</v>
      </c>
      <c r="J573">
        <v>114.9</v>
      </c>
      <c r="K573">
        <v>14.94</v>
      </c>
      <c r="L573">
        <v>0</v>
      </c>
      <c r="M573">
        <v>129.84</v>
      </c>
      <c r="N573" t="s">
        <v>1071</v>
      </c>
      <c r="AD573" t="str">
        <f t="shared" si="38"/>
        <v>DRYDEN</v>
      </c>
      <c r="AE573" t="str">
        <f t="shared" si="35"/>
        <v>DRYDEN</v>
      </c>
      <c r="AF573" t="str">
        <f t="shared" si="36"/>
        <v>ON</v>
      </c>
      <c r="AG573" t="str">
        <f t="shared" si="37"/>
        <v>DIESEL LS</v>
      </c>
    </row>
    <row r="574" spans="1:33" x14ac:dyDescent="0.25">
      <c r="A574">
        <v>519415</v>
      </c>
      <c r="B574" t="s">
        <v>167</v>
      </c>
      <c r="C574" t="s">
        <v>82</v>
      </c>
      <c r="D574" t="s">
        <v>644</v>
      </c>
      <c r="E574">
        <v>87.9</v>
      </c>
      <c r="F574">
        <v>10</v>
      </c>
      <c r="G574">
        <v>9</v>
      </c>
      <c r="H574">
        <v>0</v>
      </c>
      <c r="I574">
        <v>0</v>
      </c>
      <c r="J574">
        <v>106.9</v>
      </c>
      <c r="K574">
        <v>13.9</v>
      </c>
      <c r="L574">
        <v>0</v>
      </c>
      <c r="M574">
        <v>120.8</v>
      </c>
      <c r="N574" t="s">
        <v>1071</v>
      </c>
      <c r="AD574" t="str">
        <f t="shared" si="38"/>
        <v>DRYDEN</v>
      </c>
      <c r="AE574" t="str">
        <f t="shared" si="35"/>
        <v>DRYDEN</v>
      </c>
      <c r="AF574" t="str">
        <f t="shared" si="36"/>
        <v>ON</v>
      </c>
      <c r="AG574" t="str">
        <f t="shared" si="37"/>
        <v>ETHANOL REG</v>
      </c>
    </row>
    <row r="575" spans="1:33" x14ac:dyDescent="0.25">
      <c r="A575">
        <v>519415</v>
      </c>
      <c r="B575" t="s">
        <v>167</v>
      </c>
      <c r="C575" t="s">
        <v>82</v>
      </c>
      <c r="D575" t="s">
        <v>645</v>
      </c>
      <c r="E575">
        <v>119.5</v>
      </c>
      <c r="F575">
        <v>0</v>
      </c>
      <c r="G575">
        <v>0</v>
      </c>
      <c r="H575">
        <v>0</v>
      </c>
      <c r="I575">
        <v>0</v>
      </c>
      <c r="J575">
        <v>119.5</v>
      </c>
      <c r="K575">
        <v>15.54</v>
      </c>
      <c r="L575">
        <v>0</v>
      </c>
      <c r="M575">
        <v>135.03</v>
      </c>
      <c r="N575" t="s">
        <v>1071</v>
      </c>
      <c r="AD575" t="str">
        <f t="shared" si="38"/>
        <v>DRYDEN</v>
      </c>
      <c r="AE575" t="str">
        <f t="shared" si="35"/>
        <v>DRYDEN</v>
      </c>
      <c r="AF575" t="str">
        <f t="shared" si="36"/>
        <v>ON</v>
      </c>
      <c r="AG575" t="str">
        <f t="shared" si="37"/>
        <v>UNBRAND DEF</v>
      </c>
    </row>
    <row r="576" spans="1:33" x14ac:dyDescent="0.25">
      <c r="A576">
        <v>524626</v>
      </c>
      <c r="B576" t="s">
        <v>167</v>
      </c>
      <c r="C576" t="s">
        <v>82</v>
      </c>
      <c r="D576" t="s">
        <v>37</v>
      </c>
      <c r="E576">
        <v>101.9</v>
      </c>
      <c r="F576">
        <v>4</v>
      </c>
      <c r="G576">
        <v>9</v>
      </c>
      <c r="H576">
        <v>0</v>
      </c>
      <c r="I576">
        <v>0</v>
      </c>
      <c r="J576">
        <v>114.9</v>
      </c>
      <c r="K576">
        <v>14.94</v>
      </c>
      <c r="L576">
        <v>0</v>
      </c>
      <c r="M576">
        <v>129.84</v>
      </c>
      <c r="N576" t="s">
        <v>1071</v>
      </c>
      <c r="AD576" t="str">
        <f t="shared" si="38"/>
        <v>DRYDEN</v>
      </c>
      <c r="AE576" t="str">
        <f t="shared" si="35"/>
        <v>DRYDEN</v>
      </c>
      <c r="AF576" t="str">
        <f t="shared" si="36"/>
        <v>ON</v>
      </c>
      <c r="AG576" t="str">
        <f t="shared" si="37"/>
        <v>DIESEL LS</v>
      </c>
    </row>
    <row r="577" spans="1:33" x14ac:dyDescent="0.25">
      <c r="A577">
        <v>524626</v>
      </c>
      <c r="B577" t="s">
        <v>167</v>
      </c>
      <c r="C577" t="s">
        <v>82</v>
      </c>
      <c r="D577" t="s">
        <v>132</v>
      </c>
      <c r="E577">
        <v>92.1</v>
      </c>
      <c r="F577">
        <v>10</v>
      </c>
      <c r="G577">
        <v>9</v>
      </c>
      <c r="H577">
        <v>0</v>
      </c>
      <c r="I577">
        <v>0</v>
      </c>
      <c r="J577">
        <v>111.1</v>
      </c>
      <c r="K577">
        <v>14.44</v>
      </c>
      <c r="L577">
        <v>0</v>
      </c>
      <c r="M577">
        <v>125.54</v>
      </c>
      <c r="N577" t="s">
        <v>1071</v>
      </c>
      <c r="AD577" t="str">
        <f t="shared" si="38"/>
        <v>DRYDEN</v>
      </c>
      <c r="AE577" t="str">
        <f t="shared" si="35"/>
        <v>DRYDEN</v>
      </c>
      <c r="AF577" t="str">
        <f t="shared" si="36"/>
        <v>ON</v>
      </c>
      <c r="AG577" t="str">
        <f t="shared" si="37"/>
        <v>ETH MID</v>
      </c>
    </row>
    <row r="578" spans="1:33" x14ac:dyDescent="0.25">
      <c r="A578">
        <v>524626</v>
      </c>
      <c r="B578" t="s">
        <v>167</v>
      </c>
      <c r="C578" t="s">
        <v>82</v>
      </c>
      <c r="D578" t="s">
        <v>644</v>
      </c>
      <c r="E578">
        <v>88.1</v>
      </c>
      <c r="F578">
        <v>10</v>
      </c>
      <c r="G578">
        <v>9</v>
      </c>
      <c r="H578">
        <v>0</v>
      </c>
      <c r="I578">
        <v>0</v>
      </c>
      <c r="J578">
        <v>107.1</v>
      </c>
      <c r="K578">
        <v>13.92</v>
      </c>
      <c r="L578">
        <v>0</v>
      </c>
      <c r="M578">
        <v>121.02</v>
      </c>
      <c r="N578" t="s">
        <v>1071</v>
      </c>
      <c r="AD578" t="str">
        <f t="shared" si="38"/>
        <v>DRYDEN</v>
      </c>
      <c r="AE578" t="str">
        <f t="shared" si="35"/>
        <v>DRYDEN</v>
      </c>
      <c r="AF578" t="str">
        <f t="shared" si="36"/>
        <v>ON</v>
      </c>
      <c r="AG578" t="str">
        <f t="shared" si="37"/>
        <v>ETHANOL REG</v>
      </c>
    </row>
    <row r="579" spans="1:33" x14ac:dyDescent="0.25">
      <c r="A579">
        <v>524626</v>
      </c>
      <c r="B579" t="s">
        <v>167</v>
      </c>
      <c r="C579" t="s">
        <v>82</v>
      </c>
      <c r="D579" t="s">
        <v>49</v>
      </c>
      <c r="E579">
        <v>107.1</v>
      </c>
      <c r="F579">
        <v>10</v>
      </c>
      <c r="G579">
        <v>9</v>
      </c>
      <c r="H579">
        <v>0</v>
      </c>
      <c r="I579">
        <v>0</v>
      </c>
      <c r="J579">
        <v>126.1</v>
      </c>
      <c r="K579">
        <v>16.39</v>
      </c>
      <c r="L579">
        <v>0</v>
      </c>
      <c r="M579">
        <v>142.49</v>
      </c>
      <c r="N579" t="s">
        <v>1071</v>
      </c>
      <c r="AD579" t="str">
        <f t="shared" si="38"/>
        <v>DRYDEN</v>
      </c>
      <c r="AE579" t="str">
        <f t="shared" si="35"/>
        <v>DRYDEN</v>
      </c>
      <c r="AF579" t="str">
        <f t="shared" si="36"/>
        <v>ON</v>
      </c>
      <c r="AG579" t="str">
        <f t="shared" si="37"/>
        <v>PREMIUM</v>
      </c>
    </row>
    <row r="580" spans="1:33" x14ac:dyDescent="0.25">
      <c r="A580">
        <v>524626</v>
      </c>
      <c r="B580" t="s">
        <v>167</v>
      </c>
      <c r="C580" t="s">
        <v>82</v>
      </c>
      <c r="D580" t="s">
        <v>645</v>
      </c>
      <c r="E580">
        <v>115</v>
      </c>
      <c r="F580">
        <v>0</v>
      </c>
      <c r="G580">
        <v>0</v>
      </c>
      <c r="H580">
        <v>0</v>
      </c>
      <c r="I580">
        <v>0</v>
      </c>
      <c r="J580">
        <v>115</v>
      </c>
      <c r="K580">
        <v>14.95</v>
      </c>
      <c r="L580">
        <v>0</v>
      </c>
      <c r="M580">
        <v>129.94999999999999</v>
      </c>
      <c r="N580" t="s">
        <v>1071</v>
      </c>
      <c r="AD580" t="str">
        <f t="shared" si="38"/>
        <v>DRYDEN</v>
      </c>
      <c r="AE580" t="str">
        <f t="shared" si="35"/>
        <v>DRYDEN</v>
      </c>
      <c r="AF580" t="str">
        <f t="shared" si="36"/>
        <v>ON</v>
      </c>
      <c r="AG580" t="str">
        <f t="shared" si="37"/>
        <v>UNBRAND DEF</v>
      </c>
    </row>
    <row r="581" spans="1:33" x14ac:dyDescent="0.25">
      <c r="A581">
        <v>519414</v>
      </c>
      <c r="B581" t="s">
        <v>168</v>
      </c>
      <c r="C581" t="s">
        <v>82</v>
      </c>
      <c r="D581" t="s">
        <v>646</v>
      </c>
      <c r="E581">
        <v>98.5</v>
      </c>
      <c r="F581">
        <v>4</v>
      </c>
      <c r="G581">
        <v>0</v>
      </c>
      <c r="H581">
        <v>0</v>
      </c>
      <c r="I581">
        <v>0</v>
      </c>
      <c r="J581">
        <v>102.5</v>
      </c>
      <c r="K581">
        <v>13.32</v>
      </c>
      <c r="L581">
        <v>0</v>
      </c>
      <c r="M581">
        <v>115.83</v>
      </c>
      <c r="N581" t="s">
        <v>1071</v>
      </c>
      <c r="AD581" t="str">
        <f t="shared" si="38"/>
        <v>DUNVEGAN</v>
      </c>
      <c r="AE581" t="str">
        <f t="shared" si="35"/>
        <v>DUNVEGAN</v>
      </c>
      <c r="AF581" t="str">
        <f t="shared" si="36"/>
        <v>ON</v>
      </c>
      <c r="AG581" t="str">
        <f t="shared" si="37"/>
        <v>D LS DYED</v>
      </c>
    </row>
    <row r="582" spans="1:33" x14ac:dyDescent="0.25">
      <c r="A582">
        <v>519414</v>
      </c>
      <c r="B582" t="s">
        <v>168</v>
      </c>
      <c r="C582" t="s">
        <v>82</v>
      </c>
      <c r="D582" t="s">
        <v>37</v>
      </c>
      <c r="E582">
        <v>98.5</v>
      </c>
      <c r="F582">
        <v>4</v>
      </c>
      <c r="G582">
        <v>9</v>
      </c>
      <c r="H582">
        <v>0</v>
      </c>
      <c r="I582">
        <v>0</v>
      </c>
      <c r="J582">
        <v>111.5</v>
      </c>
      <c r="K582">
        <v>14.49</v>
      </c>
      <c r="L582">
        <v>0</v>
      </c>
      <c r="M582">
        <v>126</v>
      </c>
      <c r="N582" t="s">
        <v>1071</v>
      </c>
      <c r="AD582" t="str">
        <f t="shared" si="38"/>
        <v>DUNVEGAN</v>
      </c>
      <c r="AE582" t="str">
        <f t="shared" si="35"/>
        <v>DUNVEGAN</v>
      </c>
      <c r="AF582" t="str">
        <f t="shared" si="36"/>
        <v>ON</v>
      </c>
      <c r="AG582" t="str">
        <f t="shared" si="37"/>
        <v>DIESEL LS</v>
      </c>
    </row>
    <row r="583" spans="1:33" x14ac:dyDescent="0.25">
      <c r="A583">
        <v>519414</v>
      </c>
      <c r="B583" t="s">
        <v>168</v>
      </c>
      <c r="C583" t="s">
        <v>82</v>
      </c>
      <c r="D583" t="s">
        <v>645</v>
      </c>
      <c r="E583">
        <v>106.1</v>
      </c>
      <c r="F583">
        <v>0</v>
      </c>
      <c r="G583">
        <v>0</v>
      </c>
      <c r="H583">
        <v>0</v>
      </c>
      <c r="I583">
        <v>0</v>
      </c>
      <c r="J583">
        <v>106.1</v>
      </c>
      <c r="K583">
        <v>13.79</v>
      </c>
      <c r="L583">
        <v>0</v>
      </c>
      <c r="M583">
        <v>119.89</v>
      </c>
      <c r="N583" t="s">
        <v>1071</v>
      </c>
      <c r="AD583" t="str">
        <f t="shared" si="38"/>
        <v>DUNVEGAN</v>
      </c>
      <c r="AE583" t="str">
        <f t="shared" si="35"/>
        <v>DUNVEGAN</v>
      </c>
      <c r="AF583" t="str">
        <f t="shared" si="36"/>
        <v>ON</v>
      </c>
      <c r="AG583" t="str">
        <f t="shared" si="37"/>
        <v>UNBRAND DEF</v>
      </c>
    </row>
    <row r="584" spans="1:33" x14ac:dyDescent="0.25">
      <c r="A584">
        <v>519411</v>
      </c>
      <c r="B584" t="s">
        <v>169</v>
      </c>
      <c r="C584" t="s">
        <v>82</v>
      </c>
      <c r="D584" t="s">
        <v>646</v>
      </c>
      <c r="E584">
        <v>103.3</v>
      </c>
      <c r="F584">
        <v>4</v>
      </c>
      <c r="G584">
        <v>0</v>
      </c>
      <c r="H584">
        <v>0</v>
      </c>
      <c r="I584">
        <v>0</v>
      </c>
      <c r="J584">
        <v>107.3</v>
      </c>
      <c r="K584">
        <v>13.95</v>
      </c>
      <c r="L584">
        <v>0</v>
      </c>
      <c r="M584">
        <v>121.25</v>
      </c>
      <c r="N584" t="s">
        <v>1071</v>
      </c>
      <c r="AD584" t="str">
        <f t="shared" si="38"/>
        <v>FORT FRANCES</v>
      </c>
      <c r="AE584" t="str">
        <f t="shared" si="35"/>
        <v>FORT FRANCES</v>
      </c>
      <c r="AF584" t="str">
        <f t="shared" si="36"/>
        <v>ON</v>
      </c>
      <c r="AG584" t="str">
        <f t="shared" si="37"/>
        <v>D LS DYED</v>
      </c>
    </row>
    <row r="585" spans="1:33" x14ac:dyDescent="0.25">
      <c r="A585">
        <v>519411</v>
      </c>
      <c r="B585" t="s">
        <v>169</v>
      </c>
      <c r="C585" t="s">
        <v>82</v>
      </c>
      <c r="D585" t="s">
        <v>37</v>
      </c>
      <c r="E585">
        <v>103.3</v>
      </c>
      <c r="F585">
        <v>4</v>
      </c>
      <c r="G585">
        <v>9</v>
      </c>
      <c r="H585">
        <v>0</v>
      </c>
      <c r="I585">
        <v>0</v>
      </c>
      <c r="J585">
        <v>116.3</v>
      </c>
      <c r="K585">
        <v>15.12</v>
      </c>
      <c r="L585">
        <v>0</v>
      </c>
      <c r="M585">
        <v>131.41999999999999</v>
      </c>
      <c r="N585" t="s">
        <v>1071</v>
      </c>
      <c r="AD585" t="str">
        <f t="shared" si="38"/>
        <v>FORT FRANCES</v>
      </c>
      <c r="AE585" t="str">
        <f t="shared" si="35"/>
        <v>FORT FRANCES</v>
      </c>
      <c r="AF585" t="str">
        <f t="shared" si="36"/>
        <v>ON</v>
      </c>
      <c r="AG585" t="str">
        <f t="shared" si="37"/>
        <v>DIESEL LS</v>
      </c>
    </row>
    <row r="586" spans="1:33" x14ac:dyDescent="0.25">
      <c r="A586">
        <v>519411</v>
      </c>
      <c r="B586" t="s">
        <v>169</v>
      </c>
      <c r="C586" t="s">
        <v>82</v>
      </c>
      <c r="D586" t="s">
        <v>132</v>
      </c>
      <c r="E586">
        <v>93</v>
      </c>
      <c r="F586">
        <v>10</v>
      </c>
      <c r="G586">
        <v>9</v>
      </c>
      <c r="H586">
        <v>0</v>
      </c>
      <c r="I586">
        <v>0</v>
      </c>
      <c r="J586">
        <v>112</v>
      </c>
      <c r="K586">
        <v>14.56</v>
      </c>
      <c r="L586">
        <v>0</v>
      </c>
      <c r="M586">
        <v>126.56</v>
      </c>
      <c r="N586" t="s">
        <v>1071</v>
      </c>
      <c r="AD586" t="str">
        <f t="shared" si="38"/>
        <v>FORT FRANCES</v>
      </c>
      <c r="AE586" t="str">
        <f t="shared" si="35"/>
        <v>FORT FRANCES</v>
      </c>
      <c r="AF586" t="str">
        <f t="shared" si="36"/>
        <v>ON</v>
      </c>
      <c r="AG586" t="str">
        <f t="shared" si="37"/>
        <v>ETH MID</v>
      </c>
    </row>
    <row r="587" spans="1:33" x14ac:dyDescent="0.25">
      <c r="A587">
        <v>519411</v>
      </c>
      <c r="B587" t="s">
        <v>169</v>
      </c>
      <c r="C587" t="s">
        <v>82</v>
      </c>
      <c r="D587" t="s">
        <v>644</v>
      </c>
      <c r="E587">
        <v>89</v>
      </c>
      <c r="F587">
        <v>10</v>
      </c>
      <c r="G587">
        <v>9</v>
      </c>
      <c r="H587">
        <v>0</v>
      </c>
      <c r="I587">
        <v>0</v>
      </c>
      <c r="J587">
        <v>108</v>
      </c>
      <c r="K587">
        <v>14.04</v>
      </c>
      <c r="L587">
        <v>0</v>
      </c>
      <c r="M587">
        <v>122.04</v>
      </c>
      <c r="N587" t="s">
        <v>1071</v>
      </c>
      <c r="AD587" t="str">
        <f t="shared" si="38"/>
        <v>FORT FRANCES</v>
      </c>
      <c r="AE587" t="str">
        <f t="shared" si="35"/>
        <v>FORT FRANCES</v>
      </c>
      <c r="AF587" t="str">
        <f t="shared" si="36"/>
        <v>ON</v>
      </c>
      <c r="AG587" t="str">
        <f t="shared" si="37"/>
        <v>ETHANOL REG</v>
      </c>
    </row>
    <row r="588" spans="1:33" x14ac:dyDescent="0.25">
      <c r="A588">
        <v>519411</v>
      </c>
      <c r="B588" t="s">
        <v>169</v>
      </c>
      <c r="C588" t="s">
        <v>82</v>
      </c>
      <c r="D588" t="s">
        <v>49</v>
      </c>
      <c r="E588">
        <v>108</v>
      </c>
      <c r="F588">
        <v>10</v>
      </c>
      <c r="G588">
        <v>9</v>
      </c>
      <c r="H588">
        <v>0</v>
      </c>
      <c r="I588">
        <v>0</v>
      </c>
      <c r="J588">
        <v>127</v>
      </c>
      <c r="K588">
        <v>16.510000000000002</v>
      </c>
      <c r="L588">
        <v>0</v>
      </c>
      <c r="M588">
        <v>143.51</v>
      </c>
      <c r="N588" t="s">
        <v>1071</v>
      </c>
      <c r="AD588" t="str">
        <f t="shared" si="38"/>
        <v>FORT FRANCES</v>
      </c>
      <c r="AE588" t="str">
        <f t="shared" si="35"/>
        <v>FORT FRANCES</v>
      </c>
      <c r="AF588" t="str">
        <f t="shared" si="36"/>
        <v>ON</v>
      </c>
      <c r="AG588" t="str">
        <f t="shared" si="37"/>
        <v>PREMIUM</v>
      </c>
    </row>
    <row r="589" spans="1:33" x14ac:dyDescent="0.25">
      <c r="A589">
        <v>519411</v>
      </c>
      <c r="B589" t="s">
        <v>169</v>
      </c>
      <c r="C589" t="s">
        <v>82</v>
      </c>
      <c r="D589" t="s">
        <v>645</v>
      </c>
      <c r="E589">
        <v>130</v>
      </c>
      <c r="F589">
        <v>0</v>
      </c>
      <c r="G589">
        <v>0</v>
      </c>
      <c r="H589">
        <v>0</v>
      </c>
      <c r="I589">
        <v>0</v>
      </c>
      <c r="J589">
        <v>130</v>
      </c>
      <c r="K589">
        <v>16.899999999999999</v>
      </c>
      <c r="L589">
        <v>0</v>
      </c>
      <c r="M589">
        <v>146.9</v>
      </c>
      <c r="N589" t="s">
        <v>1071</v>
      </c>
      <c r="AD589" t="str">
        <f t="shared" si="38"/>
        <v>FORT FRANCES</v>
      </c>
      <c r="AE589" t="str">
        <f t="shared" si="35"/>
        <v>FORT FRANCES</v>
      </c>
      <c r="AF589" t="str">
        <f t="shared" si="36"/>
        <v>ON</v>
      </c>
      <c r="AG589" t="str">
        <f t="shared" si="37"/>
        <v>UNBRAND DEF</v>
      </c>
    </row>
    <row r="590" spans="1:33" x14ac:dyDescent="0.25">
      <c r="A590">
        <v>524624</v>
      </c>
      <c r="B590" t="s">
        <v>170</v>
      </c>
      <c r="C590" t="s">
        <v>82</v>
      </c>
      <c r="D590" t="s">
        <v>37</v>
      </c>
      <c r="E590">
        <v>91.8</v>
      </c>
      <c r="F590">
        <v>4</v>
      </c>
      <c r="G590">
        <v>9</v>
      </c>
      <c r="H590">
        <v>0</v>
      </c>
      <c r="I590">
        <v>0</v>
      </c>
      <c r="J590">
        <v>104.8</v>
      </c>
      <c r="K590">
        <v>13.62</v>
      </c>
      <c r="L590">
        <v>0</v>
      </c>
      <c r="M590">
        <v>118.42</v>
      </c>
      <c r="N590" t="s">
        <v>1071</v>
      </c>
      <c r="AD590" t="str">
        <f t="shared" si="38"/>
        <v>GORMLEY</v>
      </c>
      <c r="AE590" t="str">
        <f t="shared" si="35"/>
        <v>GORMLEY</v>
      </c>
      <c r="AF590" t="str">
        <f t="shared" si="36"/>
        <v>ON</v>
      </c>
      <c r="AG590" t="str">
        <f t="shared" si="37"/>
        <v>DIESEL LS</v>
      </c>
    </row>
    <row r="591" spans="1:33" x14ac:dyDescent="0.25">
      <c r="A591">
        <v>524624</v>
      </c>
      <c r="B591" t="s">
        <v>170</v>
      </c>
      <c r="C591" t="s">
        <v>82</v>
      </c>
      <c r="D591" t="s">
        <v>644</v>
      </c>
      <c r="E591">
        <v>78</v>
      </c>
      <c r="F591">
        <v>10</v>
      </c>
      <c r="G591">
        <v>9</v>
      </c>
      <c r="H591">
        <v>0</v>
      </c>
      <c r="I591">
        <v>0</v>
      </c>
      <c r="J591">
        <v>97</v>
      </c>
      <c r="K591">
        <v>12.61</v>
      </c>
      <c r="L591">
        <v>0</v>
      </c>
      <c r="M591">
        <v>109.61</v>
      </c>
      <c r="N591" t="s">
        <v>1071</v>
      </c>
      <c r="AD591" t="str">
        <f t="shared" si="38"/>
        <v>GORMLEY</v>
      </c>
      <c r="AE591" t="str">
        <f t="shared" si="35"/>
        <v>GORMLEY</v>
      </c>
      <c r="AF591" t="str">
        <f t="shared" si="36"/>
        <v>ON</v>
      </c>
      <c r="AG591" t="str">
        <f t="shared" si="37"/>
        <v>ETHANOL REG</v>
      </c>
    </row>
    <row r="592" spans="1:33" x14ac:dyDescent="0.25">
      <c r="A592">
        <v>524624</v>
      </c>
      <c r="B592" t="s">
        <v>170</v>
      </c>
      <c r="C592" t="s">
        <v>82</v>
      </c>
      <c r="D592" t="s">
        <v>49</v>
      </c>
      <c r="E592">
        <v>92.3</v>
      </c>
      <c r="F592">
        <v>10</v>
      </c>
      <c r="G592">
        <v>9</v>
      </c>
      <c r="H592">
        <v>0</v>
      </c>
      <c r="I592">
        <v>0</v>
      </c>
      <c r="J592">
        <v>111.3</v>
      </c>
      <c r="K592">
        <v>14.47</v>
      </c>
      <c r="L592">
        <v>0</v>
      </c>
      <c r="M592">
        <v>125.77</v>
      </c>
      <c r="N592" t="s">
        <v>630</v>
      </c>
      <c r="AD592" t="str">
        <f t="shared" si="38"/>
        <v>GORMLEY</v>
      </c>
      <c r="AE592" t="str">
        <f t="shared" si="35"/>
        <v>GORMLEY</v>
      </c>
      <c r="AF592" t="str">
        <f t="shared" si="36"/>
        <v>ON</v>
      </c>
      <c r="AG592" t="str">
        <f t="shared" si="37"/>
        <v>PREMIUM</v>
      </c>
    </row>
    <row r="593" spans="1:33" x14ac:dyDescent="0.25">
      <c r="A593">
        <v>523093</v>
      </c>
      <c r="B593" t="s">
        <v>171</v>
      </c>
      <c r="C593" t="s">
        <v>82</v>
      </c>
      <c r="D593" t="s">
        <v>646</v>
      </c>
      <c r="E593">
        <v>98.4</v>
      </c>
      <c r="F593">
        <v>4</v>
      </c>
      <c r="G593">
        <v>0</v>
      </c>
      <c r="H593">
        <v>0</v>
      </c>
      <c r="I593">
        <v>0</v>
      </c>
      <c r="J593">
        <v>102.4</v>
      </c>
      <c r="K593">
        <v>13.31</v>
      </c>
      <c r="L593">
        <v>0</v>
      </c>
      <c r="M593">
        <v>115.71</v>
      </c>
      <c r="N593" t="s">
        <v>1071</v>
      </c>
      <c r="AD593" t="str">
        <f t="shared" si="38"/>
        <v>HAWKESBURY</v>
      </c>
      <c r="AE593" t="str">
        <f t="shared" si="35"/>
        <v>HAWKESBURY</v>
      </c>
      <c r="AF593" t="str">
        <f t="shared" si="36"/>
        <v>ON</v>
      </c>
      <c r="AG593" t="str">
        <f t="shared" si="37"/>
        <v>D LS DYED</v>
      </c>
    </row>
    <row r="594" spans="1:33" x14ac:dyDescent="0.25">
      <c r="A594">
        <v>523093</v>
      </c>
      <c r="B594" t="s">
        <v>171</v>
      </c>
      <c r="C594" t="s">
        <v>82</v>
      </c>
      <c r="D594" t="s">
        <v>37</v>
      </c>
      <c r="E594">
        <v>98.4</v>
      </c>
      <c r="F594">
        <v>4</v>
      </c>
      <c r="G594">
        <v>9</v>
      </c>
      <c r="H594">
        <v>0</v>
      </c>
      <c r="I594">
        <v>0</v>
      </c>
      <c r="J594">
        <v>111.4</v>
      </c>
      <c r="K594">
        <v>14.48</v>
      </c>
      <c r="L594">
        <v>0</v>
      </c>
      <c r="M594">
        <v>125.88</v>
      </c>
      <c r="N594" t="s">
        <v>1071</v>
      </c>
      <c r="AD594" t="str">
        <f t="shared" si="38"/>
        <v>HAWKESBURY</v>
      </c>
      <c r="AE594" t="str">
        <f t="shared" si="35"/>
        <v>HAWKESBURY</v>
      </c>
      <c r="AF594" t="str">
        <f t="shared" si="36"/>
        <v>ON</v>
      </c>
      <c r="AG594" t="str">
        <f t="shared" si="37"/>
        <v>DIESEL LS</v>
      </c>
    </row>
    <row r="595" spans="1:33" x14ac:dyDescent="0.25">
      <c r="A595">
        <v>523093</v>
      </c>
      <c r="B595" t="s">
        <v>171</v>
      </c>
      <c r="C595" t="s">
        <v>82</v>
      </c>
      <c r="D595" t="s">
        <v>645</v>
      </c>
      <c r="E595">
        <v>106.1</v>
      </c>
      <c r="F595">
        <v>0</v>
      </c>
      <c r="G595">
        <v>0</v>
      </c>
      <c r="H595">
        <v>0</v>
      </c>
      <c r="I595">
        <v>0</v>
      </c>
      <c r="J595">
        <v>106.1</v>
      </c>
      <c r="K595">
        <v>13.79</v>
      </c>
      <c r="L595">
        <v>0</v>
      </c>
      <c r="M595">
        <v>119.89</v>
      </c>
      <c r="N595" t="s">
        <v>1071</v>
      </c>
      <c r="AD595" t="str">
        <f t="shared" si="38"/>
        <v>HAWKESBURY</v>
      </c>
      <c r="AE595" t="str">
        <f t="shared" si="35"/>
        <v>HAWKESBURY</v>
      </c>
      <c r="AF595" t="str">
        <f t="shared" si="36"/>
        <v>ON</v>
      </c>
      <c r="AG595" t="str">
        <f t="shared" si="37"/>
        <v>UNBRAND DEF</v>
      </c>
    </row>
    <row r="596" spans="1:33" x14ac:dyDescent="0.25">
      <c r="A596">
        <v>519417</v>
      </c>
      <c r="B596" t="s">
        <v>172</v>
      </c>
      <c r="C596" t="s">
        <v>82</v>
      </c>
      <c r="D596" t="s">
        <v>646</v>
      </c>
      <c r="E596">
        <v>100.1</v>
      </c>
      <c r="F596">
        <v>4</v>
      </c>
      <c r="G596">
        <v>0</v>
      </c>
      <c r="H596">
        <v>0</v>
      </c>
      <c r="I596">
        <v>0</v>
      </c>
      <c r="J596">
        <v>104.1</v>
      </c>
      <c r="K596">
        <v>13.53</v>
      </c>
      <c r="L596">
        <v>0</v>
      </c>
      <c r="M596">
        <v>117.63</v>
      </c>
      <c r="N596" t="s">
        <v>1071</v>
      </c>
      <c r="AD596" t="str">
        <f t="shared" si="38"/>
        <v>HEARST</v>
      </c>
      <c r="AE596" t="str">
        <f t="shared" si="35"/>
        <v>HEARST</v>
      </c>
      <c r="AF596" t="str">
        <f t="shared" si="36"/>
        <v>ON</v>
      </c>
      <c r="AG596" t="str">
        <f t="shared" si="37"/>
        <v>D LS DYED</v>
      </c>
    </row>
    <row r="597" spans="1:33" x14ac:dyDescent="0.25">
      <c r="A597">
        <v>519417</v>
      </c>
      <c r="B597" t="s">
        <v>172</v>
      </c>
      <c r="C597" t="s">
        <v>82</v>
      </c>
      <c r="D597" t="s">
        <v>37</v>
      </c>
      <c r="E597">
        <v>100.1</v>
      </c>
      <c r="F597">
        <v>4</v>
      </c>
      <c r="G597">
        <v>9</v>
      </c>
      <c r="H597">
        <v>0</v>
      </c>
      <c r="I597">
        <v>0</v>
      </c>
      <c r="J597">
        <v>113.1</v>
      </c>
      <c r="K597">
        <v>14.7</v>
      </c>
      <c r="L597">
        <v>0</v>
      </c>
      <c r="M597">
        <v>127.8</v>
      </c>
      <c r="N597" t="s">
        <v>1071</v>
      </c>
      <c r="AD597" t="str">
        <f t="shared" si="38"/>
        <v>HEARST</v>
      </c>
      <c r="AE597" t="str">
        <f t="shared" si="35"/>
        <v>HEARST</v>
      </c>
      <c r="AF597" t="str">
        <f t="shared" si="36"/>
        <v>ON</v>
      </c>
      <c r="AG597" t="str">
        <f t="shared" si="37"/>
        <v>DIESEL LS</v>
      </c>
    </row>
    <row r="598" spans="1:33" x14ac:dyDescent="0.25">
      <c r="A598">
        <v>524622</v>
      </c>
      <c r="B598" t="s">
        <v>172</v>
      </c>
      <c r="C598" t="s">
        <v>82</v>
      </c>
      <c r="D598" t="s">
        <v>646</v>
      </c>
      <c r="E598">
        <v>102</v>
      </c>
      <c r="F598">
        <v>4</v>
      </c>
      <c r="G598">
        <v>0</v>
      </c>
      <c r="H598">
        <v>0</v>
      </c>
      <c r="I598">
        <v>0</v>
      </c>
      <c r="J598">
        <v>106</v>
      </c>
      <c r="K598">
        <v>13.78</v>
      </c>
      <c r="L598">
        <v>0</v>
      </c>
      <c r="M598">
        <v>119.78</v>
      </c>
      <c r="N598" t="s">
        <v>1071</v>
      </c>
      <c r="AD598" t="str">
        <f t="shared" si="38"/>
        <v>HEARST</v>
      </c>
      <c r="AE598" t="str">
        <f t="shared" si="35"/>
        <v>HEARST</v>
      </c>
      <c r="AF598" t="str">
        <f t="shared" si="36"/>
        <v>ON</v>
      </c>
      <c r="AG598" t="str">
        <f t="shared" si="37"/>
        <v>D LS DYED</v>
      </c>
    </row>
    <row r="599" spans="1:33" x14ac:dyDescent="0.25">
      <c r="A599">
        <v>524622</v>
      </c>
      <c r="B599" t="s">
        <v>172</v>
      </c>
      <c r="C599" t="s">
        <v>82</v>
      </c>
      <c r="D599" t="s">
        <v>37</v>
      </c>
      <c r="E599">
        <v>102</v>
      </c>
      <c r="F599">
        <v>4</v>
      </c>
      <c r="G599">
        <v>9</v>
      </c>
      <c r="H599">
        <v>0</v>
      </c>
      <c r="I599">
        <v>0</v>
      </c>
      <c r="J599">
        <v>115</v>
      </c>
      <c r="K599">
        <v>14.95</v>
      </c>
      <c r="L599">
        <v>0</v>
      </c>
      <c r="M599">
        <v>129.94999999999999</v>
      </c>
      <c r="N599" t="s">
        <v>1071</v>
      </c>
      <c r="AD599" t="str">
        <f t="shared" si="38"/>
        <v>HEARST</v>
      </c>
      <c r="AE599" t="str">
        <f t="shared" si="35"/>
        <v>HEARST</v>
      </c>
      <c r="AF599" t="str">
        <f t="shared" si="36"/>
        <v>ON</v>
      </c>
      <c r="AG599" t="str">
        <f t="shared" si="37"/>
        <v>DIESEL LS</v>
      </c>
    </row>
    <row r="600" spans="1:33" x14ac:dyDescent="0.25">
      <c r="A600">
        <v>524622</v>
      </c>
      <c r="B600" t="s">
        <v>172</v>
      </c>
      <c r="C600" t="s">
        <v>82</v>
      </c>
      <c r="D600" t="s">
        <v>649</v>
      </c>
      <c r="E600">
        <v>107.3</v>
      </c>
      <c r="F600">
        <v>10</v>
      </c>
      <c r="G600">
        <v>9</v>
      </c>
      <c r="H600">
        <v>0</v>
      </c>
      <c r="I600">
        <v>0</v>
      </c>
      <c r="J600">
        <v>126.3</v>
      </c>
      <c r="K600">
        <v>16.420000000000002</v>
      </c>
      <c r="L600">
        <v>0</v>
      </c>
      <c r="M600">
        <v>142.72</v>
      </c>
      <c r="N600" t="s">
        <v>1071</v>
      </c>
      <c r="AD600" t="str">
        <f t="shared" si="38"/>
        <v>HEARST</v>
      </c>
      <c r="AE600" t="str">
        <f t="shared" si="35"/>
        <v>HEARST</v>
      </c>
      <c r="AF600" t="str">
        <f t="shared" si="36"/>
        <v>ON</v>
      </c>
      <c r="AG600" t="str">
        <f t="shared" si="37"/>
        <v>MID</v>
      </c>
    </row>
    <row r="601" spans="1:33" x14ac:dyDescent="0.25">
      <c r="A601">
        <v>524622</v>
      </c>
      <c r="B601" t="s">
        <v>172</v>
      </c>
      <c r="C601" t="s">
        <v>82</v>
      </c>
      <c r="D601" t="s">
        <v>49</v>
      </c>
      <c r="E601">
        <v>113.3</v>
      </c>
      <c r="F601">
        <v>10</v>
      </c>
      <c r="G601">
        <v>9</v>
      </c>
      <c r="H601">
        <v>0</v>
      </c>
      <c r="I601">
        <v>0</v>
      </c>
      <c r="J601">
        <v>132.30000000000001</v>
      </c>
      <c r="K601">
        <v>17.2</v>
      </c>
      <c r="L601">
        <v>0</v>
      </c>
      <c r="M601">
        <v>149.5</v>
      </c>
      <c r="N601" t="s">
        <v>1071</v>
      </c>
      <c r="AD601" t="str">
        <f t="shared" si="38"/>
        <v>HEARST</v>
      </c>
      <c r="AE601" t="str">
        <f t="shared" si="35"/>
        <v>HEARST</v>
      </c>
      <c r="AF601" t="str">
        <f t="shared" si="36"/>
        <v>ON</v>
      </c>
      <c r="AG601" t="str">
        <f t="shared" si="37"/>
        <v>PREMIUM</v>
      </c>
    </row>
    <row r="602" spans="1:33" x14ac:dyDescent="0.25">
      <c r="A602">
        <v>524622</v>
      </c>
      <c r="B602" t="s">
        <v>172</v>
      </c>
      <c r="C602" t="s">
        <v>82</v>
      </c>
      <c r="D602" t="s">
        <v>651</v>
      </c>
      <c r="E602">
        <v>94.3</v>
      </c>
      <c r="F602">
        <v>10</v>
      </c>
      <c r="G602">
        <v>9</v>
      </c>
      <c r="H602">
        <v>0</v>
      </c>
      <c r="I602">
        <v>0</v>
      </c>
      <c r="J602">
        <v>113.3</v>
      </c>
      <c r="K602">
        <v>14.73</v>
      </c>
      <c r="L602">
        <v>0</v>
      </c>
      <c r="M602">
        <v>128.03</v>
      </c>
      <c r="N602" t="s">
        <v>1071</v>
      </c>
      <c r="AD602" t="str">
        <f t="shared" si="38"/>
        <v>HEARST</v>
      </c>
      <c r="AE602" t="str">
        <f t="shared" si="35"/>
        <v>HEARST</v>
      </c>
      <c r="AF602" t="str">
        <f t="shared" si="36"/>
        <v>ON</v>
      </c>
      <c r="AG602" t="str">
        <f t="shared" si="37"/>
        <v>REGULAR</v>
      </c>
    </row>
    <row r="603" spans="1:33" x14ac:dyDescent="0.25">
      <c r="A603">
        <v>524622</v>
      </c>
      <c r="B603" t="s">
        <v>172</v>
      </c>
      <c r="C603" t="s">
        <v>82</v>
      </c>
      <c r="D603" t="s">
        <v>645</v>
      </c>
      <c r="E603">
        <v>115</v>
      </c>
      <c r="F603">
        <v>0</v>
      </c>
      <c r="G603">
        <v>0</v>
      </c>
      <c r="H603">
        <v>0</v>
      </c>
      <c r="I603">
        <v>0</v>
      </c>
      <c r="J603">
        <v>115</v>
      </c>
      <c r="K603">
        <v>14.95</v>
      </c>
      <c r="L603">
        <v>0</v>
      </c>
      <c r="M603">
        <v>129.94999999999999</v>
      </c>
      <c r="N603" t="s">
        <v>1071</v>
      </c>
      <c r="AD603" t="str">
        <f t="shared" si="38"/>
        <v>HEARST</v>
      </c>
      <c r="AE603" t="str">
        <f t="shared" ref="AE603:AE666" si="39">TRIM(B603)</f>
        <v>HEARST</v>
      </c>
      <c r="AF603" t="str">
        <f t="shared" ref="AF603:AF666" si="40">TRIM(C603)</f>
        <v>ON</v>
      </c>
      <c r="AG603" t="str">
        <f t="shared" ref="AG603:AG666" si="41">TRIM(D603)</f>
        <v>UNBRAND DEF</v>
      </c>
    </row>
    <row r="604" spans="1:33" x14ac:dyDescent="0.25">
      <c r="A604">
        <v>524556</v>
      </c>
      <c r="B604" t="s">
        <v>174</v>
      </c>
      <c r="C604" t="s">
        <v>82</v>
      </c>
      <c r="D604" t="s">
        <v>646</v>
      </c>
      <c r="E604">
        <v>93.5</v>
      </c>
      <c r="F604">
        <v>4</v>
      </c>
      <c r="G604">
        <v>0</v>
      </c>
      <c r="H604">
        <v>0</v>
      </c>
      <c r="I604">
        <v>0</v>
      </c>
      <c r="J604">
        <v>97.5</v>
      </c>
      <c r="K604">
        <v>12.68</v>
      </c>
      <c r="L604">
        <v>0</v>
      </c>
      <c r="M604">
        <v>110.17</v>
      </c>
      <c r="N604" t="s">
        <v>1071</v>
      </c>
      <c r="AD604" t="str">
        <f t="shared" ref="AD604:AD667" si="42">TRIM(B604)</f>
        <v>JOYCEVILLE</v>
      </c>
      <c r="AE604" t="str">
        <f t="shared" si="39"/>
        <v>JOYCEVILLE</v>
      </c>
      <c r="AF604" t="str">
        <f t="shared" si="40"/>
        <v>ON</v>
      </c>
      <c r="AG604" t="str">
        <f t="shared" si="41"/>
        <v>D LS DYED</v>
      </c>
    </row>
    <row r="605" spans="1:33" x14ac:dyDescent="0.25">
      <c r="A605">
        <v>524556</v>
      </c>
      <c r="B605" t="s">
        <v>174</v>
      </c>
      <c r="C605" t="s">
        <v>82</v>
      </c>
      <c r="D605" t="s">
        <v>37</v>
      </c>
      <c r="E605">
        <v>93.5</v>
      </c>
      <c r="F605">
        <v>4</v>
      </c>
      <c r="G605">
        <v>9</v>
      </c>
      <c r="H605">
        <v>0</v>
      </c>
      <c r="I605">
        <v>0</v>
      </c>
      <c r="J605">
        <v>106.5</v>
      </c>
      <c r="K605">
        <v>13.85</v>
      </c>
      <c r="L605">
        <v>0</v>
      </c>
      <c r="M605">
        <v>120.34</v>
      </c>
      <c r="N605" t="s">
        <v>1071</v>
      </c>
      <c r="AD605" t="str">
        <f t="shared" si="42"/>
        <v>JOYCEVILLE</v>
      </c>
      <c r="AE605" t="str">
        <f t="shared" si="39"/>
        <v>JOYCEVILLE</v>
      </c>
      <c r="AF605" t="str">
        <f t="shared" si="40"/>
        <v>ON</v>
      </c>
      <c r="AG605" t="str">
        <f t="shared" si="41"/>
        <v>DIESEL LS</v>
      </c>
    </row>
    <row r="606" spans="1:33" x14ac:dyDescent="0.25">
      <c r="A606">
        <v>524556</v>
      </c>
      <c r="B606" t="s">
        <v>174</v>
      </c>
      <c r="C606" t="s">
        <v>82</v>
      </c>
      <c r="D606" t="s">
        <v>132</v>
      </c>
      <c r="E606">
        <v>83.5</v>
      </c>
      <c r="F606">
        <v>10</v>
      </c>
      <c r="G606">
        <v>9</v>
      </c>
      <c r="H606">
        <v>0</v>
      </c>
      <c r="I606">
        <v>0</v>
      </c>
      <c r="J606">
        <v>102.5</v>
      </c>
      <c r="K606">
        <v>13.32</v>
      </c>
      <c r="L606">
        <v>0</v>
      </c>
      <c r="M606">
        <v>115.83</v>
      </c>
      <c r="N606" t="s">
        <v>1071</v>
      </c>
      <c r="AD606" t="str">
        <f t="shared" si="42"/>
        <v>JOYCEVILLE</v>
      </c>
      <c r="AE606" t="str">
        <f t="shared" si="39"/>
        <v>JOYCEVILLE</v>
      </c>
      <c r="AF606" t="str">
        <f t="shared" si="40"/>
        <v>ON</v>
      </c>
      <c r="AG606" t="str">
        <f t="shared" si="41"/>
        <v>ETH MID</v>
      </c>
    </row>
    <row r="607" spans="1:33" x14ac:dyDescent="0.25">
      <c r="A607">
        <v>524556</v>
      </c>
      <c r="B607" t="s">
        <v>174</v>
      </c>
      <c r="C607" t="s">
        <v>82</v>
      </c>
      <c r="D607" t="s">
        <v>644</v>
      </c>
      <c r="E607">
        <v>79.5</v>
      </c>
      <c r="F607">
        <v>10</v>
      </c>
      <c r="G607">
        <v>9</v>
      </c>
      <c r="H607">
        <v>0</v>
      </c>
      <c r="I607">
        <v>0</v>
      </c>
      <c r="J607">
        <v>98.5</v>
      </c>
      <c r="K607">
        <v>12.8</v>
      </c>
      <c r="L607">
        <v>0</v>
      </c>
      <c r="M607">
        <v>111.31</v>
      </c>
      <c r="N607" t="s">
        <v>1071</v>
      </c>
      <c r="AD607" t="str">
        <f t="shared" si="42"/>
        <v>JOYCEVILLE</v>
      </c>
      <c r="AE607" t="str">
        <f t="shared" si="39"/>
        <v>JOYCEVILLE</v>
      </c>
      <c r="AF607" t="str">
        <f t="shared" si="40"/>
        <v>ON</v>
      </c>
      <c r="AG607" t="str">
        <f t="shared" si="41"/>
        <v>ETHANOL REG</v>
      </c>
    </row>
    <row r="608" spans="1:33" x14ac:dyDescent="0.25">
      <c r="A608">
        <v>524556</v>
      </c>
      <c r="B608" t="s">
        <v>174</v>
      </c>
      <c r="C608" t="s">
        <v>82</v>
      </c>
      <c r="D608" t="s">
        <v>49</v>
      </c>
      <c r="E608">
        <v>105.2</v>
      </c>
      <c r="F608">
        <v>10</v>
      </c>
      <c r="G608">
        <v>9</v>
      </c>
      <c r="H608">
        <v>0</v>
      </c>
      <c r="I608">
        <v>0</v>
      </c>
      <c r="J608">
        <v>124.2</v>
      </c>
      <c r="K608">
        <v>16.149999999999999</v>
      </c>
      <c r="L608">
        <v>0</v>
      </c>
      <c r="M608">
        <v>140.35</v>
      </c>
      <c r="N608" t="s">
        <v>630</v>
      </c>
      <c r="AD608" t="str">
        <f t="shared" si="42"/>
        <v>JOYCEVILLE</v>
      </c>
      <c r="AE608" t="str">
        <f t="shared" si="39"/>
        <v>JOYCEVILLE</v>
      </c>
      <c r="AF608" t="str">
        <f t="shared" si="40"/>
        <v>ON</v>
      </c>
      <c r="AG608" t="str">
        <f t="shared" si="41"/>
        <v>PREMIUM</v>
      </c>
    </row>
    <row r="609" spans="1:33" x14ac:dyDescent="0.25">
      <c r="A609">
        <v>524556</v>
      </c>
      <c r="B609" t="s">
        <v>174</v>
      </c>
      <c r="C609" t="s">
        <v>82</v>
      </c>
      <c r="D609" t="s">
        <v>645</v>
      </c>
      <c r="E609">
        <v>115</v>
      </c>
      <c r="F609">
        <v>0</v>
      </c>
      <c r="G609">
        <v>0</v>
      </c>
      <c r="H609">
        <v>0</v>
      </c>
      <c r="I609">
        <v>0</v>
      </c>
      <c r="J609">
        <v>115</v>
      </c>
      <c r="K609">
        <v>14.95</v>
      </c>
      <c r="L609">
        <v>0</v>
      </c>
      <c r="M609">
        <v>129.94999999999999</v>
      </c>
      <c r="N609" t="s">
        <v>1071</v>
      </c>
      <c r="AD609" t="str">
        <f t="shared" si="42"/>
        <v>JOYCEVILLE</v>
      </c>
      <c r="AE609" t="str">
        <f t="shared" si="39"/>
        <v>JOYCEVILLE</v>
      </c>
      <c r="AF609" t="str">
        <f t="shared" si="40"/>
        <v>ON</v>
      </c>
      <c r="AG609" t="str">
        <f t="shared" si="41"/>
        <v>UNBRAND DEF</v>
      </c>
    </row>
    <row r="610" spans="1:33" x14ac:dyDescent="0.25">
      <c r="A610">
        <v>519406</v>
      </c>
      <c r="B610" t="s">
        <v>175</v>
      </c>
      <c r="C610" t="s">
        <v>82</v>
      </c>
      <c r="D610" t="s">
        <v>646</v>
      </c>
      <c r="E610">
        <v>93.6</v>
      </c>
      <c r="F610">
        <v>4</v>
      </c>
      <c r="G610">
        <v>0</v>
      </c>
      <c r="H610">
        <v>0</v>
      </c>
      <c r="I610">
        <v>0</v>
      </c>
      <c r="J610">
        <v>97.6</v>
      </c>
      <c r="K610">
        <v>12.69</v>
      </c>
      <c r="L610">
        <v>0</v>
      </c>
      <c r="M610">
        <v>110.29</v>
      </c>
      <c r="N610" t="s">
        <v>1071</v>
      </c>
      <c r="AD610" t="str">
        <f t="shared" si="42"/>
        <v>KINGSTON</v>
      </c>
      <c r="AE610" t="str">
        <f t="shared" si="39"/>
        <v>KINGSTON</v>
      </c>
      <c r="AF610" t="str">
        <f t="shared" si="40"/>
        <v>ON</v>
      </c>
      <c r="AG610" t="str">
        <f t="shared" si="41"/>
        <v>D LS DYED</v>
      </c>
    </row>
    <row r="611" spans="1:33" x14ac:dyDescent="0.25">
      <c r="A611">
        <v>519406</v>
      </c>
      <c r="B611" t="s">
        <v>175</v>
      </c>
      <c r="C611" t="s">
        <v>82</v>
      </c>
      <c r="D611" t="s">
        <v>37</v>
      </c>
      <c r="E611">
        <v>93.6</v>
      </c>
      <c r="F611">
        <v>4</v>
      </c>
      <c r="G611">
        <v>9</v>
      </c>
      <c r="H611">
        <v>0</v>
      </c>
      <c r="I611">
        <v>0</v>
      </c>
      <c r="J611">
        <v>106.6</v>
      </c>
      <c r="K611">
        <v>13.86</v>
      </c>
      <c r="L611">
        <v>0</v>
      </c>
      <c r="M611">
        <v>120.46</v>
      </c>
      <c r="N611" t="s">
        <v>1071</v>
      </c>
      <c r="AD611" t="str">
        <f t="shared" si="42"/>
        <v>KINGSTON</v>
      </c>
      <c r="AE611" t="str">
        <f t="shared" si="39"/>
        <v>KINGSTON</v>
      </c>
      <c r="AF611" t="str">
        <f t="shared" si="40"/>
        <v>ON</v>
      </c>
      <c r="AG611" t="str">
        <f t="shared" si="41"/>
        <v>DIESEL LS</v>
      </c>
    </row>
    <row r="612" spans="1:33" x14ac:dyDescent="0.25">
      <c r="A612">
        <v>519406</v>
      </c>
      <c r="B612" t="s">
        <v>175</v>
      </c>
      <c r="C612" t="s">
        <v>82</v>
      </c>
      <c r="D612" t="s">
        <v>645</v>
      </c>
      <c r="E612">
        <v>106.1</v>
      </c>
      <c r="F612">
        <v>0</v>
      </c>
      <c r="G612">
        <v>0</v>
      </c>
      <c r="H612">
        <v>0</v>
      </c>
      <c r="I612">
        <v>0</v>
      </c>
      <c r="J612">
        <v>106.1</v>
      </c>
      <c r="K612">
        <v>13.79</v>
      </c>
      <c r="L612">
        <v>0</v>
      </c>
      <c r="M612">
        <v>119.89</v>
      </c>
      <c r="N612" t="s">
        <v>1071</v>
      </c>
      <c r="AD612" t="str">
        <f t="shared" si="42"/>
        <v>KINGSTON</v>
      </c>
      <c r="AE612" t="str">
        <f t="shared" si="39"/>
        <v>KINGSTON</v>
      </c>
      <c r="AF612" t="str">
        <f t="shared" si="40"/>
        <v>ON</v>
      </c>
      <c r="AG612" t="str">
        <f t="shared" si="41"/>
        <v>UNBRAND DEF</v>
      </c>
    </row>
    <row r="613" spans="1:33" x14ac:dyDescent="0.25">
      <c r="A613">
        <v>545520</v>
      </c>
      <c r="B613" t="s">
        <v>662</v>
      </c>
      <c r="C613" t="s">
        <v>82</v>
      </c>
      <c r="D613" t="s">
        <v>646</v>
      </c>
      <c r="E613">
        <v>94</v>
      </c>
      <c r="F613">
        <v>4</v>
      </c>
      <c r="G613">
        <v>0</v>
      </c>
      <c r="H613">
        <v>0</v>
      </c>
      <c r="I613">
        <v>0</v>
      </c>
      <c r="J613">
        <v>98</v>
      </c>
      <c r="K613">
        <v>12.74</v>
      </c>
      <c r="L613">
        <v>0</v>
      </c>
      <c r="M613">
        <v>110.74</v>
      </c>
      <c r="N613" t="s">
        <v>1071</v>
      </c>
      <c r="AD613" t="str">
        <f t="shared" si="42"/>
        <v>LONDON</v>
      </c>
      <c r="AE613" t="str">
        <f t="shared" si="39"/>
        <v>LONDON</v>
      </c>
      <c r="AF613" t="str">
        <f t="shared" si="40"/>
        <v>ON</v>
      </c>
      <c r="AG613" t="str">
        <f t="shared" si="41"/>
        <v>D LS DYED</v>
      </c>
    </row>
    <row r="614" spans="1:33" x14ac:dyDescent="0.25">
      <c r="A614">
        <v>545520</v>
      </c>
      <c r="B614" t="s">
        <v>662</v>
      </c>
      <c r="C614" t="s">
        <v>82</v>
      </c>
      <c r="D614" t="s">
        <v>37</v>
      </c>
      <c r="E614">
        <v>94</v>
      </c>
      <c r="F614">
        <v>4</v>
      </c>
      <c r="G614">
        <v>9</v>
      </c>
      <c r="H614">
        <v>0</v>
      </c>
      <c r="I614">
        <v>0</v>
      </c>
      <c r="J614">
        <v>107</v>
      </c>
      <c r="K614">
        <v>13.91</v>
      </c>
      <c r="L614">
        <v>0</v>
      </c>
      <c r="M614">
        <v>120.91</v>
      </c>
      <c r="N614" t="s">
        <v>1071</v>
      </c>
      <c r="AD614" t="str">
        <f t="shared" si="42"/>
        <v>LONDON</v>
      </c>
      <c r="AE614" t="str">
        <f t="shared" si="39"/>
        <v>LONDON</v>
      </c>
      <c r="AF614" t="str">
        <f t="shared" si="40"/>
        <v>ON</v>
      </c>
      <c r="AG614" t="str">
        <f t="shared" si="41"/>
        <v>DIESEL LS</v>
      </c>
    </row>
    <row r="615" spans="1:33" x14ac:dyDescent="0.25">
      <c r="A615">
        <v>545520</v>
      </c>
      <c r="B615" t="s">
        <v>662</v>
      </c>
      <c r="C615" t="s">
        <v>82</v>
      </c>
      <c r="D615" t="s">
        <v>645</v>
      </c>
      <c r="E615">
        <v>109.9</v>
      </c>
      <c r="F615">
        <v>0</v>
      </c>
      <c r="G615">
        <v>0</v>
      </c>
      <c r="H615">
        <v>0</v>
      </c>
      <c r="I615">
        <v>0</v>
      </c>
      <c r="J615">
        <v>109.9</v>
      </c>
      <c r="K615">
        <v>14.29</v>
      </c>
      <c r="L615">
        <v>0</v>
      </c>
      <c r="M615">
        <v>124.19</v>
      </c>
      <c r="N615" t="s">
        <v>630</v>
      </c>
      <c r="AD615" t="str">
        <f t="shared" si="42"/>
        <v>LONDON</v>
      </c>
      <c r="AE615" t="str">
        <f t="shared" si="39"/>
        <v>LONDON</v>
      </c>
      <c r="AF615" t="str">
        <f t="shared" si="40"/>
        <v>ON</v>
      </c>
      <c r="AG615" t="str">
        <f t="shared" si="41"/>
        <v>UNBRAND DEF</v>
      </c>
    </row>
    <row r="616" spans="1:33" x14ac:dyDescent="0.25">
      <c r="A616">
        <v>540803</v>
      </c>
      <c r="B616" t="s">
        <v>631</v>
      </c>
      <c r="C616" t="s">
        <v>82</v>
      </c>
      <c r="D616" t="s">
        <v>37</v>
      </c>
      <c r="E616">
        <v>107.8</v>
      </c>
      <c r="F616">
        <v>4</v>
      </c>
      <c r="G616">
        <v>9</v>
      </c>
      <c r="H616">
        <v>0</v>
      </c>
      <c r="I616">
        <v>0</v>
      </c>
      <c r="J616">
        <v>120.8</v>
      </c>
      <c r="K616">
        <v>15.7</v>
      </c>
      <c r="L616">
        <v>0</v>
      </c>
      <c r="M616">
        <v>136.5</v>
      </c>
      <c r="N616" t="s">
        <v>630</v>
      </c>
      <c r="AD616" t="str">
        <f t="shared" si="42"/>
        <v>MILTON</v>
      </c>
      <c r="AE616" t="str">
        <f t="shared" si="39"/>
        <v>MILTON</v>
      </c>
      <c r="AF616" t="str">
        <f t="shared" si="40"/>
        <v>ON</v>
      </c>
      <c r="AG616" t="str">
        <f t="shared" si="41"/>
        <v>DIESEL LS</v>
      </c>
    </row>
    <row r="617" spans="1:33" x14ac:dyDescent="0.25">
      <c r="A617">
        <v>540803</v>
      </c>
      <c r="B617" t="s">
        <v>631</v>
      </c>
      <c r="C617" t="s">
        <v>82</v>
      </c>
      <c r="D617" t="s">
        <v>645</v>
      </c>
      <c r="E617">
        <v>101.8</v>
      </c>
      <c r="F617">
        <v>0</v>
      </c>
      <c r="G617">
        <v>0</v>
      </c>
      <c r="H617">
        <v>0</v>
      </c>
      <c r="I617">
        <v>0</v>
      </c>
      <c r="J617">
        <v>101.8</v>
      </c>
      <c r="K617">
        <v>13.23</v>
      </c>
      <c r="L617">
        <v>0</v>
      </c>
      <c r="M617">
        <v>115.03</v>
      </c>
      <c r="N617" t="s">
        <v>630</v>
      </c>
      <c r="AD617" t="str">
        <f t="shared" si="42"/>
        <v>MILTON</v>
      </c>
      <c r="AE617" t="str">
        <f t="shared" si="39"/>
        <v>MILTON</v>
      </c>
      <c r="AF617" t="str">
        <f t="shared" si="40"/>
        <v>ON</v>
      </c>
      <c r="AG617" t="str">
        <f t="shared" si="41"/>
        <v>UNBRAND DEF</v>
      </c>
    </row>
    <row r="618" spans="1:33" x14ac:dyDescent="0.25">
      <c r="A618">
        <v>519416</v>
      </c>
      <c r="B618" t="s">
        <v>177</v>
      </c>
      <c r="C618" t="s">
        <v>82</v>
      </c>
      <c r="D618" t="s">
        <v>37</v>
      </c>
      <c r="E618">
        <v>92</v>
      </c>
      <c r="F618">
        <v>4</v>
      </c>
      <c r="G618">
        <v>9</v>
      </c>
      <c r="H618">
        <v>0</v>
      </c>
      <c r="I618">
        <v>0</v>
      </c>
      <c r="J618">
        <v>105</v>
      </c>
      <c r="K618">
        <v>13.65</v>
      </c>
      <c r="L618">
        <v>0</v>
      </c>
      <c r="M618">
        <v>118.65</v>
      </c>
      <c r="N618" t="s">
        <v>1071</v>
      </c>
      <c r="AD618" t="str">
        <f t="shared" si="42"/>
        <v>MISSISSAUGA</v>
      </c>
      <c r="AE618" t="str">
        <f t="shared" si="39"/>
        <v>MISSISSAUGA</v>
      </c>
      <c r="AF618" t="str">
        <f t="shared" si="40"/>
        <v>ON</v>
      </c>
      <c r="AG618" t="str">
        <f t="shared" si="41"/>
        <v>DIESEL LS</v>
      </c>
    </row>
    <row r="619" spans="1:33" x14ac:dyDescent="0.25">
      <c r="A619">
        <v>519416</v>
      </c>
      <c r="B619" t="s">
        <v>177</v>
      </c>
      <c r="C619" t="s">
        <v>82</v>
      </c>
      <c r="D619" t="s">
        <v>132</v>
      </c>
      <c r="E619">
        <v>81.2</v>
      </c>
      <c r="F619">
        <v>10</v>
      </c>
      <c r="G619">
        <v>9</v>
      </c>
      <c r="H619">
        <v>0</v>
      </c>
      <c r="I619">
        <v>0</v>
      </c>
      <c r="J619">
        <v>100.2</v>
      </c>
      <c r="K619">
        <v>13.03</v>
      </c>
      <c r="L619">
        <v>0</v>
      </c>
      <c r="M619">
        <v>113.23</v>
      </c>
      <c r="N619" t="s">
        <v>1071</v>
      </c>
      <c r="AD619" t="str">
        <f t="shared" si="42"/>
        <v>MISSISSAUGA</v>
      </c>
      <c r="AE619" t="str">
        <f t="shared" si="39"/>
        <v>MISSISSAUGA</v>
      </c>
      <c r="AF619" t="str">
        <f t="shared" si="40"/>
        <v>ON</v>
      </c>
      <c r="AG619" t="str">
        <f t="shared" si="41"/>
        <v>ETH MID</v>
      </c>
    </row>
    <row r="620" spans="1:33" x14ac:dyDescent="0.25">
      <c r="A620">
        <v>519416</v>
      </c>
      <c r="B620" t="s">
        <v>177</v>
      </c>
      <c r="C620" t="s">
        <v>82</v>
      </c>
      <c r="D620" t="s">
        <v>644</v>
      </c>
      <c r="E620">
        <v>77.2</v>
      </c>
      <c r="F620">
        <v>10</v>
      </c>
      <c r="G620">
        <v>9</v>
      </c>
      <c r="H620">
        <v>0</v>
      </c>
      <c r="I620">
        <v>0</v>
      </c>
      <c r="J620">
        <v>96.2</v>
      </c>
      <c r="K620">
        <v>12.51</v>
      </c>
      <c r="L620">
        <v>0</v>
      </c>
      <c r="M620">
        <v>108.71</v>
      </c>
      <c r="N620" t="s">
        <v>1071</v>
      </c>
      <c r="AD620" t="str">
        <f t="shared" si="42"/>
        <v>MISSISSAUGA</v>
      </c>
      <c r="AE620" t="str">
        <f t="shared" si="39"/>
        <v>MISSISSAUGA</v>
      </c>
      <c r="AF620" t="str">
        <f t="shared" si="40"/>
        <v>ON</v>
      </c>
      <c r="AG620" t="str">
        <f t="shared" si="41"/>
        <v>ETHANOL REG</v>
      </c>
    </row>
    <row r="621" spans="1:33" x14ac:dyDescent="0.25">
      <c r="A621">
        <v>519416</v>
      </c>
      <c r="B621" t="s">
        <v>177</v>
      </c>
      <c r="C621" t="s">
        <v>82</v>
      </c>
      <c r="D621" t="s">
        <v>49</v>
      </c>
      <c r="E621">
        <v>73.2</v>
      </c>
      <c r="F621">
        <v>10</v>
      </c>
      <c r="G621">
        <v>9</v>
      </c>
      <c r="H621">
        <v>0</v>
      </c>
      <c r="I621">
        <v>0</v>
      </c>
      <c r="J621">
        <v>92.2</v>
      </c>
      <c r="K621">
        <v>11.99</v>
      </c>
      <c r="L621">
        <v>0</v>
      </c>
      <c r="M621">
        <v>104.19</v>
      </c>
      <c r="N621" t="s">
        <v>630</v>
      </c>
      <c r="AD621" t="str">
        <f t="shared" si="42"/>
        <v>MISSISSAUGA</v>
      </c>
      <c r="AE621" t="str">
        <f t="shared" si="39"/>
        <v>MISSISSAUGA</v>
      </c>
      <c r="AF621" t="str">
        <f t="shared" si="40"/>
        <v>ON</v>
      </c>
      <c r="AG621" t="str">
        <f t="shared" si="41"/>
        <v>PREMIUM</v>
      </c>
    </row>
    <row r="622" spans="1:33" x14ac:dyDescent="0.25">
      <c r="A622">
        <v>519416</v>
      </c>
      <c r="B622" t="s">
        <v>177</v>
      </c>
      <c r="C622" t="s">
        <v>82</v>
      </c>
      <c r="D622" t="s">
        <v>645</v>
      </c>
      <c r="E622">
        <v>110.5</v>
      </c>
      <c r="F622">
        <v>0</v>
      </c>
      <c r="G622">
        <v>0</v>
      </c>
      <c r="H622">
        <v>0</v>
      </c>
      <c r="I622">
        <v>0</v>
      </c>
      <c r="J622">
        <v>110.5</v>
      </c>
      <c r="K622">
        <v>14.37</v>
      </c>
      <c r="L622">
        <v>0</v>
      </c>
      <c r="M622">
        <v>124.86</v>
      </c>
      <c r="N622" t="s">
        <v>1071</v>
      </c>
      <c r="AD622" t="str">
        <f t="shared" si="42"/>
        <v>MISSISSAUGA</v>
      </c>
      <c r="AE622" t="str">
        <f t="shared" si="39"/>
        <v>MISSISSAUGA</v>
      </c>
      <c r="AF622" t="str">
        <f t="shared" si="40"/>
        <v>ON</v>
      </c>
      <c r="AG622" t="str">
        <f t="shared" si="41"/>
        <v>UNBRAND DEF</v>
      </c>
    </row>
    <row r="623" spans="1:33" x14ac:dyDescent="0.25">
      <c r="A623">
        <v>524557</v>
      </c>
      <c r="B623" t="s">
        <v>177</v>
      </c>
      <c r="C623" t="s">
        <v>82</v>
      </c>
      <c r="D623" t="s">
        <v>646</v>
      </c>
      <c r="E623">
        <v>91.7</v>
      </c>
      <c r="F623">
        <v>4</v>
      </c>
      <c r="G623">
        <v>0</v>
      </c>
      <c r="H623">
        <v>0</v>
      </c>
      <c r="I623">
        <v>0</v>
      </c>
      <c r="J623">
        <v>95.7</v>
      </c>
      <c r="K623">
        <v>12.44</v>
      </c>
      <c r="L623">
        <v>0</v>
      </c>
      <c r="M623">
        <v>108.14</v>
      </c>
      <c r="N623" t="s">
        <v>1071</v>
      </c>
      <c r="AD623" t="str">
        <f t="shared" si="42"/>
        <v>MISSISSAUGA</v>
      </c>
      <c r="AE623" t="str">
        <f t="shared" si="39"/>
        <v>MISSISSAUGA</v>
      </c>
      <c r="AF623" t="str">
        <f t="shared" si="40"/>
        <v>ON</v>
      </c>
      <c r="AG623" t="str">
        <f t="shared" si="41"/>
        <v>D LS DYED</v>
      </c>
    </row>
    <row r="624" spans="1:33" x14ac:dyDescent="0.25">
      <c r="A624">
        <v>524557</v>
      </c>
      <c r="B624" t="s">
        <v>177</v>
      </c>
      <c r="C624" t="s">
        <v>82</v>
      </c>
      <c r="D624" t="s">
        <v>37</v>
      </c>
      <c r="E624">
        <v>91.7</v>
      </c>
      <c r="F624">
        <v>4</v>
      </c>
      <c r="G624">
        <v>9</v>
      </c>
      <c r="H624">
        <v>0</v>
      </c>
      <c r="I624">
        <v>0</v>
      </c>
      <c r="J624">
        <v>104.7</v>
      </c>
      <c r="K624">
        <v>13.61</v>
      </c>
      <c r="L624">
        <v>0</v>
      </c>
      <c r="M624">
        <v>118.31</v>
      </c>
      <c r="N624" t="s">
        <v>1071</v>
      </c>
      <c r="AD624" t="str">
        <f t="shared" si="42"/>
        <v>MISSISSAUGA</v>
      </c>
      <c r="AE624" t="str">
        <f t="shared" si="39"/>
        <v>MISSISSAUGA</v>
      </c>
      <c r="AF624" t="str">
        <f t="shared" si="40"/>
        <v>ON</v>
      </c>
      <c r="AG624" t="str">
        <f t="shared" si="41"/>
        <v>DIESEL LS</v>
      </c>
    </row>
    <row r="625" spans="1:33" x14ac:dyDescent="0.25">
      <c r="A625">
        <v>524557</v>
      </c>
      <c r="B625" t="s">
        <v>177</v>
      </c>
      <c r="C625" t="s">
        <v>82</v>
      </c>
      <c r="D625" t="s">
        <v>132</v>
      </c>
      <c r="E625">
        <v>82</v>
      </c>
      <c r="F625">
        <v>10</v>
      </c>
      <c r="G625">
        <v>9</v>
      </c>
      <c r="H625">
        <v>0</v>
      </c>
      <c r="I625">
        <v>0</v>
      </c>
      <c r="J625">
        <v>101</v>
      </c>
      <c r="K625">
        <v>13.13</v>
      </c>
      <c r="L625">
        <v>0</v>
      </c>
      <c r="M625">
        <v>114.13</v>
      </c>
      <c r="N625" t="s">
        <v>1071</v>
      </c>
      <c r="AD625" t="str">
        <f t="shared" si="42"/>
        <v>MISSISSAUGA</v>
      </c>
      <c r="AE625" t="str">
        <f t="shared" si="39"/>
        <v>MISSISSAUGA</v>
      </c>
      <c r="AF625" t="str">
        <f t="shared" si="40"/>
        <v>ON</v>
      </c>
      <c r="AG625" t="str">
        <f t="shared" si="41"/>
        <v>ETH MID</v>
      </c>
    </row>
    <row r="626" spans="1:33" x14ac:dyDescent="0.25">
      <c r="A626">
        <v>524557</v>
      </c>
      <c r="B626" t="s">
        <v>177</v>
      </c>
      <c r="C626" t="s">
        <v>82</v>
      </c>
      <c r="D626" t="s">
        <v>644</v>
      </c>
      <c r="E626">
        <v>78</v>
      </c>
      <c r="F626">
        <v>10</v>
      </c>
      <c r="G626">
        <v>9</v>
      </c>
      <c r="H626">
        <v>0</v>
      </c>
      <c r="I626">
        <v>0</v>
      </c>
      <c r="J626">
        <v>97</v>
      </c>
      <c r="K626">
        <v>12.61</v>
      </c>
      <c r="L626">
        <v>0</v>
      </c>
      <c r="M626">
        <v>109.61</v>
      </c>
      <c r="N626" t="s">
        <v>1071</v>
      </c>
      <c r="AD626" t="str">
        <f t="shared" si="42"/>
        <v>MISSISSAUGA</v>
      </c>
      <c r="AE626" t="str">
        <f t="shared" si="39"/>
        <v>MISSISSAUGA</v>
      </c>
      <c r="AF626" t="str">
        <f t="shared" si="40"/>
        <v>ON</v>
      </c>
      <c r="AG626" t="str">
        <f t="shared" si="41"/>
        <v>ETHANOL REG</v>
      </c>
    </row>
    <row r="627" spans="1:33" x14ac:dyDescent="0.25">
      <c r="A627">
        <v>524557</v>
      </c>
      <c r="B627" t="s">
        <v>177</v>
      </c>
      <c r="C627" t="s">
        <v>82</v>
      </c>
      <c r="D627" t="s">
        <v>49</v>
      </c>
      <c r="E627">
        <v>104.1</v>
      </c>
      <c r="F627">
        <v>10</v>
      </c>
      <c r="G627">
        <v>9</v>
      </c>
      <c r="H627">
        <v>0</v>
      </c>
      <c r="I627">
        <v>0</v>
      </c>
      <c r="J627">
        <v>123.1</v>
      </c>
      <c r="K627">
        <v>16</v>
      </c>
      <c r="L627">
        <v>0</v>
      </c>
      <c r="M627">
        <v>139.1</v>
      </c>
      <c r="N627" t="s">
        <v>630</v>
      </c>
      <c r="AD627" t="str">
        <f t="shared" si="42"/>
        <v>MISSISSAUGA</v>
      </c>
      <c r="AE627" t="str">
        <f t="shared" si="39"/>
        <v>MISSISSAUGA</v>
      </c>
      <c r="AF627" t="str">
        <f t="shared" si="40"/>
        <v>ON</v>
      </c>
      <c r="AG627" t="str">
        <f t="shared" si="41"/>
        <v>PREMIUM</v>
      </c>
    </row>
    <row r="628" spans="1:33" x14ac:dyDescent="0.25">
      <c r="A628">
        <v>524557</v>
      </c>
      <c r="B628" t="s">
        <v>177</v>
      </c>
      <c r="C628" t="s">
        <v>82</v>
      </c>
      <c r="D628" t="s">
        <v>645</v>
      </c>
      <c r="E628">
        <v>110.5</v>
      </c>
      <c r="F628">
        <v>0</v>
      </c>
      <c r="G628">
        <v>0</v>
      </c>
      <c r="H628">
        <v>0</v>
      </c>
      <c r="I628">
        <v>0</v>
      </c>
      <c r="J628">
        <v>110.5</v>
      </c>
      <c r="K628">
        <v>14.37</v>
      </c>
      <c r="L628">
        <v>0</v>
      </c>
      <c r="M628">
        <v>124.86</v>
      </c>
      <c r="N628" t="s">
        <v>1071</v>
      </c>
      <c r="AD628" t="str">
        <f t="shared" si="42"/>
        <v>MISSISSAUGA</v>
      </c>
      <c r="AE628" t="str">
        <f t="shared" si="39"/>
        <v>MISSISSAUGA</v>
      </c>
      <c r="AF628" t="str">
        <f t="shared" si="40"/>
        <v>ON</v>
      </c>
      <c r="AG628" t="str">
        <f t="shared" si="41"/>
        <v>UNBRAND DEF</v>
      </c>
    </row>
    <row r="629" spans="1:33" x14ac:dyDescent="0.25">
      <c r="A629">
        <v>524558</v>
      </c>
      <c r="B629" t="s">
        <v>177</v>
      </c>
      <c r="C629" t="s">
        <v>82</v>
      </c>
      <c r="D629" t="s">
        <v>646</v>
      </c>
      <c r="E629">
        <v>91.7</v>
      </c>
      <c r="F629">
        <v>4</v>
      </c>
      <c r="G629">
        <v>0</v>
      </c>
      <c r="H629">
        <v>0</v>
      </c>
      <c r="I629">
        <v>0</v>
      </c>
      <c r="J629">
        <v>95.7</v>
      </c>
      <c r="K629">
        <v>12.44</v>
      </c>
      <c r="L629">
        <v>0</v>
      </c>
      <c r="M629">
        <v>108.14</v>
      </c>
      <c r="N629" t="s">
        <v>1071</v>
      </c>
      <c r="AD629" t="str">
        <f t="shared" si="42"/>
        <v>MISSISSAUGA</v>
      </c>
      <c r="AE629" t="str">
        <f t="shared" si="39"/>
        <v>MISSISSAUGA</v>
      </c>
      <c r="AF629" t="str">
        <f t="shared" si="40"/>
        <v>ON</v>
      </c>
      <c r="AG629" t="str">
        <f t="shared" si="41"/>
        <v>D LS DYED</v>
      </c>
    </row>
    <row r="630" spans="1:33" x14ac:dyDescent="0.25">
      <c r="A630">
        <v>524558</v>
      </c>
      <c r="B630" t="s">
        <v>177</v>
      </c>
      <c r="C630" t="s">
        <v>82</v>
      </c>
      <c r="D630" t="s">
        <v>37</v>
      </c>
      <c r="E630">
        <v>91.7</v>
      </c>
      <c r="F630">
        <v>4</v>
      </c>
      <c r="G630">
        <v>9</v>
      </c>
      <c r="H630">
        <v>0</v>
      </c>
      <c r="I630">
        <v>0</v>
      </c>
      <c r="J630">
        <v>104.7</v>
      </c>
      <c r="K630">
        <v>13.61</v>
      </c>
      <c r="L630">
        <v>0</v>
      </c>
      <c r="M630">
        <v>118.31</v>
      </c>
      <c r="N630" t="s">
        <v>1071</v>
      </c>
      <c r="AD630" t="str">
        <f t="shared" si="42"/>
        <v>MISSISSAUGA</v>
      </c>
      <c r="AE630" t="str">
        <f t="shared" si="39"/>
        <v>MISSISSAUGA</v>
      </c>
      <c r="AF630" t="str">
        <f t="shared" si="40"/>
        <v>ON</v>
      </c>
      <c r="AG630" t="str">
        <f t="shared" si="41"/>
        <v>DIESEL LS</v>
      </c>
    </row>
    <row r="631" spans="1:33" x14ac:dyDescent="0.25">
      <c r="A631">
        <v>524558</v>
      </c>
      <c r="B631" t="s">
        <v>177</v>
      </c>
      <c r="C631" t="s">
        <v>82</v>
      </c>
      <c r="D631" t="s">
        <v>644</v>
      </c>
      <c r="E631">
        <v>78</v>
      </c>
      <c r="F631">
        <v>10</v>
      </c>
      <c r="G631">
        <v>9</v>
      </c>
      <c r="H631">
        <v>0</v>
      </c>
      <c r="I631">
        <v>0</v>
      </c>
      <c r="J631">
        <v>97</v>
      </c>
      <c r="K631">
        <v>12.61</v>
      </c>
      <c r="L631">
        <v>0</v>
      </c>
      <c r="M631">
        <v>109.61</v>
      </c>
      <c r="N631" t="s">
        <v>1071</v>
      </c>
      <c r="AD631" t="str">
        <f t="shared" si="42"/>
        <v>MISSISSAUGA</v>
      </c>
      <c r="AE631" t="str">
        <f t="shared" si="39"/>
        <v>MISSISSAUGA</v>
      </c>
      <c r="AF631" t="str">
        <f t="shared" si="40"/>
        <v>ON</v>
      </c>
      <c r="AG631" t="str">
        <f t="shared" si="41"/>
        <v>ETHANOL REG</v>
      </c>
    </row>
    <row r="632" spans="1:33" x14ac:dyDescent="0.25">
      <c r="A632">
        <v>524558</v>
      </c>
      <c r="B632" t="s">
        <v>177</v>
      </c>
      <c r="C632" t="s">
        <v>82</v>
      </c>
      <c r="D632" t="s">
        <v>49</v>
      </c>
      <c r="E632">
        <v>113.1</v>
      </c>
      <c r="F632">
        <v>10</v>
      </c>
      <c r="G632">
        <v>9</v>
      </c>
      <c r="H632">
        <v>0</v>
      </c>
      <c r="I632">
        <v>0</v>
      </c>
      <c r="J632">
        <v>132.1</v>
      </c>
      <c r="K632">
        <v>17.170000000000002</v>
      </c>
      <c r="L632">
        <v>0</v>
      </c>
      <c r="M632">
        <v>149.27000000000001</v>
      </c>
      <c r="N632" t="s">
        <v>630</v>
      </c>
      <c r="AD632" t="str">
        <f t="shared" si="42"/>
        <v>MISSISSAUGA</v>
      </c>
      <c r="AE632" t="str">
        <f t="shared" si="39"/>
        <v>MISSISSAUGA</v>
      </c>
      <c r="AF632" t="str">
        <f t="shared" si="40"/>
        <v>ON</v>
      </c>
      <c r="AG632" t="str">
        <f t="shared" si="41"/>
        <v>PREMIUM</v>
      </c>
    </row>
    <row r="633" spans="1:33" x14ac:dyDescent="0.25">
      <c r="A633">
        <v>524558</v>
      </c>
      <c r="B633" t="s">
        <v>177</v>
      </c>
      <c r="C633" t="s">
        <v>82</v>
      </c>
      <c r="D633" t="s">
        <v>645</v>
      </c>
      <c r="E633">
        <v>110.5</v>
      </c>
      <c r="F633">
        <v>0</v>
      </c>
      <c r="G633">
        <v>0</v>
      </c>
      <c r="H633">
        <v>0</v>
      </c>
      <c r="I633">
        <v>0</v>
      </c>
      <c r="J633">
        <v>110.5</v>
      </c>
      <c r="K633">
        <v>14.37</v>
      </c>
      <c r="L633">
        <v>0</v>
      </c>
      <c r="M633">
        <v>124.86</v>
      </c>
      <c r="N633" t="s">
        <v>1071</v>
      </c>
      <c r="AD633" t="str">
        <f t="shared" si="42"/>
        <v>MISSISSAUGA</v>
      </c>
      <c r="AE633" t="str">
        <f t="shared" si="39"/>
        <v>MISSISSAUGA</v>
      </c>
      <c r="AF633" t="str">
        <f t="shared" si="40"/>
        <v>ON</v>
      </c>
      <c r="AG633" t="str">
        <f t="shared" si="41"/>
        <v>UNBRAND DEF</v>
      </c>
    </row>
    <row r="634" spans="1:33" x14ac:dyDescent="0.25">
      <c r="A634">
        <v>546136</v>
      </c>
      <c r="B634" t="s">
        <v>177</v>
      </c>
      <c r="C634" t="s">
        <v>82</v>
      </c>
      <c r="D634" t="s">
        <v>646</v>
      </c>
      <c r="E634">
        <v>92</v>
      </c>
      <c r="F634">
        <v>4</v>
      </c>
      <c r="G634">
        <v>0</v>
      </c>
      <c r="H634">
        <v>0</v>
      </c>
      <c r="I634">
        <v>0</v>
      </c>
      <c r="J634">
        <v>96</v>
      </c>
      <c r="K634">
        <v>12.48</v>
      </c>
      <c r="L634">
        <v>0</v>
      </c>
      <c r="M634">
        <v>108.48</v>
      </c>
      <c r="N634" t="s">
        <v>1071</v>
      </c>
      <c r="AD634" t="str">
        <f t="shared" si="42"/>
        <v>MISSISSAUGA</v>
      </c>
      <c r="AE634" t="str">
        <f t="shared" si="39"/>
        <v>MISSISSAUGA</v>
      </c>
      <c r="AF634" t="str">
        <f t="shared" si="40"/>
        <v>ON</v>
      </c>
      <c r="AG634" t="str">
        <f t="shared" si="41"/>
        <v>D LS DYED</v>
      </c>
    </row>
    <row r="635" spans="1:33" x14ac:dyDescent="0.25">
      <c r="A635">
        <v>546136</v>
      </c>
      <c r="B635" t="s">
        <v>177</v>
      </c>
      <c r="C635" t="s">
        <v>82</v>
      </c>
      <c r="D635" t="s">
        <v>37</v>
      </c>
      <c r="E635">
        <v>92</v>
      </c>
      <c r="F635">
        <v>4</v>
      </c>
      <c r="G635">
        <v>9</v>
      </c>
      <c r="H635">
        <v>0</v>
      </c>
      <c r="I635">
        <v>0</v>
      </c>
      <c r="J635">
        <v>105</v>
      </c>
      <c r="K635">
        <v>13.65</v>
      </c>
      <c r="L635">
        <v>0</v>
      </c>
      <c r="M635">
        <v>118.65</v>
      </c>
      <c r="N635" t="s">
        <v>1071</v>
      </c>
      <c r="AD635" t="str">
        <f t="shared" si="42"/>
        <v>MISSISSAUGA</v>
      </c>
      <c r="AE635" t="str">
        <f t="shared" si="39"/>
        <v>MISSISSAUGA</v>
      </c>
      <c r="AF635" t="str">
        <f t="shared" si="40"/>
        <v>ON</v>
      </c>
      <c r="AG635" t="str">
        <f t="shared" si="41"/>
        <v>DIESEL LS</v>
      </c>
    </row>
    <row r="636" spans="1:33" x14ac:dyDescent="0.25">
      <c r="A636">
        <v>546136</v>
      </c>
      <c r="B636" t="s">
        <v>177</v>
      </c>
      <c r="C636" t="s">
        <v>82</v>
      </c>
      <c r="D636" t="s">
        <v>132</v>
      </c>
      <c r="E636">
        <v>82.4</v>
      </c>
      <c r="F636">
        <v>10</v>
      </c>
      <c r="G636">
        <v>9</v>
      </c>
      <c r="H636">
        <v>0</v>
      </c>
      <c r="I636">
        <v>0</v>
      </c>
      <c r="J636">
        <v>101.4</v>
      </c>
      <c r="K636">
        <v>13.18</v>
      </c>
      <c r="L636">
        <v>0</v>
      </c>
      <c r="M636">
        <v>114.58</v>
      </c>
      <c r="N636" t="s">
        <v>1071</v>
      </c>
      <c r="AD636" t="str">
        <f t="shared" si="42"/>
        <v>MISSISSAUGA</v>
      </c>
      <c r="AE636" t="str">
        <f t="shared" si="39"/>
        <v>MISSISSAUGA</v>
      </c>
      <c r="AF636" t="str">
        <f t="shared" si="40"/>
        <v>ON</v>
      </c>
      <c r="AG636" t="str">
        <f t="shared" si="41"/>
        <v>ETH MID</v>
      </c>
    </row>
    <row r="637" spans="1:33" x14ac:dyDescent="0.25">
      <c r="A637">
        <v>546136</v>
      </c>
      <c r="B637" t="s">
        <v>177</v>
      </c>
      <c r="C637" t="s">
        <v>82</v>
      </c>
      <c r="D637" t="s">
        <v>644</v>
      </c>
      <c r="E637">
        <v>78.400000000000006</v>
      </c>
      <c r="F637">
        <v>10</v>
      </c>
      <c r="G637">
        <v>9</v>
      </c>
      <c r="H637">
        <v>0</v>
      </c>
      <c r="I637">
        <v>0</v>
      </c>
      <c r="J637">
        <v>97.4</v>
      </c>
      <c r="K637">
        <v>12.66</v>
      </c>
      <c r="L637">
        <v>0</v>
      </c>
      <c r="M637">
        <v>110.06</v>
      </c>
      <c r="N637" t="s">
        <v>1071</v>
      </c>
      <c r="AD637" t="str">
        <f t="shared" si="42"/>
        <v>MISSISSAUGA</v>
      </c>
      <c r="AE637" t="str">
        <f t="shared" si="39"/>
        <v>MISSISSAUGA</v>
      </c>
      <c r="AF637" t="str">
        <f t="shared" si="40"/>
        <v>ON</v>
      </c>
      <c r="AG637" t="str">
        <f t="shared" si="41"/>
        <v>ETHANOL REG</v>
      </c>
    </row>
    <row r="638" spans="1:33" x14ac:dyDescent="0.25">
      <c r="A638">
        <v>546136</v>
      </c>
      <c r="B638" t="s">
        <v>177</v>
      </c>
      <c r="C638" t="s">
        <v>82</v>
      </c>
      <c r="D638" t="s">
        <v>645</v>
      </c>
      <c r="E638">
        <v>110.5</v>
      </c>
      <c r="F638">
        <v>0</v>
      </c>
      <c r="G638">
        <v>0</v>
      </c>
      <c r="H638">
        <v>0</v>
      </c>
      <c r="I638">
        <v>0</v>
      </c>
      <c r="J638">
        <v>110.5</v>
      </c>
      <c r="K638">
        <v>14.37</v>
      </c>
      <c r="L638">
        <v>0</v>
      </c>
      <c r="M638">
        <v>124.86</v>
      </c>
      <c r="N638" t="s">
        <v>1071</v>
      </c>
      <c r="AD638" t="str">
        <f t="shared" si="42"/>
        <v>MISSISSAUGA</v>
      </c>
      <c r="AE638" t="str">
        <f t="shared" si="39"/>
        <v>MISSISSAUGA</v>
      </c>
      <c r="AF638" t="str">
        <f t="shared" si="40"/>
        <v>ON</v>
      </c>
      <c r="AG638" t="str">
        <f t="shared" si="41"/>
        <v>UNBRAND DEF</v>
      </c>
    </row>
    <row r="639" spans="1:33" x14ac:dyDescent="0.25">
      <c r="A639">
        <v>546210</v>
      </c>
      <c r="B639" t="s">
        <v>177</v>
      </c>
      <c r="C639" t="s">
        <v>82</v>
      </c>
      <c r="D639" t="s">
        <v>646</v>
      </c>
      <c r="E639">
        <v>92.4</v>
      </c>
      <c r="F639">
        <v>4</v>
      </c>
      <c r="G639">
        <v>0</v>
      </c>
      <c r="H639">
        <v>0</v>
      </c>
      <c r="I639">
        <v>0</v>
      </c>
      <c r="J639">
        <v>96.4</v>
      </c>
      <c r="K639">
        <v>12.53</v>
      </c>
      <c r="L639">
        <v>0</v>
      </c>
      <c r="M639">
        <v>108.93</v>
      </c>
      <c r="N639" t="s">
        <v>1071</v>
      </c>
      <c r="AD639" t="str">
        <f t="shared" si="42"/>
        <v>MISSISSAUGA</v>
      </c>
      <c r="AE639" t="str">
        <f t="shared" si="39"/>
        <v>MISSISSAUGA</v>
      </c>
      <c r="AF639" t="str">
        <f t="shared" si="40"/>
        <v>ON</v>
      </c>
      <c r="AG639" t="str">
        <f t="shared" si="41"/>
        <v>D LS DYED</v>
      </c>
    </row>
    <row r="640" spans="1:33" x14ac:dyDescent="0.25">
      <c r="A640">
        <v>546210</v>
      </c>
      <c r="B640" t="s">
        <v>177</v>
      </c>
      <c r="C640" t="s">
        <v>82</v>
      </c>
      <c r="D640" t="s">
        <v>37</v>
      </c>
      <c r="E640">
        <v>92.4</v>
      </c>
      <c r="F640">
        <v>4</v>
      </c>
      <c r="G640">
        <v>9</v>
      </c>
      <c r="H640">
        <v>0</v>
      </c>
      <c r="I640">
        <v>0</v>
      </c>
      <c r="J640">
        <v>105.4</v>
      </c>
      <c r="K640">
        <v>13.7</v>
      </c>
      <c r="L640">
        <v>0</v>
      </c>
      <c r="M640">
        <v>119.1</v>
      </c>
      <c r="N640" t="s">
        <v>1071</v>
      </c>
      <c r="AD640" t="str">
        <f t="shared" si="42"/>
        <v>MISSISSAUGA</v>
      </c>
      <c r="AE640" t="str">
        <f t="shared" si="39"/>
        <v>MISSISSAUGA</v>
      </c>
      <c r="AF640" t="str">
        <f t="shared" si="40"/>
        <v>ON</v>
      </c>
      <c r="AG640" t="str">
        <f t="shared" si="41"/>
        <v>DIESEL LS</v>
      </c>
    </row>
    <row r="641" spans="1:33" x14ac:dyDescent="0.25">
      <c r="A641">
        <v>546210</v>
      </c>
      <c r="B641" t="s">
        <v>177</v>
      </c>
      <c r="C641" t="s">
        <v>82</v>
      </c>
      <c r="D641" t="s">
        <v>644</v>
      </c>
      <c r="E641">
        <v>115.8</v>
      </c>
      <c r="F641">
        <v>10</v>
      </c>
      <c r="G641">
        <v>9</v>
      </c>
      <c r="H641">
        <v>0</v>
      </c>
      <c r="I641">
        <v>0</v>
      </c>
      <c r="J641">
        <v>134.80000000000001</v>
      </c>
      <c r="K641">
        <v>17.52</v>
      </c>
      <c r="L641">
        <v>0</v>
      </c>
      <c r="M641">
        <v>152.32</v>
      </c>
      <c r="N641" t="s">
        <v>630</v>
      </c>
      <c r="AD641" t="str">
        <f t="shared" si="42"/>
        <v>MISSISSAUGA</v>
      </c>
      <c r="AE641" t="str">
        <f t="shared" si="39"/>
        <v>MISSISSAUGA</v>
      </c>
      <c r="AF641" t="str">
        <f t="shared" si="40"/>
        <v>ON</v>
      </c>
      <c r="AG641" t="str">
        <f t="shared" si="41"/>
        <v>ETHANOL REG</v>
      </c>
    </row>
    <row r="642" spans="1:33" x14ac:dyDescent="0.25">
      <c r="A642">
        <v>546210</v>
      </c>
      <c r="B642" t="s">
        <v>177</v>
      </c>
      <c r="C642" t="s">
        <v>82</v>
      </c>
      <c r="D642" t="s">
        <v>49</v>
      </c>
      <c r="E642">
        <v>129.30000000000001</v>
      </c>
      <c r="F642">
        <v>10</v>
      </c>
      <c r="G642">
        <v>9</v>
      </c>
      <c r="H642">
        <v>0</v>
      </c>
      <c r="I642">
        <v>0</v>
      </c>
      <c r="J642">
        <v>148.30000000000001</v>
      </c>
      <c r="K642">
        <v>19.28</v>
      </c>
      <c r="L642">
        <v>0</v>
      </c>
      <c r="M642">
        <v>167.58</v>
      </c>
      <c r="N642" t="s">
        <v>630</v>
      </c>
      <c r="AD642" t="str">
        <f t="shared" si="42"/>
        <v>MISSISSAUGA</v>
      </c>
      <c r="AE642" t="str">
        <f t="shared" si="39"/>
        <v>MISSISSAUGA</v>
      </c>
      <c r="AF642" t="str">
        <f t="shared" si="40"/>
        <v>ON</v>
      </c>
      <c r="AG642" t="str">
        <f t="shared" si="41"/>
        <v>PREMIUM</v>
      </c>
    </row>
    <row r="643" spans="1:33" x14ac:dyDescent="0.25">
      <c r="A643">
        <v>546210</v>
      </c>
      <c r="B643" t="s">
        <v>177</v>
      </c>
      <c r="C643" t="s">
        <v>82</v>
      </c>
      <c r="D643" t="s">
        <v>645</v>
      </c>
      <c r="E643">
        <v>129</v>
      </c>
      <c r="F643">
        <v>0</v>
      </c>
      <c r="G643">
        <v>0</v>
      </c>
      <c r="H643">
        <v>0</v>
      </c>
      <c r="I643">
        <v>0</v>
      </c>
      <c r="J643">
        <v>129</v>
      </c>
      <c r="K643">
        <v>16.77</v>
      </c>
      <c r="L643">
        <v>0</v>
      </c>
      <c r="M643">
        <v>145.77000000000001</v>
      </c>
      <c r="N643" t="s">
        <v>630</v>
      </c>
      <c r="AD643" t="str">
        <f t="shared" si="42"/>
        <v>MISSISSAUGA</v>
      </c>
      <c r="AE643" t="str">
        <f t="shared" si="39"/>
        <v>MISSISSAUGA</v>
      </c>
      <c r="AF643" t="str">
        <f t="shared" si="40"/>
        <v>ON</v>
      </c>
      <c r="AG643" t="str">
        <f t="shared" si="41"/>
        <v>UNBRAND DEF</v>
      </c>
    </row>
    <row r="644" spans="1:33" x14ac:dyDescent="0.25">
      <c r="A644">
        <v>519420</v>
      </c>
      <c r="B644" t="s">
        <v>663</v>
      </c>
      <c r="C644" t="s">
        <v>82</v>
      </c>
      <c r="D644" t="s">
        <v>37</v>
      </c>
      <c r="E644">
        <v>94.1</v>
      </c>
      <c r="F644">
        <v>4</v>
      </c>
      <c r="G644">
        <v>9</v>
      </c>
      <c r="H644">
        <v>0</v>
      </c>
      <c r="I644">
        <v>0</v>
      </c>
      <c r="J644">
        <v>107.1</v>
      </c>
      <c r="K644">
        <v>13.92</v>
      </c>
      <c r="L644">
        <v>0</v>
      </c>
      <c r="M644">
        <v>121.02</v>
      </c>
      <c r="N644" t="s">
        <v>1071</v>
      </c>
      <c r="AD644" t="str">
        <f t="shared" si="42"/>
        <v>NAIRN CENTER</v>
      </c>
      <c r="AE644" t="str">
        <f t="shared" si="39"/>
        <v>NAIRN CENTER</v>
      </c>
      <c r="AF644" t="str">
        <f t="shared" si="40"/>
        <v>ON</v>
      </c>
      <c r="AG644" t="str">
        <f t="shared" si="41"/>
        <v>DIESEL LS</v>
      </c>
    </row>
    <row r="645" spans="1:33" x14ac:dyDescent="0.25">
      <c r="A645">
        <v>524627</v>
      </c>
      <c r="B645" t="s">
        <v>178</v>
      </c>
      <c r="C645" t="s">
        <v>82</v>
      </c>
      <c r="D645" t="s">
        <v>646</v>
      </c>
      <c r="E645">
        <v>95.3</v>
      </c>
      <c r="F645">
        <v>4</v>
      </c>
      <c r="G645">
        <v>0</v>
      </c>
      <c r="H645">
        <v>0</v>
      </c>
      <c r="I645">
        <v>0</v>
      </c>
      <c r="J645">
        <v>99.3</v>
      </c>
      <c r="K645">
        <v>12.91</v>
      </c>
      <c r="L645">
        <v>0</v>
      </c>
      <c r="M645">
        <v>112.21</v>
      </c>
      <c r="N645" t="s">
        <v>1071</v>
      </c>
      <c r="AD645" t="str">
        <f t="shared" si="42"/>
        <v>NEW LISKEARD</v>
      </c>
      <c r="AE645" t="str">
        <f t="shared" si="39"/>
        <v>NEW LISKEARD</v>
      </c>
      <c r="AF645" t="str">
        <f t="shared" si="40"/>
        <v>ON</v>
      </c>
      <c r="AG645" t="str">
        <f t="shared" si="41"/>
        <v>D LS DYED</v>
      </c>
    </row>
    <row r="646" spans="1:33" x14ac:dyDescent="0.25">
      <c r="A646">
        <v>524627</v>
      </c>
      <c r="B646" t="s">
        <v>178</v>
      </c>
      <c r="C646" t="s">
        <v>82</v>
      </c>
      <c r="D646" t="s">
        <v>37</v>
      </c>
      <c r="E646">
        <v>95.3</v>
      </c>
      <c r="F646">
        <v>4</v>
      </c>
      <c r="G646">
        <v>9</v>
      </c>
      <c r="H646">
        <v>0</v>
      </c>
      <c r="I646">
        <v>0</v>
      </c>
      <c r="J646">
        <v>108.3</v>
      </c>
      <c r="K646">
        <v>14.08</v>
      </c>
      <c r="L646">
        <v>0</v>
      </c>
      <c r="M646">
        <v>122.38</v>
      </c>
      <c r="N646" t="s">
        <v>1071</v>
      </c>
      <c r="AD646" t="str">
        <f t="shared" si="42"/>
        <v>NEW LISKEARD</v>
      </c>
      <c r="AE646" t="str">
        <f t="shared" si="39"/>
        <v>NEW LISKEARD</v>
      </c>
      <c r="AF646" t="str">
        <f t="shared" si="40"/>
        <v>ON</v>
      </c>
      <c r="AG646" t="str">
        <f t="shared" si="41"/>
        <v>DIESEL LS</v>
      </c>
    </row>
    <row r="647" spans="1:33" x14ac:dyDescent="0.25">
      <c r="A647">
        <v>524627</v>
      </c>
      <c r="B647" t="s">
        <v>178</v>
      </c>
      <c r="C647" t="s">
        <v>82</v>
      </c>
      <c r="D647" t="s">
        <v>644</v>
      </c>
      <c r="E647">
        <v>81.099999999999994</v>
      </c>
      <c r="F647">
        <v>10</v>
      </c>
      <c r="G647">
        <v>9</v>
      </c>
      <c r="H647">
        <v>0</v>
      </c>
      <c r="I647">
        <v>0</v>
      </c>
      <c r="J647">
        <v>100.1</v>
      </c>
      <c r="K647">
        <v>13.01</v>
      </c>
      <c r="L647">
        <v>0</v>
      </c>
      <c r="M647">
        <v>113.11</v>
      </c>
      <c r="N647" t="s">
        <v>1071</v>
      </c>
      <c r="AD647" t="str">
        <f t="shared" si="42"/>
        <v>NEW LISKEARD</v>
      </c>
      <c r="AE647" t="str">
        <f t="shared" si="39"/>
        <v>NEW LISKEARD</v>
      </c>
      <c r="AF647" t="str">
        <f t="shared" si="40"/>
        <v>ON</v>
      </c>
      <c r="AG647" t="str">
        <f t="shared" si="41"/>
        <v>ETHANOL REG</v>
      </c>
    </row>
    <row r="648" spans="1:33" x14ac:dyDescent="0.25">
      <c r="A648">
        <v>524627</v>
      </c>
      <c r="B648" t="s">
        <v>178</v>
      </c>
      <c r="C648" t="s">
        <v>82</v>
      </c>
      <c r="D648" t="s">
        <v>49</v>
      </c>
      <c r="E648">
        <v>95.4</v>
      </c>
      <c r="F648">
        <v>10</v>
      </c>
      <c r="G648">
        <v>9</v>
      </c>
      <c r="H648">
        <v>0</v>
      </c>
      <c r="I648">
        <v>0</v>
      </c>
      <c r="J648">
        <v>114.4</v>
      </c>
      <c r="K648">
        <v>14.87</v>
      </c>
      <c r="L648">
        <v>0</v>
      </c>
      <c r="M648">
        <v>129.27000000000001</v>
      </c>
      <c r="N648" t="s">
        <v>630</v>
      </c>
      <c r="AD648" t="str">
        <f t="shared" si="42"/>
        <v>NEW LISKEARD</v>
      </c>
      <c r="AE648" t="str">
        <f t="shared" si="39"/>
        <v>NEW LISKEARD</v>
      </c>
      <c r="AF648" t="str">
        <f t="shared" si="40"/>
        <v>ON</v>
      </c>
      <c r="AG648" t="str">
        <f t="shared" si="41"/>
        <v>PREMIUM</v>
      </c>
    </row>
    <row r="649" spans="1:33" x14ac:dyDescent="0.25">
      <c r="A649">
        <v>524627</v>
      </c>
      <c r="B649" t="s">
        <v>178</v>
      </c>
      <c r="C649" t="s">
        <v>82</v>
      </c>
      <c r="D649" t="s">
        <v>645</v>
      </c>
      <c r="E649">
        <v>115</v>
      </c>
      <c r="F649">
        <v>0</v>
      </c>
      <c r="G649">
        <v>0</v>
      </c>
      <c r="H649">
        <v>0</v>
      </c>
      <c r="I649">
        <v>0</v>
      </c>
      <c r="J649">
        <v>115</v>
      </c>
      <c r="K649">
        <v>14.95</v>
      </c>
      <c r="L649">
        <v>0</v>
      </c>
      <c r="M649">
        <v>129.94999999999999</v>
      </c>
      <c r="N649" t="s">
        <v>1071</v>
      </c>
      <c r="AD649" t="str">
        <f t="shared" si="42"/>
        <v>NEW LISKEARD</v>
      </c>
      <c r="AE649" t="str">
        <f t="shared" si="39"/>
        <v>NEW LISKEARD</v>
      </c>
      <c r="AF649" t="str">
        <f t="shared" si="40"/>
        <v>ON</v>
      </c>
      <c r="AG649" t="str">
        <f t="shared" si="41"/>
        <v>UNBRAND DEF</v>
      </c>
    </row>
    <row r="650" spans="1:33" x14ac:dyDescent="0.25">
      <c r="A650">
        <v>524566</v>
      </c>
      <c r="B650" t="s">
        <v>179</v>
      </c>
      <c r="C650" t="s">
        <v>82</v>
      </c>
      <c r="D650" t="s">
        <v>646</v>
      </c>
      <c r="E650">
        <v>91.8</v>
      </c>
      <c r="F650">
        <v>4</v>
      </c>
      <c r="G650">
        <v>0</v>
      </c>
      <c r="H650">
        <v>0</v>
      </c>
      <c r="I650">
        <v>0</v>
      </c>
      <c r="J650">
        <v>95.8</v>
      </c>
      <c r="K650">
        <v>12.45</v>
      </c>
      <c r="L650">
        <v>0</v>
      </c>
      <c r="M650">
        <v>108.25</v>
      </c>
      <c r="N650" t="s">
        <v>1071</v>
      </c>
      <c r="AD650" t="str">
        <f t="shared" si="42"/>
        <v>NIAGARA ON THE LAKE</v>
      </c>
      <c r="AE650" t="str">
        <f t="shared" si="39"/>
        <v>NIAGARA ON THE LAKE</v>
      </c>
      <c r="AF650" t="str">
        <f t="shared" si="40"/>
        <v>ON</v>
      </c>
      <c r="AG650" t="str">
        <f t="shared" si="41"/>
        <v>D LS DYED</v>
      </c>
    </row>
    <row r="651" spans="1:33" x14ac:dyDescent="0.25">
      <c r="A651">
        <v>524566</v>
      </c>
      <c r="B651" t="s">
        <v>179</v>
      </c>
      <c r="C651" t="s">
        <v>82</v>
      </c>
      <c r="D651" t="s">
        <v>37</v>
      </c>
      <c r="E651">
        <v>91.8</v>
      </c>
      <c r="F651">
        <v>4</v>
      </c>
      <c r="G651">
        <v>9</v>
      </c>
      <c r="H651">
        <v>0</v>
      </c>
      <c r="I651">
        <v>0</v>
      </c>
      <c r="J651">
        <v>104.8</v>
      </c>
      <c r="K651">
        <v>13.62</v>
      </c>
      <c r="L651">
        <v>0</v>
      </c>
      <c r="M651">
        <v>118.42</v>
      </c>
      <c r="N651" t="s">
        <v>1071</v>
      </c>
      <c r="AD651" t="str">
        <f t="shared" si="42"/>
        <v>NIAGARA ON THE LAKE</v>
      </c>
      <c r="AE651" t="str">
        <f t="shared" si="39"/>
        <v>NIAGARA ON THE LAKE</v>
      </c>
      <c r="AF651" t="str">
        <f t="shared" si="40"/>
        <v>ON</v>
      </c>
      <c r="AG651" t="str">
        <f t="shared" si="41"/>
        <v>DIESEL LS</v>
      </c>
    </row>
    <row r="652" spans="1:33" x14ac:dyDescent="0.25">
      <c r="A652">
        <v>524566</v>
      </c>
      <c r="B652" t="s">
        <v>179</v>
      </c>
      <c r="C652" t="s">
        <v>82</v>
      </c>
      <c r="D652" t="s">
        <v>132</v>
      </c>
      <c r="E652">
        <v>95.2</v>
      </c>
      <c r="F652">
        <v>10</v>
      </c>
      <c r="G652">
        <v>9</v>
      </c>
      <c r="H652">
        <v>0</v>
      </c>
      <c r="I652">
        <v>0</v>
      </c>
      <c r="J652">
        <v>114.2</v>
      </c>
      <c r="K652">
        <v>14.85</v>
      </c>
      <c r="L652">
        <v>0</v>
      </c>
      <c r="M652">
        <v>129.05000000000001</v>
      </c>
      <c r="N652" t="s">
        <v>1071</v>
      </c>
      <c r="AD652" t="str">
        <f t="shared" si="42"/>
        <v>NIAGARA ON THE LAKE</v>
      </c>
      <c r="AE652" t="str">
        <f t="shared" si="39"/>
        <v>NIAGARA ON THE LAKE</v>
      </c>
      <c r="AF652" t="str">
        <f t="shared" si="40"/>
        <v>ON</v>
      </c>
      <c r="AG652" t="str">
        <f t="shared" si="41"/>
        <v>ETH MID</v>
      </c>
    </row>
    <row r="653" spans="1:33" x14ac:dyDescent="0.25">
      <c r="A653">
        <v>524566</v>
      </c>
      <c r="B653" t="s">
        <v>179</v>
      </c>
      <c r="C653" t="s">
        <v>82</v>
      </c>
      <c r="D653" t="s">
        <v>644</v>
      </c>
      <c r="E653">
        <v>78</v>
      </c>
      <c r="F653">
        <v>10</v>
      </c>
      <c r="G653">
        <v>9</v>
      </c>
      <c r="H653">
        <v>0</v>
      </c>
      <c r="I653">
        <v>0</v>
      </c>
      <c r="J653">
        <v>97</v>
      </c>
      <c r="K653">
        <v>12.61</v>
      </c>
      <c r="L653">
        <v>0</v>
      </c>
      <c r="M653">
        <v>109.61</v>
      </c>
      <c r="N653" t="s">
        <v>1071</v>
      </c>
      <c r="AD653" t="str">
        <f t="shared" si="42"/>
        <v>NIAGARA ON THE LAKE</v>
      </c>
      <c r="AE653" t="str">
        <f t="shared" si="39"/>
        <v>NIAGARA ON THE LAKE</v>
      </c>
      <c r="AF653" t="str">
        <f t="shared" si="40"/>
        <v>ON</v>
      </c>
      <c r="AG653" t="str">
        <f t="shared" si="41"/>
        <v>ETHANOL REG</v>
      </c>
    </row>
    <row r="654" spans="1:33" x14ac:dyDescent="0.25">
      <c r="A654">
        <v>524566</v>
      </c>
      <c r="B654" t="s">
        <v>179</v>
      </c>
      <c r="C654" t="s">
        <v>82</v>
      </c>
      <c r="D654" t="s">
        <v>49</v>
      </c>
      <c r="E654">
        <v>123.8</v>
      </c>
      <c r="F654">
        <v>10</v>
      </c>
      <c r="G654">
        <v>9</v>
      </c>
      <c r="H654">
        <v>0</v>
      </c>
      <c r="I654">
        <v>0</v>
      </c>
      <c r="J654">
        <v>142.80000000000001</v>
      </c>
      <c r="K654">
        <v>18.559999999999999</v>
      </c>
      <c r="L654">
        <v>0</v>
      </c>
      <c r="M654">
        <v>161.36000000000001</v>
      </c>
      <c r="N654" t="s">
        <v>630</v>
      </c>
      <c r="AD654" t="str">
        <f t="shared" si="42"/>
        <v>NIAGARA ON THE LAKE</v>
      </c>
      <c r="AE654" t="str">
        <f t="shared" si="39"/>
        <v>NIAGARA ON THE LAKE</v>
      </c>
      <c r="AF654" t="str">
        <f t="shared" si="40"/>
        <v>ON</v>
      </c>
      <c r="AG654" t="str">
        <f t="shared" si="41"/>
        <v>PREMIUM</v>
      </c>
    </row>
    <row r="655" spans="1:33" x14ac:dyDescent="0.25">
      <c r="A655">
        <v>524566</v>
      </c>
      <c r="B655" t="s">
        <v>179</v>
      </c>
      <c r="C655" t="s">
        <v>82</v>
      </c>
      <c r="D655" t="s">
        <v>645</v>
      </c>
      <c r="E655">
        <v>115</v>
      </c>
      <c r="F655">
        <v>0</v>
      </c>
      <c r="G655">
        <v>0</v>
      </c>
      <c r="H655">
        <v>0</v>
      </c>
      <c r="I655">
        <v>0</v>
      </c>
      <c r="J655">
        <v>115</v>
      </c>
      <c r="K655">
        <v>14.95</v>
      </c>
      <c r="L655">
        <v>0</v>
      </c>
      <c r="M655">
        <v>129.94999999999999</v>
      </c>
      <c r="N655" t="s">
        <v>1071</v>
      </c>
      <c r="AD655" t="str">
        <f t="shared" si="42"/>
        <v>NIAGARA ON THE LAKE</v>
      </c>
      <c r="AE655" t="str">
        <f t="shared" si="39"/>
        <v>NIAGARA ON THE LAKE</v>
      </c>
      <c r="AF655" t="str">
        <f t="shared" si="40"/>
        <v>ON</v>
      </c>
      <c r="AG655" t="str">
        <f t="shared" si="41"/>
        <v>UNBRAND DEF</v>
      </c>
    </row>
    <row r="656" spans="1:33" x14ac:dyDescent="0.25">
      <c r="A656">
        <v>524559</v>
      </c>
      <c r="B656" t="s">
        <v>182</v>
      </c>
      <c r="C656" t="s">
        <v>82</v>
      </c>
      <c r="D656" t="s">
        <v>37</v>
      </c>
      <c r="E656">
        <v>99.4</v>
      </c>
      <c r="F656">
        <v>4</v>
      </c>
      <c r="G656">
        <v>9</v>
      </c>
      <c r="H656">
        <v>0</v>
      </c>
      <c r="I656">
        <v>0</v>
      </c>
      <c r="J656">
        <v>112.4</v>
      </c>
      <c r="K656">
        <v>14.61</v>
      </c>
      <c r="L656">
        <v>0</v>
      </c>
      <c r="M656">
        <v>127.01</v>
      </c>
      <c r="N656" t="s">
        <v>1071</v>
      </c>
      <c r="AD656" t="str">
        <f t="shared" si="42"/>
        <v>NIPIGON</v>
      </c>
      <c r="AE656" t="str">
        <f t="shared" si="39"/>
        <v>NIPIGON</v>
      </c>
      <c r="AF656" t="str">
        <f t="shared" si="40"/>
        <v>ON</v>
      </c>
      <c r="AG656" t="str">
        <f t="shared" si="41"/>
        <v>DIESEL LS</v>
      </c>
    </row>
    <row r="657" spans="1:33" x14ac:dyDescent="0.25">
      <c r="A657">
        <v>524559</v>
      </c>
      <c r="B657" t="s">
        <v>182</v>
      </c>
      <c r="C657" t="s">
        <v>82</v>
      </c>
      <c r="D657" t="s">
        <v>649</v>
      </c>
      <c r="E657">
        <v>111.1</v>
      </c>
      <c r="F657">
        <v>10</v>
      </c>
      <c r="G657">
        <v>9</v>
      </c>
      <c r="H657">
        <v>0</v>
      </c>
      <c r="I657">
        <v>0</v>
      </c>
      <c r="J657">
        <v>130.1</v>
      </c>
      <c r="K657">
        <v>16.91</v>
      </c>
      <c r="L657">
        <v>0</v>
      </c>
      <c r="M657">
        <v>147.01</v>
      </c>
      <c r="N657" t="s">
        <v>1071</v>
      </c>
      <c r="AD657" t="str">
        <f t="shared" si="42"/>
        <v>NIPIGON</v>
      </c>
      <c r="AE657" t="str">
        <f t="shared" si="39"/>
        <v>NIPIGON</v>
      </c>
      <c r="AF657" t="str">
        <f t="shared" si="40"/>
        <v>ON</v>
      </c>
      <c r="AG657" t="str">
        <f t="shared" si="41"/>
        <v>MID</v>
      </c>
    </row>
    <row r="658" spans="1:33" x14ac:dyDescent="0.25">
      <c r="A658">
        <v>524559</v>
      </c>
      <c r="B658" t="s">
        <v>182</v>
      </c>
      <c r="C658" t="s">
        <v>82</v>
      </c>
      <c r="D658" t="s">
        <v>49</v>
      </c>
      <c r="E658">
        <v>109.4</v>
      </c>
      <c r="F658">
        <v>10</v>
      </c>
      <c r="G658">
        <v>9</v>
      </c>
      <c r="H658">
        <v>0</v>
      </c>
      <c r="I658">
        <v>0</v>
      </c>
      <c r="J658">
        <v>128.4</v>
      </c>
      <c r="K658">
        <v>16.690000000000001</v>
      </c>
      <c r="L658">
        <v>0</v>
      </c>
      <c r="M658">
        <v>145.09</v>
      </c>
      <c r="N658" t="s">
        <v>1071</v>
      </c>
      <c r="AD658" t="str">
        <f t="shared" si="42"/>
        <v>NIPIGON</v>
      </c>
      <c r="AE658" t="str">
        <f t="shared" si="39"/>
        <v>NIPIGON</v>
      </c>
      <c r="AF658" t="str">
        <f t="shared" si="40"/>
        <v>ON</v>
      </c>
      <c r="AG658" t="str">
        <f t="shared" si="41"/>
        <v>PREMIUM</v>
      </c>
    </row>
    <row r="659" spans="1:33" x14ac:dyDescent="0.25">
      <c r="A659">
        <v>524559</v>
      </c>
      <c r="B659" t="s">
        <v>182</v>
      </c>
      <c r="C659" t="s">
        <v>82</v>
      </c>
      <c r="D659" t="s">
        <v>651</v>
      </c>
      <c r="E659">
        <v>90.4</v>
      </c>
      <c r="F659">
        <v>10</v>
      </c>
      <c r="G659">
        <v>9</v>
      </c>
      <c r="H659">
        <v>0</v>
      </c>
      <c r="I659">
        <v>0</v>
      </c>
      <c r="J659">
        <v>109.4</v>
      </c>
      <c r="K659">
        <v>14.22</v>
      </c>
      <c r="L659">
        <v>0</v>
      </c>
      <c r="M659">
        <v>123.62</v>
      </c>
      <c r="N659" t="s">
        <v>1071</v>
      </c>
      <c r="AD659" t="str">
        <f t="shared" si="42"/>
        <v>NIPIGON</v>
      </c>
      <c r="AE659" t="str">
        <f t="shared" si="39"/>
        <v>NIPIGON</v>
      </c>
      <c r="AF659" t="str">
        <f t="shared" si="40"/>
        <v>ON</v>
      </c>
      <c r="AG659" t="str">
        <f t="shared" si="41"/>
        <v>REGULAR</v>
      </c>
    </row>
    <row r="660" spans="1:33" x14ac:dyDescent="0.25">
      <c r="A660">
        <v>524559</v>
      </c>
      <c r="B660" t="s">
        <v>182</v>
      </c>
      <c r="C660" t="s">
        <v>82</v>
      </c>
      <c r="D660" t="s">
        <v>645</v>
      </c>
      <c r="E660">
        <v>115</v>
      </c>
      <c r="F660">
        <v>0</v>
      </c>
      <c r="G660">
        <v>0</v>
      </c>
      <c r="H660">
        <v>0</v>
      </c>
      <c r="I660">
        <v>0</v>
      </c>
      <c r="J660">
        <v>115</v>
      </c>
      <c r="K660">
        <v>14.95</v>
      </c>
      <c r="L660">
        <v>0</v>
      </c>
      <c r="M660">
        <v>129.94999999999999</v>
      </c>
      <c r="N660" t="s">
        <v>1071</v>
      </c>
      <c r="AD660" t="str">
        <f t="shared" si="42"/>
        <v>NIPIGON</v>
      </c>
      <c r="AE660" t="str">
        <f t="shared" si="39"/>
        <v>NIPIGON</v>
      </c>
      <c r="AF660" t="str">
        <f t="shared" si="40"/>
        <v>ON</v>
      </c>
      <c r="AG660" t="str">
        <f t="shared" si="41"/>
        <v>UNBRAND DEF</v>
      </c>
    </row>
    <row r="661" spans="1:33" x14ac:dyDescent="0.25">
      <c r="A661">
        <v>524560</v>
      </c>
      <c r="B661" t="s">
        <v>183</v>
      </c>
      <c r="C661" t="s">
        <v>82</v>
      </c>
      <c r="D661" t="s">
        <v>646</v>
      </c>
      <c r="E661">
        <v>90.6</v>
      </c>
      <c r="F661">
        <v>4</v>
      </c>
      <c r="G661">
        <v>0</v>
      </c>
      <c r="H661">
        <v>0</v>
      </c>
      <c r="I661">
        <v>0</v>
      </c>
      <c r="J661">
        <v>94.6</v>
      </c>
      <c r="K661">
        <v>12.3</v>
      </c>
      <c r="L661">
        <v>0</v>
      </c>
      <c r="M661">
        <v>106.9</v>
      </c>
      <c r="N661" t="s">
        <v>630</v>
      </c>
      <c r="AD661" t="str">
        <f t="shared" si="42"/>
        <v>NORTH BAY</v>
      </c>
      <c r="AE661" t="str">
        <f t="shared" si="39"/>
        <v>NORTH BAY</v>
      </c>
      <c r="AF661" t="str">
        <f t="shared" si="40"/>
        <v>ON</v>
      </c>
      <c r="AG661" t="str">
        <f t="shared" si="41"/>
        <v>D LS DYED</v>
      </c>
    </row>
    <row r="662" spans="1:33" x14ac:dyDescent="0.25">
      <c r="A662">
        <v>524560</v>
      </c>
      <c r="B662" t="s">
        <v>183</v>
      </c>
      <c r="C662" t="s">
        <v>82</v>
      </c>
      <c r="D662" t="s">
        <v>37</v>
      </c>
      <c r="E662">
        <v>93.9</v>
      </c>
      <c r="F662">
        <v>4</v>
      </c>
      <c r="G662">
        <v>9</v>
      </c>
      <c r="H662">
        <v>0</v>
      </c>
      <c r="I662">
        <v>0</v>
      </c>
      <c r="J662">
        <v>106.9</v>
      </c>
      <c r="K662">
        <v>13.9</v>
      </c>
      <c r="L662">
        <v>0</v>
      </c>
      <c r="M662">
        <v>120.8</v>
      </c>
      <c r="N662" t="s">
        <v>1071</v>
      </c>
      <c r="AD662" t="str">
        <f t="shared" si="42"/>
        <v>NORTH BAY</v>
      </c>
      <c r="AE662" t="str">
        <f t="shared" si="39"/>
        <v>NORTH BAY</v>
      </c>
      <c r="AF662" t="str">
        <f t="shared" si="40"/>
        <v>ON</v>
      </c>
      <c r="AG662" t="str">
        <f t="shared" si="41"/>
        <v>DIESEL LS</v>
      </c>
    </row>
    <row r="663" spans="1:33" x14ac:dyDescent="0.25">
      <c r="A663">
        <v>524625</v>
      </c>
      <c r="B663" t="s">
        <v>184</v>
      </c>
      <c r="C663" t="s">
        <v>82</v>
      </c>
      <c r="D663" t="s">
        <v>646</v>
      </c>
      <c r="E663">
        <v>98.7</v>
      </c>
      <c r="F663">
        <v>4</v>
      </c>
      <c r="G663">
        <v>0</v>
      </c>
      <c r="H663">
        <v>0</v>
      </c>
      <c r="I663">
        <v>0</v>
      </c>
      <c r="J663">
        <v>102.7</v>
      </c>
      <c r="K663">
        <v>13.35</v>
      </c>
      <c r="L663">
        <v>0</v>
      </c>
      <c r="M663">
        <v>116.05</v>
      </c>
      <c r="N663" t="s">
        <v>1071</v>
      </c>
      <c r="AD663" t="str">
        <f t="shared" si="42"/>
        <v>ROSSLYN</v>
      </c>
      <c r="AE663" t="str">
        <f t="shared" si="39"/>
        <v>ROSSLYN</v>
      </c>
      <c r="AF663" t="str">
        <f t="shared" si="40"/>
        <v>ON</v>
      </c>
      <c r="AG663" t="str">
        <f t="shared" si="41"/>
        <v>D LS DYED</v>
      </c>
    </row>
    <row r="664" spans="1:33" x14ac:dyDescent="0.25">
      <c r="A664">
        <v>524625</v>
      </c>
      <c r="B664" t="s">
        <v>184</v>
      </c>
      <c r="C664" t="s">
        <v>82</v>
      </c>
      <c r="D664" t="s">
        <v>37</v>
      </c>
      <c r="E664">
        <v>98.7</v>
      </c>
      <c r="F664">
        <v>4</v>
      </c>
      <c r="G664">
        <v>9</v>
      </c>
      <c r="H664">
        <v>0</v>
      </c>
      <c r="I664">
        <v>0</v>
      </c>
      <c r="J664">
        <v>111.7</v>
      </c>
      <c r="K664">
        <v>14.52</v>
      </c>
      <c r="L664">
        <v>0</v>
      </c>
      <c r="M664">
        <v>126.22</v>
      </c>
      <c r="N664" t="s">
        <v>1071</v>
      </c>
      <c r="AD664" t="str">
        <f t="shared" si="42"/>
        <v>ROSSLYN</v>
      </c>
      <c r="AE664" t="str">
        <f t="shared" si="39"/>
        <v>ROSSLYN</v>
      </c>
      <c r="AF664" t="str">
        <f t="shared" si="40"/>
        <v>ON</v>
      </c>
      <c r="AG664" t="str">
        <f t="shared" si="41"/>
        <v>DIESEL LS</v>
      </c>
    </row>
    <row r="665" spans="1:33" x14ac:dyDescent="0.25">
      <c r="A665">
        <v>524625</v>
      </c>
      <c r="B665" t="s">
        <v>184</v>
      </c>
      <c r="C665" t="s">
        <v>82</v>
      </c>
      <c r="D665" t="s">
        <v>649</v>
      </c>
      <c r="E665">
        <v>110.5</v>
      </c>
      <c r="F665">
        <v>10</v>
      </c>
      <c r="G665">
        <v>9</v>
      </c>
      <c r="H665">
        <v>0</v>
      </c>
      <c r="I665">
        <v>0</v>
      </c>
      <c r="J665">
        <v>129.5</v>
      </c>
      <c r="K665">
        <v>16.84</v>
      </c>
      <c r="L665">
        <v>0</v>
      </c>
      <c r="M665">
        <v>146.34</v>
      </c>
      <c r="N665" t="s">
        <v>1071</v>
      </c>
      <c r="AD665" t="str">
        <f t="shared" si="42"/>
        <v>ROSSLYN</v>
      </c>
      <c r="AE665" t="str">
        <f t="shared" si="39"/>
        <v>ROSSLYN</v>
      </c>
      <c r="AF665" t="str">
        <f t="shared" si="40"/>
        <v>ON</v>
      </c>
      <c r="AG665" t="str">
        <f t="shared" si="41"/>
        <v>MID</v>
      </c>
    </row>
    <row r="666" spans="1:33" x14ac:dyDescent="0.25">
      <c r="A666">
        <v>524625</v>
      </c>
      <c r="B666" t="s">
        <v>184</v>
      </c>
      <c r="C666" t="s">
        <v>82</v>
      </c>
      <c r="D666" t="s">
        <v>49</v>
      </c>
      <c r="E666">
        <v>108.8</v>
      </c>
      <c r="F666">
        <v>10</v>
      </c>
      <c r="G666">
        <v>9</v>
      </c>
      <c r="H666">
        <v>0</v>
      </c>
      <c r="I666">
        <v>0</v>
      </c>
      <c r="J666">
        <v>127.8</v>
      </c>
      <c r="K666">
        <v>16.61</v>
      </c>
      <c r="L666">
        <v>0</v>
      </c>
      <c r="M666">
        <v>144.41</v>
      </c>
      <c r="N666" t="s">
        <v>1071</v>
      </c>
      <c r="AD666" t="str">
        <f t="shared" si="42"/>
        <v>ROSSLYN</v>
      </c>
      <c r="AE666" t="str">
        <f t="shared" si="39"/>
        <v>ROSSLYN</v>
      </c>
      <c r="AF666" t="str">
        <f t="shared" si="40"/>
        <v>ON</v>
      </c>
      <c r="AG666" t="str">
        <f t="shared" si="41"/>
        <v>PREMIUM</v>
      </c>
    </row>
    <row r="667" spans="1:33" x14ac:dyDescent="0.25">
      <c r="A667">
        <v>524625</v>
      </c>
      <c r="B667" t="s">
        <v>184</v>
      </c>
      <c r="C667" t="s">
        <v>82</v>
      </c>
      <c r="D667" t="s">
        <v>651</v>
      </c>
      <c r="E667">
        <v>89.8</v>
      </c>
      <c r="F667">
        <v>10</v>
      </c>
      <c r="G667">
        <v>9</v>
      </c>
      <c r="H667">
        <v>0</v>
      </c>
      <c r="I667">
        <v>0</v>
      </c>
      <c r="J667">
        <v>108.8</v>
      </c>
      <c r="K667">
        <v>14.14</v>
      </c>
      <c r="L667">
        <v>0</v>
      </c>
      <c r="M667">
        <v>122.94</v>
      </c>
      <c r="N667" t="s">
        <v>1071</v>
      </c>
      <c r="AD667" t="str">
        <f t="shared" si="42"/>
        <v>ROSSLYN</v>
      </c>
      <c r="AE667" t="str">
        <f t="shared" ref="AE667:AE730" si="43">TRIM(B667)</f>
        <v>ROSSLYN</v>
      </c>
      <c r="AF667" t="str">
        <f t="shared" ref="AF667:AF730" si="44">TRIM(C667)</f>
        <v>ON</v>
      </c>
      <c r="AG667" t="str">
        <f t="shared" ref="AG667:AG730" si="45">TRIM(D667)</f>
        <v>REGULAR</v>
      </c>
    </row>
    <row r="668" spans="1:33" x14ac:dyDescent="0.25">
      <c r="A668">
        <v>547260</v>
      </c>
      <c r="B668" t="s">
        <v>664</v>
      </c>
      <c r="C668" t="s">
        <v>82</v>
      </c>
      <c r="D668" t="s">
        <v>646</v>
      </c>
      <c r="E668">
        <v>90.6</v>
      </c>
      <c r="F668">
        <v>4</v>
      </c>
      <c r="G668">
        <v>0</v>
      </c>
      <c r="H668">
        <v>0</v>
      </c>
      <c r="I668">
        <v>0</v>
      </c>
      <c r="J668">
        <v>94.6</v>
      </c>
      <c r="K668">
        <v>12.3</v>
      </c>
      <c r="L668">
        <v>0</v>
      </c>
      <c r="M668">
        <v>106.9</v>
      </c>
      <c r="N668" t="s">
        <v>1071</v>
      </c>
      <c r="AD668" t="str">
        <f t="shared" ref="AD668:AD675" si="46">TRIM(B668)</f>
        <v>SARNIA</v>
      </c>
      <c r="AE668" t="str">
        <f t="shared" si="43"/>
        <v>SARNIA</v>
      </c>
      <c r="AF668" t="str">
        <f t="shared" si="44"/>
        <v>ON</v>
      </c>
      <c r="AG668" t="str">
        <f t="shared" si="45"/>
        <v>D LS DYED</v>
      </c>
    </row>
    <row r="669" spans="1:33" x14ac:dyDescent="0.25">
      <c r="A669">
        <v>547260</v>
      </c>
      <c r="B669" t="s">
        <v>664</v>
      </c>
      <c r="C669" t="s">
        <v>82</v>
      </c>
      <c r="D669" t="s">
        <v>37</v>
      </c>
      <c r="E669">
        <v>90.6</v>
      </c>
      <c r="F669">
        <v>4</v>
      </c>
      <c r="G669">
        <v>9</v>
      </c>
      <c r="H669">
        <v>0</v>
      </c>
      <c r="I669">
        <v>0</v>
      </c>
      <c r="J669">
        <v>103.6</v>
      </c>
      <c r="K669">
        <v>13.47</v>
      </c>
      <c r="L669">
        <v>0</v>
      </c>
      <c r="M669">
        <v>117.07</v>
      </c>
      <c r="N669" t="s">
        <v>1071</v>
      </c>
      <c r="AD669" t="str">
        <f t="shared" si="46"/>
        <v>SARNIA</v>
      </c>
      <c r="AE669" t="str">
        <f t="shared" si="43"/>
        <v>SARNIA</v>
      </c>
      <c r="AF669" t="str">
        <f t="shared" si="44"/>
        <v>ON</v>
      </c>
      <c r="AG669" t="str">
        <f t="shared" si="45"/>
        <v>DIESEL LS</v>
      </c>
    </row>
    <row r="670" spans="1:33" x14ac:dyDescent="0.25">
      <c r="A670">
        <v>547260</v>
      </c>
      <c r="B670" t="s">
        <v>664</v>
      </c>
      <c r="C670" t="s">
        <v>82</v>
      </c>
      <c r="D670" t="s">
        <v>645</v>
      </c>
      <c r="E670">
        <v>103</v>
      </c>
      <c r="F670">
        <v>0</v>
      </c>
      <c r="G670">
        <v>0</v>
      </c>
      <c r="H670">
        <v>0</v>
      </c>
      <c r="I670">
        <v>0</v>
      </c>
      <c r="J670">
        <v>103</v>
      </c>
      <c r="K670">
        <v>13.39</v>
      </c>
      <c r="L670">
        <v>0</v>
      </c>
      <c r="M670">
        <v>116.39</v>
      </c>
      <c r="N670" t="s">
        <v>630</v>
      </c>
      <c r="AD670" t="str">
        <f t="shared" si="46"/>
        <v>SARNIA</v>
      </c>
      <c r="AE670" t="str">
        <f t="shared" si="43"/>
        <v>SARNIA</v>
      </c>
      <c r="AF670" t="str">
        <f t="shared" si="44"/>
        <v>ON</v>
      </c>
      <c r="AG670" t="str">
        <f t="shared" si="45"/>
        <v>UNBRAND DEF</v>
      </c>
    </row>
    <row r="671" spans="1:33" x14ac:dyDescent="0.25">
      <c r="A671">
        <v>524620</v>
      </c>
      <c r="B671" t="s">
        <v>185</v>
      </c>
      <c r="C671" t="s">
        <v>82</v>
      </c>
      <c r="D671" t="s">
        <v>646</v>
      </c>
      <c r="E671">
        <v>95.5</v>
      </c>
      <c r="F671">
        <v>4</v>
      </c>
      <c r="G671">
        <v>0</v>
      </c>
      <c r="H671">
        <v>0</v>
      </c>
      <c r="I671">
        <v>0</v>
      </c>
      <c r="J671">
        <v>99.5</v>
      </c>
      <c r="K671">
        <v>12.94</v>
      </c>
      <c r="L671">
        <v>0</v>
      </c>
      <c r="M671">
        <v>112.44</v>
      </c>
      <c r="N671" t="s">
        <v>1071</v>
      </c>
      <c r="AD671" t="str">
        <f t="shared" si="46"/>
        <v>SAULT STE MARIE</v>
      </c>
      <c r="AE671" t="str">
        <f t="shared" si="43"/>
        <v>SAULT STE MARIE</v>
      </c>
      <c r="AF671" t="str">
        <f t="shared" si="44"/>
        <v>ON</v>
      </c>
      <c r="AG671" t="str">
        <f t="shared" si="45"/>
        <v>D LS DYED</v>
      </c>
    </row>
    <row r="672" spans="1:33" x14ac:dyDescent="0.25">
      <c r="A672">
        <v>524620</v>
      </c>
      <c r="B672" t="s">
        <v>185</v>
      </c>
      <c r="C672" t="s">
        <v>82</v>
      </c>
      <c r="D672" t="s">
        <v>37</v>
      </c>
      <c r="E672">
        <v>95.5</v>
      </c>
      <c r="F672">
        <v>4</v>
      </c>
      <c r="G672">
        <v>9</v>
      </c>
      <c r="H672">
        <v>0</v>
      </c>
      <c r="I672">
        <v>0</v>
      </c>
      <c r="J672">
        <v>108.5</v>
      </c>
      <c r="K672">
        <v>14.11</v>
      </c>
      <c r="L672">
        <v>0</v>
      </c>
      <c r="M672">
        <v>122.61</v>
      </c>
      <c r="N672" t="s">
        <v>1071</v>
      </c>
      <c r="AD672" t="str">
        <f t="shared" si="46"/>
        <v>SAULT STE MARIE</v>
      </c>
      <c r="AE672" t="str">
        <f t="shared" si="43"/>
        <v>SAULT STE MARIE</v>
      </c>
      <c r="AF672" t="str">
        <f t="shared" si="44"/>
        <v>ON</v>
      </c>
      <c r="AG672" t="str">
        <f t="shared" si="45"/>
        <v>DIESEL LS</v>
      </c>
    </row>
    <row r="673" spans="1:33" x14ac:dyDescent="0.25">
      <c r="A673">
        <v>524620</v>
      </c>
      <c r="B673" t="s">
        <v>185</v>
      </c>
      <c r="C673" t="s">
        <v>82</v>
      </c>
      <c r="D673" t="s">
        <v>644</v>
      </c>
      <c r="E673">
        <v>80.7</v>
      </c>
      <c r="F673">
        <v>10</v>
      </c>
      <c r="G673">
        <v>9</v>
      </c>
      <c r="H673">
        <v>0</v>
      </c>
      <c r="I673">
        <v>0</v>
      </c>
      <c r="J673">
        <v>99.7</v>
      </c>
      <c r="K673">
        <v>12.96</v>
      </c>
      <c r="L673">
        <v>0</v>
      </c>
      <c r="M673">
        <v>112.66</v>
      </c>
      <c r="N673" t="s">
        <v>1071</v>
      </c>
      <c r="AD673" t="str">
        <f t="shared" si="46"/>
        <v>SAULT STE MARIE</v>
      </c>
      <c r="AE673" t="str">
        <f t="shared" si="43"/>
        <v>SAULT STE MARIE</v>
      </c>
      <c r="AF673" t="str">
        <f t="shared" si="44"/>
        <v>ON</v>
      </c>
      <c r="AG673" t="str">
        <f t="shared" si="45"/>
        <v>ETHANOL REG</v>
      </c>
    </row>
    <row r="674" spans="1:33" x14ac:dyDescent="0.25">
      <c r="A674">
        <v>524620</v>
      </c>
      <c r="B674" t="s">
        <v>185</v>
      </c>
      <c r="C674" t="s">
        <v>82</v>
      </c>
      <c r="D674" t="s">
        <v>649</v>
      </c>
      <c r="E674">
        <v>72.3</v>
      </c>
      <c r="F674">
        <v>10</v>
      </c>
      <c r="G674">
        <v>9</v>
      </c>
      <c r="H674">
        <v>0</v>
      </c>
      <c r="I674">
        <v>0</v>
      </c>
      <c r="J674">
        <v>91.3</v>
      </c>
      <c r="K674">
        <v>11.87</v>
      </c>
      <c r="L674">
        <v>0</v>
      </c>
      <c r="M674">
        <v>103.17</v>
      </c>
      <c r="N674" t="s">
        <v>630</v>
      </c>
      <c r="AD674" t="str">
        <f t="shared" si="46"/>
        <v>SAULT STE MARIE</v>
      </c>
      <c r="AE674" t="str">
        <f t="shared" si="43"/>
        <v>SAULT STE MARIE</v>
      </c>
      <c r="AF674" t="str">
        <f t="shared" si="44"/>
        <v>ON</v>
      </c>
      <c r="AG674" t="str">
        <f t="shared" si="45"/>
        <v>MID</v>
      </c>
    </row>
    <row r="675" spans="1:33" x14ac:dyDescent="0.25">
      <c r="A675">
        <v>524620</v>
      </c>
      <c r="B675" t="s">
        <v>185</v>
      </c>
      <c r="C675" t="s">
        <v>82</v>
      </c>
      <c r="D675" t="s">
        <v>49</v>
      </c>
      <c r="E675">
        <v>103</v>
      </c>
      <c r="F675">
        <v>10</v>
      </c>
      <c r="G675">
        <v>9</v>
      </c>
      <c r="H675">
        <v>0</v>
      </c>
      <c r="I675">
        <v>0</v>
      </c>
      <c r="J675">
        <v>122</v>
      </c>
      <c r="K675">
        <v>15.86</v>
      </c>
      <c r="L675">
        <v>0</v>
      </c>
      <c r="M675">
        <v>137.86000000000001</v>
      </c>
      <c r="N675" t="s">
        <v>630</v>
      </c>
      <c r="AD675" t="str">
        <f t="shared" si="46"/>
        <v>SAULT STE MARIE</v>
      </c>
      <c r="AE675" t="str">
        <f t="shared" si="43"/>
        <v>SAULT STE MARIE</v>
      </c>
      <c r="AF675" t="str">
        <f t="shared" si="44"/>
        <v>ON</v>
      </c>
      <c r="AG675" t="str">
        <f t="shared" si="45"/>
        <v>PREMIUM</v>
      </c>
    </row>
    <row r="676" spans="1:33" x14ac:dyDescent="0.25">
      <c r="A676">
        <v>524620</v>
      </c>
      <c r="B676" t="s">
        <v>185</v>
      </c>
      <c r="C676" t="s">
        <v>82</v>
      </c>
      <c r="D676" t="s">
        <v>651</v>
      </c>
      <c r="E676">
        <v>61.1</v>
      </c>
      <c r="F676">
        <v>10</v>
      </c>
      <c r="G676">
        <v>9</v>
      </c>
      <c r="H676">
        <v>0</v>
      </c>
      <c r="I676">
        <v>0</v>
      </c>
      <c r="J676">
        <v>80.099999999999994</v>
      </c>
      <c r="K676">
        <v>10.41</v>
      </c>
      <c r="L676">
        <v>0</v>
      </c>
      <c r="M676">
        <v>90.51</v>
      </c>
      <c r="N676" t="s">
        <v>630</v>
      </c>
      <c r="AE676" t="str">
        <f t="shared" si="43"/>
        <v>SAULT STE MARIE</v>
      </c>
      <c r="AF676" t="str">
        <f t="shared" si="44"/>
        <v>ON</v>
      </c>
      <c r="AG676" t="str">
        <f t="shared" si="45"/>
        <v>REGULAR</v>
      </c>
    </row>
    <row r="677" spans="1:33" x14ac:dyDescent="0.25">
      <c r="A677">
        <v>524620</v>
      </c>
      <c r="B677" t="s">
        <v>185</v>
      </c>
      <c r="C677" t="s">
        <v>82</v>
      </c>
      <c r="D677" t="s">
        <v>645</v>
      </c>
      <c r="E677">
        <v>115</v>
      </c>
      <c r="F677">
        <v>0</v>
      </c>
      <c r="G677">
        <v>0</v>
      </c>
      <c r="H677">
        <v>0</v>
      </c>
      <c r="I677">
        <v>0</v>
      </c>
      <c r="J677">
        <v>115</v>
      </c>
      <c r="K677">
        <v>14.95</v>
      </c>
      <c r="L677">
        <v>0</v>
      </c>
      <c r="M677">
        <v>129.94999999999999</v>
      </c>
      <c r="N677" t="s">
        <v>1071</v>
      </c>
      <c r="AE677" t="str">
        <f t="shared" si="43"/>
        <v>SAULT STE MARIE</v>
      </c>
      <c r="AF677" t="str">
        <f t="shared" si="44"/>
        <v>ON</v>
      </c>
      <c r="AG677" t="str">
        <f t="shared" si="45"/>
        <v>UNBRAND DEF</v>
      </c>
    </row>
    <row r="678" spans="1:33" x14ac:dyDescent="0.25">
      <c r="A678">
        <v>519422</v>
      </c>
      <c r="B678" t="s">
        <v>186</v>
      </c>
      <c r="C678" t="s">
        <v>82</v>
      </c>
      <c r="D678" t="s">
        <v>646</v>
      </c>
      <c r="E678">
        <v>102.7</v>
      </c>
      <c r="F678">
        <v>4</v>
      </c>
      <c r="G678">
        <v>0</v>
      </c>
      <c r="H678">
        <v>0</v>
      </c>
      <c r="I678">
        <v>0</v>
      </c>
      <c r="J678">
        <v>106.7</v>
      </c>
      <c r="K678">
        <v>13.87</v>
      </c>
      <c r="L678">
        <v>0</v>
      </c>
      <c r="M678">
        <v>120.57</v>
      </c>
      <c r="N678" t="s">
        <v>1071</v>
      </c>
      <c r="AE678" t="str">
        <f t="shared" si="43"/>
        <v>SIOUX LOOKOUT</v>
      </c>
      <c r="AF678" t="str">
        <f t="shared" si="44"/>
        <v>ON</v>
      </c>
      <c r="AG678" t="str">
        <f t="shared" si="45"/>
        <v>D LS DYED</v>
      </c>
    </row>
    <row r="679" spans="1:33" x14ac:dyDescent="0.25">
      <c r="A679">
        <v>519422</v>
      </c>
      <c r="B679" t="s">
        <v>186</v>
      </c>
      <c r="C679" t="s">
        <v>82</v>
      </c>
      <c r="D679" t="s">
        <v>37</v>
      </c>
      <c r="E679">
        <v>102.7</v>
      </c>
      <c r="F679">
        <v>4</v>
      </c>
      <c r="G679">
        <v>9</v>
      </c>
      <c r="H679">
        <v>0</v>
      </c>
      <c r="I679">
        <v>0</v>
      </c>
      <c r="J679">
        <v>115.7</v>
      </c>
      <c r="K679">
        <v>15.04</v>
      </c>
      <c r="L679">
        <v>0</v>
      </c>
      <c r="M679">
        <v>130.74</v>
      </c>
      <c r="N679" t="s">
        <v>1071</v>
      </c>
      <c r="AE679" t="str">
        <f t="shared" si="43"/>
        <v>SIOUX LOOKOUT</v>
      </c>
      <c r="AF679" t="str">
        <f t="shared" si="44"/>
        <v>ON</v>
      </c>
      <c r="AG679" t="str">
        <f t="shared" si="45"/>
        <v>DIESEL LS</v>
      </c>
    </row>
    <row r="680" spans="1:33" x14ac:dyDescent="0.25">
      <c r="A680">
        <v>519422</v>
      </c>
      <c r="B680" t="s">
        <v>186</v>
      </c>
      <c r="C680" t="s">
        <v>82</v>
      </c>
      <c r="D680" t="s">
        <v>644</v>
      </c>
      <c r="E680">
        <v>88.6</v>
      </c>
      <c r="F680">
        <v>10</v>
      </c>
      <c r="G680">
        <v>9</v>
      </c>
      <c r="H680">
        <v>0</v>
      </c>
      <c r="I680">
        <v>0</v>
      </c>
      <c r="J680">
        <v>107.6</v>
      </c>
      <c r="K680">
        <v>13.99</v>
      </c>
      <c r="L680">
        <v>0</v>
      </c>
      <c r="M680">
        <v>121.59</v>
      </c>
      <c r="N680" t="s">
        <v>1071</v>
      </c>
      <c r="AE680" t="str">
        <f t="shared" si="43"/>
        <v>SIOUX LOOKOUT</v>
      </c>
      <c r="AF680" t="str">
        <f t="shared" si="44"/>
        <v>ON</v>
      </c>
      <c r="AG680" t="str">
        <f t="shared" si="45"/>
        <v>ETHANOL REG</v>
      </c>
    </row>
    <row r="681" spans="1:33" x14ac:dyDescent="0.25">
      <c r="A681">
        <v>524565</v>
      </c>
      <c r="B681" t="s">
        <v>187</v>
      </c>
      <c r="C681" t="s">
        <v>82</v>
      </c>
      <c r="D681" t="s">
        <v>37</v>
      </c>
      <c r="E681">
        <v>98.8</v>
      </c>
      <c r="F681">
        <v>4</v>
      </c>
      <c r="G681">
        <v>9</v>
      </c>
      <c r="H681">
        <v>0</v>
      </c>
      <c r="I681">
        <v>0</v>
      </c>
      <c r="J681">
        <v>111.8</v>
      </c>
      <c r="K681">
        <v>14.53</v>
      </c>
      <c r="L681">
        <v>0</v>
      </c>
      <c r="M681">
        <v>126.33</v>
      </c>
      <c r="N681" t="s">
        <v>1071</v>
      </c>
      <c r="AE681" t="str">
        <f t="shared" si="43"/>
        <v>SPENCERVILLE</v>
      </c>
      <c r="AF681" t="str">
        <f t="shared" si="44"/>
        <v>ON</v>
      </c>
      <c r="AG681" t="str">
        <f t="shared" si="45"/>
        <v>DIESEL LS</v>
      </c>
    </row>
    <row r="682" spans="1:33" x14ac:dyDescent="0.25">
      <c r="A682">
        <v>524565</v>
      </c>
      <c r="B682" t="s">
        <v>187</v>
      </c>
      <c r="C682" t="s">
        <v>82</v>
      </c>
      <c r="D682" t="s">
        <v>132</v>
      </c>
      <c r="E682">
        <v>79.3</v>
      </c>
      <c r="F682">
        <v>10</v>
      </c>
      <c r="G682">
        <v>9</v>
      </c>
      <c r="H682">
        <v>0</v>
      </c>
      <c r="I682">
        <v>0</v>
      </c>
      <c r="J682">
        <v>98.3</v>
      </c>
      <c r="K682">
        <v>12.78</v>
      </c>
      <c r="L682">
        <v>0</v>
      </c>
      <c r="M682">
        <v>111.08</v>
      </c>
      <c r="N682" t="s">
        <v>630</v>
      </c>
      <c r="AE682" t="str">
        <f t="shared" si="43"/>
        <v>SPENCERVILLE</v>
      </c>
      <c r="AF682" t="str">
        <f t="shared" si="44"/>
        <v>ON</v>
      </c>
      <c r="AG682" t="str">
        <f t="shared" si="45"/>
        <v>ETH MID</v>
      </c>
    </row>
    <row r="683" spans="1:33" x14ac:dyDescent="0.25">
      <c r="A683">
        <v>524565</v>
      </c>
      <c r="B683" t="s">
        <v>187</v>
      </c>
      <c r="C683" t="s">
        <v>82</v>
      </c>
      <c r="D683" t="s">
        <v>644</v>
      </c>
      <c r="E683">
        <v>90.5</v>
      </c>
      <c r="F683">
        <v>10</v>
      </c>
      <c r="G683">
        <v>9</v>
      </c>
      <c r="H683">
        <v>0</v>
      </c>
      <c r="I683">
        <v>0</v>
      </c>
      <c r="J683">
        <v>109.5</v>
      </c>
      <c r="K683">
        <v>14.23</v>
      </c>
      <c r="L683">
        <v>0</v>
      </c>
      <c r="M683">
        <v>123.73</v>
      </c>
      <c r="N683" t="s">
        <v>630</v>
      </c>
      <c r="AE683" t="str">
        <f t="shared" si="43"/>
        <v>SPENCERVILLE</v>
      </c>
      <c r="AF683" t="str">
        <f t="shared" si="44"/>
        <v>ON</v>
      </c>
      <c r="AG683" t="str">
        <f t="shared" si="45"/>
        <v>ETHANOL REG</v>
      </c>
    </row>
    <row r="684" spans="1:33" x14ac:dyDescent="0.25">
      <c r="A684">
        <v>524565</v>
      </c>
      <c r="B684" t="s">
        <v>187</v>
      </c>
      <c r="C684" t="s">
        <v>82</v>
      </c>
      <c r="D684" t="s">
        <v>49</v>
      </c>
      <c r="E684">
        <v>108</v>
      </c>
      <c r="F684">
        <v>10</v>
      </c>
      <c r="G684">
        <v>9</v>
      </c>
      <c r="H684">
        <v>0</v>
      </c>
      <c r="I684">
        <v>0</v>
      </c>
      <c r="J684">
        <v>127</v>
      </c>
      <c r="K684">
        <v>16.510000000000002</v>
      </c>
      <c r="L684">
        <v>0</v>
      </c>
      <c r="M684">
        <v>143.51</v>
      </c>
      <c r="N684" t="s">
        <v>630</v>
      </c>
      <c r="AE684" t="str">
        <f t="shared" si="43"/>
        <v>SPENCERVILLE</v>
      </c>
      <c r="AF684" t="str">
        <f t="shared" si="44"/>
        <v>ON</v>
      </c>
      <c r="AG684" t="str">
        <f t="shared" si="45"/>
        <v>PREMIUM</v>
      </c>
    </row>
    <row r="685" spans="1:33" x14ac:dyDescent="0.25">
      <c r="A685">
        <v>519423</v>
      </c>
      <c r="B685" t="s">
        <v>573</v>
      </c>
      <c r="C685" t="s">
        <v>82</v>
      </c>
      <c r="D685" t="s">
        <v>37</v>
      </c>
      <c r="E685">
        <v>92.2</v>
      </c>
      <c r="F685">
        <v>4</v>
      </c>
      <c r="G685">
        <v>9</v>
      </c>
      <c r="H685">
        <v>0</v>
      </c>
      <c r="I685">
        <v>0</v>
      </c>
      <c r="J685">
        <v>105.2</v>
      </c>
      <c r="K685">
        <v>13.68</v>
      </c>
      <c r="L685">
        <v>0</v>
      </c>
      <c r="M685">
        <v>118.88</v>
      </c>
      <c r="N685" t="s">
        <v>1071</v>
      </c>
      <c r="AE685" t="str">
        <f t="shared" si="43"/>
        <v>STOUFFVILLE</v>
      </c>
      <c r="AF685" t="str">
        <f t="shared" si="44"/>
        <v>ON</v>
      </c>
      <c r="AG685" t="str">
        <f t="shared" si="45"/>
        <v>DIESEL LS</v>
      </c>
    </row>
    <row r="686" spans="1:33" x14ac:dyDescent="0.25">
      <c r="A686">
        <v>542139</v>
      </c>
      <c r="B686" t="s">
        <v>641</v>
      </c>
      <c r="C686" t="s">
        <v>82</v>
      </c>
      <c r="D686" t="s">
        <v>37</v>
      </c>
      <c r="E686">
        <v>97</v>
      </c>
      <c r="F686">
        <v>4</v>
      </c>
      <c r="G686">
        <v>9</v>
      </c>
      <c r="H686">
        <v>0</v>
      </c>
      <c r="I686">
        <v>0</v>
      </c>
      <c r="J686">
        <v>110</v>
      </c>
      <c r="K686">
        <v>14.3</v>
      </c>
      <c r="L686">
        <v>0</v>
      </c>
      <c r="M686">
        <v>124.3</v>
      </c>
      <c r="N686" t="s">
        <v>1071</v>
      </c>
      <c r="AE686" t="str">
        <f t="shared" si="43"/>
        <v>THESSALON</v>
      </c>
      <c r="AF686" t="str">
        <f t="shared" si="44"/>
        <v>ON</v>
      </c>
      <c r="AG686" t="str">
        <f t="shared" si="45"/>
        <v>DIESEL LS</v>
      </c>
    </row>
    <row r="687" spans="1:33" x14ac:dyDescent="0.25">
      <c r="A687">
        <v>542139</v>
      </c>
      <c r="B687" t="s">
        <v>641</v>
      </c>
      <c r="C687" t="s">
        <v>82</v>
      </c>
      <c r="D687" t="s">
        <v>645</v>
      </c>
      <c r="E687">
        <v>119.4</v>
      </c>
      <c r="F687">
        <v>0</v>
      </c>
      <c r="G687">
        <v>0</v>
      </c>
      <c r="H687">
        <v>0</v>
      </c>
      <c r="I687">
        <v>0</v>
      </c>
      <c r="J687">
        <v>119.4</v>
      </c>
      <c r="K687">
        <v>15.52</v>
      </c>
      <c r="L687">
        <v>0</v>
      </c>
      <c r="M687">
        <v>134.91999999999999</v>
      </c>
      <c r="N687" t="s">
        <v>1071</v>
      </c>
      <c r="AE687" t="str">
        <f t="shared" si="43"/>
        <v>THESSALON</v>
      </c>
      <c r="AF687" t="str">
        <f t="shared" si="44"/>
        <v>ON</v>
      </c>
      <c r="AG687" t="str">
        <f t="shared" si="45"/>
        <v>UNBRAND DEF</v>
      </c>
    </row>
    <row r="688" spans="1:33" x14ac:dyDescent="0.25">
      <c r="A688">
        <v>524619</v>
      </c>
      <c r="B688" t="s">
        <v>188</v>
      </c>
      <c r="C688" t="s">
        <v>82</v>
      </c>
      <c r="D688" t="s">
        <v>646</v>
      </c>
      <c r="E688">
        <v>98.6</v>
      </c>
      <c r="F688">
        <v>4</v>
      </c>
      <c r="G688">
        <v>0</v>
      </c>
      <c r="H688">
        <v>0</v>
      </c>
      <c r="I688">
        <v>0</v>
      </c>
      <c r="J688">
        <v>102.6</v>
      </c>
      <c r="K688">
        <v>13.34</v>
      </c>
      <c r="L688">
        <v>0</v>
      </c>
      <c r="M688">
        <v>115.94</v>
      </c>
      <c r="N688" t="s">
        <v>1071</v>
      </c>
      <c r="AE688" t="str">
        <f t="shared" si="43"/>
        <v>THUNDER BAY</v>
      </c>
      <c r="AF688" t="str">
        <f t="shared" si="44"/>
        <v>ON</v>
      </c>
      <c r="AG688" t="str">
        <f t="shared" si="45"/>
        <v>D LS DYED</v>
      </c>
    </row>
    <row r="689" spans="1:33" x14ac:dyDescent="0.25">
      <c r="A689">
        <v>524619</v>
      </c>
      <c r="B689" t="s">
        <v>188</v>
      </c>
      <c r="C689" t="s">
        <v>82</v>
      </c>
      <c r="D689" t="s">
        <v>37</v>
      </c>
      <c r="E689">
        <v>98.6</v>
      </c>
      <c r="F689">
        <v>4</v>
      </c>
      <c r="G689">
        <v>9</v>
      </c>
      <c r="H689">
        <v>0</v>
      </c>
      <c r="I689">
        <v>0</v>
      </c>
      <c r="J689">
        <v>111.6</v>
      </c>
      <c r="K689">
        <v>14.51</v>
      </c>
      <c r="L689">
        <v>0</v>
      </c>
      <c r="M689">
        <v>126.11</v>
      </c>
      <c r="N689" t="s">
        <v>1071</v>
      </c>
      <c r="AE689" t="str">
        <f t="shared" si="43"/>
        <v>THUNDER BAY</v>
      </c>
      <c r="AF689" t="str">
        <f t="shared" si="44"/>
        <v>ON</v>
      </c>
      <c r="AG689" t="str">
        <f t="shared" si="45"/>
        <v>DIESEL LS</v>
      </c>
    </row>
    <row r="690" spans="1:33" x14ac:dyDescent="0.25">
      <c r="A690">
        <v>524619</v>
      </c>
      <c r="B690" t="s">
        <v>188</v>
      </c>
      <c r="C690" t="s">
        <v>82</v>
      </c>
      <c r="D690" t="s">
        <v>649</v>
      </c>
      <c r="E690">
        <v>110.3</v>
      </c>
      <c r="F690">
        <v>10</v>
      </c>
      <c r="G690">
        <v>9</v>
      </c>
      <c r="H690">
        <v>0</v>
      </c>
      <c r="I690">
        <v>0</v>
      </c>
      <c r="J690">
        <v>129.30000000000001</v>
      </c>
      <c r="K690">
        <v>16.809999999999999</v>
      </c>
      <c r="L690">
        <v>0</v>
      </c>
      <c r="M690">
        <v>146.11000000000001</v>
      </c>
      <c r="N690" t="s">
        <v>1071</v>
      </c>
      <c r="AE690" t="str">
        <f t="shared" si="43"/>
        <v>THUNDER BAY</v>
      </c>
      <c r="AF690" t="str">
        <f t="shared" si="44"/>
        <v>ON</v>
      </c>
      <c r="AG690" t="str">
        <f t="shared" si="45"/>
        <v>MID</v>
      </c>
    </row>
    <row r="691" spans="1:33" x14ac:dyDescent="0.25">
      <c r="A691">
        <v>524619</v>
      </c>
      <c r="B691" t="s">
        <v>188</v>
      </c>
      <c r="C691" t="s">
        <v>82</v>
      </c>
      <c r="D691" t="s">
        <v>49</v>
      </c>
      <c r="E691">
        <v>108.6</v>
      </c>
      <c r="F691">
        <v>10</v>
      </c>
      <c r="G691">
        <v>9</v>
      </c>
      <c r="H691">
        <v>0</v>
      </c>
      <c r="I691">
        <v>0</v>
      </c>
      <c r="J691">
        <v>127.6</v>
      </c>
      <c r="K691">
        <v>16.59</v>
      </c>
      <c r="L691">
        <v>0</v>
      </c>
      <c r="M691">
        <v>144.19</v>
      </c>
      <c r="N691" t="s">
        <v>1071</v>
      </c>
      <c r="AE691" t="str">
        <f t="shared" si="43"/>
        <v>THUNDER BAY</v>
      </c>
      <c r="AF691" t="str">
        <f t="shared" si="44"/>
        <v>ON</v>
      </c>
      <c r="AG691" t="str">
        <f t="shared" si="45"/>
        <v>PREMIUM</v>
      </c>
    </row>
    <row r="692" spans="1:33" x14ac:dyDescent="0.25">
      <c r="A692">
        <v>524619</v>
      </c>
      <c r="B692" t="s">
        <v>188</v>
      </c>
      <c r="C692" t="s">
        <v>82</v>
      </c>
      <c r="D692" t="s">
        <v>651</v>
      </c>
      <c r="E692">
        <v>89.6</v>
      </c>
      <c r="F692">
        <v>10</v>
      </c>
      <c r="G692">
        <v>9</v>
      </c>
      <c r="H692">
        <v>0</v>
      </c>
      <c r="I692">
        <v>0</v>
      </c>
      <c r="J692">
        <v>108.6</v>
      </c>
      <c r="K692">
        <v>14.12</v>
      </c>
      <c r="L692">
        <v>0</v>
      </c>
      <c r="M692">
        <v>122.72</v>
      </c>
      <c r="N692" t="s">
        <v>1071</v>
      </c>
      <c r="AE692" t="str">
        <f t="shared" si="43"/>
        <v>THUNDER BAY</v>
      </c>
      <c r="AF692" t="str">
        <f t="shared" si="44"/>
        <v>ON</v>
      </c>
      <c r="AG692" t="str">
        <f t="shared" si="45"/>
        <v>REGULAR</v>
      </c>
    </row>
    <row r="693" spans="1:33" x14ac:dyDescent="0.25">
      <c r="A693">
        <v>524619</v>
      </c>
      <c r="B693" t="s">
        <v>188</v>
      </c>
      <c r="C693" t="s">
        <v>82</v>
      </c>
      <c r="D693" t="s">
        <v>645</v>
      </c>
      <c r="E693">
        <v>115</v>
      </c>
      <c r="F693">
        <v>0</v>
      </c>
      <c r="G693">
        <v>0</v>
      </c>
      <c r="H693">
        <v>0</v>
      </c>
      <c r="I693">
        <v>0</v>
      </c>
      <c r="J693">
        <v>115</v>
      </c>
      <c r="K693">
        <v>14.95</v>
      </c>
      <c r="L693">
        <v>0</v>
      </c>
      <c r="M693">
        <v>129.94999999999999</v>
      </c>
      <c r="N693" t="s">
        <v>1071</v>
      </c>
      <c r="AE693" t="str">
        <f t="shared" si="43"/>
        <v>THUNDER BAY</v>
      </c>
      <c r="AF693" t="str">
        <f t="shared" si="44"/>
        <v>ON</v>
      </c>
      <c r="AG693" t="str">
        <f t="shared" si="45"/>
        <v>UNBRAND DEF</v>
      </c>
    </row>
    <row r="694" spans="1:33" x14ac:dyDescent="0.25">
      <c r="A694">
        <v>547205</v>
      </c>
      <c r="B694" t="s">
        <v>1033</v>
      </c>
      <c r="C694" t="s">
        <v>82</v>
      </c>
      <c r="D694" t="s">
        <v>646</v>
      </c>
      <c r="E694">
        <v>90.6</v>
      </c>
      <c r="F694">
        <v>4</v>
      </c>
      <c r="G694">
        <v>0</v>
      </c>
      <c r="H694">
        <v>0</v>
      </c>
      <c r="I694">
        <v>0</v>
      </c>
      <c r="J694">
        <v>94.6</v>
      </c>
      <c r="K694">
        <v>12.3</v>
      </c>
      <c r="L694">
        <v>0</v>
      </c>
      <c r="M694">
        <v>106.9</v>
      </c>
      <c r="N694" t="s">
        <v>1071</v>
      </c>
      <c r="AE694" t="str">
        <f t="shared" si="43"/>
        <v>TILBURY</v>
      </c>
      <c r="AF694" t="str">
        <f t="shared" si="44"/>
        <v>ON</v>
      </c>
      <c r="AG694" t="str">
        <f t="shared" si="45"/>
        <v>D LS DYED</v>
      </c>
    </row>
    <row r="695" spans="1:33" x14ac:dyDescent="0.25">
      <c r="A695">
        <v>547205</v>
      </c>
      <c r="B695" t="s">
        <v>1033</v>
      </c>
      <c r="C695" t="s">
        <v>82</v>
      </c>
      <c r="D695" t="s">
        <v>37</v>
      </c>
      <c r="E695">
        <v>90.6</v>
      </c>
      <c r="F695">
        <v>4</v>
      </c>
      <c r="G695">
        <v>9</v>
      </c>
      <c r="H695">
        <v>0</v>
      </c>
      <c r="I695">
        <v>0</v>
      </c>
      <c r="J695">
        <v>103.6</v>
      </c>
      <c r="K695">
        <v>13.47</v>
      </c>
      <c r="L695">
        <v>0</v>
      </c>
      <c r="M695">
        <v>117.07</v>
      </c>
      <c r="N695" t="s">
        <v>1071</v>
      </c>
      <c r="AE695" t="str">
        <f t="shared" si="43"/>
        <v>TILBURY</v>
      </c>
      <c r="AF695" t="str">
        <f t="shared" si="44"/>
        <v>ON</v>
      </c>
      <c r="AG695" t="str">
        <f t="shared" si="45"/>
        <v>DIESEL LS</v>
      </c>
    </row>
    <row r="696" spans="1:33" x14ac:dyDescent="0.25">
      <c r="A696">
        <v>519425</v>
      </c>
      <c r="B696" t="s">
        <v>189</v>
      </c>
      <c r="C696" t="s">
        <v>82</v>
      </c>
      <c r="D696" t="s">
        <v>646</v>
      </c>
      <c r="E696">
        <v>97.3</v>
      </c>
      <c r="F696">
        <v>4</v>
      </c>
      <c r="G696">
        <v>0</v>
      </c>
      <c r="H696">
        <v>0</v>
      </c>
      <c r="I696">
        <v>0</v>
      </c>
      <c r="J696">
        <v>101.3</v>
      </c>
      <c r="K696">
        <v>13.17</v>
      </c>
      <c r="L696">
        <v>0</v>
      </c>
      <c r="M696">
        <v>114.47</v>
      </c>
      <c r="N696" t="s">
        <v>1071</v>
      </c>
      <c r="AE696" t="str">
        <f t="shared" si="43"/>
        <v>TIMMINS</v>
      </c>
      <c r="AF696" t="str">
        <f t="shared" si="44"/>
        <v>ON</v>
      </c>
      <c r="AG696" t="str">
        <f t="shared" si="45"/>
        <v>D LS DYED</v>
      </c>
    </row>
    <row r="697" spans="1:33" x14ac:dyDescent="0.25">
      <c r="A697">
        <v>519425</v>
      </c>
      <c r="B697" t="s">
        <v>189</v>
      </c>
      <c r="C697" t="s">
        <v>82</v>
      </c>
      <c r="D697" t="s">
        <v>37</v>
      </c>
      <c r="E697">
        <v>97.3</v>
      </c>
      <c r="F697">
        <v>4</v>
      </c>
      <c r="G697">
        <v>9</v>
      </c>
      <c r="H697">
        <v>0</v>
      </c>
      <c r="I697">
        <v>0</v>
      </c>
      <c r="J697">
        <v>110.3</v>
      </c>
      <c r="K697">
        <v>14.34</v>
      </c>
      <c r="L697">
        <v>0</v>
      </c>
      <c r="M697">
        <v>124.64</v>
      </c>
      <c r="N697" t="s">
        <v>1071</v>
      </c>
      <c r="AE697" t="str">
        <f t="shared" si="43"/>
        <v>TIMMINS</v>
      </c>
      <c r="AF697" t="str">
        <f t="shared" si="44"/>
        <v>ON</v>
      </c>
      <c r="AG697" t="str">
        <f t="shared" si="45"/>
        <v>DIESEL LS</v>
      </c>
    </row>
    <row r="698" spans="1:33" x14ac:dyDescent="0.25">
      <c r="A698">
        <v>550505</v>
      </c>
      <c r="B698" t="s">
        <v>1073</v>
      </c>
      <c r="C698" t="s">
        <v>82</v>
      </c>
      <c r="D698" t="s">
        <v>646</v>
      </c>
      <c r="E698">
        <v>92</v>
      </c>
      <c r="F698">
        <v>4</v>
      </c>
      <c r="G698">
        <v>0</v>
      </c>
      <c r="H698">
        <v>0</v>
      </c>
      <c r="I698">
        <v>0</v>
      </c>
      <c r="J698">
        <v>96</v>
      </c>
      <c r="K698">
        <v>12.48</v>
      </c>
      <c r="L698">
        <v>0</v>
      </c>
      <c r="M698">
        <v>108.48</v>
      </c>
      <c r="N698" t="s">
        <v>1071</v>
      </c>
      <c r="AE698" t="str">
        <f t="shared" si="43"/>
        <v>TORONTO</v>
      </c>
      <c r="AF698" t="str">
        <f t="shared" si="44"/>
        <v>ON</v>
      </c>
      <c r="AG698" t="str">
        <f t="shared" si="45"/>
        <v>D LS DYED</v>
      </c>
    </row>
    <row r="699" spans="1:33" x14ac:dyDescent="0.25">
      <c r="A699">
        <v>550505</v>
      </c>
      <c r="B699" t="s">
        <v>1073</v>
      </c>
      <c r="C699" t="s">
        <v>82</v>
      </c>
      <c r="D699" t="s">
        <v>37</v>
      </c>
      <c r="E699">
        <v>92</v>
      </c>
      <c r="F699">
        <v>4</v>
      </c>
      <c r="G699">
        <v>9</v>
      </c>
      <c r="H699">
        <v>0</v>
      </c>
      <c r="I699">
        <v>0</v>
      </c>
      <c r="J699">
        <v>105</v>
      </c>
      <c r="K699">
        <v>13.65</v>
      </c>
      <c r="L699">
        <v>0</v>
      </c>
      <c r="M699">
        <v>118.65</v>
      </c>
      <c r="N699" t="s">
        <v>1071</v>
      </c>
      <c r="AE699" t="str">
        <f t="shared" si="43"/>
        <v>TORONTO</v>
      </c>
      <c r="AF699" t="str">
        <f t="shared" si="44"/>
        <v>ON</v>
      </c>
      <c r="AG699" t="str">
        <f t="shared" si="45"/>
        <v>DIESEL LS</v>
      </c>
    </row>
    <row r="700" spans="1:33" x14ac:dyDescent="0.25">
      <c r="A700">
        <v>550505</v>
      </c>
      <c r="B700" t="s">
        <v>1073</v>
      </c>
      <c r="C700" t="s">
        <v>82</v>
      </c>
      <c r="D700" t="s">
        <v>645</v>
      </c>
      <c r="E700">
        <v>110.5</v>
      </c>
      <c r="F700">
        <v>0</v>
      </c>
      <c r="G700">
        <v>0</v>
      </c>
      <c r="H700">
        <v>0</v>
      </c>
      <c r="I700">
        <v>0</v>
      </c>
      <c r="J700">
        <v>110.5</v>
      </c>
      <c r="K700">
        <v>14.37</v>
      </c>
      <c r="L700">
        <v>0</v>
      </c>
      <c r="M700">
        <v>124.86</v>
      </c>
      <c r="N700" t="s">
        <v>630</v>
      </c>
      <c r="AE700" t="str">
        <f t="shared" si="43"/>
        <v>TORONTO</v>
      </c>
      <c r="AF700" t="str">
        <f t="shared" si="44"/>
        <v>ON</v>
      </c>
      <c r="AG700" t="str">
        <f t="shared" si="45"/>
        <v>UNBRAND DEF</v>
      </c>
    </row>
    <row r="701" spans="1:33" x14ac:dyDescent="0.25">
      <c r="A701">
        <v>528143</v>
      </c>
      <c r="B701" t="s">
        <v>665</v>
      </c>
      <c r="C701" t="s">
        <v>82</v>
      </c>
      <c r="D701" t="s">
        <v>646</v>
      </c>
      <c r="E701">
        <v>92</v>
      </c>
      <c r="F701">
        <v>4</v>
      </c>
      <c r="G701">
        <v>0</v>
      </c>
      <c r="H701">
        <v>0</v>
      </c>
      <c r="I701">
        <v>0</v>
      </c>
      <c r="J701">
        <v>96</v>
      </c>
      <c r="K701">
        <v>12.48</v>
      </c>
      <c r="L701">
        <v>0</v>
      </c>
      <c r="M701">
        <v>108.48</v>
      </c>
      <c r="N701" t="s">
        <v>1071</v>
      </c>
      <c r="AE701" t="str">
        <f t="shared" si="43"/>
        <v>VAUGHAN</v>
      </c>
      <c r="AF701" t="str">
        <f t="shared" si="44"/>
        <v>ON</v>
      </c>
      <c r="AG701" t="str">
        <f t="shared" si="45"/>
        <v>D LS DYED</v>
      </c>
    </row>
    <row r="702" spans="1:33" x14ac:dyDescent="0.25">
      <c r="A702">
        <v>528143</v>
      </c>
      <c r="B702" t="s">
        <v>665</v>
      </c>
      <c r="C702" t="s">
        <v>82</v>
      </c>
      <c r="D702" t="s">
        <v>37</v>
      </c>
      <c r="E702">
        <v>92</v>
      </c>
      <c r="F702">
        <v>4</v>
      </c>
      <c r="G702">
        <v>9</v>
      </c>
      <c r="H702">
        <v>0</v>
      </c>
      <c r="I702">
        <v>0</v>
      </c>
      <c r="J702">
        <v>105</v>
      </c>
      <c r="K702">
        <v>13.65</v>
      </c>
      <c r="L702">
        <v>0</v>
      </c>
      <c r="M702">
        <v>118.65</v>
      </c>
      <c r="N702" t="s">
        <v>1071</v>
      </c>
      <c r="AE702" t="str">
        <f t="shared" si="43"/>
        <v>VAUGHAN</v>
      </c>
      <c r="AF702" t="str">
        <f t="shared" si="44"/>
        <v>ON</v>
      </c>
      <c r="AG702" t="str">
        <f t="shared" si="45"/>
        <v>DIESEL LS</v>
      </c>
    </row>
    <row r="703" spans="1:33" x14ac:dyDescent="0.25">
      <c r="A703">
        <v>528143</v>
      </c>
      <c r="B703" t="s">
        <v>665</v>
      </c>
      <c r="C703" t="s">
        <v>82</v>
      </c>
      <c r="D703" t="s">
        <v>132</v>
      </c>
      <c r="E703">
        <v>81.2</v>
      </c>
      <c r="F703">
        <v>10</v>
      </c>
      <c r="G703">
        <v>9</v>
      </c>
      <c r="H703">
        <v>0</v>
      </c>
      <c r="I703">
        <v>0</v>
      </c>
      <c r="J703">
        <v>100.2</v>
      </c>
      <c r="K703">
        <v>13.03</v>
      </c>
      <c r="L703">
        <v>0</v>
      </c>
      <c r="M703">
        <v>113.23</v>
      </c>
      <c r="N703" t="s">
        <v>1071</v>
      </c>
      <c r="AE703" t="str">
        <f t="shared" si="43"/>
        <v>VAUGHAN</v>
      </c>
      <c r="AF703" t="str">
        <f t="shared" si="44"/>
        <v>ON</v>
      </c>
      <c r="AG703" t="str">
        <f t="shared" si="45"/>
        <v>ETH MID</v>
      </c>
    </row>
    <row r="704" spans="1:33" x14ac:dyDescent="0.25">
      <c r="A704">
        <v>528143</v>
      </c>
      <c r="B704" t="s">
        <v>665</v>
      </c>
      <c r="C704" t="s">
        <v>82</v>
      </c>
      <c r="D704" t="s">
        <v>644</v>
      </c>
      <c r="E704">
        <v>77.2</v>
      </c>
      <c r="F704">
        <v>10</v>
      </c>
      <c r="G704">
        <v>9</v>
      </c>
      <c r="H704">
        <v>0</v>
      </c>
      <c r="I704">
        <v>0</v>
      </c>
      <c r="J704">
        <v>96.2</v>
      </c>
      <c r="K704">
        <v>12.51</v>
      </c>
      <c r="L704">
        <v>0</v>
      </c>
      <c r="M704">
        <v>108.71</v>
      </c>
      <c r="N704" t="s">
        <v>1071</v>
      </c>
      <c r="AE704" t="str">
        <f t="shared" si="43"/>
        <v>VAUGHAN</v>
      </c>
      <c r="AF704" t="str">
        <f t="shared" si="44"/>
        <v>ON</v>
      </c>
      <c r="AG704" t="str">
        <f t="shared" si="45"/>
        <v>ETHANOL REG</v>
      </c>
    </row>
    <row r="705" spans="1:33" x14ac:dyDescent="0.25">
      <c r="A705">
        <v>528143</v>
      </c>
      <c r="B705" t="s">
        <v>665</v>
      </c>
      <c r="C705" t="s">
        <v>82</v>
      </c>
      <c r="D705" t="s">
        <v>49</v>
      </c>
      <c r="E705">
        <v>93.2</v>
      </c>
      <c r="F705">
        <v>10</v>
      </c>
      <c r="G705">
        <v>9</v>
      </c>
      <c r="H705">
        <v>0</v>
      </c>
      <c r="I705">
        <v>0</v>
      </c>
      <c r="J705">
        <v>112.2</v>
      </c>
      <c r="K705">
        <v>14.59</v>
      </c>
      <c r="L705">
        <v>0</v>
      </c>
      <c r="M705">
        <v>126.79</v>
      </c>
      <c r="N705" t="s">
        <v>1071</v>
      </c>
      <c r="AE705" t="str">
        <f t="shared" si="43"/>
        <v>VAUGHAN</v>
      </c>
      <c r="AF705" t="str">
        <f t="shared" si="44"/>
        <v>ON</v>
      </c>
      <c r="AG705" t="str">
        <f t="shared" si="45"/>
        <v>PREMIUM</v>
      </c>
    </row>
    <row r="706" spans="1:33" x14ac:dyDescent="0.25">
      <c r="A706">
        <v>528143</v>
      </c>
      <c r="B706" t="s">
        <v>665</v>
      </c>
      <c r="C706" t="s">
        <v>82</v>
      </c>
      <c r="D706" t="s">
        <v>645</v>
      </c>
      <c r="E706">
        <v>110.5</v>
      </c>
      <c r="F706">
        <v>0</v>
      </c>
      <c r="G706">
        <v>0</v>
      </c>
      <c r="H706">
        <v>0</v>
      </c>
      <c r="I706">
        <v>0</v>
      </c>
      <c r="J706">
        <v>110.5</v>
      </c>
      <c r="K706">
        <v>14.37</v>
      </c>
      <c r="L706">
        <v>0</v>
      </c>
      <c r="M706">
        <v>124.86</v>
      </c>
      <c r="N706" t="s">
        <v>1071</v>
      </c>
      <c r="AE706" t="str">
        <f t="shared" si="43"/>
        <v>VAUGHAN</v>
      </c>
      <c r="AF706" t="str">
        <f t="shared" si="44"/>
        <v>ON</v>
      </c>
      <c r="AG706" t="str">
        <f t="shared" si="45"/>
        <v>UNBRAND DEF</v>
      </c>
    </row>
    <row r="707" spans="1:33" x14ac:dyDescent="0.25">
      <c r="A707">
        <v>519410</v>
      </c>
      <c r="B707" t="s">
        <v>190</v>
      </c>
      <c r="C707" t="s">
        <v>82</v>
      </c>
      <c r="D707" t="s">
        <v>37</v>
      </c>
      <c r="E707">
        <v>92.7</v>
      </c>
      <c r="F707">
        <v>4</v>
      </c>
      <c r="G707">
        <v>9</v>
      </c>
      <c r="H707">
        <v>0</v>
      </c>
      <c r="I707">
        <v>0</v>
      </c>
      <c r="J707">
        <v>105.7</v>
      </c>
      <c r="K707">
        <v>13.74</v>
      </c>
      <c r="L707">
        <v>0</v>
      </c>
      <c r="M707">
        <v>119.44</v>
      </c>
      <c r="N707" t="s">
        <v>1071</v>
      </c>
      <c r="AE707" t="str">
        <f t="shared" si="43"/>
        <v>WAUBAUSHENE</v>
      </c>
      <c r="AF707" t="str">
        <f t="shared" si="44"/>
        <v>ON</v>
      </c>
      <c r="AG707" t="str">
        <f t="shared" si="45"/>
        <v>DIESEL LS</v>
      </c>
    </row>
    <row r="708" spans="1:33" x14ac:dyDescent="0.25">
      <c r="A708">
        <v>519427</v>
      </c>
      <c r="B708" t="s">
        <v>191</v>
      </c>
      <c r="C708" t="s">
        <v>82</v>
      </c>
      <c r="D708" t="s">
        <v>646</v>
      </c>
      <c r="E708">
        <v>96.8</v>
      </c>
      <c r="F708">
        <v>4</v>
      </c>
      <c r="G708">
        <v>0</v>
      </c>
      <c r="H708">
        <v>0</v>
      </c>
      <c r="I708">
        <v>0</v>
      </c>
      <c r="J708">
        <v>100.8</v>
      </c>
      <c r="K708">
        <v>13.1</v>
      </c>
      <c r="L708">
        <v>0</v>
      </c>
      <c r="M708">
        <v>113.9</v>
      </c>
      <c r="N708" t="s">
        <v>1071</v>
      </c>
      <c r="AE708" t="str">
        <f t="shared" si="43"/>
        <v>WAWA</v>
      </c>
      <c r="AF708" t="str">
        <f t="shared" si="44"/>
        <v>ON</v>
      </c>
      <c r="AG708" t="str">
        <f t="shared" si="45"/>
        <v>D LS DYED</v>
      </c>
    </row>
    <row r="709" spans="1:33" x14ac:dyDescent="0.25">
      <c r="A709">
        <v>519427</v>
      </c>
      <c r="B709" t="s">
        <v>191</v>
      </c>
      <c r="C709" t="s">
        <v>82</v>
      </c>
      <c r="D709" t="s">
        <v>37</v>
      </c>
      <c r="E709">
        <v>96.8</v>
      </c>
      <c r="F709">
        <v>4</v>
      </c>
      <c r="G709">
        <v>9</v>
      </c>
      <c r="H709">
        <v>0</v>
      </c>
      <c r="I709">
        <v>0</v>
      </c>
      <c r="J709">
        <v>109.8</v>
      </c>
      <c r="K709">
        <v>14.27</v>
      </c>
      <c r="L709">
        <v>0</v>
      </c>
      <c r="M709">
        <v>124.07</v>
      </c>
      <c r="N709" t="s">
        <v>1071</v>
      </c>
      <c r="AE709" t="str">
        <f t="shared" si="43"/>
        <v>WAWA</v>
      </c>
      <c r="AF709" t="str">
        <f t="shared" si="44"/>
        <v>ON</v>
      </c>
      <c r="AG709" t="str">
        <f t="shared" si="45"/>
        <v>DIESEL LS</v>
      </c>
    </row>
    <row r="710" spans="1:33" x14ac:dyDescent="0.25">
      <c r="A710">
        <v>519427</v>
      </c>
      <c r="B710" t="s">
        <v>191</v>
      </c>
      <c r="C710" t="s">
        <v>82</v>
      </c>
      <c r="D710" t="s">
        <v>644</v>
      </c>
      <c r="E710">
        <v>82.6</v>
      </c>
      <c r="F710">
        <v>10</v>
      </c>
      <c r="G710">
        <v>9</v>
      </c>
      <c r="H710">
        <v>0</v>
      </c>
      <c r="I710">
        <v>0</v>
      </c>
      <c r="J710">
        <v>101.6</v>
      </c>
      <c r="K710">
        <v>13.21</v>
      </c>
      <c r="L710">
        <v>0</v>
      </c>
      <c r="M710">
        <v>114.81</v>
      </c>
      <c r="N710" t="s">
        <v>1071</v>
      </c>
      <c r="AE710" t="str">
        <f t="shared" si="43"/>
        <v>WAWA</v>
      </c>
      <c r="AF710" t="str">
        <f t="shared" si="44"/>
        <v>ON</v>
      </c>
      <c r="AG710" t="str">
        <f t="shared" si="45"/>
        <v>ETHANOL REG</v>
      </c>
    </row>
    <row r="711" spans="1:33" x14ac:dyDescent="0.25">
      <c r="A711">
        <v>519427</v>
      </c>
      <c r="B711" t="s">
        <v>191</v>
      </c>
      <c r="C711" t="s">
        <v>82</v>
      </c>
      <c r="D711" t="s">
        <v>651</v>
      </c>
      <c r="E711">
        <v>95.8</v>
      </c>
      <c r="F711">
        <v>10</v>
      </c>
      <c r="G711">
        <v>9</v>
      </c>
      <c r="H711">
        <v>0</v>
      </c>
      <c r="I711">
        <v>0</v>
      </c>
      <c r="J711">
        <v>114.8</v>
      </c>
      <c r="K711">
        <v>14.92</v>
      </c>
      <c r="L711">
        <v>0</v>
      </c>
      <c r="M711">
        <v>129.72</v>
      </c>
      <c r="N711" t="s">
        <v>1071</v>
      </c>
      <c r="AE711" t="str">
        <f t="shared" si="43"/>
        <v>WAWA</v>
      </c>
      <c r="AF711" t="str">
        <f t="shared" si="44"/>
        <v>ON</v>
      </c>
      <c r="AG711" t="str">
        <f t="shared" si="45"/>
        <v>REGULAR</v>
      </c>
    </row>
    <row r="712" spans="1:33" x14ac:dyDescent="0.25">
      <c r="A712">
        <v>524623</v>
      </c>
      <c r="B712" t="s">
        <v>192</v>
      </c>
      <c r="C712" t="s">
        <v>82</v>
      </c>
      <c r="D712" t="s">
        <v>646</v>
      </c>
      <c r="E712">
        <v>99.4</v>
      </c>
      <c r="F712">
        <v>4</v>
      </c>
      <c r="G712">
        <v>0</v>
      </c>
      <c r="H712">
        <v>0</v>
      </c>
      <c r="I712">
        <v>0</v>
      </c>
      <c r="J712">
        <v>103.4</v>
      </c>
      <c r="K712">
        <v>13.44</v>
      </c>
      <c r="L712">
        <v>0</v>
      </c>
      <c r="M712">
        <v>116.84</v>
      </c>
      <c r="N712" t="s">
        <v>1071</v>
      </c>
      <c r="AE712" t="str">
        <f t="shared" si="43"/>
        <v>WHITE RIVER</v>
      </c>
      <c r="AF712" t="str">
        <f t="shared" si="44"/>
        <v>ON</v>
      </c>
      <c r="AG712" t="str">
        <f t="shared" si="45"/>
        <v>D LS DYED</v>
      </c>
    </row>
    <row r="713" spans="1:33" x14ac:dyDescent="0.25">
      <c r="A713">
        <v>524623</v>
      </c>
      <c r="B713" t="s">
        <v>192</v>
      </c>
      <c r="C713" t="s">
        <v>82</v>
      </c>
      <c r="D713" t="s">
        <v>37</v>
      </c>
      <c r="E713">
        <v>99.4</v>
      </c>
      <c r="F713">
        <v>4</v>
      </c>
      <c r="G713">
        <v>9</v>
      </c>
      <c r="H713">
        <v>0</v>
      </c>
      <c r="I713">
        <v>0</v>
      </c>
      <c r="J713">
        <v>112.4</v>
      </c>
      <c r="K713">
        <v>14.61</v>
      </c>
      <c r="L713">
        <v>0</v>
      </c>
      <c r="M713">
        <v>127.01</v>
      </c>
      <c r="N713" t="s">
        <v>1071</v>
      </c>
      <c r="AE713" t="str">
        <f t="shared" si="43"/>
        <v>WHITE RIVER</v>
      </c>
      <c r="AF713" t="str">
        <f t="shared" si="44"/>
        <v>ON</v>
      </c>
      <c r="AG713" t="str">
        <f t="shared" si="45"/>
        <v>DIESEL LS</v>
      </c>
    </row>
    <row r="714" spans="1:33" x14ac:dyDescent="0.25">
      <c r="A714">
        <v>524623</v>
      </c>
      <c r="B714" t="s">
        <v>192</v>
      </c>
      <c r="C714" t="s">
        <v>82</v>
      </c>
      <c r="D714" t="s">
        <v>644</v>
      </c>
      <c r="E714">
        <v>84.6</v>
      </c>
      <c r="F714">
        <v>10</v>
      </c>
      <c r="G714">
        <v>9</v>
      </c>
      <c r="H714">
        <v>0</v>
      </c>
      <c r="I714">
        <v>0</v>
      </c>
      <c r="J714">
        <v>103.6</v>
      </c>
      <c r="K714">
        <v>13.47</v>
      </c>
      <c r="L714">
        <v>0</v>
      </c>
      <c r="M714">
        <v>117.07</v>
      </c>
      <c r="N714" t="s">
        <v>1071</v>
      </c>
      <c r="AE714" t="str">
        <f t="shared" si="43"/>
        <v>WHITE RIVER</v>
      </c>
      <c r="AF714" t="str">
        <f t="shared" si="44"/>
        <v>ON</v>
      </c>
      <c r="AG714" t="str">
        <f t="shared" si="45"/>
        <v>ETHANOL REG</v>
      </c>
    </row>
    <row r="715" spans="1:33" x14ac:dyDescent="0.25">
      <c r="A715">
        <v>524623</v>
      </c>
      <c r="B715" t="s">
        <v>192</v>
      </c>
      <c r="C715" t="s">
        <v>82</v>
      </c>
      <c r="D715" t="s">
        <v>49</v>
      </c>
      <c r="E715">
        <v>100.6</v>
      </c>
      <c r="F715">
        <v>10</v>
      </c>
      <c r="G715">
        <v>9</v>
      </c>
      <c r="H715">
        <v>0</v>
      </c>
      <c r="I715">
        <v>0</v>
      </c>
      <c r="J715">
        <v>119.6</v>
      </c>
      <c r="K715">
        <v>15.55</v>
      </c>
      <c r="L715">
        <v>0</v>
      </c>
      <c r="M715">
        <v>135.15</v>
      </c>
      <c r="N715" t="s">
        <v>1071</v>
      </c>
      <c r="AE715" t="str">
        <f t="shared" si="43"/>
        <v>WHITE RIVER</v>
      </c>
      <c r="AF715" t="str">
        <f t="shared" si="44"/>
        <v>ON</v>
      </c>
      <c r="AG715" t="str">
        <f t="shared" si="45"/>
        <v>PREMIUM</v>
      </c>
    </row>
    <row r="716" spans="1:33" x14ac:dyDescent="0.25">
      <c r="A716">
        <v>524623</v>
      </c>
      <c r="B716" t="s">
        <v>192</v>
      </c>
      <c r="C716" t="s">
        <v>82</v>
      </c>
      <c r="D716" t="s">
        <v>651</v>
      </c>
      <c r="E716">
        <v>98</v>
      </c>
      <c r="F716">
        <v>10</v>
      </c>
      <c r="G716">
        <v>9</v>
      </c>
      <c r="H716">
        <v>0</v>
      </c>
      <c r="I716">
        <v>0</v>
      </c>
      <c r="J716">
        <v>117</v>
      </c>
      <c r="K716">
        <v>15.21</v>
      </c>
      <c r="L716">
        <v>0</v>
      </c>
      <c r="M716">
        <v>132.21</v>
      </c>
      <c r="N716" t="s">
        <v>630</v>
      </c>
      <c r="AE716" t="str">
        <f t="shared" si="43"/>
        <v>WHITE RIVER</v>
      </c>
      <c r="AF716" t="str">
        <f t="shared" si="44"/>
        <v>ON</v>
      </c>
      <c r="AG716" t="str">
        <f t="shared" si="45"/>
        <v>REGULAR</v>
      </c>
    </row>
    <row r="717" spans="1:33" x14ac:dyDescent="0.25">
      <c r="A717">
        <v>524567</v>
      </c>
      <c r="B717" t="s">
        <v>193</v>
      </c>
      <c r="C717" t="s">
        <v>82</v>
      </c>
      <c r="D717" t="s">
        <v>37</v>
      </c>
      <c r="E717">
        <v>90</v>
      </c>
      <c r="F717">
        <v>4</v>
      </c>
      <c r="G717">
        <v>9</v>
      </c>
      <c r="H717">
        <v>0</v>
      </c>
      <c r="I717">
        <v>0</v>
      </c>
      <c r="J717">
        <v>103</v>
      </c>
      <c r="K717">
        <v>13.39</v>
      </c>
      <c r="L717">
        <v>0</v>
      </c>
      <c r="M717">
        <v>116.39</v>
      </c>
      <c r="N717" t="s">
        <v>1071</v>
      </c>
      <c r="AE717" t="str">
        <f t="shared" si="43"/>
        <v>WINDSOR</v>
      </c>
      <c r="AF717" t="str">
        <f t="shared" si="44"/>
        <v>ON</v>
      </c>
      <c r="AG717" t="str">
        <f t="shared" si="45"/>
        <v>DIESEL LS</v>
      </c>
    </row>
    <row r="718" spans="1:33" x14ac:dyDescent="0.25">
      <c r="A718">
        <v>524567</v>
      </c>
      <c r="B718" t="s">
        <v>193</v>
      </c>
      <c r="C718" t="s">
        <v>82</v>
      </c>
      <c r="D718" t="s">
        <v>132</v>
      </c>
      <c r="E718">
        <v>95.1</v>
      </c>
      <c r="F718">
        <v>10</v>
      </c>
      <c r="G718">
        <v>9</v>
      </c>
      <c r="H718">
        <v>0</v>
      </c>
      <c r="I718">
        <v>0</v>
      </c>
      <c r="J718">
        <v>114.1</v>
      </c>
      <c r="K718">
        <v>14.83</v>
      </c>
      <c r="L718">
        <v>0</v>
      </c>
      <c r="M718">
        <v>128.93</v>
      </c>
      <c r="N718" t="s">
        <v>1071</v>
      </c>
      <c r="AE718" t="str">
        <f t="shared" si="43"/>
        <v>WINDSOR</v>
      </c>
      <c r="AF718" t="str">
        <f t="shared" si="44"/>
        <v>ON</v>
      </c>
      <c r="AG718" t="str">
        <f t="shared" si="45"/>
        <v>ETH MID</v>
      </c>
    </row>
    <row r="719" spans="1:33" x14ac:dyDescent="0.25">
      <c r="A719">
        <v>524567</v>
      </c>
      <c r="B719" t="s">
        <v>193</v>
      </c>
      <c r="C719" t="s">
        <v>82</v>
      </c>
      <c r="D719" t="s">
        <v>644</v>
      </c>
      <c r="E719">
        <v>76.900000000000006</v>
      </c>
      <c r="F719">
        <v>10</v>
      </c>
      <c r="G719">
        <v>9</v>
      </c>
      <c r="H719">
        <v>0</v>
      </c>
      <c r="I719">
        <v>0</v>
      </c>
      <c r="J719">
        <v>95.9</v>
      </c>
      <c r="K719">
        <v>12.47</v>
      </c>
      <c r="L719">
        <v>0</v>
      </c>
      <c r="M719">
        <v>108.37</v>
      </c>
      <c r="N719" t="s">
        <v>1071</v>
      </c>
      <c r="AE719" t="str">
        <f t="shared" si="43"/>
        <v>WINDSOR</v>
      </c>
      <c r="AF719" t="str">
        <f t="shared" si="44"/>
        <v>ON</v>
      </c>
      <c r="AG719" t="str">
        <f t="shared" si="45"/>
        <v>ETHANOL REG</v>
      </c>
    </row>
    <row r="720" spans="1:33" x14ac:dyDescent="0.25">
      <c r="A720">
        <v>524567</v>
      </c>
      <c r="B720" t="s">
        <v>193</v>
      </c>
      <c r="C720" t="s">
        <v>82</v>
      </c>
      <c r="D720" t="s">
        <v>649</v>
      </c>
      <c r="E720">
        <v>68.7</v>
      </c>
      <c r="F720">
        <v>10</v>
      </c>
      <c r="G720">
        <v>9</v>
      </c>
      <c r="H720">
        <v>0</v>
      </c>
      <c r="I720">
        <v>0</v>
      </c>
      <c r="J720">
        <v>87.7</v>
      </c>
      <c r="K720">
        <v>11.4</v>
      </c>
      <c r="L720">
        <v>0</v>
      </c>
      <c r="M720">
        <v>99.1</v>
      </c>
      <c r="N720" t="s">
        <v>630</v>
      </c>
      <c r="AE720" t="str">
        <f t="shared" si="43"/>
        <v>WINDSOR</v>
      </c>
      <c r="AF720" t="str">
        <f t="shared" si="44"/>
        <v>ON</v>
      </c>
      <c r="AG720" t="str">
        <f t="shared" si="45"/>
        <v>MID</v>
      </c>
    </row>
    <row r="721" spans="1:33" x14ac:dyDescent="0.25">
      <c r="A721">
        <v>524567</v>
      </c>
      <c r="B721" t="s">
        <v>193</v>
      </c>
      <c r="C721" t="s">
        <v>82</v>
      </c>
      <c r="D721" t="s">
        <v>49</v>
      </c>
      <c r="E721">
        <v>118.2</v>
      </c>
      <c r="F721">
        <v>10</v>
      </c>
      <c r="G721">
        <v>9</v>
      </c>
      <c r="H721">
        <v>0</v>
      </c>
      <c r="I721">
        <v>0</v>
      </c>
      <c r="J721">
        <v>137.19999999999999</v>
      </c>
      <c r="K721">
        <v>17.84</v>
      </c>
      <c r="L721">
        <v>0</v>
      </c>
      <c r="M721">
        <v>155.04</v>
      </c>
      <c r="N721" t="s">
        <v>630</v>
      </c>
      <c r="AE721" t="str">
        <f t="shared" si="43"/>
        <v>WINDSOR</v>
      </c>
      <c r="AF721" t="str">
        <f t="shared" si="44"/>
        <v>ON</v>
      </c>
      <c r="AG721" t="str">
        <f t="shared" si="45"/>
        <v>PREMIUM</v>
      </c>
    </row>
    <row r="722" spans="1:33" x14ac:dyDescent="0.25">
      <c r="A722">
        <v>524567</v>
      </c>
      <c r="B722" t="s">
        <v>193</v>
      </c>
      <c r="C722" t="s">
        <v>82</v>
      </c>
      <c r="D722" t="s">
        <v>651</v>
      </c>
      <c r="E722">
        <v>55.7</v>
      </c>
      <c r="F722">
        <v>10</v>
      </c>
      <c r="G722">
        <v>9</v>
      </c>
      <c r="H722">
        <v>0</v>
      </c>
      <c r="I722">
        <v>0</v>
      </c>
      <c r="J722">
        <v>74.7</v>
      </c>
      <c r="K722">
        <v>9.7100000000000009</v>
      </c>
      <c r="L722">
        <v>0</v>
      </c>
      <c r="M722">
        <v>84.41</v>
      </c>
      <c r="N722" t="s">
        <v>630</v>
      </c>
      <c r="AE722" t="str">
        <f t="shared" si="43"/>
        <v>WINDSOR</v>
      </c>
      <c r="AF722" t="str">
        <f t="shared" si="44"/>
        <v>ON</v>
      </c>
      <c r="AG722" t="str">
        <f t="shared" si="45"/>
        <v>REGULAR</v>
      </c>
    </row>
    <row r="723" spans="1:33" x14ac:dyDescent="0.25">
      <c r="A723">
        <v>524567</v>
      </c>
      <c r="B723" t="s">
        <v>193</v>
      </c>
      <c r="C723" t="s">
        <v>82</v>
      </c>
      <c r="D723" t="s">
        <v>645</v>
      </c>
      <c r="E723">
        <v>115</v>
      </c>
      <c r="F723">
        <v>0</v>
      </c>
      <c r="G723">
        <v>0</v>
      </c>
      <c r="H723">
        <v>0</v>
      </c>
      <c r="I723">
        <v>0</v>
      </c>
      <c r="J723">
        <v>115</v>
      </c>
      <c r="K723">
        <v>14.95</v>
      </c>
      <c r="L723">
        <v>0</v>
      </c>
      <c r="M723">
        <v>129.94999999999999</v>
      </c>
      <c r="N723" t="s">
        <v>1071</v>
      </c>
      <c r="AE723" t="str">
        <f t="shared" si="43"/>
        <v>WINDSOR</v>
      </c>
      <c r="AF723" t="str">
        <f t="shared" si="44"/>
        <v>ON</v>
      </c>
      <c r="AG723" t="str">
        <f t="shared" si="45"/>
        <v>UNBRAND DEF</v>
      </c>
    </row>
    <row r="724" spans="1:33" x14ac:dyDescent="0.25">
      <c r="A724">
        <v>541308</v>
      </c>
      <c r="B724" t="s">
        <v>638</v>
      </c>
      <c r="C724" t="s">
        <v>82</v>
      </c>
      <c r="D724" t="s">
        <v>37</v>
      </c>
      <c r="E724">
        <v>90.8</v>
      </c>
      <c r="F724">
        <v>4</v>
      </c>
      <c r="G724">
        <v>9</v>
      </c>
      <c r="H724">
        <v>0</v>
      </c>
      <c r="I724">
        <v>0</v>
      </c>
      <c r="J724">
        <v>103.8</v>
      </c>
      <c r="K724">
        <v>13.49</v>
      </c>
      <c r="L724">
        <v>0</v>
      </c>
      <c r="M724">
        <v>117.29</v>
      </c>
      <c r="N724" t="s">
        <v>1071</v>
      </c>
      <c r="AE724" t="str">
        <f t="shared" si="43"/>
        <v>WINGHAM</v>
      </c>
      <c r="AF724" t="str">
        <f t="shared" si="44"/>
        <v>ON</v>
      </c>
      <c r="AG724" t="str">
        <f t="shared" si="45"/>
        <v>DIESEL LS</v>
      </c>
    </row>
    <row r="725" spans="1:33" x14ac:dyDescent="0.25">
      <c r="A725">
        <v>541308</v>
      </c>
      <c r="B725" t="s">
        <v>638</v>
      </c>
      <c r="C725" t="s">
        <v>82</v>
      </c>
      <c r="D725" t="s">
        <v>645</v>
      </c>
      <c r="E725">
        <v>119.4</v>
      </c>
      <c r="F725">
        <v>0</v>
      </c>
      <c r="G725">
        <v>0</v>
      </c>
      <c r="H725">
        <v>0</v>
      </c>
      <c r="I725">
        <v>0</v>
      </c>
      <c r="J725">
        <v>119.4</v>
      </c>
      <c r="K725">
        <v>15.52</v>
      </c>
      <c r="L725">
        <v>0</v>
      </c>
      <c r="M725">
        <v>134.91999999999999</v>
      </c>
      <c r="N725" t="s">
        <v>1071</v>
      </c>
      <c r="AE725" t="str">
        <f t="shared" si="43"/>
        <v>WINGHAM</v>
      </c>
      <c r="AF725" t="str">
        <f t="shared" si="44"/>
        <v>ON</v>
      </c>
      <c r="AG725" t="str">
        <f t="shared" si="45"/>
        <v>UNBRAND DEF</v>
      </c>
    </row>
    <row r="726" spans="1:33" x14ac:dyDescent="0.25">
      <c r="A726">
        <v>541275</v>
      </c>
      <c r="B726" t="s">
        <v>636</v>
      </c>
      <c r="C726" t="s">
        <v>82</v>
      </c>
      <c r="D726" t="s">
        <v>37</v>
      </c>
      <c r="E726">
        <v>90.5</v>
      </c>
      <c r="F726">
        <v>4</v>
      </c>
      <c r="G726">
        <v>9</v>
      </c>
      <c r="H726">
        <v>0</v>
      </c>
      <c r="I726">
        <v>0</v>
      </c>
      <c r="J726">
        <v>103.5</v>
      </c>
      <c r="K726">
        <v>13.46</v>
      </c>
      <c r="L726">
        <v>0</v>
      </c>
      <c r="M726">
        <v>116.95</v>
      </c>
      <c r="N726" t="s">
        <v>1071</v>
      </c>
      <c r="AE726" t="str">
        <f t="shared" si="43"/>
        <v>WOODSTOCK</v>
      </c>
      <c r="AF726" t="str">
        <f t="shared" si="44"/>
        <v>ON</v>
      </c>
      <c r="AG726" t="str">
        <f t="shared" si="45"/>
        <v>DIESEL LS</v>
      </c>
    </row>
    <row r="727" spans="1:33" x14ac:dyDescent="0.25">
      <c r="A727">
        <v>541275</v>
      </c>
      <c r="B727" t="s">
        <v>636</v>
      </c>
      <c r="C727" t="s">
        <v>82</v>
      </c>
      <c r="D727" t="s">
        <v>645</v>
      </c>
      <c r="E727">
        <v>119.4</v>
      </c>
      <c r="F727">
        <v>0</v>
      </c>
      <c r="G727">
        <v>0</v>
      </c>
      <c r="H727">
        <v>0</v>
      </c>
      <c r="I727">
        <v>0</v>
      </c>
      <c r="J727">
        <v>119.4</v>
      </c>
      <c r="K727">
        <v>15.52</v>
      </c>
      <c r="L727">
        <v>0</v>
      </c>
      <c r="M727">
        <v>134.91999999999999</v>
      </c>
      <c r="N727" t="s">
        <v>1071</v>
      </c>
      <c r="AE727" t="str">
        <f t="shared" si="43"/>
        <v>WOODSTOCK</v>
      </c>
      <c r="AF727" t="str">
        <f t="shared" si="44"/>
        <v>ON</v>
      </c>
      <c r="AG727" t="str">
        <f t="shared" si="45"/>
        <v>UNBRAND DEF</v>
      </c>
    </row>
    <row r="728" spans="1:33" x14ac:dyDescent="0.25">
      <c r="A728">
        <v>524118</v>
      </c>
      <c r="B728" t="s">
        <v>194</v>
      </c>
      <c r="C728" t="s">
        <v>84</v>
      </c>
      <c r="D728" t="s">
        <v>646</v>
      </c>
      <c r="E728">
        <v>106.6</v>
      </c>
      <c r="F728">
        <v>4</v>
      </c>
      <c r="G728">
        <v>0</v>
      </c>
      <c r="H728">
        <v>0</v>
      </c>
      <c r="I728">
        <v>0</v>
      </c>
      <c r="J728">
        <v>110.6</v>
      </c>
      <c r="K728">
        <v>5.53</v>
      </c>
      <c r="L728">
        <v>11.03</v>
      </c>
      <c r="M728">
        <v>127.16</v>
      </c>
      <c r="N728" t="s">
        <v>1071</v>
      </c>
      <c r="AE728" t="str">
        <f t="shared" si="43"/>
        <v>DESCHAMBAULT</v>
      </c>
      <c r="AF728" t="str">
        <f t="shared" si="44"/>
        <v>QC</v>
      </c>
      <c r="AG728" t="str">
        <f t="shared" si="45"/>
        <v>D LS DYED</v>
      </c>
    </row>
    <row r="729" spans="1:33" x14ac:dyDescent="0.25">
      <c r="A729">
        <v>524118</v>
      </c>
      <c r="B729" t="s">
        <v>194</v>
      </c>
      <c r="C729" t="s">
        <v>84</v>
      </c>
      <c r="D729" t="s">
        <v>37</v>
      </c>
      <c r="E729">
        <v>106.6</v>
      </c>
      <c r="F729">
        <v>4</v>
      </c>
      <c r="G729">
        <v>20.2</v>
      </c>
      <c r="H729">
        <v>0</v>
      </c>
      <c r="I729">
        <v>0</v>
      </c>
      <c r="J729">
        <v>130.80000000000001</v>
      </c>
      <c r="K729">
        <v>6.54</v>
      </c>
      <c r="L729">
        <v>13.05</v>
      </c>
      <c r="M729">
        <v>150.38999999999999</v>
      </c>
      <c r="N729" t="s">
        <v>1071</v>
      </c>
      <c r="AE729" t="str">
        <f t="shared" si="43"/>
        <v>DESCHAMBAULT</v>
      </c>
      <c r="AF729" t="str">
        <f t="shared" si="44"/>
        <v>QC</v>
      </c>
      <c r="AG729" t="str">
        <f t="shared" si="45"/>
        <v>DIESEL LS</v>
      </c>
    </row>
    <row r="730" spans="1:33" x14ac:dyDescent="0.25">
      <c r="A730">
        <v>524118</v>
      </c>
      <c r="B730" t="s">
        <v>194</v>
      </c>
      <c r="C730" t="s">
        <v>84</v>
      </c>
      <c r="D730" t="s">
        <v>645</v>
      </c>
      <c r="E730">
        <v>124</v>
      </c>
      <c r="F730">
        <v>0</v>
      </c>
      <c r="G730">
        <v>0</v>
      </c>
      <c r="H730">
        <v>0</v>
      </c>
      <c r="I730">
        <v>0</v>
      </c>
      <c r="J730">
        <v>124</v>
      </c>
      <c r="K730">
        <v>6.2</v>
      </c>
      <c r="L730">
        <v>12.37</v>
      </c>
      <c r="M730">
        <v>142.57</v>
      </c>
      <c r="N730" t="s">
        <v>630</v>
      </c>
      <c r="AE730" t="str">
        <f t="shared" si="43"/>
        <v>DESCHAMBAULT</v>
      </c>
      <c r="AF730" t="str">
        <f t="shared" si="44"/>
        <v>QC</v>
      </c>
      <c r="AG730" t="str">
        <f t="shared" si="45"/>
        <v>UNBRAND DEF</v>
      </c>
    </row>
    <row r="731" spans="1:33" x14ac:dyDescent="0.25">
      <c r="A731">
        <v>524106</v>
      </c>
      <c r="B731" t="s">
        <v>195</v>
      </c>
      <c r="C731" t="s">
        <v>84</v>
      </c>
      <c r="D731" t="s">
        <v>646</v>
      </c>
      <c r="E731">
        <v>106.8</v>
      </c>
      <c r="F731">
        <v>4</v>
      </c>
      <c r="G731">
        <v>0</v>
      </c>
      <c r="H731">
        <v>0</v>
      </c>
      <c r="I731">
        <v>0</v>
      </c>
      <c r="J731">
        <v>110.8</v>
      </c>
      <c r="K731">
        <v>5.54</v>
      </c>
      <c r="L731">
        <v>11.05</v>
      </c>
      <c r="M731">
        <v>127.39</v>
      </c>
      <c r="N731" t="s">
        <v>1071</v>
      </c>
      <c r="AE731" t="str">
        <f t="shared" ref="AE731:AE784" si="47">TRIM(B731)</f>
        <v>DRUMMONDVILLE</v>
      </c>
      <c r="AF731" t="str">
        <f t="shared" ref="AF731:AF784" si="48">TRIM(C731)</f>
        <v>QC</v>
      </c>
      <c r="AG731" t="str">
        <f t="shared" ref="AG731:AG784" si="49">TRIM(D731)</f>
        <v>D LS DYED</v>
      </c>
    </row>
    <row r="732" spans="1:33" x14ac:dyDescent="0.25">
      <c r="A732">
        <v>524106</v>
      </c>
      <c r="B732" t="s">
        <v>195</v>
      </c>
      <c r="C732" t="s">
        <v>84</v>
      </c>
      <c r="D732" t="s">
        <v>37</v>
      </c>
      <c r="E732">
        <v>106.8</v>
      </c>
      <c r="F732">
        <v>4</v>
      </c>
      <c r="G732">
        <v>20.2</v>
      </c>
      <c r="H732">
        <v>0</v>
      </c>
      <c r="I732">
        <v>0</v>
      </c>
      <c r="J732">
        <v>131</v>
      </c>
      <c r="K732">
        <v>6.55</v>
      </c>
      <c r="L732">
        <v>13.07</v>
      </c>
      <c r="M732">
        <v>150.62</v>
      </c>
      <c r="N732" t="s">
        <v>1071</v>
      </c>
      <c r="AE732" t="str">
        <f t="shared" si="47"/>
        <v>DRUMMONDVILLE</v>
      </c>
      <c r="AF732" t="str">
        <f t="shared" si="48"/>
        <v>QC</v>
      </c>
      <c r="AG732" t="str">
        <f t="shared" si="49"/>
        <v>DIESEL LS</v>
      </c>
    </row>
    <row r="733" spans="1:33" x14ac:dyDescent="0.25">
      <c r="A733">
        <v>524106</v>
      </c>
      <c r="B733" t="s">
        <v>195</v>
      </c>
      <c r="C733" t="s">
        <v>84</v>
      </c>
      <c r="D733" t="s">
        <v>645</v>
      </c>
      <c r="E733">
        <v>124</v>
      </c>
      <c r="F733">
        <v>0</v>
      </c>
      <c r="G733">
        <v>0</v>
      </c>
      <c r="H733">
        <v>0</v>
      </c>
      <c r="I733">
        <v>0</v>
      </c>
      <c r="J733">
        <v>124</v>
      </c>
      <c r="K733">
        <v>6.2</v>
      </c>
      <c r="L733">
        <v>12.37</v>
      </c>
      <c r="M733">
        <v>142.57</v>
      </c>
      <c r="N733" t="s">
        <v>630</v>
      </c>
      <c r="AE733" t="str">
        <f t="shared" si="47"/>
        <v>DRUMMONDVILLE</v>
      </c>
      <c r="AF733" t="str">
        <f t="shared" si="48"/>
        <v>QC</v>
      </c>
      <c r="AG733" t="str">
        <f t="shared" si="49"/>
        <v>UNBRAND DEF</v>
      </c>
    </row>
    <row r="734" spans="1:33" x14ac:dyDescent="0.25">
      <c r="A734">
        <v>546174</v>
      </c>
      <c r="B734" t="s">
        <v>1034</v>
      </c>
      <c r="C734" t="s">
        <v>84</v>
      </c>
      <c r="D734" t="s">
        <v>646</v>
      </c>
      <c r="E734">
        <v>106.6</v>
      </c>
      <c r="F734">
        <v>4</v>
      </c>
      <c r="G734">
        <v>0</v>
      </c>
      <c r="H734">
        <v>0</v>
      </c>
      <c r="I734">
        <v>0</v>
      </c>
      <c r="J734">
        <v>110.6</v>
      </c>
      <c r="K734">
        <v>5.53</v>
      </c>
      <c r="L734">
        <v>11.03</v>
      </c>
      <c r="M734">
        <v>127.16</v>
      </c>
      <c r="N734" t="s">
        <v>1071</v>
      </c>
      <c r="AE734" t="str">
        <f t="shared" si="47"/>
        <v>MONT JOLI</v>
      </c>
      <c r="AF734" t="str">
        <f t="shared" si="48"/>
        <v>QC</v>
      </c>
      <c r="AG734" t="str">
        <f t="shared" si="49"/>
        <v>D LS DYED</v>
      </c>
    </row>
    <row r="735" spans="1:33" x14ac:dyDescent="0.25">
      <c r="A735">
        <v>546174</v>
      </c>
      <c r="B735" t="s">
        <v>1034</v>
      </c>
      <c r="C735" t="s">
        <v>84</v>
      </c>
      <c r="D735" t="s">
        <v>37</v>
      </c>
      <c r="E735">
        <v>106.6</v>
      </c>
      <c r="F735">
        <v>4</v>
      </c>
      <c r="G735">
        <v>20.2</v>
      </c>
      <c r="H735">
        <v>0</v>
      </c>
      <c r="I735">
        <v>0</v>
      </c>
      <c r="J735">
        <v>130.80000000000001</v>
      </c>
      <c r="K735">
        <v>6.54</v>
      </c>
      <c r="L735">
        <v>13.05</v>
      </c>
      <c r="M735">
        <v>150.38999999999999</v>
      </c>
      <c r="N735" t="s">
        <v>1071</v>
      </c>
      <c r="AE735" t="str">
        <f t="shared" si="47"/>
        <v>MONT JOLI</v>
      </c>
      <c r="AF735" t="str">
        <f t="shared" si="48"/>
        <v>QC</v>
      </c>
      <c r="AG735" t="str">
        <f t="shared" si="49"/>
        <v>DIESEL LS</v>
      </c>
    </row>
    <row r="736" spans="1:33" x14ac:dyDescent="0.25">
      <c r="A736">
        <v>546174</v>
      </c>
      <c r="B736" t="s">
        <v>1034</v>
      </c>
      <c r="C736" t="s">
        <v>84</v>
      </c>
      <c r="D736" t="s">
        <v>645</v>
      </c>
      <c r="E736">
        <v>124</v>
      </c>
      <c r="F736">
        <v>0</v>
      </c>
      <c r="G736">
        <v>0</v>
      </c>
      <c r="H736">
        <v>0</v>
      </c>
      <c r="I736">
        <v>0</v>
      </c>
      <c r="J736">
        <v>124</v>
      </c>
      <c r="K736">
        <v>6.2</v>
      </c>
      <c r="L736">
        <v>12.37</v>
      </c>
      <c r="M736">
        <v>142.57</v>
      </c>
      <c r="N736" t="s">
        <v>630</v>
      </c>
      <c r="AE736" t="str">
        <f t="shared" si="47"/>
        <v>MONT JOLI</v>
      </c>
      <c r="AF736" t="str">
        <f t="shared" si="48"/>
        <v>QC</v>
      </c>
      <c r="AG736" t="str">
        <f t="shared" si="49"/>
        <v>UNBRAND DEF</v>
      </c>
    </row>
    <row r="737" spans="1:33" x14ac:dyDescent="0.25">
      <c r="A737">
        <v>550625</v>
      </c>
      <c r="B737" t="s">
        <v>1074</v>
      </c>
      <c r="C737" t="s">
        <v>84</v>
      </c>
      <c r="D737" t="s">
        <v>645</v>
      </c>
      <c r="E737">
        <v>124</v>
      </c>
      <c r="F737">
        <v>0</v>
      </c>
      <c r="G737">
        <v>0</v>
      </c>
      <c r="H737">
        <v>0</v>
      </c>
      <c r="I737">
        <v>0</v>
      </c>
      <c r="J737">
        <v>124</v>
      </c>
      <c r="K737">
        <v>6.2</v>
      </c>
      <c r="L737">
        <v>12.37</v>
      </c>
      <c r="M737">
        <v>142.57</v>
      </c>
      <c r="N737" t="s">
        <v>630</v>
      </c>
      <c r="AE737" t="str">
        <f t="shared" si="47"/>
        <v>PORTNEUF-SUR-MER</v>
      </c>
      <c r="AF737" t="str">
        <f t="shared" si="48"/>
        <v>QC</v>
      </c>
      <c r="AG737" t="str">
        <f t="shared" si="49"/>
        <v>UNBRAND DEF</v>
      </c>
    </row>
    <row r="738" spans="1:33" x14ac:dyDescent="0.25">
      <c r="A738">
        <v>546788</v>
      </c>
      <c r="B738" t="s">
        <v>1035</v>
      </c>
      <c r="C738" t="s">
        <v>84</v>
      </c>
      <c r="D738" t="s">
        <v>646</v>
      </c>
      <c r="E738">
        <v>106.6</v>
      </c>
      <c r="F738">
        <v>4</v>
      </c>
      <c r="G738">
        <v>0</v>
      </c>
      <c r="H738">
        <v>0</v>
      </c>
      <c r="I738">
        <v>0</v>
      </c>
      <c r="J738">
        <v>110.6</v>
      </c>
      <c r="K738">
        <v>5.53</v>
      </c>
      <c r="L738">
        <v>11.03</v>
      </c>
      <c r="M738">
        <v>127.16</v>
      </c>
      <c r="N738" t="s">
        <v>1071</v>
      </c>
      <c r="AE738" t="str">
        <f t="shared" si="47"/>
        <v>SAINT APOLLINAIRE</v>
      </c>
      <c r="AF738" t="str">
        <f t="shared" si="48"/>
        <v>QC</v>
      </c>
      <c r="AG738" t="str">
        <f t="shared" si="49"/>
        <v>D LS DYED</v>
      </c>
    </row>
    <row r="739" spans="1:33" x14ac:dyDescent="0.25">
      <c r="A739">
        <v>546788</v>
      </c>
      <c r="B739" t="s">
        <v>1035</v>
      </c>
      <c r="C739" t="s">
        <v>84</v>
      </c>
      <c r="D739" t="s">
        <v>37</v>
      </c>
      <c r="E739">
        <v>106.6</v>
      </c>
      <c r="F739">
        <v>4</v>
      </c>
      <c r="G739">
        <v>20.2</v>
      </c>
      <c r="H739">
        <v>0</v>
      </c>
      <c r="I739">
        <v>0</v>
      </c>
      <c r="J739">
        <v>130.80000000000001</v>
      </c>
      <c r="K739">
        <v>6.54</v>
      </c>
      <c r="L739">
        <v>13.05</v>
      </c>
      <c r="M739">
        <v>150.38999999999999</v>
      </c>
      <c r="N739" t="s">
        <v>1071</v>
      </c>
      <c r="AE739" t="str">
        <f t="shared" si="47"/>
        <v>SAINT APOLLINAIRE</v>
      </c>
      <c r="AF739" t="str">
        <f t="shared" si="48"/>
        <v>QC</v>
      </c>
      <c r="AG739" t="str">
        <f t="shared" si="49"/>
        <v>DIESEL LS</v>
      </c>
    </row>
    <row r="740" spans="1:33" x14ac:dyDescent="0.25">
      <c r="A740">
        <v>546788</v>
      </c>
      <c r="B740" t="s">
        <v>1035</v>
      </c>
      <c r="C740" t="s">
        <v>84</v>
      </c>
      <c r="D740" t="s">
        <v>645</v>
      </c>
      <c r="E740">
        <v>124</v>
      </c>
      <c r="F740">
        <v>0</v>
      </c>
      <c r="G740">
        <v>0</v>
      </c>
      <c r="H740">
        <v>0</v>
      </c>
      <c r="I740">
        <v>0</v>
      </c>
      <c r="J740">
        <v>124</v>
      </c>
      <c r="K740">
        <v>6.2</v>
      </c>
      <c r="L740">
        <v>12.37</v>
      </c>
      <c r="M740">
        <v>142.57</v>
      </c>
      <c r="N740" t="s">
        <v>630</v>
      </c>
      <c r="AE740" t="str">
        <f t="shared" si="47"/>
        <v>SAINT APOLLINAIRE</v>
      </c>
      <c r="AF740" t="str">
        <f t="shared" si="48"/>
        <v>QC</v>
      </c>
      <c r="AG740" t="str">
        <f t="shared" si="49"/>
        <v>UNBRAND DEF</v>
      </c>
    </row>
    <row r="741" spans="1:33" x14ac:dyDescent="0.25">
      <c r="A741">
        <v>522463</v>
      </c>
      <c r="B741" t="s">
        <v>666</v>
      </c>
      <c r="C741" t="s">
        <v>84</v>
      </c>
      <c r="D741" t="s">
        <v>37</v>
      </c>
      <c r="E741">
        <v>106.7</v>
      </c>
      <c r="F741">
        <v>4</v>
      </c>
      <c r="G741">
        <v>20.2</v>
      </c>
      <c r="H741">
        <v>0</v>
      </c>
      <c r="I741">
        <v>0</v>
      </c>
      <c r="J741">
        <v>130.9</v>
      </c>
      <c r="K741">
        <v>6.54</v>
      </c>
      <c r="L741">
        <v>13.06</v>
      </c>
      <c r="M741">
        <v>150.5</v>
      </c>
      <c r="N741" t="s">
        <v>1071</v>
      </c>
      <c r="AE741" t="str">
        <f t="shared" si="47"/>
        <v>SAINT BERNARD DE LA</v>
      </c>
      <c r="AF741" t="str">
        <f t="shared" si="48"/>
        <v>QC</v>
      </c>
      <c r="AG741" t="str">
        <f t="shared" si="49"/>
        <v>DIESEL LS</v>
      </c>
    </row>
    <row r="742" spans="1:33" x14ac:dyDescent="0.25">
      <c r="A742">
        <v>522463</v>
      </c>
      <c r="B742" t="s">
        <v>666</v>
      </c>
      <c r="C742" t="s">
        <v>84</v>
      </c>
      <c r="D742" t="s">
        <v>645</v>
      </c>
      <c r="E742">
        <v>104.3</v>
      </c>
      <c r="F742">
        <v>0</v>
      </c>
      <c r="G742">
        <v>0</v>
      </c>
      <c r="H742">
        <v>0</v>
      </c>
      <c r="I742">
        <v>0</v>
      </c>
      <c r="J742">
        <v>104.3</v>
      </c>
      <c r="K742">
        <v>5.21</v>
      </c>
      <c r="L742">
        <v>10.4</v>
      </c>
      <c r="M742">
        <v>119.92</v>
      </c>
      <c r="N742" t="s">
        <v>1071</v>
      </c>
      <c r="AE742" t="str">
        <f t="shared" si="47"/>
        <v>SAINT BERNARD DE LA</v>
      </c>
      <c r="AF742" t="str">
        <f t="shared" si="48"/>
        <v>QC</v>
      </c>
      <c r="AG742" t="str">
        <f t="shared" si="49"/>
        <v>UNBRAND DEF</v>
      </c>
    </row>
    <row r="743" spans="1:33" x14ac:dyDescent="0.25">
      <c r="A743">
        <v>524116</v>
      </c>
      <c r="B743" t="s">
        <v>196</v>
      </c>
      <c r="C743" t="s">
        <v>84</v>
      </c>
      <c r="D743" t="s">
        <v>646</v>
      </c>
      <c r="E743">
        <v>107.3</v>
      </c>
      <c r="F743">
        <v>4</v>
      </c>
      <c r="G743">
        <v>0</v>
      </c>
      <c r="H743">
        <v>0</v>
      </c>
      <c r="I743">
        <v>0</v>
      </c>
      <c r="J743">
        <v>111.3</v>
      </c>
      <c r="K743">
        <v>5.57</v>
      </c>
      <c r="L743">
        <v>11.1</v>
      </c>
      <c r="M743">
        <v>127.97</v>
      </c>
      <c r="N743" t="s">
        <v>1071</v>
      </c>
      <c r="AE743" t="str">
        <f t="shared" si="47"/>
        <v>STANSTEAD</v>
      </c>
      <c r="AF743" t="str">
        <f t="shared" si="48"/>
        <v>QC</v>
      </c>
      <c r="AG743" t="str">
        <f t="shared" si="49"/>
        <v>D LS DYED</v>
      </c>
    </row>
    <row r="744" spans="1:33" x14ac:dyDescent="0.25">
      <c r="A744">
        <v>524116</v>
      </c>
      <c r="B744" t="s">
        <v>196</v>
      </c>
      <c r="C744" t="s">
        <v>84</v>
      </c>
      <c r="D744" t="s">
        <v>37</v>
      </c>
      <c r="E744">
        <v>107.3</v>
      </c>
      <c r="F744">
        <v>4</v>
      </c>
      <c r="G744">
        <v>20.2</v>
      </c>
      <c r="H744">
        <v>0</v>
      </c>
      <c r="I744">
        <v>0</v>
      </c>
      <c r="J744">
        <v>131.5</v>
      </c>
      <c r="K744">
        <v>6.58</v>
      </c>
      <c r="L744">
        <v>13.12</v>
      </c>
      <c r="M744">
        <v>151.19</v>
      </c>
      <c r="N744" t="s">
        <v>1071</v>
      </c>
      <c r="AE744" t="str">
        <f t="shared" si="47"/>
        <v>STANSTEAD</v>
      </c>
      <c r="AF744" t="str">
        <f t="shared" si="48"/>
        <v>QC</v>
      </c>
      <c r="AG744" t="str">
        <f t="shared" si="49"/>
        <v>DIESEL LS</v>
      </c>
    </row>
    <row r="745" spans="1:33" x14ac:dyDescent="0.25">
      <c r="A745">
        <v>519431</v>
      </c>
      <c r="B745" t="s">
        <v>197</v>
      </c>
      <c r="C745" t="s">
        <v>84</v>
      </c>
      <c r="D745" t="s">
        <v>646</v>
      </c>
      <c r="E745">
        <v>107.2</v>
      </c>
      <c r="F745">
        <v>4</v>
      </c>
      <c r="G745">
        <v>0</v>
      </c>
      <c r="H745">
        <v>0</v>
      </c>
      <c r="I745">
        <v>0</v>
      </c>
      <c r="J745">
        <v>111.2</v>
      </c>
      <c r="K745">
        <v>5.56</v>
      </c>
      <c r="L745">
        <v>11.09</v>
      </c>
      <c r="M745">
        <v>127.85</v>
      </c>
      <c r="N745" t="s">
        <v>1071</v>
      </c>
      <c r="AE745" t="str">
        <f t="shared" si="47"/>
        <v>STE-HELENE-DE-BAGOT</v>
      </c>
      <c r="AF745" t="str">
        <f t="shared" si="48"/>
        <v>QC</v>
      </c>
      <c r="AG745" t="str">
        <f t="shared" si="49"/>
        <v>D LS DYED</v>
      </c>
    </row>
    <row r="746" spans="1:33" x14ac:dyDescent="0.25">
      <c r="A746">
        <v>519431</v>
      </c>
      <c r="B746" t="s">
        <v>197</v>
      </c>
      <c r="C746" t="s">
        <v>84</v>
      </c>
      <c r="D746" t="s">
        <v>37</v>
      </c>
      <c r="E746">
        <v>107.2</v>
      </c>
      <c r="F746">
        <v>4</v>
      </c>
      <c r="G746">
        <v>20.2</v>
      </c>
      <c r="H746">
        <v>0</v>
      </c>
      <c r="I746">
        <v>0</v>
      </c>
      <c r="J746">
        <v>131.4</v>
      </c>
      <c r="K746">
        <v>6.57</v>
      </c>
      <c r="L746">
        <v>13.11</v>
      </c>
      <c r="M746">
        <v>151.08000000000001</v>
      </c>
      <c r="N746" t="s">
        <v>1071</v>
      </c>
      <c r="AE746" t="str">
        <f t="shared" si="47"/>
        <v>STE-HELENE-DE-BAGOT</v>
      </c>
      <c r="AF746" t="str">
        <f t="shared" si="48"/>
        <v>QC</v>
      </c>
      <c r="AG746" t="str">
        <f t="shared" si="49"/>
        <v>DIESEL LS</v>
      </c>
    </row>
    <row r="747" spans="1:33" x14ac:dyDescent="0.25">
      <c r="A747">
        <v>519431</v>
      </c>
      <c r="B747" t="s">
        <v>197</v>
      </c>
      <c r="C747" t="s">
        <v>84</v>
      </c>
      <c r="D747" t="s">
        <v>645</v>
      </c>
      <c r="E747">
        <v>124</v>
      </c>
      <c r="F747">
        <v>0</v>
      </c>
      <c r="G747">
        <v>0</v>
      </c>
      <c r="H747">
        <v>0</v>
      </c>
      <c r="I747">
        <v>0</v>
      </c>
      <c r="J747">
        <v>124</v>
      </c>
      <c r="K747">
        <v>6.2</v>
      </c>
      <c r="L747">
        <v>12.37</v>
      </c>
      <c r="M747">
        <v>142.57</v>
      </c>
      <c r="N747" t="s">
        <v>630</v>
      </c>
      <c r="AE747" t="str">
        <f t="shared" si="47"/>
        <v>STE-HELENE-DE-BAGOT</v>
      </c>
      <c r="AF747" t="str">
        <f t="shared" si="48"/>
        <v>QC</v>
      </c>
      <c r="AG747" t="str">
        <f t="shared" si="49"/>
        <v>UNBRAND DEF</v>
      </c>
    </row>
    <row r="748" spans="1:33" x14ac:dyDescent="0.25">
      <c r="A748">
        <v>540376</v>
      </c>
      <c r="B748" t="s">
        <v>667</v>
      </c>
      <c r="C748" t="s">
        <v>84</v>
      </c>
      <c r="D748" t="s">
        <v>646</v>
      </c>
      <c r="E748">
        <v>108.8</v>
      </c>
      <c r="F748">
        <v>4</v>
      </c>
      <c r="G748">
        <v>0</v>
      </c>
      <c r="H748">
        <v>0</v>
      </c>
      <c r="I748">
        <v>0</v>
      </c>
      <c r="J748">
        <v>112.8</v>
      </c>
      <c r="K748">
        <v>5.64</v>
      </c>
      <c r="L748">
        <v>11.25</v>
      </c>
      <c r="M748">
        <v>129.69</v>
      </c>
      <c r="N748" t="s">
        <v>1071</v>
      </c>
      <c r="AE748" t="str">
        <f t="shared" si="47"/>
        <v>TEMISCOUATA SUR LE L</v>
      </c>
      <c r="AF748" t="str">
        <f t="shared" si="48"/>
        <v>QC</v>
      </c>
      <c r="AG748" t="str">
        <f t="shared" si="49"/>
        <v>D LS DYED</v>
      </c>
    </row>
    <row r="749" spans="1:33" x14ac:dyDescent="0.25">
      <c r="A749">
        <v>540376</v>
      </c>
      <c r="B749" t="s">
        <v>667</v>
      </c>
      <c r="C749" t="s">
        <v>84</v>
      </c>
      <c r="D749" t="s">
        <v>37</v>
      </c>
      <c r="E749">
        <v>108.8</v>
      </c>
      <c r="F749">
        <v>4</v>
      </c>
      <c r="G749">
        <v>20.2</v>
      </c>
      <c r="H749">
        <v>0</v>
      </c>
      <c r="I749">
        <v>0</v>
      </c>
      <c r="J749">
        <v>133</v>
      </c>
      <c r="K749">
        <v>6.65</v>
      </c>
      <c r="L749">
        <v>13.27</v>
      </c>
      <c r="M749">
        <v>152.91999999999999</v>
      </c>
      <c r="N749" t="s">
        <v>1071</v>
      </c>
      <c r="AE749" t="str">
        <f t="shared" si="47"/>
        <v>TEMISCOUATA SUR LE L</v>
      </c>
      <c r="AF749" t="str">
        <f t="shared" si="48"/>
        <v>QC</v>
      </c>
      <c r="AG749" t="str">
        <f t="shared" si="49"/>
        <v>DIESEL LS</v>
      </c>
    </row>
    <row r="750" spans="1:33" x14ac:dyDescent="0.25">
      <c r="A750">
        <v>540376</v>
      </c>
      <c r="B750" t="s">
        <v>667</v>
      </c>
      <c r="C750" t="s">
        <v>84</v>
      </c>
      <c r="D750" t="s">
        <v>645</v>
      </c>
      <c r="E750">
        <v>124</v>
      </c>
      <c r="F750">
        <v>0</v>
      </c>
      <c r="G750">
        <v>0</v>
      </c>
      <c r="H750">
        <v>0</v>
      </c>
      <c r="I750">
        <v>0</v>
      </c>
      <c r="J750">
        <v>124</v>
      </c>
      <c r="K750">
        <v>6.2</v>
      </c>
      <c r="L750">
        <v>12.37</v>
      </c>
      <c r="M750">
        <v>142.57</v>
      </c>
      <c r="N750" t="s">
        <v>630</v>
      </c>
      <c r="AE750" t="str">
        <f t="shared" si="47"/>
        <v>TEMISCOUATA SUR LE L</v>
      </c>
      <c r="AF750" t="str">
        <f t="shared" si="48"/>
        <v>QC</v>
      </c>
      <c r="AG750" t="str">
        <f t="shared" si="49"/>
        <v>UNBRAND DEF</v>
      </c>
    </row>
    <row r="751" spans="1:33" x14ac:dyDescent="0.25">
      <c r="A751">
        <v>522574</v>
      </c>
      <c r="B751" t="s">
        <v>198</v>
      </c>
      <c r="C751" t="s">
        <v>85</v>
      </c>
      <c r="D751" t="s">
        <v>37</v>
      </c>
      <c r="E751">
        <v>97</v>
      </c>
      <c r="F751">
        <v>4</v>
      </c>
      <c r="G751">
        <v>15</v>
      </c>
      <c r="H751">
        <v>0</v>
      </c>
      <c r="I751">
        <v>0</v>
      </c>
      <c r="J751">
        <v>116</v>
      </c>
      <c r="K751">
        <v>5.8</v>
      </c>
      <c r="L751">
        <v>0</v>
      </c>
      <c r="M751">
        <v>121.8</v>
      </c>
      <c r="N751" t="s">
        <v>1071</v>
      </c>
      <c r="AE751" t="str">
        <f t="shared" si="47"/>
        <v>DAVIDSON</v>
      </c>
      <c r="AF751" t="str">
        <f t="shared" si="48"/>
        <v>SK</v>
      </c>
      <c r="AG751" t="str">
        <f t="shared" si="49"/>
        <v>DIESEL LS</v>
      </c>
    </row>
    <row r="752" spans="1:33" x14ac:dyDescent="0.25">
      <c r="A752">
        <v>522574</v>
      </c>
      <c r="B752" t="s">
        <v>198</v>
      </c>
      <c r="C752" t="s">
        <v>85</v>
      </c>
      <c r="D752" t="s">
        <v>645</v>
      </c>
      <c r="E752">
        <v>117</v>
      </c>
      <c r="F752">
        <v>0</v>
      </c>
      <c r="G752">
        <v>0</v>
      </c>
      <c r="H752">
        <v>0</v>
      </c>
      <c r="I752">
        <v>0</v>
      </c>
      <c r="J752">
        <v>117</v>
      </c>
      <c r="K752">
        <v>5.85</v>
      </c>
      <c r="L752">
        <v>7.02</v>
      </c>
      <c r="M752">
        <v>129.87</v>
      </c>
      <c r="N752" t="s">
        <v>1071</v>
      </c>
      <c r="AE752" t="str">
        <f t="shared" si="47"/>
        <v>DAVIDSON</v>
      </c>
      <c r="AF752" t="str">
        <f t="shared" si="48"/>
        <v>SK</v>
      </c>
      <c r="AG752" t="str">
        <f t="shared" si="49"/>
        <v>UNBRAND DEF</v>
      </c>
    </row>
    <row r="753" spans="1:33" x14ac:dyDescent="0.25">
      <c r="A753">
        <v>519403</v>
      </c>
      <c r="B753" t="s">
        <v>668</v>
      </c>
      <c r="C753" t="s">
        <v>85</v>
      </c>
      <c r="D753" t="s">
        <v>646</v>
      </c>
      <c r="E753">
        <v>97.4</v>
      </c>
      <c r="F753">
        <v>4</v>
      </c>
      <c r="G753">
        <v>3</v>
      </c>
      <c r="H753">
        <v>0</v>
      </c>
      <c r="I753">
        <v>0</v>
      </c>
      <c r="J753">
        <v>104.4</v>
      </c>
      <c r="K753">
        <v>5.22</v>
      </c>
      <c r="L753">
        <v>0</v>
      </c>
      <c r="M753">
        <v>109.62</v>
      </c>
      <c r="N753" t="s">
        <v>1071</v>
      </c>
      <c r="AE753" t="str">
        <f t="shared" si="47"/>
        <v>GRASSWOOD</v>
      </c>
      <c r="AF753" t="str">
        <f t="shared" si="48"/>
        <v>SK</v>
      </c>
      <c r="AG753" t="str">
        <f t="shared" si="49"/>
        <v>D LS DYED</v>
      </c>
    </row>
    <row r="754" spans="1:33" x14ac:dyDescent="0.25">
      <c r="A754">
        <v>519403</v>
      </c>
      <c r="B754" t="s">
        <v>668</v>
      </c>
      <c r="C754" t="s">
        <v>85</v>
      </c>
      <c r="D754" t="s">
        <v>37</v>
      </c>
      <c r="E754">
        <v>97.4</v>
      </c>
      <c r="F754">
        <v>4</v>
      </c>
      <c r="G754">
        <v>15</v>
      </c>
      <c r="H754">
        <v>0</v>
      </c>
      <c r="I754">
        <v>0</v>
      </c>
      <c r="J754">
        <v>116.4</v>
      </c>
      <c r="K754">
        <v>5.82</v>
      </c>
      <c r="L754">
        <v>0</v>
      </c>
      <c r="M754">
        <v>122.22</v>
      </c>
      <c r="N754" t="s">
        <v>1071</v>
      </c>
      <c r="AE754" t="str">
        <f t="shared" si="47"/>
        <v>GRASSWOOD</v>
      </c>
      <c r="AF754" t="str">
        <f t="shared" si="48"/>
        <v>SK</v>
      </c>
      <c r="AG754" t="str">
        <f t="shared" si="49"/>
        <v>DIESEL LS</v>
      </c>
    </row>
    <row r="755" spans="1:33" x14ac:dyDescent="0.25">
      <c r="A755">
        <v>519402</v>
      </c>
      <c r="B755" t="s">
        <v>199</v>
      </c>
      <c r="C755" t="s">
        <v>85</v>
      </c>
      <c r="D755" t="s">
        <v>646</v>
      </c>
      <c r="E755">
        <v>103.4</v>
      </c>
      <c r="F755">
        <v>4</v>
      </c>
      <c r="G755">
        <v>3</v>
      </c>
      <c r="H755">
        <v>0</v>
      </c>
      <c r="I755">
        <v>0</v>
      </c>
      <c r="J755">
        <v>110.4</v>
      </c>
      <c r="K755">
        <v>5.52</v>
      </c>
      <c r="L755">
        <v>0</v>
      </c>
      <c r="M755">
        <v>115.92</v>
      </c>
      <c r="N755" t="s">
        <v>1071</v>
      </c>
      <c r="AE755" t="str">
        <f t="shared" si="47"/>
        <v>MEADOW LAKE</v>
      </c>
      <c r="AF755" t="str">
        <f t="shared" si="48"/>
        <v>SK</v>
      </c>
      <c r="AG755" t="str">
        <f t="shared" si="49"/>
        <v>D LS DYED</v>
      </c>
    </row>
    <row r="756" spans="1:33" x14ac:dyDescent="0.25">
      <c r="A756">
        <v>519402</v>
      </c>
      <c r="B756" t="s">
        <v>199</v>
      </c>
      <c r="C756" t="s">
        <v>85</v>
      </c>
      <c r="D756" t="s">
        <v>37</v>
      </c>
      <c r="E756">
        <v>103.4</v>
      </c>
      <c r="F756">
        <v>4</v>
      </c>
      <c r="G756">
        <v>15</v>
      </c>
      <c r="H756">
        <v>0</v>
      </c>
      <c r="I756">
        <v>0</v>
      </c>
      <c r="J756">
        <v>122.4</v>
      </c>
      <c r="K756">
        <v>6.12</v>
      </c>
      <c r="L756">
        <v>0</v>
      </c>
      <c r="M756">
        <v>128.52000000000001</v>
      </c>
      <c r="N756" t="s">
        <v>1071</v>
      </c>
      <c r="AE756" t="str">
        <f t="shared" si="47"/>
        <v>MEADOW LAKE</v>
      </c>
      <c r="AF756" t="str">
        <f t="shared" si="48"/>
        <v>SK</v>
      </c>
      <c r="AG756" t="str">
        <f t="shared" si="49"/>
        <v>DIESEL LS</v>
      </c>
    </row>
    <row r="757" spans="1:33" x14ac:dyDescent="0.25">
      <c r="A757">
        <v>519402</v>
      </c>
      <c r="B757" t="s">
        <v>199</v>
      </c>
      <c r="C757" t="s">
        <v>85</v>
      </c>
      <c r="D757" t="s">
        <v>644</v>
      </c>
      <c r="E757">
        <v>91.7</v>
      </c>
      <c r="F757">
        <v>10</v>
      </c>
      <c r="G757">
        <v>15</v>
      </c>
      <c r="H757">
        <v>0</v>
      </c>
      <c r="I757">
        <v>0</v>
      </c>
      <c r="J757">
        <v>116.7</v>
      </c>
      <c r="K757">
        <v>5.83</v>
      </c>
      <c r="L757">
        <v>0</v>
      </c>
      <c r="M757">
        <v>122.53</v>
      </c>
      <c r="N757" t="s">
        <v>1071</v>
      </c>
      <c r="AE757" t="str">
        <f t="shared" si="47"/>
        <v>MEADOW LAKE</v>
      </c>
      <c r="AF757" t="str">
        <f t="shared" si="48"/>
        <v>SK</v>
      </c>
      <c r="AG757" t="str">
        <f t="shared" si="49"/>
        <v>ETHANOL REG</v>
      </c>
    </row>
    <row r="758" spans="1:33" x14ac:dyDescent="0.25">
      <c r="A758">
        <v>550168</v>
      </c>
      <c r="B758" t="s">
        <v>1039</v>
      </c>
      <c r="C758" t="s">
        <v>85</v>
      </c>
      <c r="D758" t="s">
        <v>646</v>
      </c>
      <c r="E758">
        <v>99.1</v>
      </c>
      <c r="F758">
        <v>4</v>
      </c>
      <c r="G758">
        <v>3</v>
      </c>
      <c r="H758">
        <v>0</v>
      </c>
      <c r="I758">
        <v>0</v>
      </c>
      <c r="J758">
        <v>106.1</v>
      </c>
      <c r="K758">
        <v>5.3</v>
      </c>
      <c r="L758">
        <v>0</v>
      </c>
      <c r="M758">
        <v>111.41</v>
      </c>
      <c r="N758" t="s">
        <v>1071</v>
      </c>
      <c r="AE758" t="str">
        <f t="shared" si="47"/>
        <v>MOOSOMIN</v>
      </c>
      <c r="AF758" t="str">
        <f t="shared" si="48"/>
        <v>SK</v>
      </c>
      <c r="AG758" t="str">
        <f t="shared" si="49"/>
        <v>D LS DYED</v>
      </c>
    </row>
    <row r="759" spans="1:33" x14ac:dyDescent="0.25">
      <c r="A759">
        <v>550168</v>
      </c>
      <c r="B759" t="s">
        <v>1039</v>
      </c>
      <c r="C759" t="s">
        <v>85</v>
      </c>
      <c r="D759" t="s">
        <v>37</v>
      </c>
      <c r="E759">
        <v>99.1</v>
      </c>
      <c r="F759">
        <v>4</v>
      </c>
      <c r="G759">
        <v>15</v>
      </c>
      <c r="H759">
        <v>0</v>
      </c>
      <c r="I759">
        <v>0</v>
      </c>
      <c r="J759">
        <v>118.1</v>
      </c>
      <c r="K759">
        <v>5.91</v>
      </c>
      <c r="L759">
        <v>0</v>
      </c>
      <c r="M759">
        <v>124</v>
      </c>
      <c r="N759" t="s">
        <v>1071</v>
      </c>
      <c r="AE759" t="str">
        <f t="shared" si="47"/>
        <v>MOOSOMIN</v>
      </c>
      <c r="AF759" t="str">
        <f t="shared" si="48"/>
        <v>SK</v>
      </c>
      <c r="AG759" t="str">
        <f t="shared" si="49"/>
        <v>DIESEL LS</v>
      </c>
    </row>
    <row r="760" spans="1:33" x14ac:dyDescent="0.25">
      <c r="A760">
        <v>550168</v>
      </c>
      <c r="B760" t="s">
        <v>1039</v>
      </c>
      <c r="C760" t="s">
        <v>85</v>
      </c>
      <c r="D760" t="s">
        <v>645</v>
      </c>
      <c r="E760">
        <v>139</v>
      </c>
      <c r="F760">
        <v>0</v>
      </c>
      <c r="G760">
        <v>0</v>
      </c>
      <c r="H760">
        <v>0</v>
      </c>
      <c r="I760">
        <v>0</v>
      </c>
      <c r="J760">
        <v>139</v>
      </c>
      <c r="K760">
        <v>6.95</v>
      </c>
      <c r="L760">
        <v>8.34</v>
      </c>
      <c r="M760">
        <v>154.29</v>
      </c>
      <c r="N760" t="s">
        <v>630</v>
      </c>
      <c r="AE760" t="str">
        <f t="shared" si="47"/>
        <v>MOOSOMIN</v>
      </c>
      <c r="AF760" t="str">
        <f t="shared" si="48"/>
        <v>SK</v>
      </c>
      <c r="AG760" t="str">
        <f t="shared" si="49"/>
        <v>UNBRAND DEF</v>
      </c>
    </row>
    <row r="761" spans="1:33" x14ac:dyDescent="0.25">
      <c r="A761">
        <v>524613</v>
      </c>
      <c r="B761" t="s">
        <v>200</v>
      </c>
      <c r="C761" t="s">
        <v>85</v>
      </c>
      <c r="D761" t="s">
        <v>37</v>
      </c>
      <c r="E761">
        <v>96.8</v>
      </c>
      <c r="F761">
        <v>4</v>
      </c>
      <c r="G761">
        <v>15</v>
      </c>
      <c r="H761">
        <v>0</v>
      </c>
      <c r="I761">
        <v>0</v>
      </c>
      <c r="J761">
        <v>115.8</v>
      </c>
      <c r="K761">
        <v>5.79</v>
      </c>
      <c r="L761">
        <v>0</v>
      </c>
      <c r="M761">
        <v>121.59</v>
      </c>
      <c r="N761" t="s">
        <v>1071</v>
      </c>
      <c r="AE761" t="str">
        <f t="shared" si="47"/>
        <v>REGINA</v>
      </c>
      <c r="AF761" t="str">
        <f t="shared" si="48"/>
        <v>SK</v>
      </c>
      <c r="AG761" t="str">
        <f t="shared" si="49"/>
        <v>DIESEL LS</v>
      </c>
    </row>
    <row r="762" spans="1:33" x14ac:dyDescent="0.25">
      <c r="A762">
        <v>524613</v>
      </c>
      <c r="B762" t="s">
        <v>200</v>
      </c>
      <c r="C762" t="s">
        <v>85</v>
      </c>
      <c r="D762" t="s">
        <v>132</v>
      </c>
      <c r="E762">
        <v>89</v>
      </c>
      <c r="F762">
        <v>10</v>
      </c>
      <c r="G762">
        <v>15</v>
      </c>
      <c r="H762">
        <v>0</v>
      </c>
      <c r="I762">
        <v>0</v>
      </c>
      <c r="J762">
        <v>114</v>
      </c>
      <c r="K762">
        <v>5.7</v>
      </c>
      <c r="L762">
        <v>0</v>
      </c>
      <c r="M762">
        <v>119.7</v>
      </c>
      <c r="N762" t="s">
        <v>1071</v>
      </c>
      <c r="AE762" t="str">
        <f t="shared" si="47"/>
        <v>REGINA</v>
      </c>
      <c r="AF762" t="str">
        <f t="shared" si="48"/>
        <v>SK</v>
      </c>
      <c r="AG762" t="str">
        <f t="shared" si="49"/>
        <v>ETH MID</v>
      </c>
    </row>
    <row r="763" spans="1:33" x14ac:dyDescent="0.25">
      <c r="A763">
        <v>524613</v>
      </c>
      <c r="B763" t="s">
        <v>200</v>
      </c>
      <c r="C763" t="s">
        <v>85</v>
      </c>
      <c r="D763" t="s">
        <v>644</v>
      </c>
      <c r="E763">
        <v>85</v>
      </c>
      <c r="F763">
        <v>10</v>
      </c>
      <c r="G763">
        <v>15</v>
      </c>
      <c r="H763">
        <v>0</v>
      </c>
      <c r="I763">
        <v>0</v>
      </c>
      <c r="J763">
        <v>110</v>
      </c>
      <c r="K763">
        <v>5.5</v>
      </c>
      <c r="L763">
        <v>0</v>
      </c>
      <c r="M763">
        <v>115.5</v>
      </c>
      <c r="N763" t="s">
        <v>1071</v>
      </c>
      <c r="AE763" t="str">
        <f t="shared" si="47"/>
        <v>REGINA</v>
      </c>
      <c r="AF763" t="str">
        <f t="shared" si="48"/>
        <v>SK</v>
      </c>
      <c r="AG763" t="str">
        <f t="shared" si="49"/>
        <v>ETHANOL REG</v>
      </c>
    </row>
    <row r="764" spans="1:33" x14ac:dyDescent="0.25">
      <c r="A764">
        <v>524613</v>
      </c>
      <c r="B764" t="s">
        <v>200</v>
      </c>
      <c r="C764" t="s">
        <v>85</v>
      </c>
      <c r="D764" t="s">
        <v>49</v>
      </c>
      <c r="E764">
        <v>104</v>
      </c>
      <c r="F764">
        <v>10</v>
      </c>
      <c r="G764">
        <v>15</v>
      </c>
      <c r="H764">
        <v>0</v>
      </c>
      <c r="I764">
        <v>0</v>
      </c>
      <c r="J764">
        <v>129</v>
      </c>
      <c r="K764">
        <v>6.45</v>
      </c>
      <c r="L764">
        <v>0</v>
      </c>
      <c r="M764">
        <v>135.44999999999999</v>
      </c>
      <c r="N764" t="s">
        <v>1071</v>
      </c>
      <c r="AE764" t="str">
        <f t="shared" si="47"/>
        <v>REGINA</v>
      </c>
      <c r="AF764" t="str">
        <f t="shared" si="48"/>
        <v>SK</v>
      </c>
      <c r="AG764" t="str">
        <f t="shared" si="49"/>
        <v>PREMIUM</v>
      </c>
    </row>
    <row r="765" spans="1:33" x14ac:dyDescent="0.25">
      <c r="A765">
        <v>524613</v>
      </c>
      <c r="B765" t="s">
        <v>200</v>
      </c>
      <c r="C765" t="s">
        <v>85</v>
      </c>
      <c r="D765" t="s">
        <v>645</v>
      </c>
      <c r="E765">
        <v>117</v>
      </c>
      <c r="F765">
        <v>0</v>
      </c>
      <c r="G765">
        <v>0</v>
      </c>
      <c r="H765">
        <v>0</v>
      </c>
      <c r="I765">
        <v>0</v>
      </c>
      <c r="J765">
        <v>117</v>
      </c>
      <c r="K765">
        <v>5.85</v>
      </c>
      <c r="L765">
        <v>7.02</v>
      </c>
      <c r="M765">
        <v>129.87</v>
      </c>
      <c r="N765" t="s">
        <v>1071</v>
      </c>
      <c r="AE765" t="str">
        <f t="shared" si="47"/>
        <v>REGINA</v>
      </c>
      <c r="AF765" t="str">
        <f t="shared" si="48"/>
        <v>SK</v>
      </c>
      <c r="AG765" t="str">
        <f t="shared" si="49"/>
        <v>UNBRAND DEF</v>
      </c>
    </row>
    <row r="766" spans="1:33" x14ac:dyDescent="0.25">
      <c r="A766">
        <v>524615</v>
      </c>
      <c r="B766" t="s">
        <v>200</v>
      </c>
      <c r="C766" t="s">
        <v>85</v>
      </c>
      <c r="D766" t="s">
        <v>646</v>
      </c>
      <c r="E766">
        <v>96.6</v>
      </c>
      <c r="F766">
        <v>4</v>
      </c>
      <c r="G766">
        <v>3</v>
      </c>
      <c r="H766">
        <v>0</v>
      </c>
      <c r="I766">
        <v>0</v>
      </c>
      <c r="J766">
        <v>103.6</v>
      </c>
      <c r="K766">
        <v>5.18</v>
      </c>
      <c r="L766">
        <v>0</v>
      </c>
      <c r="M766">
        <v>108.78</v>
      </c>
      <c r="N766" t="s">
        <v>1071</v>
      </c>
      <c r="AE766" t="str">
        <f t="shared" si="47"/>
        <v>REGINA</v>
      </c>
      <c r="AF766" t="str">
        <f t="shared" si="48"/>
        <v>SK</v>
      </c>
      <c r="AG766" t="str">
        <f t="shared" si="49"/>
        <v>D LS DYED</v>
      </c>
    </row>
    <row r="767" spans="1:33" x14ac:dyDescent="0.25">
      <c r="A767">
        <v>524615</v>
      </c>
      <c r="B767" t="s">
        <v>200</v>
      </c>
      <c r="C767" t="s">
        <v>85</v>
      </c>
      <c r="D767" t="s">
        <v>37</v>
      </c>
      <c r="E767">
        <v>96.6</v>
      </c>
      <c r="F767">
        <v>4</v>
      </c>
      <c r="G767">
        <v>15</v>
      </c>
      <c r="H767">
        <v>0</v>
      </c>
      <c r="I767">
        <v>0</v>
      </c>
      <c r="J767">
        <v>115.6</v>
      </c>
      <c r="K767">
        <v>5.78</v>
      </c>
      <c r="L767">
        <v>0</v>
      </c>
      <c r="M767">
        <v>121.38</v>
      </c>
      <c r="N767" t="s">
        <v>1071</v>
      </c>
      <c r="AE767" t="str">
        <f t="shared" si="47"/>
        <v>REGINA</v>
      </c>
      <c r="AF767" t="str">
        <f t="shared" si="48"/>
        <v>SK</v>
      </c>
      <c r="AG767" t="str">
        <f t="shared" si="49"/>
        <v>DIESEL LS</v>
      </c>
    </row>
    <row r="768" spans="1:33" x14ac:dyDescent="0.25">
      <c r="A768">
        <v>524615</v>
      </c>
      <c r="B768" t="s">
        <v>200</v>
      </c>
      <c r="C768" t="s">
        <v>85</v>
      </c>
      <c r="D768" t="s">
        <v>132</v>
      </c>
      <c r="E768">
        <v>97.3</v>
      </c>
      <c r="F768">
        <v>10</v>
      </c>
      <c r="G768">
        <v>15</v>
      </c>
      <c r="H768">
        <v>0</v>
      </c>
      <c r="I768">
        <v>0</v>
      </c>
      <c r="J768">
        <v>122.3</v>
      </c>
      <c r="K768">
        <v>6.12</v>
      </c>
      <c r="L768">
        <v>0</v>
      </c>
      <c r="M768">
        <v>128.41</v>
      </c>
      <c r="N768" t="s">
        <v>630</v>
      </c>
      <c r="AE768" t="str">
        <f t="shared" si="47"/>
        <v>REGINA</v>
      </c>
      <c r="AF768" t="str">
        <f t="shared" si="48"/>
        <v>SK</v>
      </c>
      <c r="AG768" t="str">
        <f t="shared" si="49"/>
        <v>ETH MID</v>
      </c>
    </row>
    <row r="769" spans="1:33" x14ac:dyDescent="0.25">
      <c r="A769">
        <v>524615</v>
      </c>
      <c r="B769" t="s">
        <v>200</v>
      </c>
      <c r="C769" t="s">
        <v>85</v>
      </c>
      <c r="D769" t="s">
        <v>644</v>
      </c>
      <c r="E769">
        <v>84.9</v>
      </c>
      <c r="F769">
        <v>10</v>
      </c>
      <c r="G769">
        <v>15</v>
      </c>
      <c r="H769">
        <v>0</v>
      </c>
      <c r="I769">
        <v>0</v>
      </c>
      <c r="J769">
        <v>109.9</v>
      </c>
      <c r="K769">
        <v>5.5</v>
      </c>
      <c r="L769">
        <v>0</v>
      </c>
      <c r="M769">
        <v>115.4</v>
      </c>
      <c r="N769" t="s">
        <v>1071</v>
      </c>
      <c r="AE769" t="str">
        <f t="shared" si="47"/>
        <v>REGINA</v>
      </c>
      <c r="AF769" t="str">
        <f t="shared" si="48"/>
        <v>SK</v>
      </c>
      <c r="AG769" t="str">
        <f t="shared" si="49"/>
        <v>ETHANOL REG</v>
      </c>
    </row>
    <row r="770" spans="1:33" x14ac:dyDescent="0.25">
      <c r="A770">
        <v>524615</v>
      </c>
      <c r="B770" t="s">
        <v>200</v>
      </c>
      <c r="C770" t="s">
        <v>85</v>
      </c>
      <c r="D770" t="s">
        <v>649</v>
      </c>
      <c r="E770">
        <v>77.099999999999994</v>
      </c>
      <c r="F770">
        <v>10</v>
      </c>
      <c r="G770">
        <v>15</v>
      </c>
      <c r="H770">
        <v>0</v>
      </c>
      <c r="I770">
        <v>0</v>
      </c>
      <c r="J770">
        <v>102.1</v>
      </c>
      <c r="K770">
        <v>5.1100000000000003</v>
      </c>
      <c r="L770">
        <v>0</v>
      </c>
      <c r="M770">
        <v>107.2</v>
      </c>
      <c r="N770" t="s">
        <v>630</v>
      </c>
      <c r="AE770" t="str">
        <f t="shared" si="47"/>
        <v>REGINA</v>
      </c>
      <c r="AF770" t="str">
        <f t="shared" si="48"/>
        <v>SK</v>
      </c>
      <c r="AG770" t="str">
        <f t="shared" si="49"/>
        <v>MID</v>
      </c>
    </row>
    <row r="771" spans="1:33" x14ac:dyDescent="0.25">
      <c r="A771">
        <v>524615</v>
      </c>
      <c r="B771" t="s">
        <v>200</v>
      </c>
      <c r="C771" t="s">
        <v>85</v>
      </c>
      <c r="D771" t="s">
        <v>49</v>
      </c>
      <c r="E771">
        <v>103.9</v>
      </c>
      <c r="F771">
        <v>10</v>
      </c>
      <c r="G771">
        <v>15</v>
      </c>
      <c r="H771">
        <v>0</v>
      </c>
      <c r="I771">
        <v>0</v>
      </c>
      <c r="J771">
        <v>128.9</v>
      </c>
      <c r="K771">
        <v>6.45</v>
      </c>
      <c r="L771">
        <v>0</v>
      </c>
      <c r="M771">
        <v>135.34</v>
      </c>
      <c r="N771" t="s">
        <v>1071</v>
      </c>
      <c r="AE771" t="str">
        <f t="shared" si="47"/>
        <v>REGINA</v>
      </c>
      <c r="AF771" t="str">
        <f t="shared" si="48"/>
        <v>SK</v>
      </c>
      <c r="AG771" t="str">
        <f t="shared" si="49"/>
        <v>PREMIUM</v>
      </c>
    </row>
    <row r="772" spans="1:33" x14ac:dyDescent="0.25">
      <c r="A772">
        <v>524615</v>
      </c>
      <c r="B772" t="s">
        <v>200</v>
      </c>
      <c r="C772" t="s">
        <v>85</v>
      </c>
      <c r="D772" t="s">
        <v>651</v>
      </c>
      <c r="E772">
        <v>64.099999999999994</v>
      </c>
      <c r="F772">
        <v>10</v>
      </c>
      <c r="G772">
        <v>15</v>
      </c>
      <c r="H772">
        <v>0</v>
      </c>
      <c r="I772">
        <v>0</v>
      </c>
      <c r="J772">
        <v>89.1</v>
      </c>
      <c r="K772">
        <v>4.46</v>
      </c>
      <c r="L772">
        <v>0</v>
      </c>
      <c r="M772">
        <v>93.55</v>
      </c>
      <c r="N772" t="s">
        <v>630</v>
      </c>
      <c r="AE772" t="str">
        <f t="shared" si="47"/>
        <v>REGINA</v>
      </c>
      <c r="AF772" t="str">
        <f t="shared" si="48"/>
        <v>SK</v>
      </c>
      <c r="AG772" t="str">
        <f t="shared" si="49"/>
        <v>REGULAR</v>
      </c>
    </row>
    <row r="773" spans="1:33" x14ac:dyDescent="0.25">
      <c r="A773">
        <v>524615</v>
      </c>
      <c r="B773" t="s">
        <v>200</v>
      </c>
      <c r="C773" t="s">
        <v>85</v>
      </c>
      <c r="D773" t="s">
        <v>645</v>
      </c>
      <c r="E773">
        <v>112.5</v>
      </c>
      <c r="F773">
        <v>0</v>
      </c>
      <c r="G773">
        <v>0</v>
      </c>
      <c r="H773">
        <v>0</v>
      </c>
      <c r="I773">
        <v>0</v>
      </c>
      <c r="J773">
        <v>112.5</v>
      </c>
      <c r="K773">
        <v>5.62</v>
      </c>
      <c r="L773">
        <v>6.75</v>
      </c>
      <c r="M773">
        <v>124.88</v>
      </c>
      <c r="N773" t="s">
        <v>1071</v>
      </c>
      <c r="AE773" t="str">
        <f t="shared" si="47"/>
        <v>REGINA</v>
      </c>
      <c r="AF773" t="str">
        <f t="shared" si="48"/>
        <v>SK</v>
      </c>
      <c r="AG773" t="str">
        <f t="shared" si="49"/>
        <v>UNBRAND DEF</v>
      </c>
    </row>
    <row r="774" spans="1:33" x14ac:dyDescent="0.25">
      <c r="A774">
        <v>524562</v>
      </c>
      <c r="B774" t="s">
        <v>201</v>
      </c>
      <c r="C774" t="s">
        <v>85</v>
      </c>
      <c r="D774" t="s">
        <v>37</v>
      </c>
      <c r="E774">
        <v>97.5</v>
      </c>
      <c r="F774">
        <v>4</v>
      </c>
      <c r="G774">
        <v>15</v>
      </c>
      <c r="H774">
        <v>0</v>
      </c>
      <c r="I774">
        <v>0</v>
      </c>
      <c r="J774">
        <v>116.5</v>
      </c>
      <c r="K774">
        <v>5.83</v>
      </c>
      <c r="L774">
        <v>0</v>
      </c>
      <c r="M774">
        <v>122.33</v>
      </c>
      <c r="N774" t="s">
        <v>1071</v>
      </c>
      <c r="AE774" t="str">
        <f t="shared" si="47"/>
        <v>SASKATOON</v>
      </c>
      <c r="AF774" t="str">
        <f t="shared" si="48"/>
        <v>SK</v>
      </c>
      <c r="AG774" t="str">
        <f t="shared" si="49"/>
        <v>DIESEL LS</v>
      </c>
    </row>
    <row r="775" spans="1:33" x14ac:dyDescent="0.25">
      <c r="A775">
        <v>524562</v>
      </c>
      <c r="B775" t="s">
        <v>201</v>
      </c>
      <c r="C775" t="s">
        <v>85</v>
      </c>
      <c r="D775" t="s">
        <v>132</v>
      </c>
      <c r="E775">
        <v>89.7</v>
      </c>
      <c r="F775">
        <v>10</v>
      </c>
      <c r="G775">
        <v>15</v>
      </c>
      <c r="H775">
        <v>0</v>
      </c>
      <c r="I775">
        <v>0</v>
      </c>
      <c r="J775">
        <v>114.7</v>
      </c>
      <c r="K775">
        <v>5.74</v>
      </c>
      <c r="L775">
        <v>0</v>
      </c>
      <c r="M775">
        <v>120.44</v>
      </c>
      <c r="N775" t="s">
        <v>1071</v>
      </c>
      <c r="AE775" t="str">
        <f t="shared" si="47"/>
        <v>SASKATOON</v>
      </c>
      <c r="AF775" t="str">
        <f t="shared" si="48"/>
        <v>SK</v>
      </c>
      <c r="AG775" t="str">
        <f t="shared" si="49"/>
        <v>ETH MID</v>
      </c>
    </row>
    <row r="776" spans="1:33" x14ac:dyDescent="0.25">
      <c r="A776">
        <v>524562</v>
      </c>
      <c r="B776" t="s">
        <v>201</v>
      </c>
      <c r="C776" t="s">
        <v>85</v>
      </c>
      <c r="D776" t="s">
        <v>644</v>
      </c>
      <c r="E776">
        <v>85.7</v>
      </c>
      <c r="F776">
        <v>10</v>
      </c>
      <c r="G776">
        <v>15</v>
      </c>
      <c r="H776">
        <v>0</v>
      </c>
      <c r="I776">
        <v>0</v>
      </c>
      <c r="J776">
        <v>110.7</v>
      </c>
      <c r="K776">
        <v>5.54</v>
      </c>
      <c r="L776">
        <v>0</v>
      </c>
      <c r="M776">
        <v>116.23</v>
      </c>
      <c r="N776" t="s">
        <v>1071</v>
      </c>
      <c r="AE776" t="str">
        <f t="shared" si="47"/>
        <v>SASKATOON</v>
      </c>
      <c r="AF776" t="str">
        <f t="shared" si="48"/>
        <v>SK</v>
      </c>
      <c r="AG776" t="str">
        <f t="shared" si="49"/>
        <v>ETHANOL REG</v>
      </c>
    </row>
    <row r="777" spans="1:33" x14ac:dyDescent="0.25">
      <c r="A777">
        <v>524562</v>
      </c>
      <c r="B777" t="s">
        <v>201</v>
      </c>
      <c r="C777" t="s">
        <v>85</v>
      </c>
      <c r="D777" t="s">
        <v>49</v>
      </c>
      <c r="E777">
        <v>104.7</v>
      </c>
      <c r="F777">
        <v>10</v>
      </c>
      <c r="G777">
        <v>15</v>
      </c>
      <c r="H777">
        <v>0</v>
      </c>
      <c r="I777">
        <v>0</v>
      </c>
      <c r="J777">
        <v>129.69999999999999</v>
      </c>
      <c r="K777">
        <v>6.49</v>
      </c>
      <c r="L777">
        <v>0</v>
      </c>
      <c r="M777">
        <v>136.19</v>
      </c>
      <c r="N777" t="s">
        <v>1071</v>
      </c>
      <c r="AE777" t="str">
        <f t="shared" si="47"/>
        <v>SASKATOON</v>
      </c>
      <c r="AF777" t="str">
        <f t="shared" si="48"/>
        <v>SK</v>
      </c>
      <c r="AG777" t="str">
        <f t="shared" si="49"/>
        <v>PREMIUM</v>
      </c>
    </row>
    <row r="778" spans="1:33" x14ac:dyDescent="0.25">
      <c r="A778">
        <v>524562</v>
      </c>
      <c r="B778" t="s">
        <v>201</v>
      </c>
      <c r="C778" t="s">
        <v>85</v>
      </c>
      <c r="D778" t="s">
        <v>645</v>
      </c>
      <c r="E778">
        <v>117</v>
      </c>
      <c r="F778">
        <v>0</v>
      </c>
      <c r="G778">
        <v>0</v>
      </c>
      <c r="H778">
        <v>0</v>
      </c>
      <c r="I778">
        <v>0</v>
      </c>
      <c r="J778">
        <v>117</v>
      </c>
      <c r="K778">
        <v>5.85</v>
      </c>
      <c r="L778">
        <v>7.02</v>
      </c>
      <c r="M778">
        <v>129.87</v>
      </c>
      <c r="N778" t="s">
        <v>1071</v>
      </c>
      <c r="AE778" t="str">
        <f t="shared" si="47"/>
        <v>SASKATOON</v>
      </c>
      <c r="AF778" t="str">
        <f t="shared" si="48"/>
        <v>SK</v>
      </c>
      <c r="AG778" t="str">
        <f t="shared" si="49"/>
        <v>UNBRAND DEF</v>
      </c>
    </row>
    <row r="779" spans="1:33" x14ac:dyDescent="0.25">
      <c r="A779">
        <v>519404</v>
      </c>
      <c r="B779" t="s">
        <v>202</v>
      </c>
      <c r="C779" t="s">
        <v>85</v>
      </c>
      <c r="D779" t="s">
        <v>37</v>
      </c>
      <c r="E779">
        <v>99</v>
      </c>
      <c r="F779">
        <v>4</v>
      </c>
      <c r="G779">
        <v>15</v>
      </c>
      <c r="H779">
        <v>0</v>
      </c>
      <c r="I779">
        <v>0</v>
      </c>
      <c r="J779">
        <v>118</v>
      </c>
      <c r="K779">
        <v>5.9</v>
      </c>
      <c r="L779">
        <v>0</v>
      </c>
      <c r="M779">
        <v>123.9</v>
      </c>
      <c r="N779" t="s">
        <v>1071</v>
      </c>
      <c r="AE779" t="str">
        <f t="shared" si="47"/>
        <v>SWIFT CURRENT</v>
      </c>
      <c r="AF779" t="str">
        <f t="shared" si="48"/>
        <v>SK</v>
      </c>
      <c r="AG779" t="str">
        <f t="shared" si="49"/>
        <v>DIESEL LS</v>
      </c>
    </row>
    <row r="780" spans="1:33" x14ac:dyDescent="0.25">
      <c r="A780">
        <v>524612</v>
      </c>
      <c r="B780" t="s">
        <v>202</v>
      </c>
      <c r="C780" t="s">
        <v>85</v>
      </c>
      <c r="D780" t="s">
        <v>37</v>
      </c>
      <c r="E780">
        <v>98.9</v>
      </c>
      <c r="F780">
        <v>4</v>
      </c>
      <c r="G780">
        <v>15</v>
      </c>
      <c r="H780">
        <v>0</v>
      </c>
      <c r="I780">
        <v>0</v>
      </c>
      <c r="J780">
        <v>117.9</v>
      </c>
      <c r="K780">
        <v>5.89</v>
      </c>
      <c r="L780">
        <v>0</v>
      </c>
      <c r="M780">
        <v>123.8</v>
      </c>
      <c r="N780" t="s">
        <v>1071</v>
      </c>
      <c r="AE780" t="str">
        <f t="shared" si="47"/>
        <v>SWIFT CURRENT</v>
      </c>
      <c r="AF780" t="str">
        <f t="shared" si="48"/>
        <v>SK</v>
      </c>
      <c r="AG780" t="str">
        <f t="shared" si="49"/>
        <v>DIESEL LS</v>
      </c>
    </row>
    <row r="781" spans="1:33" x14ac:dyDescent="0.25">
      <c r="A781">
        <v>524612</v>
      </c>
      <c r="B781" t="s">
        <v>202</v>
      </c>
      <c r="C781" t="s">
        <v>85</v>
      </c>
      <c r="D781" t="s">
        <v>132</v>
      </c>
      <c r="E781">
        <v>90.8</v>
      </c>
      <c r="F781">
        <v>10</v>
      </c>
      <c r="G781">
        <v>15</v>
      </c>
      <c r="H781">
        <v>0</v>
      </c>
      <c r="I781">
        <v>0</v>
      </c>
      <c r="J781">
        <v>115.8</v>
      </c>
      <c r="K781">
        <v>5.79</v>
      </c>
      <c r="L781">
        <v>0</v>
      </c>
      <c r="M781">
        <v>121.59</v>
      </c>
      <c r="N781" t="s">
        <v>1071</v>
      </c>
      <c r="AE781" t="str">
        <f t="shared" si="47"/>
        <v>SWIFT CURRENT</v>
      </c>
      <c r="AF781" t="str">
        <f t="shared" si="48"/>
        <v>SK</v>
      </c>
      <c r="AG781" t="str">
        <f t="shared" si="49"/>
        <v>ETH MID</v>
      </c>
    </row>
    <row r="782" spans="1:33" x14ac:dyDescent="0.25">
      <c r="A782">
        <v>524612</v>
      </c>
      <c r="B782" t="s">
        <v>202</v>
      </c>
      <c r="C782" t="s">
        <v>85</v>
      </c>
      <c r="D782" t="s">
        <v>644</v>
      </c>
      <c r="E782">
        <v>86.8</v>
      </c>
      <c r="F782">
        <v>10</v>
      </c>
      <c r="G782">
        <v>15</v>
      </c>
      <c r="H782">
        <v>0</v>
      </c>
      <c r="I782">
        <v>0</v>
      </c>
      <c r="J782">
        <v>111.8</v>
      </c>
      <c r="K782">
        <v>5.59</v>
      </c>
      <c r="L782">
        <v>0</v>
      </c>
      <c r="M782">
        <v>117.39</v>
      </c>
      <c r="N782" t="s">
        <v>1071</v>
      </c>
      <c r="AE782" t="str">
        <f t="shared" si="47"/>
        <v>SWIFT CURRENT</v>
      </c>
      <c r="AF782" t="str">
        <f t="shared" si="48"/>
        <v>SK</v>
      </c>
      <c r="AG782" t="str">
        <f t="shared" si="49"/>
        <v>ETHANOL REG</v>
      </c>
    </row>
    <row r="783" spans="1:33" x14ac:dyDescent="0.25">
      <c r="A783">
        <v>524612</v>
      </c>
      <c r="B783" t="s">
        <v>202</v>
      </c>
      <c r="C783" t="s">
        <v>85</v>
      </c>
      <c r="D783" t="s">
        <v>49</v>
      </c>
      <c r="E783">
        <v>105.8</v>
      </c>
      <c r="F783">
        <v>10</v>
      </c>
      <c r="G783">
        <v>15</v>
      </c>
      <c r="H783">
        <v>0</v>
      </c>
      <c r="I783">
        <v>0</v>
      </c>
      <c r="J783">
        <v>130.80000000000001</v>
      </c>
      <c r="K783">
        <v>6.54</v>
      </c>
      <c r="L783">
        <v>0</v>
      </c>
      <c r="M783">
        <v>137.34</v>
      </c>
      <c r="N783" t="s">
        <v>1071</v>
      </c>
      <c r="AE783" t="str">
        <f t="shared" si="47"/>
        <v>SWIFT CURRENT</v>
      </c>
      <c r="AF783" t="str">
        <f t="shared" si="48"/>
        <v>SK</v>
      </c>
      <c r="AG783" t="str">
        <f t="shared" si="49"/>
        <v>PREMIUM</v>
      </c>
    </row>
    <row r="784" spans="1:33" x14ac:dyDescent="0.25">
      <c r="A784">
        <v>524612</v>
      </c>
      <c r="B784" t="s">
        <v>202</v>
      </c>
      <c r="C784" t="s">
        <v>85</v>
      </c>
      <c r="D784" t="s">
        <v>645</v>
      </c>
      <c r="E784">
        <v>117</v>
      </c>
      <c r="F784">
        <v>0</v>
      </c>
      <c r="G784">
        <v>0</v>
      </c>
      <c r="H784">
        <v>0</v>
      </c>
      <c r="I784">
        <v>0</v>
      </c>
      <c r="J784">
        <v>117</v>
      </c>
      <c r="K784">
        <v>5.85</v>
      </c>
      <c r="L784">
        <v>7.02</v>
      </c>
      <c r="M784">
        <v>129.87</v>
      </c>
      <c r="N784" t="s">
        <v>1071</v>
      </c>
      <c r="AE784" t="str">
        <f t="shared" si="47"/>
        <v>SWIFT CURRENT</v>
      </c>
      <c r="AF784" t="str">
        <f t="shared" si="48"/>
        <v>SK</v>
      </c>
      <c r="AG784" t="str">
        <f t="shared" si="49"/>
        <v>UNBRAND DEF</v>
      </c>
    </row>
  </sheetData>
  <sortState xmlns:xlrd2="http://schemas.microsoft.com/office/spreadsheetml/2017/richdata2" ref="A27:N784">
    <sortCondition ref="C27:C784"/>
    <sortCondition ref="B27:B784"/>
    <sortCondition ref="A27:A784"/>
    <sortCondition ref="D27:D784"/>
  </sortState>
  <customSheetViews>
    <customSheetView guid="{E5CDE513-DF87-45A7-B3C7-EFBEFFC97A92}">
      <selection activeCell="O16" sqref="O16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FFFF00"/>
  </sheetPr>
  <dimension ref="A1:Z195"/>
  <sheetViews>
    <sheetView workbookViewId="0">
      <pane ySplit="1" topLeftCell="A2" activePane="bottomLeft" state="frozen"/>
      <selection pane="bottomLeft" activeCell="C94" sqref="C94:I94"/>
    </sheetView>
  </sheetViews>
  <sheetFormatPr defaultColWidth="9.140625" defaultRowHeight="15" x14ac:dyDescent="0.25"/>
  <cols>
    <col min="1" max="1" width="13.140625" style="67" bestFit="1" customWidth="1"/>
    <col min="2" max="2" width="10.42578125" style="67" bestFit="1" customWidth="1"/>
    <col min="3" max="3" width="10.5703125" style="67" bestFit="1" customWidth="1"/>
    <col min="4" max="4" width="15.5703125" style="67" bestFit="1" customWidth="1"/>
    <col min="5" max="5" width="34.7109375" style="67" customWidth="1"/>
    <col min="6" max="6" width="38.140625" style="67" bestFit="1" customWidth="1"/>
    <col min="7" max="7" width="19.28515625" style="67" bestFit="1" customWidth="1"/>
    <col min="8" max="8" width="11" style="67" bestFit="1" customWidth="1"/>
    <col min="9" max="9" width="13.7109375" style="67" bestFit="1" customWidth="1"/>
    <col min="10" max="10" width="10.42578125" style="67" bestFit="1" customWidth="1"/>
    <col min="11" max="11" width="12.140625" style="67" bestFit="1" customWidth="1"/>
    <col min="12" max="12" width="40.140625" style="67" bestFit="1" customWidth="1"/>
    <col min="13" max="13" width="11.42578125" style="67" bestFit="1" customWidth="1"/>
    <col min="14" max="14" width="17.5703125" style="67" bestFit="1" customWidth="1"/>
    <col min="15" max="26" width="3.42578125" style="67" bestFit="1" customWidth="1"/>
    <col min="27" max="16384" width="9.140625" style="67"/>
  </cols>
  <sheetData>
    <row r="1" spans="1:26" s="61" customFormat="1" ht="33.950000000000003" customHeight="1" x14ac:dyDescent="0.25">
      <c r="A1" s="59" t="s">
        <v>203</v>
      </c>
      <c r="B1" s="60" t="s">
        <v>204</v>
      </c>
      <c r="C1" s="60" t="s">
        <v>205</v>
      </c>
      <c r="D1" s="60" t="s">
        <v>206</v>
      </c>
      <c r="E1" s="59" t="s">
        <v>207</v>
      </c>
      <c r="F1" s="59" t="s">
        <v>208</v>
      </c>
      <c r="G1" s="59" t="s">
        <v>209</v>
      </c>
      <c r="H1" s="59" t="s">
        <v>210</v>
      </c>
      <c r="I1" s="59" t="s">
        <v>211</v>
      </c>
      <c r="J1" s="59" t="s">
        <v>212</v>
      </c>
      <c r="K1" s="59" t="s">
        <v>213</v>
      </c>
      <c r="L1" s="61" t="s">
        <v>1009</v>
      </c>
      <c r="M1" s="61" t="s">
        <v>1010</v>
      </c>
      <c r="N1" s="61" t="s">
        <v>1011</v>
      </c>
      <c r="O1" s="110" t="s">
        <v>1012</v>
      </c>
      <c r="P1" s="110" t="s">
        <v>1013</v>
      </c>
      <c r="Q1" s="110" t="s">
        <v>1014</v>
      </c>
      <c r="R1" s="110" t="s">
        <v>1015</v>
      </c>
      <c r="S1" s="110" t="s">
        <v>1016</v>
      </c>
      <c r="T1" s="110" t="s">
        <v>1017</v>
      </c>
      <c r="U1" s="110" t="s">
        <v>1018</v>
      </c>
      <c r="V1" s="110" t="s">
        <v>1019</v>
      </c>
      <c r="W1" s="110" t="s">
        <v>1020</v>
      </c>
      <c r="X1" s="110" t="s">
        <v>1021</v>
      </c>
      <c r="Y1" s="110" t="s">
        <v>1022</v>
      </c>
      <c r="Z1" s="110" t="s">
        <v>1023</v>
      </c>
    </row>
    <row r="2" spans="1:26" x14ac:dyDescent="0.25">
      <c r="A2" s="89">
        <v>734</v>
      </c>
      <c r="B2" s="89"/>
      <c r="C2" s="91">
        <v>524595</v>
      </c>
      <c r="D2" s="91" t="s">
        <v>241</v>
      </c>
      <c r="E2" s="91" t="s">
        <v>242</v>
      </c>
      <c r="F2" s="91" t="s">
        <v>243</v>
      </c>
      <c r="G2" s="91" t="s">
        <v>58</v>
      </c>
      <c r="H2" s="102" t="s">
        <v>57</v>
      </c>
      <c r="I2" s="103" t="s">
        <v>244</v>
      </c>
      <c r="J2" s="104">
        <v>53.511749000000002</v>
      </c>
      <c r="K2" s="104">
        <v>-113.39556399999999</v>
      </c>
      <c r="L2" s="91" t="s">
        <v>672</v>
      </c>
      <c r="M2" s="102" t="s">
        <v>673</v>
      </c>
      <c r="N2" s="89" t="s">
        <v>674</v>
      </c>
      <c r="O2" s="102" t="s">
        <v>675</v>
      </c>
      <c r="P2" s="102" t="s">
        <v>674</v>
      </c>
      <c r="Q2" s="102" t="s">
        <v>674</v>
      </c>
      <c r="R2" s="102" t="s">
        <v>674</v>
      </c>
      <c r="S2" s="102" t="s">
        <v>674</v>
      </c>
      <c r="T2" s="102" t="s">
        <v>674</v>
      </c>
      <c r="U2" s="102" t="s">
        <v>675</v>
      </c>
      <c r="V2" s="102" t="s">
        <v>675</v>
      </c>
      <c r="W2" s="102" t="s">
        <v>674</v>
      </c>
      <c r="X2" s="102" t="s">
        <v>674</v>
      </c>
      <c r="Y2" s="102" t="s">
        <v>675</v>
      </c>
      <c r="Z2" s="102" t="s">
        <v>675</v>
      </c>
    </row>
    <row r="3" spans="1:26" x14ac:dyDescent="0.25">
      <c r="A3" s="89">
        <v>1171</v>
      </c>
      <c r="B3" s="89"/>
      <c r="C3" s="91">
        <v>524545</v>
      </c>
      <c r="D3" s="91" t="s">
        <v>219</v>
      </c>
      <c r="E3" s="91" t="s">
        <v>676</v>
      </c>
      <c r="F3" s="91" t="s">
        <v>220</v>
      </c>
      <c r="G3" s="91" t="s">
        <v>67</v>
      </c>
      <c r="H3" s="102" t="s">
        <v>57</v>
      </c>
      <c r="I3" s="103" t="s">
        <v>221</v>
      </c>
      <c r="J3" s="104">
        <v>51.081341999999999</v>
      </c>
      <c r="K3" s="104">
        <v>-113.999714</v>
      </c>
      <c r="L3" s="91" t="s">
        <v>677</v>
      </c>
      <c r="M3" s="102" t="s">
        <v>678</v>
      </c>
      <c r="N3" s="89" t="s">
        <v>679</v>
      </c>
      <c r="O3" s="102" t="s">
        <v>675</v>
      </c>
      <c r="P3" s="102" t="s">
        <v>674</v>
      </c>
      <c r="Q3" s="102" t="s">
        <v>675</v>
      </c>
      <c r="R3" s="102" t="s">
        <v>674</v>
      </c>
      <c r="S3" s="102" t="s">
        <v>675</v>
      </c>
      <c r="T3" s="102" t="s">
        <v>674</v>
      </c>
      <c r="U3" s="102" t="s">
        <v>674</v>
      </c>
      <c r="V3" s="102" t="s">
        <v>674</v>
      </c>
      <c r="W3" s="102" t="s">
        <v>674</v>
      </c>
      <c r="X3" s="102" t="s">
        <v>675</v>
      </c>
      <c r="Y3" s="102" t="s">
        <v>674</v>
      </c>
      <c r="Z3" s="102" t="s">
        <v>675</v>
      </c>
    </row>
    <row r="4" spans="1:26" s="93" customFormat="1" x14ac:dyDescent="0.25">
      <c r="A4" s="89">
        <v>2510</v>
      </c>
      <c r="B4" s="89"/>
      <c r="C4" s="91">
        <v>524602</v>
      </c>
      <c r="D4" s="91" t="s">
        <v>238</v>
      </c>
      <c r="E4" s="91" t="s">
        <v>680</v>
      </c>
      <c r="F4" s="91" t="s">
        <v>239</v>
      </c>
      <c r="G4" s="91" t="s">
        <v>136</v>
      </c>
      <c r="H4" s="102" t="s">
        <v>57</v>
      </c>
      <c r="I4" s="103" t="s">
        <v>240</v>
      </c>
      <c r="J4" s="104">
        <v>53.224350000000001</v>
      </c>
      <c r="K4" s="104">
        <v>-114.999723</v>
      </c>
      <c r="L4" s="91" t="s">
        <v>681</v>
      </c>
      <c r="M4" s="102" t="s">
        <v>673</v>
      </c>
      <c r="N4" s="89" t="s">
        <v>674</v>
      </c>
      <c r="O4" s="102" t="s">
        <v>675</v>
      </c>
      <c r="P4" s="102" t="s">
        <v>674</v>
      </c>
      <c r="Q4" s="102" t="s">
        <v>674</v>
      </c>
      <c r="R4" s="102" t="s">
        <v>674</v>
      </c>
      <c r="S4" s="102" t="s">
        <v>675</v>
      </c>
      <c r="T4" s="102" t="s">
        <v>675</v>
      </c>
      <c r="U4" s="102" t="s">
        <v>675</v>
      </c>
      <c r="V4" s="102" t="s">
        <v>675</v>
      </c>
      <c r="W4" s="102" t="s">
        <v>675</v>
      </c>
      <c r="X4" s="102" t="s">
        <v>675</v>
      </c>
      <c r="Y4" s="102" t="s">
        <v>675</v>
      </c>
      <c r="Z4" s="102" t="s">
        <v>675</v>
      </c>
    </row>
    <row r="5" spans="1:26" x14ac:dyDescent="0.25">
      <c r="A5" s="89">
        <v>2823</v>
      </c>
      <c r="B5" s="89"/>
      <c r="C5" s="91">
        <v>524593</v>
      </c>
      <c r="D5" s="91" t="s">
        <v>214</v>
      </c>
      <c r="E5" s="91" t="s">
        <v>682</v>
      </c>
      <c r="F5" s="91" t="s">
        <v>683</v>
      </c>
      <c r="G5" s="91" t="s">
        <v>133</v>
      </c>
      <c r="H5" s="102" t="s">
        <v>57</v>
      </c>
      <c r="I5" s="103" t="s">
        <v>684</v>
      </c>
      <c r="J5" s="104">
        <v>53.563063999999997</v>
      </c>
      <c r="K5" s="104">
        <v>-113.76555999999999</v>
      </c>
      <c r="L5" s="91" t="s">
        <v>677</v>
      </c>
      <c r="M5" s="102" t="s">
        <v>685</v>
      </c>
      <c r="N5" s="89" t="s">
        <v>679</v>
      </c>
      <c r="O5" s="102" t="s">
        <v>675</v>
      </c>
      <c r="P5" s="102" t="s">
        <v>674</v>
      </c>
      <c r="Q5" s="102" t="s">
        <v>675</v>
      </c>
      <c r="R5" s="102" t="s">
        <v>674</v>
      </c>
      <c r="S5" s="102" t="s">
        <v>675</v>
      </c>
      <c r="T5" s="102" t="s">
        <v>674</v>
      </c>
      <c r="U5" s="102" t="s">
        <v>674</v>
      </c>
      <c r="V5" s="102" t="s">
        <v>674</v>
      </c>
      <c r="W5" s="102" t="s">
        <v>674</v>
      </c>
      <c r="X5" s="102" t="s">
        <v>675</v>
      </c>
      <c r="Y5" s="102" t="s">
        <v>674</v>
      </c>
      <c r="Z5" s="102" t="s">
        <v>674</v>
      </c>
    </row>
    <row r="6" spans="1:26" s="93" customFormat="1" x14ac:dyDescent="0.25">
      <c r="A6" s="89">
        <v>3028</v>
      </c>
      <c r="B6" s="89"/>
      <c r="C6" s="91">
        <v>544912</v>
      </c>
      <c r="D6" s="91" t="s">
        <v>686</v>
      </c>
      <c r="E6" s="91" t="s">
        <v>687</v>
      </c>
      <c r="F6" s="91" t="s">
        <v>688</v>
      </c>
      <c r="G6" s="91" t="s">
        <v>656</v>
      </c>
      <c r="H6" s="102" t="s">
        <v>57</v>
      </c>
      <c r="I6" s="103" t="s">
        <v>689</v>
      </c>
      <c r="J6" s="104">
        <v>49.821891999999998</v>
      </c>
      <c r="K6" s="104">
        <v>-99.974258000000006</v>
      </c>
      <c r="L6" s="91" t="s">
        <v>677</v>
      </c>
      <c r="M6" s="102" t="s">
        <v>690</v>
      </c>
      <c r="N6" s="89" t="s">
        <v>679</v>
      </c>
      <c r="O6" s="102" t="s">
        <v>675</v>
      </c>
      <c r="P6" s="102" t="s">
        <v>674</v>
      </c>
      <c r="Q6" s="102" t="s">
        <v>675</v>
      </c>
      <c r="R6" s="102" t="s">
        <v>674</v>
      </c>
      <c r="S6" s="102" t="s">
        <v>675</v>
      </c>
      <c r="T6" s="102" t="s">
        <v>674</v>
      </c>
      <c r="U6" s="102" t="s">
        <v>675</v>
      </c>
      <c r="V6" s="102" t="s">
        <v>674</v>
      </c>
      <c r="W6" s="102" t="s">
        <v>674</v>
      </c>
      <c r="X6" s="102" t="s">
        <v>675</v>
      </c>
      <c r="Y6" s="102" t="s">
        <v>674</v>
      </c>
      <c r="Z6" s="102" t="s">
        <v>675</v>
      </c>
    </row>
    <row r="7" spans="1:26" x14ac:dyDescent="0.25">
      <c r="A7" s="89">
        <v>3490</v>
      </c>
      <c r="B7" s="89"/>
      <c r="C7" s="91">
        <v>524607</v>
      </c>
      <c r="D7" s="91" t="s">
        <v>235</v>
      </c>
      <c r="E7" s="91" t="s">
        <v>691</v>
      </c>
      <c r="F7" s="91" t="s">
        <v>236</v>
      </c>
      <c r="G7" s="91" t="s">
        <v>135</v>
      </c>
      <c r="H7" s="102" t="s">
        <v>57</v>
      </c>
      <c r="I7" s="103" t="s">
        <v>237</v>
      </c>
      <c r="J7" s="104">
        <v>55.233966000000002</v>
      </c>
      <c r="K7" s="104">
        <v>-118.793521</v>
      </c>
      <c r="L7" s="91" t="s">
        <v>677</v>
      </c>
      <c r="M7" s="102" t="s">
        <v>692</v>
      </c>
      <c r="N7" s="89" t="s">
        <v>679</v>
      </c>
      <c r="O7" s="102" t="s">
        <v>675</v>
      </c>
      <c r="P7" s="102" t="s">
        <v>674</v>
      </c>
      <c r="Q7" s="102" t="s">
        <v>675</v>
      </c>
      <c r="R7" s="102" t="s">
        <v>675</v>
      </c>
      <c r="S7" s="102" t="s">
        <v>675</v>
      </c>
      <c r="T7" s="102" t="s">
        <v>675</v>
      </c>
      <c r="U7" s="102" t="s">
        <v>674</v>
      </c>
      <c r="V7" s="102" t="s">
        <v>674</v>
      </c>
      <c r="W7" s="102" t="s">
        <v>674</v>
      </c>
      <c r="X7" s="102" t="s">
        <v>675</v>
      </c>
      <c r="Y7" s="102" t="s">
        <v>674</v>
      </c>
      <c r="Z7" s="102" t="s">
        <v>674</v>
      </c>
    </row>
    <row r="8" spans="1:26" x14ac:dyDescent="0.25">
      <c r="A8" s="89">
        <v>3522</v>
      </c>
      <c r="B8" s="89"/>
      <c r="C8" s="91">
        <v>524599</v>
      </c>
      <c r="D8" s="91" t="s">
        <v>305</v>
      </c>
      <c r="E8" s="91" t="s">
        <v>693</v>
      </c>
      <c r="F8" s="91" t="s">
        <v>694</v>
      </c>
      <c r="G8" s="91" t="s">
        <v>144</v>
      </c>
      <c r="H8" s="102" t="s">
        <v>57</v>
      </c>
      <c r="I8" s="103" t="s">
        <v>306</v>
      </c>
      <c r="J8" s="104">
        <v>55.756799999999998</v>
      </c>
      <c r="K8" s="104">
        <v>-118.698606</v>
      </c>
      <c r="L8" s="91" t="s">
        <v>695</v>
      </c>
      <c r="M8" s="102" t="s">
        <v>696</v>
      </c>
      <c r="N8" s="89" t="s">
        <v>679</v>
      </c>
      <c r="O8" s="102" t="s">
        <v>675</v>
      </c>
      <c r="P8" s="102" t="s">
        <v>674</v>
      </c>
      <c r="Q8" s="102" t="s">
        <v>675</v>
      </c>
      <c r="R8" s="102" t="s">
        <v>674</v>
      </c>
      <c r="S8" s="102" t="s">
        <v>675</v>
      </c>
      <c r="T8" s="102" t="s">
        <v>675</v>
      </c>
      <c r="U8" s="102" t="s">
        <v>674</v>
      </c>
      <c r="V8" s="102" t="s">
        <v>674</v>
      </c>
      <c r="W8" s="102" t="s">
        <v>674</v>
      </c>
      <c r="X8" s="102" t="s">
        <v>674</v>
      </c>
      <c r="Y8" s="102" t="s">
        <v>675</v>
      </c>
      <c r="Z8" s="102" t="s">
        <v>675</v>
      </c>
    </row>
    <row r="9" spans="1:26" x14ac:dyDescent="0.25">
      <c r="A9" s="89">
        <v>3540</v>
      </c>
      <c r="B9" s="89"/>
      <c r="C9" s="91">
        <v>524550</v>
      </c>
      <c r="D9" s="91" t="s">
        <v>256</v>
      </c>
      <c r="E9" s="91" t="s">
        <v>697</v>
      </c>
      <c r="F9" s="91" t="s">
        <v>257</v>
      </c>
      <c r="G9" s="91" t="s">
        <v>138</v>
      </c>
      <c r="H9" s="102" t="s">
        <v>57</v>
      </c>
      <c r="I9" s="103" t="s">
        <v>698</v>
      </c>
      <c r="J9" s="104">
        <v>54.808267999999998</v>
      </c>
      <c r="K9" s="104">
        <v>-112.76961799999999</v>
      </c>
      <c r="L9" s="91" t="s">
        <v>677</v>
      </c>
      <c r="M9" s="102" t="s">
        <v>699</v>
      </c>
      <c r="N9" s="89" t="s">
        <v>679</v>
      </c>
      <c r="O9" s="102" t="s">
        <v>675</v>
      </c>
      <c r="P9" s="102" t="s">
        <v>674</v>
      </c>
      <c r="Q9" s="102" t="s">
        <v>674</v>
      </c>
      <c r="R9" s="102" t="s">
        <v>674</v>
      </c>
      <c r="S9" s="102" t="s">
        <v>675</v>
      </c>
      <c r="T9" s="102" t="s">
        <v>674</v>
      </c>
      <c r="U9" s="102" t="s">
        <v>675</v>
      </c>
      <c r="V9" s="102" t="s">
        <v>674</v>
      </c>
      <c r="W9" s="102" t="s">
        <v>674</v>
      </c>
      <c r="X9" s="102" t="s">
        <v>675</v>
      </c>
      <c r="Y9" s="102" t="s">
        <v>674</v>
      </c>
      <c r="Z9" s="102" t="s">
        <v>674</v>
      </c>
    </row>
    <row r="10" spans="1:26" x14ac:dyDescent="0.25">
      <c r="A10" s="89">
        <v>3598</v>
      </c>
      <c r="B10" s="89"/>
      <c r="C10" s="91">
        <v>519339</v>
      </c>
      <c r="D10" s="91" t="s">
        <v>215</v>
      </c>
      <c r="E10" s="91" t="s">
        <v>216</v>
      </c>
      <c r="F10" s="91" t="s">
        <v>700</v>
      </c>
      <c r="G10" s="91" t="s">
        <v>66</v>
      </c>
      <c r="H10" s="102" t="s">
        <v>57</v>
      </c>
      <c r="I10" s="103" t="s">
        <v>217</v>
      </c>
      <c r="J10" s="104">
        <v>50.791536000000001</v>
      </c>
      <c r="K10" s="104">
        <v>-112.449671</v>
      </c>
      <c r="L10" s="91" t="s">
        <v>695</v>
      </c>
      <c r="M10" s="102" t="s">
        <v>701</v>
      </c>
      <c r="N10" s="89" t="s">
        <v>679</v>
      </c>
      <c r="O10" s="102" t="s">
        <v>675</v>
      </c>
      <c r="P10" s="102" t="s">
        <v>674</v>
      </c>
      <c r="Q10" s="102" t="s">
        <v>675</v>
      </c>
      <c r="R10" s="102" t="s">
        <v>675</v>
      </c>
      <c r="S10" s="102" t="s">
        <v>675</v>
      </c>
      <c r="T10" s="102" t="s">
        <v>675</v>
      </c>
      <c r="U10" s="102" t="s">
        <v>674</v>
      </c>
      <c r="V10" s="102" t="s">
        <v>674</v>
      </c>
      <c r="W10" s="102" t="s">
        <v>674</v>
      </c>
      <c r="X10" s="102" t="s">
        <v>675</v>
      </c>
      <c r="Y10" s="102" t="s">
        <v>674</v>
      </c>
      <c r="Z10" s="102" t="s">
        <v>674</v>
      </c>
    </row>
    <row r="11" spans="1:26" x14ac:dyDescent="0.25">
      <c r="A11" s="89">
        <v>3599</v>
      </c>
      <c r="B11" s="89"/>
      <c r="C11" s="91">
        <v>519340</v>
      </c>
      <c r="D11" s="91" t="s">
        <v>265</v>
      </c>
      <c r="E11" s="91" t="s">
        <v>702</v>
      </c>
      <c r="F11" s="91" t="s">
        <v>703</v>
      </c>
      <c r="G11" s="91" t="s">
        <v>61</v>
      </c>
      <c r="H11" s="102" t="s">
        <v>57</v>
      </c>
      <c r="I11" s="103" t="s">
        <v>266</v>
      </c>
      <c r="J11" s="104">
        <v>55.334350999999998</v>
      </c>
      <c r="K11" s="104">
        <v>-119.566138</v>
      </c>
      <c r="L11" s="91" t="s">
        <v>695</v>
      </c>
      <c r="M11" s="102" t="s">
        <v>704</v>
      </c>
      <c r="N11" s="89" t="s">
        <v>679</v>
      </c>
      <c r="O11" s="102" t="s">
        <v>675</v>
      </c>
      <c r="P11" s="102" t="s">
        <v>674</v>
      </c>
      <c r="Q11" s="102" t="s">
        <v>674</v>
      </c>
      <c r="R11" s="102" t="s">
        <v>674</v>
      </c>
      <c r="S11" s="102" t="s">
        <v>674</v>
      </c>
      <c r="T11" s="102" t="s">
        <v>675</v>
      </c>
      <c r="U11" s="102" t="s">
        <v>675</v>
      </c>
      <c r="V11" s="102" t="s">
        <v>675</v>
      </c>
      <c r="W11" s="102" t="s">
        <v>674</v>
      </c>
      <c r="X11" s="102" t="s">
        <v>675</v>
      </c>
      <c r="Y11" s="102" t="s">
        <v>675</v>
      </c>
      <c r="Z11" s="102" t="s">
        <v>675</v>
      </c>
    </row>
    <row r="12" spans="1:26" x14ac:dyDescent="0.25">
      <c r="A12" s="89">
        <v>3600</v>
      </c>
      <c r="B12" s="89"/>
      <c r="C12" s="91">
        <v>519341</v>
      </c>
      <c r="D12" s="91" t="s">
        <v>307</v>
      </c>
      <c r="E12" s="91" t="s">
        <v>308</v>
      </c>
      <c r="F12" s="91" t="s">
        <v>309</v>
      </c>
      <c r="G12" s="91" t="s">
        <v>64</v>
      </c>
      <c r="H12" s="102" t="s">
        <v>57</v>
      </c>
      <c r="I12" s="103" t="s">
        <v>310</v>
      </c>
      <c r="J12" s="104">
        <v>55.264318000000003</v>
      </c>
      <c r="K12" s="104">
        <v>-114.763268</v>
      </c>
      <c r="L12" s="91" t="s">
        <v>695</v>
      </c>
      <c r="M12" s="102" t="s">
        <v>705</v>
      </c>
      <c r="N12" s="89" t="s">
        <v>679</v>
      </c>
      <c r="O12" s="102" t="s">
        <v>675</v>
      </c>
      <c r="P12" s="102" t="s">
        <v>674</v>
      </c>
      <c r="Q12" s="102" t="s">
        <v>674</v>
      </c>
      <c r="R12" s="102" t="s">
        <v>674</v>
      </c>
      <c r="S12" s="102" t="s">
        <v>675</v>
      </c>
      <c r="T12" s="102" t="s">
        <v>674</v>
      </c>
      <c r="U12" s="102" t="s">
        <v>675</v>
      </c>
      <c r="V12" s="102" t="s">
        <v>675</v>
      </c>
      <c r="W12" s="102" t="s">
        <v>674</v>
      </c>
      <c r="X12" s="102" t="s">
        <v>675</v>
      </c>
      <c r="Y12" s="102" t="s">
        <v>675</v>
      </c>
      <c r="Z12" s="102" t="s">
        <v>675</v>
      </c>
    </row>
    <row r="13" spans="1:26" s="93" customFormat="1" x14ac:dyDescent="0.25">
      <c r="A13" s="89">
        <v>3602</v>
      </c>
      <c r="B13" s="89"/>
      <c r="C13" s="91">
        <v>519345</v>
      </c>
      <c r="D13" s="91" t="s">
        <v>258</v>
      </c>
      <c r="E13" s="91" t="s">
        <v>259</v>
      </c>
      <c r="F13" s="91" t="s">
        <v>260</v>
      </c>
      <c r="G13" s="91" t="s">
        <v>60</v>
      </c>
      <c r="H13" s="102" t="s">
        <v>57</v>
      </c>
      <c r="I13" s="103" t="s">
        <v>261</v>
      </c>
      <c r="J13" s="104">
        <v>53.408271999999997</v>
      </c>
      <c r="K13" s="104">
        <v>-117.554113</v>
      </c>
      <c r="L13" s="91" t="s">
        <v>695</v>
      </c>
      <c r="M13" s="102" t="s">
        <v>706</v>
      </c>
      <c r="N13" s="89" t="s">
        <v>679</v>
      </c>
      <c r="O13" s="102" t="s">
        <v>675</v>
      </c>
      <c r="P13" s="102" t="s">
        <v>674</v>
      </c>
      <c r="Q13" s="102" t="s">
        <v>674</v>
      </c>
      <c r="R13" s="102" t="s">
        <v>674</v>
      </c>
      <c r="S13" s="102" t="s">
        <v>675</v>
      </c>
      <c r="T13" s="102" t="s">
        <v>675</v>
      </c>
      <c r="U13" s="102" t="s">
        <v>674</v>
      </c>
      <c r="V13" s="102" t="s">
        <v>674</v>
      </c>
      <c r="W13" s="102" t="s">
        <v>674</v>
      </c>
      <c r="X13" s="102" t="s">
        <v>675</v>
      </c>
      <c r="Y13" s="102" t="s">
        <v>674</v>
      </c>
      <c r="Z13" s="102" t="s">
        <v>674</v>
      </c>
    </row>
    <row r="14" spans="1:26" x14ac:dyDescent="0.25">
      <c r="A14" s="89">
        <v>3603</v>
      </c>
      <c r="B14" s="89"/>
      <c r="C14" s="91">
        <v>519346</v>
      </c>
      <c r="D14" s="91" t="s">
        <v>267</v>
      </c>
      <c r="E14" s="91" t="s">
        <v>707</v>
      </c>
      <c r="F14" s="91" t="s">
        <v>268</v>
      </c>
      <c r="G14" s="91" t="s">
        <v>62</v>
      </c>
      <c r="H14" s="102" t="s">
        <v>57</v>
      </c>
      <c r="I14" s="103" t="s">
        <v>269</v>
      </c>
      <c r="J14" s="104">
        <v>54.763229000000003</v>
      </c>
      <c r="K14" s="104">
        <v>-112.01344400000001</v>
      </c>
      <c r="L14" s="91" t="s">
        <v>695</v>
      </c>
      <c r="M14" s="102" t="s">
        <v>708</v>
      </c>
      <c r="N14" s="89" t="s">
        <v>679</v>
      </c>
      <c r="O14" s="102" t="s">
        <v>675</v>
      </c>
      <c r="P14" s="102" t="s">
        <v>674</v>
      </c>
      <c r="Q14" s="102" t="s">
        <v>674</v>
      </c>
      <c r="R14" s="102" t="s">
        <v>674</v>
      </c>
      <c r="S14" s="102" t="s">
        <v>675</v>
      </c>
      <c r="T14" s="102" t="s">
        <v>674</v>
      </c>
      <c r="U14" s="102" t="s">
        <v>675</v>
      </c>
      <c r="V14" s="102" t="s">
        <v>674</v>
      </c>
      <c r="W14" s="102" t="s">
        <v>674</v>
      </c>
      <c r="X14" s="102" t="s">
        <v>675</v>
      </c>
      <c r="Y14" s="102" t="s">
        <v>675</v>
      </c>
      <c r="Z14" s="102" t="s">
        <v>675</v>
      </c>
    </row>
    <row r="15" spans="1:26" x14ac:dyDescent="0.25">
      <c r="A15" s="89">
        <v>3604</v>
      </c>
      <c r="B15" s="89"/>
      <c r="C15" s="91">
        <v>519347</v>
      </c>
      <c r="D15" s="91" t="s">
        <v>287</v>
      </c>
      <c r="E15" s="91" t="s">
        <v>288</v>
      </c>
      <c r="F15" s="91" t="s">
        <v>709</v>
      </c>
      <c r="G15" s="91" t="s">
        <v>68</v>
      </c>
      <c r="H15" s="102" t="s">
        <v>57</v>
      </c>
      <c r="I15" s="103" t="s">
        <v>289</v>
      </c>
      <c r="J15" s="104">
        <v>50.744416000000001</v>
      </c>
      <c r="K15" s="104">
        <v>-113.908188</v>
      </c>
      <c r="L15" s="91" t="s">
        <v>695</v>
      </c>
      <c r="M15" s="102" t="s">
        <v>710</v>
      </c>
      <c r="N15" s="89" t="s">
        <v>679</v>
      </c>
      <c r="O15" s="102" t="s">
        <v>675</v>
      </c>
      <c r="P15" s="102" t="s">
        <v>674</v>
      </c>
      <c r="Q15" s="102" t="s">
        <v>674</v>
      </c>
      <c r="R15" s="102" t="s">
        <v>674</v>
      </c>
      <c r="S15" s="102" t="s">
        <v>675</v>
      </c>
      <c r="T15" s="102" t="s">
        <v>675</v>
      </c>
      <c r="U15" s="102" t="s">
        <v>675</v>
      </c>
      <c r="V15" s="102" t="s">
        <v>675</v>
      </c>
      <c r="W15" s="102" t="s">
        <v>675</v>
      </c>
      <c r="X15" s="102" t="s">
        <v>674</v>
      </c>
      <c r="Y15" s="102" t="s">
        <v>675</v>
      </c>
      <c r="Z15" s="102" t="s">
        <v>675</v>
      </c>
    </row>
    <row r="16" spans="1:26" x14ac:dyDescent="0.25">
      <c r="A16" s="89">
        <v>3605</v>
      </c>
      <c r="B16" s="89"/>
      <c r="C16" s="91">
        <v>519349</v>
      </c>
      <c r="D16" s="91" t="s">
        <v>293</v>
      </c>
      <c r="E16" s="91" t="s">
        <v>711</v>
      </c>
      <c r="F16" s="91" t="s">
        <v>294</v>
      </c>
      <c r="G16" s="91" t="s">
        <v>63</v>
      </c>
      <c r="H16" s="102" t="s">
        <v>57</v>
      </c>
      <c r="I16" s="103" t="s">
        <v>295</v>
      </c>
      <c r="J16" s="104">
        <v>52.316184999999997</v>
      </c>
      <c r="K16" s="104">
        <v>-113.836285</v>
      </c>
      <c r="L16" s="91" t="s">
        <v>695</v>
      </c>
      <c r="M16" s="102" t="s">
        <v>712</v>
      </c>
      <c r="N16" s="89" t="s">
        <v>679</v>
      </c>
      <c r="O16" s="102" t="s">
        <v>675</v>
      </c>
      <c r="P16" s="102" t="s">
        <v>674</v>
      </c>
      <c r="Q16" s="102" t="s">
        <v>674</v>
      </c>
      <c r="R16" s="102" t="s">
        <v>674</v>
      </c>
      <c r="S16" s="102" t="s">
        <v>675</v>
      </c>
      <c r="T16" s="102" t="s">
        <v>675</v>
      </c>
      <c r="U16" s="102" t="s">
        <v>675</v>
      </c>
      <c r="V16" s="102" t="s">
        <v>675</v>
      </c>
      <c r="W16" s="102" t="s">
        <v>675</v>
      </c>
      <c r="X16" s="102" t="s">
        <v>675</v>
      </c>
      <c r="Y16" s="102" t="s">
        <v>675</v>
      </c>
      <c r="Z16" s="102" t="s">
        <v>675</v>
      </c>
    </row>
    <row r="17" spans="1:26" s="93" customFormat="1" x14ac:dyDescent="0.25">
      <c r="A17" s="89"/>
      <c r="B17" s="89"/>
      <c r="C17" s="91">
        <v>519352</v>
      </c>
      <c r="D17" s="91"/>
      <c r="E17" s="91"/>
      <c r="F17" s="91" t="s">
        <v>1024</v>
      </c>
      <c r="G17" s="111" t="s">
        <v>58</v>
      </c>
      <c r="H17" s="102" t="s">
        <v>57</v>
      </c>
      <c r="I17" s="103"/>
      <c r="J17" s="104"/>
      <c r="K17" s="104"/>
      <c r="L17" s="91"/>
      <c r="M17" s="102"/>
      <c r="N17" s="89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</row>
    <row r="18" spans="1:26" x14ac:dyDescent="0.25">
      <c r="A18" s="89">
        <v>3608</v>
      </c>
      <c r="B18" s="89"/>
      <c r="C18" s="91">
        <v>519353</v>
      </c>
      <c r="D18" s="91" t="s">
        <v>713</v>
      </c>
      <c r="E18" s="91" t="s">
        <v>714</v>
      </c>
      <c r="F18" s="91" t="s">
        <v>320</v>
      </c>
      <c r="G18" s="91" t="s">
        <v>65</v>
      </c>
      <c r="H18" s="102" t="s">
        <v>57</v>
      </c>
      <c r="I18" s="103" t="s">
        <v>321</v>
      </c>
      <c r="J18" s="104">
        <v>53.09534</v>
      </c>
      <c r="K18" s="104">
        <v>-111.785622</v>
      </c>
      <c r="L18" s="91" t="s">
        <v>695</v>
      </c>
      <c r="M18" s="102" t="s">
        <v>715</v>
      </c>
      <c r="N18" s="89" t="s">
        <v>679</v>
      </c>
      <c r="O18" s="102" t="s">
        <v>675</v>
      </c>
      <c r="P18" s="102" t="s">
        <v>674</v>
      </c>
      <c r="Q18" s="102" t="s">
        <v>674</v>
      </c>
      <c r="R18" s="102" t="s">
        <v>674</v>
      </c>
      <c r="S18" s="102" t="s">
        <v>675</v>
      </c>
      <c r="T18" s="102" t="s">
        <v>675</v>
      </c>
      <c r="U18" s="102" t="s">
        <v>674</v>
      </c>
      <c r="V18" s="102" t="s">
        <v>674</v>
      </c>
      <c r="W18" s="102" t="s">
        <v>674</v>
      </c>
      <c r="X18" s="102" t="s">
        <v>674</v>
      </c>
      <c r="Y18" s="102" t="s">
        <v>675</v>
      </c>
      <c r="Z18" s="102" t="s">
        <v>675</v>
      </c>
    </row>
    <row r="19" spans="1:26" x14ac:dyDescent="0.25">
      <c r="A19" s="89">
        <v>3609</v>
      </c>
      <c r="B19" s="89"/>
      <c r="C19" s="91">
        <v>519354</v>
      </c>
      <c r="D19" s="91" t="s">
        <v>252</v>
      </c>
      <c r="E19" s="91" t="s">
        <v>253</v>
      </c>
      <c r="F19" s="91" t="s">
        <v>254</v>
      </c>
      <c r="G19" s="91" t="s">
        <v>59</v>
      </c>
      <c r="H19" s="102" t="s">
        <v>57</v>
      </c>
      <c r="I19" s="103" t="s">
        <v>255</v>
      </c>
      <c r="J19" s="104">
        <v>56.666164999999999</v>
      </c>
      <c r="K19" s="104">
        <v>-111.327623</v>
      </c>
      <c r="L19" s="91" t="s">
        <v>695</v>
      </c>
      <c r="M19" s="102" t="s">
        <v>716</v>
      </c>
      <c r="N19" s="89" t="s">
        <v>679</v>
      </c>
      <c r="O19" s="102" t="s">
        <v>675</v>
      </c>
      <c r="P19" s="102" t="s">
        <v>674</v>
      </c>
      <c r="Q19" s="102" t="s">
        <v>674</v>
      </c>
      <c r="R19" s="102" t="s">
        <v>674</v>
      </c>
      <c r="S19" s="102" t="s">
        <v>675</v>
      </c>
      <c r="T19" s="102" t="s">
        <v>675</v>
      </c>
      <c r="U19" s="102" t="s">
        <v>675</v>
      </c>
      <c r="V19" s="102" t="s">
        <v>675</v>
      </c>
      <c r="W19" s="102" t="s">
        <v>674</v>
      </c>
      <c r="X19" s="102" t="s">
        <v>675</v>
      </c>
      <c r="Y19" s="102" t="s">
        <v>675</v>
      </c>
      <c r="Z19" s="102" t="s">
        <v>675</v>
      </c>
    </row>
    <row r="20" spans="1:26" x14ac:dyDescent="0.25">
      <c r="A20" s="89">
        <v>3639</v>
      </c>
      <c r="B20" s="89"/>
      <c r="C20" s="91">
        <v>523735</v>
      </c>
      <c r="D20" s="91" t="s">
        <v>302</v>
      </c>
      <c r="E20" s="91" t="s">
        <v>303</v>
      </c>
      <c r="F20" s="91" t="s">
        <v>717</v>
      </c>
      <c r="G20" s="91" t="s">
        <v>718</v>
      </c>
      <c r="H20" s="102" t="s">
        <v>57</v>
      </c>
      <c r="I20" s="103" t="s">
        <v>304</v>
      </c>
      <c r="J20" s="104">
        <v>56.526524999999999</v>
      </c>
      <c r="K20" s="104">
        <v>-115.9307171</v>
      </c>
      <c r="L20" s="91" t="s">
        <v>695</v>
      </c>
      <c r="M20" s="102" t="s">
        <v>719</v>
      </c>
      <c r="N20" s="89" t="s">
        <v>679</v>
      </c>
      <c r="O20" s="102" t="s">
        <v>675</v>
      </c>
      <c r="P20" s="102" t="s">
        <v>674</v>
      </c>
      <c r="Q20" s="102" t="s">
        <v>675</v>
      </c>
      <c r="R20" s="102" t="s">
        <v>674</v>
      </c>
      <c r="S20" s="102" t="s">
        <v>675</v>
      </c>
      <c r="T20" s="102" t="s">
        <v>675</v>
      </c>
      <c r="U20" s="102" t="s">
        <v>674</v>
      </c>
      <c r="V20" s="102" t="s">
        <v>674</v>
      </c>
      <c r="W20" s="102" t="s">
        <v>674</v>
      </c>
      <c r="X20" s="102" t="s">
        <v>675</v>
      </c>
      <c r="Y20" s="102" t="s">
        <v>674</v>
      </c>
      <c r="Z20" s="102" t="s">
        <v>674</v>
      </c>
    </row>
    <row r="21" spans="1:26" x14ac:dyDescent="0.25">
      <c r="A21" s="89">
        <v>3647</v>
      </c>
      <c r="B21" s="89"/>
      <c r="C21" s="91">
        <v>528508</v>
      </c>
      <c r="D21" s="91" t="s">
        <v>720</v>
      </c>
      <c r="E21" s="91" t="s">
        <v>721</v>
      </c>
      <c r="F21" s="91" t="s">
        <v>722</v>
      </c>
      <c r="G21" s="91" t="s">
        <v>723</v>
      </c>
      <c r="H21" s="102" t="s">
        <v>57</v>
      </c>
      <c r="I21" s="103" t="s">
        <v>724</v>
      </c>
      <c r="J21" s="104">
        <v>51.099021999999998</v>
      </c>
      <c r="K21" s="104">
        <v>-115.015157</v>
      </c>
      <c r="L21" s="91" t="s">
        <v>695</v>
      </c>
      <c r="M21" s="102" t="s">
        <v>725</v>
      </c>
      <c r="N21" s="89" t="s">
        <v>679</v>
      </c>
      <c r="O21" s="102" t="s">
        <v>674</v>
      </c>
      <c r="P21" s="102" t="s">
        <v>675</v>
      </c>
      <c r="Q21" s="102" t="s">
        <v>675</v>
      </c>
      <c r="R21" s="102" t="s">
        <v>675</v>
      </c>
      <c r="S21" s="102" t="s">
        <v>675</v>
      </c>
      <c r="T21" s="102" t="s">
        <v>674</v>
      </c>
      <c r="U21" s="102" t="s">
        <v>674</v>
      </c>
      <c r="V21" s="102" t="s">
        <v>674</v>
      </c>
      <c r="W21" s="102" t="s">
        <v>674</v>
      </c>
      <c r="X21" s="102" t="s">
        <v>675</v>
      </c>
      <c r="Y21" s="102" t="s">
        <v>674</v>
      </c>
      <c r="Z21" s="102" t="s">
        <v>674</v>
      </c>
    </row>
    <row r="22" spans="1:26" x14ac:dyDescent="0.25">
      <c r="A22" s="89">
        <v>3660</v>
      </c>
      <c r="B22" s="89"/>
      <c r="C22" s="91">
        <v>541686</v>
      </c>
      <c r="D22" s="91" t="s">
        <v>726</v>
      </c>
      <c r="E22" s="91" t="s">
        <v>727</v>
      </c>
      <c r="F22" s="91" t="s">
        <v>728</v>
      </c>
      <c r="G22" s="91" t="s">
        <v>653</v>
      </c>
      <c r="H22" s="102" t="s">
        <v>57</v>
      </c>
      <c r="I22" s="103" t="s">
        <v>729</v>
      </c>
      <c r="J22" s="104">
        <v>53.566380000000002</v>
      </c>
      <c r="K22" s="104">
        <v>-113.32380000000001</v>
      </c>
      <c r="L22" s="91" t="s">
        <v>681</v>
      </c>
      <c r="M22" s="102" t="s">
        <v>730</v>
      </c>
      <c r="N22" s="89" t="s">
        <v>674</v>
      </c>
      <c r="O22" s="102" t="s">
        <v>675</v>
      </c>
      <c r="P22" s="102" t="s">
        <v>674</v>
      </c>
      <c r="Q22" s="102" t="s">
        <v>675</v>
      </c>
      <c r="R22" s="102" t="s">
        <v>674</v>
      </c>
      <c r="S22" s="102" t="s">
        <v>675</v>
      </c>
      <c r="T22" s="102" t="s">
        <v>674</v>
      </c>
      <c r="U22" s="102" t="s">
        <v>674</v>
      </c>
      <c r="V22" s="102" t="s">
        <v>674</v>
      </c>
      <c r="W22" s="102" t="s">
        <v>675</v>
      </c>
      <c r="X22" s="102" t="s">
        <v>675</v>
      </c>
      <c r="Y22" s="102" t="s">
        <v>675</v>
      </c>
      <c r="Z22" s="102" t="s">
        <v>675</v>
      </c>
    </row>
    <row r="23" spans="1:26" x14ac:dyDescent="0.25">
      <c r="A23" s="89">
        <v>3672</v>
      </c>
      <c r="B23" s="89"/>
      <c r="C23" s="91">
        <v>541282</v>
      </c>
      <c r="D23" s="91" t="s">
        <v>731</v>
      </c>
      <c r="E23" s="91" t="s">
        <v>732</v>
      </c>
      <c r="F23" s="91" t="s">
        <v>733</v>
      </c>
      <c r="G23" s="91" t="s">
        <v>134</v>
      </c>
      <c r="H23" s="102" t="s">
        <v>57</v>
      </c>
      <c r="I23" s="103" t="s">
        <v>218</v>
      </c>
      <c r="J23" s="104">
        <v>54.797181899999998</v>
      </c>
      <c r="K23" s="104">
        <v>-113.17381399999999</v>
      </c>
      <c r="L23" s="91" t="s">
        <v>681</v>
      </c>
      <c r="M23" s="102" t="s">
        <v>734</v>
      </c>
      <c r="N23" s="89" t="s">
        <v>674</v>
      </c>
      <c r="O23" s="102" t="s">
        <v>675</v>
      </c>
      <c r="P23" s="102" t="s">
        <v>674</v>
      </c>
      <c r="Q23" s="102" t="s">
        <v>674</v>
      </c>
      <c r="R23" s="102" t="s">
        <v>674</v>
      </c>
      <c r="S23" s="102" t="s">
        <v>674</v>
      </c>
      <c r="T23" s="102" t="s">
        <v>674</v>
      </c>
      <c r="U23" s="102" t="s">
        <v>675</v>
      </c>
      <c r="V23" s="102" t="s">
        <v>675</v>
      </c>
      <c r="W23" s="102" t="s">
        <v>675</v>
      </c>
      <c r="X23" s="102" t="s">
        <v>675</v>
      </c>
      <c r="Y23" s="102" t="s">
        <v>675</v>
      </c>
      <c r="Z23" s="102" t="s">
        <v>675</v>
      </c>
    </row>
    <row r="24" spans="1:26" x14ac:dyDescent="0.25">
      <c r="A24" s="89">
        <v>3700</v>
      </c>
      <c r="B24" s="89"/>
      <c r="C24" s="91">
        <v>524546</v>
      </c>
      <c r="D24" s="91" t="s">
        <v>735</v>
      </c>
      <c r="E24" s="91" t="s">
        <v>736</v>
      </c>
      <c r="F24" s="91" t="s">
        <v>737</v>
      </c>
      <c r="G24" s="91" t="s">
        <v>138</v>
      </c>
      <c r="H24" s="102" t="s">
        <v>57</v>
      </c>
      <c r="I24" s="103" t="s">
        <v>698</v>
      </c>
      <c r="J24" s="104">
        <v>54.892733999999997</v>
      </c>
      <c r="K24" s="104">
        <v>-112.867003</v>
      </c>
      <c r="L24" s="91" t="s">
        <v>672</v>
      </c>
      <c r="M24" s="102" t="s">
        <v>738</v>
      </c>
      <c r="N24" s="89" t="s">
        <v>674</v>
      </c>
      <c r="O24" s="102" t="s">
        <v>675</v>
      </c>
      <c r="P24" s="102" t="s">
        <v>674</v>
      </c>
      <c r="Q24" s="102" t="s">
        <v>674</v>
      </c>
      <c r="R24" s="102" t="s">
        <v>674</v>
      </c>
      <c r="S24" s="102" t="s">
        <v>674</v>
      </c>
      <c r="T24" s="102" t="s">
        <v>674</v>
      </c>
      <c r="U24" s="102" t="s">
        <v>674</v>
      </c>
      <c r="V24" s="102" t="s">
        <v>674</v>
      </c>
      <c r="W24" s="102" t="s">
        <v>674</v>
      </c>
      <c r="X24" s="102" t="s">
        <v>674</v>
      </c>
      <c r="Y24" s="102" t="s">
        <v>675</v>
      </c>
      <c r="Z24" s="102" t="s">
        <v>675</v>
      </c>
    </row>
    <row r="25" spans="1:26" x14ac:dyDescent="0.25">
      <c r="A25" s="89">
        <v>3980</v>
      </c>
      <c r="B25" s="89"/>
      <c r="C25" s="91">
        <v>524601</v>
      </c>
      <c r="D25" s="91" t="s">
        <v>262</v>
      </c>
      <c r="E25" s="91" t="s">
        <v>739</v>
      </c>
      <c r="F25" s="91" t="s">
        <v>263</v>
      </c>
      <c r="G25" s="91" t="s">
        <v>60</v>
      </c>
      <c r="H25" s="102" t="s">
        <v>57</v>
      </c>
      <c r="I25" s="103" t="s">
        <v>264</v>
      </c>
      <c r="J25" s="104">
        <v>53.394419999999997</v>
      </c>
      <c r="K25" s="104">
        <v>-117.60352</v>
      </c>
      <c r="L25" s="91" t="s">
        <v>677</v>
      </c>
      <c r="M25" s="102" t="s">
        <v>740</v>
      </c>
      <c r="N25" s="89" t="s">
        <v>679</v>
      </c>
      <c r="O25" s="102" t="s">
        <v>675</v>
      </c>
      <c r="P25" s="102" t="s">
        <v>674</v>
      </c>
      <c r="Q25" s="102" t="s">
        <v>675</v>
      </c>
      <c r="R25" s="102" t="s">
        <v>675</v>
      </c>
      <c r="S25" s="102" t="s">
        <v>675</v>
      </c>
      <c r="T25" s="102" t="s">
        <v>675</v>
      </c>
      <c r="U25" s="102" t="s">
        <v>674</v>
      </c>
      <c r="V25" s="102" t="s">
        <v>674</v>
      </c>
      <c r="W25" s="102" t="s">
        <v>674</v>
      </c>
      <c r="X25" s="102" t="s">
        <v>675</v>
      </c>
      <c r="Y25" s="102" t="s">
        <v>674</v>
      </c>
      <c r="Z25" s="102" t="s">
        <v>674</v>
      </c>
    </row>
    <row r="26" spans="1:26" x14ac:dyDescent="0.25">
      <c r="A26" s="89">
        <v>4002</v>
      </c>
      <c r="B26" s="89"/>
      <c r="C26" s="91">
        <v>524610</v>
      </c>
      <c r="D26" s="91" t="s">
        <v>248</v>
      </c>
      <c r="E26" s="91" t="s">
        <v>249</v>
      </c>
      <c r="F26" s="91" t="s">
        <v>250</v>
      </c>
      <c r="G26" s="91" t="s">
        <v>137</v>
      </c>
      <c r="H26" s="102" t="s">
        <v>57</v>
      </c>
      <c r="I26" s="103" t="s">
        <v>251</v>
      </c>
      <c r="J26" s="104">
        <v>53.584862000000001</v>
      </c>
      <c r="K26" s="104">
        <v>-116.361339</v>
      </c>
      <c r="L26" s="91" t="s">
        <v>672</v>
      </c>
      <c r="M26" s="102" t="s">
        <v>741</v>
      </c>
      <c r="N26" s="89" t="s">
        <v>674</v>
      </c>
      <c r="O26" s="102" t="s">
        <v>675</v>
      </c>
      <c r="P26" s="102" t="s">
        <v>674</v>
      </c>
      <c r="Q26" s="102" t="s">
        <v>674</v>
      </c>
      <c r="R26" s="102" t="s">
        <v>674</v>
      </c>
      <c r="S26" s="102" t="s">
        <v>675</v>
      </c>
      <c r="T26" s="102" t="s">
        <v>675</v>
      </c>
      <c r="U26" s="102" t="s">
        <v>675</v>
      </c>
      <c r="V26" s="102" t="s">
        <v>674</v>
      </c>
      <c r="W26" s="102" t="s">
        <v>674</v>
      </c>
      <c r="X26" s="102" t="s">
        <v>674</v>
      </c>
      <c r="Y26" s="102" t="s">
        <v>675</v>
      </c>
      <c r="Z26" s="102" t="s">
        <v>675</v>
      </c>
    </row>
    <row r="27" spans="1:26" s="93" customFormat="1" x14ac:dyDescent="0.25">
      <c r="A27" s="89">
        <v>4114</v>
      </c>
      <c r="B27" s="89"/>
      <c r="C27" s="91">
        <v>544222</v>
      </c>
      <c r="D27" s="91" t="s">
        <v>742</v>
      </c>
      <c r="E27" s="91" t="s">
        <v>743</v>
      </c>
      <c r="F27" s="91" t="s">
        <v>744</v>
      </c>
      <c r="G27" s="91" t="s">
        <v>642</v>
      </c>
      <c r="H27" s="102" t="s">
        <v>57</v>
      </c>
      <c r="I27" s="103" t="s">
        <v>745</v>
      </c>
      <c r="J27" s="104">
        <v>54.271740000000001</v>
      </c>
      <c r="K27" s="104">
        <v>-110.77874</v>
      </c>
      <c r="L27" s="91" t="s">
        <v>695</v>
      </c>
      <c r="M27" s="102" t="s">
        <v>734</v>
      </c>
      <c r="N27" s="89" t="s">
        <v>679</v>
      </c>
      <c r="O27" s="102" t="s">
        <v>675</v>
      </c>
      <c r="P27" s="102" t="s">
        <v>674</v>
      </c>
      <c r="Q27" s="102" t="s">
        <v>674</v>
      </c>
      <c r="R27" s="102" t="s">
        <v>674</v>
      </c>
      <c r="S27" s="102" t="s">
        <v>674</v>
      </c>
      <c r="T27" s="102" t="s">
        <v>674</v>
      </c>
      <c r="U27" s="102" t="s">
        <v>675</v>
      </c>
      <c r="V27" s="102" t="s">
        <v>674</v>
      </c>
      <c r="W27" s="102" t="s">
        <v>675</v>
      </c>
      <c r="X27" s="102" t="s">
        <v>675</v>
      </c>
      <c r="Y27" s="102" t="s">
        <v>675</v>
      </c>
      <c r="Z27" s="102" t="s">
        <v>675</v>
      </c>
    </row>
    <row r="28" spans="1:26" x14ac:dyDescent="0.25">
      <c r="A28" s="89">
        <v>4193</v>
      </c>
      <c r="B28" s="89"/>
      <c r="C28" s="91">
        <v>524551</v>
      </c>
      <c r="D28" s="91" t="s">
        <v>222</v>
      </c>
      <c r="E28" s="91" t="s">
        <v>746</v>
      </c>
      <c r="F28" s="91" t="s">
        <v>223</v>
      </c>
      <c r="G28" s="91" t="s">
        <v>67</v>
      </c>
      <c r="H28" s="102" t="s">
        <v>57</v>
      </c>
      <c r="I28" s="103" t="s">
        <v>224</v>
      </c>
      <c r="J28" s="104">
        <v>50.957500000000003</v>
      </c>
      <c r="K28" s="104">
        <v>-113.95917</v>
      </c>
      <c r="L28" s="91" t="s">
        <v>695</v>
      </c>
      <c r="M28" s="102" t="s">
        <v>747</v>
      </c>
      <c r="N28" s="89" t="s">
        <v>679</v>
      </c>
      <c r="O28" s="102" t="s">
        <v>675</v>
      </c>
      <c r="P28" s="102" t="s">
        <v>674</v>
      </c>
      <c r="Q28" s="102" t="s">
        <v>674</v>
      </c>
      <c r="R28" s="102" t="s">
        <v>674</v>
      </c>
      <c r="S28" s="102" t="s">
        <v>675</v>
      </c>
      <c r="T28" s="102" t="s">
        <v>674</v>
      </c>
      <c r="U28" s="102" t="s">
        <v>675</v>
      </c>
      <c r="V28" s="102" t="s">
        <v>674</v>
      </c>
      <c r="W28" s="102" t="s">
        <v>674</v>
      </c>
      <c r="X28" s="102" t="s">
        <v>674</v>
      </c>
      <c r="Y28" s="102" t="s">
        <v>675</v>
      </c>
      <c r="Z28" s="102" t="s">
        <v>675</v>
      </c>
    </row>
    <row r="29" spans="1:26" x14ac:dyDescent="0.25">
      <c r="A29" s="89">
        <v>4222</v>
      </c>
      <c r="B29" s="89"/>
      <c r="C29" s="91">
        <v>524552</v>
      </c>
      <c r="D29" s="91" t="s">
        <v>225</v>
      </c>
      <c r="E29" s="91" t="s">
        <v>748</v>
      </c>
      <c r="F29" s="91" t="s">
        <v>226</v>
      </c>
      <c r="G29" s="91" t="s">
        <v>67</v>
      </c>
      <c r="H29" s="102" t="s">
        <v>57</v>
      </c>
      <c r="I29" s="103" t="s">
        <v>227</v>
      </c>
      <c r="J29" s="104">
        <v>50.982818000000002</v>
      </c>
      <c r="K29" s="104">
        <v>-113.904855</v>
      </c>
      <c r="L29" s="91" t="s">
        <v>681</v>
      </c>
      <c r="M29" s="102" t="s">
        <v>749</v>
      </c>
      <c r="N29" s="89" t="s">
        <v>674</v>
      </c>
      <c r="O29" s="102" t="s">
        <v>675</v>
      </c>
      <c r="P29" s="102" t="s">
        <v>674</v>
      </c>
      <c r="Q29" s="102" t="s">
        <v>674</v>
      </c>
      <c r="R29" s="102" t="s">
        <v>674</v>
      </c>
      <c r="S29" s="102" t="s">
        <v>675</v>
      </c>
      <c r="T29" s="102" t="s">
        <v>674</v>
      </c>
      <c r="U29" s="102" t="s">
        <v>675</v>
      </c>
      <c r="V29" s="102" t="s">
        <v>675</v>
      </c>
      <c r="W29" s="102" t="s">
        <v>675</v>
      </c>
      <c r="X29" s="102" t="s">
        <v>675</v>
      </c>
      <c r="Y29" s="102" t="s">
        <v>675</v>
      </c>
      <c r="Z29" s="102" t="s">
        <v>675</v>
      </c>
    </row>
    <row r="30" spans="1:26" x14ac:dyDescent="0.25">
      <c r="A30" s="89">
        <v>4303</v>
      </c>
      <c r="B30" s="89"/>
      <c r="C30" s="91">
        <v>524554</v>
      </c>
      <c r="D30" s="91" t="s">
        <v>228</v>
      </c>
      <c r="E30" s="91" t="s">
        <v>750</v>
      </c>
      <c r="F30" s="91" t="s">
        <v>229</v>
      </c>
      <c r="G30" s="91" t="s">
        <v>67</v>
      </c>
      <c r="H30" s="102" t="s">
        <v>57</v>
      </c>
      <c r="I30" s="103" t="s">
        <v>230</v>
      </c>
      <c r="J30" s="104">
        <v>50.994216000000002</v>
      </c>
      <c r="K30" s="104">
        <v>-113.95854199999999</v>
      </c>
      <c r="L30" s="91" t="s">
        <v>695</v>
      </c>
      <c r="M30" s="102" t="s">
        <v>751</v>
      </c>
      <c r="N30" s="89" t="s">
        <v>679</v>
      </c>
      <c r="O30" s="102" t="s">
        <v>675</v>
      </c>
      <c r="P30" s="102" t="s">
        <v>674</v>
      </c>
      <c r="Q30" s="102" t="s">
        <v>674</v>
      </c>
      <c r="R30" s="102" t="s">
        <v>674</v>
      </c>
      <c r="S30" s="102" t="s">
        <v>674</v>
      </c>
      <c r="T30" s="102" t="s">
        <v>675</v>
      </c>
      <c r="U30" s="102" t="s">
        <v>675</v>
      </c>
      <c r="V30" s="102" t="s">
        <v>675</v>
      </c>
      <c r="W30" s="102" t="s">
        <v>674</v>
      </c>
      <c r="X30" s="102" t="s">
        <v>674</v>
      </c>
      <c r="Y30" s="102" t="s">
        <v>675</v>
      </c>
      <c r="Z30" s="102" t="s">
        <v>675</v>
      </c>
    </row>
    <row r="31" spans="1:26" x14ac:dyDescent="0.25">
      <c r="A31" s="89">
        <v>4304</v>
      </c>
      <c r="B31" s="89"/>
      <c r="C31" s="91">
        <v>524553</v>
      </c>
      <c r="D31" s="91" t="s">
        <v>231</v>
      </c>
      <c r="E31" s="91" t="s">
        <v>232</v>
      </c>
      <c r="F31" s="91" t="s">
        <v>233</v>
      </c>
      <c r="G31" s="91" t="s">
        <v>67</v>
      </c>
      <c r="H31" s="102" t="s">
        <v>57</v>
      </c>
      <c r="I31" s="103" t="s">
        <v>234</v>
      </c>
      <c r="J31" s="104">
        <v>50.994216000000002</v>
      </c>
      <c r="K31" s="104">
        <v>-113.95854199999999</v>
      </c>
      <c r="L31" s="91" t="s">
        <v>672</v>
      </c>
      <c r="M31" s="102" t="s">
        <v>752</v>
      </c>
      <c r="N31" s="89" t="s">
        <v>674</v>
      </c>
      <c r="O31" s="102" t="s">
        <v>675</v>
      </c>
      <c r="P31" s="102" t="s">
        <v>674</v>
      </c>
      <c r="Q31" s="102" t="s">
        <v>674</v>
      </c>
      <c r="R31" s="102" t="s">
        <v>674</v>
      </c>
      <c r="S31" s="102" t="s">
        <v>675</v>
      </c>
      <c r="T31" s="102" t="s">
        <v>674</v>
      </c>
      <c r="U31" s="102" t="s">
        <v>675</v>
      </c>
      <c r="V31" s="102" t="s">
        <v>675</v>
      </c>
      <c r="W31" s="102" t="s">
        <v>675</v>
      </c>
      <c r="X31" s="102" t="s">
        <v>675</v>
      </c>
      <c r="Y31" s="102" t="s">
        <v>675</v>
      </c>
      <c r="Z31" s="102" t="s">
        <v>675</v>
      </c>
    </row>
    <row r="32" spans="1:26" x14ac:dyDescent="0.25">
      <c r="A32" s="89">
        <v>4791</v>
      </c>
      <c r="B32" s="89"/>
      <c r="C32" s="91">
        <v>524542</v>
      </c>
      <c r="D32" s="91" t="s">
        <v>277</v>
      </c>
      <c r="E32" s="91" t="s">
        <v>278</v>
      </c>
      <c r="F32" s="91" t="s">
        <v>279</v>
      </c>
      <c r="G32" s="91" t="s">
        <v>141</v>
      </c>
      <c r="H32" s="102" t="s">
        <v>57</v>
      </c>
      <c r="I32" s="103" t="s">
        <v>280</v>
      </c>
      <c r="J32" s="104">
        <v>53.285992</v>
      </c>
      <c r="K32" s="104">
        <v>-110.011015</v>
      </c>
      <c r="L32" s="91" t="s">
        <v>672</v>
      </c>
      <c r="M32" s="102" t="s">
        <v>753</v>
      </c>
      <c r="N32" s="89" t="s">
        <v>674</v>
      </c>
      <c r="O32" s="102" t="s">
        <v>675</v>
      </c>
      <c r="P32" s="102" t="s">
        <v>674</v>
      </c>
      <c r="Q32" s="102" t="s">
        <v>674</v>
      </c>
      <c r="R32" s="102" t="s">
        <v>674</v>
      </c>
      <c r="S32" s="102" t="s">
        <v>674</v>
      </c>
      <c r="T32" s="102" t="s">
        <v>674</v>
      </c>
      <c r="U32" s="102" t="s">
        <v>675</v>
      </c>
      <c r="V32" s="102" t="s">
        <v>674</v>
      </c>
      <c r="W32" s="102" t="s">
        <v>674</v>
      </c>
      <c r="X32" s="102" t="s">
        <v>675</v>
      </c>
      <c r="Y32" s="102" t="s">
        <v>675</v>
      </c>
      <c r="Z32" s="102" t="s">
        <v>675</v>
      </c>
    </row>
    <row r="33" spans="1:26" x14ac:dyDescent="0.25">
      <c r="A33" s="89">
        <v>4794</v>
      </c>
      <c r="B33" s="89"/>
      <c r="C33" s="91">
        <v>524604</v>
      </c>
      <c r="D33" s="91" t="s">
        <v>281</v>
      </c>
      <c r="E33" s="91" t="s">
        <v>754</v>
      </c>
      <c r="F33" s="91" t="s">
        <v>282</v>
      </c>
      <c r="G33" s="91" t="s">
        <v>141</v>
      </c>
      <c r="H33" s="102" t="s">
        <v>57</v>
      </c>
      <c r="I33" s="103" t="s">
        <v>283</v>
      </c>
      <c r="J33" s="104">
        <v>53.277824000000003</v>
      </c>
      <c r="K33" s="104">
        <v>-110.027502</v>
      </c>
      <c r="L33" s="91" t="s">
        <v>677</v>
      </c>
      <c r="M33" s="102" t="s">
        <v>755</v>
      </c>
      <c r="N33" s="89" t="s">
        <v>679</v>
      </c>
      <c r="O33" s="102" t="s">
        <v>675</v>
      </c>
      <c r="P33" s="102" t="s">
        <v>674</v>
      </c>
      <c r="Q33" s="102" t="s">
        <v>675</v>
      </c>
      <c r="R33" s="102" t="s">
        <v>675</v>
      </c>
      <c r="S33" s="102" t="s">
        <v>675</v>
      </c>
      <c r="T33" s="102" t="s">
        <v>674</v>
      </c>
      <c r="U33" s="102" t="s">
        <v>674</v>
      </c>
      <c r="V33" s="102" t="s">
        <v>674</v>
      </c>
      <c r="W33" s="102" t="s">
        <v>674</v>
      </c>
      <c r="X33" s="102" t="s">
        <v>675</v>
      </c>
      <c r="Y33" s="102" t="s">
        <v>674</v>
      </c>
      <c r="Z33" s="102" t="s">
        <v>674</v>
      </c>
    </row>
    <row r="34" spans="1:26" x14ac:dyDescent="0.25">
      <c r="A34" s="89">
        <v>5032</v>
      </c>
      <c r="B34" s="89"/>
      <c r="C34" s="91">
        <v>524591</v>
      </c>
      <c r="D34" s="91" t="s">
        <v>270</v>
      </c>
      <c r="E34" s="91" t="s">
        <v>756</v>
      </c>
      <c r="F34" s="91" t="s">
        <v>271</v>
      </c>
      <c r="G34" s="91" t="s">
        <v>139</v>
      </c>
      <c r="H34" s="102" t="s">
        <v>57</v>
      </c>
      <c r="I34" s="103" t="s">
        <v>272</v>
      </c>
      <c r="J34" s="104">
        <v>53.303071000000003</v>
      </c>
      <c r="K34" s="104">
        <v>-113.543493</v>
      </c>
      <c r="L34" s="91" t="s">
        <v>677</v>
      </c>
      <c r="M34" s="102" t="s">
        <v>757</v>
      </c>
      <c r="N34" s="89" t="s">
        <v>679</v>
      </c>
      <c r="O34" s="102" t="s">
        <v>675</v>
      </c>
      <c r="P34" s="102" t="s">
        <v>674</v>
      </c>
      <c r="Q34" s="102" t="s">
        <v>675</v>
      </c>
      <c r="R34" s="102" t="s">
        <v>675</v>
      </c>
      <c r="S34" s="102" t="s">
        <v>675</v>
      </c>
      <c r="T34" s="102" t="s">
        <v>674</v>
      </c>
      <c r="U34" s="102" t="s">
        <v>674</v>
      </c>
      <c r="V34" s="102" t="s">
        <v>674</v>
      </c>
      <c r="W34" s="102" t="s">
        <v>674</v>
      </c>
      <c r="X34" s="102" t="s">
        <v>674</v>
      </c>
      <c r="Y34" s="102" t="s">
        <v>675</v>
      </c>
      <c r="Z34" s="102" t="s">
        <v>675</v>
      </c>
    </row>
    <row r="35" spans="1:26" x14ac:dyDescent="0.25">
      <c r="A35" s="89">
        <v>5051</v>
      </c>
      <c r="B35" s="89"/>
      <c r="C35" s="91">
        <v>524590</v>
      </c>
      <c r="D35" s="91" t="s">
        <v>245</v>
      </c>
      <c r="E35" s="91" t="s">
        <v>758</v>
      </c>
      <c r="F35" s="91" t="s">
        <v>246</v>
      </c>
      <c r="G35" s="91" t="s">
        <v>58</v>
      </c>
      <c r="H35" s="102" t="s">
        <v>57</v>
      </c>
      <c r="I35" s="103" t="s">
        <v>247</v>
      </c>
      <c r="J35" s="104">
        <v>53.563090000000003</v>
      </c>
      <c r="K35" s="104">
        <v>-113.597583</v>
      </c>
      <c r="L35" s="91" t="s">
        <v>695</v>
      </c>
      <c r="M35" s="102" t="s">
        <v>759</v>
      </c>
      <c r="N35" s="89" t="s">
        <v>679</v>
      </c>
      <c r="O35" s="102" t="s">
        <v>675</v>
      </c>
      <c r="P35" s="102" t="s">
        <v>674</v>
      </c>
      <c r="Q35" s="102" t="s">
        <v>675</v>
      </c>
      <c r="R35" s="102" t="s">
        <v>675</v>
      </c>
      <c r="S35" s="102" t="s">
        <v>675</v>
      </c>
      <c r="T35" s="102" t="s">
        <v>675</v>
      </c>
      <c r="U35" s="102" t="s">
        <v>675</v>
      </c>
      <c r="V35" s="102" t="s">
        <v>675</v>
      </c>
      <c r="W35" s="102" t="s">
        <v>674</v>
      </c>
      <c r="X35" s="102" t="s">
        <v>674</v>
      </c>
      <c r="Y35" s="102" t="s">
        <v>675</v>
      </c>
      <c r="Z35" s="102" t="s">
        <v>675</v>
      </c>
    </row>
    <row r="36" spans="1:26" x14ac:dyDescent="0.25">
      <c r="A36" s="89">
        <v>5200</v>
      </c>
      <c r="B36" s="89"/>
      <c r="C36" s="91">
        <v>524608</v>
      </c>
      <c r="D36" s="91" t="s">
        <v>296</v>
      </c>
      <c r="E36" s="91" t="s">
        <v>297</v>
      </c>
      <c r="F36" s="91" t="s">
        <v>298</v>
      </c>
      <c r="G36" s="91" t="s">
        <v>63</v>
      </c>
      <c r="H36" s="102" t="s">
        <v>57</v>
      </c>
      <c r="I36" s="103" t="s">
        <v>299</v>
      </c>
      <c r="J36" s="104">
        <v>52.315897329999999</v>
      </c>
      <c r="K36" s="104">
        <v>-113.83886750000001</v>
      </c>
      <c r="L36" s="91" t="s">
        <v>672</v>
      </c>
      <c r="M36" s="102" t="s">
        <v>760</v>
      </c>
      <c r="N36" s="89" t="s">
        <v>674</v>
      </c>
      <c r="O36" s="102" t="s">
        <v>675</v>
      </c>
      <c r="P36" s="102" t="s">
        <v>674</v>
      </c>
      <c r="Q36" s="102" t="s">
        <v>674</v>
      </c>
      <c r="R36" s="102" t="s">
        <v>674</v>
      </c>
      <c r="S36" s="102" t="s">
        <v>675</v>
      </c>
      <c r="T36" s="102" t="s">
        <v>675</v>
      </c>
      <c r="U36" s="102" t="s">
        <v>675</v>
      </c>
      <c r="V36" s="102" t="s">
        <v>675</v>
      </c>
      <c r="W36" s="102" t="s">
        <v>675</v>
      </c>
      <c r="X36" s="102" t="s">
        <v>675</v>
      </c>
      <c r="Y36" s="102" t="s">
        <v>675</v>
      </c>
      <c r="Z36" s="102" t="s">
        <v>675</v>
      </c>
    </row>
    <row r="37" spans="1:26" x14ac:dyDescent="0.25">
      <c r="A37" s="89">
        <v>5204</v>
      </c>
      <c r="B37" s="89"/>
      <c r="C37" s="91">
        <v>524594</v>
      </c>
      <c r="D37" s="91" t="s">
        <v>300</v>
      </c>
      <c r="E37" s="91" t="s">
        <v>301</v>
      </c>
      <c r="F37" s="91" t="s">
        <v>761</v>
      </c>
      <c r="G37" s="91" t="s">
        <v>63</v>
      </c>
      <c r="H37" s="102" t="s">
        <v>57</v>
      </c>
      <c r="I37" s="103" t="s">
        <v>299</v>
      </c>
      <c r="J37" s="104">
        <v>52.367387999999998</v>
      </c>
      <c r="K37" s="104">
        <v>-113.788743</v>
      </c>
      <c r="L37" s="91" t="s">
        <v>681</v>
      </c>
      <c r="M37" s="102" t="s">
        <v>762</v>
      </c>
      <c r="N37" s="89" t="s">
        <v>674</v>
      </c>
      <c r="O37" s="102" t="s">
        <v>675</v>
      </c>
      <c r="P37" s="102" t="s">
        <v>674</v>
      </c>
      <c r="Q37" s="102" t="s">
        <v>675</v>
      </c>
      <c r="R37" s="102" t="s">
        <v>674</v>
      </c>
      <c r="S37" s="102" t="s">
        <v>675</v>
      </c>
      <c r="T37" s="102" t="s">
        <v>675</v>
      </c>
      <c r="U37" s="102" t="s">
        <v>675</v>
      </c>
      <c r="V37" s="102" t="s">
        <v>675</v>
      </c>
      <c r="W37" s="102" t="s">
        <v>675</v>
      </c>
      <c r="X37" s="102" t="s">
        <v>675</v>
      </c>
      <c r="Y37" s="102" t="s">
        <v>675</v>
      </c>
      <c r="Z37" s="102" t="s">
        <v>675</v>
      </c>
    </row>
    <row r="38" spans="1:26" x14ac:dyDescent="0.25">
      <c r="A38" s="89">
        <v>5229</v>
      </c>
      <c r="B38" s="89"/>
      <c r="C38" s="91">
        <v>524603</v>
      </c>
      <c r="D38" s="91" t="s">
        <v>284</v>
      </c>
      <c r="E38" s="91" t="s">
        <v>763</v>
      </c>
      <c r="F38" s="91" t="s">
        <v>285</v>
      </c>
      <c r="G38" s="91" t="s">
        <v>142</v>
      </c>
      <c r="H38" s="102" t="s">
        <v>57</v>
      </c>
      <c r="I38" s="103" t="s">
        <v>286</v>
      </c>
      <c r="J38" s="104">
        <v>50.025171999999998</v>
      </c>
      <c r="K38" s="104">
        <v>-110.70005999999999</v>
      </c>
      <c r="L38" s="91" t="s">
        <v>677</v>
      </c>
      <c r="M38" s="102" t="s">
        <v>764</v>
      </c>
      <c r="N38" s="89" t="s">
        <v>679</v>
      </c>
      <c r="O38" s="102" t="s">
        <v>675</v>
      </c>
      <c r="P38" s="102" t="s">
        <v>674</v>
      </c>
      <c r="Q38" s="102" t="s">
        <v>675</v>
      </c>
      <c r="R38" s="102" t="s">
        <v>675</v>
      </c>
      <c r="S38" s="102" t="s">
        <v>675</v>
      </c>
      <c r="T38" s="102" t="s">
        <v>675</v>
      </c>
      <c r="U38" s="102" t="s">
        <v>675</v>
      </c>
      <c r="V38" s="102" t="s">
        <v>674</v>
      </c>
      <c r="W38" s="102" t="s">
        <v>674</v>
      </c>
      <c r="X38" s="102" t="s">
        <v>675</v>
      </c>
      <c r="Y38" s="102" t="s">
        <v>674</v>
      </c>
      <c r="Z38" s="102" t="s">
        <v>674</v>
      </c>
    </row>
    <row r="39" spans="1:26" x14ac:dyDescent="0.25">
      <c r="A39" s="89">
        <v>5299</v>
      </c>
      <c r="B39" s="89"/>
      <c r="C39" s="91">
        <v>524596</v>
      </c>
      <c r="D39" s="91" t="s">
        <v>273</v>
      </c>
      <c r="E39" s="91" t="s">
        <v>274</v>
      </c>
      <c r="F39" s="91" t="s">
        <v>275</v>
      </c>
      <c r="G39" s="91" t="s">
        <v>140</v>
      </c>
      <c r="H39" s="102" t="s">
        <v>57</v>
      </c>
      <c r="I39" s="103" t="s">
        <v>276</v>
      </c>
      <c r="J39" s="104">
        <v>49.702226000000003</v>
      </c>
      <c r="K39" s="104">
        <v>-112.783733</v>
      </c>
      <c r="L39" s="91" t="s">
        <v>681</v>
      </c>
      <c r="M39" s="102" t="s">
        <v>752</v>
      </c>
      <c r="N39" s="89" t="s">
        <v>674</v>
      </c>
      <c r="O39" s="102" t="s">
        <v>675</v>
      </c>
      <c r="P39" s="102" t="s">
        <v>674</v>
      </c>
      <c r="Q39" s="102" t="s">
        <v>674</v>
      </c>
      <c r="R39" s="102" t="s">
        <v>674</v>
      </c>
      <c r="S39" s="102" t="s">
        <v>675</v>
      </c>
      <c r="T39" s="102" t="s">
        <v>675</v>
      </c>
      <c r="U39" s="102" t="s">
        <v>675</v>
      </c>
      <c r="V39" s="102" t="s">
        <v>675</v>
      </c>
      <c r="W39" s="102" t="s">
        <v>675</v>
      </c>
      <c r="X39" s="102" t="s">
        <v>675</v>
      </c>
      <c r="Y39" s="102" t="s">
        <v>675</v>
      </c>
      <c r="Z39" s="102" t="s">
        <v>675</v>
      </c>
    </row>
    <row r="40" spans="1:26" x14ac:dyDescent="0.25">
      <c r="A40" s="89">
        <v>6711</v>
      </c>
      <c r="B40" s="89"/>
      <c r="C40" s="91">
        <v>524592</v>
      </c>
      <c r="D40" s="91" t="s">
        <v>290</v>
      </c>
      <c r="E40" s="91" t="s">
        <v>765</v>
      </c>
      <c r="F40" s="91" t="s">
        <v>291</v>
      </c>
      <c r="G40" s="91" t="s">
        <v>143</v>
      </c>
      <c r="H40" s="102" t="s">
        <v>57</v>
      </c>
      <c r="I40" s="103" t="s">
        <v>292</v>
      </c>
      <c r="J40" s="104">
        <v>58.496941</v>
      </c>
      <c r="K40" s="104">
        <v>-119.406486</v>
      </c>
      <c r="L40" s="91" t="s">
        <v>672</v>
      </c>
      <c r="M40" s="102" t="s">
        <v>766</v>
      </c>
      <c r="N40" s="89" t="s">
        <v>674</v>
      </c>
      <c r="O40" s="102" t="s">
        <v>675</v>
      </c>
      <c r="P40" s="102" t="s">
        <v>674</v>
      </c>
      <c r="Q40" s="102" t="s">
        <v>674</v>
      </c>
      <c r="R40" s="102" t="s">
        <v>674</v>
      </c>
      <c r="S40" s="102" t="s">
        <v>675</v>
      </c>
      <c r="T40" s="102" t="s">
        <v>675</v>
      </c>
      <c r="U40" s="102" t="s">
        <v>675</v>
      </c>
      <c r="V40" s="102" t="s">
        <v>674</v>
      </c>
      <c r="W40" s="102" t="s">
        <v>674</v>
      </c>
      <c r="X40" s="102" t="s">
        <v>675</v>
      </c>
      <c r="Y40" s="102" t="s">
        <v>675</v>
      </c>
      <c r="Z40" s="102" t="s">
        <v>675</v>
      </c>
    </row>
    <row r="41" spans="1:26" x14ac:dyDescent="0.25">
      <c r="A41" s="89">
        <v>7969</v>
      </c>
      <c r="B41" s="89"/>
      <c r="C41" s="91">
        <v>524597</v>
      </c>
      <c r="D41" s="91" t="s">
        <v>311</v>
      </c>
      <c r="E41" s="91" t="s">
        <v>767</v>
      </c>
      <c r="F41" s="91" t="s">
        <v>312</v>
      </c>
      <c r="G41" s="91" t="s">
        <v>145</v>
      </c>
      <c r="H41" s="102" t="s">
        <v>57</v>
      </c>
      <c r="I41" s="103" t="s">
        <v>313</v>
      </c>
      <c r="J41" s="104">
        <v>51.03866</v>
      </c>
      <c r="K41" s="104">
        <v>-113.39812999999999</v>
      </c>
      <c r="L41" s="91" t="s">
        <v>677</v>
      </c>
      <c r="M41" s="102" t="s">
        <v>768</v>
      </c>
      <c r="N41" s="89" t="s">
        <v>679</v>
      </c>
      <c r="O41" s="102" t="s">
        <v>675</v>
      </c>
      <c r="P41" s="102" t="s">
        <v>674</v>
      </c>
      <c r="Q41" s="102" t="s">
        <v>675</v>
      </c>
      <c r="R41" s="102" t="s">
        <v>674</v>
      </c>
      <c r="S41" s="102" t="s">
        <v>675</v>
      </c>
      <c r="T41" s="102" t="s">
        <v>674</v>
      </c>
      <c r="U41" s="102" t="s">
        <v>674</v>
      </c>
      <c r="V41" s="102" t="s">
        <v>674</v>
      </c>
      <c r="W41" s="102" t="s">
        <v>674</v>
      </c>
      <c r="X41" s="102" t="s">
        <v>675</v>
      </c>
      <c r="Y41" s="102" t="s">
        <v>674</v>
      </c>
      <c r="Z41" s="102" t="s">
        <v>674</v>
      </c>
    </row>
    <row r="42" spans="1:26" x14ac:dyDescent="0.25">
      <c r="A42" s="89">
        <v>8842</v>
      </c>
      <c r="B42" s="89"/>
      <c r="C42" s="91">
        <v>524598</v>
      </c>
      <c r="D42" s="91" t="s">
        <v>314</v>
      </c>
      <c r="E42" s="91" t="s">
        <v>315</v>
      </c>
      <c r="F42" s="91" t="s">
        <v>316</v>
      </c>
      <c r="G42" s="91" t="s">
        <v>317</v>
      </c>
      <c r="H42" s="102" t="s">
        <v>57</v>
      </c>
      <c r="I42" s="103" t="s">
        <v>318</v>
      </c>
      <c r="J42" s="104">
        <v>53.346260000000001</v>
      </c>
      <c r="K42" s="104">
        <v>-110.85921999999999</v>
      </c>
      <c r="L42" s="91" t="s">
        <v>681</v>
      </c>
      <c r="M42" s="102" t="s">
        <v>753</v>
      </c>
      <c r="N42" s="89" t="s">
        <v>674</v>
      </c>
      <c r="O42" s="102" t="s">
        <v>675</v>
      </c>
      <c r="P42" s="102" t="s">
        <v>674</v>
      </c>
      <c r="Q42" s="102" t="s">
        <v>674</v>
      </c>
      <c r="R42" s="102" t="s">
        <v>674</v>
      </c>
      <c r="S42" s="102" t="s">
        <v>674</v>
      </c>
      <c r="T42" s="102" t="s">
        <v>675</v>
      </c>
      <c r="U42" s="102" t="s">
        <v>675</v>
      </c>
      <c r="V42" s="102" t="s">
        <v>675</v>
      </c>
      <c r="W42" s="102" t="s">
        <v>675</v>
      </c>
      <c r="X42" s="102" t="s">
        <v>675</v>
      </c>
      <c r="Y42" s="102" t="s">
        <v>675</v>
      </c>
      <c r="Z42" s="102" t="s">
        <v>675</v>
      </c>
    </row>
    <row r="43" spans="1:26" x14ac:dyDescent="0.25">
      <c r="A43" s="89">
        <v>9058</v>
      </c>
      <c r="B43" s="89"/>
      <c r="C43" s="91">
        <v>524611</v>
      </c>
      <c r="D43" s="91" t="s">
        <v>322</v>
      </c>
      <c r="E43" s="91" t="s">
        <v>769</v>
      </c>
      <c r="F43" s="91" t="s">
        <v>323</v>
      </c>
      <c r="G43" s="91" t="s">
        <v>146</v>
      </c>
      <c r="H43" s="102" t="s">
        <v>57</v>
      </c>
      <c r="I43" s="103" t="s">
        <v>324</v>
      </c>
      <c r="J43" s="104">
        <v>54.191370999999997</v>
      </c>
      <c r="K43" s="104">
        <v>-115.788686</v>
      </c>
      <c r="L43" s="91" t="s">
        <v>677</v>
      </c>
      <c r="M43" s="102" t="s">
        <v>770</v>
      </c>
      <c r="N43" s="89" t="s">
        <v>679</v>
      </c>
      <c r="O43" s="102" t="s">
        <v>675</v>
      </c>
      <c r="P43" s="102" t="s">
        <v>674</v>
      </c>
      <c r="Q43" s="102" t="s">
        <v>675</v>
      </c>
      <c r="R43" s="102" t="s">
        <v>675</v>
      </c>
      <c r="S43" s="102" t="s">
        <v>675</v>
      </c>
      <c r="T43" s="102" t="s">
        <v>675</v>
      </c>
      <c r="U43" s="102" t="s">
        <v>674</v>
      </c>
      <c r="V43" s="102" t="s">
        <v>674</v>
      </c>
      <c r="W43" s="102" t="s">
        <v>674</v>
      </c>
      <c r="X43" s="102" t="s">
        <v>674</v>
      </c>
      <c r="Y43" s="102" t="s">
        <v>675</v>
      </c>
      <c r="Z43" s="102" t="s">
        <v>674</v>
      </c>
    </row>
    <row r="44" spans="1:26" s="93" customFormat="1" x14ac:dyDescent="0.25">
      <c r="A44" s="89"/>
      <c r="B44" s="89"/>
      <c r="C44" s="91">
        <v>547008</v>
      </c>
      <c r="D44" s="91"/>
      <c r="E44" s="91" t="s">
        <v>1040</v>
      </c>
      <c r="F44" s="91" t="s">
        <v>1041</v>
      </c>
      <c r="G44" s="91" t="s">
        <v>652</v>
      </c>
      <c r="H44" s="102" t="s">
        <v>57</v>
      </c>
      <c r="I44" s="103" t="s">
        <v>1042</v>
      </c>
      <c r="J44" s="104"/>
      <c r="K44" s="104"/>
      <c r="L44" s="91"/>
      <c r="M44" s="102"/>
      <c r="N44" s="89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</row>
    <row r="45" spans="1:26" x14ac:dyDescent="0.25">
      <c r="A45" s="89">
        <v>570</v>
      </c>
      <c r="B45" s="89"/>
      <c r="C45" s="91">
        <v>524578</v>
      </c>
      <c r="D45" s="91" t="s">
        <v>341</v>
      </c>
      <c r="E45" s="91" t="s">
        <v>771</v>
      </c>
      <c r="F45" s="91" t="s">
        <v>772</v>
      </c>
      <c r="G45" s="91" t="s">
        <v>148</v>
      </c>
      <c r="H45" s="102" t="s">
        <v>69</v>
      </c>
      <c r="I45" s="103" t="s">
        <v>342</v>
      </c>
      <c r="J45" s="104">
        <v>52.103737000000002</v>
      </c>
      <c r="K45" s="104">
        <v>-119.31012800000001</v>
      </c>
      <c r="L45" s="91" t="s">
        <v>677</v>
      </c>
      <c r="M45" s="102" t="s">
        <v>773</v>
      </c>
      <c r="N45" s="89" t="s">
        <v>679</v>
      </c>
      <c r="O45" s="102" t="s">
        <v>675</v>
      </c>
      <c r="P45" s="102" t="s">
        <v>674</v>
      </c>
      <c r="Q45" s="102" t="s">
        <v>674</v>
      </c>
      <c r="R45" s="102" t="s">
        <v>675</v>
      </c>
      <c r="S45" s="102" t="s">
        <v>675</v>
      </c>
      <c r="T45" s="102" t="s">
        <v>675</v>
      </c>
      <c r="U45" s="102" t="s">
        <v>675</v>
      </c>
      <c r="V45" s="102" t="s">
        <v>674</v>
      </c>
      <c r="W45" s="102" t="s">
        <v>674</v>
      </c>
      <c r="X45" s="102" t="s">
        <v>675</v>
      </c>
      <c r="Y45" s="102" t="s">
        <v>674</v>
      </c>
      <c r="Z45" s="102" t="s">
        <v>674</v>
      </c>
    </row>
    <row r="46" spans="1:26" x14ac:dyDescent="0.25">
      <c r="A46" s="109">
        <v>1072</v>
      </c>
      <c r="B46" s="109"/>
      <c r="C46" s="91">
        <v>545954</v>
      </c>
      <c r="D46" s="105" t="s">
        <v>774</v>
      </c>
      <c r="E46" s="105" t="s">
        <v>775</v>
      </c>
      <c r="F46" s="105" t="s">
        <v>776</v>
      </c>
      <c r="G46" s="105" t="s">
        <v>643</v>
      </c>
      <c r="H46" s="106" t="s">
        <v>69</v>
      </c>
      <c r="I46" s="107" t="s">
        <v>777</v>
      </c>
      <c r="J46" s="108">
        <v>50.51332</v>
      </c>
      <c r="K46" s="108">
        <v>-115.99745</v>
      </c>
      <c r="L46" s="105" t="s">
        <v>695</v>
      </c>
      <c r="M46" s="106" t="s">
        <v>778</v>
      </c>
      <c r="N46" s="109" t="s">
        <v>679</v>
      </c>
      <c r="O46" s="106" t="s">
        <v>675</v>
      </c>
      <c r="P46" s="106" t="s">
        <v>674</v>
      </c>
      <c r="Q46" s="106" t="s">
        <v>675</v>
      </c>
      <c r="R46" s="106" t="s">
        <v>674</v>
      </c>
      <c r="S46" s="106" t="s">
        <v>675</v>
      </c>
      <c r="T46" s="106" t="s">
        <v>674</v>
      </c>
      <c r="U46" s="106" t="s">
        <v>674</v>
      </c>
      <c r="V46" s="106" t="s">
        <v>674</v>
      </c>
      <c r="W46" s="106" t="s">
        <v>674</v>
      </c>
      <c r="X46" s="106" t="s">
        <v>674</v>
      </c>
      <c r="Y46" s="106" t="s">
        <v>674</v>
      </c>
      <c r="Z46" s="106" t="s">
        <v>675</v>
      </c>
    </row>
    <row r="47" spans="1:26" x14ac:dyDescent="0.25">
      <c r="A47" s="89">
        <v>1125</v>
      </c>
      <c r="B47" s="89"/>
      <c r="C47" s="91">
        <v>524586</v>
      </c>
      <c r="D47" s="91" t="s">
        <v>343</v>
      </c>
      <c r="E47" s="91" t="s">
        <v>779</v>
      </c>
      <c r="F47" s="91" t="s">
        <v>344</v>
      </c>
      <c r="G47" s="91" t="s">
        <v>149</v>
      </c>
      <c r="H47" s="102" t="s">
        <v>69</v>
      </c>
      <c r="I47" s="103" t="s">
        <v>345</v>
      </c>
      <c r="J47" s="104">
        <v>50.505560000000003</v>
      </c>
      <c r="K47" s="104">
        <v>-121.325</v>
      </c>
      <c r="L47" s="91" t="s">
        <v>677</v>
      </c>
      <c r="M47" s="102" t="s">
        <v>780</v>
      </c>
      <c r="N47" s="89" t="s">
        <v>679</v>
      </c>
      <c r="O47" s="102" t="s">
        <v>675</v>
      </c>
      <c r="P47" s="102" t="s">
        <v>674</v>
      </c>
      <c r="Q47" s="102" t="s">
        <v>674</v>
      </c>
      <c r="R47" s="102" t="s">
        <v>675</v>
      </c>
      <c r="S47" s="102" t="s">
        <v>675</v>
      </c>
      <c r="T47" s="102" t="s">
        <v>675</v>
      </c>
      <c r="U47" s="102" t="s">
        <v>674</v>
      </c>
      <c r="V47" s="102" t="s">
        <v>674</v>
      </c>
      <c r="W47" s="102" t="s">
        <v>674</v>
      </c>
      <c r="X47" s="102" t="s">
        <v>675</v>
      </c>
      <c r="Y47" s="102" t="s">
        <v>674</v>
      </c>
      <c r="Z47" s="102" t="s">
        <v>674</v>
      </c>
    </row>
    <row r="48" spans="1:26" x14ac:dyDescent="0.25">
      <c r="A48" s="89">
        <v>1422</v>
      </c>
      <c r="B48" s="89"/>
      <c r="C48" s="91">
        <v>524555</v>
      </c>
      <c r="D48" s="91" t="s">
        <v>354</v>
      </c>
      <c r="E48" s="91" t="s">
        <v>781</v>
      </c>
      <c r="F48" s="91" t="s">
        <v>355</v>
      </c>
      <c r="G48" s="91" t="s">
        <v>10</v>
      </c>
      <c r="H48" s="102" t="s">
        <v>69</v>
      </c>
      <c r="I48" s="103" t="s">
        <v>356</v>
      </c>
      <c r="J48" s="104">
        <v>49.140973000000002</v>
      </c>
      <c r="K48" s="104">
        <v>-121.960004</v>
      </c>
      <c r="L48" s="91" t="s">
        <v>677</v>
      </c>
      <c r="M48" s="102" t="s">
        <v>782</v>
      </c>
      <c r="N48" s="89" t="s">
        <v>679</v>
      </c>
      <c r="O48" s="102" t="s">
        <v>675</v>
      </c>
      <c r="P48" s="102" t="s">
        <v>674</v>
      </c>
      <c r="Q48" s="102" t="s">
        <v>674</v>
      </c>
      <c r="R48" s="102" t="s">
        <v>675</v>
      </c>
      <c r="S48" s="102" t="s">
        <v>675</v>
      </c>
      <c r="T48" s="102" t="s">
        <v>674</v>
      </c>
      <c r="U48" s="102" t="s">
        <v>674</v>
      </c>
      <c r="V48" s="102" t="s">
        <v>674</v>
      </c>
      <c r="W48" s="102" t="s">
        <v>674</v>
      </c>
      <c r="X48" s="102" t="s">
        <v>675</v>
      </c>
      <c r="Y48" s="102" t="s">
        <v>674</v>
      </c>
      <c r="Z48" s="102" t="s">
        <v>674</v>
      </c>
    </row>
    <row r="49" spans="1:26" x14ac:dyDescent="0.25">
      <c r="A49" s="89">
        <v>2335</v>
      </c>
      <c r="B49" s="89"/>
      <c r="C49" s="91">
        <v>541200</v>
      </c>
      <c r="D49" s="91" t="s">
        <v>783</v>
      </c>
      <c r="E49" s="91" t="s">
        <v>784</v>
      </c>
      <c r="F49" s="91" t="s">
        <v>785</v>
      </c>
      <c r="G49" s="91" t="s">
        <v>180</v>
      </c>
      <c r="H49" s="102" t="s">
        <v>69</v>
      </c>
      <c r="I49" s="103" t="s">
        <v>786</v>
      </c>
      <c r="J49" s="104">
        <v>49.366037499999997</v>
      </c>
      <c r="K49" s="104">
        <v>-121.4804566</v>
      </c>
      <c r="L49" s="91" t="s">
        <v>695</v>
      </c>
      <c r="M49" s="102" t="s">
        <v>787</v>
      </c>
      <c r="N49" s="89" t="s">
        <v>679</v>
      </c>
      <c r="O49" s="102" t="s">
        <v>675</v>
      </c>
      <c r="P49" s="102" t="s">
        <v>674</v>
      </c>
      <c r="Q49" s="102" t="s">
        <v>675</v>
      </c>
      <c r="R49" s="102" t="s">
        <v>674</v>
      </c>
      <c r="S49" s="102" t="s">
        <v>675</v>
      </c>
      <c r="T49" s="102" t="s">
        <v>674</v>
      </c>
      <c r="U49" s="102" t="s">
        <v>674</v>
      </c>
      <c r="V49" s="102" t="s">
        <v>674</v>
      </c>
      <c r="W49" s="102" t="s">
        <v>674</v>
      </c>
      <c r="X49" s="102" t="s">
        <v>675</v>
      </c>
      <c r="Y49" s="102" t="s">
        <v>674</v>
      </c>
      <c r="Z49" s="102" t="s">
        <v>674</v>
      </c>
    </row>
    <row r="50" spans="1:26" x14ac:dyDescent="0.25">
      <c r="A50" s="89">
        <v>2709</v>
      </c>
      <c r="B50" s="89"/>
      <c r="C50" s="91">
        <v>524569</v>
      </c>
      <c r="D50" s="91" t="s">
        <v>325</v>
      </c>
      <c r="E50" s="91" t="s">
        <v>788</v>
      </c>
      <c r="F50" s="91" t="s">
        <v>326</v>
      </c>
      <c r="G50" s="91" t="s">
        <v>147</v>
      </c>
      <c r="H50" s="102" t="s">
        <v>69</v>
      </c>
      <c r="I50" s="103" t="s">
        <v>327</v>
      </c>
      <c r="J50" s="104">
        <v>52.103704</v>
      </c>
      <c r="K50" s="104">
        <v>-121.927145</v>
      </c>
      <c r="L50" s="91" t="s">
        <v>695</v>
      </c>
      <c r="M50" s="102" t="s">
        <v>789</v>
      </c>
      <c r="N50" s="89" t="s">
        <v>679</v>
      </c>
      <c r="O50" s="102" t="s">
        <v>675</v>
      </c>
      <c r="P50" s="102" t="s">
        <v>674</v>
      </c>
      <c r="Q50" s="102" t="s">
        <v>675</v>
      </c>
      <c r="R50" s="102" t="s">
        <v>675</v>
      </c>
      <c r="S50" s="102" t="s">
        <v>675</v>
      </c>
      <c r="T50" s="102" t="s">
        <v>674</v>
      </c>
      <c r="U50" s="102" t="s">
        <v>674</v>
      </c>
      <c r="V50" s="102" t="s">
        <v>674</v>
      </c>
      <c r="W50" s="102" t="s">
        <v>674</v>
      </c>
      <c r="X50" s="102" t="s">
        <v>675</v>
      </c>
      <c r="Y50" s="102" t="s">
        <v>674</v>
      </c>
      <c r="Z50" s="102" t="s">
        <v>674</v>
      </c>
    </row>
    <row r="51" spans="1:26" x14ac:dyDescent="0.25">
      <c r="A51" s="89">
        <v>3055</v>
      </c>
      <c r="B51" s="89"/>
      <c r="C51" s="91">
        <v>524585</v>
      </c>
      <c r="D51" s="91" t="s">
        <v>379</v>
      </c>
      <c r="E51" s="91" t="s">
        <v>380</v>
      </c>
      <c r="F51" s="91" t="s">
        <v>381</v>
      </c>
      <c r="G51" s="91" t="s">
        <v>76</v>
      </c>
      <c r="H51" s="102" t="s">
        <v>69</v>
      </c>
      <c r="I51" s="103" t="s">
        <v>382</v>
      </c>
      <c r="J51" s="104">
        <v>56.232909999999997</v>
      </c>
      <c r="K51" s="104">
        <v>-120.84108000000001</v>
      </c>
      <c r="L51" s="91" t="s">
        <v>681</v>
      </c>
      <c r="M51" s="102" t="s">
        <v>790</v>
      </c>
      <c r="N51" s="89" t="s">
        <v>674</v>
      </c>
      <c r="O51" s="102" t="s">
        <v>675</v>
      </c>
      <c r="P51" s="102" t="s">
        <v>674</v>
      </c>
      <c r="Q51" s="102" t="s">
        <v>674</v>
      </c>
      <c r="R51" s="102" t="s">
        <v>674</v>
      </c>
      <c r="S51" s="102" t="s">
        <v>675</v>
      </c>
      <c r="T51" s="102" t="s">
        <v>674</v>
      </c>
      <c r="U51" s="102" t="s">
        <v>675</v>
      </c>
      <c r="V51" s="102" t="s">
        <v>675</v>
      </c>
      <c r="W51" s="102" t="s">
        <v>675</v>
      </c>
      <c r="X51" s="102" t="s">
        <v>675</v>
      </c>
      <c r="Y51" s="102" t="s">
        <v>675</v>
      </c>
      <c r="Z51" s="102" t="s">
        <v>675</v>
      </c>
    </row>
    <row r="52" spans="1:26" x14ac:dyDescent="0.25">
      <c r="A52" s="89">
        <v>3146</v>
      </c>
      <c r="B52" s="89"/>
      <c r="C52" s="91">
        <v>524587</v>
      </c>
      <c r="D52" s="91" t="s">
        <v>373</v>
      </c>
      <c r="E52" s="91" t="s">
        <v>374</v>
      </c>
      <c r="F52" s="91" t="s">
        <v>375</v>
      </c>
      <c r="G52" s="91" t="s">
        <v>77</v>
      </c>
      <c r="H52" s="102" t="s">
        <v>69</v>
      </c>
      <c r="I52" s="103" t="s">
        <v>372</v>
      </c>
      <c r="J52" s="104">
        <v>58.741689999999998</v>
      </c>
      <c r="K52" s="104">
        <v>-122.681054</v>
      </c>
      <c r="L52" s="91" t="s">
        <v>672</v>
      </c>
      <c r="M52" s="102" t="s">
        <v>791</v>
      </c>
      <c r="N52" s="89" t="s">
        <v>674</v>
      </c>
      <c r="O52" s="102" t="s">
        <v>675</v>
      </c>
      <c r="P52" s="102" t="s">
        <v>674</v>
      </c>
      <c r="Q52" s="102" t="s">
        <v>674</v>
      </c>
      <c r="R52" s="102" t="s">
        <v>674</v>
      </c>
      <c r="S52" s="102" t="s">
        <v>675</v>
      </c>
      <c r="T52" s="102" t="s">
        <v>675</v>
      </c>
      <c r="U52" s="102" t="s">
        <v>675</v>
      </c>
      <c r="V52" s="102" t="s">
        <v>675</v>
      </c>
      <c r="W52" s="102" t="s">
        <v>674</v>
      </c>
      <c r="X52" s="102" t="s">
        <v>675</v>
      </c>
      <c r="Y52" s="102" t="s">
        <v>675</v>
      </c>
      <c r="Z52" s="102" t="s">
        <v>675</v>
      </c>
    </row>
    <row r="53" spans="1:26" x14ac:dyDescent="0.25">
      <c r="A53" s="89">
        <v>3152</v>
      </c>
      <c r="B53" s="89"/>
      <c r="C53" s="91">
        <v>524583</v>
      </c>
      <c r="D53" s="91" t="s">
        <v>383</v>
      </c>
      <c r="E53" s="91" t="s">
        <v>384</v>
      </c>
      <c r="F53" s="91" t="s">
        <v>385</v>
      </c>
      <c r="G53" s="91" t="s">
        <v>76</v>
      </c>
      <c r="H53" s="102" t="s">
        <v>69</v>
      </c>
      <c r="I53" s="103" t="s">
        <v>386</v>
      </c>
      <c r="J53" s="104">
        <v>56.241725000000002</v>
      </c>
      <c r="K53" s="104">
        <v>-120.806246</v>
      </c>
      <c r="L53" s="91" t="s">
        <v>672</v>
      </c>
      <c r="M53" s="102" t="s">
        <v>792</v>
      </c>
      <c r="N53" s="89" t="s">
        <v>674</v>
      </c>
      <c r="O53" s="102" t="s">
        <v>675</v>
      </c>
      <c r="P53" s="102" t="s">
        <v>674</v>
      </c>
      <c r="Q53" s="102" t="s">
        <v>674</v>
      </c>
      <c r="R53" s="102" t="s">
        <v>674</v>
      </c>
      <c r="S53" s="102" t="s">
        <v>675</v>
      </c>
      <c r="T53" s="102" t="s">
        <v>675</v>
      </c>
      <c r="U53" s="102" t="s">
        <v>675</v>
      </c>
      <c r="V53" s="102" t="s">
        <v>675</v>
      </c>
      <c r="W53" s="102" t="s">
        <v>675</v>
      </c>
      <c r="X53" s="102" t="s">
        <v>675</v>
      </c>
      <c r="Y53" s="102" t="s">
        <v>675</v>
      </c>
      <c r="Z53" s="102" t="s">
        <v>675</v>
      </c>
    </row>
    <row r="54" spans="1:26" x14ac:dyDescent="0.25">
      <c r="A54" s="89">
        <v>3155</v>
      </c>
      <c r="B54" s="89"/>
      <c r="C54" s="91">
        <v>524878</v>
      </c>
      <c r="D54" s="91" t="s">
        <v>376</v>
      </c>
      <c r="E54" s="91" t="s">
        <v>377</v>
      </c>
      <c r="F54" s="91" t="s">
        <v>378</v>
      </c>
      <c r="G54" s="91" t="s">
        <v>77</v>
      </c>
      <c r="H54" s="102" t="s">
        <v>69</v>
      </c>
      <c r="I54" s="103" t="s">
        <v>372</v>
      </c>
      <c r="J54" s="104">
        <v>58.802160000000001</v>
      </c>
      <c r="K54" s="104">
        <v>-122.70563799999999</v>
      </c>
      <c r="L54" s="91" t="s">
        <v>681</v>
      </c>
      <c r="M54" s="102" t="s">
        <v>791</v>
      </c>
      <c r="N54" s="89" t="s">
        <v>674</v>
      </c>
      <c r="O54" s="102" t="s">
        <v>675</v>
      </c>
      <c r="P54" s="102" t="s">
        <v>674</v>
      </c>
      <c r="Q54" s="102" t="s">
        <v>674</v>
      </c>
      <c r="R54" s="102" t="s">
        <v>674</v>
      </c>
      <c r="S54" s="102" t="s">
        <v>674</v>
      </c>
      <c r="T54" s="102" t="s">
        <v>674</v>
      </c>
      <c r="U54" s="102" t="s">
        <v>675</v>
      </c>
      <c r="V54" s="102" t="s">
        <v>675</v>
      </c>
      <c r="W54" s="102" t="s">
        <v>675</v>
      </c>
      <c r="X54" s="102" t="s">
        <v>675</v>
      </c>
      <c r="Y54" s="102" t="s">
        <v>675</v>
      </c>
      <c r="Z54" s="102" t="s">
        <v>675</v>
      </c>
    </row>
    <row r="55" spans="1:26" x14ac:dyDescent="0.25">
      <c r="A55" s="89">
        <v>3388</v>
      </c>
      <c r="B55" s="89"/>
      <c r="C55" s="91">
        <v>524571</v>
      </c>
      <c r="D55" s="91" t="s">
        <v>387</v>
      </c>
      <c r="E55" s="91" t="s">
        <v>793</v>
      </c>
      <c r="F55" s="91" t="s">
        <v>388</v>
      </c>
      <c r="G55" s="91" t="s">
        <v>150</v>
      </c>
      <c r="H55" s="102" t="s">
        <v>69</v>
      </c>
      <c r="I55" s="103" t="s">
        <v>389</v>
      </c>
      <c r="J55" s="104">
        <v>51.311672000000002</v>
      </c>
      <c r="K55" s="104">
        <v>-116.970556</v>
      </c>
      <c r="L55" s="91" t="s">
        <v>677</v>
      </c>
      <c r="M55" s="102" t="s">
        <v>794</v>
      </c>
      <c r="N55" s="89" t="s">
        <v>679</v>
      </c>
      <c r="O55" s="102" t="s">
        <v>675</v>
      </c>
      <c r="P55" s="102" t="s">
        <v>674</v>
      </c>
      <c r="Q55" s="102" t="s">
        <v>674</v>
      </c>
      <c r="R55" s="102" t="s">
        <v>674</v>
      </c>
      <c r="S55" s="102" t="s">
        <v>675</v>
      </c>
      <c r="T55" s="102" t="s">
        <v>675</v>
      </c>
      <c r="U55" s="102" t="s">
        <v>674</v>
      </c>
      <c r="V55" s="102" t="s">
        <v>674</v>
      </c>
      <c r="W55" s="102" t="s">
        <v>674</v>
      </c>
      <c r="X55" s="102" t="s">
        <v>675</v>
      </c>
      <c r="Y55" s="102" t="s">
        <v>674</v>
      </c>
      <c r="Z55" s="102" t="s">
        <v>674</v>
      </c>
    </row>
    <row r="56" spans="1:26" x14ac:dyDescent="0.25">
      <c r="A56" s="89">
        <v>3610</v>
      </c>
      <c r="B56" s="89"/>
      <c r="C56" s="91">
        <v>523529</v>
      </c>
      <c r="D56" s="91" t="s">
        <v>328</v>
      </c>
      <c r="E56" s="91" t="s">
        <v>329</v>
      </c>
      <c r="F56" s="91" t="s">
        <v>330</v>
      </c>
      <c r="G56" s="91" t="s">
        <v>114</v>
      </c>
      <c r="H56" s="102" t="s">
        <v>69</v>
      </c>
      <c r="I56" s="103" t="s">
        <v>795</v>
      </c>
      <c r="J56" s="104">
        <v>49.052667999999997</v>
      </c>
      <c r="K56" s="104">
        <v>-122.374967</v>
      </c>
      <c r="L56" s="91" t="s">
        <v>695</v>
      </c>
      <c r="M56" s="102" t="s">
        <v>796</v>
      </c>
      <c r="N56" s="89" t="s">
        <v>679</v>
      </c>
      <c r="O56" s="102" t="s">
        <v>675</v>
      </c>
      <c r="P56" s="102" t="s">
        <v>674</v>
      </c>
      <c r="Q56" s="102" t="s">
        <v>674</v>
      </c>
      <c r="R56" s="102" t="s">
        <v>674</v>
      </c>
      <c r="S56" s="102" t="s">
        <v>675</v>
      </c>
      <c r="T56" s="102" t="s">
        <v>674</v>
      </c>
      <c r="U56" s="102" t="s">
        <v>675</v>
      </c>
      <c r="V56" s="102" t="s">
        <v>675</v>
      </c>
      <c r="W56" s="102" t="s">
        <v>674</v>
      </c>
      <c r="X56" s="102" t="s">
        <v>674</v>
      </c>
      <c r="Y56" s="102" t="s">
        <v>675</v>
      </c>
      <c r="Z56" s="102" t="s">
        <v>674</v>
      </c>
    </row>
    <row r="57" spans="1:26" x14ac:dyDescent="0.25">
      <c r="A57" s="89">
        <v>3611</v>
      </c>
      <c r="B57" s="89"/>
      <c r="C57" s="91">
        <v>519356</v>
      </c>
      <c r="D57" s="91" t="s">
        <v>367</v>
      </c>
      <c r="E57" s="91" t="s">
        <v>368</v>
      </c>
      <c r="F57" s="91" t="s">
        <v>797</v>
      </c>
      <c r="G57" s="91" t="s">
        <v>74</v>
      </c>
      <c r="H57" s="102" t="s">
        <v>69</v>
      </c>
      <c r="I57" s="103" t="s">
        <v>798</v>
      </c>
      <c r="J57" s="104">
        <v>49.534249000000003</v>
      </c>
      <c r="K57" s="104">
        <v>-115.753362</v>
      </c>
      <c r="L57" s="91" t="s">
        <v>695</v>
      </c>
      <c r="M57" s="102" t="s">
        <v>799</v>
      </c>
      <c r="N57" s="89" t="s">
        <v>679</v>
      </c>
      <c r="O57" s="102" t="s">
        <v>675</v>
      </c>
      <c r="P57" s="102" t="s">
        <v>674</v>
      </c>
      <c r="Q57" s="102" t="s">
        <v>674</v>
      </c>
      <c r="R57" s="102" t="s">
        <v>674</v>
      </c>
      <c r="S57" s="102" t="s">
        <v>675</v>
      </c>
      <c r="T57" s="102" t="s">
        <v>674</v>
      </c>
      <c r="U57" s="102" t="s">
        <v>675</v>
      </c>
      <c r="V57" s="102" t="s">
        <v>675</v>
      </c>
      <c r="W57" s="102" t="s">
        <v>674</v>
      </c>
      <c r="X57" s="102" t="s">
        <v>675</v>
      </c>
      <c r="Y57" s="102" t="s">
        <v>675</v>
      </c>
      <c r="Z57" s="102" t="s">
        <v>675</v>
      </c>
    </row>
    <row r="58" spans="1:26" x14ac:dyDescent="0.25">
      <c r="A58" s="89">
        <v>3612</v>
      </c>
      <c r="B58" s="89"/>
      <c r="C58" s="91">
        <v>519357</v>
      </c>
      <c r="D58" s="91" t="s">
        <v>445</v>
      </c>
      <c r="E58" s="91" t="s">
        <v>800</v>
      </c>
      <c r="F58" s="91" t="s">
        <v>801</v>
      </c>
      <c r="G58" s="91" t="s">
        <v>115</v>
      </c>
      <c r="H58" s="102" t="s">
        <v>69</v>
      </c>
      <c r="I58" s="103" t="s">
        <v>802</v>
      </c>
      <c r="J58" s="104">
        <v>50.660727999999999</v>
      </c>
      <c r="K58" s="104">
        <v>-120.400879</v>
      </c>
      <c r="L58" s="91" t="s">
        <v>695</v>
      </c>
      <c r="M58" s="102" t="s">
        <v>803</v>
      </c>
      <c r="N58" s="89" t="s">
        <v>679</v>
      </c>
      <c r="O58" s="102" t="s">
        <v>675</v>
      </c>
      <c r="P58" s="102" t="s">
        <v>674</v>
      </c>
      <c r="Q58" s="102" t="s">
        <v>674</v>
      </c>
      <c r="R58" s="102" t="s">
        <v>674</v>
      </c>
      <c r="S58" s="102" t="s">
        <v>675</v>
      </c>
      <c r="T58" s="102" t="s">
        <v>674</v>
      </c>
      <c r="U58" s="102" t="s">
        <v>675</v>
      </c>
      <c r="V58" s="102" t="s">
        <v>675</v>
      </c>
      <c r="W58" s="102" t="s">
        <v>675</v>
      </c>
      <c r="X58" s="102" t="s">
        <v>675</v>
      </c>
      <c r="Y58" s="102" t="s">
        <v>675</v>
      </c>
      <c r="Z58" s="102" t="s">
        <v>675</v>
      </c>
    </row>
    <row r="59" spans="1:26" x14ac:dyDescent="0.25">
      <c r="A59" s="89">
        <v>3614</v>
      </c>
      <c r="B59" s="89"/>
      <c r="C59" s="91">
        <v>519359</v>
      </c>
      <c r="D59" s="91" t="s">
        <v>422</v>
      </c>
      <c r="E59" s="91" t="s">
        <v>804</v>
      </c>
      <c r="F59" s="91" t="s">
        <v>423</v>
      </c>
      <c r="G59" s="91" t="s">
        <v>79</v>
      </c>
      <c r="H59" s="102" t="s">
        <v>69</v>
      </c>
      <c r="I59" s="103" t="s">
        <v>424</v>
      </c>
      <c r="J59" s="104">
        <v>53.877015</v>
      </c>
      <c r="K59" s="104">
        <v>-122.73781</v>
      </c>
      <c r="L59" s="91" t="s">
        <v>695</v>
      </c>
      <c r="M59" s="102" t="s">
        <v>805</v>
      </c>
      <c r="N59" s="89" t="s">
        <v>679</v>
      </c>
      <c r="O59" s="102" t="s">
        <v>675</v>
      </c>
      <c r="P59" s="102" t="s">
        <v>674</v>
      </c>
      <c r="Q59" s="102" t="s">
        <v>674</v>
      </c>
      <c r="R59" s="102" t="s">
        <v>674</v>
      </c>
      <c r="S59" s="102" t="s">
        <v>675</v>
      </c>
      <c r="T59" s="102" t="s">
        <v>674</v>
      </c>
      <c r="U59" s="102" t="s">
        <v>674</v>
      </c>
      <c r="V59" s="102" t="s">
        <v>675</v>
      </c>
      <c r="W59" s="102" t="s">
        <v>674</v>
      </c>
      <c r="X59" s="102" t="s">
        <v>674</v>
      </c>
      <c r="Y59" s="102" t="s">
        <v>675</v>
      </c>
      <c r="Z59" s="102" t="s">
        <v>675</v>
      </c>
    </row>
    <row r="60" spans="1:26" x14ac:dyDescent="0.25">
      <c r="A60" s="89">
        <v>3615</v>
      </c>
      <c r="B60" s="89"/>
      <c r="C60" s="91">
        <v>519367</v>
      </c>
      <c r="D60" s="91" t="s">
        <v>363</v>
      </c>
      <c r="E60" s="91" t="s">
        <v>364</v>
      </c>
      <c r="F60" s="91" t="s">
        <v>365</v>
      </c>
      <c r="G60" s="91" t="s">
        <v>73</v>
      </c>
      <c r="H60" s="102" t="s">
        <v>69</v>
      </c>
      <c r="I60" s="103" t="s">
        <v>366</v>
      </c>
      <c r="J60" s="104">
        <v>49.675787999999997</v>
      </c>
      <c r="K60" s="104">
        <v>-124.98193999999999</v>
      </c>
      <c r="L60" s="91" t="s">
        <v>695</v>
      </c>
      <c r="M60" s="102" t="s">
        <v>806</v>
      </c>
      <c r="N60" s="89" t="s">
        <v>679</v>
      </c>
      <c r="O60" s="102" t="s">
        <v>675</v>
      </c>
      <c r="P60" s="102" t="s">
        <v>674</v>
      </c>
      <c r="Q60" s="102" t="s">
        <v>674</v>
      </c>
      <c r="R60" s="102" t="s">
        <v>674</v>
      </c>
      <c r="S60" s="102" t="s">
        <v>674</v>
      </c>
      <c r="T60" s="102" t="s">
        <v>675</v>
      </c>
      <c r="U60" s="102" t="s">
        <v>675</v>
      </c>
      <c r="V60" s="102" t="s">
        <v>675</v>
      </c>
      <c r="W60" s="102" t="s">
        <v>674</v>
      </c>
      <c r="X60" s="102" t="s">
        <v>675</v>
      </c>
      <c r="Y60" s="102" t="s">
        <v>675</v>
      </c>
      <c r="Z60" s="102" t="s">
        <v>675</v>
      </c>
    </row>
    <row r="61" spans="1:26" x14ac:dyDescent="0.25">
      <c r="A61" s="89">
        <v>3616</v>
      </c>
      <c r="B61" s="89"/>
      <c r="C61" s="91">
        <v>519370</v>
      </c>
      <c r="D61" s="91" t="s">
        <v>404</v>
      </c>
      <c r="E61" s="91" t="s">
        <v>405</v>
      </c>
      <c r="F61" s="91" t="s">
        <v>807</v>
      </c>
      <c r="G61" s="91" t="s">
        <v>16</v>
      </c>
      <c r="H61" s="102" t="s">
        <v>69</v>
      </c>
      <c r="I61" s="103" t="s">
        <v>406</v>
      </c>
      <c r="J61" s="104">
        <v>50.247017</v>
      </c>
      <c r="K61" s="104">
        <v>-118.953599</v>
      </c>
      <c r="L61" s="91" t="s">
        <v>695</v>
      </c>
      <c r="M61" s="102" t="s">
        <v>808</v>
      </c>
      <c r="N61" s="89" t="s">
        <v>679</v>
      </c>
      <c r="O61" s="102" t="s">
        <v>675</v>
      </c>
      <c r="P61" s="102" t="s">
        <v>674</v>
      </c>
      <c r="Q61" s="102" t="s">
        <v>674</v>
      </c>
      <c r="R61" s="102" t="s">
        <v>674</v>
      </c>
      <c r="S61" s="102" t="s">
        <v>674</v>
      </c>
      <c r="T61" s="102" t="s">
        <v>674</v>
      </c>
      <c r="U61" s="102" t="s">
        <v>675</v>
      </c>
      <c r="V61" s="102" t="s">
        <v>675</v>
      </c>
      <c r="W61" s="102" t="s">
        <v>675</v>
      </c>
      <c r="X61" s="102" t="s">
        <v>674</v>
      </c>
      <c r="Y61" s="102" t="s">
        <v>675</v>
      </c>
      <c r="Z61" s="102" t="s">
        <v>675</v>
      </c>
    </row>
    <row r="62" spans="1:26" x14ac:dyDescent="0.25">
      <c r="A62" s="89">
        <v>3617</v>
      </c>
      <c r="B62" s="89"/>
      <c r="C62" s="91">
        <v>519371</v>
      </c>
      <c r="D62" s="91" t="s">
        <v>409</v>
      </c>
      <c r="E62" s="91" t="s">
        <v>410</v>
      </c>
      <c r="F62" s="91" t="s">
        <v>809</v>
      </c>
      <c r="G62" s="91" t="s">
        <v>13</v>
      </c>
      <c r="H62" s="102" t="s">
        <v>69</v>
      </c>
      <c r="I62" s="103" t="s">
        <v>810</v>
      </c>
      <c r="J62" s="104">
        <v>50.108817000000002</v>
      </c>
      <c r="K62" s="104">
        <v>-120.77493699999999</v>
      </c>
      <c r="L62" s="91" t="s">
        <v>695</v>
      </c>
      <c r="M62" s="102" t="s">
        <v>811</v>
      </c>
      <c r="N62" s="89" t="s">
        <v>679</v>
      </c>
      <c r="O62" s="102" t="s">
        <v>675</v>
      </c>
      <c r="P62" s="102" t="s">
        <v>674</v>
      </c>
      <c r="Q62" s="102" t="s">
        <v>674</v>
      </c>
      <c r="R62" s="102" t="s">
        <v>674</v>
      </c>
      <c r="S62" s="102" t="s">
        <v>674</v>
      </c>
      <c r="T62" s="102" t="s">
        <v>674</v>
      </c>
      <c r="U62" s="102" t="s">
        <v>675</v>
      </c>
      <c r="V62" s="102" t="s">
        <v>675</v>
      </c>
      <c r="W62" s="102" t="s">
        <v>674</v>
      </c>
      <c r="X62" s="102" t="s">
        <v>675</v>
      </c>
      <c r="Y62" s="102" t="s">
        <v>675</v>
      </c>
      <c r="Z62" s="102" t="s">
        <v>675</v>
      </c>
    </row>
    <row r="63" spans="1:26" x14ac:dyDescent="0.25">
      <c r="A63" s="89">
        <v>3618</v>
      </c>
      <c r="B63" s="89"/>
      <c r="C63" s="91">
        <v>519372</v>
      </c>
      <c r="D63" s="91" t="s">
        <v>439</v>
      </c>
      <c r="E63" s="91" t="s">
        <v>440</v>
      </c>
      <c r="F63" s="91" t="s">
        <v>441</v>
      </c>
      <c r="G63" s="91" t="s">
        <v>152</v>
      </c>
      <c r="H63" s="102" t="s">
        <v>69</v>
      </c>
      <c r="I63" s="103" t="s">
        <v>442</v>
      </c>
      <c r="J63" s="104">
        <v>49.192095000000002</v>
      </c>
      <c r="K63" s="104">
        <v>-117.328846</v>
      </c>
      <c r="L63" s="91" t="s">
        <v>695</v>
      </c>
      <c r="M63" s="102" t="s">
        <v>812</v>
      </c>
      <c r="N63" s="89" t="s">
        <v>679</v>
      </c>
      <c r="O63" s="102" t="s">
        <v>675</v>
      </c>
      <c r="P63" s="102" t="s">
        <v>674</v>
      </c>
      <c r="Q63" s="102" t="s">
        <v>674</v>
      </c>
      <c r="R63" s="102" t="s">
        <v>674</v>
      </c>
      <c r="S63" s="102" t="s">
        <v>675</v>
      </c>
      <c r="T63" s="102" t="s">
        <v>675</v>
      </c>
      <c r="U63" s="102" t="s">
        <v>675</v>
      </c>
      <c r="V63" s="102" t="s">
        <v>675</v>
      </c>
      <c r="W63" s="102" t="s">
        <v>675</v>
      </c>
      <c r="X63" s="102" t="s">
        <v>675</v>
      </c>
      <c r="Y63" s="102" t="s">
        <v>675</v>
      </c>
      <c r="Z63" s="102" t="s">
        <v>675</v>
      </c>
    </row>
    <row r="64" spans="1:26" x14ac:dyDescent="0.25">
      <c r="A64" s="89">
        <v>3619</v>
      </c>
      <c r="B64" s="89"/>
      <c r="C64" s="91">
        <v>519373</v>
      </c>
      <c r="D64" s="91" t="s">
        <v>401</v>
      </c>
      <c r="E64" s="91" t="s">
        <v>813</v>
      </c>
      <c r="F64" s="91" t="s">
        <v>402</v>
      </c>
      <c r="G64" s="91" t="s">
        <v>11</v>
      </c>
      <c r="H64" s="102" t="s">
        <v>69</v>
      </c>
      <c r="I64" s="103" t="s">
        <v>403</v>
      </c>
      <c r="J64" s="104">
        <v>50.681967999999998</v>
      </c>
      <c r="K64" s="104">
        <v>-121.921347</v>
      </c>
      <c r="L64" s="91" t="s">
        <v>695</v>
      </c>
      <c r="M64" s="102" t="s">
        <v>803</v>
      </c>
      <c r="N64" s="89" t="s">
        <v>679</v>
      </c>
      <c r="O64" s="102" t="s">
        <v>675</v>
      </c>
      <c r="P64" s="102" t="s">
        <v>674</v>
      </c>
      <c r="Q64" s="102" t="s">
        <v>674</v>
      </c>
      <c r="R64" s="102" t="s">
        <v>674</v>
      </c>
      <c r="S64" s="102" t="s">
        <v>674</v>
      </c>
      <c r="T64" s="102" t="s">
        <v>674</v>
      </c>
      <c r="U64" s="102" t="s">
        <v>675</v>
      </c>
      <c r="V64" s="102" t="s">
        <v>675</v>
      </c>
      <c r="W64" s="102" t="s">
        <v>675</v>
      </c>
      <c r="X64" s="102" t="s">
        <v>675</v>
      </c>
      <c r="Y64" s="102" t="s">
        <v>675</v>
      </c>
      <c r="Z64" s="102" t="s">
        <v>675</v>
      </c>
    </row>
    <row r="65" spans="1:26" x14ac:dyDescent="0.25">
      <c r="A65" s="89">
        <v>3620</v>
      </c>
      <c r="B65" s="89"/>
      <c r="C65" s="91">
        <v>519374</v>
      </c>
      <c r="D65" s="91" t="s">
        <v>346</v>
      </c>
      <c r="E65" s="91" t="s">
        <v>347</v>
      </c>
      <c r="F65" s="91" t="s">
        <v>348</v>
      </c>
      <c r="G65" s="91" t="s">
        <v>70</v>
      </c>
      <c r="H65" s="102" t="s">
        <v>69</v>
      </c>
      <c r="I65" s="103" t="s">
        <v>349</v>
      </c>
      <c r="J65" s="104">
        <v>50.030918</v>
      </c>
      <c r="K65" s="104">
        <v>-125.263132</v>
      </c>
      <c r="L65" s="91" t="s">
        <v>695</v>
      </c>
      <c r="M65" s="102" t="s">
        <v>806</v>
      </c>
      <c r="N65" s="89" t="s">
        <v>679</v>
      </c>
      <c r="O65" s="102" t="s">
        <v>675</v>
      </c>
      <c r="P65" s="102" t="s">
        <v>674</v>
      </c>
      <c r="Q65" s="102" t="s">
        <v>674</v>
      </c>
      <c r="R65" s="102" t="s">
        <v>674</v>
      </c>
      <c r="S65" s="102" t="s">
        <v>674</v>
      </c>
      <c r="T65" s="102" t="s">
        <v>675</v>
      </c>
      <c r="U65" s="102" t="s">
        <v>675</v>
      </c>
      <c r="V65" s="102" t="s">
        <v>675</v>
      </c>
      <c r="W65" s="102" t="s">
        <v>674</v>
      </c>
      <c r="X65" s="102" t="s">
        <v>675</v>
      </c>
      <c r="Y65" s="102" t="s">
        <v>675</v>
      </c>
      <c r="Z65" s="102" t="s">
        <v>675</v>
      </c>
    </row>
    <row r="66" spans="1:26" x14ac:dyDescent="0.25">
      <c r="A66" s="89">
        <v>3621</v>
      </c>
      <c r="B66" s="89"/>
      <c r="C66" s="91">
        <v>519375</v>
      </c>
      <c r="D66" s="91" t="s">
        <v>411</v>
      </c>
      <c r="E66" s="91" t="s">
        <v>412</v>
      </c>
      <c r="F66" s="91" t="s">
        <v>814</v>
      </c>
      <c r="G66" s="91" t="s">
        <v>78</v>
      </c>
      <c r="H66" s="102" t="s">
        <v>69</v>
      </c>
      <c r="I66" s="103" t="s">
        <v>413</v>
      </c>
      <c r="J66" s="104">
        <v>49.137808999999997</v>
      </c>
      <c r="K66" s="104">
        <v>-123.87172200000001</v>
      </c>
      <c r="L66" s="91" t="s">
        <v>695</v>
      </c>
      <c r="M66" s="102" t="s">
        <v>806</v>
      </c>
      <c r="N66" s="89" t="s">
        <v>679</v>
      </c>
      <c r="O66" s="102" t="s">
        <v>675</v>
      </c>
      <c r="P66" s="102" t="s">
        <v>674</v>
      </c>
      <c r="Q66" s="102" t="s">
        <v>674</v>
      </c>
      <c r="R66" s="102" t="s">
        <v>674</v>
      </c>
      <c r="S66" s="102" t="s">
        <v>675</v>
      </c>
      <c r="T66" s="102" t="s">
        <v>675</v>
      </c>
      <c r="U66" s="102" t="s">
        <v>675</v>
      </c>
      <c r="V66" s="102" t="s">
        <v>675</v>
      </c>
      <c r="W66" s="102" t="s">
        <v>675</v>
      </c>
      <c r="X66" s="102" t="s">
        <v>675</v>
      </c>
      <c r="Y66" s="102" t="s">
        <v>675</v>
      </c>
      <c r="Z66" s="102" t="s">
        <v>675</v>
      </c>
    </row>
    <row r="67" spans="1:26" x14ac:dyDescent="0.25">
      <c r="A67" s="89">
        <v>3622</v>
      </c>
      <c r="B67" s="89"/>
      <c r="C67" s="91">
        <v>519376</v>
      </c>
      <c r="D67" s="91" t="s">
        <v>450</v>
      </c>
      <c r="E67" s="91" t="s">
        <v>815</v>
      </c>
      <c r="F67" s="91" t="s">
        <v>451</v>
      </c>
      <c r="G67" s="91" t="s">
        <v>155</v>
      </c>
      <c r="H67" s="102" t="s">
        <v>69</v>
      </c>
      <c r="I67" s="103" t="s">
        <v>452</v>
      </c>
      <c r="J67" s="104">
        <v>49.197800000000001</v>
      </c>
      <c r="K67" s="104">
        <v>-122.89505699999999</v>
      </c>
      <c r="L67" s="91" t="s">
        <v>695</v>
      </c>
      <c r="M67" s="102" t="s">
        <v>816</v>
      </c>
      <c r="N67" s="89" t="s">
        <v>679</v>
      </c>
      <c r="O67" s="102" t="s">
        <v>675</v>
      </c>
      <c r="P67" s="102" t="s">
        <v>674</v>
      </c>
      <c r="Q67" s="102" t="s">
        <v>674</v>
      </c>
      <c r="R67" s="102" t="s">
        <v>675</v>
      </c>
      <c r="S67" s="102" t="s">
        <v>675</v>
      </c>
      <c r="T67" s="102" t="s">
        <v>674</v>
      </c>
      <c r="U67" s="102" t="s">
        <v>675</v>
      </c>
      <c r="V67" s="102" t="s">
        <v>675</v>
      </c>
      <c r="W67" s="102" t="s">
        <v>675</v>
      </c>
      <c r="X67" s="102" t="s">
        <v>675</v>
      </c>
      <c r="Y67" s="102" t="s">
        <v>675</v>
      </c>
      <c r="Z67" s="102" t="s">
        <v>675</v>
      </c>
    </row>
    <row r="68" spans="1:26" x14ac:dyDescent="0.25">
      <c r="A68" s="89">
        <v>3623</v>
      </c>
      <c r="B68" s="89"/>
      <c r="C68" s="91">
        <v>519377</v>
      </c>
      <c r="D68" s="91" t="s">
        <v>436</v>
      </c>
      <c r="E68" s="91" t="s">
        <v>437</v>
      </c>
      <c r="F68" s="91" t="s">
        <v>817</v>
      </c>
      <c r="G68" s="91" t="s">
        <v>14</v>
      </c>
      <c r="H68" s="102" t="s">
        <v>69</v>
      </c>
      <c r="I68" s="103" t="s">
        <v>438</v>
      </c>
      <c r="J68" s="104">
        <v>49.453498000000003</v>
      </c>
      <c r="K68" s="104">
        <v>-120.510468</v>
      </c>
      <c r="L68" s="91" t="s">
        <v>695</v>
      </c>
      <c r="M68" s="102" t="s">
        <v>818</v>
      </c>
      <c r="N68" s="89" t="s">
        <v>679</v>
      </c>
      <c r="O68" s="102" t="s">
        <v>675</v>
      </c>
      <c r="P68" s="102" t="s">
        <v>674</v>
      </c>
      <c r="Q68" s="102" t="s">
        <v>674</v>
      </c>
      <c r="R68" s="102" t="s">
        <v>674</v>
      </c>
      <c r="S68" s="102" t="s">
        <v>674</v>
      </c>
      <c r="T68" s="102" t="s">
        <v>674</v>
      </c>
      <c r="U68" s="102" t="s">
        <v>675</v>
      </c>
      <c r="V68" s="102" t="s">
        <v>675</v>
      </c>
      <c r="W68" s="102" t="s">
        <v>674</v>
      </c>
      <c r="X68" s="102" t="s">
        <v>674</v>
      </c>
      <c r="Y68" s="102" t="s">
        <v>675</v>
      </c>
      <c r="Z68" s="102" t="s">
        <v>675</v>
      </c>
    </row>
    <row r="69" spans="1:26" x14ac:dyDescent="0.25">
      <c r="A69" s="89">
        <v>3624</v>
      </c>
      <c r="B69" s="89"/>
      <c r="C69" s="91">
        <v>519378</v>
      </c>
      <c r="D69" s="91" t="s">
        <v>338</v>
      </c>
      <c r="E69" s="91" t="s">
        <v>339</v>
      </c>
      <c r="F69" s="91" t="s">
        <v>1038</v>
      </c>
      <c r="G69" s="91" t="s">
        <v>17</v>
      </c>
      <c r="H69" s="102" t="s">
        <v>69</v>
      </c>
      <c r="I69" s="103" t="s">
        <v>340</v>
      </c>
      <c r="J69" s="104">
        <v>51.160373</v>
      </c>
      <c r="K69" s="104">
        <v>-120.122015</v>
      </c>
      <c r="L69" s="91" t="s">
        <v>695</v>
      </c>
      <c r="M69" s="102" t="s">
        <v>803</v>
      </c>
      <c r="N69" s="89" t="s">
        <v>679</v>
      </c>
      <c r="O69" s="102" t="s">
        <v>675</v>
      </c>
      <c r="P69" s="102" t="s">
        <v>674</v>
      </c>
      <c r="Q69" s="102" t="s">
        <v>674</v>
      </c>
      <c r="R69" s="102" t="s">
        <v>675</v>
      </c>
      <c r="S69" s="102" t="s">
        <v>675</v>
      </c>
      <c r="T69" s="102" t="s">
        <v>675</v>
      </c>
      <c r="U69" s="102" t="s">
        <v>674</v>
      </c>
      <c r="V69" s="102" t="s">
        <v>674</v>
      </c>
      <c r="W69" s="102" t="s">
        <v>674</v>
      </c>
      <c r="X69" s="102" t="s">
        <v>675</v>
      </c>
      <c r="Y69" s="102" t="s">
        <v>674</v>
      </c>
      <c r="Z69" s="102" t="s">
        <v>675</v>
      </c>
    </row>
    <row r="70" spans="1:26" x14ac:dyDescent="0.25">
      <c r="A70" s="89">
        <v>3626</v>
      </c>
      <c r="B70" s="89"/>
      <c r="C70" s="91">
        <v>519380</v>
      </c>
      <c r="D70" s="91" t="s">
        <v>392</v>
      </c>
      <c r="E70" s="91" t="s">
        <v>819</v>
      </c>
      <c r="F70" s="91" t="s">
        <v>393</v>
      </c>
      <c r="G70" s="91" t="s">
        <v>115</v>
      </c>
      <c r="H70" s="102" t="s">
        <v>69</v>
      </c>
      <c r="I70" s="103" t="s">
        <v>394</v>
      </c>
      <c r="J70" s="104">
        <v>50.71087</v>
      </c>
      <c r="K70" s="104">
        <v>-120.32778500000001</v>
      </c>
      <c r="L70" s="91" t="s">
        <v>695</v>
      </c>
      <c r="M70" s="102" t="s">
        <v>803</v>
      </c>
      <c r="N70" s="89" t="s">
        <v>679</v>
      </c>
      <c r="O70" s="102" t="s">
        <v>675</v>
      </c>
      <c r="P70" s="102" t="s">
        <v>674</v>
      </c>
      <c r="Q70" s="102" t="s">
        <v>674</v>
      </c>
      <c r="R70" s="102" t="s">
        <v>674</v>
      </c>
      <c r="S70" s="102" t="s">
        <v>674</v>
      </c>
      <c r="T70" s="102" t="s">
        <v>674</v>
      </c>
      <c r="U70" s="102" t="s">
        <v>675</v>
      </c>
      <c r="V70" s="102" t="s">
        <v>675</v>
      </c>
      <c r="W70" s="102" t="s">
        <v>675</v>
      </c>
      <c r="X70" s="102" t="s">
        <v>675</v>
      </c>
      <c r="Y70" s="102" t="s">
        <v>675</v>
      </c>
      <c r="Z70" s="102" t="s">
        <v>675</v>
      </c>
    </row>
    <row r="71" spans="1:26" x14ac:dyDescent="0.25">
      <c r="A71" s="89">
        <v>3627</v>
      </c>
      <c r="B71" s="89"/>
      <c r="C71" s="91">
        <v>519381</v>
      </c>
      <c r="D71" s="91" t="s">
        <v>350</v>
      </c>
      <c r="E71" s="91" t="s">
        <v>351</v>
      </c>
      <c r="F71" s="91" t="s">
        <v>352</v>
      </c>
      <c r="G71" s="91" t="s">
        <v>71</v>
      </c>
      <c r="H71" s="102" t="s">
        <v>69</v>
      </c>
      <c r="I71" s="103" t="s">
        <v>353</v>
      </c>
      <c r="J71" s="104">
        <v>49.257871000000002</v>
      </c>
      <c r="K71" s="104">
        <v>-117.65859</v>
      </c>
      <c r="L71" s="91" t="s">
        <v>695</v>
      </c>
      <c r="M71" s="102" t="s">
        <v>803</v>
      </c>
      <c r="N71" s="89" t="s">
        <v>679</v>
      </c>
      <c r="O71" s="102" t="s">
        <v>675</v>
      </c>
      <c r="P71" s="102" t="s">
        <v>674</v>
      </c>
      <c r="Q71" s="102" t="s">
        <v>674</v>
      </c>
      <c r="R71" s="102" t="s">
        <v>674</v>
      </c>
      <c r="S71" s="102" t="s">
        <v>674</v>
      </c>
      <c r="T71" s="102" t="s">
        <v>674</v>
      </c>
      <c r="U71" s="102" t="s">
        <v>675</v>
      </c>
      <c r="V71" s="102" t="s">
        <v>675</v>
      </c>
      <c r="W71" s="102" t="s">
        <v>675</v>
      </c>
      <c r="X71" s="102" t="s">
        <v>675</v>
      </c>
      <c r="Y71" s="102" t="s">
        <v>675</v>
      </c>
      <c r="Z71" s="102" t="s">
        <v>675</v>
      </c>
    </row>
    <row r="72" spans="1:26" s="93" customFormat="1" x14ac:dyDescent="0.25">
      <c r="A72" s="89">
        <v>3629</v>
      </c>
      <c r="B72" s="89"/>
      <c r="C72" s="91">
        <v>519382</v>
      </c>
      <c r="D72" s="91" t="s">
        <v>357</v>
      </c>
      <c r="E72" s="91" t="s">
        <v>358</v>
      </c>
      <c r="F72" s="91" t="s">
        <v>820</v>
      </c>
      <c r="G72" s="91" t="s">
        <v>12</v>
      </c>
      <c r="H72" s="102" t="s">
        <v>69</v>
      </c>
      <c r="I72" s="103" t="s">
        <v>359</v>
      </c>
      <c r="J72" s="104">
        <v>51.651431000000002</v>
      </c>
      <c r="K72" s="104">
        <v>-120.031014</v>
      </c>
      <c r="L72" s="91" t="s">
        <v>695</v>
      </c>
      <c r="M72" s="102" t="s">
        <v>821</v>
      </c>
      <c r="N72" s="89" t="s">
        <v>679</v>
      </c>
      <c r="O72" s="102" t="s">
        <v>675</v>
      </c>
      <c r="P72" s="102" t="s">
        <v>674</v>
      </c>
      <c r="Q72" s="102" t="s">
        <v>674</v>
      </c>
      <c r="R72" s="102" t="s">
        <v>674</v>
      </c>
      <c r="S72" s="102" t="s">
        <v>674</v>
      </c>
      <c r="T72" s="102" t="s">
        <v>674</v>
      </c>
      <c r="U72" s="102" t="s">
        <v>675</v>
      </c>
      <c r="V72" s="102" t="s">
        <v>675</v>
      </c>
      <c r="W72" s="102" t="s">
        <v>674</v>
      </c>
      <c r="X72" s="102" t="s">
        <v>674</v>
      </c>
      <c r="Y72" s="102" t="s">
        <v>675</v>
      </c>
      <c r="Z72" s="102" t="s">
        <v>675</v>
      </c>
    </row>
    <row r="73" spans="1:26" s="93" customFormat="1" x14ac:dyDescent="0.25">
      <c r="A73" s="89">
        <v>3630</v>
      </c>
      <c r="B73" s="89"/>
      <c r="C73" s="91">
        <v>519383</v>
      </c>
      <c r="D73" s="91" t="s">
        <v>369</v>
      </c>
      <c r="E73" s="91" t="s">
        <v>370</v>
      </c>
      <c r="F73" s="91" t="s">
        <v>822</v>
      </c>
      <c r="G73" s="91" t="s">
        <v>75</v>
      </c>
      <c r="H73" s="102" t="s">
        <v>69</v>
      </c>
      <c r="I73" s="103" t="s">
        <v>371</v>
      </c>
      <c r="J73" s="104">
        <v>55.782286999999997</v>
      </c>
      <c r="K73" s="104">
        <v>-120.281184</v>
      </c>
      <c r="L73" s="91" t="s">
        <v>695</v>
      </c>
      <c r="M73" s="102" t="s">
        <v>823</v>
      </c>
      <c r="N73" s="89" t="s">
        <v>679</v>
      </c>
      <c r="O73" s="102" t="s">
        <v>675</v>
      </c>
      <c r="P73" s="102" t="s">
        <v>674</v>
      </c>
      <c r="Q73" s="102" t="s">
        <v>674</v>
      </c>
      <c r="R73" s="102" t="s">
        <v>674</v>
      </c>
      <c r="S73" s="102" t="s">
        <v>674</v>
      </c>
      <c r="T73" s="102" t="s">
        <v>675</v>
      </c>
      <c r="U73" s="102" t="s">
        <v>675</v>
      </c>
      <c r="V73" s="102" t="s">
        <v>675</v>
      </c>
      <c r="W73" s="102" t="s">
        <v>675</v>
      </c>
      <c r="X73" s="102" t="s">
        <v>675</v>
      </c>
      <c r="Y73" s="102" t="s">
        <v>675</v>
      </c>
      <c r="Z73" s="102" t="s">
        <v>675</v>
      </c>
    </row>
    <row r="74" spans="1:26" x14ac:dyDescent="0.25">
      <c r="A74" s="89">
        <v>3631</v>
      </c>
      <c r="B74" s="89"/>
      <c r="C74" s="91">
        <v>519384</v>
      </c>
      <c r="D74" s="91" t="s">
        <v>319</v>
      </c>
      <c r="E74" s="91" t="s">
        <v>457</v>
      </c>
      <c r="F74" s="91" t="s">
        <v>458</v>
      </c>
      <c r="G74" s="91" t="s">
        <v>157</v>
      </c>
      <c r="H74" s="102" t="s">
        <v>69</v>
      </c>
      <c r="I74" s="103" t="s">
        <v>459</v>
      </c>
      <c r="J74" s="104">
        <v>48.444293000000002</v>
      </c>
      <c r="K74" s="104">
        <v>-123.51563899999999</v>
      </c>
      <c r="L74" s="91" t="s">
        <v>695</v>
      </c>
      <c r="M74" s="102" t="s">
        <v>806</v>
      </c>
      <c r="N74" s="89" t="s">
        <v>679</v>
      </c>
      <c r="O74" s="102" t="s">
        <v>675</v>
      </c>
      <c r="P74" s="102" t="s">
        <v>674</v>
      </c>
      <c r="Q74" s="102" t="s">
        <v>674</v>
      </c>
      <c r="R74" s="102" t="s">
        <v>674</v>
      </c>
      <c r="S74" s="102" t="s">
        <v>675</v>
      </c>
      <c r="T74" s="102" t="s">
        <v>675</v>
      </c>
      <c r="U74" s="102" t="s">
        <v>675</v>
      </c>
      <c r="V74" s="102" t="s">
        <v>675</v>
      </c>
      <c r="W74" s="102" t="s">
        <v>675</v>
      </c>
      <c r="X74" s="102" t="s">
        <v>675</v>
      </c>
      <c r="Y74" s="102" t="s">
        <v>675</v>
      </c>
      <c r="Z74" s="102" t="s">
        <v>675</v>
      </c>
    </row>
    <row r="75" spans="1:26" x14ac:dyDescent="0.25">
      <c r="A75" s="89">
        <v>3632</v>
      </c>
      <c r="B75" s="89"/>
      <c r="C75" s="91">
        <v>519386</v>
      </c>
      <c r="D75" s="91" t="s">
        <v>360</v>
      </c>
      <c r="E75" s="91" t="s">
        <v>361</v>
      </c>
      <c r="F75" s="91" t="s">
        <v>362</v>
      </c>
      <c r="G75" s="91" t="s">
        <v>155</v>
      </c>
      <c r="H75" s="102" t="s">
        <v>69</v>
      </c>
      <c r="I75" s="103" t="s">
        <v>824</v>
      </c>
      <c r="J75" s="104">
        <v>49.102488999999998</v>
      </c>
      <c r="K75" s="104">
        <v>-122.72435900000001</v>
      </c>
      <c r="L75" s="91" t="s">
        <v>695</v>
      </c>
      <c r="M75" s="102" t="s">
        <v>816</v>
      </c>
      <c r="N75" s="89" t="s">
        <v>679</v>
      </c>
      <c r="O75" s="102" t="s">
        <v>675</v>
      </c>
      <c r="P75" s="102" t="s">
        <v>674</v>
      </c>
      <c r="Q75" s="102" t="s">
        <v>674</v>
      </c>
      <c r="R75" s="102" t="s">
        <v>674</v>
      </c>
      <c r="S75" s="102" t="s">
        <v>675</v>
      </c>
      <c r="T75" s="102" t="s">
        <v>674</v>
      </c>
      <c r="U75" s="102" t="s">
        <v>675</v>
      </c>
      <c r="V75" s="102" t="s">
        <v>675</v>
      </c>
      <c r="W75" s="102" t="s">
        <v>675</v>
      </c>
      <c r="X75" s="102" t="s">
        <v>675</v>
      </c>
      <c r="Y75" s="102" t="s">
        <v>675</v>
      </c>
      <c r="Z75" s="102" t="s">
        <v>675</v>
      </c>
    </row>
    <row r="76" spans="1:26" x14ac:dyDescent="0.25">
      <c r="A76" s="89">
        <v>3633</v>
      </c>
      <c r="B76" s="89"/>
      <c r="C76" s="91">
        <v>519387</v>
      </c>
      <c r="D76" s="91" t="s">
        <v>331</v>
      </c>
      <c r="E76" s="91" t="s">
        <v>332</v>
      </c>
      <c r="F76" s="91" t="s">
        <v>333</v>
      </c>
      <c r="G76" s="91" t="s">
        <v>18</v>
      </c>
      <c r="H76" s="102" t="s">
        <v>69</v>
      </c>
      <c r="I76" s="103" t="s">
        <v>334</v>
      </c>
      <c r="J76" s="104">
        <v>50.392451999999999</v>
      </c>
      <c r="K76" s="104">
        <v>-119.229282</v>
      </c>
      <c r="L76" s="91" t="s">
        <v>695</v>
      </c>
      <c r="M76" s="102" t="s">
        <v>825</v>
      </c>
      <c r="N76" s="89" t="s">
        <v>679</v>
      </c>
      <c r="O76" s="102" t="s">
        <v>675</v>
      </c>
      <c r="P76" s="102" t="s">
        <v>674</v>
      </c>
      <c r="Q76" s="102" t="s">
        <v>674</v>
      </c>
      <c r="R76" s="102" t="s">
        <v>674</v>
      </c>
      <c r="S76" s="102" t="s">
        <v>674</v>
      </c>
      <c r="T76" s="102" t="s">
        <v>674</v>
      </c>
      <c r="U76" s="102" t="s">
        <v>675</v>
      </c>
      <c r="V76" s="102" t="s">
        <v>675</v>
      </c>
      <c r="W76" s="102" t="s">
        <v>675</v>
      </c>
      <c r="X76" s="102" t="s">
        <v>675</v>
      </c>
      <c r="Y76" s="102" t="s">
        <v>675</v>
      </c>
      <c r="Z76" s="102" t="s">
        <v>675</v>
      </c>
    </row>
    <row r="77" spans="1:26" x14ac:dyDescent="0.25">
      <c r="A77" s="89">
        <v>3634</v>
      </c>
      <c r="B77" s="89"/>
      <c r="C77" s="91">
        <v>521176</v>
      </c>
      <c r="D77" s="91" t="s">
        <v>414</v>
      </c>
      <c r="E77" s="91" t="s">
        <v>415</v>
      </c>
      <c r="F77" s="91" t="s">
        <v>416</v>
      </c>
      <c r="G77" s="91" t="s">
        <v>19</v>
      </c>
      <c r="H77" s="102" t="s">
        <v>69</v>
      </c>
      <c r="I77" s="103" t="s">
        <v>417</v>
      </c>
      <c r="J77" s="104">
        <v>49.172797000000003</v>
      </c>
      <c r="K77" s="104">
        <v>-119.543852</v>
      </c>
      <c r="L77" s="91" t="s">
        <v>695</v>
      </c>
      <c r="M77" s="102" t="s">
        <v>826</v>
      </c>
      <c r="N77" s="89" t="s">
        <v>679</v>
      </c>
      <c r="O77" s="102" t="s">
        <v>675</v>
      </c>
      <c r="P77" s="102" t="s">
        <v>674</v>
      </c>
      <c r="Q77" s="102" t="s">
        <v>674</v>
      </c>
      <c r="R77" s="102" t="s">
        <v>674</v>
      </c>
      <c r="S77" s="102" t="s">
        <v>674</v>
      </c>
      <c r="T77" s="102" t="s">
        <v>674</v>
      </c>
      <c r="U77" s="102" t="s">
        <v>675</v>
      </c>
      <c r="V77" s="102" t="s">
        <v>675</v>
      </c>
      <c r="W77" s="102" t="s">
        <v>675</v>
      </c>
      <c r="X77" s="102" t="s">
        <v>674</v>
      </c>
      <c r="Y77" s="102" t="s">
        <v>675</v>
      </c>
      <c r="Z77" s="102" t="s">
        <v>675</v>
      </c>
    </row>
    <row r="78" spans="1:26" x14ac:dyDescent="0.25">
      <c r="A78" s="89">
        <v>3635</v>
      </c>
      <c r="B78" s="89"/>
      <c r="C78" s="91">
        <v>521177</v>
      </c>
      <c r="D78" s="91" t="s">
        <v>418</v>
      </c>
      <c r="E78" s="91" t="s">
        <v>419</v>
      </c>
      <c r="F78" s="91" t="s">
        <v>420</v>
      </c>
      <c r="G78" s="91" t="s">
        <v>20</v>
      </c>
      <c r="H78" s="102" t="s">
        <v>69</v>
      </c>
      <c r="I78" s="103" t="s">
        <v>421</v>
      </c>
      <c r="J78" s="104">
        <v>49.041327000000003</v>
      </c>
      <c r="K78" s="104">
        <v>-119.502456</v>
      </c>
      <c r="L78" s="91" t="s">
        <v>695</v>
      </c>
      <c r="M78" s="102" t="s">
        <v>826</v>
      </c>
      <c r="N78" s="89" t="s">
        <v>679</v>
      </c>
      <c r="O78" s="102" t="s">
        <v>675</v>
      </c>
      <c r="P78" s="102" t="s">
        <v>674</v>
      </c>
      <c r="Q78" s="102" t="s">
        <v>674</v>
      </c>
      <c r="R78" s="102" t="s">
        <v>674</v>
      </c>
      <c r="S78" s="102" t="s">
        <v>674</v>
      </c>
      <c r="T78" s="102" t="s">
        <v>674</v>
      </c>
      <c r="U78" s="102" t="s">
        <v>675</v>
      </c>
      <c r="V78" s="102" t="s">
        <v>675</v>
      </c>
      <c r="W78" s="102" t="s">
        <v>675</v>
      </c>
      <c r="X78" s="102" t="s">
        <v>675</v>
      </c>
      <c r="Y78" s="102" t="s">
        <v>675</v>
      </c>
      <c r="Z78" s="102" t="s">
        <v>675</v>
      </c>
    </row>
    <row r="79" spans="1:26" x14ac:dyDescent="0.25">
      <c r="A79" s="89">
        <v>3636</v>
      </c>
      <c r="B79" s="89"/>
      <c r="C79" s="91">
        <v>521400</v>
      </c>
      <c r="D79" s="91" t="s">
        <v>335</v>
      </c>
      <c r="E79" s="91" t="s">
        <v>336</v>
      </c>
      <c r="F79" s="91" t="s">
        <v>827</v>
      </c>
      <c r="G79" s="91" t="s">
        <v>21</v>
      </c>
      <c r="H79" s="102" t="s">
        <v>69</v>
      </c>
      <c r="I79" s="103" t="s">
        <v>337</v>
      </c>
      <c r="J79" s="104">
        <v>50.721910999999999</v>
      </c>
      <c r="K79" s="104">
        <v>-121.32701400000001</v>
      </c>
      <c r="L79" s="91" t="s">
        <v>695</v>
      </c>
      <c r="M79" s="102" t="s">
        <v>803</v>
      </c>
      <c r="N79" s="89" t="s">
        <v>679</v>
      </c>
      <c r="O79" s="102" t="s">
        <v>675</v>
      </c>
      <c r="P79" s="102" t="s">
        <v>674</v>
      </c>
      <c r="Q79" s="102" t="s">
        <v>674</v>
      </c>
      <c r="R79" s="102" t="s">
        <v>675</v>
      </c>
      <c r="S79" s="102" t="s">
        <v>675</v>
      </c>
      <c r="T79" s="102" t="s">
        <v>674</v>
      </c>
      <c r="U79" s="102" t="s">
        <v>674</v>
      </c>
      <c r="V79" s="102" t="s">
        <v>674</v>
      </c>
      <c r="W79" s="102" t="s">
        <v>674</v>
      </c>
      <c r="X79" s="102" t="s">
        <v>674</v>
      </c>
      <c r="Y79" s="102" t="s">
        <v>675</v>
      </c>
      <c r="Z79" s="102" t="s">
        <v>674</v>
      </c>
    </row>
    <row r="80" spans="1:26" x14ac:dyDescent="0.25">
      <c r="A80" s="89">
        <v>3637</v>
      </c>
      <c r="B80" s="89"/>
      <c r="C80" s="91">
        <v>521399</v>
      </c>
      <c r="D80" s="91" t="s">
        <v>397</v>
      </c>
      <c r="E80" s="91" t="s">
        <v>398</v>
      </c>
      <c r="F80" s="91" t="s">
        <v>399</v>
      </c>
      <c r="G80" s="91" t="s">
        <v>22</v>
      </c>
      <c r="H80" s="102" t="s">
        <v>69</v>
      </c>
      <c r="I80" s="103" t="s">
        <v>400</v>
      </c>
      <c r="J80" s="104">
        <v>49.931158000000003</v>
      </c>
      <c r="K80" s="104">
        <v>-119.38812299999999</v>
      </c>
      <c r="L80" s="91" t="s">
        <v>695</v>
      </c>
      <c r="M80" s="102" t="s">
        <v>803</v>
      </c>
      <c r="N80" s="89" t="s">
        <v>679</v>
      </c>
      <c r="O80" s="102" t="s">
        <v>675</v>
      </c>
      <c r="P80" s="102" t="s">
        <v>674</v>
      </c>
      <c r="Q80" s="102" t="s">
        <v>674</v>
      </c>
      <c r="R80" s="102" t="s">
        <v>674</v>
      </c>
      <c r="S80" s="102" t="s">
        <v>674</v>
      </c>
      <c r="T80" s="102" t="s">
        <v>674</v>
      </c>
      <c r="U80" s="102" t="s">
        <v>675</v>
      </c>
      <c r="V80" s="102" t="s">
        <v>675</v>
      </c>
      <c r="W80" s="102" t="s">
        <v>675</v>
      </c>
      <c r="X80" s="102" t="s">
        <v>675</v>
      </c>
      <c r="Y80" s="102" t="s">
        <v>675</v>
      </c>
      <c r="Z80" s="102" t="s">
        <v>675</v>
      </c>
    </row>
    <row r="81" spans="1:26" s="93" customFormat="1" x14ac:dyDescent="0.25">
      <c r="A81" s="89">
        <v>3638</v>
      </c>
      <c r="B81" s="89"/>
      <c r="C81" s="91">
        <v>522409</v>
      </c>
      <c r="D81" s="91" t="s">
        <v>460</v>
      </c>
      <c r="E81" s="91" t="s">
        <v>828</v>
      </c>
      <c r="F81" s="91" t="s">
        <v>461</v>
      </c>
      <c r="G81" s="91" t="s">
        <v>158</v>
      </c>
      <c r="H81" s="102" t="s">
        <v>69</v>
      </c>
      <c r="I81" s="103" t="s">
        <v>462</v>
      </c>
      <c r="J81" s="104">
        <v>52.135553999999999</v>
      </c>
      <c r="K81" s="104">
        <v>-122.15111400000001</v>
      </c>
      <c r="L81" s="91" t="s">
        <v>695</v>
      </c>
      <c r="M81" s="102" t="s">
        <v>829</v>
      </c>
      <c r="N81" s="89" t="s">
        <v>679</v>
      </c>
      <c r="O81" s="102" t="s">
        <v>675</v>
      </c>
      <c r="P81" s="102" t="s">
        <v>674</v>
      </c>
      <c r="Q81" s="102" t="s">
        <v>674</v>
      </c>
      <c r="R81" s="102" t="s">
        <v>674</v>
      </c>
      <c r="S81" s="102" t="s">
        <v>674</v>
      </c>
      <c r="T81" s="102" t="s">
        <v>675</v>
      </c>
      <c r="U81" s="102" t="s">
        <v>675</v>
      </c>
      <c r="V81" s="102" t="s">
        <v>675</v>
      </c>
      <c r="W81" s="102" t="s">
        <v>675</v>
      </c>
      <c r="X81" s="102" t="s">
        <v>675</v>
      </c>
      <c r="Y81" s="102" t="s">
        <v>675</v>
      </c>
      <c r="Z81" s="102" t="s">
        <v>675</v>
      </c>
    </row>
    <row r="82" spans="1:26" x14ac:dyDescent="0.25">
      <c r="A82" s="89">
        <v>3640</v>
      </c>
      <c r="B82" s="89"/>
      <c r="C82" s="91">
        <v>523943</v>
      </c>
      <c r="D82" s="91" t="s">
        <v>446</v>
      </c>
      <c r="E82" s="91" t="s">
        <v>447</v>
      </c>
      <c r="F82" s="91" t="s">
        <v>448</v>
      </c>
      <c r="G82" s="91" t="s">
        <v>154</v>
      </c>
      <c r="H82" s="102" t="s">
        <v>69</v>
      </c>
      <c r="I82" s="103" t="s">
        <v>449</v>
      </c>
      <c r="J82" s="104">
        <v>49.709404999999997</v>
      </c>
      <c r="K82" s="104">
        <v>-114.894711</v>
      </c>
      <c r="L82" s="91" t="s">
        <v>695</v>
      </c>
      <c r="M82" s="102" t="s">
        <v>830</v>
      </c>
      <c r="N82" s="89" t="s">
        <v>679</v>
      </c>
      <c r="O82" s="102" t="s">
        <v>675</v>
      </c>
      <c r="P82" s="102" t="s">
        <v>674</v>
      </c>
      <c r="Q82" s="102" t="s">
        <v>674</v>
      </c>
      <c r="R82" s="102" t="s">
        <v>674</v>
      </c>
      <c r="S82" s="102" t="s">
        <v>674</v>
      </c>
      <c r="T82" s="102" t="s">
        <v>674</v>
      </c>
      <c r="U82" s="102" t="s">
        <v>675</v>
      </c>
      <c r="V82" s="102" t="s">
        <v>675</v>
      </c>
      <c r="W82" s="102" t="s">
        <v>675</v>
      </c>
      <c r="X82" s="102" t="s">
        <v>675</v>
      </c>
      <c r="Y82" s="102" t="s">
        <v>675</v>
      </c>
      <c r="Z82" s="102" t="s">
        <v>675</v>
      </c>
    </row>
    <row r="83" spans="1:26" x14ac:dyDescent="0.25">
      <c r="A83" s="89">
        <v>4000</v>
      </c>
      <c r="B83" s="89"/>
      <c r="C83" s="91">
        <v>524575</v>
      </c>
      <c r="D83" s="91" t="s">
        <v>390</v>
      </c>
      <c r="E83" s="91" t="s">
        <v>831</v>
      </c>
      <c r="F83" s="91" t="s">
        <v>391</v>
      </c>
      <c r="G83" s="91" t="s">
        <v>180</v>
      </c>
      <c r="H83" s="102" t="s">
        <v>69</v>
      </c>
      <c r="I83" s="103" t="s">
        <v>786</v>
      </c>
      <c r="J83" s="104">
        <v>49.365546999999999</v>
      </c>
      <c r="K83" s="104">
        <v>-121.517804</v>
      </c>
      <c r="L83" s="91" t="s">
        <v>681</v>
      </c>
      <c r="M83" s="102" t="s">
        <v>832</v>
      </c>
      <c r="N83" s="89" t="s">
        <v>674</v>
      </c>
      <c r="O83" s="102" t="s">
        <v>675</v>
      </c>
      <c r="P83" s="102" t="s">
        <v>674</v>
      </c>
      <c r="Q83" s="102" t="s">
        <v>675</v>
      </c>
      <c r="R83" s="102" t="s">
        <v>674</v>
      </c>
      <c r="S83" s="102" t="s">
        <v>675</v>
      </c>
      <c r="T83" s="102" t="s">
        <v>674</v>
      </c>
      <c r="U83" s="102" t="s">
        <v>675</v>
      </c>
      <c r="V83" s="102" t="s">
        <v>675</v>
      </c>
      <c r="W83" s="102" t="s">
        <v>675</v>
      </c>
      <c r="X83" s="102" t="s">
        <v>675</v>
      </c>
      <c r="Y83" s="102" t="s">
        <v>675</v>
      </c>
      <c r="Z83" s="102" t="s">
        <v>675</v>
      </c>
    </row>
    <row r="84" spans="1:26" x14ac:dyDescent="0.25">
      <c r="A84" s="89">
        <v>4348</v>
      </c>
      <c r="B84" s="89"/>
      <c r="C84" s="91">
        <v>524588</v>
      </c>
      <c r="D84" s="91" t="s">
        <v>395</v>
      </c>
      <c r="E84" s="91" t="s">
        <v>833</v>
      </c>
      <c r="F84" s="91" t="s">
        <v>396</v>
      </c>
      <c r="G84" s="91" t="s">
        <v>115</v>
      </c>
      <c r="H84" s="102" t="s">
        <v>69</v>
      </c>
      <c r="I84" s="103" t="s">
        <v>394</v>
      </c>
      <c r="J84" s="104">
        <v>50.709699999999998</v>
      </c>
      <c r="K84" s="104">
        <v>-120.329751</v>
      </c>
      <c r="L84" s="91" t="s">
        <v>695</v>
      </c>
      <c r="M84" s="102" t="s">
        <v>834</v>
      </c>
      <c r="N84" s="89" t="s">
        <v>679</v>
      </c>
      <c r="O84" s="102" t="s">
        <v>675</v>
      </c>
      <c r="P84" s="102" t="s">
        <v>674</v>
      </c>
      <c r="Q84" s="102" t="s">
        <v>674</v>
      </c>
      <c r="R84" s="102" t="s">
        <v>675</v>
      </c>
      <c r="S84" s="102" t="s">
        <v>675</v>
      </c>
      <c r="T84" s="102" t="s">
        <v>674</v>
      </c>
      <c r="U84" s="102" t="s">
        <v>674</v>
      </c>
      <c r="V84" s="102" t="s">
        <v>674</v>
      </c>
      <c r="W84" s="102" t="s">
        <v>674</v>
      </c>
      <c r="X84" s="102" t="s">
        <v>675</v>
      </c>
      <c r="Y84" s="102" t="s">
        <v>674</v>
      </c>
      <c r="Z84" s="102" t="s">
        <v>674</v>
      </c>
    </row>
    <row r="85" spans="1:26" x14ac:dyDescent="0.25">
      <c r="A85" s="89">
        <v>5168</v>
      </c>
      <c r="B85" s="89"/>
      <c r="C85" s="91">
        <v>529519</v>
      </c>
      <c r="D85" s="91" t="s">
        <v>835</v>
      </c>
      <c r="E85" s="91" t="s">
        <v>836</v>
      </c>
      <c r="F85" s="91" t="s">
        <v>837</v>
      </c>
      <c r="G85" s="91" t="s">
        <v>13</v>
      </c>
      <c r="H85" s="102" t="s">
        <v>69</v>
      </c>
      <c r="I85" s="103" t="s">
        <v>838</v>
      </c>
      <c r="J85" s="104">
        <v>50.123611099999998</v>
      </c>
      <c r="K85" s="104">
        <v>-120.74888900000001</v>
      </c>
      <c r="L85" s="91" t="s">
        <v>695</v>
      </c>
      <c r="M85" s="102" t="s">
        <v>839</v>
      </c>
      <c r="N85" s="89" t="s">
        <v>679</v>
      </c>
      <c r="O85" s="102" t="s">
        <v>675</v>
      </c>
      <c r="P85" s="102" t="s">
        <v>674</v>
      </c>
      <c r="Q85" s="102" t="s">
        <v>675</v>
      </c>
      <c r="R85" s="102" t="s">
        <v>674</v>
      </c>
      <c r="S85" s="102" t="s">
        <v>675</v>
      </c>
      <c r="T85" s="102" t="s">
        <v>674</v>
      </c>
      <c r="U85" s="102" t="s">
        <v>674</v>
      </c>
      <c r="V85" s="102" t="s">
        <v>674</v>
      </c>
      <c r="W85" s="102" t="s">
        <v>674</v>
      </c>
      <c r="X85" s="102" t="s">
        <v>675</v>
      </c>
      <c r="Y85" s="102" t="s">
        <v>674</v>
      </c>
      <c r="Z85" s="102" t="s">
        <v>674</v>
      </c>
    </row>
    <row r="86" spans="1:26" x14ac:dyDescent="0.25">
      <c r="A86" s="89">
        <v>5178</v>
      </c>
      <c r="B86" s="89"/>
      <c r="C86" s="91">
        <v>524570</v>
      </c>
      <c r="D86" s="91" t="s">
        <v>407</v>
      </c>
      <c r="E86" s="91" t="s">
        <v>840</v>
      </c>
      <c r="F86" s="91" t="s">
        <v>841</v>
      </c>
      <c r="G86" s="91" t="s">
        <v>151</v>
      </c>
      <c r="H86" s="102" t="s">
        <v>69</v>
      </c>
      <c r="I86" s="103" t="s">
        <v>408</v>
      </c>
      <c r="J86" s="104">
        <v>53.304192</v>
      </c>
      <c r="K86" s="104">
        <v>-120.159644</v>
      </c>
      <c r="L86" s="91" t="s">
        <v>695</v>
      </c>
      <c r="M86" s="102" t="s">
        <v>842</v>
      </c>
      <c r="N86" s="89" t="s">
        <v>679</v>
      </c>
      <c r="O86" s="102" t="s">
        <v>675</v>
      </c>
      <c r="P86" s="102" t="s">
        <v>674</v>
      </c>
      <c r="Q86" s="102" t="s">
        <v>674</v>
      </c>
      <c r="R86" s="102" t="s">
        <v>675</v>
      </c>
      <c r="S86" s="102" t="s">
        <v>674</v>
      </c>
      <c r="T86" s="102" t="s">
        <v>675</v>
      </c>
      <c r="U86" s="102" t="s">
        <v>675</v>
      </c>
      <c r="V86" s="102" t="s">
        <v>675</v>
      </c>
      <c r="W86" s="102" t="s">
        <v>674</v>
      </c>
      <c r="X86" s="102" t="s">
        <v>674</v>
      </c>
      <c r="Y86" s="102" t="s">
        <v>675</v>
      </c>
      <c r="Z86" s="102" t="s">
        <v>675</v>
      </c>
    </row>
    <row r="87" spans="1:26" x14ac:dyDescent="0.25">
      <c r="A87" s="89">
        <v>6503</v>
      </c>
      <c r="B87" s="89"/>
      <c r="C87" s="91">
        <v>524580</v>
      </c>
      <c r="D87" s="91" t="s">
        <v>425</v>
      </c>
      <c r="E87" s="91" t="s">
        <v>426</v>
      </c>
      <c r="F87" s="91" t="s">
        <v>427</v>
      </c>
      <c r="G87" s="91" t="s">
        <v>79</v>
      </c>
      <c r="H87" s="102" t="s">
        <v>69</v>
      </c>
      <c r="I87" s="103" t="s">
        <v>428</v>
      </c>
      <c r="J87" s="104">
        <v>54.004244999999997</v>
      </c>
      <c r="K87" s="104">
        <v>-122.801177</v>
      </c>
      <c r="L87" s="91" t="s">
        <v>695</v>
      </c>
      <c r="M87" s="102" t="s">
        <v>843</v>
      </c>
      <c r="N87" s="89" t="s">
        <v>679</v>
      </c>
      <c r="O87" s="102" t="s">
        <v>675</v>
      </c>
      <c r="P87" s="102" t="s">
        <v>674</v>
      </c>
      <c r="Q87" s="102" t="s">
        <v>674</v>
      </c>
      <c r="R87" s="102" t="s">
        <v>674</v>
      </c>
      <c r="S87" s="102" t="s">
        <v>674</v>
      </c>
      <c r="T87" s="102" t="s">
        <v>675</v>
      </c>
      <c r="U87" s="102" t="s">
        <v>674</v>
      </c>
      <c r="V87" s="102" t="s">
        <v>675</v>
      </c>
      <c r="W87" s="102" t="s">
        <v>674</v>
      </c>
      <c r="X87" s="102" t="s">
        <v>675</v>
      </c>
      <c r="Y87" s="102" t="s">
        <v>674</v>
      </c>
      <c r="Z87" s="102" t="s">
        <v>674</v>
      </c>
    </row>
    <row r="88" spans="1:26" x14ac:dyDescent="0.25">
      <c r="A88" s="89">
        <v>6519</v>
      </c>
      <c r="B88" s="89"/>
      <c r="C88" s="91">
        <v>524572</v>
      </c>
      <c r="D88" s="91" t="s">
        <v>429</v>
      </c>
      <c r="E88" s="91" t="s">
        <v>844</v>
      </c>
      <c r="F88" s="91" t="s">
        <v>430</v>
      </c>
      <c r="G88" s="91" t="s">
        <v>79</v>
      </c>
      <c r="H88" s="102" t="s">
        <v>69</v>
      </c>
      <c r="I88" s="103" t="s">
        <v>431</v>
      </c>
      <c r="J88" s="104">
        <v>53.872590000000002</v>
      </c>
      <c r="K88" s="104">
        <v>-122.73639</v>
      </c>
      <c r="L88" s="91" t="s">
        <v>677</v>
      </c>
      <c r="M88" s="102" t="s">
        <v>845</v>
      </c>
      <c r="N88" s="89" t="s">
        <v>679</v>
      </c>
      <c r="O88" s="102" t="s">
        <v>675</v>
      </c>
      <c r="P88" s="102" t="s">
        <v>674</v>
      </c>
      <c r="Q88" s="102" t="s">
        <v>674</v>
      </c>
      <c r="R88" s="102" t="s">
        <v>675</v>
      </c>
      <c r="S88" s="102" t="s">
        <v>675</v>
      </c>
      <c r="T88" s="102" t="s">
        <v>674</v>
      </c>
      <c r="U88" s="102" t="s">
        <v>674</v>
      </c>
      <c r="V88" s="102" t="s">
        <v>674</v>
      </c>
      <c r="W88" s="102" t="s">
        <v>674</v>
      </c>
      <c r="X88" s="102" t="s">
        <v>675</v>
      </c>
      <c r="Y88" s="102" t="s">
        <v>674</v>
      </c>
      <c r="Z88" s="102" t="s">
        <v>674</v>
      </c>
    </row>
    <row r="89" spans="1:26" x14ac:dyDescent="0.25">
      <c r="A89" s="89">
        <v>6629</v>
      </c>
      <c r="B89" s="89"/>
      <c r="C89" s="91">
        <v>524577</v>
      </c>
      <c r="D89" s="91" t="s">
        <v>432</v>
      </c>
      <c r="E89" s="91" t="s">
        <v>433</v>
      </c>
      <c r="F89" s="91" t="s">
        <v>434</v>
      </c>
      <c r="G89" s="91" t="s">
        <v>79</v>
      </c>
      <c r="H89" s="102" t="s">
        <v>69</v>
      </c>
      <c r="I89" s="103" t="s">
        <v>435</v>
      </c>
      <c r="J89" s="104">
        <v>53.965572000000002</v>
      </c>
      <c r="K89" s="104">
        <v>-122.765717</v>
      </c>
      <c r="L89" s="91" t="s">
        <v>681</v>
      </c>
      <c r="M89" s="102" t="s">
        <v>846</v>
      </c>
      <c r="N89" s="89" t="s">
        <v>674</v>
      </c>
      <c r="O89" s="102" t="s">
        <v>675</v>
      </c>
      <c r="P89" s="102" t="s">
        <v>674</v>
      </c>
      <c r="Q89" s="102" t="s">
        <v>674</v>
      </c>
      <c r="R89" s="102" t="s">
        <v>674</v>
      </c>
      <c r="S89" s="102" t="s">
        <v>674</v>
      </c>
      <c r="T89" s="102" t="s">
        <v>675</v>
      </c>
      <c r="U89" s="102" t="s">
        <v>675</v>
      </c>
      <c r="V89" s="102" t="s">
        <v>675</v>
      </c>
      <c r="W89" s="102" t="s">
        <v>675</v>
      </c>
      <c r="X89" s="102" t="s">
        <v>675</v>
      </c>
      <c r="Y89" s="102" t="s">
        <v>675</v>
      </c>
      <c r="Z89" s="102" t="s">
        <v>675</v>
      </c>
    </row>
    <row r="90" spans="1:26" x14ac:dyDescent="0.25">
      <c r="A90" s="89">
        <v>7580</v>
      </c>
      <c r="B90" s="89"/>
      <c r="C90" s="91">
        <v>524574</v>
      </c>
      <c r="D90" s="91" t="s">
        <v>443</v>
      </c>
      <c r="E90" s="91" t="s">
        <v>847</v>
      </c>
      <c r="F90" s="91" t="s">
        <v>848</v>
      </c>
      <c r="G90" s="91" t="s">
        <v>153</v>
      </c>
      <c r="H90" s="102" t="s">
        <v>69</v>
      </c>
      <c r="I90" s="103" t="s">
        <v>444</v>
      </c>
      <c r="J90" s="104">
        <v>50.846690000000002</v>
      </c>
      <c r="K90" s="104">
        <v>-118.95231</v>
      </c>
      <c r="L90" s="91" t="s">
        <v>677</v>
      </c>
      <c r="M90" s="102" t="s">
        <v>849</v>
      </c>
      <c r="N90" s="89" t="s">
        <v>679</v>
      </c>
      <c r="O90" s="102" t="s">
        <v>675</v>
      </c>
      <c r="P90" s="102" t="s">
        <v>674</v>
      </c>
      <c r="Q90" s="102" t="s">
        <v>674</v>
      </c>
      <c r="R90" s="102" t="s">
        <v>675</v>
      </c>
      <c r="S90" s="102" t="s">
        <v>675</v>
      </c>
      <c r="T90" s="102" t="s">
        <v>674</v>
      </c>
      <c r="U90" s="102" t="s">
        <v>674</v>
      </c>
      <c r="V90" s="102" t="s">
        <v>674</v>
      </c>
      <c r="W90" s="102" t="s">
        <v>674</v>
      </c>
      <c r="X90" s="102" t="s">
        <v>675</v>
      </c>
      <c r="Y90" s="102" t="s">
        <v>674</v>
      </c>
      <c r="Z90" s="102" t="s">
        <v>674</v>
      </c>
    </row>
    <row r="91" spans="1:26" s="93" customFormat="1" x14ac:dyDescent="0.25">
      <c r="A91" s="89">
        <v>8174</v>
      </c>
      <c r="B91" s="89"/>
      <c r="C91" s="91">
        <v>541489</v>
      </c>
      <c r="D91" s="91" t="s">
        <v>850</v>
      </c>
      <c r="E91" s="91" t="s">
        <v>851</v>
      </c>
      <c r="F91" s="91" t="s">
        <v>852</v>
      </c>
      <c r="G91" s="91" t="s">
        <v>79</v>
      </c>
      <c r="H91" s="102" t="s">
        <v>69</v>
      </c>
      <c r="I91" s="103" t="s">
        <v>853</v>
      </c>
      <c r="J91" s="104">
        <v>53.9214962</v>
      </c>
      <c r="K91" s="104">
        <v>-122.6518049</v>
      </c>
      <c r="L91" s="91" t="s">
        <v>695</v>
      </c>
      <c r="M91" s="102" t="s">
        <v>854</v>
      </c>
      <c r="N91" s="89" t="s">
        <v>679</v>
      </c>
      <c r="O91" s="102" t="s">
        <v>675</v>
      </c>
      <c r="P91" s="102" t="s">
        <v>674</v>
      </c>
      <c r="Q91" s="102" t="s">
        <v>674</v>
      </c>
      <c r="R91" s="102" t="s">
        <v>674</v>
      </c>
      <c r="S91" s="102" t="s">
        <v>674</v>
      </c>
      <c r="T91" s="102" t="s">
        <v>675</v>
      </c>
      <c r="U91" s="102" t="s">
        <v>674</v>
      </c>
      <c r="V91" s="102" t="s">
        <v>674</v>
      </c>
      <c r="W91" s="102" t="s">
        <v>674</v>
      </c>
      <c r="X91" s="102" t="s">
        <v>675</v>
      </c>
      <c r="Y91" s="102" t="s">
        <v>674</v>
      </c>
      <c r="Z91" s="102" t="s">
        <v>674</v>
      </c>
    </row>
    <row r="92" spans="1:26" x14ac:dyDescent="0.25">
      <c r="A92" s="89">
        <v>8468</v>
      </c>
      <c r="B92" s="89"/>
      <c r="C92" s="91">
        <v>524579</v>
      </c>
      <c r="D92" s="91" t="s">
        <v>453</v>
      </c>
      <c r="E92" s="91" t="s">
        <v>454</v>
      </c>
      <c r="F92" s="91" t="s">
        <v>455</v>
      </c>
      <c r="G92" s="91" t="s">
        <v>156</v>
      </c>
      <c r="H92" s="102" t="s">
        <v>69</v>
      </c>
      <c r="I92" s="103" t="s">
        <v>456</v>
      </c>
      <c r="J92" s="104">
        <v>54.513787000000001</v>
      </c>
      <c r="K92" s="104">
        <v>-128.540111</v>
      </c>
      <c r="L92" s="91" t="s">
        <v>681</v>
      </c>
      <c r="M92" s="102" t="s">
        <v>855</v>
      </c>
      <c r="N92" s="89" t="s">
        <v>674</v>
      </c>
      <c r="O92" s="102" t="s">
        <v>675</v>
      </c>
      <c r="P92" s="102" t="s">
        <v>674</v>
      </c>
      <c r="Q92" s="102" t="s">
        <v>674</v>
      </c>
      <c r="R92" s="102" t="s">
        <v>675</v>
      </c>
      <c r="S92" s="102" t="s">
        <v>675</v>
      </c>
      <c r="T92" s="102" t="s">
        <v>675</v>
      </c>
      <c r="U92" s="102" t="s">
        <v>675</v>
      </c>
      <c r="V92" s="102" t="s">
        <v>675</v>
      </c>
      <c r="W92" s="102" t="s">
        <v>675</v>
      </c>
      <c r="X92" s="102" t="s">
        <v>675</v>
      </c>
      <c r="Y92" s="102" t="s">
        <v>675</v>
      </c>
      <c r="Z92" s="102" t="s">
        <v>675</v>
      </c>
    </row>
    <row r="93" spans="1:26" x14ac:dyDescent="0.25">
      <c r="A93" s="89">
        <v>2982</v>
      </c>
      <c r="B93" s="89"/>
      <c r="C93" s="91">
        <v>546236</v>
      </c>
      <c r="D93" s="91" t="s">
        <v>856</v>
      </c>
      <c r="E93" s="91" t="s">
        <v>857</v>
      </c>
      <c r="F93" s="91" t="s">
        <v>670</v>
      </c>
      <c r="G93" s="91" t="s">
        <v>658</v>
      </c>
      <c r="H93" s="102" t="s">
        <v>69</v>
      </c>
      <c r="I93" s="91" t="s">
        <v>669</v>
      </c>
      <c r="J93" s="104">
        <v>49.010492999999997</v>
      </c>
      <c r="K93" s="104">
        <v>-118.78022199999999</v>
      </c>
      <c r="L93" s="91" t="s">
        <v>681</v>
      </c>
      <c r="M93" s="102" t="s">
        <v>858</v>
      </c>
      <c r="N93" s="89" t="s">
        <v>674</v>
      </c>
      <c r="O93" s="102" t="s">
        <v>675</v>
      </c>
      <c r="P93" s="102" t="s">
        <v>674</v>
      </c>
      <c r="Q93" s="102" t="s">
        <v>674</v>
      </c>
      <c r="R93" s="102" t="s">
        <v>674</v>
      </c>
      <c r="S93" s="102" t="s">
        <v>674</v>
      </c>
      <c r="T93" s="102" t="s">
        <v>674</v>
      </c>
      <c r="U93" s="102" t="s">
        <v>675</v>
      </c>
      <c r="V93" s="102" t="s">
        <v>674</v>
      </c>
      <c r="W93" s="102" t="s">
        <v>675</v>
      </c>
      <c r="X93" s="102" t="s">
        <v>675</v>
      </c>
      <c r="Y93" s="102" t="s">
        <v>675</v>
      </c>
      <c r="Z93" s="102" t="s">
        <v>675</v>
      </c>
    </row>
    <row r="94" spans="1:26" s="93" customFormat="1" x14ac:dyDescent="0.25">
      <c r="A94" s="89"/>
      <c r="B94" s="89"/>
      <c r="C94" s="91">
        <v>549727</v>
      </c>
      <c r="D94" s="91"/>
      <c r="E94" s="91" t="s">
        <v>1068</v>
      </c>
      <c r="F94" s="91" t="s">
        <v>1069</v>
      </c>
      <c r="G94" s="91" t="s">
        <v>1037</v>
      </c>
      <c r="H94" s="102" t="s">
        <v>69</v>
      </c>
      <c r="I94" s="91" t="s">
        <v>1070</v>
      </c>
      <c r="J94" s="104"/>
      <c r="K94" s="104"/>
      <c r="L94" s="91"/>
      <c r="M94" s="102"/>
      <c r="N94" s="89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</row>
    <row r="95" spans="1:26" x14ac:dyDescent="0.25">
      <c r="A95" s="89">
        <v>731</v>
      </c>
      <c r="B95" s="89"/>
      <c r="C95" s="91">
        <v>524544</v>
      </c>
      <c r="D95" s="91" t="s">
        <v>471</v>
      </c>
      <c r="E95" s="91" t="s">
        <v>859</v>
      </c>
      <c r="F95" s="91" t="s">
        <v>860</v>
      </c>
      <c r="G95" s="91" t="s">
        <v>160</v>
      </c>
      <c r="H95" s="102" t="s">
        <v>80</v>
      </c>
      <c r="I95" s="103" t="s">
        <v>861</v>
      </c>
      <c r="J95" s="104">
        <v>49.886670000000002</v>
      </c>
      <c r="K95" s="104">
        <v>-99.962783999999999</v>
      </c>
      <c r="L95" s="91" t="s">
        <v>677</v>
      </c>
      <c r="M95" s="102" t="s">
        <v>862</v>
      </c>
      <c r="N95" s="89" t="s">
        <v>679</v>
      </c>
      <c r="O95" s="102" t="s">
        <v>675</v>
      </c>
      <c r="P95" s="102" t="s">
        <v>674</v>
      </c>
      <c r="Q95" s="102" t="s">
        <v>675</v>
      </c>
      <c r="R95" s="102" t="s">
        <v>675</v>
      </c>
      <c r="S95" s="102" t="s">
        <v>675</v>
      </c>
      <c r="T95" s="102" t="s">
        <v>674</v>
      </c>
      <c r="U95" s="102" t="s">
        <v>674</v>
      </c>
      <c r="V95" s="102" t="s">
        <v>674</v>
      </c>
      <c r="W95" s="102" t="s">
        <v>674</v>
      </c>
      <c r="X95" s="102" t="s">
        <v>675</v>
      </c>
      <c r="Y95" s="102" t="s">
        <v>674</v>
      </c>
      <c r="Z95" s="102" t="s">
        <v>674</v>
      </c>
    </row>
    <row r="96" spans="1:26" x14ac:dyDescent="0.25">
      <c r="A96" s="89">
        <v>3588</v>
      </c>
      <c r="B96" s="89"/>
      <c r="C96" s="91">
        <v>519389</v>
      </c>
      <c r="D96" s="91" t="s">
        <v>467</v>
      </c>
      <c r="E96" s="91" t="s">
        <v>468</v>
      </c>
      <c r="F96" s="91" t="s">
        <v>469</v>
      </c>
      <c r="G96" s="91" t="s">
        <v>160</v>
      </c>
      <c r="H96" s="102" t="s">
        <v>80</v>
      </c>
      <c r="I96" s="103" t="s">
        <v>470</v>
      </c>
      <c r="J96" s="104">
        <v>49.887757000000001</v>
      </c>
      <c r="K96" s="104">
        <v>-99.961960000000005</v>
      </c>
      <c r="L96" s="91" t="s">
        <v>695</v>
      </c>
      <c r="M96" s="102" t="s">
        <v>863</v>
      </c>
      <c r="N96" s="89" t="s">
        <v>679</v>
      </c>
      <c r="O96" s="102" t="s">
        <v>675</v>
      </c>
      <c r="P96" s="102" t="s">
        <v>674</v>
      </c>
      <c r="Q96" s="102" t="s">
        <v>675</v>
      </c>
      <c r="R96" s="102" t="s">
        <v>675</v>
      </c>
      <c r="S96" s="102" t="s">
        <v>675</v>
      </c>
      <c r="T96" s="102" t="s">
        <v>675</v>
      </c>
      <c r="U96" s="102" t="s">
        <v>674</v>
      </c>
      <c r="V96" s="102" t="s">
        <v>674</v>
      </c>
      <c r="W96" s="102" t="s">
        <v>674</v>
      </c>
      <c r="X96" s="102" t="s">
        <v>675</v>
      </c>
      <c r="Y96" s="102" t="s">
        <v>674</v>
      </c>
      <c r="Z96" s="102" t="s">
        <v>675</v>
      </c>
    </row>
    <row r="97" spans="1:26" x14ac:dyDescent="0.25">
      <c r="A97" s="89">
        <v>3589</v>
      </c>
      <c r="B97" s="89"/>
      <c r="C97" s="91">
        <v>519388</v>
      </c>
      <c r="D97" s="91" t="s">
        <v>463</v>
      </c>
      <c r="E97" s="91" t="s">
        <v>464</v>
      </c>
      <c r="F97" s="91" t="s">
        <v>465</v>
      </c>
      <c r="G97" s="91" t="s">
        <v>159</v>
      </c>
      <c r="H97" s="102" t="s">
        <v>80</v>
      </c>
      <c r="I97" s="103" t="s">
        <v>466</v>
      </c>
      <c r="J97" s="104">
        <v>51.183256</v>
      </c>
      <c r="K97" s="104">
        <v>-98.350716000000006</v>
      </c>
      <c r="L97" s="91" t="s">
        <v>695</v>
      </c>
      <c r="M97" s="102" t="s">
        <v>864</v>
      </c>
      <c r="N97" s="89" t="s">
        <v>679</v>
      </c>
      <c r="O97" s="102" t="s">
        <v>675</v>
      </c>
      <c r="P97" s="102" t="s">
        <v>674</v>
      </c>
      <c r="Q97" s="102" t="s">
        <v>675</v>
      </c>
      <c r="R97" s="102" t="s">
        <v>675</v>
      </c>
      <c r="S97" s="102" t="s">
        <v>675</v>
      </c>
      <c r="T97" s="102" t="s">
        <v>675</v>
      </c>
      <c r="U97" s="102" t="s">
        <v>674</v>
      </c>
      <c r="V97" s="102" t="s">
        <v>674</v>
      </c>
      <c r="W97" s="102" t="s">
        <v>674</v>
      </c>
      <c r="X97" s="102" t="s">
        <v>674</v>
      </c>
      <c r="Y97" s="102" t="s">
        <v>675</v>
      </c>
      <c r="Z97" s="102" t="s">
        <v>675</v>
      </c>
    </row>
    <row r="98" spans="1:26" x14ac:dyDescent="0.25">
      <c r="A98" s="89">
        <v>3590</v>
      </c>
      <c r="B98" s="89"/>
      <c r="C98" s="91">
        <v>519401</v>
      </c>
      <c r="D98" s="91" t="s">
        <v>482</v>
      </c>
      <c r="E98" s="91" t="s">
        <v>865</v>
      </c>
      <c r="F98" s="91" t="s">
        <v>866</v>
      </c>
      <c r="G98" s="91" t="s">
        <v>867</v>
      </c>
      <c r="H98" s="102" t="s">
        <v>80</v>
      </c>
      <c r="I98" s="103" t="s">
        <v>868</v>
      </c>
      <c r="J98" s="104">
        <v>49.773860999999997</v>
      </c>
      <c r="K98" s="104">
        <v>-97.320723999999998</v>
      </c>
      <c r="L98" s="91" t="s">
        <v>695</v>
      </c>
      <c r="M98" s="102" t="s">
        <v>869</v>
      </c>
      <c r="N98" s="89" t="s">
        <v>679</v>
      </c>
      <c r="O98" s="102" t="s">
        <v>675</v>
      </c>
      <c r="P98" s="102" t="s">
        <v>674</v>
      </c>
      <c r="Q98" s="102" t="s">
        <v>675</v>
      </c>
      <c r="R98" s="102" t="s">
        <v>675</v>
      </c>
      <c r="S98" s="102" t="s">
        <v>675</v>
      </c>
      <c r="T98" s="102" t="s">
        <v>675</v>
      </c>
      <c r="U98" s="102" t="s">
        <v>674</v>
      </c>
      <c r="V98" s="102" t="s">
        <v>674</v>
      </c>
      <c r="W98" s="102" t="s">
        <v>674</v>
      </c>
      <c r="X98" s="102" t="s">
        <v>675</v>
      </c>
      <c r="Y98" s="102" t="s">
        <v>674</v>
      </c>
      <c r="Z98" s="102" t="s">
        <v>674</v>
      </c>
    </row>
    <row r="99" spans="1:26" x14ac:dyDescent="0.25">
      <c r="A99" s="89">
        <v>3591</v>
      </c>
      <c r="B99" s="89"/>
      <c r="C99" s="91">
        <v>522586</v>
      </c>
      <c r="D99" s="91" t="s">
        <v>472</v>
      </c>
      <c r="E99" s="91" t="s">
        <v>473</v>
      </c>
      <c r="F99" s="91" t="s">
        <v>474</v>
      </c>
      <c r="G99" s="91" t="s">
        <v>475</v>
      </c>
      <c r="H99" s="102" t="s">
        <v>80</v>
      </c>
      <c r="I99" s="103" t="s">
        <v>476</v>
      </c>
      <c r="J99" s="104">
        <v>49.649208000000002</v>
      </c>
      <c r="K99" s="104">
        <v>-95.793957000000006</v>
      </c>
      <c r="L99" s="91" t="s">
        <v>695</v>
      </c>
      <c r="M99" s="102" t="s">
        <v>870</v>
      </c>
      <c r="N99" s="89" t="s">
        <v>679</v>
      </c>
      <c r="O99" s="102" t="s">
        <v>675</v>
      </c>
      <c r="P99" s="102" t="s">
        <v>674</v>
      </c>
      <c r="Q99" s="102" t="s">
        <v>675</v>
      </c>
      <c r="R99" s="102" t="s">
        <v>675</v>
      </c>
      <c r="S99" s="102" t="s">
        <v>675</v>
      </c>
      <c r="T99" s="102" t="s">
        <v>674</v>
      </c>
      <c r="U99" s="102" t="s">
        <v>675</v>
      </c>
      <c r="V99" s="102" t="s">
        <v>674</v>
      </c>
      <c r="W99" s="102" t="s">
        <v>674</v>
      </c>
      <c r="X99" s="102" t="s">
        <v>674</v>
      </c>
      <c r="Y99" s="102" t="s">
        <v>675</v>
      </c>
      <c r="Z99" s="102" t="s">
        <v>674</v>
      </c>
    </row>
    <row r="100" spans="1:26" x14ac:dyDescent="0.25">
      <c r="A100" s="89">
        <v>3860</v>
      </c>
      <c r="B100" s="89"/>
      <c r="C100" s="91">
        <v>524617</v>
      </c>
      <c r="D100" s="91" t="s">
        <v>477</v>
      </c>
      <c r="E100" s="91" t="s">
        <v>871</v>
      </c>
      <c r="F100" s="91" t="s">
        <v>478</v>
      </c>
      <c r="G100" s="91" t="s">
        <v>161</v>
      </c>
      <c r="H100" s="102" t="s">
        <v>80</v>
      </c>
      <c r="I100" s="103" t="s">
        <v>479</v>
      </c>
      <c r="J100" s="104">
        <v>49.875605999999998</v>
      </c>
      <c r="K100" s="104">
        <v>-97.391807999999997</v>
      </c>
      <c r="L100" s="91" t="s">
        <v>677</v>
      </c>
      <c r="M100" s="102" t="s">
        <v>872</v>
      </c>
      <c r="N100" s="89" t="s">
        <v>679</v>
      </c>
      <c r="O100" s="102" t="s">
        <v>675</v>
      </c>
      <c r="P100" s="102" t="s">
        <v>674</v>
      </c>
      <c r="Q100" s="102" t="s">
        <v>675</v>
      </c>
      <c r="R100" s="102" t="s">
        <v>675</v>
      </c>
      <c r="S100" s="102" t="s">
        <v>675</v>
      </c>
      <c r="T100" s="102" t="s">
        <v>674</v>
      </c>
      <c r="U100" s="102" t="s">
        <v>674</v>
      </c>
      <c r="V100" s="102" t="s">
        <v>674</v>
      </c>
      <c r="W100" s="102" t="s">
        <v>674</v>
      </c>
      <c r="X100" s="102" t="s">
        <v>675</v>
      </c>
      <c r="Y100" s="102" t="s">
        <v>674</v>
      </c>
      <c r="Z100" s="102" t="s">
        <v>674</v>
      </c>
    </row>
    <row r="101" spans="1:26" x14ac:dyDescent="0.25">
      <c r="A101" s="89">
        <v>7002</v>
      </c>
      <c r="B101" s="89"/>
      <c r="C101" s="91">
        <v>524564</v>
      </c>
      <c r="D101" s="91" t="s">
        <v>483</v>
      </c>
      <c r="E101" s="91" t="s">
        <v>484</v>
      </c>
      <c r="F101" s="91" t="s">
        <v>485</v>
      </c>
      <c r="G101" s="91" t="s">
        <v>163</v>
      </c>
      <c r="H101" s="102" t="s">
        <v>80</v>
      </c>
      <c r="I101" s="103" t="s">
        <v>486</v>
      </c>
      <c r="J101" s="104">
        <v>49.839934</v>
      </c>
      <c r="K101" s="104">
        <v>-97.208597999999995</v>
      </c>
      <c r="L101" s="91" t="s">
        <v>681</v>
      </c>
      <c r="M101" s="102" t="s">
        <v>873</v>
      </c>
      <c r="N101" s="89" t="s">
        <v>674</v>
      </c>
      <c r="O101" s="102" t="s">
        <v>675</v>
      </c>
      <c r="P101" s="102" t="s">
        <v>674</v>
      </c>
      <c r="Q101" s="102" t="s">
        <v>675</v>
      </c>
      <c r="R101" s="102" t="s">
        <v>674</v>
      </c>
      <c r="S101" s="102" t="s">
        <v>675</v>
      </c>
      <c r="T101" s="102" t="s">
        <v>675</v>
      </c>
      <c r="U101" s="102" t="s">
        <v>675</v>
      </c>
      <c r="V101" s="102" t="s">
        <v>675</v>
      </c>
      <c r="W101" s="102" t="s">
        <v>675</v>
      </c>
      <c r="X101" s="102" t="s">
        <v>675</v>
      </c>
      <c r="Y101" s="102" t="s">
        <v>675</v>
      </c>
      <c r="Z101" s="102" t="s">
        <v>675</v>
      </c>
    </row>
    <row r="102" spans="1:26" x14ac:dyDescent="0.25">
      <c r="A102" s="89">
        <v>7147</v>
      </c>
      <c r="B102" s="89"/>
      <c r="C102" s="91">
        <v>524618</v>
      </c>
      <c r="D102" s="91" t="s">
        <v>480</v>
      </c>
      <c r="E102" s="91" t="s">
        <v>874</v>
      </c>
      <c r="F102" s="91" t="s">
        <v>875</v>
      </c>
      <c r="G102" s="91" t="s">
        <v>162</v>
      </c>
      <c r="H102" s="102" t="s">
        <v>80</v>
      </c>
      <c r="I102" s="103" t="s">
        <v>481</v>
      </c>
      <c r="J102" s="104">
        <v>49.343451000000002</v>
      </c>
      <c r="K102" s="104">
        <v>-97.366650000000007</v>
      </c>
      <c r="L102" s="91" t="s">
        <v>695</v>
      </c>
      <c r="M102" s="102" t="s">
        <v>876</v>
      </c>
      <c r="N102" s="89" t="s">
        <v>679</v>
      </c>
      <c r="O102" s="102" t="s">
        <v>675</v>
      </c>
      <c r="P102" s="102" t="s">
        <v>674</v>
      </c>
      <c r="Q102" s="102" t="s">
        <v>675</v>
      </c>
      <c r="R102" s="102" t="s">
        <v>675</v>
      </c>
      <c r="S102" s="102" t="s">
        <v>675</v>
      </c>
      <c r="T102" s="102" t="s">
        <v>675</v>
      </c>
      <c r="U102" s="102" t="s">
        <v>674</v>
      </c>
      <c r="V102" s="102" t="s">
        <v>674</v>
      </c>
      <c r="W102" s="102" t="s">
        <v>674</v>
      </c>
      <c r="X102" s="102" t="s">
        <v>675</v>
      </c>
      <c r="Y102" s="102" t="s">
        <v>674</v>
      </c>
      <c r="Z102" s="102" t="s">
        <v>675</v>
      </c>
    </row>
    <row r="103" spans="1:26" x14ac:dyDescent="0.25">
      <c r="A103" s="89">
        <v>9123</v>
      </c>
      <c r="B103" s="89"/>
      <c r="C103" s="91">
        <v>524568</v>
      </c>
      <c r="D103" s="91" t="s">
        <v>487</v>
      </c>
      <c r="E103" s="91" t="s">
        <v>488</v>
      </c>
      <c r="F103" s="91" t="s">
        <v>489</v>
      </c>
      <c r="G103" s="91" t="s">
        <v>163</v>
      </c>
      <c r="H103" s="102" t="s">
        <v>80</v>
      </c>
      <c r="I103" s="103" t="s">
        <v>490</v>
      </c>
      <c r="J103" s="104">
        <v>49.951934999999999</v>
      </c>
      <c r="K103" s="104">
        <v>-97.229264999999998</v>
      </c>
      <c r="L103" s="91" t="s">
        <v>681</v>
      </c>
      <c r="M103" s="102" t="s">
        <v>873</v>
      </c>
      <c r="N103" s="89" t="s">
        <v>674</v>
      </c>
      <c r="O103" s="102" t="s">
        <v>675</v>
      </c>
      <c r="P103" s="102" t="s">
        <v>674</v>
      </c>
      <c r="Q103" s="102" t="s">
        <v>675</v>
      </c>
      <c r="R103" s="102" t="s">
        <v>675</v>
      </c>
      <c r="S103" s="102" t="s">
        <v>675</v>
      </c>
      <c r="T103" s="102" t="s">
        <v>675</v>
      </c>
      <c r="U103" s="102" t="s">
        <v>675</v>
      </c>
      <c r="V103" s="102" t="s">
        <v>675</v>
      </c>
      <c r="W103" s="102" t="s">
        <v>675</v>
      </c>
      <c r="X103" s="102" t="s">
        <v>675</v>
      </c>
      <c r="Y103" s="102" t="s">
        <v>675</v>
      </c>
      <c r="Z103" s="102" t="s">
        <v>675</v>
      </c>
    </row>
    <row r="104" spans="1:26" x14ac:dyDescent="0.25">
      <c r="A104" s="89">
        <v>9150</v>
      </c>
      <c r="B104" s="89"/>
      <c r="C104" s="91">
        <v>524600</v>
      </c>
      <c r="D104" s="91" t="s">
        <v>491</v>
      </c>
      <c r="E104" s="91" t="s">
        <v>877</v>
      </c>
      <c r="F104" s="91" t="s">
        <v>492</v>
      </c>
      <c r="G104" s="91" t="s">
        <v>163</v>
      </c>
      <c r="H104" s="102" t="s">
        <v>80</v>
      </c>
      <c r="I104" s="103" t="s">
        <v>490</v>
      </c>
      <c r="J104" s="104">
        <v>49.885845000000003</v>
      </c>
      <c r="K104" s="104">
        <v>-97.081142</v>
      </c>
      <c r="L104" s="91" t="s">
        <v>672</v>
      </c>
      <c r="M104" s="102" t="s">
        <v>873</v>
      </c>
      <c r="N104" s="89" t="s">
        <v>674</v>
      </c>
      <c r="O104" s="102" t="s">
        <v>675</v>
      </c>
      <c r="P104" s="102" t="s">
        <v>674</v>
      </c>
      <c r="Q104" s="102" t="s">
        <v>675</v>
      </c>
      <c r="R104" s="102" t="s">
        <v>674</v>
      </c>
      <c r="S104" s="102" t="s">
        <v>675</v>
      </c>
      <c r="T104" s="102" t="s">
        <v>674</v>
      </c>
      <c r="U104" s="102" t="s">
        <v>675</v>
      </c>
      <c r="V104" s="102" t="s">
        <v>675</v>
      </c>
      <c r="W104" s="102" t="s">
        <v>674</v>
      </c>
      <c r="X104" s="102" t="s">
        <v>675</v>
      </c>
      <c r="Y104" s="102" t="s">
        <v>675</v>
      </c>
      <c r="Z104" s="102" t="s">
        <v>675</v>
      </c>
    </row>
    <row r="105" spans="1:26" s="93" customFormat="1" x14ac:dyDescent="0.25">
      <c r="A105" s="89"/>
      <c r="B105" s="89"/>
      <c r="C105" s="91">
        <v>524549</v>
      </c>
      <c r="D105" s="91"/>
      <c r="E105" s="91"/>
      <c r="F105" s="92" t="s">
        <v>1030</v>
      </c>
      <c r="G105" s="111" t="s">
        <v>163</v>
      </c>
      <c r="H105" s="102" t="s">
        <v>80</v>
      </c>
      <c r="I105" s="103"/>
      <c r="J105" s="104"/>
      <c r="K105" s="104"/>
      <c r="L105" s="91"/>
      <c r="M105" s="102"/>
      <c r="N105" s="89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</row>
    <row r="106" spans="1:26" x14ac:dyDescent="0.25">
      <c r="A106" s="89">
        <v>8178</v>
      </c>
      <c r="B106" s="89"/>
      <c r="C106" s="91">
        <v>540937</v>
      </c>
      <c r="D106" s="91" t="s">
        <v>878</v>
      </c>
      <c r="E106" s="91" t="s">
        <v>879</v>
      </c>
      <c r="F106" s="91" t="s">
        <v>880</v>
      </c>
      <c r="G106" s="91" t="s">
        <v>661</v>
      </c>
      <c r="H106" s="102" t="s">
        <v>635</v>
      </c>
      <c r="I106" s="103" t="s">
        <v>881</v>
      </c>
      <c r="J106" s="104">
        <v>45.596383600000003</v>
      </c>
      <c r="K106" s="104">
        <v>-61.743066499999998</v>
      </c>
      <c r="L106" s="91" t="s">
        <v>695</v>
      </c>
      <c r="M106" s="102" t="s">
        <v>882</v>
      </c>
      <c r="N106" s="89" t="s">
        <v>679</v>
      </c>
      <c r="O106" s="102" t="s">
        <v>674</v>
      </c>
      <c r="P106" s="102" t="s">
        <v>675</v>
      </c>
      <c r="Q106" s="102" t="s">
        <v>675</v>
      </c>
      <c r="R106" s="102" t="s">
        <v>675</v>
      </c>
      <c r="S106" s="102" t="s">
        <v>675</v>
      </c>
      <c r="T106" s="102" t="s">
        <v>674</v>
      </c>
      <c r="U106" s="102" t="s">
        <v>674</v>
      </c>
      <c r="V106" s="102" t="s">
        <v>674</v>
      </c>
      <c r="W106" s="102" t="s">
        <v>674</v>
      </c>
      <c r="X106" s="102" t="s">
        <v>675</v>
      </c>
      <c r="Y106" s="102" t="s">
        <v>674</v>
      </c>
      <c r="Z106" s="102" t="s">
        <v>674</v>
      </c>
    </row>
    <row r="107" spans="1:26" x14ac:dyDescent="0.25">
      <c r="A107" s="89">
        <v>470</v>
      </c>
      <c r="B107" s="89"/>
      <c r="C107" s="91">
        <v>524543</v>
      </c>
      <c r="D107" s="91" t="s">
        <v>497</v>
      </c>
      <c r="E107" s="91" t="s">
        <v>883</v>
      </c>
      <c r="F107" s="91" t="s">
        <v>884</v>
      </c>
      <c r="G107" s="91" t="s">
        <v>164</v>
      </c>
      <c r="H107" s="102" t="s">
        <v>82</v>
      </c>
      <c r="I107" s="103" t="s">
        <v>498</v>
      </c>
      <c r="J107" s="104">
        <v>42.945039000000001</v>
      </c>
      <c r="K107" s="104">
        <v>-81.107590999999999</v>
      </c>
      <c r="L107" s="91" t="s">
        <v>677</v>
      </c>
      <c r="M107" s="102" t="s">
        <v>885</v>
      </c>
      <c r="N107" s="89" t="s">
        <v>679</v>
      </c>
      <c r="O107" s="102" t="s">
        <v>674</v>
      </c>
      <c r="P107" s="102" t="s">
        <v>675</v>
      </c>
      <c r="Q107" s="102" t="s">
        <v>674</v>
      </c>
      <c r="R107" s="102" t="s">
        <v>675</v>
      </c>
      <c r="S107" s="102" t="s">
        <v>675</v>
      </c>
      <c r="T107" s="102" t="s">
        <v>674</v>
      </c>
      <c r="U107" s="102" t="s">
        <v>674</v>
      </c>
      <c r="V107" s="102" t="s">
        <v>674</v>
      </c>
      <c r="W107" s="102" t="s">
        <v>674</v>
      </c>
      <c r="X107" s="102" t="s">
        <v>675</v>
      </c>
      <c r="Y107" s="102" t="s">
        <v>674</v>
      </c>
      <c r="Z107" s="102" t="s">
        <v>674</v>
      </c>
    </row>
    <row r="108" spans="1:26" x14ac:dyDescent="0.25">
      <c r="A108" s="89">
        <v>700</v>
      </c>
      <c r="B108" s="89"/>
      <c r="C108" s="91">
        <v>524621</v>
      </c>
      <c r="D108" s="91" t="s">
        <v>499</v>
      </c>
      <c r="E108" s="91" t="s">
        <v>886</v>
      </c>
      <c r="F108" s="91" t="s">
        <v>887</v>
      </c>
      <c r="G108" s="91" t="s">
        <v>165</v>
      </c>
      <c r="H108" s="102" t="s">
        <v>82</v>
      </c>
      <c r="I108" s="103" t="s">
        <v>888</v>
      </c>
      <c r="J108" s="104">
        <v>44.099975000000001</v>
      </c>
      <c r="K108" s="104">
        <v>-79.626760000000004</v>
      </c>
      <c r="L108" s="91" t="s">
        <v>677</v>
      </c>
      <c r="M108" s="102" t="s">
        <v>889</v>
      </c>
      <c r="N108" s="89" t="s">
        <v>679</v>
      </c>
      <c r="O108" s="102" t="s">
        <v>674</v>
      </c>
      <c r="P108" s="102" t="s">
        <v>675</v>
      </c>
      <c r="Q108" s="102" t="s">
        <v>674</v>
      </c>
      <c r="R108" s="102" t="s">
        <v>675</v>
      </c>
      <c r="S108" s="102" t="s">
        <v>675</v>
      </c>
      <c r="T108" s="102" t="s">
        <v>675</v>
      </c>
      <c r="U108" s="102" t="s">
        <v>674</v>
      </c>
      <c r="V108" s="102" t="s">
        <v>674</v>
      </c>
      <c r="W108" s="102" t="s">
        <v>674</v>
      </c>
      <c r="X108" s="102" t="s">
        <v>675</v>
      </c>
      <c r="Y108" s="102" t="s">
        <v>674</v>
      </c>
      <c r="Z108" s="102" t="s">
        <v>674</v>
      </c>
    </row>
    <row r="109" spans="1:26" x14ac:dyDescent="0.25">
      <c r="A109" s="89">
        <v>2502</v>
      </c>
      <c r="B109" s="89"/>
      <c r="C109" s="91">
        <v>524626</v>
      </c>
      <c r="D109" s="91" t="s">
        <v>507</v>
      </c>
      <c r="E109" s="91" t="s">
        <v>890</v>
      </c>
      <c r="F109" s="91" t="s">
        <v>508</v>
      </c>
      <c r="G109" s="91" t="s">
        <v>167</v>
      </c>
      <c r="H109" s="102" t="s">
        <v>82</v>
      </c>
      <c r="I109" s="103" t="s">
        <v>509</v>
      </c>
      <c r="J109" s="104">
        <v>49.786254999999997</v>
      </c>
      <c r="K109" s="104">
        <v>-92.833233000000007</v>
      </c>
      <c r="L109" s="91" t="s">
        <v>677</v>
      </c>
      <c r="M109" s="102" t="s">
        <v>891</v>
      </c>
      <c r="N109" s="89" t="s">
        <v>679</v>
      </c>
      <c r="O109" s="102" t="s">
        <v>675</v>
      </c>
      <c r="P109" s="102" t="s">
        <v>674</v>
      </c>
      <c r="Q109" s="102" t="s">
        <v>675</v>
      </c>
      <c r="R109" s="102" t="s">
        <v>675</v>
      </c>
      <c r="S109" s="102" t="s">
        <v>675</v>
      </c>
      <c r="T109" s="102" t="s">
        <v>674</v>
      </c>
      <c r="U109" s="102" t="s">
        <v>674</v>
      </c>
      <c r="V109" s="102" t="s">
        <v>674</v>
      </c>
      <c r="W109" s="102" t="s">
        <v>674</v>
      </c>
      <c r="X109" s="102" t="s">
        <v>675</v>
      </c>
      <c r="Y109" s="102" t="s">
        <v>674</v>
      </c>
      <c r="Z109" s="102" t="s">
        <v>674</v>
      </c>
    </row>
    <row r="110" spans="1:26" x14ac:dyDescent="0.25">
      <c r="A110" s="89">
        <v>3572</v>
      </c>
      <c r="B110" s="89"/>
      <c r="C110" s="91">
        <v>519410</v>
      </c>
      <c r="D110" s="91" t="s">
        <v>581</v>
      </c>
      <c r="E110" s="91" t="s">
        <v>582</v>
      </c>
      <c r="F110" s="91" t="s">
        <v>583</v>
      </c>
      <c r="G110" s="91" t="s">
        <v>190</v>
      </c>
      <c r="H110" s="102" t="s">
        <v>82</v>
      </c>
      <c r="I110" s="103" t="s">
        <v>584</v>
      </c>
      <c r="J110" s="104">
        <v>44.765242000000001</v>
      </c>
      <c r="K110" s="104">
        <v>-79.697256999999993</v>
      </c>
      <c r="L110" s="91" t="s">
        <v>695</v>
      </c>
      <c r="M110" s="102" t="s">
        <v>892</v>
      </c>
      <c r="N110" s="89" t="s">
        <v>679</v>
      </c>
      <c r="O110" s="102" t="s">
        <v>674</v>
      </c>
      <c r="P110" s="102" t="s">
        <v>675</v>
      </c>
      <c r="Q110" s="102" t="s">
        <v>675</v>
      </c>
      <c r="R110" s="102" t="s">
        <v>675</v>
      </c>
      <c r="S110" s="102" t="s">
        <v>675</v>
      </c>
      <c r="T110" s="102" t="s">
        <v>675</v>
      </c>
      <c r="U110" s="102" t="s">
        <v>674</v>
      </c>
      <c r="V110" s="102" t="s">
        <v>674</v>
      </c>
      <c r="W110" s="102" t="s">
        <v>674</v>
      </c>
      <c r="X110" s="102" t="s">
        <v>675</v>
      </c>
      <c r="Y110" s="102" t="s">
        <v>674</v>
      </c>
      <c r="Z110" s="102" t="s">
        <v>674</v>
      </c>
    </row>
    <row r="111" spans="1:26" x14ac:dyDescent="0.25">
      <c r="A111" s="89">
        <v>3573</v>
      </c>
      <c r="B111" s="89"/>
      <c r="C111" s="91">
        <v>519411</v>
      </c>
      <c r="D111" s="91" t="s">
        <v>512</v>
      </c>
      <c r="E111" s="91" t="s">
        <v>513</v>
      </c>
      <c r="F111" s="91" t="s">
        <v>514</v>
      </c>
      <c r="G111" s="91" t="s">
        <v>169</v>
      </c>
      <c r="H111" s="102" t="s">
        <v>82</v>
      </c>
      <c r="I111" s="103" t="s">
        <v>515</v>
      </c>
      <c r="J111" s="104">
        <v>48.609929999999999</v>
      </c>
      <c r="K111" s="104">
        <v>-93.429179000000005</v>
      </c>
      <c r="L111" s="91" t="s">
        <v>695</v>
      </c>
      <c r="M111" s="102" t="s">
        <v>893</v>
      </c>
      <c r="N111" s="89" t="s">
        <v>679</v>
      </c>
      <c r="O111" s="102" t="s">
        <v>675</v>
      </c>
      <c r="P111" s="102" t="s">
        <v>674</v>
      </c>
      <c r="Q111" s="102" t="s">
        <v>674</v>
      </c>
      <c r="R111" s="102" t="s">
        <v>674</v>
      </c>
      <c r="S111" s="102" t="s">
        <v>675</v>
      </c>
      <c r="T111" s="102" t="s">
        <v>674</v>
      </c>
      <c r="U111" s="102" t="s">
        <v>675</v>
      </c>
      <c r="V111" s="102" t="s">
        <v>675</v>
      </c>
      <c r="W111" s="102" t="s">
        <v>675</v>
      </c>
      <c r="X111" s="102" t="s">
        <v>675</v>
      </c>
      <c r="Y111" s="102" t="s">
        <v>675</v>
      </c>
      <c r="Z111" s="102" t="s">
        <v>675</v>
      </c>
    </row>
    <row r="112" spans="1:26" x14ac:dyDescent="0.25">
      <c r="A112" s="89">
        <v>3575</v>
      </c>
      <c r="B112" s="89"/>
      <c r="C112" s="91">
        <v>519414</v>
      </c>
      <c r="D112" s="91" t="s">
        <v>510</v>
      </c>
      <c r="E112" s="91" t="s">
        <v>894</v>
      </c>
      <c r="F112" s="91" t="s">
        <v>895</v>
      </c>
      <c r="G112" s="91" t="s">
        <v>168</v>
      </c>
      <c r="H112" s="102" t="s">
        <v>82</v>
      </c>
      <c r="I112" s="103" t="s">
        <v>511</v>
      </c>
      <c r="J112" s="104">
        <v>45.340521000000003</v>
      </c>
      <c r="K112" s="104">
        <v>-74.896743000000001</v>
      </c>
      <c r="L112" s="91" t="s">
        <v>695</v>
      </c>
      <c r="M112" s="102" t="s">
        <v>896</v>
      </c>
      <c r="N112" s="89" t="s">
        <v>679</v>
      </c>
      <c r="O112" s="102" t="s">
        <v>674</v>
      </c>
      <c r="P112" s="102" t="s">
        <v>675</v>
      </c>
      <c r="Q112" s="102" t="s">
        <v>674</v>
      </c>
      <c r="R112" s="102" t="s">
        <v>675</v>
      </c>
      <c r="S112" s="102" t="s">
        <v>675</v>
      </c>
      <c r="T112" s="102" t="s">
        <v>674</v>
      </c>
      <c r="U112" s="102" t="s">
        <v>674</v>
      </c>
      <c r="V112" s="102" t="s">
        <v>674</v>
      </c>
      <c r="W112" s="102" t="s">
        <v>674</v>
      </c>
      <c r="X112" s="102" t="s">
        <v>675</v>
      </c>
      <c r="Y112" s="102" t="s">
        <v>674</v>
      </c>
      <c r="Z112" s="102" t="s">
        <v>675</v>
      </c>
    </row>
    <row r="113" spans="1:26" x14ac:dyDescent="0.25">
      <c r="A113" s="89">
        <v>3576</v>
      </c>
      <c r="B113" s="89"/>
      <c r="C113" s="91">
        <v>519415</v>
      </c>
      <c r="D113" s="91" t="s">
        <v>503</v>
      </c>
      <c r="E113" s="91" t="s">
        <v>504</v>
      </c>
      <c r="F113" s="91" t="s">
        <v>505</v>
      </c>
      <c r="G113" s="91" t="s">
        <v>167</v>
      </c>
      <c r="H113" s="102" t="s">
        <v>82</v>
      </c>
      <c r="I113" s="103" t="s">
        <v>506</v>
      </c>
      <c r="J113" s="104">
        <v>49.813772</v>
      </c>
      <c r="K113" s="104">
        <v>-92.845758000000004</v>
      </c>
      <c r="L113" s="91" t="s">
        <v>695</v>
      </c>
      <c r="M113" s="102" t="s">
        <v>897</v>
      </c>
      <c r="N113" s="89" t="s">
        <v>679</v>
      </c>
      <c r="O113" s="102" t="s">
        <v>675</v>
      </c>
      <c r="P113" s="102" t="s">
        <v>674</v>
      </c>
      <c r="Q113" s="102" t="s">
        <v>674</v>
      </c>
      <c r="R113" s="102" t="s">
        <v>674</v>
      </c>
      <c r="S113" s="102" t="s">
        <v>675</v>
      </c>
      <c r="T113" s="102" t="s">
        <v>675</v>
      </c>
      <c r="U113" s="102" t="s">
        <v>675</v>
      </c>
      <c r="V113" s="102" t="s">
        <v>675</v>
      </c>
      <c r="W113" s="102" t="s">
        <v>674</v>
      </c>
      <c r="X113" s="102" t="s">
        <v>675</v>
      </c>
      <c r="Y113" s="102" t="s">
        <v>675</v>
      </c>
      <c r="Z113" s="102" t="s">
        <v>675</v>
      </c>
    </row>
    <row r="114" spans="1:26" x14ac:dyDescent="0.25">
      <c r="A114" s="89">
        <v>3577</v>
      </c>
      <c r="B114" s="89"/>
      <c r="C114" s="91">
        <v>519416</v>
      </c>
      <c r="D114" s="91" t="s">
        <v>538</v>
      </c>
      <c r="E114" s="91" t="s">
        <v>898</v>
      </c>
      <c r="F114" s="91" t="s">
        <v>539</v>
      </c>
      <c r="G114" s="91" t="s">
        <v>177</v>
      </c>
      <c r="H114" s="102" t="s">
        <v>82</v>
      </c>
      <c r="I114" s="103" t="s">
        <v>540</v>
      </c>
      <c r="J114" s="104">
        <v>43.679799000000003</v>
      </c>
      <c r="K114" s="104">
        <v>-79.683293000000006</v>
      </c>
      <c r="L114" s="91" t="s">
        <v>695</v>
      </c>
      <c r="M114" s="102" t="s">
        <v>899</v>
      </c>
      <c r="N114" s="89" t="s">
        <v>679</v>
      </c>
      <c r="O114" s="102" t="s">
        <v>674</v>
      </c>
      <c r="P114" s="102" t="s">
        <v>675</v>
      </c>
      <c r="Q114" s="102" t="s">
        <v>675</v>
      </c>
      <c r="R114" s="102" t="s">
        <v>675</v>
      </c>
      <c r="S114" s="102" t="s">
        <v>675</v>
      </c>
      <c r="T114" s="102" t="s">
        <v>674</v>
      </c>
      <c r="U114" s="102" t="s">
        <v>674</v>
      </c>
      <c r="V114" s="102" t="s">
        <v>674</v>
      </c>
      <c r="W114" s="102" t="s">
        <v>674</v>
      </c>
      <c r="X114" s="102" t="s">
        <v>675</v>
      </c>
      <c r="Y114" s="102" t="s">
        <v>674</v>
      </c>
      <c r="Z114" s="102" t="s">
        <v>675</v>
      </c>
    </row>
    <row r="115" spans="1:26" x14ac:dyDescent="0.25">
      <c r="A115" s="89">
        <v>3578</v>
      </c>
      <c r="B115" s="89"/>
      <c r="C115" s="91">
        <v>519417</v>
      </c>
      <c r="D115" s="91" t="s">
        <v>519</v>
      </c>
      <c r="E115" s="91" t="s">
        <v>520</v>
      </c>
      <c r="F115" s="91" t="s">
        <v>900</v>
      </c>
      <c r="G115" s="91" t="s">
        <v>172</v>
      </c>
      <c r="H115" s="102" t="s">
        <v>82</v>
      </c>
      <c r="I115" s="103" t="s">
        <v>521</v>
      </c>
      <c r="J115" s="104">
        <v>49.690494999999999</v>
      </c>
      <c r="K115" s="104">
        <v>-83.671271000000004</v>
      </c>
      <c r="L115" s="91" t="s">
        <v>695</v>
      </c>
      <c r="M115" s="102" t="s">
        <v>901</v>
      </c>
      <c r="N115" s="89" t="s">
        <v>679</v>
      </c>
      <c r="O115" s="102" t="s">
        <v>675</v>
      </c>
      <c r="P115" s="102" t="s">
        <v>674</v>
      </c>
      <c r="Q115" s="102" t="s">
        <v>675</v>
      </c>
      <c r="R115" s="102" t="s">
        <v>675</v>
      </c>
      <c r="S115" s="102" t="s">
        <v>675</v>
      </c>
      <c r="T115" s="102" t="s">
        <v>675</v>
      </c>
      <c r="U115" s="102" t="s">
        <v>674</v>
      </c>
      <c r="V115" s="102" t="s">
        <v>674</v>
      </c>
      <c r="W115" s="102" t="s">
        <v>674</v>
      </c>
      <c r="X115" s="102" t="s">
        <v>675</v>
      </c>
      <c r="Y115" s="102" t="s">
        <v>674</v>
      </c>
      <c r="Z115" s="102" t="s">
        <v>674</v>
      </c>
    </row>
    <row r="116" spans="1:26" x14ac:dyDescent="0.25">
      <c r="A116" s="89">
        <v>3579</v>
      </c>
      <c r="B116" s="89"/>
      <c r="C116" s="91">
        <v>519395</v>
      </c>
      <c r="D116" s="91" t="s">
        <v>534</v>
      </c>
      <c r="E116" s="91" t="s">
        <v>535</v>
      </c>
      <c r="F116" s="91" t="s">
        <v>536</v>
      </c>
      <c r="G116" s="91" t="s">
        <v>176</v>
      </c>
      <c r="H116" s="102" t="s">
        <v>82</v>
      </c>
      <c r="I116" s="103" t="s">
        <v>537</v>
      </c>
      <c r="J116" s="104">
        <v>43.875003</v>
      </c>
      <c r="K116" s="104">
        <v>-79.556368000000006</v>
      </c>
      <c r="L116" s="91" t="s">
        <v>695</v>
      </c>
      <c r="M116" s="102" t="s">
        <v>902</v>
      </c>
      <c r="N116" s="89" t="s">
        <v>679</v>
      </c>
      <c r="O116" s="102" t="s">
        <v>674</v>
      </c>
      <c r="P116" s="102" t="s">
        <v>675</v>
      </c>
      <c r="Q116" s="102" t="s">
        <v>675</v>
      </c>
      <c r="R116" s="102" t="s">
        <v>675</v>
      </c>
      <c r="S116" s="102" t="s">
        <v>675</v>
      </c>
      <c r="T116" s="102" t="s">
        <v>675</v>
      </c>
      <c r="U116" s="102" t="s">
        <v>674</v>
      </c>
      <c r="V116" s="102" t="s">
        <v>674</v>
      </c>
      <c r="W116" s="102" t="s">
        <v>674</v>
      </c>
      <c r="X116" s="102" t="s">
        <v>675</v>
      </c>
      <c r="Y116" s="102" t="s">
        <v>674</v>
      </c>
      <c r="Z116" s="102" t="s">
        <v>675</v>
      </c>
    </row>
    <row r="117" spans="1:26" s="93" customFormat="1" x14ac:dyDescent="0.25">
      <c r="A117" s="89">
        <v>3580</v>
      </c>
      <c r="B117" s="89"/>
      <c r="C117" s="91">
        <v>519406</v>
      </c>
      <c r="D117" s="91" t="s">
        <v>530</v>
      </c>
      <c r="E117" s="91" t="s">
        <v>531</v>
      </c>
      <c r="F117" s="91" t="s">
        <v>532</v>
      </c>
      <c r="G117" s="91" t="s">
        <v>175</v>
      </c>
      <c r="H117" s="102" t="s">
        <v>82</v>
      </c>
      <c r="I117" s="103" t="s">
        <v>533</v>
      </c>
      <c r="J117" s="104">
        <v>44.279839000000003</v>
      </c>
      <c r="K117" s="104">
        <v>-76.568404999999998</v>
      </c>
      <c r="L117" s="91" t="s">
        <v>695</v>
      </c>
      <c r="M117" s="102" t="s">
        <v>903</v>
      </c>
      <c r="N117" s="89" t="s">
        <v>679</v>
      </c>
      <c r="O117" s="102" t="s">
        <v>674</v>
      </c>
      <c r="P117" s="102" t="s">
        <v>675</v>
      </c>
      <c r="Q117" s="102" t="s">
        <v>675</v>
      </c>
      <c r="R117" s="102" t="s">
        <v>675</v>
      </c>
      <c r="S117" s="102" t="s">
        <v>675</v>
      </c>
      <c r="T117" s="102" t="s">
        <v>674</v>
      </c>
      <c r="U117" s="102" t="s">
        <v>674</v>
      </c>
      <c r="V117" s="102" t="s">
        <v>674</v>
      </c>
      <c r="W117" s="102" t="s">
        <v>674</v>
      </c>
      <c r="X117" s="102" t="s">
        <v>675</v>
      </c>
      <c r="Y117" s="102" t="s">
        <v>674</v>
      </c>
      <c r="Z117" s="102" t="s">
        <v>674</v>
      </c>
    </row>
    <row r="118" spans="1:26" x14ac:dyDescent="0.25">
      <c r="A118" s="89">
        <v>3582</v>
      </c>
      <c r="B118" s="89"/>
      <c r="C118" s="91">
        <v>519420</v>
      </c>
      <c r="D118" s="91" t="s">
        <v>546</v>
      </c>
      <c r="E118" s="91" t="s">
        <v>547</v>
      </c>
      <c r="F118" s="91" t="s">
        <v>548</v>
      </c>
      <c r="G118" s="91" t="s">
        <v>549</v>
      </c>
      <c r="H118" s="102" t="s">
        <v>82</v>
      </c>
      <c r="I118" s="103" t="s">
        <v>550</v>
      </c>
      <c r="J118" s="104">
        <v>46.329307999999997</v>
      </c>
      <c r="K118" s="104">
        <v>-81.588735999999997</v>
      </c>
      <c r="L118" s="91" t="s">
        <v>695</v>
      </c>
      <c r="M118" s="102" t="s">
        <v>904</v>
      </c>
      <c r="N118" s="89" t="s">
        <v>679</v>
      </c>
      <c r="O118" s="102" t="s">
        <v>674</v>
      </c>
      <c r="P118" s="102" t="s">
        <v>675</v>
      </c>
      <c r="Q118" s="102" t="s">
        <v>674</v>
      </c>
      <c r="R118" s="102" t="s">
        <v>675</v>
      </c>
      <c r="S118" s="102" t="s">
        <v>675</v>
      </c>
      <c r="T118" s="102" t="s">
        <v>675</v>
      </c>
      <c r="U118" s="102" t="s">
        <v>674</v>
      </c>
      <c r="V118" s="102" t="s">
        <v>674</v>
      </c>
      <c r="W118" s="102" t="s">
        <v>674</v>
      </c>
      <c r="X118" s="102" t="s">
        <v>675</v>
      </c>
      <c r="Y118" s="102" t="s">
        <v>674</v>
      </c>
      <c r="Z118" s="102" t="s">
        <v>674</v>
      </c>
    </row>
    <row r="119" spans="1:26" x14ac:dyDescent="0.25">
      <c r="A119" s="89">
        <v>3584</v>
      </c>
      <c r="B119" s="89"/>
      <c r="C119" s="91">
        <v>519422</v>
      </c>
      <c r="D119" s="91" t="s">
        <v>567</v>
      </c>
      <c r="E119" s="91" t="s">
        <v>905</v>
      </c>
      <c r="F119" s="91" t="s">
        <v>568</v>
      </c>
      <c r="G119" s="91" t="s">
        <v>186</v>
      </c>
      <c r="H119" s="102" t="s">
        <v>82</v>
      </c>
      <c r="I119" s="103" t="s">
        <v>569</v>
      </c>
      <c r="J119" s="104">
        <v>50.100513999999997</v>
      </c>
      <c r="K119" s="104">
        <v>-91.898724000000001</v>
      </c>
      <c r="L119" s="91" t="s">
        <v>695</v>
      </c>
      <c r="M119" s="102" t="s">
        <v>906</v>
      </c>
      <c r="N119" s="89" t="s">
        <v>679</v>
      </c>
      <c r="O119" s="102" t="s">
        <v>675</v>
      </c>
      <c r="P119" s="102" t="s">
        <v>674</v>
      </c>
      <c r="Q119" s="102" t="s">
        <v>674</v>
      </c>
      <c r="R119" s="102" t="s">
        <v>674</v>
      </c>
      <c r="S119" s="102" t="s">
        <v>675</v>
      </c>
      <c r="T119" s="102" t="s">
        <v>675</v>
      </c>
      <c r="U119" s="102" t="s">
        <v>675</v>
      </c>
      <c r="V119" s="102" t="s">
        <v>675</v>
      </c>
      <c r="W119" s="102" t="s">
        <v>675</v>
      </c>
      <c r="X119" s="102" t="s">
        <v>675</v>
      </c>
      <c r="Y119" s="102" t="s">
        <v>675</v>
      </c>
      <c r="Z119" s="102" t="s">
        <v>675</v>
      </c>
    </row>
    <row r="120" spans="1:26" x14ac:dyDescent="0.25">
      <c r="A120" s="89">
        <v>3585</v>
      </c>
      <c r="B120" s="89"/>
      <c r="C120" s="91">
        <v>519425</v>
      </c>
      <c r="D120" s="91" t="s">
        <v>577</v>
      </c>
      <c r="E120" s="91" t="s">
        <v>578</v>
      </c>
      <c r="F120" s="91" t="s">
        <v>579</v>
      </c>
      <c r="G120" s="91" t="s">
        <v>189</v>
      </c>
      <c r="H120" s="102" t="s">
        <v>82</v>
      </c>
      <c r="I120" s="103" t="s">
        <v>580</v>
      </c>
      <c r="J120" s="104">
        <v>48.473030000000001</v>
      </c>
      <c r="K120" s="104">
        <v>-81.401289000000006</v>
      </c>
      <c r="L120" s="91" t="s">
        <v>695</v>
      </c>
      <c r="M120" s="102" t="s">
        <v>907</v>
      </c>
      <c r="N120" s="89" t="s">
        <v>679</v>
      </c>
      <c r="O120" s="102" t="s">
        <v>674</v>
      </c>
      <c r="P120" s="102" t="s">
        <v>675</v>
      </c>
      <c r="Q120" s="102" t="s">
        <v>674</v>
      </c>
      <c r="R120" s="102" t="s">
        <v>675</v>
      </c>
      <c r="S120" s="102" t="s">
        <v>675</v>
      </c>
      <c r="T120" s="102" t="s">
        <v>675</v>
      </c>
      <c r="U120" s="102" t="s">
        <v>674</v>
      </c>
      <c r="V120" s="102" t="s">
        <v>674</v>
      </c>
      <c r="W120" s="102" t="s">
        <v>674</v>
      </c>
      <c r="X120" s="102" t="s">
        <v>675</v>
      </c>
      <c r="Y120" s="102" t="s">
        <v>674</v>
      </c>
      <c r="Z120" s="102" t="s">
        <v>674</v>
      </c>
    </row>
    <row r="121" spans="1:26" x14ac:dyDescent="0.25">
      <c r="A121" s="89">
        <v>3586</v>
      </c>
      <c r="B121" s="89"/>
      <c r="C121" s="91">
        <v>519427</v>
      </c>
      <c r="D121" s="91" t="s">
        <v>585</v>
      </c>
      <c r="E121" s="91" t="s">
        <v>586</v>
      </c>
      <c r="F121" s="91" t="s">
        <v>587</v>
      </c>
      <c r="G121" s="91" t="s">
        <v>191</v>
      </c>
      <c r="H121" s="102" t="s">
        <v>82</v>
      </c>
      <c r="I121" s="103" t="s">
        <v>588</v>
      </c>
      <c r="J121" s="104">
        <v>47.964525000000002</v>
      </c>
      <c r="K121" s="104">
        <v>-84.792282999999998</v>
      </c>
      <c r="L121" s="91" t="s">
        <v>695</v>
      </c>
      <c r="M121" s="102" t="s">
        <v>908</v>
      </c>
      <c r="N121" s="89" t="s">
        <v>679</v>
      </c>
      <c r="O121" s="102" t="s">
        <v>675</v>
      </c>
      <c r="P121" s="102" t="s">
        <v>674</v>
      </c>
      <c r="Q121" s="102" t="s">
        <v>674</v>
      </c>
      <c r="R121" s="102" t="s">
        <v>674</v>
      </c>
      <c r="S121" s="102" t="s">
        <v>674</v>
      </c>
      <c r="T121" s="102" t="s">
        <v>675</v>
      </c>
      <c r="U121" s="102" t="s">
        <v>674</v>
      </c>
      <c r="V121" s="102" t="s">
        <v>674</v>
      </c>
      <c r="W121" s="102" t="s">
        <v>674</v>
      </c>
      <c r="X121" s="102" t="s">
        <v>674</v>
      </c>
      <c r="Y121" s="102" t="s">
        <v>675</v>
      </c>
      <c r="Z121" s="102" t="s">
        <v>675</v>
      </c>
    </row>
    <row r="122" spans="1:26" s="93" customFormat="1" x14ac:dyDescent="0.25">
      <c r="A122" s="89">
        <v>3587</v>
      </c>
      <c r="B122" s="89"/>
      <c r="C122" s="91">
        <v>523093</v>
      </c>
      <c r="D122" s="91" t="s">
        <v>516</v>
      </c>
      <c r="E122" s="91" t="s">
        <v>909</v>
      </c>
      <c r="F122" s="91" t="s">
        <v>517</v>
      </c>
      <c r="G122" s="91" t="s">
        <v>171</v>
      </c>
      <c r="H122" s="102" t="s">
        <v>82</v>
      </c>
      <c r="I122" s="103" t="s">
        <v>518</v>
      </c>
      <c r="J122" s="104">
        <v>45.588022000000002</v>
      </c>
      <c r="K122" s="104">
        <v>-74.585149000000001</v>
      </c>
      <c r="L122" s="91" t="s">
        <v>695</v>
      </c>
      <c r="M122" s="102" t="s">
        <v>910</v>
      </c>
      <c r="N122" s="89" t="s">
        <v>679</v>
      </c>
      <c r="O122" s="102" t="s">
        <v>674</v>
      </c>
      <c r="P122" s="102" t="s">
        <v>675</v>
      </c>
      <c r="Q122" s="102" t="s">
        <v>674</v>
      </c>
      <c r="R122" s="102" t="s">
        <v>675</v>
      </c>
      <c r="S122" s="102" t="s">
        <v>675</v>
      </c>
      <c r="T122" s="102" t="s">
        <v>674</v>
      </c>
      <c r="U122" s="102" t="s">
        <v>674</v>
      </c>
      <c r="V122" s="102" t="s">
        <v>675</v>
      </c>
      <c r="W122" s="102" t="s">
        <v>674</v>
      </c>
      <c r="X122" s="102" t="s">
        <v>674</v>
      </c>
      <c r="Y122" s="102" t="s">
        <v>675</v>
      </c>
      <c r="Z122" s="102" t="s">
        <v>675</v>
      </c>
    </row>
    <row r="123" spans="1:26" s="93" customFormat="1" x14ac:dyDescent="0.25">
      <c r="A123" s="89">
        <v>3644</v>
      </c>
      <c r="B123" s="89"/>
      <c r="C123" s="91">
        <v>519394</v>
      </c>
      <c r="D123" s="91" t="s">
        <v>524</v>
      </c>
      <c r="E123" s="91" t="s">
        <v>525</v>
      </c>
      <c r="F123" s="91" t="s">
        <v>911</v>
      </c>
      <c r="G123" s="91" t="s">
        <v>173</v>
      </c>
      <c r="H123" s="102" t="s">
        <v>82</v>
      </c>
      <c r="I123" s="103" t="s">
        <v>526</v>
      </c>
      <c r="J123" s="104">
        <v>43.057436000000003</v>
      </c>
      <c r="K123" s="104">
        <v>-80.813799000000003</v>
      </c>
      <c r="L123" s="91" t="s">
        <v>695</v>
      </c>
      <c r="M123" s="102" t="s">
        <v>912</v>
      </c>
      <c r="N123" s="89" t="s">
        <v>679</v>
      </c>
      <c r="O123" s="102" t="s">
        <v>674</v>
      </c>
      <c r="P123" s="102" t="s">
        <v>675</v>
      </c>
      <c r="Q123" s="102" t="s">
        <v>675</v>
      </c>
      <c r="R123" s="102" t="s">
        <v>675</v>
      </c>
      <c r="S123" s="102" t="s">
        <v>675</v>
      </c>
      <c r="T123" s="102" t="s">
        <v>675</v>
      </c>
      <c r="U123" s="102" t="s">
        <v>674</v>
      </c>
      <c r="V123" s="102" t="s">
        <v>674</v>
      </c>
      <c r="W123" s="102" t="s">
        <v>674</v>
      </c>
      <c r="X123" s="102" t="s">
        <v>675</v>
      </c>
      <c r="Y123" s="102" t="s">
        <v>674</v>
      </c>
      <c r="Z123" s="102" t="s">
        <v>675</v>
      </c>
    </row>
    <row r="124" spans="1:26" x14ac:dyDescent="0.25">
      <c r="A124" s="89">
        <v>3646</v>
      </c>
      <c r="B124" s="89"/>
      <c r="C124" s="91">
        <v>524879</v>
      </c>
      <c r="D124" s="91" t="s">
        <v>493</v>
      </c>
      <c r="E124" s="91" t="s">
        <v>494</v>
      </c>
      <c r="F124" s="91" t="s">
        <v>495</v>
      </c>
      <c r="G124" s="91" t="s">
        <v>181</v>
      </c>
      <c r="H124" s="102" t="s">
        <v>82</v>
      </c>
      <c r="I124" s="103" t="s">
        <v>496</v>
      </c>
      <c r="J124" s="104">
        <v>45.194452099999999</v>
      </c>
      <c r="K124" s="104">
        <v>-77.382751999999996</v>
      </c>
      <c r="L124" s="91" t="s">
        <v>695</v>
      </c>
      <c r="M124" s="102" t="s">
        <v>913</v>
      </c>
      <c r="N124" s="89" t="s">
        <v>679</v>
      </c>
      <c r="O124" s="102" t="s">
        <v>674</v>
      </c>
      <c r="P124" s="102" t="s">
        <v>675</v>
      </c>
      <c r="Q124" s="102" t="s">
        <v>675</v>
      </c>
      <c r="R124" s="102" t="s">
        <v>674</v>
      </c>
      <c r="S124" s="102" t="s">
        <v>675</v>
      </c>
      <c r="T124" s="102" t="s">
        <v>674</v>
      </c>
      <c r="U124" s="102" t="s">
        <v>674</v>
      </c>
      <c r="V124" s="102" t="s">
        <v>674</v>
      </c>
      <c r="W124" s="102" t="s">
        <v>674</v>
      </c>
      <c r="X124" s="102" t="s">
        <v>674</v>
      </c>
      <c r="Y124" s="102" t="s">
        <v>675</v>
      </c>
      <c r="Z124" s="102" t="s">
        <v>674</v>
      </c>
    </row>
    <row r="125" spans="1:26" x14ac:dyDescent="0.25">
      <c r="A125" s="89">
        <v>3648</v>
      </c>
      <c r="B125" s="89"/>
      <c r="C125" s="91">
        <v>528143</v>
      </c>
      <c r="D125" s="91" t="s">
        <v>914</v>
      </c>
      <c r="E125" s="91" t="s">
        <v>915</v>
      </c>
      <c r="F125" s="91" t="s">
        <v>916</v>
      </c>
      <c r="G125" s="91" t="s">
        <v>665</v>
      </c>
      <c r="H125" s="102" t="s">
        <v>82</v>
      </c>
      <c r="I125" s="103" t="s">
        <v>917</v>
      </c>
      <c r="J125" s="104">
        <v>43.785370999999998</v>
      </c>
      <c r="K125" s="104">
        <v>-79.644179500000007</v>
      </c>
      <c r="L125" s="91" t="s">
        <v>695</v>
      </c>
      <c r="M125" s="102" t="s">
        <v>918</v>
      </c>
      <c r="N125" s="89" t="s">
        <v>679</v>
      </c>
      <c r="O125" s="102" t="s">
        <v>674</v>
      </c>
      <c r="P125" s="102" t="s">
        <v>675</v>
      </c>
      <c r="Q125" s="102" t="s">
        <v>674</v>
      </c>
      <c r="R125" s="102" t="s">
        <v>675</v>
      </c>
      <c r="S125" s="102" t="s">
        <v>675</v>
      </c>
      <c r="T125" s="102" t="s">
        <v>674</v>
      </c>
      <c r="U125" s="102" t="s">
        <v>674</v>
      </c>
      <c r="V125" s="102" t="s">
        <v>674</v>
      </c>
      <c r="W125" s="102" t="s">
        <v>674</v>
      </c>
      <c r="X125" s="102" t="s">
        <v>675</v>
      </c>
      <c r="Y125" s="102" t="s">
        <v>674</v>
      </c>
      <c r="Z125" s="102" t="s">
        <v>675</v>
      </c>
    </row>
    <row r="126" spans="1:26" x14ac:dyDescent="0.25">
      <c r="A126" s="89">
        <v>3651</v>
      </c>
      <c r="B126" s="89"/>
      <c r="C126" s="91">
        <v>524882</v>
      </c>
      <c r="D126" s="91" t="s">
        <v>500</v>
      </c>
      <c r="E126" s="91" t="s">
        <v>919</v>
      </c>
      <c r="F126" s="91" t="s">
        <v>501</v>
      </c>
      <c r="G126" s="91" t="s">
        <v>166</v>
      </c>
      <c r="H126" s="102" t="s">
        <v>82</v>
      </c>
      <c r="I126" s="103" t="s">
        <v>502</v>
      </c>
      <c r="J126" s="104">
        <v>45.056910999999999</v>
      </c>
      <c r="K126" s="104">
        <v>-74.686729999999997</v>
      </c>
      <c r="L126" s="91" t="s">
        <v>695</v>
      </c>
      <c r="M126" s="102" t="s">
        <v>920</v>
      </c>
      <c r="N126" s="89" t="s">
        <v>679</v>
      </c>
      <c r="O126" s="102" t="s">
        <v>674</v>
      </c>
      <c r="P126" s="102" t="s">
        <v>675</v>
      </c>
      <c r="Q126" s="102" t="s">
        <v>674</v>
      </c>
      <c r="R126" s="102" t="s">
        <v>675</v>
      </c>
      <c r="S126" s="102" t="s">
        <v>675</v>
      </c>
      <c r="T126" s="102" t="s">
        <v>674</v>
      </c>
      <c r="U126" s="102" t="s">
        <v>675</v>
      </c>
      <c r="V126" s="102" t="s">
        <v>674</v>
      </c>
      <c r="W126" s="102" t="s">
        <v>674</v>
      </c>
      <c r="X126" s="102" t="s">
        <v>674</v>
      </c>
      <c r="Y126" s="102" t="s">
        <v>675</v>
      </c>
      <c r="Z126" s="102" t="s">
        <v>675</v>
      </c>
    </row>
    <row r="127" spans="1:26" x14ac:dyDescent="0.25">
      <c r="A127" s="89">
        <v>3866</v>
      </c>
      <c r="B127" s="89"/>
      <c r="C127" s="91">
        <v>524622</v>
      </c>
      <c r="D127" s="91" t="s">
        <v>522</v>
      </c>
      <c r="E127" s="91" t="s">
        <v>921</v>
      </c>
      <c r="F127" s="91" t="s">
        <v>523</v>
      </c>
      <c r="G127" s="91" t="s">
        <v>172</v>
      </c>
      <c r="H127" s="102" t="s">
        <v>82</v>
      </c>
      <c r="I127" s="103" t="s">
        <v>521</v>
      </c>
      <c r="J127" s="104">
        <v>49.691816000000003</v>
      </c>
      <c r="K127" s="104">
        <v>-83.686203000000006</v>
      </c>
      <c r="L127" s="91" t="s">
        <v>677</v>
      </c>
      <c r="M127" s="102" t="s">
        <v>922</v>
      </c>
      <c r="N127" s="89" t="s">
        <v>679</v>
      </c>
      <c r="O127" s="102" t="s">
        <v>675</v>
      </c>
      <c r="P127" s="102" t="s">
        <v>674</v>
      </c>
      <c r="Q127" s="102" t="s">
        <v>674</v>
      </c>
      <c r="R127" s="102" t="s">
        <v>675</v>
      </c>
      <c r="S127" s="102" t="s">
        <v>675</v>
      </c>
      <c r="T127" s="102" t="s">
        <v>674</v>
      </c>
      <c r="U127" s="102" t="s">
        <v>674</v>
      </c>
      <c r="V127" s="102" t="s">
        <v>674</v>
      </c>
      <c r="W127" s="102" t="s">
        <v>674</v>
      </c>
      <c r="X127" s="102" t="s">
        <v>675</v>
      </c>
      <c r="Y127" s="102" t="s">
        <v>674</v>
      </c>
      <c r="Z127" s="102" t="s">
        <v>674</v>
      </c>
    </row>
    <row r="128" spans="1:26" x14ac:dyDescent="0.25">
      <c r="A128" s="89">
        <v>3963</v>
      </c>
      <c r="B128" s="89"/>
      <c r="C128" s="91">
        <v>540803</v>
      </c>
      <c r="D128" s="91" t="s">
        <v>923</v>
      </c>
      <c r="E128" s="91" t="s">
        <v>924</v>
      </c>
      <c r="F128" s="91" t="s">
        <v>925</v>
      </c>
      <c r="G128" s="91" t="s">
        <v>631</v>
      </c>
      <c r="H128" s="102" t="s">
        <v>82</v>
      </c>
      <c r="I128" s="103" t="s">
        <v>926</v>
      </c>
      <c r="J128" s="104">
        <v>43.543325000000003</v>
      </c>
      <c r="K128" s="104">
        <v>-79.869497999999993</v>
      </c>
      <c r="L128" s="91" t="s">
        <v>695</v>
      </c>
      <c r="M128" s="102" t="s">
        <v>927</v>
      </c>
      <c r="N128" s="89" t="s">
        <v>679</v>
      </c>
      <c r="O128" s="102" t="s">
        <v>674</v>
      </c>
      <c r="P128" s="102" t="s">
        <v>675</v>
      </c>
      <c r="Q128" s="102" t="s">
        <v>675</v>
      </c>
      <c r="R128" s="102" t="s">
        <v>675</v>
      </c>
      <c r="S128" s="102" t="s">
        <v>675</v>
      </c>
      <c r="T128" s="102" t="s">
        <v>674</v>
      </c>
      <c r="U128" s="102" t="s">
        <v>675</v>
      </c>
      <c r="V128" s="102" t="s">
        <v>674</v>
      </c>
      <c r="W128" s="102" t="s">
        <v>674</v>
      </c>
      <c r="X128" s="102" t="s">
        <v>675</v>
      </c>
      <c r="Y128" s="102" t="s">
        <v>674</v>
      </c>
      <c r="Z128" s="102" t="s">
        <v>674</v>
      </c>
    </row>
    <row r="129" spans="1:26" x14ac:dyDescent="0.25">
      <c r="A129" s="89">
        <v>4458</v>
      </c>
      <c r="B129" s="89"/>
      <c r="C129" s="91">
        <v>524556</v>
      </c>
      <c r="D129" s="91" t="s">
        <v>527</v>
      </c>
      <c r="E129" s="91" t="s">
        <v>928</v>
      </c>
      <c r="F129" s="91" t="s">
        <v>528</v>
      </c>
      <c r="G129" s="91" t="s">
        <v>174</v>
      </c>
      <c r="H129" s="102" t="s">
        <v>82</v>
      </c>
      <c r="I129" s="103" t="s">
        <v>529</v>
      </c>
      <c r="J129" s="104">
        <v>44.322671</v>
      </c>
      <c r="K129" s="104">
        <v>-76.336184000000003</v>
      </c>
      <c r="L129" s="91" t="s">
        <v>677</v>
      </c>
      <c r="M129" s="102" t="s">
        <v>929</v>
      </c>
      <c r="N129" s="89" t="s">
        <v>679</v>
      </c>
      <c r="O129" s="102" t="s">
        <v>674</v>
      </c>
      <c r="P129" s="102" t="s">
        <v>675</v>
      </c>
      <c r="Q129" s="102" t="s">
        <v>674</v>
      </c>
      <c r="R129" s="102" t="s">
        <v>675</v>
      </c>
      <c r="S129" s="102" t="s">
        <v>675</v>
      </c>
      <c r="T129" s="102" t="s">
        <v>674</v>
      </c>
      <c r="U129" s="102" t="s">
        <v>674</v>
      </c>
      <c r="V129" s="102" t="s">
        <v>674</v>
      </c>
      <c r="W129" s="102" t="s">
        <v>674</v>
      </c>
      <c r="X129" s="102" t="s">
        <v>675</v>
      </c>
      <c r="Y129" s="102" t="s">
        <v>674</v>
      </c>
      <c r="Z129" s="102" t="s">
        <v>674</v>
      </c>
    </row>
    <row r="130" spans="1:26" x14ac:dyDescent="0.25">
      <c r="A130" s="89">
        <v>5285</v>
      </c>
      <c r="B130" s="89"/>
      <c r="C130" s="91">
        <v>524557</v>
      </c>
      <c r="D130" s="91" t="s">
        <v>541</v>
      </c>
      <c r="E130" s="91" t="s">
        <v>930</v>
      </c>
      <c r="F130" s="91" t="s">
        <v>542</v>
      </c>
      <c r="G130" s="91" t="s">
        <v>177</v>
      </c>
      <c r="H130" s="102" t="s">
        <v>82</v>
      </c>
      <c r="I130" s="103" t="s">
        <v>931</v>
      </c>
      <c r="J130" s="104">
        <v>43.647537999999997</v>
      </c>
      <c r="K130" s="104">
        <v>-79.683036000000001</v>
      </c>
      <c r="L130" s="91" t="s">
        <v>677</v>
      </c>
      <c r="M130" s="102" t="s">
        <v>932</v>
      </c>
      <c r="N130" s="89" t="s">
        <v>679</v>
      </c>
      <c r="O130" s="102" t="s">
        <v>674</v>
      </c>
      <c r="P130" s="102" t="s">
        <v>675</v>
      </c>
      <c r="Q130" s="102" t="s">
        <v>674</v>
      </c>
      <c r="R130" s="102" t="s">
        <v>675</v>
      </c>
      <c r="S130" s="102" t="s">
        <v>675</v>
      </c>
      <c r="T130" s="102" t="s">
        <v>674</v>
      </c>
      <c r="U130" s="102" t="s">
        <v>674</v>
      </c>
      <c r="V130" s="102" t="s">
        <v>674</v>
      </c>
      <c r="W130" s="102" t="s">
        <v>674</v>
      </c>
      <c r="X130" s="102" t="s">
        <v>675</v>
      </c>
      <c r="Y130" s="102" t="s">
        <v>674</v>
      </c>
      <c r="Z130" s="102" t="s">
        <v>674</v>
      </c>
    </row>
    <row r="131" spans="1:26" x14ac:dyDescent="0.25">
      <c r="A131" s="89">
        <v>5289</v>
      </c>
      <c r="B131" s="89"/>
      <c r="C131" s="91">
        <v>524558</v>
      </c>
      <c r="D131" s="91" t="s">
        <v>543</v>
      </c>
      <c r="E131" s="91" t="s">
        <v>933</v>
      </c>
      <c r="F131" s="91" t="s">
        <v>544</v>
      </c>
      <c r="G131" s="91" t="s">
        <v>177</v>
      </c>
      <c r="H131" s="102" t="s">
        <v>82</v>
      </c>
      <c r="I131" s="103" t="s">
        <v>545</v>
      </c>
      <c r="J131" s="104">
        <v>43.653820000000003</v>
      </c>
      <c r="K131" s="104">
        <v>-79.642157999999995</v>
      </c>
      <c r="L131" s="91" t="s">
        <v>677</v>
      </c>
      <c r="M131" s="102" t="s">
        <v>934</v>
      </c>
      <c r="N131" s="89" t="s">
        <v>679</v>
      </c>
      <c r="O131" s="102" t="s">
        <v>674</v>
      </c>
      <c r="P131" s="102" t="s">
        <v>675</v>
      </c>
      <c r="Q131" s="102" t="s">
        <v>674</v>
      </c>
      <c r="R131" s="102" t="s">
        <v>674</v>
      </c>
      <c r="S131" s="102" t="s">
        <v>675</v>
      </c>
      <c r="T131" s="102" t="s">
        <v>674</v>
      </c>
      <c r="U131" s="102" t="s">
        <v>674</v>
      </c>
      <c r="V131" s="102" t="s">
        <v>674</v>
      </c>
      <c r="W131" s="102" t="s">
        <v>674</v>
      </c>
      <c r="X131" s="102" t="s">
        <v>675</v>
      </c>
      <c r="Y131" s="102" t="s">
        <v>674</v>
      </c>
      <c r="Z131" s="102" t="s">
        <v>674</v>
      </c>
    </row>
    <row r="132" spans="1:26" s="93" customFormat="1" x14ac:dyDescent="0.25">
      <c r="A132" s="89"/>
      <c r="B132" s="89"/>
      <c r="C132" s="91">
        <v>524624</v>
      </c>
      <c r="D132" s="91"/>
      <c r="E132" s="91"/>
      <c r="F132" s="111" t="s">
        <v>1025</v>
      </c>
      <c r="G132" s="111" t="s">
        <v>170</v>
      </c>
      <c r="H132" s="102" t="s">
        <v>82</v>
      </c>
      <c r="I132" s="103"/>
      <c r="J132" s="104"/>
      <c r="K132" s="104"/>
      <c r="L132" s="91"/>
      <c r="M132" s="102"/>
      <c r="N132" s="89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</row>
    <row r="133" spans="1:26" x14ac:dyDescent="0.25">
      <c r="A133" s="89">
        <v>5637</v>
      </c>
      <c r="B133" s="89"/>
      <c r="C133" s="91">
        <v>524627</v>
      </c>
      <c r="D133" s="91" t="s">
        <v>551</v>
      </c>
      <c r="E133" s="91" t="s">
        <v>935</v>
      </c>
      <c r="F133" s="91" t="s">
        <v>552</v>
      </c>
      <c r="G133" s="91" t="s">
        <v>178</v>
      </c>
      <c r="H133" s="102" t="s">
        <v>82</v>
      </c>
      <c r="I133" s="103" t="s">
        <v>553</v>
      </c>
      <c r="J133" s="104">
        <v>47.536250000000003</v>
      </c>
      <c r="K133" s="104">
        <v>-79.674003999999996</v>
      </c>
      <c r="L133" s="91" t="s">
        <v>677</v>
      </c>
      <c r="M133" s="102" t="s">
        <v>936</v>
      </c>
      <c r="N133" s="89" t="s">
        <v>679</v>
      </c>
      <c r="O133" s="102" t="s">
        <v>674</v>
      </c>
      <c r="P133" s="102" t="s">
        <v>675</v>
      </c>
      <c r="Q133" s="102" t="s">
        <v>674</v>
      </c>
      <c r="R133" s="102" t="s">
        <v>674</v>
      </c>
      <c r="S133" s="102" t="s">
        <v>675</v>
      </c>
      <c r="T133" s="102" t="s">
        <v>674</v>
      </c>
      <c r="U133" s="102" t="s">
        <v>674</v>
      </c>
      <c r="V133" s="102" t="s">
        <v>674</v>
      </c>
      <c r="W133" s="102" t="s">
        <v>674</v>
      </c>
      <c r="X133" s="102" t="s">
        <v>675</v>
      </c>
      <c r="Y133" s="102" t="s">
        <v>674</v>
      </c>
      <c r="Z133" s="102" t="s">
        <v>674</v>
      </c>
    </row>
    <row r="134" spans="1:26" x14ac:dyDescent="0.25">
      <c r="A134" s="89">
        <v>5657</v>
      </c>
      <c r="B134" s="89"/>
      <c r="C134" s="91">
        <v>524559</v>
      </c>
      <c r="D134" s="91" t="s">
        <v>556</v>
      </c>
      <c r="E134" s="91" t="s">
        <v>937</v>
      </c>
      <c r="F134" s="91" t="s">
        <v>938</v>
      </c>
      <c r="G134" s="91" t="s">
        <v>182</v>
      </c>
      <c r="H134" s="102" t="s">
        <v>82</v>
      </c>
      <c r="I134" s="103" t="s">
        <v>557</v>
      </c>
      <c r="J134" s="104">
        <v>49.019142000000002</v>
      </c>
      <c r="K134" s="104">
        <v>-88.305002000000002</v>
      </c>
      <c r="L134" s="91" t="s">
        <v>677</v>
      </c>
      <c r="M134" s="102" t="s">
        <v>939</v>
      </c>
      <c r="N134" s="89" t="s">
        <v>679</v>
      </c>
      <c r="O134" s="102" t="s">
        <v>675</v>
      </c>
      <c r="P134" s="102" t="s">
        <v>674</v>
      </c>
      <c r="Q134" s="102" t="s">
        <v>675</v>
      </c>
      <c r="R134" s="102" t="s">
        <v>675</v>
      </c>
      <c r="S134" s="102" t="s">
        <v>675</v>
      </c>
      <c r="T134" s="102" t="s">
        <v>674</v>
      </c>
      <c r="U134" s="102" t="s">
        <v>674</v>
      </c>
      <c r="V134" s="102" t="s">
        <v>674</v>
      </c>
      <c r="W134" s="102" t="s">
        <v>674</v>
      </c>
      <c r="X134" s="102" t="s">
        <v>675</v>
      </c>
      <c r="Y134" s="102" t="s">
        <v>674</v>
      </c>
      <c r="Z134" s="102" t="s">
        <v>674</v>
      </c>
    </row>
    <row r="135" spans="1:26" x14ac:dyDescent="0.25">
      <c r="A135" s="89">
        <v>5681</v>
      </c>
      <c r="B135" s="89"/>
      <c r="C135" s="91">
        <v>524560</v>
      </c>
      <c r="D135" s="91" t="s">
        <v>558</v>
      </c>
      <c r="E135" s="91" t="s">
        <v>559</v>
      </c>
      <c r="F135" s="91" t="s">
        <v>560</v>
      </c>
      <c r="G135" s="91" t="s">
        <v>183</v>
      </c>
      <c r="H135" s="102" t="s">
        <v>82</v>
      </c>
      <c r="I135" s="103" t="s">
        <v>561</v>
      </c>
      <c r="J135" s="104">
        <v>46.356949999999998</v>
      </c>
      <c r="K135" s="104">
        <v>-79.468176</v>
      </c>
      <c r="L135" s="91" t="s">
        <v>681</v>
      </c>
      <c r="M135" s="102" t="s">
        <v>940</v>
      </c>
      <c r="N135" s="89" t="s">
        <v>674</v>
      </c>
      <c r="O135" s="102" t="s">
        <v>674</v>
      </c>
      <c r="P135" s="102" t="s">
        <v>675</v>
      </c>
      <c r="Q135" s="102" t="s">
        <v>675</v>
      </c>
      <c r="R135" s="102" t="s">
        <v>675</v>
      </c>
      <c r="S135" s="102" t="s">
        <v>675</v>
      </c>
      <c r="T135" s="102" t="s">
        <v>675</v>
      </c>
      <c r="U135" s="102" t="s">
        <v>675</v>
      </c>
      <c r="V135" s="102" t="s">
        <v>675</v>
      </c>
      <c r="W135" s="102" t="s">
        <v>675</v>
      </c>
      <c r="X135" s="102" t="s">
        <v>675</v>
      </c>
      <c r="Y135" s="102" t="s">
        <v>675</v>
      </c>
      <c r="Z135" s="102" t="s">
        <v>675</v>
      </c>
    </row>
    <row r="136" spans="1:26" x14ac:dyDescent="0.25">
      <c r="A136" s="89">
        <v>7038</v>
      </c>
      <c r="B136" s="89"/>
      <c r="C136" s="91">
        <v>524565</v>
      </c>
      <c r="D136" s="91" t="s">
        <v>570</v>
      </c>
      <c r="E136" s="91" t="s">
        <v>941</v>
      </c>
      <c r="F136" s="91" t="s">
        <v>571</v>
      </c>
      <c r="G136" s="91" t="s">
        <v>187</v>
      </c>
      <c r="H136" s="102" t="s">
        <v>82</v>
      </c>
      <c r="I136" s="103" t="s">
        <v>572</v>
      </c>
      <c r="J136" s="104">
        <v>44.759819999999998</v>
      </c>
      <c r="K136" s="104">
        <v>-75.483333999999999</v>
      </c>
      <c r="L136" s="91" t="s">
        <v>695</v>
      </c>
      <c r="M136" s="102" t="s">
        <v>942</v>
      </c>
      <c r="N136" s="89" t="s">
        <v>679</v>
      </c>
      <c r="O136" s="102" t="s">
        <v>674</v>
      </c>
      <c r="P136" s="102" t="s">
        <v>675</v>
      </c>
      <c r="Q136" s="102" t="s">
        <v>675</v>
      </c>
      <c r="R136" s="102" t="s">
        <v>675</v>
      </c>
      <c r="S136" s="102" t="s">
        <v>675</v>
      </c>
      <c r="T136" s="102" t="s">
        <v>675</v>
      </c>
      <c r="U136" s="102" t="s">
        <v>674</v>
      </c>
      <c r="V136" s="102" t="s">
        <v>674</v>
      </c>
      <c r="W136" s="102" t="s">
        <v>674</v>
      </c>
      <c r="X136" s="102" t="s">
        <v>674</v>
      </c>
      <c r="Y136" s="102" t="s">
        <v>675</v>
      </c>
      <c r="Z136" s="102" t="s">
        <v>674</v>
      </c>
    </row>
    <row r="137" spans="1:26" x14ac:dyDescent="0.25">
      <c r="A137" s="89">
        <v>7113</v>
      </c>
      <c r="B137" s="89"/>
      <c r="C137" s="91">
        <v>524566</v>
      </c>
      <c r="D137" s="91" t="s">
        <v>554</v>
      </c>
      <c r="E137" s="91" t="s">
        <v>943</v>
      </c>
      <c r="F137" s="91" t="s">
        <v>944</v>
      </c>
      <c r="G137" s="91" t="s">
        <v>945</v>
      </c>
      <c r="H137" s="102" t="s">
        <v>82</v>
      </c>
      <c r="I137" s="103" t="s">
        <v>555</v>
      </c>
      <c r="J137" s="104">
        <v>43.156199999999998</v>
      </c>
      <c r="K137" s="104">
        <v>-79.155182999999994</v>
      </c>
      <c r="L137" s="91" t="s">
        <v>677</v>
      </c>
      <c r="M137" s="102" t="s">
        <v>946</v>
      </c>
      <c r="N137" s="89" t="s">
        <v>679</v>
      </c>
      <c r="O137" s="102" t="s">
        <v>674</v>
      </c>
      <c r="P137" s="102" t="s">
        <v>675</v>
      </c>
      <c r="Q137" s="102" t="s">
        <v>674</v>
      </c>
      <c r="R137" s="102" t="s">
        <v>674</v>
      </c>
      <c r="S137" s="102" t="s">
        <v>675</v>
      </c>
      <c r="T137" s="102" t="s">
        <v>674</v>
      </c>
      <c r="U137" s="102" t="s">
        <v>674</v>
      </c>
      <c r="V137" s="102" t="s">
        <v>674</v>
      </c>
      <c r="W137" s="102" t="s">
        <v>674</v>
      </c>
      <c r="X137" s="102" t="s">
        <v>675</v>
      </c>
      <c r="Y137" s="102" t="s">
        <v>674</v>
      </c>
      <c r="Z137" s="102" t="s">
        <v>674</v>
      </c>
    </row>
    <row r="138" spans="1:26" s="93" customFormat="1" x14ac:dyDescent="0.25">
      <c r="A138" s="89">
        <v>7432</v>
      </c>
      <c r="B138" s="89"/>
      <c r="C138" s="91">
        <v>524620</v>
      </c>
      <c r="D138" s="91" t="s">
        <v>565</v>
      </c>
      <c r="E138" s="91" t="s">
        <v>947</v>
      </c>
      <c r="F138" s="91" t="s">
        <v>566</v>
      </c>
      <c r="G138" s="91" t="s">
        <v>185</v>
      </c>
      <c r="H138" s="102" t="s">
        <v>82</v>
      </c>
      <c r="I138" s="103" t="s">
        <v>948</v>
      </c>
      <c r="J138" s="104">
        <v>46.532055</v>
      </c>
      <c r="K138" s="104">
        <v>-84.250423999999995</v>
      </c>
      <c r="L138" s="91" t="s">
        <v>677</v>
      </c>
      <c r="M138" s="102" t="s">
        <v>949</v>
      </c>
      <c r="N138" s="89" t="s">
        <v>679</v>
      </c>
      <c r="O138" s="102" t="s">
        <v>675</v>
      </c>
      <c r="P138" s="102" t="s">
        <v>674</v>
      </c>
      <c r="Q138" s="102" t="s">
        <v>674</v>
      </c>
      <c r="R138" s="102" t="s">
        <v>674</v>
      </c>
      <c r="S138" s="102" t="s">
        <v>675</v>
      </c>
      <c r="T138" s="102" t="s">
        <v>674</v>
      </c>
      <c r="U138" s="102" t="s">
        <v>674</v>
      </c>
      <c r="V138" s="102" t="s">
        <v>674</v>
      </c>
      <c r="W138" s="102" t="s">
        <v>674</v>
      </c>
      <c r="X138" s="102" t="s">
        <v>675</v>
      </c>
      <c r="Y138" s="102" t="s">
        <v>674</v>
      </c>
      <c r="Z138" s="102" t="s">
        <v>674</v>
      </c>
    </row>
    <row r="139" spans="1:26" x14ac:dyDescent="0.25">
      <c r="A139" s="89">
        <v>8135</v>
      </c>
      <c r="B139" s="89"/>
      <c r="C139" s="91">
        <v>541275</v>
      </c>
      <c r="D139" s="91" t="s">
        <v>950</v>
      </c>
      <c r="E139" s="91" t="s">
        <v>951</v>
      </c>
      <c r="F139" s="91" t="s">
        <v>952</v>
      </c>
      <c r="G139" s="91" t="s">
        <v>636</v>
      </c>
      <c r="H139" s="102" t="s">
        <v>82</v>
      </c>
      <c r="I139" s="103" t="s">
        <v>953</v>
      </c>
      <c r="J139" s="104">
        <v>43.1391542</v>
      </c>
      <c r="K139" s="104">
        <v>-80.701743300000004</v>
      </c>
      <c r="L139" s="91" t="s">
        <v>681</v>
      </c>
      <c r="M139" s="102" t="s">
        <v>954</v>
      </c>
      <c r="N139" s="89" t="s">
        <v>674</v>
      </c>
      <c r="O139" s="102" t="s">
        <v>674</v>
      </c>
      <c r="P139" s="102" t="s">
        <v>675</v>
      </c>
      <c r="Q139" s="102" t="s">
        <v>675</v>
      </c>
      <c r="R139" s="102" t="s">
        <v>675</v>
      </c>
      <c r="S139" s="102" t="s">
        <v>675</v>
      </c>
      <c r="T139" s="102" t="s">
        <v>674</v>
      </c>
      <c r="U139" s="102" t="s">
        <v>674</v>
      </c>
      <c r="V139" s="102" t="s">
        <v>674</v>
      </c>
      <c r="W139" s="102" t="s">
        <v>674</v>
      </c>
      <c r="X139" s="102" t="s">
        <v>675</v>
      </c>
      <c r="Y139" s="102" t="s">
        <v>674</v>
      </c>
      <c r="Z139" s="102" t="s">
        <v>675</v>
      </c>
    </row>
    <row r="140" spans="1:26" x14ac:dyDescent="0.25">
      <c r="A140" s="89">
        <v>8176</v>
      </c>
      <c r="B140" s="89"/>
      <c r="C140" s="91">
        <v>529152</v>
      </c>
      <c r="D140" s="91" t="s">
        <v>955</v>
      </c>
      <c r="E140" s="91" t="s">
        <v>956</v>
      </c>
      <c r="F140" s="91" t="s">
        <v>957</v>
      </c>
      <c r="G140" s="91" t="s">
        <v>629</v>
      </c>
      <c r="H140" s="102" t="s">
        <v>82</v>
      </c>
      <c r="I140" s="103" t="s">
        <v>958</v>
      </c>
      <c r="J140" s="104">
        <v>49.01352</v>
      </c>
      <c r="K140" s="104">
        <v>-81.030529999999999</v>
      </c>
      <c r="L140" s="91" t="s">
        <v>695</v>
      </c>
      <c r="M140" s="102" t="s">
        <v>959</v>
      </c>
      <c r="N140" s="89" t="s">
        <v>679</v>
      </c>
      <c r="O140" s="102" t="s">
        <v>674</v>
      </c>
      <c r="P140" s="102" t="s">
        <v>675</v>
      </c>
      <c r="Q140" s="102" t="s">
        <v>674</v>
      </c>
      <c r="R140" s="102" t="s">
        <v>675</v>
      </c>
      <c r="S140" s="102" t="s">
        <v>675</v>
      </c>
      <c r="T140" s="102" t="s">
        <v>674</v>
      </c>
      <c r="U140" s="102" t="s">
        <v>674</v>
      </c>
      <c r="V140" s="102" t="s">
        <v>674</v>
      </c>
      <c r="W140" s="102" t="s">
        <v>674</v>
      </c>
      <c r="X140" s="102" t="s">
        <v>675</v>
      </c>
      <c r="Y140" s="102" t="s">
        <v>674</v>
      </c>
      <c r="Z140" s="102" t="s">
        <v>675</v>
      </c>
    </row>
    <row r="141" spans="1:26" x14ac:dyDescent="0.25">
      <c r="A141" s="89">
        <v>8180</v>
      </c>
      <c r="B141" s="89"/>
      <c r="C141" s="91">
        <v>529037</v>
      </c>
      <c r="D141" s="91" t="s">
        <v>960</v>
      </c>
      <c r="E141" s="91" t="s">
        <v>634</v>
      </c>
      <c r="F141" s="91" t="s">
        <v>961</v>
      </c>
      <c r="G141" s="91" t="s">
        <v>627</v>
      </c>
      <c r="H141" s="102" t="s">
        <v>82</v>
      </c>
      <c r="I141" s="103" t="s">
        <v>962</v>
      </c>
      <c r="J141" s="104">
        <v>44.807898999999999</v>
      </c>
      <c r="K141" s="104">
        <v>-75.402119999999996</v>
      </c>
      <c r="L141" s="91" t="s">
        <v>681</v>
      </c>
      <c r="M141" s="102" t="s">
        <v>963</v>
      </c>
      <c r="N141" s="89" t="s">
        <v>674</v>
      </c>
      <c r="O141" s="102" t="s">
        <v>674</v>
      </c>
      <c r="P141" s="102" t="s">
        <v>675</v>
      </c>
      <c r="Q141" s="102" t="s">
        <v>674</v>
      </c>
      <c r="R141" s="102" t="s">
        <v>675</v>
      </c>
      <c r="S141" s="102" t="s">
        <v>675</v>
      </c>
      <c r="T141" s="102" t="s">
        <v>674</v>
      </c>
      <c r="U141" s="102" t="s">
        <v>675</v>
      </c>
      <c r="V141" s="102" t="s">
        <v>674</v>
      </c>
      <c r="W141" s="102" t="s">
        <v>674</v>
      </c>
      <c r="X141" s="102" t="s">
        <v>675</v>
      </c>
      <c r="Y141" s="102" t="s">
        <v>674</v>
      </c>
      <c r="Z141" s="102" t="s">
        <v>675</v>
      </c>
    </row>
    <row r="142" spans="1:26" x14ac:dyDescent="0.25">
      <c r="A142" s="89">
        <v>8297</v>
      </c>
      <c r="B142" s="89"/>
      <c r="C142" s="91">
        <v>541308</v>
      </c>
      <c r="D142" s="91" t="s">
        <v>964</v>
      </c>
      <c r="E142" s="91" t="s">
        <v>965</v>
      </c>
      <c r="F142" s="91" t="s">
        <v>966</v>
      </c>
      <c r="G142" s="91" t="s">
        <v>638</v>
      </c>
      <c r="H142" s="102" t="s">
        <v>82</v>
      </c>
      <c r="I142" s="103" t="s">
        <v>967</v>
      </c>
      <c r="J142" s="104">
        <v>43.881357999999999</v>
      </c>
      <c r="K142" s="104">
        <v>-81.314368999999999</v>
      </c>
      <c r="L142" s="91" t="s">
        <v>681</v>
      </c>
      <c r="M142" s="102" t="s">
        <v>968</v>
      </c>
      <c r="N142" s="89" t="s">
        <v>674</v>
      </c>
      <c r="O142" s="102" t="s">
        <v>674</v>
      </c>
      <c r="P142" s="102" t="s">
        <v>675</v>
      </c>
      <c r="Q142" s="102" t="s">
        <v>675</v>
      </c>
      <c r="R142" s="102" t="s">
        <v>675</v>
      </c>
      <c r="S142" s="102" t="s">
        <v>675</v>
      </c>
      <c r="T142" s="102" t="s">
        <v>674</v>
      </c>
      <c r="U142" s="102" t="s">
        <v>674</v>
      </c>
      <c r="V142" s="102" t="s">
        <v>674</v>
      </c>
      <c r="W142" s="102" t="s">
        <v>674</v>
      </c>
      <c r="X142" s="102" t="s">
        <v>675</v>
      </c>
      <c r="Y142" s="102" t="s">
        <v>674</v>
      </c>
      <c r="Z142" s="102" t="s">
        <v>675</v>
      </c>
    </row>
    <row r="143" spans="1:26" x14ac:dyDescent="0.25">
      <c r="A143" s="89">
        <v>8312</v>
      </c>
      <c r="B143" s="89"/>
      <c r="C143" s="91">
        <v>542139</v>
      </c>
      <c r="D143" s="91" t="s">
        <v>969</v>
      </c>
      <c r="E143" s="91" t="s">
        <v>970</v>
      </c>
      <c r="F143" s="91" t="s">
        <v>971</v>
      </c>
      <c r="G143" s="91" t="s">
        <v>641</v>
      </c>
      <c r="H143" s="102" t="s">
        <v>82</v>
      </c>
      <c r="I143" s="103" t="s">
        <v>972</v>
      </c>
      <c r="J143" s="104">
        <v>46.264769999999999</v>
      </c>
      <c r="K143" s="104">
        <v>-83.570359999999994</v>
      </c>
      <c r="L143" s="91" t="s">
        <v>695</v>
      </c>
      <c r="M143" s="102" t="s">
        <v>973</v>
      </c>
      <c r="N143" s="89" t="s">
        <v>679</v>
      </c>
      <c r="O143" s="102" t="s">
        <v>675</v>
      </c>
      <c r="P143" s="102" t="s">
        <v>674</v>
      </c>
      <c r="Q143" s="102" t="s">
        <v>675</v>
      </c>
      <c r="R143" s="102" t="s">
        <v>675</v>
      </c>
      <c r="S143" s="102" t="s">
        <v>675</v>
      </c>
      <c r="T143" s="102" t="s">
        <v>674</v>
      </c>
      <c r="U143" s="102" t="s">
        <v>674</v>
      </c>
      <c r="V143" s="102" t="s">
        <v>674</v>
      </c>
      <c r="W143" s="102" t="s">
        <v>674</v>
      </c>
      <c r="X143" s="102" t="s">
        <v>675</v>
      </c>
      <c r="Y143" s="102" t="s">
        <v>674</v>
      </c>
      <c r="Z143" s="102" t="s">
        <v>674</v>
      </c>
    </row>
    <row r="144" spans="1:26" x14ac:dyDescent="0.25">
      <c r="A144" s="89">
        <v>8551</v>
      </c>
      <c r="B144" s="89"/>
      <c r="C144" s="91">
        <v>524625</v>
      </c>
      <c r="D144" s="91" t="s">
        <v>562</v>
      </c>
      <c r="E144" s="91" t="s">
        <v>974</v>
      </c>
      <c r="F144" s="91" t="s">
        <v>563</v>
      </c>
      <c r="G144" s="91" t="s">
        <v>184</v>
      </c>
      <c r="H144" s="102" t="s">
        <v>82</v>
      </c>
      <c r="I144" s="103" t="s">
        <v>564</v>
      </c>
      <c r="J144" s="104">
        <v>48.380240999999998</v>
      </c>
      <c r="K144" s="104">
        <v>-89.411438000000004</v>
      </c>
      <c r="L144" s="91" t="s">
        <v>677</v>
      </c>
      <c r="M144" s="102" t="s">
        <v>975</v>
      </c>
      <c r="N144" s="89" t="s">
        <v>679</v>
      </c>
      <c r="O144" s="102" t="s">
        <v>675</v>
      </c>
      <c r="P144" s="102" t="s">
        <v>674</v>
      </c>
      <c r="Q144" s="102" t="s">
        <v>674</v>
      </c>
      <c r="R144" s="102" t="s">
        <v>675</v>
      </c>
      <c r="S144" s="102" t="s">
        <v>675</v>
      </c>
      <c r="T144" s="102" t="s">
        <v>674</v>
      </c>
      <c r="U144" s="102" t="s">
        <v>674</v>
      </c>
      <c r="V144" s="102" t="s">
        <v>674</v>
      </c>
      <c r="W144" s="102" t="s">
        <v>674</v>
      </c>
      <c r="X144" s="102" t="s">
        <v>675</v>
      </c>
      <c r="Y144" s="102" t="s">
        <v>674</v>
      </c>
      <c r="Z144" s="102" t="s">
        <v>674</v>
      </c>
    </row>
    <row r="145" spans="1:26" x14ac:dyDescent="0.25">
      <c r="A145" s="89">
        <v>8585</v>
      </c>
      <c r="B145" s="89"/>
      <c r="C145" s="91">
        <v>524619</v>
      </c>
      <c r="D145" s="91" t="s">
        <v>574</v>
      </c>
      <c r="E145" s="91" t="s">
        <v>976</v>
      </c>
      <c r="F145" s="91" t="s">
        <v>575</v>
      </c>
      <c r="G145" s="91" t="s">
        <v>188</v>
      </c>
      <c r="H145" s="102" t="s">
        <v>82</v>
      </c>
      <c r="I145" s="103" t="s">
        <v>576</v>
      </c>
      <c r="J145" s="104">
        <v>48.408338999999998</v>
      </c>
      <c r="K145" s="104">
        <v>-89.258336999999997</v>
      </c>
      <c r="L145" s="91" t="s">
        <v>677</v>
      </c>
      <c r="M145" s="102" t="s">
        <v>977</v>
      </c>
      <c r="N145" s="89" t="s">
        <v>679</v>
      </c>
      <c r="O145" s="102" t="s">
        <v>675</v>
      </c>
      <c r="P145" s="102" t="s">
        <v>674</v>
      </c>
      <c r="Q145" s="102" t="s">
        <v>674</v>
      </c>
      <c r="R145" s="102" t="s">
        <v>674</v>
      </c>
      <c r="S145" s="102" t="s">
        <v>675</v>
      </c>
      <c r="T145" s="102" t="s">
        <v>674</v>
      </c>
      <c r="U145" s="102" t="s">
        <v>674</v>
      </c>
      <c r="V145" s="102" t="s">
        <v>674</v>
      </c>
      <c r="W145" s="102" t="s">
        <v>674</v>
      </c>
      <c r="X145" s="102" t="s">
        <v>675</v>
      </c>
      <c r="Y145" s="102" t="s">
        <v>674</v>
      </c>
      <c r="Z145" s="102" t="s">
        <v>674</v>
      </c>
    </row>
    <row r="146" spans="1:26" x14ac:dyDescent="0.25">
      <c r="A146" s="89">
        <v>9069</v>
      </c>
      <c r="B146" s="89"/>
      <c r="C146" s="91">
        <v>524623</v>
      </c>
      <c r="D146" s="91" t="s">
        <v>589</v>
      </c>
      <c r="E146" s="91" t="s">
        <v>978</v>
      </c>
      <c r="F146" s="91" t="s">
        <v>590</v>
      </c>
      <c r="G146" s="91" t="s">
        <v>192</v>
      </c>
      <c r="H146" s="102" t="s">
        <v>82</v>
      </c>
      <c r="I146" s="103" t="s">
        <v>591</v>
      </c>
      <c r="J146" s="104">
        <v>48.593966000000002</v>
      </c>
      <c r="K146" s="104">
        <v>-85.277873</v>
      </c>
      <c r="L146" s="91" t="s">
        <v>695</v>
      </c>
      <c r="M146" s="102" t="s">
        <v>979</v>
      </c>
      <c r="N146" s="89" t="s">
        <v>679</v>
      </c>
      <c r="O146" s="102" t="s">
        <v>675</v>
      </c>
      <c r="P146" s="102" t="s">
        <v>674</v>
      </c>
      <c r="Q146" s="102" t="s">
        <v>674</v>
      </c>
      <c r="R146" s="102" t="s">
        <v>674</v>
      </c>
      <c r="S146" s="102" t="s">
        <v>675</v>
      </c>
      <c r="T146" s="102" t="s">
        <v>675</v>
      </c>
      <c r="U146" s="102" t="s">
        <v>674</v>
      </c>
      <c r="V146" s="102" t="s">
        <v>674</v>
      </c>
      <c r="W146" s="102" t="s">
        <v>674</v>
      </c>
      <c r="X146" s="102" t="s">
        <v>675</v>
      </c>
      <c r="Y146" s="102" t="s">
        <v>674</v>
      </c>
      <c r="Z146" s="102" t="s">
        <v>674</v>
      </c>
    </row>
    <row r="147" spans="1:26" x14ac:dyDescent="0.25">
      <c r="A147" s="89">
        <v>9105</v>
      </c>
      <c r="B147" s="89"/>
      <c r="C147" s="91">
        <v>524567</v>
      </c>
      <c r="D147" s="91" t="s">
        <v>592</v>
      </c>
      <c r="E147" s="91" t="s">
        <v>980</v>
      </c>
      <c r="F147" s="91" t="s">
        <v>981</v>
      </c>
      <c r="G147" s="91" t="s">
        <v>982</v>
      </c>
      <c r="H147" s="102" t="s">
        <v>82</v>
      </c>
      <c r="I147" s="103" t="s">
        <v>983</v>
      </c>
      <c r="J147" s="104">
        <v>42.244444000000001</v>
      </c>
      <c r="K147" s="104">
        <v>-82.951390000000004</v>
      </c>
      <c r="L147" s="91" t="s">
        <v>677</v>
      </c>
      <c r="M147" s="102" t="s">
        <v>984</v>
      </c>
      <c r="N147" s="89" t="s">
        <v>679</v>
      </c>
      <c r="O147" s="102" t="s">
        <v>674</v>
      </c>
      <c r="P147" s="102" t="s">
        <v>675</v>
      </c>
      <c r="Q147" s="102" t="s">
        <v>675</v>
      </c>
      <c r="R147" s="102" t="s">
        <v>675</v>
      </c>
      <c r="S147" s="102" t="s">
        <v>675</v>
      </c>
      <c r="T147" s="102" t="s">
        <v>674</v>
      </c>
      <c r="U147" s="102" t="s">
        <v>674</v>
      </c>
      <c r="V147" s="102" t="s">
        <v>674</v>
      </c>
      <c r="W147" s="102" t="s">
        <v>674</v>
      </c>
      <c r="X147" s="102" t="s">
        <v>675</v>
      </c>
      <c r="Y147" s="102" t="s">
        <v>674</v>
      </c>
      <c r="Z147" s="102" t="s">
        <v>674</v>
      </c>
    </row>
    <row r="148" spans="1:26" x14ac:dyDescent="0.25">
      <c r="A148" s="89">
        <v>1359</v>
      </c>
      <c r="B148" s="89"/>
      <c r="C148" s="91">
        <v>546136</v>
      </c>
      <c r="D148" s="91" t="s">
        <v>985</v>
      </c>
      <c r="E148" s="91" t="s">
        <v>986</v>
      </c>
      <c r="F148" s="91" t="s">
        <v>987</v>
      </c>
      <c r="G148" s="91" t="s">
        <v>177</v>
      </c>
      <c r="H148" s="102" t="s">
        <v>82</v>
      </c>
      <c r="I148" s="103" t="s">
        <v>988</v>
      </c>
      <c r="J148" s="104">
        <v>43.707132000000001</v>
      </c>
      <c r="K148" s="104">
        <v>-79.615212</v>
      </c>
      <c r="L148" s="91" t="s">
        <v>695</v>
      </c>
      <c r="M148" s="102" t="s">
        <v>918</v>
      </c>
      <c r="N148" s="89" t="s">
        <v>679</v>
      </c>
      <c r="O148" s="102" t="s">
        <v>675</v>
      </c>
      <c r="P148" s="102" t="s">
        <v>674</v>
      </c>
      <c r="Q148" s="102" t="s">
        <v>675</v>
      </c>
      <c r="R148" s="102" t="s">
        <v>674</v>
      </c>
      <c r="S148" s="102" t="s">
        <v>675</v>
      </c>
      <c r="T148" s="102" t="s">
        <v>674</v>
      </c>
      <c r="U148" s="102" t="s">
        <v>674</v>
      </c>
      <c r="V148" s="102" t="s">
        <v>674</v>
      </c>
      <c r="W148" s="102" t="s">
        <v>674</v>
      </c>
      <c r="X148" s="102" t="s">
        <v>674</v>
      </c>
      <c r="Y148" s="102" t="s">
        <v>674</v>
      </c>
      <c r="Z148" s="102" t="s">
        <v>675</v>
      </c>
    </row>
    <row r="149" spans="1:26" s="93" customFormat="1" x14ac:dyDescent="0.25">
      <c r="A149" s="89"/>
      <c r="B149" s="89"/>
      <c r="C149" s="91">
        <v>519423</v>
      </c>
      <c r="D149" s="91"/>
      <c r="E149" s="91"/>
      <c r="F149" s="92" t="s">
        <v>1029</v>
      </c>
      <c r="G149" s="111" t="s">
        <v>573</v>
      </c>
      <c r="H149" s="102" t="s">
        <v>82</v>
      </c>
      <c r="I149" s="103"/>
      <c r="J149" s="104"/>
      <c r="K149" s="104"/>
      <c r="L149" s="91"/>
      <c r="M149" s="102"/>
      <c r="N149" s="89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</row>
    <row r="150" spans="1:26" s="93" customFormat="1" x14ac:dyDescent="0.25">
      <c r="A150" s="89"/>
      <c r="B150" s="89"/>
      <c r="C150" s="91">
        <v>547259</v>
      </c>
      <c r="D150" s="91"/>
      <c r="E150" s="91" t="s">
        <v>1043</v>
      </c>
      <c r="F150" s="92" t="s">
        <v>1044</v>
      </c>
      <c r="G150" s="111" t="s">
        <v>1031</v>
      </c>
      <c r="H150" s="102" t="s">
        <v>82</v>
      </c>
      <c r="I150" s="103" t="s">
        <v>1045</v>
      </c>
      <c r="J150" s="104"/>
      <c r="K150" s="104"/>
      <c r="L150" s="91"/>
      <c r="M150" s="102"/>
      <c r="N150" s="89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</row>
    <row r="151" spans="1:26" s="93" customFormat="1" x14ac:dyDescent="0.25">
      <c r="A151" s="89"/>
      <c r="B151" s="89"/>
      <c r="C151" s="91">
        <v>547206</v>
      </c>
      <c r="D151" s="91"/>
      <c r="E151" s="91" t="s">
        <v>1043</v>
      </c>
      <c r="F151" s="92" t="s">
        <v>1046</v>
      </c>
      <c r="G151" s="111" t="s">
        <v>1032</v>
      </c>
      <c r="H151" s="102" t="s">
        <v>82</v>
      </c>
      <c r="I151" s="103" t="s">
        <v>1047</v>
      </c>
      <c r="J151" s="104"/>
      <c r="K151" s="104"/>
      <c r="L151" s="91"/>
      <c r="M151" s="102"/>
      <c r="N151" s="89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</row>
    <row r="152" spans="1:26" s="93" customFormat="1" x14ac:dyDescent="0.25">
      <c r="A152" s="89"/>
      <c r="B152" s="89"/>
      <c r="C152" s="91">
        <v>545520</v>
      </c>
      <c r="D152" s="91"/>
      <c r="E152" s="91" t="s">
        <v>1048</v>
      </c>
      <c r="F152" s="92" t="s">
        <v>1049</v>
      </c>
      <c r="G152" s="111" t="s">
        <v>662</v>
      </c>
      <c r="H152" s="102" t="s">
        <v>82</v>
      </c>
      <c r="I152" s="103" t="s">
        <v>1050</v>
      </c>
      <c r="J152" s="104"/>
      <c r="K152" s="104"/>
      <c r="L152" s="91"/>
      <c r="M152" s="102"/>
      <c r="N152" s="89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</row>
    <row r="153" spans="1:26" s="93" customFormat="1" x14ac:dyDescent="0.25">
      <c r="A153" s="89"/>
      <c r="B153" s="89"/>
      <c r="C153" s="91">
        <v>546210</v>
      </c>
      <c r="D153" s="91"/>
      <c r="E153" s="91" t="s">
        <v>1040</v>
      </c>
      <c r="F153" s="92" t="s">
        <v>1051</v>
      </c>
      <c r="G153" s="111" t="s">
        <v>177</v>
      </c>
      <c r="H153" s="102" t="s">
        <v>82</v>
      </c>
      <c r="I153" s="103" t="s">
        <v>1052</v>
      </c>
      <c r="J153" s="104"/>
      <c r="K153" s="104"/>
      <c r="L153" s="91"/>
      <c r="M153" s="102"/>
      <c r="N153" s="89"/>
      <c r="O153" s="102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</row>
    <row r="154" spans="1:26" s="93" customFormat="1" x14ac:dyDescent="0.25">
      <c r="A154" s="89"/>
      <c r="B154" s="89"/>
      <c r="C154" s="91">
        <v>547260</v>
      </c>
      <c r="D154" s="91"/>
      <c r="E154" s="91" t="s">
        <v>1043</v>
      </c>
      <c r="F154" s="92" t="s">
        <v>1053</v>
      </c>
      <c r="G154" s="111" t="s">
        <v>1054</v>
      </c>
      <c r="H154" s="102" t="s">
        <v>82</v>
      </c>
      <c r="I154" s="103" t="s">
        <v>1055</v>
      </c>
      <c r="J154" s="104"/>
      <c r="K154" s="104"/>
      <c r="L154" s="91"/>
      <c r="M154" s="102"/>
      <c r="N154" s="89"/>
      <c r="O154" s="102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</row>
    <row r="155" spans="1:26" s="93" customFormat="1" x14ac:dyDescent="0.25">
      <c r="A155" s="89"/>
      <c r="B155" s="89"/>
      <c r="C155" s="91">
        <v>547205</v>
      </c>
      <c r="D155" s="91"/>
      <c r="E155" s="91" t="s">
        <v>1043</v>
      </c>
      <c r="F155" s="92" t="s">
        <v>1056</v>
      </c>
      <c r="G155" s="111" t="s">
        <v>1033</v>
      </c>
      <c r="H155" s="102" t="s">
        <v>82</v>
      </c>
      <c r="I155" s="103" t="s">
        <v>1057</v>
      </c>
      <c r="J155" s="104"/>
      <c r="K155" s="104"/>
      <c r="L155" s="91"/>
      <c r="M155" s="102"/>
      <c r="N155" s="89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</row>
    <row r="156" spans="1:26" x14ac:dyDescent="0.25">
      <c r="A156" s="89">
        <v>3570</v>
      </c>
      <c r="B156" s="89"/>
      <c r="C156" s="91">
        <v>522463</v>
      </c>
      <c r="D156" s="91" t="s">
        <v>593</v>
      </c>
      <c r="E156" s="91" t="s">
        <v>989</v>
      </c>
      <c r="F156" s="91" t="s">
        <v>594</v>
      </c>
      <c r="G156" s="91" t="s">
        <v>990</v>
      </c>
      <c r="H156" s="102" t="s">
        <v>991</v>
      </c>
      <c r="I156" s="103" t="s">
        <v>595</v>
      </c>
      <c r="J156" s="104">
        <v>45.067760999999997</v>
      </c>
      <c r="K156" s="104">
        <v>-73.458490999999995</v>
      </c>
      <c r="L156" s="91" t="s">
        <v>695</v>
      </c>
      <c r="M156" s="102" t="s">
        <v>992</v>
      </c>
      <c r="N156" s="89" t="s">
        <v>679</v>
      </c>
      <c r="O156" s="102" t="s">
        <v>674</v>
      </c>
      <c r="P156" s="102" t="s">
        <v>675</v>
      </c>
      <c r="Q156" s="102" t="s">
        <v>675</v>
      </c>
      <c r="R156" s="102" t="s">
        <v>675</v>
      </c>
      <c r="S156" s="102" t="s">
        <v>675</v>
      </c>
      <c r="T156" s="102" t="s">
        <v>674</v>
      </c>
      <c r="U156" s="102" t="s">
        <v>674</v>
      </c>
      <c r="V156" s="102" t="s">
        <v>674</v>
      </c>
      <c r="W156" s="102" t="s">
        <v>674</v>
      </c>
      <c r="X156" s="102" t="s">
        <v>674</v>
      </c>
      <c r="Y156" s="102" t="s">
        <v>675</v>
      </c>
      <c r="Z156" s="102" t="s">
        <v>675</v>
      </c>
    </row>
    <row r="157" spans="1:26" s="93" customFormat="1" x14ac:dyDescent="0.25">
      <c r="A157" s="89"/>
      <c r="B157" s="89"/>
      <c r="C157" s="91">
        <v>524116</v>
      </c>
      <c r="D157" s="91"/>
      <c r="E157" s="91"/>
      <c r="F157" s="92" t="s">
        <v>1026</v>
      </c>
      <c r="G157" s="91" t="s">
        <v>196</v>
      </c>
      <c r="H157" s="102" t="s">
        <v>84</v>
      </c>
      <c r="I157" s="103"/>
      <c r="J157" s="104"/>
      <c r="K157" s="104"/>
      <c r="L157" s="91"/>
      <c r="M157" s="102"/>
      <c r="N157" s="89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</row>
    <row r="158" spans="1:26" s="93" customFormat="1" x14ac:dyDescent="0.25">
      <c r="A158" s="89"/>
      <c r="B158" s="89"/>
      <c r="C158" s="91">
        <v>519431</v>
      </c>
      <c r="D158" s="91"/>
      <c r="E158" s="91"/>
      <c r="F158" s="91" t="s">
        <v>1027</v>
      </c>
      <c r="G158" s="91" t="s">
        <v>197</v>
      </c>
      <c r="H158" s="102" t="s">
        <v>84</v>
      </c>
      <c r="I158" s="103"/>
      <c r="J158" s="104"/>
      <c r="K158" s="104"/>
      <c r="L158" s="91"/>
      <c r="M158" s="102"/>
      <c r="N158" s="89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</row>
    <row r="159" spans="1:26" s="93" customFormat="1" x14ac:dyDescent="0.25">
      <c r="A159" s="89"/>
      <c r="B159" s="89"/>
      <c r="C159" s="91">
        <v>540376</v>
      </c>
      <c r="D159" s="91"/>
      <c r="E159" s="91"/>
      <c r="F159" s="92" t="s">
        <v>1028</v>
      </c>
      <c r="G159" s="91" t="s">
        <v>667</v>
      </c>
      <c r="H159" s="102" t="s">
        <v>84</v>
      </c>
      <c r="I159" s="103"/>
      <c r="J159" s="104"/>
      <c r="K159" s="104"/>
      <c r="L159" s="91"/>
      <c r="M159" s="102"/>
      <c r="N159" s="89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</row>
    <row r="160" spans="1:26" s="93" customFormat="1" x14ac:dyDescent="0.25">
      <c r="A160" s="89"/>
      <c r="B160" s="89"/>
      <c r="C160" s="91">
        <v>524118</v>
      </c>
      <c r="D160" s="91"/>
      <c r="E160" s="91" t="s">
        <v>1040</v>
      </c>
      <c r="F160" s="92" t="s">
        <v>1058</v>
      </c>
      <c r="G160" s="91" t="s">
        <v>194</v>
      </c>
      <c r="H160" s="102" t="s">
        <v>84</v>
      </c>
      <c r="I160" s="103" t="s">
        <v>1059</v>
      </c>
      <c r="J160" s="104"/>
      <c r="K160" s="104"/>
      <c r="L160" s="91"/>
      <c r="M160" s="102"/>
      <c r="N160" s="89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</row>
    <row r="161" spans="1:26" s="93" customFormat="1" x14ac:dyDescent="0.25">
      <c r="A161" s="89"/>
      <c r="B161" s="89"/>
      <c r="C161" s="91">
        <v>524106</v>
      </c>
      <c r="D161" s="91"/>
      <c r="E161" s="91" t="s">
        <v>1040</v>
      </c>
      <c r="F161" s="92" t="s">
        <v>1060</v>
      </c>
      <c r="G161" s="91" t="s">
        <v>195</v>
      </c>
      <c r="H161" s="102" t="s">
        <v>84</v>
      </c>
      <c r="I161" s="103" t="s">
        <v>1061</v>
      </c>
      <c r="J161" s="104"/>
      <c r="K161" s="104"/>
      <c r="L161" s="91"/>
      <c r="M161" s="102"/>
      <c r="N161" s="89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</row>
    <row r="162" spans="1:26" s="93" customFormat="1" x14ac:dyDescent="0.25">
      <c r="A162" s="89"/>
      <c r="B162" s="89"/>
      <c r="C162" s="91">
        <v>546174</v>
      </c>
      <c r="D162" s="91"/>
      <c r="E162" s="91" t="s">
        <v>1040</v>
      </c>
      <c r="F162" s="92" t="s">
        <v>1062</v>
      </c>
      <c r="G162" s="91" t="s">
        <v>1063</v>
      </c>
      <c r="H162" s="102" t="s">
        <v>84</v>
      </c>
      <c r="I162" s="103" t="s">
        <v>1064</v>
      </c>
      <c r="J162" s="104"/>
      <c r="K162" s="104"/>
      <c r="L162" s="91"/>
      <c r="M162" s="102"/>
      <c r="N162" s="89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</row>
    <row r="163" spans="1:26" s="93" customFormat="1" x14ac:dyDescent="0.25">
      <c r="A163" s="89"/>
      <c r="B163" s="89"/>
      <c r="C163" s="91">
        <v>546788</v>
      </c>
      <c r="D163" s="91"/>
      <c r="E163" s="91" t="s">
        <v>1040</v>
      </c>
      <c r="F163" s="92" t="s">
        <v>1065</v>
      </c>
      <c r="G163" s="91" t="s">
        <v>1066</v>
      </c>
      <c r="H163" s="102" t="s">
        <v>84</v>
      </c>
      <c r="I163" s="103" t="s">
        <v>1067</v>
      </c>
      <c r="J163" s="104"/>
      <c r="K163" s="104"/>
      <c r="L163" s="91"/>
      <c r="M163" s="102"/>
      <c r="N163" s="89"/>
      <c r="O163" s="102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</row>
    <row r="164" spans="1:26" x14ac:dyDescent="0.25">
      <c r="A164" s="89">
        <v>3593</v>
      </c>
      <c r="B164" s="89"/>
      <c r="C164" s="91">
        <v>519402</v>
      </c>
      <c r="D164" s="91" t="s">
        <v>599</v>
      </c>
      <c r="E164" s="91" t="s">
        <v>600</v>
      </c>
      <c r="F164" s="91" t="s">
        <v>993</v>
      </c>
      <c r="G164" s="91" t="s">
        <v>199</v>
      </c>
      <c r="H164" s="102" t="s">
        <v>85</v>
      </c>
      <c r="I164" s="103" t="s">
        <v>601</v>
      </c>
      <c r="J164" s="104">
        <v>54.121429999999997</v>
      </c>
      <c r="K164" s="104">
        <v>-108.45415300000001</v>
      </c>
      <c r="L164" s="91" t="s">
        <v>695</v>
      </c>
      <c r="M164" s="102" t="s">
        <v>994</v>
      </c>
      <c r="N164" s="89" t="s">
        <v>679</v>
      </c>
      <c r="O164" s="102" t="s">
        <v>675</v>
      </c>
      <c r="P164" s="102" t="s">
        <v>674</v>
      </c>
      <c r="Q164" s="102" t="s">
        <v>674</v>
      </c>
      <c r="R164" s="102" t="s">
        <v>674</v>
      </c>
      <c r="S164" s="102" t="s">
        <v>675</v>
      </c>
      <c r="T164" s="102" t="s">
        <v>675</v>
      </c>
      <c r="U164" s="102" t="s">
        <v>675</v>
      </c>
      <c r="V164" s="102" t="s">
        <v>674</v>
      </c>
      <c r="W164" s="102" t="s">
        <v>674</v>
      </c>
      <c r="X164" s="102" t="s">
        <v>675</v>
      </c>
      <c r="Y164" s="102" t="s">
        <v>675</v>
      </c>
      <c r="Z164" s="102" t="s">
        <v>675</v>
      </c>
    </row>
    <row r="165" spans="1:26" x14ac:dyDescent="0.25">
      <c r="A165" s="89">
        <v>3594</v>
      </c>
      <c r="B165" s="89"/>
      <c r="C165" s="91">
        <v>519403</v>
      </c>
      <c r="D165" s="91" t="s">
        <v>609</v>
      </c>
      <c r="E165" s="91" t="s">
        <v>610</v>
      </c>
      <c r="F165" s="91" t="s">
        <v>995</v>
      </c>
      <c r="G165" s="91" t="s">
        <v>201</v>
      </c>
      <c r="H165" s="102" t="s">
        <v>85</v>
      </c>
      <c r="I165" s="103" t="s">
        <v>611</v>
      </c>
      <c r="J165" s="104">
        <v>52.055971999999997</v>
      </c>
      <c r="K165" s="104">
        <v>-106.60054599999999</v>
      </c>
      <c r="L165" s="91" t="s">
        <v>695</v>
      </c>
      <c r="M165" s="102" t="s">
        <v>996</v>
      </c>
      <c r="N165" s="89" t="s">
        <v>679</v>
      </c>
      <c r="O165" s="102" t="s">
        <v>675</v>
      </c>
      <c r="P165" s="102" t="s">
        <v>674</v>
      </c>
      <c r="Q165" s="102" t="s">
        <v>674</v>
      </c>
      <c r="R165" s="102" t="s">
        <v>674</v>
      </c>
      <c r="S165" s="102" t="s">
        <v>675</v>
      </c>
      <c r="T165" s="102" t="s">
        <v>674</v>
      </c>
      <c r="U165" s="102" t="s">
        <v>674</v>
      </c>
      <c r="V165" s="102" t="s">
        <v>674</v>
      </c>
      <c r="W165" s="102" t="s">
        <v>674</v>
      </c>
      <c r="X165" s="102" t="s">
        <v>674</v>
      </c>
      <c r="Y165" s="102" t="s">
        <v>675</v>
      </c>
      <c r="Z165" s="102" t="s">
        <v>674</v>
      </c>
    </row>
    <row r="166" spans="1:26" x14ac:dyDescent="0.25">
      <c r="A166" s="89">
        <v>3595</v>
      </c>
      <c r="B166" s="89"/>
      <c r="C166" s="91">
        <v>519404</v>
      </c>
      <c r="D166" s="91" t="s">
        <v>614</v>
      </c>
      <c r="E166" s="91" t="s">
        <v>615</v>
      </c>
      <c r="F166" s="91" t="s">
        <v>616</v>
      </c>
      <c r="G166" s="91" t="s">
        <v>202</v>
      </c>
      <c r="H166" s="102" t="s">
        <v>85</v>
      </c>
      <c r="I166" s="103" t="s">
        <v>617</v>
      </c>
      <c r="J166" s="104">
        <v>50.287058000000002</v>
      </c>
      <c r="K166" s="104">
        <v>-107.86625600000001</v>
      </c>
      <c r="L166" s="91" t="s">
        <v>695</v>
      </c>
      <c r="M166" s="102" t="s">
        <v>997</v>
      </c>
      <c r="N166" s="89" t="s">
        <v>679</v>
      </c>
      <c r="O166" s="102" t="s">
        <v>675</v>
      </c>
      <c r="P166" s="102" t="s">
        <v>674</v>
      </c>
      <c r="Q166" s="102" t="s">
        <v>675</v>
      </c>
      <c r="R166" s="102" t="s">
        <v>675</v>
      </c>
      <c r="S166" s="102" t="s">
        <v>675</v>
      </c>
      <c r="T166" s="102" t="s">
        <v>675</v>
      </c>
      <c r="U166" s="102" t="s">
        <v>674</v>
      </c>
      <c r="V166" s="102" t="s">
        <v>674</v>
      </c>
      <c r="W166" s="102" t="s">
        <v>674</v>
      </c>
      <c r="X166" s="102" t="s">
        <v>674</v>
      </c>
      <c r="Y166" s="102" t="s">
        <v>675</v>
      </c>
      <c r="Z166" s="102" t="s">
        <v>674</v>
      </c>
    </row>
    <row r="167" spans="1:26" x14ac:dyDescent="0.25">
      <c r="A167" s="89">
        <v>3596</v>
      </c>
      <c r="B167" s="89"/>
      <c r="C167" s="91">
        <v>522574</v>
      </c>
      <c r="D167" s="91" t="s">
        <v>596</v>
      </c>
      <c r="E167" s="91" t="s">
        <v>998</v>
      </c>
      <c r="F167" s="91" t="s">
        <v>597</v>
      </c>
      <c r="G167" s="91" t="s">
        <v>198</v>
      </c>
      <c r="H167" s="102" t="s">
        <v>85</v>
      </c>
      <c r="I167" s="103" t="s">
        <v>598</v>
      </c>
      <c r="J167" s="104">
        <v>51.2485</v>
      </c>
      <c r="K167" s="104">
        <v>-105.966691</v>
      </c>
      <c r="L167" s="91" t="s">
        <v>695</v>
      </c>
      <c r="M167" s="102" t="s">
        <v>999</v>
      </c>
      <c r="N167" s="89" t="s">
        <v>679</v>
      </c>
      <c r="O167" s="102" t="s">
        <v>675</v>
      </c>
      <c r="P167" s="102" t="s">
        <v>674</v>
      </c>
      <c r="Q167" s="102" t="s">
        <v>675</v>
      </c>
      <c r="R167" s="102" t="s">
        <v>675</v>
      </c>
      <c r="S167" s="102" t="s">
        <v>675</v>
      </c>
      <c r="T167" s="102" t="s">
        <v>674</v>
      </c>
      <c r="U167" s="102" t="s">
        <v>674</v>
      </c>
      <c r="V167" s="102" t="s">
        <v>674</v>
      </c>
      <c r="W167" s="102" t="s">
        <v>674</v>
      </c>
      <c r="X167" s="102" t="s">
        <v>675</v>
      </c>
      <c r="Y167" s="102" t="s">
        <v>674</v>
      </c>
      <c r="Z167" s="102" t="s">
        <v>675</v>
      </c>
    </row>
    <row r="168" spans="1:26" x14ac:dyDescent="0.25">
      <c r="A168" s="89">
        <v>6025</v>
      </c>
      <c r="B168" s="89"/>
      <c r="C168" s="91">
        <v>524562</v>
      </c>
      <c r="D168" s="91" t="s">
        <v>612</v>
      </c>
      <c r="E168" s="91" t="s">
        <v>1000</v>
      </c>
      <c r="F168" s="91" t="s">
        <v>1001</v>
      </c>
      <c r="G168" s="91" t="s">
        <v>201</v>
      </c>
      <c r="H168" s="102" t="s">
        <v>85</v>
      </c>
      <c r="I168" s="103" t="s">
        <v>613</v>
      </c>
      <c r="J168" s="104">
        <v>52.192715999999997</v>
      </c>
      <c r="K168" s="104">
        <v>-106.688121</v>
      </c>
      <c r="L168" s="91" t="s">
        <v>677</v>
      </c>
      <c r="M168" s="102" t="s">
        <v>1002</v>
      </c>
      <c r="N168" s="89" t="s">
        <v>679</v>
      </c>
      <c r="O168" s="102" t="s">
        <v>675</v>
      </c>
      <c r="P168" s="102" t="s">
        <v>674</v>
      </c>
      <c r="Q168" s="102" t="s">
        <v>675</v>
      </c>
      <c r="R168" s="102" t="s">
        <v>675</v>
      </c>
      <c r="S168" s="102" t="s">
        <v>675</v>
      </c>
      <c r="T168" s="102" t="s">
        <v>674</v>
      </c>
      <c r="U168" s="102" t="s">
        <v>674</v>
      </c>
      <c r="V168" s="102" t="s">
        <v>674</v>
      </c>
      <c r="W168" s="102" t="s">
        <v>674</v>
      </c>
      <c r="X168" s="102" t="s">
        <v>675</v>
      </c>
      <c r="Y168" s="102" t="s">
        <v>674</v>
      </c>
      <c r="Z168" s="102" t="s">
        <v>674</v>
      </c>
    </row>
    <row r="169" spans="1:26" x14ac:dyDescent="0.25">
      <c r="A169" s="89">
        <v>6823</v>
      </c>
      <c r="B169" s="89"/>
      <c r="C169" s="91">
        <v>524615</v>
      </c>
      <c r="D169" s="91" t="s">
        <v>602</v>
      </c>
      <c r="E169" s="91" t="s">
        <v>603</v>
      </c>
      <c r="F169" s="91" t="s">
        <v>604</v>
      </c>
      <c r="G169" s="91" t="s">
        <v>200</v>
      </c>
      <c r="H169" s="102" t="s">
        <v>85</v>
      </c>
      <c r="I169" s="103" t="s">
        <v>605</v>
      </c>
      <c r="J169" s="104">
        <v>50.479399999999998</v>
      </c>
      <c r="K169" s="104">
        <v>-104.574152</v>
      </c>
      <c r="L169" s="91" t="s">
        <v>672</v>
      </c>
      <c r="M169" s="102" t="s">
        <v>1003</v>
      </c>
      <c r="N169" s="89" t="s">
        <v>674</v>
      </c>
      <c r="O169" s="102" t="s">
        <v>675</v>
      </c>
      <c r="P169" s="102" t="s">
        <v>674</v>
      </c>
      <c r="Q169" s="102" t="s">
        <v>674</v>
      </c>
      <c r="R169" s="102" t="s">
        <v>674</v>
      </c>
      <c r="S169" s="102" t="s">
        <v>675</v>
      </c>
      <c r="T169" s="102" t="s">
        <v>674</v>
      </c>
      <c r="U169" s="102" t="s">
        <v>675</v>
      </c>
      <c r="V169" s="102" t="s">
        <v>675</v>
      </c>
      <c r="W169" s="102" t="s">
        <v>674</v>
      </c>
      <c r="X169" s="102" t="s">
        <v>674</v>
      </c>
      <c r="Y169" s="102" t="s">
        <v>675</v>
      </c>
      <c r="Z169" s="102" t="s">
        <v>675</v>
      </c>
    </row>
    <row r="170" spans="1:26" s="93" customFormat="1" x14ac:dyDescent="0.25">
      <c r="A170" s="89">
        <v>6827</v>
      </c>
      <c r="B170" s="89"/>
      <c r="C170" s="91">
        <v>524613</v>
      </c>
      <c r="D170" s="91" t="s">
        <v>606</v>
      </c>
      <c r="E170" s="91" t="s">
        <v>1004</v>
      </c>
      <c r="F170" s="91" t="s">
        <v>607</v>
      </c>
      <c r="G170" s="91" t="s">
        <v>200</v>
      </c>
      <c r="H170" s="102" t="s">
        <v>85</v>
      </c>
      <c r="I170" s="103" t="s">
        <v>608</v>
      </c>
      <c r="J170" s="104">
        <v>50.449525999999999</v>
      </c>
      <c r="K170" s="104">
        <v>-104.53151</v>
      </c>
      <c r="L170" s="91" t="s">
        <v>677</v>
      </c>
      <c r="M170" s="102" t="s">
        <v>1005</v>
      </c>
      <c r="N170" s="89" t="s">
        <v>679</v>
      </c>
      <c r="O170" s="102" t="s">
        <v>675</v>
      </c>
      <c r="P170" s="102" t="s">
        <v>674</v>
      </c>
      <c r="Q170" s="102" t="s">
        <v>675</v>
      </c>
      <c r="R170" s="102" t="s">
        <v>675</v>
      </c>
      <c r="S170" s="102" t="s">
        <v>675</v>
      </c>
      <c r="T170" s="102" t="s">
        <v>674</v>
      </c>
      <c r="U170" s="102" t="s">
        <v>674</v>
      </c>
      <c r="V170" s="102" t="s">
        <v>674</v>
      </c>
      <c r="W170" s="102" t="s">
        <v>674</v>
      </c>
      <c r="X170" s="102" t="s">
        <v>675</v>
      </c>
      <c r="Y170" s="102" t="s">
        <v>674</v>
      </c>
      <c r="Z170" s="102" t="s">
        <v>674</v>
      </c>
    </row>
    <row r="171" spans="1:26" x14ac:dyDescent="0.25">
      <c r="A171" s="89">
        <v>7995</v>
      </c>
      <c r="B171" s="89"/>
      <c r="C171" s="91">
        <v>524612</v>
      </c>
      <c r="D171" s="91" t="s">
        <v>618</v>
      </c>
      <c r="E171" s="91" t="s">
        <v>1006</v>
      </c>
      <c r="F171" s="91" t="s">
        <v>1007</v>
      </c>
      <c r="G171" s="91" t="s">
        <v>202</v>
      </c>
      <c r="H171" s="102" t="s">
        <v>85</v>
      </c>
      <c r="I171" s="103" t="s">
        <v>619</v>
      </c>
      <c r="J171" s="104">
        <v>50.286673</v>
      </c>
      <c r="K171" s="104">
        <v>-107.82222400000001</v>
      </c>
      <c r="L171" s="91" t="s">
        <v>677</v>
      </c>
      <c r="M171" s="102" t="s">
        <v>1008</v>
      </c>
      <c r="N171" s="89" t="s">
        <v>679</v>
      </c>
      <c r="O171" s="102" t="s">
        <v>675</v>
      </c>
      <c r="P171" s="102" t="s">
        <v>674</v>
      </c>
      <c r="Q171" s="102" t="s">
        <v>675</v>
      </c>
      <c r="R171" s="102" t="s">
        <v>674</v>
      </c>
      <c r="S171" s="102" t="s">
        <v>675</v>
      </c>
      <c r="T171" s="102" t="s">
        <v>675</v>
      </c>
      <c r="U171" s="102" t="s">
        <v>674</v>
      </c>
      <c r="V171" s="102" t="s">
        <v>674</v>
      </c>
      <c r="W171" s="102" t="s">
        <v>674</v>
      </c>
      <c r="X171" s="102" t="s">
        <v>675</v>
      </c>
      <c r="Y171" s="102" t="s">
        <v>674</v>
      </c>
      <c r="Z171" s="102" t="s">
        <v>674</v>
      </c>
    </row>
    <row r="172" spans="1:26" x14ac:dyDescent="0.25">
      <c r="A172" s="62"/>
      <c r="B172" s="63"/>
      <c r="C172" s="63"/>
      <c r="D172" s="64"/>
      <c r="E172" s="65"/>
      <c r="F172" s="65"/>
      <c r="G172" s="65"/>
      <c r="H172" s="65"/>
      <c r="I172" s="65"/>
      <c r="J172" s="62"/>
      <c r="K172" s="62"/>
    </row>
    <row r="173" spans="1:26" x14ac:dyDescent="0.25">
      <c r="A173" s="62"/>
      <c r="B173" s="63"/>
      <c r="C173" s="63"/>
      <c r="D173" s="64"/>
      <c r="E173" s="65"/>
      <c r="F173" s="65"/>
      <c r="G173" s="65"/>
      <c r="H173" s="65"/>
      <c r="I173" s="65"/>
      <c r="J173" s="62"/>
      <c r="K173" s="62"/>
    </row>
    <row r="174" spans="1:26" x14ac:dyDescent="0.25">
      <c r="A174" s="62"/>
      <c r="B174" s="63"/>
      <c r="C174" s="63"/>
      <c r="D174" s="64"/>
      <c r="E174" s="65"/>
      <c r="F174" s="65"/>
      <c r="G174" s="65"/>
      <c r="H174" s="65"/>
      <c r="I174" s="65"/>
      <c r="J174" s="62"/>
      <c r="K174" s="62"/>
    </row>
    <row r="175" spans="1:26" x14ac:dyDescent="0.25">
      <c r="A175" s="62"/>
      <c r="B175" s="63"/>
      <c r="C175" s="63"/>
      <c r="D175" s="64"/>
      <c r="E175" s="65"/>
      <c r="F175" s="65"/>
      <c r="G175" s="65"/>
      <c r="H175" s="65"/>
      <c r="I175" s="65"/>
      <c r="J175" s="62"/>
      <c r="K175" s="62"/>
    </row>
    <row r="176" spans="1:26" x14ac:dyDescent="0.25">
      <c r="A176" s="62"/>
      <c r="B176" s="63"/>
      <c r="C176" s="63"/>
      <c r="D176" s="64"/>
      <c r="E176" s="65"/>
      <c r="F176" s="65"/>
      <c r="G176" s="65"/>
      <c r="H176" s="65"/>
      <c r="I176" s="65"/>
      <c r="J176" s="62"/>
      <c r="K176" s="62"/>
    </row>
    <row r="177" spans="1:11" s="93" customFormat="1" x14ac:dyDescent="0.25">
      <c r="A177" s="89"/>
      <c r="B177" s="90"/>
      <c r="C177" s="90"/>
      <c r="D177" s="91"/>
      <c r="E177" s="92"/>
      <c r="F177" s="92"/>
      <c r="G177" s="92"/>
      <c r="H177" s="92"/>
      <c r="I177" s="92"/>
      <c r="J177" s="89"/>
      <c r="K177" s="89"/>
    </row>
    <row r="178" spans="1:11" s="93" customFormat="1" x14ac:dyDescent="0.25">
      <c r="A178" s="89"/>
      <c r="B178" s="90"/>
      <c r="C178" s="90"/>
      <c r="D178" s="91"/>
      <c r="E178" s="92"/>
      <c r="F178" s="92"/>
      <c r="G178" s="92"/>
      <c r="H178" s="92"/>
      <c r="I178" s="92"/>
      <c r="J178" s="89"/>
      <c r="K178" s="89"/>
    </row>
    <row r="179" spans="1:11" s="93" customFormat="1" x14ac:dyDescent="0.25">
      <c r="A179" s="89"/>
      <c r="B179" s="90"/>
      <c r="C179" s="90"/>
      <c r="D179" s="91"/>
      <c r="E179" s="92"/>
      <c r="F179" s="92"/>
      <c r="G179" s="92"/>
      <c r="H179" s="92"/>
      <c r="I179" s="92"/>
      <c r="J179" s="89"/>
      <c r="K179" s="89"/>
    </row>
    <row r="180" spans="1:11" x14ac:dyDescent="0.25">
      <c r="A180" s="62"/>
      <c r="B180" s="63"/>
      <c r="C180" s="63"/>
      <c r="D180" s="64"/>
      <c r="E180" s="65"/>
      <c r="F180" s="65"/>
      <c r="G180" s="65"/>
      <c r="H180" s="65"/>
      <c r="I180" s="65"/>
      <c r="J180" s="62"/>
      <c r="K180" s="62"/>
    </row>
    <row r="181" spans="1:11" x14ac:dyDescent="0.25">
      <c r="A181" s="62"/>
      <c r="B181" s="63"/>
      <c r="C181" s="63"/>
      <c r="D181" s="64"/>
      <c r="E181" s="65"/>
      <c r="F181" s="65"/>
      <c r="G181" s="65"/>
      <c r="H181" s="65"/>
      <c r="I181" s="65"/>
      <c r="J181" s="62"/>
      <c r="K181" s="62"/>
    </row>
    <row r="182" spans="1:11" x14ac:dyDescent="0.25">
      <c r="A182" s="62"/>
      <c r="B182" s="63"/>
      <c r="C182" s="63"/>
      <c r="D182" s="64"/>
      <c r="E182" s="65"/>
      <c r="F182" s="65"/>
      <c r="G182" s="65"/>
      <c r="H182" s="65"/>
      <c r="I182" s="65"/>
      <c r="J182" s="62"/>
      <c r="K182" s="62"/>
    </row>
    <row r="183" spans="1:11" x14ac:dyDescent="0.25">
      <c r="A183" s="62"/>
      <c r="B183" s="63"/>
      <c r="C183" s="63"/>
      <c r="D183" s="64"/>
      <c r="E183" s="65"/>
      <c r="F183" s="65"/>
      <c r="G183" s="65"/>
      <c r="H183" s="65"/>
      <c r="I183" s="65"/>
      <c r="J183" s="62"/>
      <c r="K183" s="62"/>
    </row>
    <row r="184" spans="1:11" x14ac:dyDescent="0.25">
      <c r="A184" s="62"/>
      <c r="B184" s="63"/>
      <c r="C184" s="63"/>
      <c r="D184" s="64"/>
      <c r="E184" s="65"/>
      <c r="F184" s="65"/>
      <c r="G184" s="65"/>
      <c r="H184" s="65"/>
      <c r="I184" s="65"/>
      <c r="J184" s="62"/>
      <c r="K184" s="62"/>
    </row>
    <row r="185" spans="1:11" x14ac:dyDescent="0.25">
      <c r="A185" s="62"/>
      <c r="B185" s="63"/>
      <c r="C185" s="63"/>
      <c r="D185" s="64"/>
      <c r="E185" s="65"/>
      <c r="F185" s="65"/>
      <c r="G185" s="65"/>
      <c r="H185" s="65"/>
      <c r="I185" s="65"/>
      <c r="J185" s="62"/>
      <c r="K185" s="62"/>
    </row>
    <row r="186" spans="1:11" s="93" customFormat="1" x14ac:dyDescent="0.25">
      <c r="A186" s="89"/>
      <c r="B186" s="90"/>
      <c r="C186" s="90"/>
      <c r="D186" s="91"/>
      <c r="E186" s="92"/>
      <c r="F186" s="92"/>
      <c r="G186" s="92"/>
      <c r="H186" s="92"/>
      <c r="I186" s="92"/>
      <c r="J186" s="89"/>
      <c r="K186" s="89"/>
    </row>
    <row r="187" spans="1:11" x14ac:dyDescent="0.25">
      <c r="A187" s="62"/>
      <c r="B187" s="63"/>
      <c r="C187" s="63"/>
      <c r="D187" s="64"/>
      <c r="E187" s="65"/>
      <c r="F187" s="65"/>
      <c r="G187" s="65"/>
      <c r="H187" s="65"/>
      <c r="I187" s="65"/>
      <c r="J187" s="62"/>
      <c r="K187" s="62"/>
    </row>
    <row r="188" spans="1:11" x14ac:dyDescent="0.25">
      <c r="A188" s="62"/>
      <c r="B188" s="63"/>
      <c r="C188" s="63"/>
      <c r="D188" s="64"/>
      <c r="E188" s="65"/>
      <c r="F188" s="65"/>
      <c r="G188" s="65"/>
      <c r="H188" s="65"/>
      <c r="I188" s="65"/>
      <c r="J188" s="62"/>
      <c r="K188" s="62"/>
    </row>
    <row r="189" spans="1:11" x14ac:dyDescent="0.25">
      <c r="A189" s="62"/>
      <c r="B189" s="63"/>
      <c r="C189" s="63"/>
      <c r="D189" s="64"/>
      <c r="E189" s="65"/>
      <c r="F189" s="65"/>
      <c r="G189" s="65"/>
      <c r="H189" s="65"/>
      <c r="I189" s="65"/>
      <c r="J189" s="62"/>
      <c r="K189" s="62"/>
    </row>
    <row r="190" spans="1:11" x14ac:dyDescent="0.25">
      <c r="A190" s="62"/>
      <c r="B190" s="63"/>
      <c r="C190" s="63"/>
      <c r="D190" s="64"/>
      <c r="E190" s="65"/>
      <c r="F190" s="65"/>
      <c r="G190" s="65"/>
      <c r="H190" s="65"/>
      <c r="I190" s="65"/>
      <c r="J190" s="66"/>
      <c r="K190" s="66"/>
    </row>
    <row r="191" spans="1:11" x14ac:dyDescent="0.25">
      <c r="A191" s="62"/>
      <c r="B191" s="63"/>
      <c r="C191" s="63"/>
      <c r="D191" s="64"/>
      <c r="E191" s="65"/>
      <c r="F191" s="65"/>
      <c r="G191" s="65"/>
      <c r="H191" s="65"/>
      <c r="I191" s="65"/>
      <c r="J191" s="62"/>
      <c r="K191" s="62"/>
    </row>
    <row r="192" spans="1:11" x14ac:dyDescent="0.25">
      <c r="A192" s="62"/>
      <c r="B192" s="63"/>
      <c r="C192" s="63"/>
      <c r="D192" s="64"/>
      <c r="E192" s="65"/>
      <c r="F192" s="65"/>
      <c r="G192" s="65"/>
      <c r="H192" s="65"/>
      <c r="I192" s="65"/>
      <c r="J192" s="62"/>
      <c r="K192" s="62"/>
    </row>
    <row r="193" spans="1:11" x14ac:dyDescent="0.25">
      <c r="A193" s="62"/>
      <c r="B193" s="63"/>
      <c r="C193" s="63"/>
      <c r="D193" s="64"/>
      <c r="E193" s="65"/>
      <c r="F193" s="65"/>
      <c r="G193" s="65"/>
      <c r="H193" s="65"/>
      <c r="I193" s="65"/>
      <c r="J193" s="66"/>
      <c r="K193" s="66"/>
    </row>
    <row r="194" spans="1:11" x14ac:dyDescent="0.25">
      <c r="A194" s="62"/>
      <c r="B194" s="63"/>
      <c r="C194" s="63"/>
      <c r="D194" s="64"/>
      <c r="E194" s="65"/>
      <c r="F194" s="65"/>
      <c r="G194" s="65"/>
      <c r="H194" s="65"/>
      <c r="I194" s="65"/>
      <c r="J194" s="62"/>
      <c r="K194" s="62"/>
    </row>
    <row r="195" spans="1:11" x14ac:dyDescent="0.25">
      <c r="A195" s="62"/>
      <c r="B195" s="63"/>
      <c r="C195" s="63"/>
      <c r="D195" s="64"/>
      <c r="E195" s="65"/>
      <c r="F195" s="65"/>
      <c r="G195" s="65"/>
      <c r="H195" s="65"/>
      <c r="I195" s="65"/>
      <c r="J195" s="66"/>
      <c r="K195" s="66"/>
    </row>
  </sheetData>
  <autoFilter ref="A1:K195" xr:uid="{00000000-0009-0000-0000-000003000000}">
    <sortState xmlns:xlrd2="http://schemas.microsoft.com/office/spreadsheetml/2017/richdata2" ref="A2:K194">
      <sortCondition ref="H1"/>
    </sortState>
  </autoFilter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0BCC-54DC-400D-8A81-F5BC8B4FCC7C}">
  <sheetPr codeName="Sheet21">
    <tabColor rgb="FF00B050"/>
  </sheetPr>
  <dimension ref="A1:M779"/>
  <sheetViews>
    <sheetView workbookViewId="0"/>
  </sheetViews>
  <sheetFormatPr defaultRowHeight="15" x14ac:dyDescent="0.25"/>
  <cols>
    <col min="1" max="1" width="22" customWidth="1"/>
    <col min="2" max="2" width="42.85546875" customWidth="1"/>
    <col min="4" max="4" width="13.7109375" customWidth="1"/>
    <col min="6" max="6" width="14.4257812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ht="15.75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5">
      <c r="A9" s="1" t="s">
        <v>87</v>
      </c>
      <c r="F9" s="112">
        <f ca="1">'Input Data'!B1</f>
        <v>45758</v>
      </c>
    </row>
    <row r="10" spans="1:13" x14ac:dyDescent="0.25">
      <c r="A10" s="1"/>
      <c r="F10" s="112"/>
    </row>
    <row r="11" spans="1:13" x14ac:dyDescent="0.25">
      <c r="A11" s="58"/>
      <c r="B11" s="58"/>
      <c r="C11" s="58"/>
      <c r="D11" s="58"/>
      <c r="E11" s="58" t="s">
        <v>88</v>
      </c>
      <c r="F11" s="58" t="s">
        <v>89</v>
      </c>
      <c r="G11" s="58" t="s">
        <v>90</v>
      </c>
      <c r="H11" s="58" t="s">
        <v>91</v>
      </c>
      <c r="I11" s="58" t="s">
        <v>92</v>
      </c>
      <c r="J11" s="58"/>
      <c r="K11" s="58"/>
      <c r="L11" s="58"/>
      <c r="M11" s="58" t="s">
        <v>93</v>
      </c>
    </row>
    <row r="12" spans="1:13" x14ac:dyDescent="0.25">
      <c r="A12" s="58" t="s">
        <v>94</v>
      </c>
      <c r="B12" s="58" t="s">
        <v>671</v>
      </c>
      <c r="C12" s="58" t="s">
        <v>95</v>
      </c>
      <c r="D12" s="58" t="s">
        <v>96</v>
      </c>
      <c r="E12" s="58" t="s">
        <v>97</v>
      </c>
      <c r="F12" s="58" t="s">
        <v>98</v>
      </c>
      <c r="G12" s="58" t="s">
        <v>99</v>
      </c>
      <c r="H12" s="58" t="s">
        <v>99</v>
      </c>
      <c r="I12" s="58" t="s">
        <v>99</v>
      </c>
      <c r="J12" s="58" t="s">
        <v>100</v>
      </c>
      <c r="K12" s="58" t="s">
        <v>101</v>
      </c>
      <c r="L12" s="58" t="s">
        <v>53</v>
      </c>
      <c r="M12" s="58" t="s">
        <v>102</v>
      </c>
    </row>
    <row r="13" spans="1:13" x14ac:dyDescent="0.25">
      <c r="A13" t="str">
        <f>'Input Data'!B28</f>
        <v>ACHESON</v>
      </c>
      <c r="B13" t="str">
        <f>'Input Data'!AH28</f>
        <v>14429 - 266 STREET</v>
      </c>
      <c r="C13" t="str">
        <f>'Input Data'!C28</f>
        <v>AB</v>
      </c>
      <c r="D13" t="str">
        <f>'Input Data'!D28</f>
        <v>DIESEL LS</v>
      </c>
      <c r="E13">
        <f>'Input Data'!AD28</f>
        <v>96.3</v>
      </c>
      <c r="F13">
        <f>'Input Data'!F28</f>
        <v>4</v>
      </c>
      <c r="G13">
        <f>'Input Data'!G28</f>
        <v>13</v>
      </c>
      <c r="H13">
        <f>'Input Data'!H28</f>
        <v>0</v>
      </c>
      <c r="I13">
        <f>'Input Data'!I28</f>
        <v>0</v>
      </c>
      <c r="J13" s="28">
        <f>SUM(E13:I13)</f>
        <v>113.3</v>
      </c>
      <c r="K13">
        <f>J13*'Input Data'!AF28</f>
        <v>5.665</v>
      </c>
      <c r="L13" s="28">
        <f>J13*'Input Data'!AG28</f>
        <v>0</v>
      </c>
      <c r="M13" s="28">
        <f>SUM(J13:L13)</f>
        <v>118.965</v>
      </c>
    </row>
    <row r="14" spans="1:13" x14ac:dyDescent="0.25">
      <c r="A14" t="str">
        <f>'Input Data'!B29</f>
        <v>ACHESON</v>
      </c>
      <c r="B14" t="str">
        <f>'Input Data'!AH29</f>
        <v>14429 - 266 STREET</v>
      </c>
      <c r="C14" t="str">
        <f>'Input Data'!C29</f>
        <v>AB</v>
      </c>
      <c r="D14" t="str">
        <f>'Input Data'!D29</f>
        <v>ETH MID</v>
      </c>
      <c r="E14">
        <f>'Input Data'!AD29</f>
        <v>87.8</v>
      </c>
      <c r="F14">
        <f>'Input Data'!F29</f>
        <v>10</v>
      </c>
      <c r="G14">
        <f>'Input Data'!G29</f>
        <v>13</v>
      </c>
      <c r="H14">
        <f>'Input Data'!H29</f>
        <v>0</v>
      </c>
      <c r="I14">
        <f>'Input Data'!I29</f>
        <v>0</v>
      </c>
      <c r="J14" s="28">
        <f t="shared" ref="J14:J77" si="0">SUM(E14:I14)</f>
        <v>110.8</v>
      </c>
      <c r="K14">
        <f>J14*'Input Data'!AF29</f>
        <v>5.54</v>
      </c>
      <c r="L14" s="28">
        <f>J14*'Input Data'!AG29</f>
        <v>0</v>
      </c>
      <c r="M14" s="28">
        <f t="shared" ref="M14:M77" si="1">SUM(J14:L14)</f>
        <v>116.34</v>
      </c>
    </row>
    <row r="15" spans="1:13" x14ac:dyDescent="0.25">
      <c r="A15" t="str">
        <f>'Input Data'!B30</f>
        <v>ACHESON</v>
      </c>
      <c r="B15" t="str">
        <f>'Input Data'!AH30</f>
        <v>14429 - 266 STREET</v>
      </c>
      <c r="C15" t="str">
        <f>'Input Data'!C30</f>
        <v>AB</v>
      </c>
      <c r="D15" t="str">
        <f>'Input Data'!D30</f>
        <v>ETHANOL REG</v>
      </c>
      <c r="E15">
        <f>'Input Data'!AD30</f>
        <v>83.8</v>
      </c>
      <c r="F15">
        <f>'Input Data'!F30</f>
        <v>10</v>
      </c>
      <c r="G15">
        <f>'Input Data'!G30</f>
        <v>13</v>
      </c>
      <c r="H15">
        <f>'Input Data'!H30</f>
        <v>0</v>
      </c>
      <c r="I15">
        <f>'Input Data'!I30</f>
        <v>0</v>
      </c>
      <c r="J15" s="28">
        <f t="shared" si="0"/>
        <v>106.8</v>
      </c>
      <c r="K15">
        <f>J15*'Input Data'!AF30</f>
        <v>5.34</v>
      </c>
      <c r="L15" s="28">
        <f>J15*'Input Data'!AG30</f>
        <v>0</v>
      </c>
      <c r="M15" s="28">
        <f t="shared" si="1"/>
        <v>112.14</v>
      </c>
    </row>
    <row r="16" spans="1:13" x14ac:dyDescent="0.25">
      <c r="A16" t="str">
        <f>'Input Data'!B31</f>
        <v>ACHESON</v>
      </c>
      <c r="B16" t="str">
        <f>'Input Data'!AH31</f>
        <v>14429 - 266 STREET</v>
      </c>
      <c r="C16" t="str">
        <f>'Input Data'!C31</f>
        <v>AB</v>
      </c>
      <c r="D16" t="str">
        <f>'Input Data'!D31</f>
        <v>PREMIUM</v>
      </c>
      <c r="E16">
        <f>'Input Data'!AD31</f>
        <v>107.9</v>
      </c>
      <c r="F16">
        <f>'Input Data'!F31</f>
        <v>10</v>
      </c>
      <c r="G16">
        <f>'Input Data'!G31</f>
        <v>13</v>
      </c>
      <c r="H16">
        <f>'Input Data'!H31</f>
        <v>0</v>
      </c>
      <c r="I16">
        <f>'Input Data'!I31</f>
        <v>0</v>
      </c>
      <c r="J16" s="28">
        <f t="shared" si="0"/>
        <v>130.9</v>
      </c>
      <c r="K16">
        <f>J16*'Input Data'!AF31</f>
        <v>6.5450000000000008</v>
      </c>
      <c r="L16" s="28">
        <f>J16*'Input Data'!AG31</f>
        <v>0</v>
      </c>
      <c r="M16" s="28">
        <f t="shared" si="1"/>
        <v>137.44499999999999</v>
      </c>
    </row>
    <row r="17" spans="1:13" x14ac:dyDescent="0.25">
      <c r="A17" t="str">
        <f>'Input Data'!B32</f>
        <v>ACHESON</v>
      </c>
      <c r="B17" t="str">
        <f>'Input Data'!AH32</f>
        <v>14429 - 266 STREET</v>
      </c>
      <c r="C17" t="str">
        <f>'Input Data'!C32</f>
        <v>AB</v>
      </c>
      <c r="D17" t="str">
        <f>'Input Data'!D32</f>
        <v>UNBRAND DEF</v>
      </c>
      <c r="E17">
        <f>'Input Data'!AD32</f>
        <v>123.7</v>
      </c>
      <c r="F17">
        <f>'Input Data'!F32</f>
        <v>0</v>
      </c>
      <c r="G17">
        <f>'Input Data'!G32</f>
        <v>0</v>
      </c>
      <c r="H17">
        <f>'Input Data'!H32</f>
        <v>0</v>
      </c>
      <c r="I17">
        <f>'Input Data'!I32</f>
        <v>0</v>
      </c>
      <c r="J17" s="28">
        <f t="shared" si="0"/>
        <v>123.7</v>
      </c>
      <c r="K17">
        <f>J17*'Input Data'!AF32</f>
        <v>6.1850000000000005</v>
      </c>
      <c r="L17" s="28">
        <f>J17*'Input Data'!AG32</f>
        <v>0</v>
      </c>
      <c r="M17" s="28">
        <f t="shared" si="1"/>
        <v>129.88499999999999</v>
      </c>
    </row>
    <row r="18" spans="1:13" x14ac:dyDescent="0.25">
      <c r="A18" t="str">
        <f>'Input Data'!B33</f>
        <v>BASSANO</v>
      </c>
      <c r="B18" t="str">
        <f>'Input Data'!AH33</f>
        <v>602 12 ST</v>
      </c>
      <c r="C18" t="str">
        <f>'Input Data'!C33</f>
        <v>AB</v>
      </c>
      <c r="D18" t="str">
        <f>'Input Data'!D33</f>
        <v>DIESEL LS</v>
      </c>
      <c r="E18">
        <f>'Input Data'!AD33</f>
        <v>100.8</v>
      </c>
      <c r="F18">
        <f>'Input Data'!F33</f>
        <v>4</v>
      </c>
      <c r="G18">
        <f>'Input Data'!G33</f>
        <v>13</v>
      </c>
      <c r="H18">
        <f>'Input Data'!H33</f>
        <v>0</v>
      </c>
      <c r="I18">
        <f>'Input Data'!I33</f>
        <v>0</v>
      </c>
      <c r="J18" s="28">
        <f t="shared" si="0"/>
        <v>117.8</v>
      </c>
      <c r="K18">
        <f>J18*'Input Data'!AF33</f>
        <v>5.8900000000000006</v>
      </c>
      <c r="L18" s="28">
        <f>J18*'Input Data'!AG33</f>
        <v>0</v>
      </c>
      <c r="M18" s="28">
        <f t="shared" si="1"/>
        <v>123.69</v>
      </c>
    </row>
    <row r="19" spans="1:13" x14ac:dyDescent="0.25">
      <c r="A19" t="str">
        <f>'Input Data'!B34</f>
        <v>BONNYVILLE</v>
      </c>
      <c r="B19" t="str">
        <f>'Input Data'!AH34</f>
        <v>6508 54 AVE</v>
      </c>
      <c r="C19" t="str">
        <f>'Input Data'!C34</f>
        <v>AB</v>
      </c>
      <c r="D19" t="str">
        <f>'Input Data'!D34</f>
        <v>D LS DYED</v>
      </c>
      <c r="E19">
        <f>'Input Data'!AD34</f>
        <v>98.6</v>
      </c>
      <c r="F19">
        <f>'Input Data'!F34</f>
        <v>4</v>
      </c>
      <c r="G19">
        <f>'Input Data'!G34</f>
        <v>4</v>
      </c>
      <c r="H19">
        <f>'Input Data'!H34</f>
        <v>0</v>
      </c>
      <c r="I19">
        <f>'Input Data'!I34</f>
        <v>0</v>
      </c>
      <c r="J19" s="28">
        <f t="shared" si="0"/>
        <v>106.6</v>
      </c>
      <c r="K19">
        <f>J19*'Input Data'!AF34</f>
        <v>5.33</v>
      </c>
      <c r="L19" s="28">
        <f>J19*'Input Data'!AG34</f>
        <v>0</v>
      </c>
      <c r="M19" s="28">
        <f t="shared" si="1"/>
        <v>111.92999999999999</v>
      </c>
    </row>
    <row r="20" spans="1:13" x14ac:dyDescent="0.25">
      <c r="A20" t="str">
        <f>'Input Data'!B35</f>
        <v>BONNYVILLE</v>
      </c>
      <c r="B20" t="str">
        <f>'Input Data'!AH35</f>
        <v>6508 54 AVE</v>
      </c>
      <c r="C20" t="str">
        <f>'Input Data'!C35</f>
        <v>AB</v>
      </c>
      <c r="D20" t="str">
        <f>'Input Data'!D35</f>
        <v>DIESEL LS</v>
      </c>
      <c r="E20">
        <f>'Input Data'!AD35</f>
        <v>98.6</v>
      </c>
      <c r="F20">
        <f>'Input Data'!F35</f>
        <v>4</v>
      </c>
      <c r="G20">
        <f>'Input Data'!G35</f>
        <v>13</v>
      </c>
      <c r="H20">
        <f>'Input Data'!H35</f>
        <v>0</v>
      </c>
      <c r="I20">
        <f>'Input Data'!I35</f>
        <v>0</v>
      </c>
      <c r="J20" s="28">
        <f t="shared" si="0"/>
        <v>115.6</v>
      </c>
      <c r="K20">
        <f>J20*'Input Data'!AF35</f>
        <v>5.78</v>
      </c>
      <c r="L20" s="28">
        <f>J20*'Input Data'!AG35</f>
        <v>0</v>
      </c>
      <c r="M20" s="28">
        <f t="shared" si="1"/>
        <v>121.38</v>
      </c>
    </row>
    <row r="21" spans="1:13" x14ac:dyDescent="0.25">
      <c r="A21" t="str">
        <f>'Input Data'!B36</f>
        <v>BONNYVILLE</v>
      </c>
      <c r="B21" t="str">
        <f>'Input Data'!AH36</f>
        <v>6508 54 AVE</v>
      </c>
      <c r="C21" t="str">
        <f>'Input Data'!C36</f>
        <v>AB</v>
      </c>
      <c r="D21" t="str">
        <f>'Input Data'!D36</f>
        <v>ETH MID</v>
      </c>
      <c r="E21">
        <f>'Input Data'!AD36</f>
        <v>93.6</v>
      </c>
      <c r="F21">
        <f>'Input Data'!F36</f>
        <v>10</v>
      </c>
      <c r="G21">
        <f>'Input Data'!G36</f>
        <v>13</v>
      </c>
      <c r="H21">
        <f>'Input Data'!H36</f>
        <v>0</v>
      </c>
      <c r="I21">
        <f>'Input Data'!I36</f>
        <v>0</v>
      </c>
      <c r="J21" s="28">
        <f t="shared" si="0"/>
        <v>116.6</v>
      </c>
      <c r="K21">
        <f>J21*'Input Data'!AF36</f>
        <v>5.83</v>
      </c>
      <c r="L21" s="28">
        <f>J21*'Input Data'!AG36</f>
        <v>0</v>
      </c>
      <c r="M21" s="28">
        <f t="shared" si="1"/>
        <v>122.42999999999999</v>
      </c>
    </row>
    <row r="22" spans="1:13" x14ac:dyDescent="0.25">
      <c r="A22" t="str">
        <f>'Input Data'!B37</f>
        <v>BONNYVILLE</v>
      </c>
      <c r="B22" t="str">
        <f>'Input Data'!AH37</f>
        <v>6508 54 AVE</v>
      </c>
      <c r="C22" t="str">
        <f>'Input Data'!C37</f>
        <v>AB</v>
      </c>
      <c r="D22" t="str">
        <f>'Input Data'!D37</f>
        <v>ETH REG DYE</v>
      </c>
      <c r="E22">
        <f>'Input Data'!AD37</f>
        <v>85.6</v>
      </c>
      <c r="F22">
        <f>'Input Data'!F37</f>
        <v>10</v>
      </c>
      <c r="G22">
        <f>'Input Data'!G37</f>
        <v>4</v>
      </c>
      <c r="H22">
        <f>'Input Data'!H37</f>
        <v>0</v>
      </c>
      <c r="I22">
        <f>'Input Data'!I37</f>
        <v>0</v>
      </c>
      <c r="J22" s="28">
        <f t="shared" si="0"/>
        <v>99.6</v>
      </c>
      <c r="K22">
        <f>J22*'Input Data'!AF37</f>
        <v>4.9800000000000004</v>
      </c>
      <c r="L22" s="28">
        <f>J22*'Input Data'!AG37</f>
        <v>0</v>
      </c>
      <c r="M22" s="28">
        <f t="shared" si="1"/>
        <v>104.58</v>
      </c>
    </row>
    <row r="23" spans="1:13" x14ac:dyDescent="0.25">
      <c r="A23" t="str">
        <f>'Input Data'!B38</f>
        <v>BONNYVILLE</v>
      </c>
      <c r="B23" t="str">
        <f>'Input Data'!AH38</f>
        <v>6508 54 AVE</v>
      </c>
      <c r="C23" t="str">
        <f>'Input Data'!C38</f>
        <v>AB</v>
      </c>
      <c r="D23" t="str">
        <f>'Input Data'!D38</f>
        <v>ETHANOL REG</v>
      </c>
      <c r="E23">
        <f>'Input Data'!AD38</f>
        <v>85.6</v>
      </c>
      <c r="F23">
        <f>'Input Data'!F38</f>
        <v>10</v>
      </c>
      <c r="G23">
        <f>'Input Data'!G38</f>
        <v>13</v>
      </c>
      <c r="H23">
        <f>'Input Data'!H38</f>
        <v>0</v>
      </c>
      <c r="I23">
        <f>'Input Data'!I38</f>
        <v>0</v>
      </c>
      <c r="J23" s="28">
        <f t="shared" si="0"/>
        <v>108.6</v>
      </c>
      <c r="K23">
        <f>J23*'Input Data'!AF38</f>
        <v>5.43</v>
      </c>
      <c r="L23" s="28">
        <f>J23*'Input Data'!AG38</f>
        <v>0</v>
      </c>
      <c r="M23" s="28">
        <f t="shared" si="1"/>
        <v>114.03</v>
      </c>
    </row>
    <row r="24" spans="1:13" x14ac:dyDescent="0.25">
      <c r="A24" t="str">
        <f>'Input Data'!B39</f>
        <v>BONNYVILLE</v>
      </c>
      <c r="B24" t="str">
        <f>'Input Data'!AH39</f>
        <v>6508 54 AVE</v>
      </c>
      <c r="C24" t="str">
        <f>'Input Data'!C39</f>
        <v>AB</v>
      </c>
      <c r="D24" t="str">
        <f>'Input Data'!D39</f>
        <v>PREM DYED</v>
      </c>
      <c r="E24">
        <f>'Input Data'!AD39</f>
        <v>118.6</v>
      </c>
      <c r="F24">
        <f>'Input Data'!F39</f>
        <v>10</v>
      </c>
      <c r="G24">
        <f>'Input Data'!G39</f>
        <v>4</v>
      </c>
      <c r="H24">
        <f>'Input Data'!H39</f>
        <v>0</v>
      </c>
      <c r="I24">
        <f>'Input Data'!I39</f>
        <v>0</v>
      </c>
      <c r="J24" s="28">
        <f t="shared" si="0"/>
        <v>132.6</v>
      </c>
      <c r="K24">
        <f>J24*'Input Data'!AF39</f>
        <v>6.63</v>
      </c>
      <c r="L24" s="28">
        <f>J24*'Input Data'!AG39</f>
        <v>0</v>
      </c>
      <c r="M24" s="28">
        <f t="shared" si="1"/>
        <v>139.22999999999999</v>
      </c>
    </row>
    <row r="25" spans="1:13" x14ac:dyDescent="0.25">
      <c r="A25" t="str">
        <f>'Input Data'!B40</f>
        <v>BONNYVILLE</v>
      </c>
      <c r="B25" t="str">
        <f>'Input Data'!AH40</f>
        <v>6508 54 AVE</v>
      </c>
      <c r="C25" t="str">
        <f>'Input Data'!C40</f>
        <v>AB</v>
      </c>
      <c r="D25" t="str">
        <f>'Input Data'!D40</f>
        <v>PREMIUM</v>
      </c>
      <c r="E25">
        <f>'Input Data'!AD40</f>
        <v>104.6</v>
      </c>
      <c r="F25">
        <f>'Input Data'!F40</f>
        <v>10</v>
      </c>
      <c r="G25">
        <f>'Input Data'!G40</f>
        <v>13</v>
      </c>
      <c r="H25">
        <f>'Input Data'!H40</f>
        <v>0</v>
      </c>
      <c r="I25">
        <f>'Input Data'!I40</f>
        <v>0</v>
      </c>
      <c r="J25" s="28">
        <f t="shared" si="0"/>
        <v>127.6</v>
      </c>
      <c r="K25">
        <f>J25*'Input Data'!AF40</f>
        <v>6.38</v>
      </c>
      <c r="L25" s="28">
        <f>J25*'Input Data'!AG40</f>
        <v>0</v>
      </c>
      <c r="M25" s="28">
        <f t="shared" si="1"/>
        <v>133.97999999999999</v>
      </c>
    </row>
    <row r="26" spans="1:13" x14ac:dyDescent="0.25">
      <c r="A26" t="str">
        <f>'Input Data'!B41</f>
        <v>BONNYVILLE</v>
      </c>
      <c r="B26" t="str">
        <f>'Input Data'!AH41</f>
        <v>6508 54 AVE</v>
      </c>
      <c r="C26" t="str">
        <f>'Input Data'!C41</f>
        <v>AB</v>
      </c>
      <c r="D26" t="str">
        <f>'Input Data'!D41</f>
        <v>UNBRAND DEF</v>
      </c>
      <c r="E26">
        <f>'Input Data'!AD41</f>
        <v>109.5</v>
      </c>
      <c r="F26">
        <f>'Input Data'!F41</f>
        <v>0</v>
      </c>
      <c r="G26">
        <f>'Input Data'!G41</f>
        <v>0</v>
      </c>
      <c r="H26">
        <f>'Input Data'!H41</f>
        <v>0</v>
      </c>
      <c r="I26">
        <f>'Input Data'!I41</f>
        <v>0</v>
      </c>
      <c r="J26" s="28">
        <f t="shared" si="0"/>
        <v>109.5</v>
      </c>
      <c r="K26">
        <f>J26*'Input Data'!AF41</f>
        <v>5.4750000000000005</v>
      </c>
      <c r="L26" s="28">
        <f>J26*'Input Data'!AG41</f>
        <v>0</v>
      </c>
      <c r="M26" s="28">
        <f t="shared" si="1"/>
        <v>114.97499999999999</v>
      </c>
    </row>
    <row r="27" spans="1:13" x14ac:dyDescent="0.25">
      <c r="A27" t="str">
        <f>'Input Data'!B42</f>
        <v>BOYLE</v>
      </c>
      <c r="B27" t="str">
        <f>'Input Data'!AH42</f>
        <v>650074 HWY 63</v>
      </c>
      <c r="C27" t="str">
        <f>'Input Data'!C42</f>
        <v>AB</v>
      </c>
      <c r="D27" t="str">
        <f>'Input Data'!D42</f>
        <v>D LS DYED</v>
      </c>
      <c r="E27">
        <f>'Input Data'!AD42</f>
        <v>98.1</v>
      </c>
      <c r="F27">
        <f>'Input Data'!F42</f>
        <v>4</v>
      </c>
      <c r="G27">
        <f>'Input Data'!G42</f>
        <v>4</v>
      </c>
      <c r="H27">
        <f>'Input Data'!H42</f>
        <v>0</v>
      </c>
      <c r="I27">
        <f>'Input Data'!I42</f>
        <v>0</v>
      </c>
      <c r="J27" s="28">
        <f t="shared" si="0"/>
        <v>106.1</v>
      </c>
      <c r="K27">
        <f>J27*'Input Data'!AF42</f>
        <v>5.3049999999999997</v>
      </c>
      <c r="L27" s="28">
        <f>J27*'Input Data'!AG42</f>
        <v>0</v>
      </c>
      <c r="M27" s="28">
        <f t="shared" si="1"/>
        <v>111.405</v>
      </c>
    </row>
    <row r="28" spans="1:13" x14ac:dyDescent="0.25">
      <c r="A28" t="str">
        <f>'Input Data'!B43</f>
        <v>BOYLE</v>
      </c>
      <c r="B28" t="str">
        <f>'Input Data'!AH43</f>
        <v>650074 HWY 63</v>
      </c>
      <c r="C28" t="str">
        <f>'Input Data'!C43</f>
        <v>AB</v>
      </c>
      <c r="D28" t="str">
        <f>'Input Data'!D43</f>
        <v>DIESEL LS</v>
      </c>
      <c r="E28">
        <f>'Input Data'!AD43</f>
        <v>98.1</v>
      </c>
      <c r="F28">
        <f>'Input Data'!F43</f>
        <v>4</v>
      </c>
      <c r="G28">
        <f>'Input Data'!G43</f>
        <v>13</v>
      </c>
      <c r="H28">
        <f>'Input Data'!H43</f>
        <v>0</v>
      </c>
      <c r="I28">
        <f>'Input Data'!I43</f>
        <v>0</v>
      </c>
      <c r="J28" s="28">
        <f t="shared" si="0"/>
        <v>115.1</v>
      </c>
      <c r="K28">
        <f>J28*'Input Data'!AF43</f>
        <v>5.7549999999999999</v>
      </c>
      <c r="L28" s="28">
        <f>J28*'Input Data'!AG43</f>
        <v>0</v>
      </c>
      <c r="M28" s="28">
        <f t="shared" si="1"/>
        <v>120.85499999999999</v>
      </c>
    </row>
    <row r="29" spans="1:13" x14ac:dyDescent="0.25">
      <c r="A29" t="str">
        <f>'Input Data'!B44</f>
        <v>BOYLE</v>
      </c>
      <c r="B29" t="str">
        <f>'Input Data'!AH44</f>
        <v>650074 HWY 63</v>
      </c>
      <c r="C29" t="str">
        <f>'Input Data'!C44</f>
        <v>AB</v>
      </c>
      <c r="D29" t="str">
        <f>'Input Data'!D44</f>
        <v>ETH MID</v>
      </c>
      <c r="E29">
        <f>'Input Data'!AD44</f>
        <v>93.7</v>
      </c>
      <c r="F29">
        <f>'Input Data'!F44</f>
        <v>10</v>
      </c>
      <c r="G29">
        <f>'Input Data'!G44</f>
        <v>13</v>
      </c>
      <c r="H29">
        <f>'Input Data'!H44</f>
        <v>0</v>
      </c>
      <c r="I29">
        <f>'Input Data'!I44</f>
        <v>0</v>
      </c>
      <c r="J29" s="28">
        <f t="shared" si="0"/>
        <v>116.7</v>
      </c>
      <c r="K29">
        <f>J29*'Input Data'!AF44</f>
        <v>5.8350000000000009</v>
      </c>
      <c r="L29" s="28">
        <f>J29*'Input Data'!AG44</f>
        <v>0</v>
      </c>
      <c r="M29" s="28">
        <f t="shared" si="1"/>
        <v>122.535</v>
      </c>
    </row>
    <row r="30" spans="1:13" x14ac:dyDescent="0.25">
      <c r="A30" t="str">
        <f>'Input Data'!B45</f>
        <v>BOYLE</v>
      </c>
      <c r="B30" t="str">
        <f>'Input Data'!AH45</f>
        <v>650074 HWY 63</v>
      </c>
      <c r="C30" t="str">
        <f>'Input Data'!C45</f>
        <v>AB</v>
      </c>
      <c r="D30" t="str">
        <f>'Input Data'!D45</f>
        <v>ETH REG DYE</v>
      </c>
      <c r="E30">
        <f>'Input Data'!AD45</f>
        <v>85.7</v>
      </c>
      <c r="F30">
        <f>'Input Data'!F45</f>
        <v>10</v>
      </c>
      <c r="G30">
        <f>'Input Data'!G45</f>
        <v>4</v>
      </c>
      <c r="H30">
        <f>'Input Data'!H45</f>
        <v>0</v>
      </c>
      <c r="I30">
        <f>'Input Data'!I45</f>
        <v>0</v>
      </c>
      <c r="J30" s="28">
        <f t="shared" si="0"/>
        <v>99.7</v>
      </c>
      <c r="K30">
        <f>J30*'Input Data'!AF45</f>
        <v>4.9850000000000003</v>
      </c>
      <c r="L30" s="28">
        <f>J30*'Input Data'!AG45</f>
        <v>0</v>
      </c>
      <c r="M30" s="28">
        <f t="shared" si="1"/>
        <v>104.685</v>
      </c>
    </row>
    <row r="31" spans="1:13" x14ac:dyDescent="0.25">
      <c r="A31" t="str">
        <f>'Input Data'!B46</f>
        <v>BOYLE</v>
      </c>
      <c r="B31" t="str">
        <f>'Input Data'!AH46</f>
        <v>650074 HWY 63</v>
      </c>
      <c r="C31" t="str">
        <f>'Input Data'!C46</f>
        <v>AB</v>
      </c>
      <c r="D31" t="str">
        <f>'Input Data'!D46</f>
        <v>ETHANOL REG</v>
      </c>
      <c r="E31">
        <f>'Input Data'!AD46</f>
        <v>85.7</v>
      </c>
      <c r="F31">
        <f>'Input Data'!F46</f>
        <v>10</v>
      </c>
      <c r="G31">
        <f>'Input Data'!G46</f>
        <v>13</v>
      </c>
      <c r="H31">
        <f>'Input Data'!H46</f>
        <v>0</v>
      </c>
      <c r="I31">
        <f>'Input Data'!I46</f>
        <v>0</v>
      </c>
      <c r="J31" s="28">
        <f t="shared" si="0"/>
        <v>108.7</v>
      </c>
      <c r="K31">
        <f>J31*'Input Data'!AF46</f>
        <v>5.4350000000000005</v>
      </c>
      <c r="L31" s="28">
        <f>J31*'Input Data'!AG46</f>
        <v>0</v>
      </c>
      <c r="M31" s="28">
        <f t="shared" si="1"/>
        <v>114.13500000000001</v>
      </c>
    </row>
    <row r="32" spans="1:13" x14ac:dyDescent="0.25">
      <c r="A32" t="str">
        <f>'Input Data'!B47</f>
        <v>BOYLE</v>
      </c>
      <c r="B32" t="str">
        <f>'Input Data'!AH47</f>
        <v>650074 HWY 63</v>
      </c>
      <c r="C32" t="str">
        <f>'Input Data'!C47</f>
        <v>AB</v>
      </c>
      <c r="D32" t="str">
        <f>'Input Data'!D47</f>
        <v>PREMIUM</v>
      </c>
      <c r="E32">
        <f>'Input Data'!AD47</f>
        <v>104.7</v>
      </c>
      <c r="F32">
        <f>'Input Data'!F47</f>
        <v>10</v>
      </c>
      <c r="G32">
        <f>'Input Data'!G47</f>
        <v>13</v>
      </c>
      <c r="H32">
        <f>'Input Data'!H47</f>
        <v>0</v>
      </c>
      <c r="I32">
        <f>'Input Data'!I47</f>
        <v>0</v>
      </c>
      <c r="J32" s="28">
        <f t="shared" si="0"/>
        <v>127.7</v>
      </c>
      <c r="K32">
        <f>J32*'Input Data'!AF47</f>
        <v>6.3850000000000007</v>
      </c>
      <c r="L32" s="28">
        <f>J32*'Input Data'!AG47</f>
        <v>0</v>
      </c>
      <c r="M32" s="28">
        <f t="shared" si="1"/>
        <v>134.08500000000001</v>
      </c>
    </row>
    <row r="33" spans="1:13" x14ac:dyDescent="0.25">
      <c r="A33" t="str">
        <f>'Input Data'!B48</f>
        <v>BOYLE</v>
      </c>
      <c r="B33" t="str">
        <f>'Input Data'!AH48</f>
        <v>650074 HWY 63</v>
      </c>
      <c r="C33" t="str">
        <f>'Input Data'!C48</f>
        <v>AB</v>
      </c>
      <c r="D33" t="str">
        <f>'Input Data'!D48</f>
        <v>UNBRAND DEF</v>
      </c>
      <c r="E33">
        <f>'Input Data'!AD48</f>
        <v>95.2</v>
      </c>
      <c r="F33">
        <f>'Input Data'!F48</f>
        <v>0</v>
      </c>
      <c r="G33">
        <f>'Input Data'!G48</f>
        <v>0</v>
      </c>
      <c r="H33">
        <f>'Input Data'!H48</f>
        <v>0</v>
      </c>
      <c r="I33">
        <f>'Input Data'!I48</f>
        <v>0</v>
      </c>
      <c r="J33" s="28">
        <f t="shared" si="0"/>
        <v>95.2</v>
      </c>
      <c r="K33">
        <f>J33*'Input Data'!AF48</f>
        <v>4.7600000000000007</v>
      </c>
      <c r="L33" s="28">
        <f>J33*'Input Data'!AG48</f>
        <v>0</v>
      </c>
      <c r="M33" s="28">
        <f t="shared" si="1"/>
        <v>99.960000000000008</v>
      </c>
    </row>
    <row r="34" spans="1:13" x14ac:dyDescent="0.25">
      <c r="A34" t="str">
        <f>'Input Data'!B49</f>
        <v>CALGARY</v>
      </c>
      <c r="B34" t="str">
        <f>'Input Data'!AH49</f>
        <v>2525 32 AVE NE</v>
      </c>
      <c r="C34" t="str">
        <f>'Input Data'!C49</f>
        <v>AB</v>
      </c>
      <c r="D34" t="str">
        <f>'Input Data'!D49</f>
        <v>DIESEL LS</v>
      </c>
      <c r="E34">
        <f>'Input Data'!AD49</f>
        <v>99.1</v>
      </c>
      <c r="F34">
        <f>'Input Data'!F49</f>
        <v>4</v>
      </c>
      <c r="G34">
        <f>'Input Data'!G49</f>
        <v>13</v>
      </c>
      <c r="H34">
        <f>'Input Data'!H49</f>
        <v>0</v>
      </c>
      <c r="I34">
        <f>'Input Data'!I49</f>
        <v>0</v>
      </c>
      <c r="J34" s="28">
        <f t="shared" si="0"/>
        <v>116.1</v>
      </c>
      <c r="K34">
        <f>J34*'Input Data'!AF49</f>
        <v>5.8049999999999997</v>
      </c>
      <c r="L34" s="28">
        <f>J34*'Input Data'!AG49</f>
        <v>0</v>
      </c>
      <c r="M34" s="28">
        <f t="shared" si="1"/>
        <v>121.905</v>
      </c>
    </row>
    <row r="35" spans="1:13" x14ac:dyDescent="0.25">
      <c r="A35" t="str">
        <f>'Input Data'!B50</f>
        <v>CALGARY</v>
      </c>
      <c r="B35" t="str">
        <f>'Input Data'!AH50</f>
        <v>2525 32 AVE NE</v>
      </c>
      <c r="C35" t="str">
        <f>'Input Data'!C50</f>
        <v>AB</v>
      </c>
      <c r="D35" t="str">
        <f>'Input Data'!D50</f>
        <v>ETH MID</v>
      </c>
      <c r="E35">
        <f>'Input Data'!AD50</f>
        <v>93.5</v>
      </c>
      <c r="F35">
        <f>'Input Data'!F50</f>
        <v>10</v>
      </c>
      <c r="G35">
        <f>'Input Data'!G50</f>
        <v>13</v>
      </c>
      <c r="H35">
        <f>'Input Data'!H50</f>
        <v>0</v>
      </c>
      <c r="I35">
        <f>'Input Data'!I50</f>
        <v>0</v>
      </c>
      <c r="J35" s="28">
        <f t="shared" si="0"/>
        <v>116.5</v>
      </c>
      <c r="K35">
        <f>J35*'Input Data'!AF50</f>
        <v>5.8250000000000002</v>
      </c>
      <c r="L35" s="28">
        <f>J35*'Input Data'!AG50</f>
        <v>0</v>
      </c>
      <c r="M35" s="28">
        <f t="shared" si="1"/>
        <v>122.325</v>
      </c>
    </row>
    <row r="36" spans="1:13" x14ac:dyDescent="0.25">
      <c r="A36" t="str">
        <f>'Input Data'!B51</f>
        <v>CALGARY</v>
      </c>
      <c r="B36" t="str">
        <f>'Input Data'!AH51</f>
        <v>2525 32 AVE NE</v>
      </c>
      <c r="C36" t="str">
        <f>'Input Data'!C51</f>
        <v>AB</v>
      </c>
      <c r="D36" t="str">
        <f>'Input Data'!D51</f>
        <v>ETHANOL REG</v>
      </c>
      <c r="E36">
        <f>'Input Data'!AD51</f>
        <v>85.8</v>
      </c>
      <c r="F36">
        <f>'Input Data'!F51</f>
        <v>10</v>
      </c>
      <c r="G36">
        <f>'Input Data'!G51</f>
        <v>13</v>
      </c>
      <c r="H36">
        <f>'Input Data'!H51</f>
        <v>0</v>
      </c>
      <c r="I36">
        <f>'Input Data'!I51</f>
        <v>0</v>
      </c>
      <c r="J36" s="28">
        <f t="shared" si="0"/>
        <v>108.8</v>
      </c>
      <c r="K36">
        <f>J36*'Input Data'!AF51</f>
        <v>5.44</v>
      </c>
      <c r="L36" s="28">
        <f>J36*'Input Data'!AG51</f>
        <v>0</v>
      </c>
      <c r="M36" s="28">
        <f t="shared" si="1"/>
        <v>114.24</v>
      </c>
    </row>
    <row r="37" spans="1:13" x14ac:dyDescent="0.25">
      <c r="A37" t="str">
        <f>'Input Data'!B52</f>
        <v>CALGARY</v>
      </c>
      <c r="B37" t="str">
        <f>'Input Data'!AH52</f>
        <v>2525 32 AVE NE</v>
      </c>
      <c r="C37" t="str">
        <f>'Input Data'!C52</f>
        <v>AB</v>
      </c>
      <c r="D37" t="str">
        <f>'Input Data'!D52</f>
        <v>MID</v>
      </c>
      <c r="E37">
        <f>'Input Data'!AD52</f>
        <v>97.6</v>
      </c>
      <c r="F37">
        <f>'Input Data'!F52</f>
        <v>10</v>
      </c>
      <c r="G37">
        <f>'Input Data'!G52</f>
        <v>13</v>
      </c>
      <c r="H37">
        <f>'Input Data'!H52</f>
        <v>0</v>
      </c>
      <c r="I37">
        <f>'Input Data'!I52</f>
        <v>0</v>
      </c>
      <c r="J37" s="28">
        <f t="shared" si="0"/>
        <v>120.6</v>
      </c>
      <c r="K37">
        <f>J37*'Input Data'!AF52</f>
        <v>6.03</v>
      </c>
      <c r="L37" s="28">
        <f>J37*'Input Data'!AG52</f>
        <v>0</v>
      </c>
      <c r="M37" s="28">
        <f t="shared" si="1"/>
        <v>126.63</v>
      </c>
    </row>
    <row r="38" spans="1:13" x14ac:dyDescent="0.25">
      <c r="A38" t="str">
        <f>'Input Data'!B53</f>
        <v>CALGARY</v>
      </c>
      <c r="B38" t="str">
        <f>'Input Data'!AH53</f>
        <v>2525 32 AVE NE</v>
      </c>
      <c r="C38" t="str">
        <f>'Input Data'!C53</f>
        <v>AB</v>
      </c>
      <c r="D38" t="str">
        <f>'Input Data'!D53</f>
        <v>PREMIUM</v>
      </c>
      <c r="E38">
        <f>'Input Data'!AD53</f>
        <v>95.6</v>
      </c>
      <c r="F38">
        <f>'Input Data'!F53</f>
        <v>10</v>
      </c>
      <c r="G38">
        <f>'Input Data'!G53</f>
        <v>13</v>
      </c>
      <c r="H38">
        <f>'Input Data'!H53</f>
        <v>0</v>
      </c>
      <c r="I38">
        <f>'Input Data'!I53</f>
        <v>0</v>
      </c>
      <c r="J38" s="28">
        <f t="shared" si="0"/>
        <v>118.6</v>
      </c>
      <c r="K38">
        <f>J38*'Input Data'!AF53</f>
        <v>5.93</v>
      </c>
      <c r="L38" s="28">
        <f>J38*'Input Data'!AG53</f>
        <v>0</v>
      </c>
      <c r="M38" s="28">
        <f t="shared" si="1"/>
        <v>124.53</v>
      </c>
    </row>
    <row r="39" spans="1:13" x14ac:dyDescent="0.25">
      <c r="A39" t="str">
        <f>'Input Data'!B54</f>
        <v>CALGARY</v>
      </c>
      <c r="B39" t="str">
        <f>'Input Data'!AH54</f>
        <v>2525 32 AVE NE</v>
      </c>
      <c r="C39" t="str">
        <f>'Input Data'!C54</f>
        <v>AB</v>
      </c>
      <c r="D39" t="str">
        <f>'Input Data'!D54</f>
        <v>REGULAR</v>
      </c>
      <c r="E39">
        <f>'Input Data'!AD54</f>
        <v>84.6</v>
      </c>
      <c r="F39">
        <f>'Input Data'!F54</f>
        <v>10</v>
      </c>
      <c r="G39">
        <f>'Input Data'!G54</f>
        <v>13</v>
      </c>
      <c r="H39">
        <f>'Input Data'!H54</f>
        <v>0</v>
      </c>
      <c r="I39">
        <f>'Input Data'!I54</f>
        <v>0</v>
      </c>
      <c r="J39" s="28">
        <f t="shared" si="0"/>
        <v>107.6</v>
      </c>
      <c r="K39">
        <f>J39*'Input Data'!AF54</f>
        <v>5.38</v>
      </c>
      <c r="L39" s="28">
        <f>J39*'Input Data'!AG54</f>
        <v>0</v>
      </c>
      <c r="M39" s="28">
        <f t="shared" si="1"/>
        <v>112.97999999999999</v>
      </c>
    </row>
    <row r="40" spans="1:13" x14ac:dyDescent="0.25">
      <c r="A40" t="str">
        <f>'Input Data'!B55</f>
        <v>CALGARY</v>
      </c>
      <c r="B40" t="str">
        <f>'Input Data'!AH55</f>
        <v>2525 32 AVE NE</v>
      </c>
      <c r="C40" t="str">
        <f>'Input Data'!C55</f>
        <v>AB</v>
      </c>
      <c r="D40" t="str">
        <f>'Input Data'!D55</f>
        <v>UNBRAND DEF</v>
      </c>
      <c r="E40">
        <f>'Input Data'!AD55</f>
        <v>123.7</v>
      </c>
      <c r="F40">
        <f>'Input Data'!F55</f>
        <v>0</v>
      </c>
      <c r="G40">
        <f>'Input Data'!G55</f>
        <v>0</v>
      </c>
      <c r="H40">
        <f>'Input Data'!H55</f>
        <v>0</v>
      </c>
      <c r="I40">
        <f>'Input Data'!I55</f>
        <v>0</v>
      </c>
      <c r="J40" s="28">
        <f t="shared" si="0"/>
        <v>123.7</v>
      </c>
      <c r="K40">
        <f>J40*'Input Data'!AF55</f>
        <v>6.1850000000000005</v>
      </c>
      <c r="L40" s="28">
        <f>J40*'Input Data'!AG55</f>
        <v>0</v>
      </c>
      <c r="M40" s="28">
        <f t="shared" si="1"/>
        <v>129.88499999999999</v>
      </c>
    </row>
    <row r="41" spans="1:13" x14ac:dyDescent="0.25">
      <c r="A41" t="str">
        <f>'Input Data'!B56</f>
        <v>CALGARY</v>
      </c>
      <c r="B41" t="str">
        <f>'Input Data'!AH56</f>
        <v>5225 106 AVE SE</v>
      </c>
      <c r="C41" t="str">
        <f>'Input Data'!C56</f>
        <v>AB</v>
      </c>
      <c r="D41" t="str">
        <f>'Input Data'!D56</f>
        <v>D LS DYED</v>
      </c>
      <c r="E41">
        <f>'Input Data'!AD56</f>
        <v>99</v>
      </c>
      <c r="F41">
        <f>'Input Data'!F56</f>
        <v>4</v>
      </c>
      <c r="G41">
        <f>'Input Data'!G56</f>
        <v>4</v>
      </c>
      <c r="H41">
        <f>'Input Data'!H56</f>
        <v>0</v>
      </c>
      <c r="I41">
        <f>'Input Data'!I56</f>
        <v>0</v>
      </c>
      <c r="J41" s="28">
        <f t="shared" si="0"/>
        <v>107</v>
      </c>
      <c r="K41">
        <f>J41*'Input Data'!AF56</f>
        <v>5.3500000000000005</v>
      </c>
      <c r="L41" s="28">
        <f>J41*'Input Data'!AG56</f>
        <v>0</v>
      </c>
      <c r="M41" s="28">
        <f t="shared" si="1"/>
        <v>112.35</v>
      </c>
    </row>
    <row r="42" spans="1:13" x14ac:dyDescent="0.25">
      <c r="A42" t="str">
        <f>'Input Data'!B57</f>
        <v>CALGARY</v>
      </c>
      <c r="B42" t="str">
        <f>'Input Data'!AH57</f>
        <v>5225 106 AVE SE</v>
      </c>
      <c r="C42" t="str">
        <f>'Input Data'!C57</f>
        <v>AB</v>
      </c>
      <c r="D42" t="str">
        <f>'Input Data'!D57</f>
        <v>DIESEL LS</v>
      </c>
      <c r="E42">
        <f>'Input Data'!AD57</f>
        <v>99</v>
      </c>
      <c r="F42">
        <f>'Input Data'!F57</f>
        <v>4</v>
      </c>
      <c r="G42">
        <f>'Input Data'!G57</f>
        <v>13</v>
      </c>
      <c r="H42">
        <f>'Input Data'!H57</f>
        <v>0</v>
      </c>
      <c r="I42">
        <f>'Input Data'!I57</f>
        <v>0</v>
      </c>
      <c r="J42" s="28">
        <f t="shared" si="0"/>
        <v>116</v>
      </c>
      <c r="K42">
        <f>J42*'Input Data'!AF57</f>
        <v>5.8000000000000007</v>
      </c>
      <c r="L42" s="28">
        <f>J42*'Input Data'!AG57</f>
        <v>0</v>
      </c>
      <c r="M42" s="28">
        <f t="shared" si="1"/>
        <v>121.8</v>
      </c>
    </row>
    <row r="43" spans="1:13" x14ac:dyDescent="0.25">
      <c r="A43" t="str">
        <f>'Input Data'!B58</f>
        <v>CALGARY</v>
      </c>
      <c r="B43" t="str">
        <f>'Input Data'!AH58</f>
        <v>5225 106 AVE SE</v>
      </c>
      <c r="C43" t="str">
        <f>'Input Data'!C58</f>
        <v>AB</v>
      </c>
      <c r="D43" t="str">
        <f>'Input Data'!D58</f>
        <v>ETH MID</v>
      </c>
      <c r="E43">
        <f>'Input Data'!AD58</f>
        <v>93.4</v>
      </c>
      <c r="F43">
        <f>'Input Data'!F58</f>
        <v>10</v>
      </c>
      <c r="G43">
        <f>'Input Data'!G58</f>
        <v>13</v>
      </c>
      <c r="H43">
        <f>'Input Data'!H58</f>
        <v>0</v>
      </c>
      <c r="I43">
        <f>'Input Data'!I58</f>
        <v>0</v>
      </c>
      <c r="J43" s="28">
        <f t="shared" si="0"/>
        <v>116.4</v>
      </c>
      <c r="K43">
        <f>J43*'Input Data'!AF58</f>
        <v>5.82</v>
      </c>
      <c r="L43" s="28">
        <f>J43*'Input Data'!AG58</f>
        <v>0</v>
      </c>
      <c r="M43" s="28">
        <f t="shared" si="1"/>
        <v>122.22</v>
      </c>
    </row>
    <row r="44" spans="1:13" x14ac:dyDescent="0.25">
      <c r="A44" t="str">
        <f>'Input Data'!B59</f>
        <v>CALGARY</v>
      </c>
      <c r="B44" t="str">
        <f>'Input Data'!AH59</f>
        <v>5225 106 AVE SE</v>
      </c>
      <c r="C44" t="str">
        <f>'Input Data'!C59</f>
        <v>AB</v>
      </c>
      <c r="D44" t="str">
        <f>'Input Data'!D59</f>
        <v>ETH REG DYE</v>
      </c>
      <c r="E44">
        <f>'Input Data'!AD59</f>
        <v>83.8</v>
      </c>
      <c r="F44">
        <f>'Input Data'!F59</f>
        <v>10</v>
      </c>
      <c r="G44">
        <f>'Input Data'!G59</f>
        <v>4</v>
      </c>
      <c r="H44">
        <f>'Input Data'!H59</f>
        <v>0</v>
      </c>
      <c r="I44">
        <f>'Input Data'!I59</f>
        <v>0</v>
      </c>
      <c r="J44" s="28">
        <f t="shared" si="0"/>
        <v>97.8</v>
      </c>
      <c r="K44">
        <f>J44*'Input Data'!AF59</f>
        <v>4.8900000000000006</v>
      </c>
      <c r="L44" s="28">
        <f>J44*'Input Data'!AG59</f>
        <v>0</v>
      </c>
      <c r="M44" s="28">
        <f t="shared" si="1"/>
        <v>102.69</v>
      </c>
    </row>
    <row r="45" spans="1:13" x14ac:dyDescent="0.25">
      <c r="A45" t="str">
        <f>'Input Data'!B60</f>
        <v>CALGARY</v>
      </c>
      <c r="B45" t="str">
        <f>'Input Data'!AH60</f>
        <v>5225 106 AVE SE</v>
      </c>
      <c r="C45" t="str">
        <f>'Input Data'!C60</f>
        <v>AB</v>
      </c>
      <c r="D45" t="str">
        <f>'Input Data'!D60</f>
        <v>ETHANOL REG</v>
      </c>
      <c r="E45">
        <f>'Input Data'!AD60</f>
        <v>85.7</v>
      </c>
      <c r="F45">
        <f>'Input Data'!F60</f>
        <v>10</v>
      </c>
      <c r="G45">
        <f>'Input Data'!G60</f>
        <v>13</v>
      </c>
      <c r="H45">
        <f>'Input Data'!H60</f>
        <v>0</v>
      </c>
      <c r="I45">
        <f>'Input Data'!I60</f>
        <v>0</v>
      </c>
      <c r="J45" s="28">
        <f t="shared" si="0"/>
        <v>108.7</v>
      </c>
      <c r="K45">
        <f>J45*'Input Data'!AF60</f>
        <v>5.4350000000000005</v>
      </c>
      <c r="L45" s="28">
        <f>J45*'Input Data'!AG60</f>
        <v>0</v>
      </c>
      <c r="M45" s="28">
        <f t="shared" si="1"/>
        <v>114.13500000000001</v>
      </c>
    </row>
    <row r="46" spans="1:13" x14ac:dyDescent="0.25">
      <c r="A46" t="str">
        <f>'Input Data'!B61</f>
        <v>CALGARY</v>
      </c>
      <c r="B46" t="str">
        <f>'Input Data'!AH61</f>
        <v>5225 106 AVE SE</v>
      </c>
      <c r="C46" t="str">
        <f>'Input Data'!C61</f>
        <v>AB</v>
      </c>
      <c r="D46" t="str">
        <f>'Input Data'!D61</f>
        <v>MID</v>
      </c>
      <c r="E46">
        <f>'Input Data'!AD61</f>
        <v>93.9</v>
      </c>
      <c r="F46">
        <f>'Input Data'!F61</f>
        <v>10</v>
      </c>
      <c r="G46">
        <f>'Input Data'!G61</f>
        <v>13</v>
      </c>
      <c r="H46">
        <f>'Input Data'!H61</f>
        <v>0</v>
      </c>
      <c r="I46">
        <f>'Input Data'!I61</f>
        <v>0</v>
      </c>
      <c r="J46" s="28">
        <f t="shared" si="0"/>
        <v>116.9</v>
      </c>
      <c r="K46">
        <f>J46*'Input Data'!AF61</f>
        <v>5.8450000000000006</v>
      </c>
      <c r="L46" s="28">
        <f>J46*'Input Data'!AG61</f>
        <v>0</v>
      </c>
      <c r="M46" s="28">
        <f t="shared" si="1"/>
        <v>122.745</v>
      </c>
    </row>
    <row r="47" spans="1:13" x14ac:dyDescent="0.25">
      <c r="A47" t="str">
        <f>'Input Data'!B62</f>
        <v>CALGARY</v>
      </c>
      <c r="B47" t="str">
        <f>'Input Data'!AH62</f>
        <v>5225 106 AVE SE</v>
      </c>
      <c r="C47" t="str">
        <f>'Input Data'!C62</f>
        <v>AB</v>
      </c>
      <c r="D47" t="str">
        <f>'Input Data'!D62</f>
        <v>PREMIUM</v>
      </c>
      <c r="E47">
        <f>'Input Data'!AD62</f>
        <v>91.9</v>
      </c>
      <c r="F47">
        <f>'Input Data'!F62</f>
        <v>10</v>
      </c>
      <c r="G47">
        <f>'Input Data'!G62</f>
        <v>13</v>
      </c>
      <c r="H47">
        <f>'Input Data'!H62</f>
        <v>0</v>
      </c>
      <c r="I47">
        <f>'Input Data'!I62</f>
        <v>0</v>
      </c>
      <c r="J47" s="28">
        <f t="shared" si="0"/>
        <v>114.9</v>
      </c>
      <c r="K47">
        <f>J47*'Input Data'!AF62</f>
        <v>5.745000000000001</v>
      </c>
      <c r="L47" s="28">
        <f>J47*'Input Data'!AG62</f>
        <v>0</v>
      </c>
      <c r="M47" s="28">
        <f t="shared" si="1"/>
        <v>120.64500000000001</v>
      </c>
    </row>
    <row r="48" spans="1:13" x14ac:dyDescent="0.25">
      <c r="A48" t="str">
        <f>'Input Data'!B63</f>
        <v>CALGARY</v>
      </c>
      <c r="B48" t="str">
        <f>'Input Data'!AH63</f>
        <v>5225 106 AVE SE</v>
      </c>
      <c r="C48" t="str">
        <f>'Input Data'!C63</f>
        <v>AB</v>
      </c>
      <c r="D48" t="str">
        <f>'Input Data'!D63</f>
        <v>REGULAR</v>
      </c>
      <c r="E48">
        <f>'Input Data'!AD63</f>
        <v>80.900000000000006</v>
      </c>
      <c r="F48">
        <f>'Input Data'!F63</f>
        <v>10</v>
      </c>
      <c r="G48">
        <f>'Input Data'!G63</f>
        <v>13</v>
      </c>
      <c r="H48">
        <f>'Input Data'!H63</f>
        <v>0</v>
      </c>
      <c r="I48">
        <f>'Input Data'!I63</f>
        <v>0</v>
      </c>
      <c r="J48" s="28">
        <f t="shared" si="0"/>
        <v>103.9</v>
      </c>
      <c r="K48">
        <f>J48*'Input Data'!AF63</f>
        <v>5.1950000000000003</v>
      </c>
      <c r="L48" s="28">
        <f>J48*'Input Data'!AG63</f>
        <v>0</v>
      </c>
      <c r="M48" s="28">
        <f t="shared" si="1"/>
        <v>109.095</v>
      </c>
    </row>
    <row r="49" spans="1:13" x14ac:dyDescent="0.25">
      <c r="A49" t="str">
        <f>'Input Data'!B64</f>
        <v>CALGARY</v>
      </c>
      <c r="B49" t="str">
        <f>'Input Data'!AH64</f>
        <v>5225 106 AVE SE</v>
      </c>
      <c r="C49" t="str">
        <f>'Input Data'!C64</f>
        <v>AB</v>
      </c>
      <c r="D49" t="str">
        <f>'Input Data'!D64</f>
        <v>UNBRAND DEF</v>
      </c>
      <c r="E49">
        <f>'Input Data'!AD64</f>
        <v>123.7</v>
      </c>
      <c r="F49">
        <f>'Input Data'!F64</f>
        <v>0</v>
      </c>
      <c r="G49">
        <f>'Input Data'!G64</f>
        <v>0</v>
      </c>
      <c r="H49">
        <f>'Input Data'!H64</f>
        <v>0</v>
      </c>
      <c r="I49">
        <f>'Input Data'!I64</f>
        <v>0</v>
      </c>
      <c r="J49" s="28">
        <f t="shared" si="0"/>
        <v>123.7</v>
      </c>
      <c r="K49">
        <f>J49*'Input Data'!AF64</f>
        <v>6.1850000000000005</v>
      </c>
      <c r="L49" s="28">
        <f>J49*'Input Data'!AG64</f>
        <v>0</v>
      </c>
      <c r="M49" s="28">
        <f t="shared" si="1"/>
        <v>129.88499999999999</v>
      </c>
    </row>
    <row r="50" spans="1:13" x14ac:dyDescent="0.25">
      <c r="A50" t="str">
        <f>'Input Data'!B65</f>
        <v>CALGARY</v>
      </c>
      <c r="B50" t="str">
        <f>'Input Data'!AH65</f>
        <v>234090 WRANGLER RD</v>
      </c>
      <c r="C50" t="str">
        <f>'Input Data'!C65</f>
        <v>AB</v>
      </c>
      <c r="D50" t="str">
        <f>'Input Data'!D65</f>
        <v>D LS DYED</v>
      </c>
      <c r="E50">
        <f>'Input Data'!AD65</f>
        <v>99.8</v>
      </c>
      <c r="F50">
        <f>'Input Data'!F65</f>
        <v>4</v>
      </c>
      <c r="G50">
        <f>'Input Data'!G65</f>
        <v>4</v>
      </c>
      <c r="H50">
        <f>'Input Data'!H65</f>
        <v>0</v>
      </c>
      <c r="I50">
        <f>'Input Data'!I65</f>
        <v>0</v>
      </c>
      <c r="J50" s="28">
        <f t="shared" si="0"/>
        <v>107.8</v>
      </c>
      <c r="K50">
        <f>J50*'Input Data'!AF65</f>
        <v>5.3900000000000006</v>
      </c>
      <c r="L50" s="28">
        <f>J50*'Input Data'!AG65</f>
        <v>0</v>
      </c>
      <c r="M50" s="28">
        <f t="shared" si="1"/>
        <v>113.19</v>
      </c>
    </row>
    <row r="51" spans="1:13" x14ac:dyDescent="0.25">
      <c r="A51" t="str">
        <f>'Input Data'!B66</f>
        <v>CALGARY</v>
      </c>
      <c r="B51" t="str">
        <f>'Input Data'!AH66</f>
        <v>234090 WRANGLER RD</v>
      </c>
      <c r="C51" t="str">
        <f>'Input Data'!C66</f>
        <v>AB</v>
      </c>
      <c r="D51" t="str">
        <f>'Input Data'!D66</f>
        <v>DIESEL LS</v>
      </c>
      <c r="E51">
        <f>'Input Data'!AD66</f>
        <v>99.8</v>
      </c>
      <c r="F51">
        <f>'Input Data'!F66</f>
        <v>4</v>
      </c>
      <c r="G51">
        <f>'Input Data'!G66</f>
        <v>13</v>
      </c>
      <c r="H51">
        <f>'Input Data'!H66</f>
        <v>0</v>
      </c>
      <c r="I51">
        <f>'Input Data'!I66</f>
        <v>0</v>
      </c>
      <c r="J51" s="28">
        <f t="shared" si="0"/>
        <v>116.8</v>
      </c>
      <c r="K51">
        <f>J51*'Input Data'!AF66</f>
        <v>5.84</v>
      </c>
      <c r="L51" s="28">
        <f>J51*'Input Data'!AG66</f>
        <v>0</v>
      </c>
      <c r="M51" s="28">
        <f t="shared" si="1"/>
        <v>122.64</v>
      </c>
    </row>
    <row r="52" spans="1:13" x14ac:dyDescent="0.25">
      <c r="A52" t="str">
        <f>'Input Data'!B67</f>
        <v>CALGARY</v>
      </c>
      <c r="B52" t="str">
        <f>'Input Data'!AH67</f>
        <v>234090 WRANGLER RD</v>
      </c>
      <c r="C52" t="str">
        <f>'Input Data'!C67</f>
        <v>AB</v>
      </c>
      <c r="D52" t="str">
        <f>'Input Data'!D67</f>
        <v>ETHANOL REG</v>
      </c>
      <c r="E52">
        <f>'Input Data'!AD67</f>
        <v>86.6</v>
      </c>
      <c r="F52">
        <f>'Input Data'!F67</f>
        <v>10</v>
      </c>
      <c r="G52">
        <f>'Input Data'!G67</f>
        <v>13</v>
      </c>
      <c r="H52">
        <f>'Input Data'!H67</f>
        <v>0</v>
      </c>
      <c r="I52">
        <f>'Input Data'!I67</f>
        <v>0</v>
      </c>
      <c r="J52" s="28">
        <f t="shared" si="0"/>
        <v>109.6</v>
      </c>
      <c r="K52">
        <f>J52*'Input Data'!AF67</f>
        <v>5.48</v>
      </c>
      <c r="L52" s="28">
        <f>J52*'Input Data'!AG67</f>
        <v>0</v>
      </c>
      <c r="M52" s="28">
        <f t="shared" si="1"/>
        <v>115.08</v>
      </c>
    </row>
    <row r="53" spans="1:13" x14ac:dyDescent="0.25">
      <c r="A53" t="str">
        <f>'Input Data'!B68</f>
        <v>CALGARY</v>
      </c>
      <c r="B53" t="str">
        <f>'Input Data'!AH68</f>
        <v>234090 WRANGLER RD</v>
      </c>
      <c r="C53" t="str">
        <f>'Input Data'!C68</f>
        <v>AB</v>
      </c>
      <c r="D53" t="str">
        <f>'Input Data'!D68</f>
        <v>REGULAR</v>
      </c>
      <c r="E53">
        <f>'Input Data'!AD68</f>
        <v>80.2</v>
      </c>
      <c r="F53">
        <f>'Input Data'!F68</f>
        <v>10</v>
      </c>
      <c r="G53">
        <f>'Input Data'!G68</f>
        <v>13</v>
      </c>
      <c r="H53">
        <f>'Input Data'!H68</f>
        <v>0</v>
      </c>
      <c r="I53">
        <f>'Input Data'!I68</f>
        <v>0</v>
      </c>
      <c r="J53" s="28">
        <f t="shared" si="0"/>
        <v>103.2</v>
      </c>
      <c r="K53">
        <f>J53*'Input Data'!AF68</f>
        <v>5.16</v>
      </c>
      <c r="L53" s="28">
        <f>J53*'Input Data'!AG68</f>
        <v>0</v>
      </c>
      <c r="M53" s="28">
        <f t="shared" si="1"/>
        <v>108.36</v>
      </c>
    </row>
    <row r="54" spans="1:13" x14ac:dyDescent="0.25">
      <c r="A54" t="str">
        <f>'Input Data'!B69</f>
        <v>CALGARY</v>
      </c>
      <c r="B54" t="str">
        <f>'Input Data'!AH69</f>
        <v>234090 WRANGLER RD</v>
      </c>
      <c r="C54" t="str">
        <f>'Input Data'!C69</f>
        <v>AB</v>
      </c>
      <c r="D54" t="str">
        <f>'Input Data'!D69</f>
        <v>UNBRAND DEF</v>
      </c>
      <c r="E54">
        <f>'Input Data'!AD69</f>
        <v>95.1</v>
      </c>
      <c r="F54">
        <f>'Input Data'!F69</f>
        <v>0</v>
      </c>
      <c r="G54">
        <f>'Input Data'!G69</f>
        <v>0</v>
      </c>
      <c r="H54">
        <f>'Input Data'!H69</f>
        <v>0</v>
      </c>
      <c r="I54">
        <f>'Input Data'!I69</f>
        <v>0</v>
      </c>
      <c r="J54" s="28">
        <f t="shared" si="0"/>
        <v>95.1</v>
      </c>
      <c r="K54">
        <f>J54*'Input Data'!AF69</f>
        <v>4.7549999999999999</v>
      </c>
      <c r="L54" s="28">
        <f>J54*'Input Data'!AG69</f>
        <v>0</v>
      </c>
      <c r="M54" s="28">
        <f t="shared" si="1"/>
        <v>99.85499999999999</v>
      </c>
    </row>
    <row r="55" spans="1:13" x14ac:dyDescent="0.25">
      <c r="A55" t="str">
        <f>'Input Data'!B70</f>
        <v>CALGARY</v>
      </c>
      <c r="B55" t="str">
        <f>'Input Data'!AH70</f>
        <v>6811 52 ST SE</v>
      </c>
      <c r="C55" t="str">
        <f>'Input Data'!C70</f>
        <v>AB</v>
      </c>
      <c r="D55" t="str">
        <f>'Input Data'!D70</f>
        <v>D LS DYED</v>
      </c>
      <c r="E55">
        <f>'Input Data'!AD70</f>
        <v>99.5</v>
      </c>
      <c r="F55">
        <f>'Input Data'!F70</f>
        <v>4</v>
      </c>
      <c r="G55">
        <f>'Input Data'!G70</f>
        <v>4</v>
      </c>
      <c r="H55">
        <f>'Input Data'!H70</f>
        <v>0</v>
      </c>
      <c r="I55">
        <f>'Input Data'!I70</f>
        <v>0</v>
      </c>
      <c r="J55" s="28">
        <f t="shared" si="0"/>
        <v>107.5</v>
      </c>
      <c r="K55">
        <f>J55*'Input Data'!AF70</f>
        <v>5.375</v>
      </c>
      <c r="L55" s="28">
        <f>J55*'Input Data'!AG70</f>
        <v>0</v>
      </c>
      <c r="M55" s="28">
        <f t="shared" si="1"/>
        <v>112.875</v>
      </c>
    </row>
    <row r="56" spans="1:13" x14ac:dyDescent="0.25">
      <c r="A56" t="str">
        <f>'Input Data'!B71</f>
        <v>CALGARY</v>
      </c>
      <c r="B56" t="str">
        <f>'Input Data'!AH71</f>
        <v>6811 52 ST SE</v>
      </c>
      <c r="C56" t="str">
        <f>'Input Data'!C71</f>
        <v>AB</v>
      </c>
      <c r="D56" t="str">
        <f>'Input Data'!D71</f>
        <v>DIESEL LS</v>
      </c>
      <c r="E56">
        <f>'Input Data'!AD71</f>
        <v>99.5</v>
      </c>
      <c r="F56">
        <f>'Input Data'!F71</f>
        <v>4</v>
      </c>
      <c r="G56">
        <f>'Input Data'!G71</f>
        <v>13</v>
      </c>
      <c r="H56">
        <f>'Input Data'!H71</f>
        <v>0</v>
      </c>
      <c r="I56">
        <f>'Input Data'!I71</f>
        <v>0</v>
      </c>
      <c r="J56" s="28">
        <f t="shared" si="0"/>
        <v>116.5</v>
      </c>
      <c r="K56">
        <f>J56*'Input Data'!AF71</f>
        <v>5.8250000000000002</v>
      </c>
      <c r="L56" s="28">
        <f>J56*'Input Data'!AG71</f>
        <v>0</v>
      </c>
      <c r="M56" s="28">
        <f t="shared" si="1"/>
        <v>122.325</v>
      </c>
    </row>
    <row r="57" spans="1:13" x14ac:dyDescent="0.25">
      <c r="A57" t="str">
        <f>'Input Data'!B72</f>
        <v>CALGARY</v>
      </c>
      <c r="B57" t="str">
        <f>'Input Data'!AH72</f>
        <v>6811 52 ST SE</v>
      </c>
      <c r="C57" t="str">
        <f>'Input Data'!C72</f>
        <v>AB</v>
      </c>
      <c r="D57" t="str">
        <f>'Input Data'!D72</f>
        <v>ETH MID</v>
      </c>
      <c r="E57">
        <f>'Input Data'!AD72</f>
        <v>98</v>
      </c>
      <c r="F57">
        <f>'Input Data'!F72</f>
        <v>10</v>
      </c>
      <c r="G57">
        <f>'Input Data'!G72</f>
        <v>13</v>
      </c>
      <c r="H57">
        <f>'Input Data'!H72</f>
        <v>0</v>
      </c>
      <c r="I57">
        <f>'Input Data'!I72</f>
        <v>0</v>
      </c>
      <c r="J57" s="28">
        <f t="shared" si="0"/>
        <v>121</v>
      </c>
      <c r="K57">
        <f>J57*'Input Data'!AF72</f>
        <v>6.0500000000000007</v>
      </c>
      <c r="L57" s="28">
        <f>J57*'Input Data'!AG72</f>
        <v>0</v>
      </c>
      <c r="M57" s="28">
        <f t="shared" si="1"/>
        <v>127.05</v>
      </c>
    </row>
    <row r="58" spans="1:13" x14ac:dyDescent="0.25">
      <c r="A58" t="str">
        <f>'Input Data'!B73</f>
        <v>CALGARY</v>
      </c>
      <c r="B58" t="str">
        <f>'Input Data'!AH73</f>
        <v>6811 52 ST SE</v>
      </c>
      <c r="C58" t="str">
        <f>'Input Data'!C73</f>
        <v>AB</v>
      </c>
      <c r="D58" t="str">
        <f>'Input Data'!D73</f>
        <v>ETH REG DYE</v>
      </c>
      <c r="E58">
        <f>'Input Data'!AD73</f>
        <v>86.3</v>
      </c>
      <c r="F58">
        <f>'Input Data'!F73</f>
        <v>10</v>
      </c>
      <c r="G58">
        <f>'Input Data'!G73</f>
        <v>4</v>
      </c>
      <c r="H58">
        <f>'Input Data'!H73</f>
        <v>0</v>
      </c>
      <c r="I58">
        <f>'Input Data'!I73</f>
        <v>0</v>
      </c>
      <c r="J58" s="28">
        <f t="shared" si="0"/>
        <v>100.3</v>
      </c>
      <c r="K58">
        <f>J58*'Input Data'!AF73</f>
        <v>5.0150000000000006</v>
      </c>
      <c r="L58" s="28">
        <f>J58*'Input Data'!AG73</f>
        <v>0</v>
      </c>
      <c r="M58" s="28">
        <f t="shared" si="1"/>
        <v>105.315</v>
      </c>
    </row>
    <row r="59" spans="1:13" x14ac:dyDescent="0.25">
      <c r="A59" t="str">
        <f>'Input Data'!B74</f>
        <v>CALGARY</v>
      </c>
      <c r="B59" t="str">
        <f>'Input Data'!AH74</f>
        <v>6811 52 ST SE</v>
      </c>
      <c r="C59" t="str">
        <f>'Input Data'!C74</f>
        <v>AB</v>
      </c>
      <c r="D59" t="str">
        <f>'Input Data'!D74</f>
        <v>ETHANOL REG</v>
      </c>
      <c r="E59">
        <f>'Input Data'!AD74</f>
        <v>86.3</v>
      </c>
      <c r="F59">
        <f>'Input Data'!F74</f>
        <v>10</v>
      </c>
      <c r="G59">
        <f>'Input Data'!G74</f>
        <v>13</v>
      </c>
      <c r="H59">
        <f>'Input Data'!H74</f>
        <v>0</v>
      </c>
      <c r="I59">
        <f>'Input Data'!I74</f>
        <v>0</v>
      </c>
      <c r="J59" s="28">
        <f t="shared" si="0"/>
        <v>109.3</v>
      </c>
      <c r="K59">
        <f>J59*'Input Data'!AF74</f>
        <v>5.4649999999999999</v>
      </c>
      <c r="L59" s="28">
        <f>J59*'Input Data'!AG74</f>
        <v>0</v>
      </c>
      <c r="M59" s="28">
        <f t="shared" si="1"/>
        <v>114.765</v>
      </c>
    </row>
    <row r="60" spans="1:13" x14ac:dyDescent="0.25">
      <c r="A60" t="str">
        <f>'Input Data'!B75</f>
        <v>CALGARY</v>
      </c>
      <c r="B60" t="str">
        <f>'Input Data'!AH75</f>
        <v>6811 52 ST SE</v>
      </c>
      <c r="C60" t="str">
        <f>'Input Data'!C75</f>
        <v>AB</v>
      </c>
      <c r="D60" t="str">
        <f>'Input Data'!D75</f>
        <v>MID</v>
      </c>
      <c r="E60">
        <f>'Input Data'!AD75</f>
        <v>107</v>
      </c>
      <c r="F60">
        <f>'Input Data'!F75</f>
        <v>10</v>
      </c>
      <c r="G60">
        <f>'Input Data'!G75</f>
        <v>13</v>
      </c>
      <c r="H60">
        <f>'Input Data'!H75</f>
        <v>0</v>
      </c>
      <c r="I60">
        <f>'Input Data'!I75</f>
        <v>0</v>
      </c>
      <c r="J60" s="28">
        <f t="shared" si="0"/>
        <v>130</v>
      </c>
      <c r="K60">
        <f>J60*'Input Data'!AF75</f>
        <v>6.5</v>
      </c>
      <c r="L60" s="28">
        <f>J60*'Input Data'!AG75</f>
        <v>0</v>
      </c>
      <c r="M60" s="28">
        <f t="shared" si="1"/>
        <v>136.5</v>
      </c>
    </row>
    <row r="61" spans="1:13" x14ac:dyDescent="0.25">
      <c r="A61" t="str">
        <f>'Input Data'!B76</f>
        <v>CALGARY</v>
      </c>
      <c r="B61" t="str">
        <f>'Input Data'!AH76</f>
        <v>6811 52 ST SE</v>
      </c>
      <c r="C61" t="str">
        <f>'Input Data'!C76</f>
        <v>AB</v>
      </c>
      <c r="D61" t="str">
        <f>'Input Data'!D76</f>
        <v>PREM DYED</v>
      </c>
      <c r="E61">
        <f>'Input Data'!AD76</f>
        <v>105.3</v>
      </c>
      <c r="F61">
        <f>'Input Data'!F76</f>
        <v>10</v>
      </c>
      <c r="G61">
        <f>'Input Data'!G76</f>
        <v>4</v>
      </c>
      <c r="H61">
        <f>'Input Data'!H76</f>
        <v>0</v>
      </c>
      <c r="I61">
        <f>'Input Data'!I76</f>
        <v>0</v>
      </c>
      <c r="J61" s="28">
        <f t="shared" si="0"/>
        <v>119.3</v>
      </c>
      <c r="K61">
        <f>J61*'Input Data'!AF76</f>
        <v>5.9649999999999999</v>
      </c>
      <c r="L61" s="28">
        <f>J61*'Input Data'!AG76</f>
        <v>0</v>
      </c>
      <c r="M61" s="28">
        <f t="shared" si="1"/>
        <v>125.265</v>
      </c>
    </row>
    <row r="62" spans="1:13" x14ac:dyDescent="0.25">
      <c r="A62" t="str">
        <f>'Input Data'!B77</f>
        <v>CALGARY</v>
      </c>
      <c r="B62" t="str">
        <f>'Input Data'!AH77</f>
        <v>6811 52 ST SE</v>
      </c>
      <c r="C62" t="str">
        <f>'Input Data'!C77</f>
        <v>AB</v>
      </c>
      <c r="D62" t="str">
        <f>'Input Data'!D77</f>
        <v>PREMIUM</v>
      </c>
      <c r="E62">
        <f>'Input Data'!AD77</f>
        <v>105.3</v>
      </c>
      <c r="F62">
        <f>'Input Data'!F77</f>
        <v>10</v>
      </c>
      <c r="G62">
        <f>'Input Data'!G77</f>
        <v>13</v>
      </c>
      <c r="H62">
        <f>'Input Data'!H77</f>
        <v>0</v>
      </c>
      <c r="I62">
        <f>'Input Data'!I77</f>
        <v>0</v>
      </c>
      <c r="J62" s="28">
        <f t="shared" si="0"/>
        <v>128.30000000000001</v>
      </c>
      <c r="K62">
        <f>J62*'Input Data'!AF77</f>
        <v>6.4150000000000009</v>
      </c>
      <c r="L62" s="28">
        <f>J62*'Input Data'!AG77</f>
        <v>0</v>
      </c>
      <c r="M62" s="28">
        <f t="shared" si="1"/>
        <v>134.715</v>
      </c>
    </row>
    <row r="63" spans="1:13" x14ac:dyDescent="0.25">
      <c r="A63" t="str">
        <f>'Input Data'!B78</f>
        <v>CALGARY</v>
      </c>
      <c r="B63" t="str">
        <f>'Input Data'!AH78</f>
        <v>6811 52 ST SE</v>
      </c>
      <c r="C63" t="str">
        <f>'Input Data'!C78</f>
        <v>AB</v>
      </c>
      <c r="D63" t="str">
        <f>'Input Data'!D78</f>
        <v>REG DYED</v>
      </c>
      <c r="E63">
        <f>'Input Data'!AD78</f>
        <v>90</v>
      </c>
      <c r="F63">
        <f>'Input Data'!F78</f>
        <v>10</v>
      </c>
      <c r="G63">
        <f>'Input Data'!G78</f>
        <v>4</v>
      </c>
      <c r="H63">
        <f>'Input Data'!H78</f>
        <v>0</v>
      </c>
      <c r="I63">
        <f>'Input Data'!I78</f>
        <v>0</v>
      </c>
      <c r="J63" s="28">
        <f t="shared" si="0"/>
        <v>104</v>
      </c>
      <c r="K63">
        <f>J63*'Input Data'!AF78</f>
        <v>5.2</v>
      </c>
      <c r="L63" s="28">
        <f>J63*'Input Data'!AG78</f>
        <v>0</v>
      </c>
      <c r="M63" s="28">
        <f t="shared" si="1"/>
        <v>109.2</v>
      </c>
    </row>
    <row r="64" spans="1:13" x14ac:dyDescent="0.25">
      <c r="A64" t="str">
        <f>'Input Data'!B79</f>
        <v>CALGARY</v>
      </c>
      <c r="B64" t="str">
        <f>'Input Data'!AH79</f>
        <v>6811 52 ST SE</v>
      </c>
      <c r="C64" t="str">
        <f>'Input Data'!C79</f>
        <v>AB</v>
      </c>
      <c r="D64" t="str">
        <f>'Input Data'!D79</f>
        <v>REGULAR</v>
      </c>
      <c r="E64">
        <f>'Input Data'!AD79</f>
        <v>90</v>
      </c>
      <c r="F64">
        <f>'Input Data'!F79</f>
        <v>10</v>
      </c>
      <c r="G64">
        <f>'Input Data'!G79</f>
        <v>13</v>
      </c>
      <c r="H64">
        <f>'Input Data'!H79</f>
        <v>0</v>
      </c>
      <c r="I64">
        <f>'Input Data'!I79</f>
        <v>0</v>
      </c>
      <c r="J64" s="28">
        <f t="shared" si="0"/>
        <v>113</v>
      </c>
      <c r="K64">
        <f>J64*'Input Data'!AF79</f>
        <v>5.65</v>
      </c>
      <c r="L64" s="28">
        <f>J64*'Input Data'!AG79</f>
        <v>0</v>
      </c>
      <c r="M64" s="28">
        <f t="shared" si="1"/>
        <v>118.65</v>
      </c>
    </row>
    <row r="65" spans="1:13" x14ac:dyDescent="0.25">
      <c r="A65" t="str">
        <f>'Input Data'!B80</f>
        <v>CALGARY</v>
      </c>
      <c r="B65" t="str">
        <f>'Input Data'!AH80</f>
        <v>6811 52 ST SE</v>
      </c>
      <c r="C65" t="str">
        <f>'Input Data'!C80</f>
        <v>AB</v>
      </c>
      <c r="D65" t="str">
        <f>'Input Data'!D80</f>
        <v>UNBRAND DEF</v>
      </c>
      <c r="E65">
        <f>'Input Data'!AD80</f>
        <v>95.1</v>
      </c>
      <c r="F65">
        <f>'Input Data'!F80</f>
        <v>0</v>
      </c>
      <c r="G65">
        <f>'Input Data'!G80</f>
        <v>0</v>
      </c>
      <c r="H65">
        <f>'Input Data'!H80</f>
        <v>0</v>
      </c>
      <c r="I65">
        <f>'Input Data'!I80</f>
        <v>0</v>
      </c>
      <c r="J65" s="28">
        <f t="shared" si="0"/>
        <v>95.1</v>
      </c>
      <c r="K65">
        <f>J65*'Input Data'!AF80</f>
        <v>4.7549999999999999</v>
      </c>
      <c r="L65" s="28">
        <f>J65*'Input Data'!AG80</f>
        <v>0</v>
      </c>
      <c r="M65" s="28">
        <f t="shared" si="1"/>
        <v>99.85499999999999</v>
      </c>
    </row>
    <row r="66" spans="1:13" x14ac:dyDescent="0.25">
      <c r="A66" t="str">
        <f>'Input Data'!B81</f>
        <v>CALGARY</v>
      </c>
      <c r="B66" t="str">
        <f>'Input Data'!AH81</f>
        <v>2504 7 AVE NE</v>
      </c>
      <c r="C66" t="str">
        <f>'Input Data'!C81</f>
        <v>AB</v>
      </c>
      <c r="D66" t="str">
        <f>'Input Data'!D81</f>
        <v>D LS DYED</v>
      </c>
      <c r="E66">
        <f>'Input Data'!AD81</f>
        <v>99.1</v>
      </c>
      <c r="F66">
        <f>'Input Data'!F81</f>
        <v>4</v>
      </c>
      <c r="G66">
        <f>'Input Data'!G81</f>
        <v>4</v>
      </c>
      <c r="H66">
        <f>'Input Data'!H81</f>
        <v>0</v>
      </c>
      <c r="I66">
        <f>'Input Data'!I81</f>
        <v>0</v>
      </c>
      <c r="J66" s="28">
        <f t="shared" si="0"/>
        <v>107.1</v>
      </c>
      <c r="K66">
        <f>J66*'Input Data'!AF81</f>
        <v>5.3550000000000004</v>
      </c>
      <c r="L66" s="28">
        <f>J66*'Input Data'!AG81</f>
        <v>0</v>
      </c>
      <c r="M66" s="28">
        <f t="shared" si="1"/>
        <v>112.455</v>
      </c>
    </row>
    <row r="67" spans="1:13" x14ac:dyDescent="0.25">
      <c r="A67" t="str">
        <f>'Input Data'!B82</f>
        <v>CALGARY</v>
      </c>
      <c r="B67" t="str">
        <f>'Input Data'!AH82</f>
        <v>2504 7 AVE NE</v>
      </c>
      <c r="C67" t="str">
        <f>'Input Data'!C82</f>
        <v>AB</v>
      </c>
      <c r="D67" t="str">
        <f>'Input Data'!D82</f>
        <v>DIESEL LS</v>
      </c>
      <c r="E67">
        <f>'Input Data'!AD82</f>
        <v>99.1</v>
      </c>
      <c r="F67">
        <f>'Input Data'!F82</f>
        <v>4</v>
      </c>
      <c r="G67">
        <f>'Input Data'!G82</f>
        <v>13</v>
      </c>
      <c r="H67">
        <f>'Input Data'!H82</f>
        <v>0</v>
      </c>
      <c r="I67">
        <f>'Input Data'!I82</f>
        <v>0</v>
      </c>
      <c r="J67" s="28">
        <f t="shared" si="0"/>
        <v>116.1</v>
      </c>
      <c r="K67">
        <f>J67*'Input Data'!AF82</f>
        <v>5.8049999999999997</v>
      </c>
      <c r="L67" s="28">
        <f>J67*'Input Data'!AG82</f>
        <v>0</v>
      </c>
      <c r="M67" s="28">
        <f t="shared" si="1"/>
        <v>121.905</v>
      </c>
    </row>
    <row r="68" spans="1:13" x14ac:dyDescent="0.25">
      <c r="A68" t="str">
        <f>'Input Data'!B83</f>
        <v>CALGARY</v>
      </c>
      <c r="B68" t="str">
        <f>'Input Data'!AH83</f>
        <v>2504 7 AVE NE</v>
      </c>
      <c r="C68" t="str">
        <f>'Input Data'!C83</f>
        <v>AB</v>
      </c>
      <c r="D68" t="str">
        <f>'Input Data'!D83</f>
        <v>ETH MID</v>
      </c>
      <c r="E68">
        <f>'Input Data'!AD83</f>
        <v>93.5</v>
      </c>
      <c r="F68">
        <f>'Input Data'!F83</f>
        <v>10</v>
      </c>
      <c r="G68">
        <f>'Input Data'!G83</f>
        <v>13</v>
      </c>
      <c r="H68">
        <f>'Input Data'!H83</f>
        <v>0</v>
      </c>
      <c r="I68">
        <f>'Input Data'!I83</f>
        <v>0</v>
      </c>
      <c r="J68" s="28">
        <f t="shared" si="0"/>
        <v>116.5</v>
      </c>
      <c r="K68">
        <f>J68*'Input Data'!AF83</f>
        <v>5.8250000000000002</v>
      </c>
      <c r="L68" s="28">
        <f>J68*'Input Data'!AG83</f>
        <v>0</v>
      </c>
      <c r="M68" s="28">
        <f t="shared" si="1"/>
        <v>122.325</v>
      </c>
    </row>
    <row r="69" spans="1:13" x14ac:dyDescent="0.25">
      <c r="A69" t="str">
        <f>'Input Data'!B84</f>
        <v>CALGARY</v>
      </c>
      <c r="B69" t="str">
        <f>'Input Data'!AH84</f>
        <v>2504 7 AVE NE</v>
      </c>
      <c r="C69" t="str">
        <f>'Input Data'!C84</f>
        <v>AB</v>
      </c>
      <c r="D69" t="str">
        <f>'Input Data'!D84</f>
        <v>ETH REG DYE</v>
      </c>
      <c r="E69">
        <f>'Input Data'!AD84</f>
        <v>85.8</v>
      </c>
      <c r="F69">
        <f>'Input Data'!F84</f>
        <v>10</v>
      </c>
      <c r="G69">
        <f>'Input Data'!G84</f>
        <v>4</v>
      </c>
      <c r="H69">
        <f>'Input Data'!H84</f>
        <v>0</v>
      </c>
      <c r="I69">
        <f>'Input Data'!I84</f>
        <v>0</v>
      </c>
      <c r="J69" s="28">
        <f t="shared" si="0"/>
        <v>99.8</v>
      </c>
      <c r="K69">
        <f>J69*'Input Data'!AF84</f>
        <v>4.99</v>
      </c>
      <c r="L69" s="28">
        <f>J69*'Input Data'!AG84</f>
        <v>0</v>
      </c>
      <c r="M69" s="28">
        <f t="shared" si="1"/>
        <v>104.78999999999999</v>
      </c>
    </row>
    <row r="70" spans="1:13" x14ac:dyDescent="0.25">
      <c r="A70" t="str">
        <f>'Input Data'!B85</f>
        <v>CALGARY</v>
      </c>
      <c r="B70" t="str">
        <f>'Input Data'!AH85</f>
        <v>2504 7 AVE NE</v>
      </c>
      <c r="C70" t="str">
        <f>'Input Data'!C85</f>
        <v>AB</v>
      </c>
      <c r="D70" t="str">
        <f>'Input Data'!D85</f>
        <v>ETHANOL REG</v>
      </c>
      <c r="E70">
        <f>'Input Data'!AD85</f>
        <v>85.8</v>
      </c>
      <c r="F70">
        <f>'Input Data'!F85</f>
        <v>10</v>
      </c>
      <c r="G70">
        <f>'Input Data'!G85</f>
        <v>13</v>
      </c>
      <c r="H70">
        <f>'Input Data'!H85</f>
        <v>0</v>
      </c>
      <c r="I70">
        <f>'Input Data'!I85</f>
        <v>0</v>
      </c>
      <c r="J70" s="28">
        <f t="shared" si="0"/>
        <v>108.8</v>
      </c>
      <c r="K70">
        <f>J70*'Input Data'!AF85</f>
        <v>5.44</v>
      </c>
      <c r="L70" s="28">
        <f>J70*'Input Data'!AG85</f>
        <v>0</v>
      </c>
      <c r="M70" s="28">
        <f t="shared" si="1"/>
        <v>114.24</v>
      </c>
    </row>
    <row r="71" spans="1:13" x14ac:dyDescent="0.25">
      <c r="A71" t="str">
        <f>'Input Data'!B86</f>
        <v>CALGARY</v>
      </c>
      <c r="B71" t="str">
        <f>'Input Data'!AH86</f>
        <v>2504 7 AVE NE</v>
      </c>
      <c r="C71" t="str">
        <f>'Input Data'!C86</f>
        <v>AB</v>
      </c>
      <c r="D71" t="str">
        <f>'Input Data'!D86</f>
        <v>MID</v>
      </c>
      <c r="E71">
        <f>'Input Data'!AD86</f>
        <v>98.7</v>
      </c>
      <c r="F71">
        <f>'Input Data'!F86</f>
        <v>10</v>
      </c>
      <c r="G71">
        <f>'Input Data'!G86</f>
        <v>13</v>
      </c>
      <c r="H71">
        <f>'Input Data'!H86</f>
        <v>0</v>
      </c>
      <c r="I71">
        <f>'Input Data'!I86</f>
        <v>0</v>
      </c>
      <c r="J71" s="28">
        <f t="shared" si="0"/>
        <v>121.7</v>
      </c>
      <c r="K71">
        <f>J71*'Input Data'!AF86</f>
        <v>6.0850000000000009</v>
      </c>
      <c r="L71" s="28">
        <f>J71*'Input Data'!AG86</f>
        <v>0</v>
      </c>
      <c r="M71" s="28">
        <f t="shared" si="1"/>
        <v>127.785</v>
      </c>
    </row>
    <row r="72" spans="1:13" x14ac:dyDescent="0.25">
      <c r="A72" t="str">
        <f>'Input Data'!B87</f>
        <v>CALGARY</v>
      </c>
      <c r="B72" t="str">
        <f>'Input Data'!AH87</f>
        <v>2504 7 AVE NE</v>
      </c>
      <c r="C72" t="str">
        <f>'Input Data'!C87</f>
        <v>AB</v>
      </c>
      <c r="D72" t="str">
        <f>'Input Data'!D87</f>
        <v>PREMIUM</v>
      </c>
      <c r="E72">
        <f>'Input Data'!AD87</f>
        <v>96.7</v>
      </c>
      <c r="F72">
        <f>'Input Data'!F87</f>
        <v>10</v>
      </c>
      <c r="G72">
        <f>'Input Data'!G87</f>
        <v>13</v>
      </c>
      <c r="H72">
        <f>'Input Data'!H87</f>
        <v>0</v>
      </c>
      <c r="I72">
        <f>'Input Data'!I87</f>
        <v>0</v>
      </c>
      <c r="J72" s="28">
        <f t="shared" si="0"/>
        <v>119.7</v>
      </c>
      <c r="K72">
        <f>J72*'Input Data'!AF87</f>
        <v>5.9850000000000003</v>
      </c>
      <c r="L72" s="28">
        <f>J72*'Input Data'!AG87</f>
        <v>0</v>
      </c>
      <c r="M72" s="28">
        <f t="shared" si="1"/>
        <v>125.685</v>
      </c>
    </row>
    <row r="73" spans="1:13" x14ac:dyDescent="0.25">
      <c r="A73" t="str">
        <f>'Input Data'!B88</f>
        <v>CALGARY</v>
      </c>
      <c r="B73" t="str">
        <f>'Input Data'!AH88</f>
        <v>2504 7 AVE NE</v>
      </c>
      <c r="C73" t="str">
        <f>'Input Data'!C88</f>
        <v>AB</v>
      </c>
      <c r="D73" t="str">
        <f>'Input Data'!D88</f>
        <v>REG DYED</v>
      </c>
      <c r="E73">
        <f>'Input Data'!AD88</f>
        <v>85.7</v>
      </c>
      <c r="F73">
        <f>'Input Data'!F88</f>
        <v>10</v>
      </c>
      <c r="G73">
        <f>'Input Data'!G88</f>
        <v>4</v>
      </c>
      <c r="H73">
        <f>'Input Data'!H88</f>
        <v>0</v>
      </c>
      <c r="I73">
        <f>'Input Data'!I88</f>
        <v>0</v>
      </c>
      <c r="J73" s="28">
        <f t="shared" si="0"/>
        <v>99.7</v>
      </c>
      <c r="K73">
        <f>J73*'Input Data'!AF88</f>
        <v>4.9850000000000003</v>
      </c>
      <c r="L73" s="28">
        <f>J73*'Input Data'!AG88</f>
        <v>0</v>
      </c>
      <c r="M73" s="28">
        <f t="shared" si="1"/>
        <v>104.685</v>
      </c>
    </row>
    <row r="74" spans="1:13" x14ac:dyDescent="0.25">
      <c r="A74" t="str">
        <f>'Input Data'!B89</f>
        <v>CALGARY</v>
      </c>
      <c r="B74" t="str">
        <f>'Input Data'!AH89</f>
        <v>2504 7 AVE NE</v>
      </c>
      <c r="C74" t="str">
        <f>'Input Data'!C89</f>
        <v>AB</v>
      </c>
      <c r="D74" t="str">
        <f>'Input Data'!D89</f>
        <v>REGULAR</v>
      </c>
      <c r="E74">
        <f>'Input Data'!AD89</f>
        <v>85.7</v>
      </c>
      <c r="F74">
        <f>'Input Data'!F89</f>
        <v>10</v>
      </c>
      <c r="G74">
        <f>'Input Data'!G89</f>
        <v>13</v>
      </c>
      <c r="H74">
        <f>'Input Data'!H89</f>
        <v>0</v>
      </c>
      <c r="I74">
        <f>'Input Data'!I89</f>
        <v>0</v>
      </c>
      <c r="J74" s="28">
        <f t="shared" si="0"/>
        <v>108.7</v>
      </c>
      <c r="K74">
        <f>J74*'Input Data'!AF89</f>
        <v>5.4350000000000005</v>
      </c>
      <c r="L74" s="28">
        <f>J74*'Input Data'!AG89</f>
        <v>0</v>
      </c>
      <c r="M74" s="28">
        <f t="shared" si="1"/>
        <v>114.13500000000001</v>
      </c>
    </row>
    <row r="75" spans="1:13" x14ac:dyDescent="0.25">
      <c r="A75" t="str">
        <f>'Input Data'!B90</f>
        <v>CALGARY</v>
      </c>
      <c r="B75" t="e">
        <f>'Input Data'!AH90</f>
        <v>#N/A</v>
      </c>
      <c r="C75" t="str">
        <f>'Input Data'!C90</f>
        <v>AB</v>
      </c>
      <c r="D75" t="str">
        <f>'Input Data'!D90</f>
        <v>D LS DYED</v>
      </c>
      <c r="E75">
        <f>'Input Data'!AD90</f>
        <v>99.8</v>
      </c>
      <c r="F75">
        <f>'Input Data'!F90</f>
        <v>4</v>
      </c>
      <c r="G75">
        <f>'Input Data'!G90</f>
        <v>4</v>
      </c>
      <c r="H75">
        <f>'Input Data'!H90</f>
        <v>0</v>
      </c>
      <c r="I75">
        <f>'Input Data'!I90</f>
        <v>0</v>
      </c>
      <c r="J75" s="28">
        <f t="shared" si="0"/>
        <v>107.8</v>
      </c>
      <c r="K75">
        <f>J75*'Input Data'!AF90</f>
        <v>5.3900000000000006</v>
      </c>
      <c r="L75" s="28">
        <f>J75*'Input Data'!AG90</f>
        <v>0</v>
      </c>
      <c r="M75" s="28">
        <f t="shared" si="1"/>
        <v>113.19</v>
      </c>
    </row>
    <row r="76" spans="1:13" x14ac:dyDescent="0.25">
      <c r="A76" t="str">
        <f>'Input Data'!B91</f>
        <v>CALGARY</v>
      </c>
      <c r="B76" t="e">
        <f>'Input Data'!AH91</f>
        <v>#N/A</v>
      </c>
      <c r="C76" t="str">
        <f>'Input Data'!C91</f>
        <v>AB</v>
      </c>
      <c r="D76" t="str">
        <f>'Input Data'!D91</f>
        <v>DIESEL LS</v>
      </c>
      <c r="E76">
        <f>'Input Data'!AD91</f>
        <v>99.8</v>
      </c>
      <c r="F76">
        <f>'Input Data'!F91</f>
        <v>4</v>
      </c>
      <c r="G76">
        <f>'Input Data'!G91</f>
        <v>13</v>
      </c>
      <c r="H76">
        <f>'Input Data'!H91</f>
        <v>0</v>
      </c>
      <c r="I76">
        <f>'Input Data'!I91</f>
        <v>0</v>
      </c>
      <c r="J76" s="28">
        <f t="shared" si="0"/>
        <v>116.8</v>
      </c>
      <c r="K76">
        <f>J76*'Input Data'!AF91</f>
        <v>5.84</v>
      </c>
      <c r="L76" s="28">
        <f>J76*'Input Data'!AG91</f>
        <v>0</v>
      </c>
      <c r="M76" s="28">
        <f t="shared" si="1"/>
        <v>122.64</v>
      </c>
    </row>
    <row r="77" spans="1:13" x14ac:dyDescent="0.25">
      <c r="A77" t="str">
        <f>'Input Data'!B92</f>
        <v>CLAIRMONT</v>
      </c>
      <c r="B77" t="str">
        <f>'Input Data'!AH92</f>
        <v>7201 99 ST</v>
      </c>
      <c r="C77" t="str">
        <f>'Input Data'!C92</f>
        <v>AB</v>
      </c>
      <c r="D77" t="str">
        <f>'Input Data'!D92</f>
        <v>DIESEL LS</v>
      </c>
      <c r="E77">
        <f>'Input Data'!AD92</f>
        <v>99.4</v>
      </c>
      <c r="F77">
        <f>'Input Data'!F92</f>
        <v>4</v>
      </c>
      <c r="G77">
        <f>'Input Data'!G92</f>
        <v>13</v>
      </c>
      <c r="H77">
        <f>'Input Data'!H92</f>
        <v>0</v>
      </c>
      <c r="I77">
        <f>'Input Data'!I92</f>
        <v>0</v>
      </c>
      <c r="J77" s="28">
        <f t="shared" si="0"/>
        <v>116.4</v>
      </c>
      <c r="K77">
        <f>J77*'Input Data'!AF92</f>
        <v>5.82</v>
      </c>
      <c r="L77" s="28">
        <f>J77*'Input Data'!AG92</f>
        <v>0</v>
      </c>
      <c r="M77" s="28">
        <f t="shared" si="1"/>
        <v>122.22</v>
      </c>
    </row>
    <row r="78" spans="1:13" x14ac:dyDescent="0.25">
      <c r="A78" t="str">
        <f>'Input Data'!B93</f>
        <v>CLAIRMONT</v>
      </c>
      <c r="B78" t="str">
        <f>'Input Data'!AH93</f>
        <v>7201 99 ST</v>
      </c>
      <c r="C78" t="str">
        <f>'Input Data'!C93</f>
        <v>AB</v>
      </c>
      <c r="D78" t="str">
        <f>'Input Data'!D93</f>
        <v>ETH MID</v>
      </c>
      <c r="E78">
        <f>'Input Data'!AD93</f>
        <v>90.5</v>
      </c>
      <c r="F78">
        <f>'Input Data'!F93</f>
        <v>10</v>
      </c>
      <c r="G78">
        <f>'Input Data'!G93</f>
        <v>13</v>
      </c>
      <c r="H78">
        <f>'Input Data'!H93</f>
        <v>0</v>
      </c>
      <c r="I78">
        <f>'Input Data'!I93</f>
        <v>0</v>
      </c>
      <c r="J78" s="28">
        <f t="shared" ref="J78:J141" si="2">SUM(E78:I78)</f>
        <v>113.5</v>
      </c>
      <c r="K78">
        <f>J78*'Input Data'!AF93</f>
        <v>5.6750000000000007</v>
      </c>
      <c r="L78" s="28">
        <f>J78*'Input Data'!AG93</f>
        <v>0</v>
      </c>
      <c r="M78" s="28">
        <f t="shared" ref="M78:M141" si="3">SUM(J78:L78)</f>
        <v>119.175</v>
      </c>
    </row>
    <row r="79" spans="1:13" x14ac:dyDescent="0.25">
      <c r="A79" t="str">
        <f>'Input Data'!B94</f>
        <v>CLAIRMONT</v>
      </c>
      <c r="B79" t="str">
        <f>'Input Data'!AH94</f>
        <v>7201 99 ST</v>
      </c>
      <c r="C79" t="str">
        <f>'Input Data'!C94</f>
        <v>AB</v>
      </c>
      <c r="D79" t="str">
        <f>'Input Data'!D94</f>
        <v>ETHANOL REG</v>
      </c>
      <c r="E79">
        <f>'Input Data'!AD94</f>
        <v>86.5</v>
      </c>
      <c r="F79">
        <f>'Input Data'!F94</f>
        <v>10</v>
      </c>
      <c r="G79">
        <f>'Input Data'!G94</f>
        <v>13</v>
      </c>
      <c r="H79">
        <f>'Input Data'!H94</f>
        <v>0</v>
      </c>
      <c r="I79">
        <f>'Input Data'!I94</f>
        <v>0</v>
      </c>
      <c r="J79" s="28">
        <f t="shared" si="2"/>
        <v>109.5</v>
      </c>
      <c r="K79">
        <f>J79*'Input Data'!AF94</f>
        <v>5.4750000000000005</v>
      </c>
      <c r="L79" s="28">
        <f>J79*'Input Data'!AG94</f>
        <v>0</v>
      </c>
      <c r="M79" s="28">
        <f t="shared" si="3"/>
        <v>114.97499999999999</v>
      </c>
    </row>
    <row r="80" spans="1:13" x14ac:dyDescent="0.25">
      <c r="A80" t="str">
        <f>'Input Data'!B95</f>
        <v>CLAIRMONT</v>
      </c>
      <c r="B80" t="str">
        <f>'Input Data'!AH95</f>
        <v>7201 99 ST</v>
      </c>
      <c r="C80" t="str">
        <f>'Input Data'!C95</f>
        <v>AB</v>
      </c>
      <c r="D80" t="str">
        <f>'Input Data'!D95</f>
        <v>PREMIUM</v>
      </c>
      <c r="E80">
        <f>'Input Data'!AD95</f>
        <v>105.5</v>
      </c>
      <c r="F80">
        <f>'Input Data'!F95</f>
        <v>10</v>
      </c>
      <c r="G80">
        <f>'Input Data'!G95</f>
        <v>13</v>
      </c>
      <c r="H80">
        <f>'Input Data'!H95</f>
        <v>0</v>
      </c>
      <c r="I80">
        <f>'Input Data'!I95</f>
        <v>0</v>
      </c>
      <c r="J80" s="28">
        <f t="shared" si="2"/>
        <v>128.5</v>
      </c>
      <c r="K80">
        <f>J80*'Input Data'!AF95</f>
        <v>6.4250000000000007</v>
      </c>
      <c r="L80" s="28">
        <f>J80*'Input Data'!AG95</f>
        <v>0</v>
      </c>
      <c r="M80" s="28">
        <f t="shared" si="3"/>
        <v>134.92500000000001</v>
      </c>
    </row>
    <row r="81" spans="1:13" x14ac:dyDescent="0.25">
      <c r="A81" t="str">
        <f>'Input Data'!B96</f>
        <v>COLD LAKE</v>
      </c>
      <c r="B81" t="e">
        <f>'Input Data'!AH96</f>
        <v>#N/A</v>
      </c>
      <c r="C81" t="str">
        <f>'Input Data'!C96</f>
        <v>AB</v>
      </c>
      <c r="D81" t="str">
        <f>'Input Data'!D96</f>
        <v>DIESEL LS</v>
      </c>
      <c r="E81">
        <f>'Input Data'!AD96</f>
        <v>102.6</v>
      </c>
      <c r="F81">
        <f>'Input Data'!F96</f>
        <v>4</v>
      </c>
      <c r="G81">
        <f>'Input Data'!G96</f>
        <v>13</v>
      </c>
      <c r="H81">
        <f>'Input Data'!H96</f>
        <v>0</v>
      </c>
      <c r="I81">
        <f>'Input Data'!I96</f>
        <v>0</v>
      </c>
      <c r="J81" s="28">
        <f t="shared" si="2"/>
        <v>119.6</v>
      </c>
      <c r="K81">
        <f>J81*'Input Data'!AF96</f>
        <v>5.98</v>
      </c>
      <c r="L81" s="28">
        <f>J81*'Input Data'!AG96</f>
        <v>0</v>
      </c>
      <c r="M81" s="28">
        <f t="shared" si="3"/>
        <v>125.58</v>
      </c>
    </row>
    <row r="82" spans="1:13" x14ac:dyDescent="0.25">
      <c r="A82" t="str">
        <f>'Input Data'!B97</f>
        <v>COLD LAKE</v>
      </c>
      <c r="B82" t="e">
        <f>'Input Data'!AH97</f>
        <v>#N/A</v>
      </c>
      <c r="C82" t="str">
        <f>'Input Data'!C97</f>
        <v>AB</v>
      </c>
      <c r="D82" t="str">
        <f>'Input Data'!D97</f>
        <v>ETHANOL REG</v>
      </c>
      <c r="E82">
        <f>'Input Data'!AD97</f>
        <v>90.2</v>
      </c>
      <c r="F82">
        <f>'Input Data'!F97</f>
        <v>10</v>
      </c>
      <c r="G82">
        <f>'Input Data'!G97</f>
        <v>13</v>
      </c>
      <c r="H82">
        <f>'Input Data'!H97</f>
        <v>0</v>
      </c>
      <c r="I82">
        <f>'Input Data'!I97</f>
        <v>0</v>
      </c>
      <c r="J82" s="28">
        <f t="shared" si="2"/>
        <v>113.2</v>
      </c>
      <c r="K82">
        <f>J82*'Input Data'!AF97</f>
        <v>5.66</v>
      </c>
      <c r="L82" s="28">
        <f>J82*'Input Data'!AG97</f>
        <v>0</v>
      </c>
      <c r="M82" s="28">
        <f t="shared" si="3"/>
        <v>118.86</v>
      </c>
    </row>
    <row r="83" spans="1:13" x14ac:dyDescent="0.25">
      <c r="A83" t="str">
        <f>'Input Data'!B98</f>
        <v>DEADMANS FLATS</v>
      </c>
      <c r="B83" t="e">
        <f>'Input Data'!AH98</f>
        <v>#N/A</v>
      </c>
      <c r="C83" t="str">
        <f>'Input Data'!C98</f>
        <v>AB</v>
      </c>
      <c r="D83" t="str">
        <f>'Input Data'!D98</f>
        <v>DIESEL LS</v>
      </c>
      <c r="E83">
        <f>'Input Data'!AD98</f>
        <v>100.2</v>
      </c>
      <c r="F83">
        <f>'Input Data'!F98</f>
        <v>4</v>
      </c>
      <c r="G83">
        <f>'Input Data'!G98</f>
        <v>13</v>
      </c>
      <c r="H83">
        <f>'Input Data'!H98</f>
        <v>0</v>
      </c>
      <c r="I83">
        <f>'Input Data'!I98</f>
        <v>0</v>
      </c>
      <c r="J83" s="28">
        <f t="shared" si="2"/>
        <v>117.2</v>
      </c>
      <c r="K83">
        <f>J83*'Input Data'!AF98</f>
        <v>5.86</v>
      </c>
      <c r="L83" s="28">
        <f>J83*'Input Data'!AG98</f>
        <v>0</v>
      </c>
      <c r="M83" s="28">
        <f t="shared" si="3"/>
        <v>123.06</v>
      </c>
    </row>
    <row r="84" spans="1:13" x14ac:dyDescent="0.25">
      <c r="A84" t="str">
        <f>'Input Data'!B99</f>
        <v>DEADMANS FLATS</v>
      </c>
      <c r="B84" t="e">
        <f>'Input Data'!AH99</f>
        <v>#N/A</v>
      </c>
      <c r="C84" t="str">
        <f>'Input Data'!C99</f>
        <v>AB</v>
      </c>
      <c r="D84" t="str">
        <f>'Input Data'!D99</f>
        <v>ETH MID</v>
      </c>
      <c r="E84">
        <f>'Input Data'!AD99</f>
        <v>94.4</v>
      </c>
      <c r="F84">
        <f>'Input Data'!F99</f>
        <v>10</v>
      </c>
      <c r="G84">
        <f>'Input Data'!G99</f>
        <v>13</v>
      </c>
      <c r="H84">
        <f>'Input Data'!H99</f>
        <v>0</v>
      </c>
      <c r="I84">
        <f>'Input Data'!I99</f>
        <v>0</v>
      </c>
      <c r="J84" s="28">
        <f t="shared" si="2"/>
        <v>117.4</v>
      </c>
      <c r="K84">
        <f>J84*'Input Data'!AF99</f>
        <v>5.870000000000001</v>
      </c>
      <c r="L84" s="28">
        <f>J84*'Input Data'!AG99</f>
        <v>0</v>
      </c>
      <c r="M84" s="28">
        <f t="shared" si="3"/>
        <v>123.27000000000001</v>
      </c>
    </row>
    <row r="85" spans="1:13" x14ac:dyDescent="0.25">
      <c r="A85" t="str">
        <f>'Input Data'!B100</f>
        <v>DEADMANS FLATS</v>
      </c>
      <c r="B85" t="e">
        <f>'Input Data'!AH100</f>
        <v>#N/A</v>
      </c>
      <c r="C85" t="str">
        <f>'Input Data'!C100</f>
        <v>AB</v>
      </c>
      <c r="D85" t="str">
        <f>'Input Data'!D100</f>
        <v>ETHANOL REG</v>
      </c>
      <c r="E85">
        <f>'Input Data'!AD100</f>
        <v>86.7</v>
      </c>
      <c r="F85">
        <f>'Input Data'!F100</f>
        <v>10</v>
      </c>
      <c r="G85">
        <f>'Input Data'!G100</f>
        <v>13</v>
      </c>
      <c r="H85">
        <f>'Input Data'!H100</f>
        <v>0</v>
      </c>
      <c r="I85">
        <f>'Input Data'!I100</f>
        <v>0</v>
      </c>
      <c r="J85" s="28">
        <f t="shared" si="2"/>
        <v>109.7</v>
      </c>
      <c r="K85">
        <f>J85*'Input Data'!AF100</f>
        <v>5.4850000000000003</v>
      </c>
      <c r="L85" s="28">
        <f>J85*'Input Data'!AG100</f>
        <v>0</v>
      </c>
      <c r="M85" s="28">
        <f t="shared" si="3"/>
        <v>115.185</v>
      </c>
    </row>
    <row r="86" spans="1:13" x14ac:dyDescent="0.25">
      <c r="A86" t="str">
        <f>'Input Data'!B101</f>
        <v>DRAYTON VALLEY</v>
      </c>
      <c r="B86" t="str">
        <f>'Input Data'!AH101</f>
        <v>5201 62 ST</v>
      </c>
      <c r="C86" t="str">
        <f>'Input Data'!C101</f>
        <v>AB</v>
      </c>
      <c r="D86" t="str">
        <f>'Input Data'!D101</f>
        <v>D LS DYED</v>
      </c>
      <c r="E86">
        <f>'Input Data'!AD101</f>
        <v>97.2</v>
      </c>
      <c r="F86">
        <f>'Input Data'!F101</f>
        <v>4</v>
      </c>
      <c r="G86">
        <f>'Input Data'!G101</f>
        <v>4</v>
      </c>
      <c r="H86">
        <f>'Input Data'!H101</f>
        <v>0</v>
      </c>
      <c r="I86">
        <f>'Input Data'!I101</f>
        <v>0</v>
      </c>
      <c r="J86" s="28">
        <f t="shared" si="2"/>
        <v>105.2</v>
      </c>
      <c r="K86">
        <f>J86*'Input Data'!AF101</f>
        <v>5.2600000000000007</v>
      </c>
      <c r="L86" s="28">
        <f>J86*'Input Data'!AG101</f>
        <v>0</v>
      </c>
      <c r="M86" s="28">
        <f t="shared" si="3"/>
        <v>110.46000000000001</v>
      </c>
    </row>
    <row r="87" spans="1:13" x14ac:dyDescent="0.25">
      <c r="A87" t="str">
        <f>'Input Data'!B102</f>
        <v>DRAYTON VALLEY</v>
      </c>
      <c r="B87" t="str">
        <f>'Input Data'!AH102</f>
        <v>5201 62 ST</v>
      </c>
      <c r="C87" t="str">
        <f>'Input Data'!C102</f>
        <v>AB</v>
      </c>
      <c r="D87" t="str">
        <f>'Input Data'!D102</f>
        <v>DIESEL LS</v>
      </c>
      <c r="E87">
        <f>'Input Data'!AD102</f>
        <v>97.2</v>
      </c>
      <c r="F87">
        <f>'Input Data'!F102</f>
        <v>4</v>
      </c>
      <c r="G87">
        <f>'Input Data'!G102</f>
        <v>13</v>
      </c>
      <c r="H87">
        <f>'Input Data'!H102</f>
        <v>0</v>
      </c>
      <c r="I87">
        <f>'Input Data'!I102</f>
        <v>0</v>
      </c>
      <c r="J87" s="28">
        <f t="shared" si="2"/>
        <v>114.2</v>
      </c>
      <c r="K87">
        <f>J87*'Input Data'!AF102</f>
        <v>5.7100000000000009</v>
      </c>
      <c r="L87" s="28">
        <f>J87*'Input Data'!AG102</f>
        <v>0</v>
      </c>
      <c r="M87" s="28">
        <f t="shared" si="3"/>
        <v>119.91</v>
      </c>
    </row>
    <row r="88" spans="1:13" x14ac:dyDescent="0.25">
      <c r="A88" t="str">
        <f>'Input Data'!B103</f>
        <v>DRAYTON VALLEY</v>
      </c>
      <c r="B88" t="str">
        <f>'Input Data'!AH103</f>
        <v>5201 62 ST</v>
      </c>
      <c r="C88" t="str">
        <f>'Input Data'!C103</f>
        <v>AB</v>
      </c>
      <c r="D88" t="str">
        <f>'Input Data'!D103</f>
        <v>ETHANOL REG</v>
      </c>
      <c r="E88">
        <f>'Input Data'!AD103</f>
        <v>84.8</v>
      </c>
      <c r="F88">
        <f>'Input Data'!F103</f>
        <v>10</v>
      </c>
      <c r="G88">
        <f>'Input Data'!G103</f>
        <v>13</v>
      </c>
      <c r="H88">
        <f>'Input Data'!H103</f>
        <v>0</v>
      </c>
      <c r="I88">
        <f>'Input Data'!I103</f>
        <v>0</v>
      </c>
      <c r="J88" s="28">
        <f t="shared" si="2"/>
        <v>107.8</v>
      </c>
      <c r="K88">
        <f>J88*'Input Data'!AF103</f>
        <v>5.3900000000000006</v>
      </c>
      <c r="L88" s="28">
        <f>J88*'Input Data'!AG103</f>
        <v>0</v>
      </c>
      <c r="M88" s="28">
        <f t="shared" si="3"/>
        <v>113.19</v>
      </c>
    </row>
    <row r="89" spans="1:13" x14ac:dyDescent="0.25">
      <c r="A89" t="str">
        <f>'Input Data'!B104</f>
        <v>DRAYTON VALLEY</v>
      </c>
      <c r="B89" t="str">
        <f>'Input Data'!AH104</f>
        <v>5201 62 ST</v>
      </c>
      <c r="C89" t="str">
        <f>'Input Data'!C104</f>
        <v>AB</v>
      </c>
      <c r="D89" t="str">
        <f>'Input Data'!D104</f>
        <v>REGULAR</v>
      </c>
      <c r="E89">
        <f>'Input Data'!AD104</f>
        <v>72.3</v>
      </c>
      <c r="F89">
        <f>'Input Data'!F104</f>
        <v>10</v>
      </c>
      <c r="G89">
        <f>'Input Data'!G104</f>
        <v>13</v>
      </c>
      <c r="H89">
        <f>'Input Data'!H104</f>
        <v>0</v>
      </c>
      <c r="I89">
        <f>'Input Data'!I104</f>
        <v>0</v>
      </c>
      <c r="J89" s="28">
        <f t="shared" si="2"/>
        <v>95.3</v>
      </c>
      <c r="K89">
        <f>J89*'Input Data'!AF104</f>
        <v>4.7649999999999997</v>
      </c>
      <c r="L89" s="28">
        <f>J89*'Input Data'!AG104</f>
        <v>0</v>
      </c>
      <c r="M89" s="28">
        <f t="shared" si="3"/>
        <v>100.065</v>
      </c>
    </row>
    <row r="90" spans="1:13" x14ac:dyDescent="0.25">
      <c r="A90" t="str">
        <f>'Input Data'!B105</f>
        <v>EDMONTON</v>
      </c>
      <c r="B90" t="str">
        <f>'Input Data'!AH105</f>
        <v>11760 167 ST NW</v>
      </c>
      <c r="C90" t="str">
        <f>'Input Data'!C105</f>
        <v>AB</v>
      </c>
      <c r="D90" t="str">
        <f>'Input Data'!D105</f>
        <v>DIESEL LS</v>
      </c>
      <c r="E90">
        <f>'Input Data'!AD105</f>
        <v>96</v>
      </c>
      <c r="F90">
        <f>'Input Data'!F105</f>
        <v>4</v>
      </c>
      <c r="G90">
        <f>'Input Data'!G105</f>
        <v>13</v>
      </c>
      <c r="H90">
        <f>'Input Data'!H105</f>
        <v>0</v>
      </c>
      <c r="I90">
        <f>'Input Data'!I105</f>
        <v>0</v>
      </c>
      <c r="J90" s="28">
        <f t="shared" si="2"/>
        <v>113</v>
      </c>
      <c r="K90">
        <f>J90*'Input Data'!AF105</f>
        <v>5.65</v>
      </c>
      <c r="L90" s="28">
        <f>J90*'Input Data'!AG105</f>
        <v>0</v>
      </c>
      <c r="M90" s="28">
        <f t="shared" si="3"/>
        <v>118.65</v>
      </c>
    </row>
    <row r="91" spans="1:13" x14ac:dyDescent="0.25">
      <c r="A91" t="str">
        <f>'Input Data'!B106</f>
        <v>EDMONTON</v>
      </c>
      <c r="B91" t="str">
        <f>'Input Data'!AH106</f>
        <v>11760 167 ST NW</v>
      </c>
      <c r="C91" t="str">
        <f>'Input Data'!C106</f>
        <v>AB</v>
      </c>
      <c r="D91" t="str">
        <f>'Input Data'!D106</f>
        <v>ETH MID</v>
      </c>
      <c r="E91">
        <f>'Input Data'!AD106</f>
        <v>91.6</v>
      </c>
      <c r="F91">
        <f>'Input Data'!F106</f>
        <v>10</v>
      </c>
      <c r="G91">
        <f>'Input Data'!G106</f>
        <v>13</v>
      </c>
      <c r="H91">
        <f>'Input Data'!H106</f>
        <v>0</v>
      </c>
      <c r="I91">
        <f>'Input Data'!I106</f>
        <v>0</v>
      </c>
      <c r="J91" s="28">
        <f t="shared" si="2"/>
        <v>114.6</v>
      </c>
      <c r="K91">
        <f>J91*'Input Data'!AF106</f>
        <v>5.73</v>
      </c>
      <c r="L91" s="28">
        <f>J91*'Input Data'!AG106</f>
        <v>0</v>
      </c>
      <c r="M91" s="28">
        <f t="shared" si="3"/>
        <v>120.33</v>
      </c>
    </row>
    <row r="92" spans="1:13" x14ac:dyDescent="0.25">
      <c r="A92" t="str">
        <f>'Input Data'!B107</f>
        <v>EDMONTON</v>
      </c>
      <c r="B92" t="str">
        <f>'Input Data'!AH107</f>
        <v>11760 167 ST NW</v>
      </c>
      <c r="C92" t="str">
        <f>'Input Data'!C107</f>
        <v>AB</v>
      </c>
      <c r="D92" t="str">
        <f>'Input Data'!D107</f>
        <v>ETHANOL REG</v>
      </c>
      <c r="E92">
        <f>'Input Data'!AD107</f>
        <v>83.6</v>
      </c>
      <c r="F92">
        <f>'Input Data'!F107</f>
        <v>10</v>
      </c>
      <c r="G92">
        <f>'Input Data'!G107</f>
        <v>13</v>
      </c>
      <c r="H92">
        <f>'Input Data'!H107</f>
        <v>0</v>
      </c>
      <c r="I92">
        <f>'Input Data'!I107</f>
        <v>0</v>
      </c>
      <c r="J92" s="28">
        <f t="shared" si="2"/>
        <v>106.6</v>
      </c>
      <c r="K92">
        <f>J92*'Input Data'!AF107</f>
        <v>5.33</v>
      </c>
      <c r="L92" s="28">
        <f>J92*'Input Data'!AG107</f>
        <v>0</v>
      </c>
      <c r="M92" s="28">
        <f t="shared" si="3"/>
        <v>111.92999999999999</v>
      </c>
    </row>
    <row r="93" spans="1:13" x14ac:dyDescent="0.25">
      <c r="A93" t="str">
        <f>'Input Data'!B108</f>
        <v>EDMONTON</v>
      </c>
      <c r="B93" t="str">
        <f>'Input Data'!AH108</f>
        <v>11760 167 ST NW</v>
      </c>
      <c r="C93" t="str">
        <f>'Input Data'!C108</f>
        <v>AB</v>
      </c>
      <c r="D93" t="str">
        <f>'Input Data'!D108</f>
        <v>UNBRAND DEF</v>
      </c>
      <c r="E93">
        <f>'Input Data'!AD108</f>
        <v>80.900000000000006</v>
      </c>
      <c r="F93">
        <f>'Input Data'!F108</f>
        <v>0</v>
      </c>
      <c r="G93">
        <f>'Input Data'!G108</f>
        <v>0</v>
      </c>
      <c r="H93">
        <f>'Input Data'!H108</f>
        <v>0</v>
      </c>
      <c r="I93">
        <f>'Input Data'!I108</f>
        <v>0</v>
      </c>
      <c r="J93" s="28">
        <f t="shared" si="2"/>
        <v>80.900000000000006</v>
      </c>
      <c r="K93">
        <f>J93*'Input Data'!AF108</f>
        <v>4.0450000000000008</v>
      </c>
      <c r="L93" s="28">
        <f>J93*'Input Data'!AG108</f>
        <v>0</v>
      </c>
      <c r="M93" s="28">
        <f t="shared" si="3"/>
        <v>84.945000000000007</v>
      </c>
    </row>
    <row r="94" spans="1:13" x14ac:dyDescent="0.25">
      <c r="A94" t="str">
        <f>'Input Data'!B109</f>
        <v>EDMONTON</v>
      </c>
      <c r="B94" t="str">
        <f>'Input Data'!AH109</f>
        <v>16002 114 AVE</v>
      </c>
      <c r="C94" t="str">
        <f>'Input Data'!C109</f>
        <v>AB</v>
      </c>
      <c r="D94" t="str">
        <f>'Input Data'!D109</f>
        <v>DIESEL LS</v>
      </c>
      <c r="E94">
        <f>'Input Data'!AD109</f>
        <v>96</v>
      </c>
      <c r="F94">
        <f>'Input Data'!F109</f>
        <v>4</v>
      </c>
      <c r="G94">
        <f>'Input Data'!G109</f>
        <v>13</v>
      </c>
      <c r="H94">
        <f>'Input Data'!H109</f>
        <v>0</v>
      </c>
      <c r="I94">
        <f>'Input Data'!I109</f>
        <v>0</v>
      </c>
      <c r="J94" s="28">
        <f t="shared" si="2"/>
        <v>113</v>
      </c>
      <c r="K94">
        <f>J94*'Input Data'!AF109</f>
        <v>5.65</v>
      </c>
      <c r="L94" s="28">
        <f>J94*'Input Data'!AG109</f>
        <v>0</v>
      </c>
      <c r="M94" s="28">
        <f t="shared" si="3"/>
        <v>118.65</v>
      </c>
    </row>
    <row r="95" spans="1:13" x14ac:dyDescent="0.25">
      <c r="A95" t="str">
        <f>'Input Data'!B110</f>
        <v>EDMONTON</v>
      </c>
      <c r="B95" t="str">
        <f>'Input Data'!AH110</f>
        <v>16002 114 AVE</v>
      </c>
      <c r="C95" t="str">
        <f>'Input Data'!C110</f>
        <v>AB</v>
      </c>
      <c r="D95" t="str">
        <f>'Input Data'!D110</f>
        <v>ETH MID</v>
      </c>
      <c r="E95">
        <f>'Input Data'!AD110</f>
        <v>89.2</v>
      </c>
      <c r="F95">
        <f>'Input Data'!F110</f>
        <v>10</v>
      </c>
      <c r="G95">
        <f>'Input Data'!G110</f>
        <v>13</v>
      </c>
      <c r="H95">
        <f>'Input Data'!H110</f>
        <v>0</v>
      </c>
      <c r="I95">
        <f>'Input Data'!I110</f>
        <v>0</v>
      </c>
      <c r="J95" s="28">
        <f t="shared" si="2"/>
        <v>112.2</v>
      </c>
      <c r="K95">
        <f>J95*'Input Data'!AF110</f>
        <v>5.61</v>
      </c>
      <c r="L95" s="28">
        <f>J95*'Input Data'!AG110</f>
        <v>0</v>
      </c>
      <c r="M95" s="28">
        <f t="shared" si="3"/>
        <v>117.81</v>
      </c>
    </row>
    <row r="96" spans="1:13" x14ac:dyDescent="0.25">
      <c r="A96" t="str">
        <f>'Input Data'!B111</f>
        <v>EDMONTON</v>
      </c>
      <c r="B96" t="str">
        <f>'Input Data'!AH111</f>
        <v>16002 114 AVE</v>
      </c>
      <c r="C96" t="str">
        <f>'Input Data'!C111</f>
        <v>AB</v>
      </c>
      <c r="D96" t="str">
        <f>'Input Data'!D111</f>
        <v>ETHANOL REG</v>
      </c>
      <c r="E96">
        <f>'Input Data'!AD111</f>
        <v>85.2</v>
      </c>
      <c r="F96">
        <f>'Input Data'!F111</f>
        <v>10</v>
      </c>
      <c r="G96">
        <f>'Input Data'!G111</f>
        <v>13</v>
      </c>
      <c r="H96">
        <f>'Input Data'!H111</f>
        <v>0</v>
      </c>
      <c r="I96">
        <f>'Input Data'!I111</f>
        <v>0</v>
      </c>
      <c r="J96" s="28">
        <f t="shared" si="2"/>
        <v>108.2</v>
      </c>
      <c r="K96">
        <f>J96*'Input Data'!AF111</f>
        <v>5.41</v>
      </c>
      <c r="L96" s="28">
        <f>J96*'Input Data'!AG111</f>
        <v>0</v>
      </c>
      <c r="M96" s="28">
        <f t="shared" si="3"/>
        <v>113.61</v>
      </c>
    </row>
    <row r="97" spans="1:13" x14ac:dyDescent="0.25">
      <c r="A97" t="str">
        <f>'Input Data'!B112</f>
        <v>EDMONTON</v>
      </c>
      <c r="B97" t="str">
        <f>'Input Data'!AH112</f>
        <v>16002 114 AVE</v>
      </c>
      <c r="C97" t="str">
        <f>'Input Data'!C112</f>
        <v>AB</v>
      </c>
      <c r="D97" t="str">
        <f>'Input Data'!D112</f>
        <v>PREMIUM</v>
      </c>
      <c r="E97">
        <f>'Input Data'!AD112</f>
        <v>105.8</v>
      </c>
      <c r="F97">
        <f>'Input Data'!F112</f>
        <v>10</v>
      </c>
      <c r="G97">
        <f>'Input Data'!G112</f>
        <v>13</v>
      </c>
      <c r="H97">
        <f>'Input Data'!H112</f>
        <v>0</v>
      </c>
      <c r="I97">
        <f>'Input Data'!I112</f>
        <v>0</v>
      </c>
      <c r="J97" s="28">
        <f t="shared" si="2"/>
        <v>128.80000000000001</v>
      </c>
      <c r="K97">
        <f>J97*'Input Data'!AF112</f>
        <v>6.4400000000000013</v>
      </c>
      <c r="L97" s="28">
        <f>J97*'Input Data'!AG112</f>
        <v>0</v>
      </c>
      <c r="M97" s="28">
        <f t="shared" si="3"/>
        <v>135.24</v>
      </c>
    </row>
    <row r="98" spans="1:13" x14ac:dyDescent="0.25">
      <c r="A98" t="str">
        <f>'Input Data'!B113</f>
        <v>EDMONTON</v>
      </c>
      <c r="B98" t="str">
        <f>'Input Data'!AH113</f>
        <v>3515 76 AVE</v>
      </c>
      <c r="C98" t="str">
        <f>'Input Data'!C113</f>
        <v>AB</v>
      </c>
      <c r="D98" t="str">
        <f>'Input Data'!D113</f>
        <v>D LS DYED</v>
      </c>
      <c r="E98">
        <f>'Input Data'!AD113</f>
        <v>95.5</v>
      </c>
      <c r="F98">
        <f>'Input Data'!F113</f>
        <v>4</v>
      </c>
      <c r="G98">
        <f>'Input Data'!G113</f>
        <v>4</v>
      </c>
      <c r="H98">
        <f>'Input Data'!H113</f>
        <v>0</v>
      </c>
      <c r="I98">
        <f>'Input Data'!I113</f>
        <v>0</v>
      </c>
      <c r="J98" s="28">
        <f t="shared" si="2"/>
        <v>103.5</v>
      </c>
      <c r="K98">
        <f>J98*'Input Data'!AF113</f>
        <v>5.1750000000000007</v>
      </c>
      <c r="L98" s="28">
        <f>J98*'Input Data'!AG113</f>
        <v>0</v>
      </c>
      <c r="M98" s="28">
        <f t="shared" si="3"/>
        <v>108.675</v>
      </c>
    </row>
    <row r="99" spans="1:13" x14ac:dyDescent="0.25">
      <c r="A99" t="str">
        <f>'Input Data'!B114</f>
        <v>EDMONTON</v>
      </c>
      <c r="B99" t="str">
        <f>'Input Data'!AH114</f>
        <v>3515 76 AVE</v>
      </c>
      <c r="C99" t="str">
        <f>'Input Data'!C114</f>
        <v>AB</v>
      </c>
      <c r="D99" t="str">
        <f>'Input Data'!D114</f>
        <v>DIESEL LS</v>
      </c>
      <c r="E99">
        <f>'Input Data'!AD114</f>
        <v>95.5</v>
      </c>
      <c r="F99">
        <f>'Input Data'!F114</f>
        <v>4</v>
      </c>
      <c r="G99">
        <f>'Input Data'!G114</f>
        <v>13</v>
      </c>
      <c r="H99">
        <f>'Input Data'!H114</f>
        <v>0</v>
      </c>
      <c r="I99">
        <f>'Input Data'!I114</f>
        <v>0</v>
      </c>
      <c r="J99" s="28">
        <f t="shared" si="2"/>
        <v>112.5</v>
      </c>
      <c r="K99">
        <f>J99*'Input Data'!AF114</f>
        <v>5.625</v>
      </c>
      <c r="L99" s="28">
        <f>J99*'Input Data'!AG114</f>
        <v>0</v>
      </c>
      <c r="M99" s="28">
        <f t="shared" si="3"/>
        <v>118.125</v>
      </c>
    </row>
    <row r="100" spans="1:13" x14ac:dyDescent="0.25">
      <c r="A100" t="str">
        <f>'Input Data'!B115</f>
        <v>EDMONTON</v>
      </c>
      <c r="B100" t="str">
        <f>'Input Data'!AH115</f>
        <v>3515 76 AVE</v>
      </c>
      <c r="C100" t="str">
        <f>'Input Data'!C115</f>
        <v>AB</v>
      </c>
      <c r="D100" t="str">
        <f>'Input Data'!D115</f>
        <v>ETH MID</v>
      </c>
      <c r="E100">
        <f>'Input Data'!AD115</f>
        <v>91.1</v>
      </c>
      <c r="F100">
        <f>'Input Data'!F115</f>
        <v>10</v>
      </c>
      <c r="G100">
        <f>'Input Data'!G115</f>
        <v>13</v>
      </c>
      <c r="H100">
        <f>'Input Data'!H115</f>
        <v>0</v>
      </c>
      <c r="I100">
        <f>'Input Data'!I115</f>
        <v>0</v>
      </c>
      <c r="J100" s="28">
        <f t="shared" si="2"/>
        <v>114.1</v>
      </c>
      <c r="K100">
        <f>J100*'Input Data'!AF115</f>
        <v>5.7050000000000001</v>
      </c>
      <c r="L100" s="28">
        <f>J100*'Input Data'!AG115</f>
        <v>0</v>
      </c>
      <c r="M100" s="28">
        <f t="shared" si="3"/>
        <v>119.80499999999999</v>
      </c>
    </row>
    <row r="101" spans="1:13" x14ac:dyDescent="0.25">
      <c r="A101" t="str">
        <f>'Input Data'!B116</f>
        <v>EDMONTON</v>
      </c>
      <c r="B101" t="str">
        <f>'Input Data'!AH116</f>
        <v>3515 76 AVE</v>
      </c>
      <c r="C101" t="str">
        <f>'Input Data'!C116</f>
        <v>AB</v>
      </c>
      <c r="D101" t="str">
        <f>'Input Data'!D116</f>
        <v>ETH REG DYE</v>
      </c>
      <c r="E101">
        <f>'Input Data'!AD116</f>
        <v>83.1</v>
      </c>
      <c r="F101">
        <f>'Input Data'!F116</f>
        <v>10</v>
      </c>
      <c r="G101">
        <f>'Input Data'!G116</f>
        <v>4</v>
      </c>
      <c r="H101">
        <f>'Input Data'!H116</f>
        <v>0</v>
      </c>
      <c r="I101">
        <f>'Input Data'!I116</f>
        <v>0</v>
      </c>
      <c r="J101" s="28">
        <f t="shared" si="2"/>
        <v>97.1</v>
      </c>
      <c r="K101">
        <f>J101*'Input Data'!AF116</f>
        <v>4.8550000000000004</v>
      </c>
      <c r="L101" s="28">
        <f>J101*'Input Data'!AG116</f>
        <v>0</v>
      </c>
      <c r="M101" s="28">
        <f t="shared" si="3"/>
        <v>101.955</v>
      </c>
    </row>
    <row r="102" spans="1:13" x14ac:dyDescent="0.25">
      <c r="A102" t="str">
        <f>'Input Data'!B117</f>
        <v>EDMONTON</v>
      </c>
      <c r="B102" t="str">
        <f>'Input Data'!AH117</f>
        <v>3515 76 AVE</v>
      </c>
      <c r="C102" t="str">
        <f>'Input Data'!C117</f>
        <v>AB</v>
      </c>
      <c r="D102" t="str">
        <f>'Input Data'!D117</f>
        <v>ETHANOL REG</v>
      </c>
      <c r="E102">
        <f>'Input Data'!AD117</f>
        <v>83.1</v>
      </c>
      <c r="F102">
        <f>'Input Data'!F117</f>
        <v>10</v>
      </c>
      <c r="G102">
        <f>'Input Data'!G117</f>
        <v>13</v>
      </c>
      <c r="H102">
        <f>'Input Data'!H117</f>
        <v>0</v>
      </c>
      <c r="I102">
        <f>'Input Data'!I117</f>
        <v>0</v>
      </c>
      <c r="J102" s="28">
        <f t="shared" si="2"/>
        <v>106.1</v>
      </c>
      <c r="K102">
        <f>J102*'Input Data'!AF117</f>
        <v>5.3049999999999997</v>
      </c>
      <c r="L102" s="28">
        <f>J102*'Input Data'!AG117</f>
        <v>0</v>
      </c>
      <c r="M102" s="28">
        <f t="shared" si="3"/>
        <v>111.405</v>
      </c>
    </row>
    <row r="103" spans="1:13" x14ac:dyDescent="0.25">
      <c r="A103" t="str">
        <f>'Input Data'!B118</f>
        <v>EDMONTON</v>
      </c>
      <c r="B103" t="str">
        <f>'Input Data'!AH118</f>
        <v>3515 76 AVE</v>
      </c>
      <c r="C103" t="str">
        <f>'Input Data'!C118</f>
        <v>AB</v>
      </c>
      <c r="D103" t="str">
        <f>'Input Data'!D118</f>
        <v>MID</v>
      </c>
      <c r="E103">
        <f>'Input Data'!AD118</f>
        <v>97.3</v>
      </c>
      <c r="F103">
        <f>'Input Data'!F118</f>
        <v>10</v>
      </c>
      <c r="G103">
        <f>'Input Data'!G118</f>
        <v>13</v>
      </c>
      <c r="H103">
        <f>'Input Data'!H118</f>
        <v>0</v>
      </c>
      <c r="I103">
        <f>'Input Data'!I118</f>
        <v>0</v>
      </c>
      <c r="J103" s="28">
        <f t="shared" si="2"/>
        <v>120.3</v>
      </c>
      <c r="K103">
        <f>J103*'Input Data'!AF118</f>
        <v>6.0150000000000006</v>
      </c>
      <c r="L103" s="28">
        <f>J103*'Input Data'!AG118</f>
        <v>0</v>
      </c>
      <c r="M103" s="28">
        <f t="shared" si="3"/>
        <v>126.315</v>
      </c>
    </row>
    <row r="104" spans="1:13" x14ac:dyDescent="0.25">
      <c r="A104" t="str">
        <f>'Input Data'!B119</f>
        <v>EDMONTON</v>
      </c>
      <c r="B104" t="str">
        <f>'Input Data'!AH119</f>
        <v>3515 76 AVE</v>
      </c>
      <c r="C104" t="str">
        <f>'Input Data'!C119</f>
        <v>AB</v>
      </c>
      <c r="D104" t="str">
        <f>'Input Data'!D119</f>
        <v>PREMIUM</v>
      </c>
      <c r="E104">
        <f>'Input Data'!AD119</f>
        <v>102.1</v>
      </c>
      <c r="F104">
        <f>'Input Data'!F119</f>
        <v>10</v>
      </c>
      <c r="G104">
        <f>'Input Data'!G119</f>
        <v>13</v>
      </c>
      <c r="H104">
        <f>'Input Data'!H119</f>
        <v>0</v>
      </c>
      <c r="I104">
        <f>'Input Data'!I119</f>
        <v>0</v>
      </c>
      <c r="J104" s="28">
        <f t="shared" si="2"/>
        <v>125.1</v>
      </c>
      <c r="K104">
        <f>J104*'Input Data'!AF119</f>
        <v>6.2549999999999999</v>
      </c>
      <c r="L104" s="28">
        <f>J104*'Input Data'!AG119</f>
        <v>0</v>
      </c>
      <c r="M104" s="28">
        <f t="shared" si="3"/>
        <v>131.35499999999999</v>
      </c>
    </row>
    <row r="105" spans="1:13" x14ac:dyDescent="0.25">
      <c r="A105" t="str">
        <f>'Input Data'!B120</f>
        <v>EDMONTON</v>
      </c>
      <c r="B105" t="str">
        <f>'Input Data'!AH120</f>
        <v>3515 76 AVE</v>
      </c>
      <c r="C105" t="str">
        <f>'Input Data'!C120</f>
        <v>AB</v>
      </c>
      <c r="D105" t="str">
        <f>'Input Data'!D120</f>
        <v>REG DYED</v>
      </c>
      <c r="E105">
        <f>'Input Data'!AD120</f>
        <v>86.8</v>
      </c>
      <c r="F105">
        <f>'Input Data'!F120</f>
        <v>10</v>
      </c>
      <c r="G105">
        <f>'Input Data'!G120</f>
        <v>4</v>
      </c>
      <c r="H105">
        <f>'Input Data'!H120</f>
        <v>0</v>
      </c>
      <c r="I105">
        <f>'Input Data'!I120</f>
        <v>0</v>
      </c>
      <c r="J105" s="28">
        <f t="shared" si="2"/>
        <v>100.8</v>
      </c>
      <c r="K105">
        <f>J105*'Input Data'!AF120</f>
        <v>5.04</v>
      </c>
      <c r="L105" s="28">
        <f>J105*'Input Data'!AG120</f>
        <v>0</v>
      </c>
      <c r="M105" s="28">
        <f t="shared" si="3"/>
        <v>105.84</v>
      </c>
    </row>
    <row r="106" spans="1:13" x14ac:dyDescent="0.25">
      <c r="A106" t="str">
        <f>'Input Data'!B121</f>
        <v>EDMONTON</v>
      </c>
      <c r="B106" t="str">
        <f>'Input Data'!AH121</f>
        <v>3515 76 AVE</v>
      </c>
      <c r="C106" t="str">
        <f>'Input Data'!C121</f>
        <v>AB</v>
      </c>
      <c r="D106" t="str">
        <f>'Input Data'!D121</f>
        <v>REGULAR</v>
      </c>
      <c r="E106">
        <f>'Input Data'!AD121</f>
        <v>86.8</v>
      </c>
      <c r="F106">
        <f>'Input Data'!F121</f>
        <v>10</v>
      </c>
      <c r="G106">
        <f>'Input Data'!G121</f>
        <v>13</v>
      </c>
      <c r="H106">
        <f>'Input Data'!H121</f>
        <v>0</v>
      </c>
      <c r="I106">
        <f>'Input Data'!I121</f>
        <v>0</v>
      </c>
      <c r="J106" s="28">
        <f t="shared" si="2"/>
        <v>109.8</v>
      </c>
      <c r="K106">
        <f>J106*'Input Data'!AF121</f>
        <v>5.49</v>
      </c>
      <c r="L106" s="28">
        <f>J106*'Input Data'!AG121</f>
        <v>0</v>
      </c>
      <c r="M106" s="28">
        <f t="shared" si="3"/>
        <v>115.28999999999999</v>
      </c>
    </row>
    <row r="107" spans="1:13" x14ac:dyDescent="0.25">
      <c r="A107" t="str">
        <f>'Input Data'!B122</f>
        <v>EDMONTON</v>
      </c>
      <c r="B107" t="str">
        <f>'Input Data'!AH122</f>
        <v>3515 76 AVE</v>
      </c>
      <c r="C107" t="str">
        <f>'Input Data'!C122</f>
        <v>AB</v>
      </c>
      <c r="D107" t="str">
        <f>'Input Data'!D122</f>
        <v>UNBRAND DEF</v>
      </c>
      <c r="E107">
        <f>'Input Data'!AD122</f>
        <v>114.2</v>
      </c>
      <c r="F107">
        <f>'Input Data'!F122</f>
        <v>0</v>
      </c>
      <c r="G107">
        <f>'Input Data'!G122</f>
        <v>0</v>
      </c>
      <c r="H107">
        <f>'Input Data'!H122</f>
        <v>0</v>
      </c>
      <c r="I107">
        <f>'Input Data'!I122</f>
        <v>0</v>
      </c>
      <c r="J107" s="28">
        <f t="shared" si="2"/>
        <v>114.2</v>
      </c>
      <c r="K107">
        <f>J107*'Input Data'!AF122</f>
        <v>5.7100000000000009</v>
      </c>
      <c r="L107" s="28">
        <f>J107*'Input Data'!AG122</f>
        <v>0</v>
      </c>
      <c r="M107" s="28">
        <f t="shared" si="3"/>
        <v>119.91</v>
      </c>
    </row>
    <row r="108" spans="1:13" x14ac:dyDescent="0.25">
      <c r="A108" t="str">
        <f>'Input Data'!B123</f>
        <v>EDSON</v>
      </c>
      <c r="B108" t="str">
        <f>'Input Data'!AH123</f>
        <v>HWY 16</v>
      </c>
      <c r="C108" t="str">
        <f>'Input Data'!C123</f>
        <v>AB</v>
      </c>
      <c r="D108" t="str">
        <f>'Input Data'!D123</f>
        <v>D LS DYED</v>
      </c>
      <c r="E108">
        <f>'Input Data'!AD123</f>
        <v>97.8</v>
      </c>
      <c r="F108">
        <f>'Input Data'!F123</f>
        <v>4</v>
      </c>
      <c r="G108">
        <f>'Input Data'!G123</f>
        <v>4</v>
      </c>
      <c r="H108">
        <f>'Input Data'!H123</f>
        <v>0</v>
      </c>
      <c r="I108">
        <f>'Input Data'!I123</f>
        <v>0</v>
      </c>
      <c r="J108" s="28">
        <f t="shared" si="2"/>
        <v>105.8</v>
      </c>
      <c r="K108">
        <f>J108*'Input Data'!AF123</f>
        <v>5.29</v>
      </c>
      <c r="L108" s="28">
        <f>J108*'Input Data'!AG123</f>
        <v>0</v>
      </c>
      <c r="M108" s="28">
        <f t="shared" si="3"/>
        <v>111.09</v>
      </c>
    </row>
    <row r="109" spans="1:13" x14ac:dyDescent="0.25">
      <c r="A109" t="str">
        <f>'Input Data'!B124</f>
        <v>EDSON</v>
      </c>
      <c r="B109" t="str">
        <f>'Input Data'!AH124</f>
        <v>HWY 16</v>
      </c>
      <c r="C109" t="str">
        <f>'Input Data'!C124</f>
        <v>AB</v>
      </c>
      <c r="D109" t="str">
        <f>'Input Data'!D124</f>
        <v>DIESEL LS</v>
      </c>
      <c r="E109">
        <f>'Input Data'!AD124</f>
        <v>97.8</v>
      </c>
      <c r="F109">
        <f>'Input Data'!F124</f>
        <v>4</v>
      </c>
      <c r="G109">
        <f>'Input Data'!G124</f>
        <v>13</v>
      </c>
      <c r="H109">
        <f>'Input Data'!H124</f>
        <v>0</v>
      </c>
      <c r="I109">
        <f>'Input Data'!I124</f>
        <v>0</v>
      </c>
      <c r="J109" s="28">
        <f t="shared" si="2"/>
        <v>114.8</v>
      </c>
      <c r="K109">
        <f>J109*'Input Data'!AF124</f>
        <v>5.74</v>
      </c>
      <c r="L109" s="28">
        <f>J109*'Input Data'!AG124</f>
        <v>0</v>
      </c>
      <c r="M109" s="28">
        <f t="shared" si="3"/>
        <v>120.53999999999999</v>
      </c>
    </row>
    <row r="110" spans="1:13" x14ac:dyDescent="0.25">
      <c r="A110" t="str">
        <f>'Input Data'!B125</f>
        <v>EDSON</v>
      </c>
      <c r="B110" t="str">
        <f>'Input Data'!AH125</f>
        <v>HWY 16</v>
      </c>
      <c r="C110" t="str">
        <f>'Input Data'!C125</f>
        <v>AB</v>
      </c>
      <c r="D110" t="str">
        <f>'Input Data'!D125</f>
        <v>ETH MID</v>
      </c>
      <c r="E110">
        <f>'Input Data'!AD125</f>
        <v>83.9</v>
      </c>
      <c r="F110">
        <f>'Input Data'!F125</f>
        <v>10</v>
      </c>
      <c r="G110">
        <f>'Input Data'!G125</f>
        <v>13</v>
      </c>
      <c r="H110">
        <f>'Input Data'!H125</f>
        <v>0</v>
      </c>
      <c r="I110">
        <f>'Input Data'!I125</f>
        <v>0</v>
      </c>
      <c r="J110" s="28">
        <f t="shared" si="2"/>
        <v>106.9</v>
      </c>
      <c r="K110">
        <f>J110*'Input Data'!AF125</f>
        <v>5.3450000000000006</v>
      </c>
      <c r="L110" s="28">
        <f>J110*'Input Data'!AG125</f>
        <v>0</v>
      </c>
      <c r="M110" s="28">
        <f t="shared" si="3"/>
        <v>112.245</v>
      </c>
    </row>
    <row r="111" spans="1:13" x14ac:dyDescent="0.25">
      <c r="A111" t="str">
        <f>'Input Data'!B126</f>
        <v>EDSON</v>
      </c>
      <c r="B111" t="str">
        <f>'Input Data'!AH126</f>
        <v>HWY 16</v>
      </c>
      <c r="C111" t="str">
        <f>'Input Data'!C126</f>
        <v>AB</v>
      </c>
      <c r="D111" t="str">
        <f>'Input Data'!D126</f>
        <v>ETH REG DYE</v>
      </c>
      <c r="E111">
        <f>'Input Data'!AD126</f>
        <v>85</v>
      </c>
      <c r="F111">
        <f>'Input Data'!F126</f>
        <v>10</v>
      </c>
      <c r="G111">
        <f>'Input Data'!G126</f>
        <v>4</v>
      </c>
      <c r="H111">
        <f>'Input Data'!H126</f>
        <v>0</v>
      </c>
      <c r="I111">
        <f>'Input Data'!I126</f>
        <v>0</v>
      </c>
      <c r="J111" s="28">
        <f t="shared" si="2"/>
        <v>99</v>
      </c>
      <c r="K111">
        <f>J111*'Input Data'!AF126</f>
        <v>4.95</v>
      </c>
      <c r="L111" s="28">
        <f>J111*'Input Data'!AG126</f>
        <v>0</v>
      </c>
      <c r="M111" s="28">
        <f t="shared" si="3"/>
        <v>103.95</v>
      </c>
    </row>
    <row r="112" spans="1:13" x14ac:dyDescent="0.25">
      <c r="A112" t="str">
        <f>'Input Data'!B127</f>
        <v>EDSON</v>
      </c>
      <c r="B112" t="str">
        <f>'Input Data'!AH127</f>
        <v>HWY 16</v>
      </c>
      <c r="C112" t="str">
        <f>'Input Data'!C127</f>
        <v>AB</v>
      </c>
      <c r="D112" t="str">
        <f>'Input Data'!D127</f>
        <v>ETHANOL REG</v>
      </c>
      <c r="E112">
        <f>'Input Data'!AD127</f>
        <v>85</v>
      </c>
      <c r="F112">
        <f>'Input Data'!F127</f>
        <v>10</v>
      </c>
      <c r="G112">
        <f>'Input Data'!G127</f>
        <v>13</v>
      </c>
      <c r="H112">
        <f>'Input Data'!H127</f>
        <v>0</v>
      </c>
      <c r="I112">
        <f>'Input Data'!I127</f>
        <v>0</v>
      </c>
      <c r="J112" s="28">
        <f t="shared" si="2"/>
        <v>108</v>
      </c>
      <c r="K112">
        <f>J112*'Input Data'!AF127</f>
        <v>5.4</v>
      </c>
      <c r="L112" s="28">
        <f>J112*'Input Data'!AG127</f>
        <v>0</v>
      </c>
      <c r="M112" s="28">
        <f t="shared" si="3"/>
        <v>113.4</v>
      </c>
    </row>
    <row r="113" spans="1:13" x14ac:dyDescent="0.25">
      <c r="A113" t="str">
        <f>'Input Data'!B128</f>
        <v>EDSON</v>
      </c>
      <c r="B113" t="str">
        <f>'Input Data'!AH128</f>
        <v>HWY 16</v>
      </c>
      <c r="C113" t="str">
        <f>'Input Data'!C128</f>
        <v>AB</v>
      </c>
      <c r="D113" t="str">
        <f>'Input Data'!D128</f>
        <v>MID</v>
      </c>
      <c r="E113">
        <f>'Input Data'!AD128</f>
        <v>92.9</v>
      </c>
      <c r="F113">
        <f>'Input Data'!F128</f>
        <v>10</v>
      </c>
      <c r="G113">
        <f>'Input Data'!G128</f>
        <v>13</v>
      </c>
      <c r="H113">
        <f>'Input Data'!H128</f>
        <v>0</v>
      </c>
      <c r="I113">
        <f>'Input Data'!I128</f>
        <v>0</v>
      </c>
      <c r="J113" s="28">
        <f t="shared" si="2"/>
        <v>115.9</v>
      </c>
      <c r="K113">
        <f>J113*'Input Data'!AF128</f>
        <v>5.7950000000000008</v>
      </c>
      <c r="L113" s="28">
        <f>J113*'Input Data'!AG128</f>
        <v>0</v>
      </c>
      <c r="M113" s="28">
        <f t="shared" si="3"/>
        <v>121.69500000000001</v>
      </c>
    </row>
    <row r="114" spans="1:13" x14ac:dyDescent="0.25">
      <c r="A114" t="str">
        <f>'Input Data'!B129</f>
        <v>EDSON</v>
      </c>
      <c r="B114" t="str">
        <f>'Input Data'!AH129</f>
        <v>HWY 16</v>
      </c>
      <c r="C114" t="str">
        <f>'Input Data'!C129</f>
        <v>AB</v>
      </c>
      <c r="D114" t="str">
        <f>'Input Data'!D129</f>
        <v>PREMIUM</v>
      </c>
      <c r="E114">
        <f>'Input Data'!AD129</f>
        <v>90.9</v>
      </c>
      <c r="F114">
        <f>'Input Data'!F129</f>
        <v>10</v>
      </c>
      <c r="G114">
        <f>'Input Data'!G129</f>
        <v>13</v>
      </c>
      <c r="H114">
        <f>'Input Data'!H129</f>
        <v>0</v>
      </c>
      <c r="I114">
        <f>'Input Data'!I129</f>
        <v>0</v>
      </c>
      <c r="J114" s="28">
        <f t="shared" si="2"/>
        <v>113.9</v>
      </c>
      <c r="K114">
        <f>J114*'Input Data'!AF129</f>
        <v>5.6950000000000003</v>
      </c>
      <c r="L114" s="28">
        <f>J114*'Input Data'!AG129</f>
        <v>0</v>
      </c>
      <c r="M114" s="28">
        <f t="shared" si="3"/>
        <v>119.595</v>
      </c>
    </row>
    <row r="115" spans="1:13" x14ac:dyDescent="0.25">
      <c r="A115" t="str">
        <f>'Input Data'!B130</f>
        <v>EDSON</v>
      </c>
      <c r="B115" t="str">
        <f>'Input Data'!AH130</f>
        <v>HWY 16</v>
      </c>
      <c r="C115" t="str">
        <f>'Input Data'!C130</f>
        <v>AB</v>
      </c>
      <c r="D115" t="str">
        <f>'Input Data'!D130</f>
        <v>REG DYED</v>
      </c>
      <c r="E115">
        <f>'Input Data'!AD130</f>
        <v>88.7</v>
      </c>
      <c r="F115">
        <f>'Input Data'!F130</f>
        <v>10</v>
      </c>
      <c r="G115">
        <f>'Input Data'!G130</f>
        <v>4</v>
      </c>
      <c r="H115">
        <f>'Input Data'!H130</f>
        <v>0</v>
      </c>
      <c r="I115">
        <f>'Input Data'!I130</f>
        <v>0</v>
      </c>
      <c r="J115" s="28">
        <f t="shared" si="2"/>
        <v>102.7</v>
      </c>
      <c r="K115">
        <f>J115*'Input Data'!AF130</f>
        <v>5.1350000000000007</v>
      </c>
      <c r="L115" s="28">
        <f>J115*'Input Data'!AG130</f>
        <v>0</v>
      </c>
      <c r="M115" s="28">
        <f t="shared" si="3"/>
        <v>107.83500000000001</v>
      </c>
    </row>
    <row r="116" spans="1:13" x14ac:dyDescent="0.25">
      <c r="A116" t="str">
        <f>'Input Data'!B131</f>
        <v>EDSON</v>
      </c>
      <c r="B116" t="str">
        <f>'Input Data'!AH131</f>
        <v>HWY 16</v>
      </c>
      <c r="C116" t="str">
        <f>'Input Data'!C131</f>
        <v>AB</v>
      </c>
      <c r="D116" t="str">
        <f>'Input Data'!D131</f>
        <v>REGULAR</v>
      </c>
      <c r="E116">
        <f>'Input Data'!AD131</f>
        <v>88.7</v>
      </c>
      <c r="F116">
        <f>'Input Data'!F131</f>
        <v>10</v>
      </c>
      <c r="G116">
        <f>'Input Data'!G131</f>
        <v>13</v>
      </c>
      <c r="H116">
        <f>'Input Data'!H131</f>
        <v>0</v>
      </c>
      <c r="I116">
        <f>'Input Data'!I131</f>
        <v>0</v>
      </c>
      <c r="J116" s="28">
        <f t="shared" si="2"/>
        <v>111.7</v>
      </c>
      <c r="K116">
        <f>J116*'Input Data'!AF131</f>
        <v>5.5850000000000009</v>
      </c>
      <c r="L116" s="28">
        <f>J116*'Input Data'!AG131</f>
        <v>0</v>
      </c>
      <c r="M116" s="28">
        <f t="shared" si="3"/>
        <v>117.285</v>
      </c>
    </row>
    <row r="117" spans="1:13" x14ac:dyDescent="0.25">
      <c r="A117" t="str">
        <f>'Input Data'!B132</f>
        <v>FORT MCMURRAY</v>
      </c>
      <c r="B117" t="str">
        <f>'Input Data'!AH132</f>
        <v>160 MACKAY CRES</v>
      </c>
      <c r="C117" t="str">
        <f>'Input Data'!C132</f>
        <v>AB</v>
      </c>
      <c r="D117" t="str">
        <f>'Input Data'!D132</f>
        <v>D LS DYED</v>
      </c>
      <c r="E117">
        <f>'Input Data'!AD132</f>
        <v>98.1</v>
      </c>
      <c r="F117">
        <f>'Input Data'!F132</f>
        <v>4</v>
      </c>
      <c r="G117">
        <f>'Input Data'!G132</f>
        <v>4</v>
      </c>
      <c r="H117">
        <f>'Input Data'!H132</f>
        <v>0</v>
      </c>
      <c r="I117">
        <f>'Input Data'!I132</f>
        <v>0</v>
      </c>
      <c r="J117" s="28">
        <f t="shared" si="2"/>
        <v>106.1</v>
      </c>
      <c r="K117">
        <f>J117*'Input Data'!AF132</f>
        <v>5.3049999999999997</v>
      </c>
      <c r="L117" s="28">
        <f>J117*'Input Data'!AG132</f>
        <v>0</v>
      </c>
      <c r="M117" s="28">
        <f t="shared" si="3"/>
        <v>111.405</v>
      </c>
    </row>
    <row r="118" spans="1:13" x14ac:dyDescent="0.25">
      <c r="A118" t="str">
        <f>'Input Data'!B133</f>
        <v>FORT MCMURRAY</v>
      </c>
      <c r="B118" t="str">
        <f>'Input Data'!AH133</f>
        <v>160 MACKAY CRES</v>
      </c>
      <c r="C118" t="str">
        <f>'Input Data'!C133</f>
        <v>AB</v>
      </c>
      <c r="D118" t="str">
        <f>'Input Data'!D133</f>
        <v>DIESEL LS</v>
      </c>
      <c r="E118">
        <f>'Input Data'!AD133</f>
        <v>98.1</v>
      </c>
      <c r="F118">
        <f>'Input Data'!F133</f>
        <v>4</v>
      </c>
      <c r="G118">
        <f>'Input Data'!G133</f>
        <v>13</v>
      </c>
      <c r="H118">
        <f>'Input Data'!H133</f>
        <v>0</v>
      </c>
      <c r="I118">
        <f>'Input Data'!I133</f>
        <v>0</v>
      </c>
      <c r="J118" s="28">
        <f t="shared" si="2"/>
        <v>115.1</v>
      </c>
      <c r="K118">
        <f>J118*'Input Data'!AF133</f>
        <v>5.7549999999999999</v>
      </c>
      <c r="L118" s="28">
        <f>J118*'Input Data'!AG133</f>
        <v>0</v>
      </c>
      <c r="M118" s="28">
        <f t="shared" si="3"/>
        <v>120.85499999999999</v>
      </c>
    </row>
    <row r="119" spans="1:13" x14ac:dyDescent="0.25">
      <c r="A119" t="str">
        <f>'Input Data'!B134</f>
        <v>FORT MCMURRAY</v>
      </c>
      <c r="B119" t="str">
        <f>'Input Data'!AH134</f>
        <v>160 MACKAY CRES</v>
      </c>
      <c r="C119" t="str">
        <f>'Input Data'!C134</f>
        <v>AB</v>
      </c>
      <c r="D119" t="str">
        <f>'Input Data'!D134</f>
        <v>ETHANOL REG</v>
      </c>
      <c r="E119">
        <f>'Input Data'!AD134</f>
        <v>85.7</v>
      </c>
      <c r="F119">
        <f>'Input Data'!F134</f>
        <v>10</v>
      </c>
      <c r="G119">
        <f>'Input Data'!G134</f>
        <v>13</v>
      </c>
      <c r="H119">
        <f>'Input Data'!H134</f>
        <v>0</v>
      </c>
      <c r="I119">
        <f>'Input Data'!I134</f>
        <v>0</v>
      </c>
      <c r="J119" s="28">
        <f t="shared" si="2"/>
        <v>108.7</v>
      </c>
      <c r="K119">
        <f>J119*'Input Data'!AF134</f>
        <v>5.4350000000000005</v>
      </c>
      <c r="L119" s="28">
        <f>J119*'Input Data'!AG134</f>
        <v>0</v>
      </c>
      <c r="M119" s="28">
        <f t="shared" si="3"/>
        <v>114.13500000000001</v>
      </c>
    </row>
    <row r="120" spans="1:13" x14ac:dyDescent="0.25">
      <c r="A120" t="str">
        <f>'Input Data'!B135</f>
        <v>GRAND PRAIRIE</v>
      </c>
      <c r="B120" t="e">
        <f>'Input Data'!AH135</f>
        <v>#N/A</v>
      </c>
      <c r="C120" t="str">
        <f>'Input Data'!C135</f>
        <v>AB</v>
      </c>
      <c r="D120" t="str">
        <f>'Input Data'!D135</f>
        <v>D LS DYED</v>
      </c>
      <c r="E120">
        <f>'Input Data'!AD135</f>
        <v>99.7</v>
      </c>
      <c r="F120">
        <f>'Input Data'!F135</f>
        <v>4</v>
      </c>
      <c r="G120">
        <f>'Input Data'!G135</f>
        <v>4</v>
      </c>
      <c r="H120">
        <f>'Input Data'!H135</f>
        <v>0</v>
      </c>
      <c r="I120">
        <f>'Input Data'!I135</f>
        <v>0</v>
      </c>
      <c r="J120" s="28">
        <f t="shared" si="2"/>
        <v>107.7</v>
      </c>
      <c r="K120">
        <f>J120*'Input Data'!AF135</f>
        <v>5.3850000000000007</v>
      </c>
      <c r="L120" s="28">
        <f>J120*'Input Data'!AG135</f>
        <v>0</v>
      </c>
      <c r="M120" s="28">
        <f t="shared" si="3"/>
        <v>113.08500000000001</v>
      </c>
    </row>
    <row r="121" spans="1:13" x14ac:dyDescent="0.25">
      <c r="A121" t="str">
        <f>'Input Data'!B136</f>
        <v>GRAND PRAIRIE</v>
      </c>
      <c r="B121" t="e">
        <f>'Input Data'!AH136</f>
        <v>#N/A</v>
      </c>
      <c r="C121" t="str">
        <f>'Input Data'!C136</f>
        <v>AB</v>
      </c>
      <c r="D121" t="str">
        <f>'Input Data'!D136</f>
        <v>DIESEL LS</v>
      </c>
      <c r="E121">
        <f>'Input Data'!AD136</f>
        <v>99.7</v>
      </c>
      <c r="F121">
        <f>'Input Data'!F136</f>
        <v>4</v>
      </c>
      <c r="G121">
        <f>'Input Data'!G136</f>
        <v>13</v>
      </c>
      <c r="H121">
        <f>'Input Data'!H136</f>
        <v>0</v>
      </c>
      <c r="I121">
        <f>'Input Data'!I136</f>
        <v>0</v>
      </c>
      <c r="J121" s="28">
        <f t="shared" si="2"/>
        <v>116.7</v>
      </c>
      <c r="K121">
        <f>J121*'Input Data'!AF136</f>
        <v>5.8350000000000009</v>
      </c>
      <c r="L121" s="28">
        <f>J121*'Input Data'!AG136</f>
        <v>0</v>
      </c>
      <c r="M121" s="28">
        <f t="shared" si="3"/>
        <v>122.535</v>
      </c>
    </row>
    <row r="122" spans="1:13" x14ac:dyDescent="0.25">
      <c r="A122" t="str">
        <f>'Input Data'!B137</f>
        <v>GRAND PRAIRIE</v>
      </c>
      <c r="B122" t="e">
        <f>'Input Data'!AH137</f>
        <v>#N/A</v>
      </c>
      <c r="C122" t="str">
        <f>'Input Data'!C137</f>
        <v>AB</v>
      </c>
      <c r="D122" t="str">
        <f>'Input Data'!D137</f>
        <v>ETHANOL REG</v>
      </c>
      <c r="E122">
        <f>'Input Data'!AD137</f>
        <v>88.3</v>
      </c>
      <c r="F122">
        <f>'Input Data'!F137</f>
        <v>10</v>
      </c>
      <c r="G122">
        <f>'Input Data'!G137</f>
        <v>13</v>
      </c>
      <c r="H122">
        <f>'Input Data'!H137</f>
        <v>0</v>
      </c>
      <c r="I122">
        <f>'Input Data'!I137</f>
        <v>0</v>
      </c>
      <c r="J122" s="28">
        <f t="shared" si="2"/>
        <v>111.3</v>
      </c>
      <c r="K122">
        <f>J122*'Input Data'!AF137</f>
        <v>5.5650000000000004</v>
      </c>
      <c r="L122" s="28">
        <f>J122*'Input Data'!AG137</f>
        <v>0</v>
      </c>
      <c r="M122" s="28">
        <f t="shared" si="3"/>
        <v>116.86499999999999</v>
      </c>
    </row>
    <row r="123" spans="1:13" x14ac:dyDescent="0.25">
      <c r="A123" t="str">
        <f>'Input Data'!B138</f>
        <v>GRASSLAND</v>
      </c>
      <c r="B123" t="str">
        <f>'Input Data'!AH138</f>
        <v>5004 50TH AVE</v>
      </c>
      <c r="C123" t="str">
        <f>'Input Data'!C138</f>
        <v>AB</v>
      </c>
      <c r="D123" t="str">
        <f>'Input Data'!D138</f>
        <v>D LS DYED</v>
      </c>
      <c r="E123">
        <f>'Input Data'!AD138</f>
        <v>96.9</v>
      </c>
      <c r="F123">
        <f>'Input Data'!F138</f>
        <v>4</v>
      </c>
      <c r="G123">
        <f>'Input Data'!G138</f>
        <v>4</v>
      </c>
      <c r="H123">
        <f>'Input Data'!H138</f>
        <v>0</v>
      </c>
      <c r="I123">
        <f>'Input Data'!I138</f>
        <v>0</v>
      </c>
      <c r="J123" s="28">
        <f t="shared" si="2"/>
        <v>104.9</v>
      </c>
      <c r="K123">
        <f>J123*'Input Data'!AF138</f>
        <v>5.245000000000001</v>
      </c>
      <c r="L123" s="28">
        <f>J123*'Input Data'!AG138</f>
        <v>0</v>
      </c>
      <c r="M123" s="28">
        <f t="shared" si="3"/>
        <v>110.14500000000001</v>
      </c>
    </row>
    <row r="124" spans="1:13" x14ac:dyDescent="0.25">
      <c r="A124" t="str">
        <f>'Input Data'!B139</f>
        <v>GRASSLAND</v>
      </c>
      <c r="B124" t="str">
        <f>'Input Data'!AH139</f>
        <v>5004 50TH AVE</v>
      </c>
      <c r="C124" t="str">
        <f>'Input Data'!C139</f>
        <v>AB</v>
      </c>
      <c r="D124" t="str">
        <f>'Input Data'!D139</f>
        <v>DIESEL LS</v>
      </c>
      <c r="E124">
        <f>'Input Data'!AD139</f>
        <v>96.9</v>
      </c>
      <c r="F124">
        <f>'Input Data'!F139</f>
        <v>4</v>
      </c>
      <c r="G124">
        <f>'Input Data'!G139</f>
        <v>13</v>
      </c>
      <c r="H124">
        <f>'Input Data'!H139</f>
        <v>0</v>
      </c>
      <c r="I124">
        <f>'Input Data'!I139</f>
        <v>0</v>
      </c>
      <c r="J124" s="28">
        <f t="shared" si="2"/>
        <v>113.9</v>
      </c>
      <c r="K124">
        <f>J124*'Input Data'!AF139</f>
        <v>5.6950000000000003</v>
      </c>
      <c r="L124" s="28">
        <f>J124*'Input Data'!AG139</f>
        <v>0</v>
      </c>
      <c r="M124" s="28">
        <f t="shared" si="3"/>
        <v>119.595</v>
      </c>
    </row>
    <row r="125" spans="1:13" x14ac:dyDescent="0.25">
      <c r="A125" t="str">
        <f>'Input Data'!B140</f>
        <v>GRASSLAND</v>
      </c>
      <c r="B125" t="str">
        <f>'Input Data'!AH140</f>
        <v>5004 50TH AVE</v>
      </c>
      <c r="C125" t="str">
        <f>'Input Data'!C140</f>
        <v>AB</v>
      </c>
      <c r="D125" t="str">
        <f>'Input Data'!D140</f>
        <v>ETH MID</v>
      </c>
      <c r="E125">
        <f>'Input Data'!AD140</f>
        <v>92.2</v>
      </c>
      <c r="F125">
        <f>'Input Data'!F140</f>
        <v>10</v>
      </c>
      <c r="G125">
        <f>'Input Data'!G140</f>
        <v>13</v>
      </c>
      <c r="H125">
        <f>'Input Data'!H140</f>
        <v>0</v>
      </c>
      <c r="I125">
        <f>'Input Data'!I140</f>
        <v>0</v>
      </c>
      <c r="J125" s="28">
        <f t="shared" si="2"/>
        <v>115.2</v>
      </c>
      <c r="K125">
        <f>J125*'Input Data'!AF140</f>
        <v>5.7600000000000007</v>
      </c>
      <c r="L125" s="28">
        <f>J125*'Input Data'!AG140</f>
        <v>0</v>
      </c>
      <c r="M125" s="28">
        <f t="shared" si="3"/>
        <v>120.96000000000001</v>
      </c>
    </row>
    <row r="126" spans="1:13" x14ac:dyDescent="0.25">
      <c r="A126" t="str">
        <f>'Input Data'!B141</f>
        <v>GRASSLAND</v>
      </c>
      <c r="B126" t="str">
        <f>'Input Data'!AH141</f>
        <v>5004 50TH AVE</v>
      </c>
      <c r="C126" t="str">
        <f>'Input Data'!C141</f>
        <v>AB</v>
      </c>
      <c r="D126" t="str">
        <f>'Input Data'!D141</f>
        <v>ETHANOL REG</v>
      </c>
      <c r="E126">
        <f>'Input Data'!AD141</f>
        <v>84.2</v>
      </c>
      <c r="F126">
        <f>'Input Data'!F141</f>
        <v>10</v>
      </c>
      <c r="G126">
        <f>'Input Data'!G141</f>
        <v>13</v>
      </c>
      <c r="H126">
        <f>'Input Data'!H141</f>
        <v>0</v>
      </c>
      <c r="I126">
        <f>'Input Data'!I141</f>
        <v>0</v>
      </c>
      <c r="J126" s="28">
        <f t="shared" si="2"/>
        <v>107.2</v>
      </c>
      <c r="K126">
        <f>J126*'Input Data'!AF141</f>
        <v>5.36</v>
      </c>
      <c r="L126" s="28">
        <f>J126*'Input Data'!AG141</f>
        <v>0</v>
      </c>
      <c r="M126" s="28">
        <f t="shared" si="3"/>
        <v>112.56</v>
      </c>
    </row>
    <row r="127" spans="1:13" x14ac:dyDescent="0.25">
      <c r="A127" t="str">
        <f>'Input Data'!B142</f>
        <v>GRASSLAND</v>
      </c>
      <c r="B127" t="str">
        <f>'Input Data'!AH142</f>
        <v>5004 50TH AVE</v>
      </c>
      <c r="C127" t="str">
        <f>'Input Data'!C142</f>
        <v>AB</v>
      </c>
      <c r="D127" t="str">
        <f>'Input Data'!D142</f>
        <v>PREMIUM</v>
      </c>
      <c r="E127">
        <f>'Input Data'!AD142</f>
        <v>128.6</v>
      </c>
      <c r="F127">
        <f>'Input Data'!F142</f>
        <v>10</v>
      </c>
      <c r="G127">
        <f>'Input Data'!G142</f>
        <v>13</v>
      </c>
      <c r="H127">
        <f>'Input Data'!H142</f>
        <v>0</v>
      </c>
      <c r="I127">
        <f>'Input Data'!I142</f>
        <v>0</v>
      </c>
      <c r="J127" s="28">
        <f t="shared" si="2"/>
        <v>151.6</v>
      </c>
      <c r="K127">
        <f>J127*'Input Data'!AF142</f>
        <v>7.58</v>
      </c>
      <c r="L127" s="28">
        <f>J127*'Input Data'!AG142</f>
        <v>0</v>
      </c>
      <c r="M127" s="28">
        <f t="shared" si="3"/>
        <v>159.18</v>
      </c>
    </row>
    <row r="128" spans="1:13" x14ac:dyDescent="0.25">
      <c r="A128" t="str">
        <f>'Input Data'!B143</f>
        <v>GRASSLAND</v>
      </c>
      <c r="B128" t="str">
        <f>'Input Data'!AH143</f>
        <v>5004 50TH AVE</v>
      </c>
      <c r="C128" t="str">
        <f>'Input Data'!C143</f>
        <v>AB</v>
      </c>
      <c r="D128" t="str">
        <f>'Input Data'!D143</f>
        <v>UNBRAND DEF</v>
      </c>
      <c r="E128">
        <f>'Input Data'!AD143</f>
        <v>123.7</v>
      </c>
      <c r="F128">
        <f>'Input Data'!F143</f>
        <v>0</v>
      </c>
      <c r="G128">
        <f>'Input Data'!G143</f>
        <v>0</v>
      </c>
      <c r="H128">
        <f>'Input Data'!H143</f>
        <v>0</v>
      </c>
      <c r="I128">
        <f>'Input Data'!I143</f>
        <v>0</v>
      </c>
      <c r="J128" s="28">
        <f t="shared" si="2"/>
        <v>123.7</v>
      </c>
      <c r="K128">
        <f>J128*'Input Data'!AF143</f>
        <v>6.1850000000000005</v>
      </c>
      <c r="L128" s="28">
        <f>J128*'Input Data'!AG143</f>
        <v>0</v>
      </c>
      <c r="M128" s="28">
        <f t="shared" si="3"/>
        <v>129.88499999999999</v>
      </c>
    </row>
    <row r="129" spans="1:13" x14ac:dyDescent="0.25">
      <c r="A129" t="str">
        <f>'Input Data'!B144</f>
        <v>HINTON</v>
      </c>
      <c r="B129" t="str">
        <f>'Input Data'!AH144</f>
        <v>438 SMITH AVE</v>
      </c>
      <c r="C129" t="str">
        <f>'Input Data'!C144</f>
        <v>AB</v>
      </c>
      <c r="D129" t="str">
        <f>'Input Data'!D144</f>
        <v>D LS DYED</v>
      </c>
      <c r="E129">
        <f>'Input Data'!AD144</f>
        <v>98.3</v>
      </c>
      <c r="F129">
        <f>'Input Data'!F144</f>
        <v>4</v>
      </c>
      <c r="G129">
        <f>'Input Data'!G144</f>
        <v>4</v>
      </c>
      <c r="H129">
        <f>'Input Data'!H144</f>
        <v>0</v>
      </c>
      <c r="I129">
        <f>'Input Data'!I144</f>
        <v>0</v>
      </c>
      <c r="J129" s="28">
        <f t="shared" si="2"/>
        <v>106.3</v>
      </c>
      <c r="K129">
        <f>J129*'Input Data'!AF144</f>
        <v>5.3150000000000004</v>
      </c>
      <c r="L129" s="28">
        <f>J129*'Input Data'!AG144</f>
        <v>0</v>
      </c>
      <c r="M129" s="28">
        <f t="shared" si="3"/>
        <v>111.61499999999999</v>
      </c>
    </row>
    <row r="130" spans="1:13" x14ac:dyDescent="0.25">
      <c r="A130" t="str">
        <f>'Input Data'!B145</f>
        <v>HINTON</v>
      </c>
      <c r="B130" t="str">
        <f>'Input Data'!AH145</f>
        <v>438 SMITH AVE</v>
      </c>
      <c r="C130" t="str">
        <f>'Input Data'!C145</f>
        <v>AB</v>
      </c>
      <c r="D130" t="str">
        <f>'Input Data'!D145</f>
        <v>DIESEL LS</v>
      </c>
      <c r="E130">
        <f>'Input Data'!AD145</f>
        <v>98.3</v>
      </c>
      <c r="F130">
        <f>'Input Data'!F145</f>
        <v>4</v>
      </c>
      <c r="G130">
        <f>'Input Data'!G145</f>
        <v>13</v>
      </c>
      <c r="H130">
        <f>'Input Data'!H145</f>
        <v>0</v>
      </c>
      <c r="I130">
        <f>'Input Data'!I145</f>
        <v>0</v>
      </c>
      <c r="J130" s="28">
        <f t="shared" si="2"/>
        <v>115.3</v>
      </c>
      <c r="K130">
        <f>J130*'Input Data'!AF145</f>
        <v>5.7650000000000006</v>
      </c>
      <c r="L130" s="28">
        <f>J130*'Input Data'!AG145</f>
        <v>0</v>
      </c>
      <c r="M130" s="28">
        <f t="shared" si="3"/>
        <v>121.065</v>
      </c>
    </row>
    <row r="131" spans="1:13" x14ac:dyDescent="0.25">
      <c r="A131" t="str">
        <f>'Input Data'!B146</f>
        <v>HINTON</v>
      </c>
      <c r="B131" t="str">
        <f>'Input Data'!AH146</f>
        <v>438 SMITH AVE</v>
      </c>
      <c r="C131" t="str">
        <f>'Input Data'!C146</f>
        <v>AB</v>
      </c>
      <c r="D131" t="str">
        <f>'Input Data'!D146</f>
        <v>ETHANOL REG</v>
      </c>
      <c r="E131">
        <f>'Input Data'!AD146</f>
        <v>85.5</v>
      </c>
      <c r="F131">
        <f>'Input Data'!F146</f>
        <v>10</v>
      </c>
      <c r="G131">
        <f>'Input Data'!G146</f>
        <v>13</v>
      </c>
      <c r="H131">
        <f>'Input Data'!H146</f>
        <v>0</v>
      </c>
      <c r="I131">
        <f>'Input Data'!I146</f>
        <v>0</v>
      </c>
      <c r="J131" s="28">
        <f t="shared" si="2"/>
        <v>108.5</v>
      </c>
      <c r="K131">
        <f>J131*'Input Data'!AF146</f>
        <v>5.4250000000000007</v>
      </c>
      <c r="L131" s="28">
        <f>J131*'Input Data'!AG146</f>
        <v>0</v>
      </c>
      <c r="M131" s="28">
        <f t="shared" si="3"/>
        <v>113.925</v>
      </c>
    </row>
    <row r="132" spans="1:13" x14ac:dyDescent="0.25">
      <c r="A132" t="str">
        <f>'Input Data'!B147</f>
        <v>HINTON</v>
      </c>
      <c r="B132" t="str">
        <f>'Input Data'!AH147</f>
        <v>511 GREGG AVE</v>
      </c>
      <c r="C132" t="str">
        <f>'Input Data'!C147</f>
        <v>AB</v>
      </c>
      <c r="D132" t="str">
        <f>'Input Data'!D147</f>
        <v>DIESEL LS</v>
      </c>
      <c r="E132">
        <f>'Input Data'!AD147</f>
        <v>98</v>
      </c>
      <c r="F132">
        <f>'Input Data'!F147</f>
        <v>4</v>
      </c>
      <c r="G132">
        <f>'Input Data'!G147</f>
        <v>13</v>
      </c>
      <c r="H132">
        <f>'Input Data'!H147</f>
        <v>0</v>
      </c>
      <c r="I132">
        <f>'Input Data'!I147</f>
        <v>0</v>
      </c>
      <c r="J132" s="28">
        <f t="shared" si="2"/>
        <v>115</v>
      </c>
      <c r="K132">
        <f>J132*'Input Data'!AF147</f>
        <v>5.75</v>
      </c>
      <c r="L132" s="28">
        <f>J132*'Input Data'!AG147</f>
        <v>0</v>
      </c>
      <c r="M132" s="28">
        <f t="shared" si="3"/>
        <v>120.75</v>
      </c>
    </row>
    <row r="133" spans="1:13" x14ac:dyDescent="0.25">
      <c r="A133" t="str">
        <f>'Input Data'!B148</f>
        <v>HINTON</v>
      </c>
      <c r="B133" t="str">
        <f>'Input Data'!AH148</f>
        <v>511 GREGG AVE</v>
      </c>
      <c r="C133" t="str">
        <f>'Input Data'!C148</f>
        <v>AB</v>
      </c>
      <c r="D133" t="str">
        <f>'Input Data'!D148</f>
        <v>ETH MID</v>
      </c>
      <c r="E133">
        <f>'Input Data'!AD148</f>
        <v>89.5</v>
      </c>
      <c r="F133">
        <f>'Input Data'!F148</f>
        <v>10</v>
      </c>
      <c r="G133">
        <f>'Input Data'!G148</f>
        <v>13</v>
      </c>
      <c r="H133">
        <f>'Input Data'!H148</f>
        <v>0</v>
      </c>
      <c r="I133">
        <f>'Input Data'!I148</f>
        <v>0</v>
      </c>
      <c r="J133" s="28">
        <f t="shared" si="2"/>
        <v>112.5</v>
      </c>
      <c r="K133">
        <f>J133*'Input Data'!AF148</f>
        <v>5.625</v>
      </c>
      <c r="L133" s="28">
        <f>J133*'Input Data'!AG148</f>
        <v>0</v>
      </c>
      <c r="M133" s="28">
        <f t="shared" si="3"/>
        <v>118.125</v>
      </c>
    </row>
    <row r="134" spans="1:13" x14ac:dyDescent="0.25">
      <c r="A134" t="str">
        <f>'Input Data'!B149</f>
        <v>HINTON</v>
      </c>
      <c r="B134" t="str">
        <f>'Input Data'!AH149</f>
        <v>511 GREGG AVE</v>
      </c>
      <c r="C134" t="str">
        <f>'Input Data'!C149</f>
        <v>AB</v>
      </c>
      <c r="D134" t="str">
        <f>'Input Data'!D149</f>
        <v>ETHANOL REG</v>
      </c>
      <c r="E134">
        <f>'Input Data'!AD149</f>
        <v>85.5</v>
      </c>
      <c r="F134">
        <f>'Input Data'!F149</f>
        <v>10</v>
      </c>
      <c r="G134">
        <f>'Input Data'!G149</f>
        <v>13</v>
      </c>
      <c r="H134">
        <f>'Input Data'!H149</f>
        <v>0</v>
      </c>
      <c r="I134">
        <f>'Input Data'!I149</f>
        <v>0</v>
      </c>
      <c r="J134" s="28">
        <f t="shared" si="2"/>
        <v>108.5</v>
      </c>
      <c r="K134">
        <f>J134*'Input Data'!AF149</f>
        <v>5.4250000000000007</v>
      </c>
      <c r="L134" s="28">
        <f>J134*'Input Data'!AG149</f>
        <v>0</v>
      </c>
      <c r="M134" s="28">
        <f t="shared" si="3"/>
        <v>113.925</v>
      </c>
    </row>
    <row r="135" spans="1:13" x14ac:dyDescent="0.25">
      <c r="A135" t="str">
        <f>'Input Data'!B150</f>
        <v>HINTON</v>
      </c>
      <c r="B135" t="str">
        <f>'Input Data'!AH150</f>
        <v>511 GREGG AVE</v>
      </c>
      <c r="C135" t="str">
        <f>'Input Data'!C150</f>
        <v>AB</v>
      </c>
      <c r="D135" t="str">
        <f>'Input Data'!D150</f>
        <v>PREMIUM</v>
      </c>
      <c r="E135">
        <f>'Input Data'!AD150</f>
        <v>126.3</v>
      </c>
      <c r="F135">
        <f>'Input Data'!F150</f>
        <v>10</v>
      </c>
      <c r="G135">
        <f>'Input Data'!G150</f>
        <v>13</v>
      </c>
      <c r="H135">
        <f>'Input Data'!H150</f>
        <v>0</v>
      </c>
      <c r="I135">
        <f>'Input Data'!I150</f>
        <v>0</v>
      </c>
      <c r="J135" s="28">
        <f t="shared" si="2"/>
        <v>149.30000000000001</v>
      </c>
      <c r="K135">
        <f>J135*'Input Data'!AF150</f>
        <v>7.4650000000000007</v>
      </c>
      <c r="L135" s="28">
        <f>J135*'Input Data'!AG150</f>
        <v>0</v>
      </c>
      <c r="M135" s="28">
        <f t="shared" si="3"/>
        <v>156.76500000000001</v>
      </c>
    </row>
    <row r="136" spans="1:13" x14ac:dyDescent="0.25">
      <c r="A136" t="str">
        <f>'Input Data'!B151</f>
        <v>HYTHE</v>
      </c>
      <c r="B136" t="str">
        <f>'Input Data'!AH151</f>
        <v>HWY 43 W</v>
      </c>
      <c r="C136" t="str">
        <f>'Input Data'!C151</f>
        <v>AB</v>
      </c>
      <c r="D136" t="str">
        <f>'Input Data'!D151</f>
        <v>D LS DYED</v>
      </c>
      <c r="E136">
        <f>'Input Data'!AD151</f>
        <v>99.2</v>
      </c>
      <c r="F136">
        <f>'Input Data'!F151</f>
        <v>4</v>
      </c>
      <c r="G136">
        <f>'Input Data'!G151</f>
        <v>4</v>
      </c>
      <c r="H136">
        <f>'Input Data'!H151</f>
        <v>0</v>
      </c>
      <c r="I136">
        <f>'Input Data'!I151</f>
        <v>0</v>
      </c>
      <c r="J136" s="28">
        <f t="shared" si="2"/>
        <v>107.2</v>
      </c>
      <c r="K136">
        <f>J136*'Input Data'!AF151</f>
        <v>5.36</v>
      </c>
      <c r="L136" s="28">
        <f>J136*'Input Data'!AG151</f>
        <v>0</v>
      </c>
      <c r="M136" s="28">
        <f t="shared" si="3"/>
        <v>112.56</v>
      </c>
    </row>
    <row r="137" spans="1:13" x14ac:dyDescent="0.25">
      <c r="A137" t="str">
        <f>'Input Data'!B152</f>
        <v>HYTHE</v>
      </c>
      <c r="B137" t="str">
        <f>'Input Data'!AH152</f>
        <v>HWY 43 W</v>
      </c>
      <c r="C137" t="str">
        <f>'Input Data'!C152</f>
        <v>AB</v>
      </c>
      <c r="D137" t="str">
        <f>'Input Data'!D152</f>
        <v>DIESEL LS</v>
      </c>
      <c r="E137">
        <f>'Input Data'!AD152</f>
        <v>99.2</v>
      </c>
      <c r="F137">
        <f>'Input Data'!F152</f>
        <v>4</v>
      </c>
      <c r="G137">
        <f>'Input Data'!G152</f>
        <v>13</v>
      </c>
      <c r="H137">
        <f>'Input Data'!H152</f>
        <v>0</v>
      </c>
      <c r="I137">
        <f>'Input Data'!I152</f>
        <v>0</v>
      </c>
      <c r="J137" s="28">
        <f t="shared" si="2"/>
        <v>116.2</v>
      </c>
      <c r="K137">
        <f>J137*'Input Data'!AF152</f>
        <v>5.8100000000000005</v>
      </c>
      <c r="L137" s="28">
        <f>J137*'Input Data'!AG152</f>
        <v>0</v>
      </c>
      <c r="M137" s="28">
        <f t="shared" si="3"/>
        <v>122.01</v>
      </c>
    </row>
    <row r="138" spans="1:13" x14ac:dyDescent="0.25">
      <c r="A138" t="str">
        <f>'Input Data'!B153</f>
        <v>HYTHE</v>
      </c>
      <c r="B138" t="str">
        <f>'Input Data'!AH153</f>
        <v>HWY 43 W</v>
      </c>
      <c r="C138" t="str">
        <f>'Input Data'!C153</f>
        <v>AB</v>
      </c>
      <c r="D138" t="str">
        <f>'Input Data'!D153</f>
        <v>ETH REG DYE</v>
      </c>
      <c r="E138">
        <f>'Input Data'!AD153</f>
        <v>86.8</v>
      </c>
      <c r="F138">
        <f>'Input Data'!F153</f>
        <v>10</v>
      </c>
      <c r="G138">
        <f>'Input Data'!G153</f>
        <v>4</v>
      </c>
      <c r="H138">
        <f>'Input Data'!H153</f>
        <v>0</v>
      </c>
      <c r="I138">
        <f>'Input Data'!I153</f>
        <v>0</v>
      </c>
      <c r="J138" s="28">
        <f t="shared" si="2"/>
        <v>100.8</v>
      </c>
      <c r="K138">
        <f>J138*'Input Data'!AF153</f>
        <v>5.04</v>
      </c>
      <c r="L138" s="28">
        <f>J138*'Input Data'!AG153</f>
        <v>0</v>
      </c>
      <c r="M138" s="28">
        <f t="shared" si="3"/>
        <v>105.84</v>
      </c>
    </row>
    <row r="139" spans="1:13" x14ac:dyDescent="0.25">
      <c r="A139" t="str">
        <f>'Input Data'!B154</f>
        <v>HYTHE</v>
      </c>
      <c r="B139" t="str">
        <f>'Input Data'!AH154</f>
        <v>HWY 43 W</v>
      </c>
      <c r="C139" t="str">
        <f>'Input Data'!C154</f>
        <v>AB</v>
      </c>
      <c r="D139" t="str">
        <f>'Input Data'!D154</f>
        <v>ETHANOL REG</v>
      </c>
      <c r="E139">
        <f>'Input Data'!AD154</f>
        <v>86.8</v>
      </c>
      <c r="F139">
        <f>'Input Data'!F154</f>
        <v>10</v>
      </c>
      <c r="G139">
        <f>'Input Data'!G154</f>
        <v>13</v>
      </c>
      <c r="H139">
        <f>'Input Data'!H154</f>
        <v>0</v>
      </c>
      <c r="I139">
        <f>'Input Data'!I154</f>
        <v>0</v>
      </c>
      <c r="J139" s="28">
        <f t="shared" si="2"/>
        <v>109.8</v>
      </c>
      <c r="K139">
        <f>J139*'Input Data'!AF154</f>
        <v>5.49</v>
      </c>
      <c r="L139" s="28">
        <f>J139*'Input Data'!AG154</f>
        <v>0</v>
      </c>
      <c r="M139" s="28">
        <f t="shared" si="3"/>
        <v>115.28999999999999</v>
      </c>
    </row>
    <row r="140" spans="1:13" x14ac:dyDescent="0.25">
      <c r="A140" t="str">
        <f>'Input Data'!B155</f>
        <v>HYTHE</v>
      </c>
      <c r="B140" t="str">
        <f>'Input Data'!AH155</f>
        <v>HWY 43 W</v>
      </c>
      <c r="C140" t="str">
        <f>'Input Data'!C155</f>
        <v>AB</v>
      </c>
      <c r="D140" t="str">
        <f>'Input Data'!D155</f>
        <v>REG DYED</v>
      </c>
      <c r="E140">
        <f>'Input Data'!AD155</f>
        <v>90.5</v>
      </c>
      <c r="F140">
        <f>'Input Data'!F155</f>
        <v>10</v>
      </c>
      <c r="G140">
        <f>'Input Data'!G155</f>
        <v>4</v>
      </c>
      <c r="H140">
        <f>'Input Data'!H155</f>
        <v>0</v>
      </c>
      <c r="I140">
        <f>'Input Data'!I155</f>
        <v>0</v>
      </c>
      <c r="J140" s="28">
        <f t="shared" si="2"/>
        <v>104.5</v>
      </c>
      <c r="K140">
        <f>J140*'Input Data'!AF155</f>
        <v>5.2250000000000005</v>
      </c>
      <c r="L140" s="28">
        <f>J140*'Input Data'!AG155</f>
        <v>0</v>
      </c>
      <c r="M140" s="28">
        <f t="shared" si="3"/>
        <v>109.72499999999999</v>
      </c>
    </row>
    <row r="141" spans="1:13" x14ac:dyDescent="0.25">
      <c r="A141" t="str">
        <f>'Input Data'!B156</f>
        <v>HYTHE</v>
      </c>
      <c r="B141" t="str">
        <f>'Input Data'!AH156</f>
        <v>HWY 43 W</v>
      </c>
      <c r="C141" t="str">
        <f>'Input Data'!C156</f>
        <v>AB</v>
      </c>
      <c r="D141" t="str">
        <f>'Input Data'!D156</f>
        <v>UNBRAND DEF</v>
      </c>
      <c r="E141">
        <f>'Input Data'!AD156</f>
        <v>125.6</v>
      </c>
      <c r="F141">
        <f>'Input Data'!F156</f>
        <v>0</v>
      </c>
      <c r="G141">
        <f>'Input Data'!G156</f>
        <v>0</v>
      </c>
      <c r="H141">
        <f>'Input Data'!H156</f>
        <v>0</v>
      </c>
      <c r="I141">
        <f>'Input Data'!I156</f>
        <v>0</v>
      </c>
      <c r="J141" s="28">
        <f t="shared" si="2"/>
        <v>125.6</v>
      </c>
      <c r="K141">
        <f>J141*'Input Data'!AF156</f>
        <v>6.28</v>
      </c>
      <c r="L141" s="28">
        <f>J141*'Input Data'!AG156</f>
        <v>0</v>
      </c>
      <c r="M141" s="28">
        <f t="shared" si="3"/>
        <v>131.88</v>
      </c>
    </row>
    <row r="142" spans="1:13" x14ac:dyDescent="0.25">
      <c r="A142" t="str">
        <f>'Input Data'!B157</f>
        <v>KANANASKIS</v>
      </c>
      <c r="B142" t="str">
        <f>'Input Data'!AH157</f>
        <v>100 NAKODA WAY</v>
      </c>
      <c r="C142" t="str">
        <f>'Input Data'!C157</f>
        <v>AB</v>
      </c>
      <c r="D142" t="str">
        <f>'Input Data'!D157</f>
        <v>DIESEL LS</v>
      </c>
      <c r="E142">
        <f>'Input Data'!AD157</f>
        <v>99.6</v>
      </c>
      <c r="F142">
        <f>'Input Data'!F157</f>
        <v>4</v>
      </c>
      <c r="G142">
        <f>'Input Data'!G157</f>
        <v>13</v>
      </c>
      <c r="H142">
        <f>'Input Data'!H157</f>
        <v>0</v>
      </c>
      <c r="I142">
        <f>'Input Data'!I157</f>
        <v>0</v>
      </c>
      <c r="J142" s="28">
        <f t="shared" ref="J142:J205" si="4">SUM(E142:I142)</f>
        <v>116.6</v>
      </c>
      <c r="K142">
        <f>J142*'Input Data'!AF157</f>
        <v>5.83</v>
      </c>
      <c r="L142" s="28">
        <f>J142*'Input Data'!AG157</f>
        <v>0</v>
      </c>
      <c r="M142" s="28">
        <f t="shared" ref="M142:M205" si="5">SUM(J142:L142)</f>
        <v>122.42999999999999</v>
      </c>
    </row>
    <row r="143" spans="1:13" x14ac:dyDescent="0.25">
      <c r="A143" t="str">
        <f>'Input Data'!B158</f>
        <v>KANANASKIS</v>
      </c>
      <c r="B143" t="str">
        <f>'Input Data'!AH158</f>
        <v>100 NAKODA WAY</v>
      </c>
      <c r="C143" t="str">
        <f>'Input Data'!C158</f>
        <v>AB</v>
      </c>
      <c r="D143" t="str">
        <f>'Input Data'!D158</f>
        <v>UNBRAND DEF</v>
      </c>
      <c r="E143">
        <f>'Input Data'!AD158</f>
        <v>110.4</v>
      </c>
      <c r="F143">
        <f>'Input Data'!F158</f>
        <v>0</v>
      </c>
      <c r="G143">
        <f>'Input Data'!G158</f>
        <v>0</v>
      </c>
      <c r="H143">
        <f>'Input Data'!H158</f>
        <v>0</v>
      </c>
      <c r="I143">
        <f>'Input Data'!I158</f>
        <v>0</v>
      </c>
      <c r="J143" s="28">
        <f t="shared" si="4"/>
        <v>110.4</v>
      </c>
      <c r="K143">
        <f>J143*'Input Data'!AF158</f>
        <v>5.5200000000000005</v>
      </c>
      <c r="L143" s="28">
        <f>J143*'Input Data'!AG158</f>
        <v>0</v>
      </c>
      <c r="M143" s="28">
        <f t="shared" si="5"/>
        <v>115.92</v>
      </c>
    </row>
    <row r="144" spans="1:13" x14ac:dyDescent="0.25">
      <c r="A144" t="str">
        <f>'Input Data'!B159</f>
        <v>LAC LA BICHE</v>
      </c>
      <c r="B144" t="str">
        <f>'Input Data'!AH159</f>
        <v>HWY 55 &amp; MISSION RD</v>
      </c>
      <c r="C144" t="str">
        <f>'Input Data'!C159</f>
        <v>AB</v>
      </c>
      <c r="D144" t="str">
        <f>'Input Data'!D159</f>
        <v>D LS DYED</v>
      </c>
      <c r="E144">
        <f>'Input Data'!AD159</f>
        <v>98.3</v>
      </c>
      <c r="F144">
        <f>'Input Data'!F159</f>
        <v>4</v>
      </c>
      <c r="G144">
        <f>'Input Data'!G159</f>
        <v>4</v>
      </c>
      <c r="H144">
        <f>'Input Data'!H159</f>
        <v>0</v>
      </c>
      <c r="I144">
        <f>'Input Data'!I159</f>
        <v>0</v>
      </c>
      <c r="J144" s="28">
        <f t="shared" si="4"/>
        <v>106.3</v>
      </c>
      <c r="K144">
        <f>J144*'Input Data'!AF159</f>
        <v>5.3150000000000004</v>
      </c>
      <c r="L144" s="28">
        <f>J144*'Input Data'!AG159</f>
        <v>0</v>
      </c>
      <c r="M144" s="28">
        <f t="shared" si="5"/>
        <v>111.61499999999999</v>
      </c>
    </row>
    <row r="145" spans="1:13" x14ac:dyDescent="0.25">
      <c r="A145" t="str">
        <f>'Input Data'!B160</f>
        <v>LAC LA BICHE</v>
      </c>
      <c r="B145" t="str">
        <f>'Input Data'!AH160</f>
        <v>HWY 55 &amp; MISSION RD</v>
      </c>
      <c r="C145" t="str">
        <f>'Input Data'!C160</f>
        <v>AB</v>
      </c>
      <c r="D145" t="str">
        <f>'Input Data'!D160</f>
        <v>DIESEL LS</v>
      </c>
      <c r="E145">
        <f>'Input Data'!AD160</f>
        <v>98.3</v>
      </c>
      <c r="F145">
        <f>'Input Data'!F160</f>
        <v>4</v>
      </c>
      <c r="G145">
        <f>'Input Data'!G160</f>
        <v>13</v>
      </c>
      <c r="H145">
        <f>'Input Data'!H160</f>
        <v>0</v>
      </c>
      <c r="I145">
        <f>'Input Data'!I160</f>
        <v>0</v>
      </c>
      <c r="J145" s="28">
        <f t="shared" si="4"/>
        <v>115.3</v>
      </c>
      <c r="K145">
        <f>J145*'Input Data'!AF160</f>
        <v>5.7650000000000006</v>
      </c>
      <c r="L145" s="28">
        <f>J145*'Input Data'!AG160</f>
        <v>0</v>
      </c>
      <c r="M145" s="28">
        <f t="shared" si="5"/>
        <v>121.065</v>
      </c>
    </row>
    <row r="146" spans="1:13" x14ac:dyDescent="0.25">
      <c r="A146" t="str">
        <f>'Input Data'!B161</f>
        <v>LAC LA BICHE</v>
      </c>
      <c r="B146" t="str">
        <f>'Input Data'!AH161</f>
        <v>HWY 55 &amp; MISSION RD</v>
      </c>
      <c r="C146" t="str">
        <f>'Input Data'!C161</f>
        <v>AB</v>
      </c>
      <c r="D146" t="str">
        <f>'Input Data'!D161</f>
        <v>ETH REG DYE</v>
      </c>
      <c r="E146">
        <f>'Input Data'!AD161</f>
        <v>84.9</v>
      </c>
      <c r="F146">
        <f>'Input Data'!F161</f>
        <v>10</v>
      </c>
      <c r="G146">
        <f>'Input Data'!G161</f>
        <v>4</v>
      </c>
      <c r="H146">
        <f>'Input Data'!H161</f>
        <v>0</v>
      </c>
      <c r="I146">
        <f>'Input Data'!I161</f>
        <v>0</v>
      </c>
      <c r="J146" s="28">
        <f t="shared" si="4"/>
        <v>98.9</v>
      </c>
      <c r="K146">
        <f>J146*'Input Data'!AF161</f>
        <v>4.9450000000000003</v>
      </c>
      <c r="L146" s="28">
        <f>J146*'Input Data'!AG161</f>
        <v>0</v>
      </c>
      <c r="M146" s="28">
        <f t="shared" si="5"/>
        <v>103.845</v>
      </c>
    </row>
    <row r="147" spans="1:13" x14ac:dyDescent="0.25">
      <c r="A147" t="str">
        <f>'Input Data'!B162</f>
        <v>LAC LA BICHE</v>
      </c>
      <c r="B147" t="str">
        <f>'Input Data'!AH162</f>
        <v>HWY 55 &amp; MISSION RD</v>
      </c>
      <c r="C147" t="str">
        <f>'Input Data'!C162</f>
        <v>AB</v>
      </c>
      <c r="D147" t="str">
        <f>'Input Data'!D162</f>
        <v>ETHANOL REG</v>
      </c>
      <c r="E147">
        <f>'Input Data'!AD162</f>
        <v>84.9</v>
      </c>
      <c r="F147">
        <f>'Input Data'!F162</f>
        <v>10</v>
      </c>
      <c r="G147">
        <f>'Input Data'!G162</f>
        <v>13</v>
      </c>
      <c r="H147">
        <f>'Input Data'!H162</f>
        <v>0</v>
      </c>
      <c r="I147">
        <f>'Input Data'!I162</f>
        <v>0</v>
      </c>
      <c r="J147" s="28">
        <f t="shared" si="4"/>
        <v>107.9</v>
      </c>
      <c r="K147">
        <f>J147*'Input Data'!AF162</f>
        <v>5.3950000000000005</v>
      </c>
      <c r="L147" s="28">
        <f>J147*'Input Data'!AG162</f>
        <v>0</v>
      </c>
      <c r="M147" s="28">
        <f t="shared" si="5"/>
        <v>113.295</v>
      </c>
    </row>
    <row r="148" spans="1:13" x14ac:dyDescent="0.25">
      <c r="A148" t="str">
        <f>'Input Data'!B163</f>
        <v>LAC LA BICHE</v>
      </c>
      <c r="B148" t="str">
        <f>'Input Data'!AH163</f>
        <v>HWY 55 &amp; MISSION RD</v>
      </c>
      <c r="C148" t="str">
        <f>'Input Data'!C163</f>
        <v>AB</v>
      </c>
      <c r="D148" t="str">
        <f>'Input Data'!D163</f>
        <v>UNBRAND DEF</v>
      </c>
      <c r="E148">
        <f>'Input Data'!AD163</f>
        <v>110.4</v>
      </c>
      <c r="F148">
        <f>'Input Data'!F163</f>
        <v>0</v>
      </c>
      <c r="G148">
        <f>'Input Data'!G163</f>
        <v>0</v>
      </c>
      <c r="H148">
        <f>'Input Data'!H163</f>
        <v>0</v>
      </c>
      <c r="I148">
        <f>'Input Data'!I163</f>
        <v>0</v>
      </c>
      <c r="J148" s="28">
        <f t="shared" si="4"/>
        <v>110.4</v>
      </c>
      <c r="K148">
        <f>J148*'Input Data'!AF163</f>
        <v>5.5200000000000005</v>
      </c>
      <c r="L148" s="28">
        <f>J148*'Input Data'!AG163</f>
        <v>0</v>
      </c>
      <c r="M148" s="28">
        <f t="shared" si="5"/>
        <v>115.92</v>
      </c>
    </row>
    <row r="149" spans="1:13" x14ac:dyDescent="0.25">
      <c r="A149" t="str">
        <f>'Input Data'!B164</f>
        <v>LETHBRIDGE</v>
      </c>
      <c r="B149" t="str">
        <f>'Input Data'!AH164</f>
        <v>4201 2 AVE</v>
      </c>
      <c r="C149" t="str">
        <f>'Input Data'!C164</f>
        <v>AB</v>
      </c>
      <c r="D149" t="str">
        <f>'Input Data'!D164</f>
        <v>D LS DYED</v>
      </c>
      <c r="E149">
        <f>'Input Data'!AD164</f>
        <v>101.6</v>
      </c>
      <c r="F149">
        <f>'Input Data'!F164</f>
        <v>4</v>
      </c>
      <c r="G149">
        <f>'Input Data'!G164</f>
        <v>4</v>
      </c>
      <c r="H149">
        <f>'Input Data'!H164</f>
        <v>0</v>
      </c>
      <c r="I149">
        <f>'Input Data'!I164</f>
        <v>0</v>
      </c>
      <c r="J149" s="28">
        <f t="shared" si="4"/>
        <v>109.6</v>
      </c>
      <c r="K149">
        <f>J149*'Input Data'!AF164</f>
        <v>5.48</v>
      </c>
      <c r="L149" s="28">
        <f>J149*'Input Data'!AG164</f>
        <v>0</v>
      </c>
      <c r="M149" s="28">
        <f t="shared" si="5"/>
        <v>115.08</v>
      </c>
    </row>
    <row r="150" spans="1:13" x14ac:dyDescent="0.25">
      <c r="A150" t="str">
        <f>'Input Data'!B165</f>
        <v>LETHBRIDGE</v>
      </c>
      <c r="B150" t="str">
        <f>'Input Data'!AH165</f>
        <v>4201 2 AVE</v>
      </c>
      <c r="C150" t="str">
        <f>'Input Data'!C165</f>
        <v>AB</v>
      </c>
      <c r="D150" t="str">
        <f>'Input Data'!D165</f>
        <v>DIESEL LS</v>
      </c>
      <c r="E150">
        <f>'Input Data'!AD165</f>
        <v>101.6</v>
      </c>
      <c r="F150">
        <f>'Input Data'!F165</f>
        <v>4</v>
      </c>
      <c r="G150">
        <f>'Input Data'!G165</f>
        <v>13</v>
      </c>
      <c r="H150">
        <f>'Input Data'!H165</f>
        <v>0</v>
      </c>
      <c r="I150">
        <f>'Input Data'!I165</f>
        <v>0</v>
      </c>
      <c r="J150" s="28">
        <f t="shared" si="4"/>
        <v>118.6</v>
      </c>
      <c r="K150">
        <f>J150*'Input Data'!AF165</f>
        <v>5.93</v>
      </c>
      <c r="L150" s="28">
        <f>J150*'Input Data'!AG165</f>
        <v>0</v>
      </c>
      <c r="M150" s="28">
        <f t="shared" si="5"/>
        <v>124.53</v>
      </c>
    </row>
    <row r="151" spans="1:13" x14ac:dyDescent="0.25">
      <c r="A151" t="str">
        <f>'Input Data'!B166</f>
        <v>LETHBRIDGE</v>
      </c>
      <c r="B151" t="str">
        <f>'Input Data'!AH166</f>
        <v>4201 2 AVE</v>
      </c>
      <c r="C151" t="str">
        <f>'Input Data'!C166</f>
        <v>AB</v>
      </c>
      <c r="D151" t="str">
        <f>'Input Data'!D166</f>
        <v>ETHANOL REG</v>
      </c>
      <c r="E151">
        <f>'Input Data'!AD166</f>
        <v>88.4</v>
      </c>
      <c r="F151">
        <f>'Input Data'!F166</f>
        <v>10</v>
      </c>
      <c r="G151">
        <f>'Input Data'!G166</f>
        <v>13</v>
      </c>
      <c r="H151">
        <f>'Input Data'!H166</f>
        <v>0</v>
      </c>
      <c r="I151">
        <f>'Input Data'!I166</f>
        <v>0</v>
      </c>
      <c r="J151" s="28">
        <f t="shared" si="4"/>
        <v>111.4</v>
      </c>
      <c r="K151">
        <f>J151*'Input Data'!AF166</f>
        <v>5.57</v>
      </c>
      <c r="L151" s="28">
        <f>J151*'Input Data'!AG166</f>
        <v>0</v>
      </c>
      <c r="M151" s="28">
        <f t="shared" si="5"/>
        <v>116.97</v>
      </c>
    </row>
    <row r="152" spans="1:13" x14ac:dyDescent="0.25">
      <c r="A152" t="str">
        <f>'Input Data'!B167</f>
        <v>LETHBRIDGE</v>
      </c>
      <c r="B152" t="str">
        <f>'Input Data'!AH167</f>
        <v>4201 2 AVE</v>
      </c>
      <c r="C152" t="str">
        <f>'Input Data'!C167</f>
        <v>AB</v>
      </c>
      <c r="D152" t="str">
        <f>'Input Data'!D167</f>
        <v>REGULAR</v>
      </c>
      <c r="E152">
        <f>'Input Data'!AD167</f>
        <v>81.7</v>
      </c>
      <c r="F152">
        <f>'Input Data'!F167</f>
        <v>10</v>
      </c>
      <c r="G152">
        <f>'Input Data'!G167</f>
        <v>13</v>
      </c>
      <c r="H152">
        <f>'Input Data'!H167</f>
        <v>0</v>
      </c>
      <c r="I152">
        <f>'Input Data'!I167</f>
        <v>0</v>
      </c>
      <c r="J152" s="28">
        <f t="shared" si="4"/>
        <v>104.7</v>
      </c>
      <c r="K152">
        <f>J152*'Input Data'!AF167</f>
        <v>5.2350000000000003</v>
      </c>
      <c r="L152" s="28">
        <f>J152*'Input Data'!AG167</f>
        <v>0</v>
      </c>
      <c r="M152" s="28">
        <f t="shared" si="5"/>
        <v>109.935</v>
      </c>
    </row>
    <row r="153" spans="1:13" x14ac:dyDescent="0.25">
      <c r="A153" t="str">
        <f>'Input Data'!B168</f>
        <v>LLOYDMINSTER</v>
      </c>
      <c r="B153" t="str">
        <f>'Input Data'!AH168</f>
        <v>5310 52 ST</v>
      </c>
      <c r="C153" t="str">
        <f>'Input Data'!C168</f>
        <v>AB</v>
      </c>
      <c r="D153" t="str">
        <f>'Input Data'!D168</f>
        <v>D LS DYED</v>
      </c>
      <c r="E153">
        <f>'Input Data'!AD168</f>
        <v>96</v>
      </c>
      <c r="F153">
        <f>'Input Data'!F168</f>
        <v>4</v>
      </c>
      <c r="G153">
        <f>'Input Data'!G168</f>
        <v>4</v>
      </c>
      <c r="H153">
        <f>'Input Data'!H168</f>
        <v>0</v>
      </c>
      <c r="I153">
        <f>'Input Data'!I168</f>
        <v>0</v>
      </c>
      <c r="J153" s="28">
        <f t="shared" si="4"/>
        <v>104</v>
      </c>
      <c r="K153">
        <f>J153*'Input Data'!AF168</f>
        <v>5.2</v>
      </c>
      <c r="L153" s="28">
        <f>J153*'Input Data'!AG168</f>
        <v>0</v>
      </c>
      <c r="M153" s="28">
        <f t="shared" si="5"/>
        <v>109.2</v>
      </c>
    </row>
    <row r="154" spans="1:13" x14ac:dyDescent="0.25">
      <c r="A154" t="str">
        <f>'Input Data'!B169</f>
        <v>LLOYDMINSTER</v>
      </c>
      <c r="B154" t="str">
        <f>'Input Data'!AH169</f>
        <v>5310 52 ST</v>
      </c>
      <c r="C154" t="str">
        <f>'Input Data'!C169</f>
        <v>AB</v>
      </c>
      <c r="D154" t="str">
        <f>'Input Data'!D169</f>
        <v>DIESEL LS</v>
      </c>
      <c r="E154">
        <f>'Input Data'!AD169</f>
        <v>96</v>
      </c>
      <c r="F154">
        <f>'Input Data'!F169</f>
        <v>4</v>
      </c>
      <c r="G154">
        <f>'Input Data'!G169</f>
        <v>13</v>
      </c>
      <c r="H154">
        <f>'Input Data'!H169</f>
        <v>0</v>
      </c>
      <c r="I154">
        <f>'Input Data'!I169</f>
        <v>0</v>
      </c>
      <c r="J154" s="28">
        <f t="shared" si="4"/>
        <v>113</v>
      </c>
      <c r="K154">
        <f>J154*'Input Data'!AF169</f>
        <v>5.65</v>
      </c>
      <c r="L154" s="28">
        <f>J154*'Input Data'!AG169</f>
        <v>0</v>
      </c>
      <c r="M154" s="28">
        <f t="shared" si="5"/>
        <v>118.65</v>
      </c>
    </row>
    <row r="155" spans="1:13" x14ac:dyDescent="0.25">
      <c r="A155" t="str">
        <f>'Input Data'!B170</f>
        <v>LLOYDMINSTER</v>
      </c>
      <c r="B155" t="str">
        <f>'Input Data'!AH170</f>
        <v>5310 52 ST</v>
      </c>
      <c r="C155" t="str">
        <f>'Input Data'!C170</f>
        <v>AB</v>
      </c>
      <c r="D155" t="str">
        <f>'Input Data'!D170</f>
        <v>ETH MID</v>
      </c>
      <c r="E155">
        <f>'Input Data'!AD170</f>
        <v>92.5</v>
      </c>
      <c r="F155">
        <f>'Input Data'!F170</f>
        <v>10</v>
      </c>
      <c r="G155">
        <f>'Input Data'!G170</f>
        <v>13</v>
      </c>
      <c r="H155">
        <f>'Input Data'!H170</f>
        <v>0</v>
      </c>
      <c r="I155">
        <f>'Input Data'!I170</f>
        <v>0</v>
      </c>
      <c r="J155" s="28">
        <f t="shared" si="4"/>
        <v>115.5</v>
      </c>
      <c r="K155">
        <f>J155*'Input Data'!AF170</f>
        <v>5.7750000000000004</v>
      </c>
      <c r="L155" s="28">
        <f>J155*'Input Data'!AG170</f>
        <v>0</v>
      </c>
      <c r="M155" s="28">
        <f t="shared" si="5"/>
        <v>121.27500000000001</v>
      </c>
    </row>
    <row r="156" spans="1:13" x14ac:dyDescent="0.25">
      <c r="A156" t="str">
        <f>'Input Data'!B171</f>
        <v>LLOYDMINSTER</v>
      </c>
      <c r="B156" t="str">
        <f>'Input Data'!AH171</f>
        <v>5310 52 ST</v>
      </c>
      <c r="C156" t="str">
        <f>'Input Data'!C171</f>
        <v>AB</v>
      </c>
      <c r="D156" t="str">
        <f>'Input Data'!D171</f>
        <v>ETH REG DYE</v>
      </c>
      <c r="E156">
        <f>'Input Data'!AD171</f>
        <v>84.5</v>
      </c>
      <c r="F156">
        <f>'Input Data'!F171</f>
        <v>10</v>
      </c>
      <c r="G156">
        <f>'Input Data'!G171</f>
        <v>4</v>
      </c>
      <c r="H156">
        <f>'Input Data'!H171</f>
        <v>0</v>
      </c>
      <c r="I156">
        <f>'Input Data'!I171</f>
        <v>0</v>
      </c>
      <c r="J156" s="28">
        <f t="shared" si="4"/>
        <v>98.5</v>
      </c>
      <c r="K156">
        <f>J156*'Input Data'!AF171</f>
        <v>4.9250000000000007</v>
      </c>
      <c r="L156" s="28">
        <f>J156*'Input Data'!AG171</f>
        <v>0</v>
      </c>
      <c r="M156" s="28">
        <f t="shared" si="5"/>
        <v>103.425</v>
      </c>
    </row>
    <row r="157" spans="1:13" x14ac:dyDescent="0.25">
      <c r="A157" t="str">
        <f>'Input Data'!B172</f>
        <v>LLOYDMINSTER</v>
      </c>
      <c r="B157" t="str">
        <f>'Input Data'!AH172</f>
        <v>5310 52 ST</v>
      </c>
      <c r="C157" t="str">
        <f>'Input Data'!C172</f>
        <v>AB</v>
      </c>
      <c r="D157" t="str">
        <f>'Input Data'!D172</f>
        <v>ETHANOL REG</v>
      </c>
      <c r="E157">
        <f>'Input Data'!AD172</f>
        <v>84.5</v>
      </c>
      <c r="F157">
        <f>'Input Data'!F172</f>
        <v>10</v>
      </c>
      <c r="G157">
        <f>'Input Data'!G172</f>
        <v>13</v>
      </c>
      <c r="H157">
        <f>'Input Data'!H172</f>
        <v>0</v>
      </c>
      <c r="I157">
        <f>'Input Data'!I172</f>
        <v>0</v>
      </c>
      <c r="J157" s="28">
        <f t="shared" si="4"/>
        <v>107.5</v>
      </c>
      <c r="K157">
        <f>J157*'Input Data'!AF172</f>
        <v>5.375</v>
      </c>
      <c r="L157" s="28">
        <f>J157*'Input Data'!AG172</f>
        <v>0</v>
      </c>
      <c r="M157" s="28">
        <f t="shared" si="5"/>
        <v>112.875</v>
      </c>
    </row>
    <row r="158" spans="1:13" x14ac:dyDescent="0.25">
      <c r="A158" t="str">
        <f>'Input Data'!B173</f>
        <v>LLOYDMINSTER</v>
      </c>
      <c r="B158" t="str">
        <f>'Input Data'!AH173</f>
        <v>5310 52 ST</v>
      </c>
      <c r="C158" t="str">
        <f>'Input Data'!C173</f>
        <v>AB</v>
      </c>
      <c r="D158" t="str">
        <f>'Input Data'!D173</f>
        <v>PREM DYED</v>
      </c>
      <c r="E158">
        <f>'Input Data'!AD173</f>
        <v>103.5</v>
      </c>
      <c r="F158">
        <f>'Input Data'!F173</f>
        <v>10</v>
      </c>
      <c r="G158">
        <f>'Input Data'!G173</f>
        <v>4</v>
      </c>
      <c r="H158">
        <f>'Input Data'!H173</f>
        <v>0</v>
      </c>
      <c r="I158">
        <f>'Input Data'!I173</f>
        <v>0</v>
      </c>
      <c r="J158" s="28">
        <f t="shared" si="4"/>
        <v>117.5</v>
      </c>
      <c r="K158">
        <f>J158*'Input Data'!AF173</f>
        <v>5.875</v>
      </c>
      <c r="L158" s="28">
        <f>J158*'Input Data'!AG173</f>
        <v>0</v>
      </c>
      <c r="M158" s="28">
        <f t="shared" si="5"/>
        <v>123.375</v>
      </c>
    </row>
    <row r="159" spans="1:13" x14ac:dyDescent="0.25">
      <c r="A159" t="str">
        <f>'Input Data'!B174</f>
        <v>LLOYDMINSTER</v>
      </c>
      <c r="B159" t="str">
        <f>'Input Data'!AH174</f>
        <v>5310 52 ST</v>
      </c>
      <c r="C159" t="str">
        <f>'Input Data'!C174</f>
        <v>AB</v>
      </c>
      <c r="D159" t="str">
        <f>'Input Data'!D174</f>
        <v>PREMIUM</v>
      </c>
      <c r="E159">
        <f>'Input Data'!AD174</f>
        <v>103.5</v>
      </c>
      <c r="F159">
        <f>'Input Data'!F174</f>
        <v>10</v>
      </c>
      <c r="G159">
        <f>'Input Data'!G174</f>
        <v>13</v>
      </c>
      <c r="H159">
        <f>'Input Data'!H174</f>
        <v>0</v>
      </c>
      <c r="I159">
        <f>'Input Data'!I174</f>
        <v>0</v>
      </c>
      <c r="J159" s="28">
        <f t="shared" si="4"/>
        <v>126.5</v>
      </c>
      <c r="K159">
        <f>J159*'Input Data'!AF174</f>
        <v>6.3250000000000002</v>
      </c>
      <c r="L159" s="28">
        <f>J159*'Input Data'!AG174</f>
        <v>0</v>
      </c>
      <c r="M159" s="28">
        <f t="shared" si="5"/>
        <v>132.82499999999999</v>
      </c>
    </row>
    <row r="160" spans="1:13" x14ac:dyDescent="0.25">
      <c r="A160" t="str">
        <f>'Input Data'!B175</f>
        <v>LLOYDMINSTER</v>
      </c>
      <c r="B160" t="str">
        <f>'Input Data'!AH175</f>
        <v>5310 52 ST</v>
      </c>
      <c r="C160" t="str">
        <f>'Input Data'!C175</f>
        <v>AB</v>
      </c>
      <c r="D160" t="str">
        <f>'Input Data'!D175</f>
        <v>UNBRAND DEF</v>
      </c>
      <c r="E160">
        <f>'Input Data'!AD175</f>
        <v>189.5</v>
      </c>
      <c r="F160">
        <f>'Input Data'!F175</f>
        <v>0</v>
      </c>
      <c r="G160">
        <f>'Input Data'!G175</f>
        <v>0</v>
      </c>
      <c r="H160">
        <f>'Input Data'!H175</f>
        <v>0</v>
      </c>
      <c r="I160">
        <f>'Input Data'!I175</f>
        <v>0</v>
      </c>
      <c r="J160" s="28">
        <f t="shared" si="4"/>
        <v>189.5</v>
      </c>
      <c r="K160">
        <f>J160*'Input Data'!AF175</f>
        <v>9.4749999999999996</v>
      </c>
      <c r="L160" s="28">
        <f>J160*'Input Data'!AG175</f>
        <v>0</v>
      </c>
      <c r="M160" s="28">
        <f t="shared" si="5"/>
        <v>198.97499999999999</v>
      </c>
    </row>
    <row r="161" spans="1:13" x14ac:dyDescent="0.25">
      <c r="A161" t="str">
        <f>'Input Data'!B176</f>
        <v>LLOYDMINSTER</v>
      </c>
      <c r="B161" t="str">
        <f>'Input Data'!AH176</f>
        <v>5721 44 ST</v>
      </c>
      <c r="C161" t="str">
        <f>'Input Data'!C176</f>
        <v>AB</v>
      </c>
      <c r="D161" t="str">
        <f>'Input Data'!D176</f>
        <v>DIESEL LS</v>
      </c>
      <c r="E161">
        <f>'Input Data'!AD176</f>
        <v>97.5</v>
      </c>
      <c r="F161">
        <f>'Input Data'!F176</f>
        <v>4</v>
      </c>
      <c r="G161">
        <f>'Input Data'!G176</f>
        <v>13</v>
      </c>
      <c r="H161">
        <f>'Input Data'!H176</f>
        <v>0</v>
      </c>
      <c r="I161">
        <f>'Input Data'!I176</f>
        <v>0</v>
      </c>
      <c r="J161" s="28">
        <f t="shared" si="4"/>
        <v>114.5</v>
      </c>
      <c r="K161">
        <f>J161*'Input Data'!AF176</f>
        <v>5.7250000000000005</v>
      </c>
      <c r="L161" s="28">
        <f>J161*'Input Data'!AG176</f>
        <v>0</v>
      </c>
      <c r="M161" s="28">
        <f t="shared" si="5"/>
        <v>120.22499999999999</v>
      </c>
    </row>
    <row r="162" spans="1:13" x14ac:dyDescent="0.25">
      <c r="A162" t="str">
        <f>'Input Data'!B177</f>
        <v>LLOYDMINSTER</v>
      </c>
      <c r="B162" t="str">
        <f>'Input Data'!AH177</f>
        <v>5721 44 ST</v>
      </c>
      <c r="C162" t="str">
        <f>'Input Data'!C177</f>
        <v>AB</v>
      </c>
      <c r="D162" t="str">
        <f>'Input Data'!D177</f>
        <v>ETH MID</v>
      </c>
      <c r="E162">
        <f>'Input Data'!AD177</f>
        <v>88.8</v>
      </c>
      <c r="F162">
        <f>'Input Data'!F177</f>
        <v>10</v>
      </c>
      <c r="G162">
        <f>'Input Data'!G177</f>
        <v>13</v>
      </c>
      <c r="H162">
        <f>'Input Data'!H177</f>
        <v>0</v>
      </c>
      <c r="I162">
        <f>'Input Data'!I177</f>
        <v>0</v>
      </c>
      <c r="J162" s="28">
        <f t="shared" si="4"/>
        <v>111.8</v>
      </c>
      <c r="K162">
        <f>J162*'Input Data'!AF177</f>
        <v>5.59</v>
      </c>
      <c r="L162" s="28">
        <f>J162*'Input Data'!AG177</f>
        <v>0</v>
      </c>
      <c r="M162" s="28">
        <f t="shared" si="5"/>
        <v>117.39</v>
      </c>
    </row>
    <row r="163" spans="1:13" x14ac:dyDescent="0.25">
      <c r="A163" t="str">
        <f>'Input Data'!B178</f>
        <v>LLOYDMINSTER</v>
      </c>
      <c r="B163" t="str">
        <f>'Input Data'!AH178</f>
        <v>5721 44 ST</v>
      </c>
      <c r="C163" t="str">
        <f>'Input Data'!C178</f>
        <v>AB</v>
      </c>
      <c r="D163" t="str">
        <f>'Input Data'!D178</f>
        <v>ETHANOL REG</v>
      </c>
      <c r="E163">
        <f>'Input Data'!AD178</f>
        <v>84.8</v>
      </c>
      <c r="F163">
        <f>'Input Data'!F178</f>
        <v>10</v>
      </c>
      <c r="G163">
        <f>'Input Data'!G178</f>
        <v>13</v>
      </c>
      <c r="H163">
        <f>'Input Data'!H178</f>
        <v>0</v>
      </c>
      <c r="I163">
        <f>'Input Data'!I178</f>
        <v>0</v>
      </c>
      <c r="J163" s="28">
        <f t="shared" si="4"/>
        <v>107.8</v>
      </c>
      <c r="K163">
        <f>J163*'Input Data'!AF178</f>
        <v>5.3900000000000006</v>
      </c>
      <c r="L163" s="28">
        <f>J163*'Input Data'!AG178</f>
        <v>0</v>
      </c>
      <c r="M163" s="28">
        <f t="shared" si="5"/>
        <v>113.19</v>
      </c>
    </row>
    <row r="164" spans="1:13" x14ac:dyDescent="0.25">
      <c r="A164" t="str">
        <f>'Input Data'!B179</f>
        <v>LLOYDMINSTER</v>
      </c>
      <c r="B164" t="str">
        <f>'Input Data'!AH179</f>
        <v>5721 44 ST</v>
      </c>
      <c r="C164" t="str">
        <f>'Input Data'!C179</f>
        <v>AB</v>
      </c>
      <c r="D164" t="str">
        <f>'Input Data'!D179</f>
        <v>PREMIUM</v>
      </c>
      <c r="E164">
        <f>'Input Data'!AD179</f>
        <v>91.5</v>
      </c>
      <c r="F164">
        <f>'Input Data'!F179</f>
        <v>10</v>
      </c>
      <c r="G164">
        <f>'Input Data'!G179</f>
        <v>13</v>
      </c>
      <c r="H164">
        <f>'Input Data'!H179</f>
        <v>0</v>
      </c>
      <c r="I164">
        <f>'Input Data'!I179</f>
        <v>0</v>
      </c>
      <c r="J164" s="28">
        <f t="shared" si="4"/>
        <v>114.5</v>
      </c>
      <c r="K164">
        <f>J164*'Input Data'!AF179</f>
        <v>5.7250000000000005</v>
      </c>
      <c r="L164" s="28">
        <f>J164*'Input Data'!AG179</f>
        <v>0</v>
      </c>
      <c r="M164" s="28">
        <f t="shared" si="5"/>
        <v>120.22499999999999</v>
      </c>
    </row>
    <row r="165" spans="1:13" x14ac:dyDescent="0.25">
      <c r="A165" t="str">
        <f>'Input Data'!B180</f>
        <v>LLOYDMINSTER</v>
      </c>
      <c r="B165" t="str">
        <f>'Input Data'!AH180</f>
        <v>5721 44 ST</v>
      </c>
      <c r="C165" t="str">
        <f>'Input Data'!C180</f>
        <v>AB</v>
      </c>
      <c r="D165" t="str">
        <f>'Input Data'!D180</f>
        <v>UNBRAND DEF</v>
      </c>
      <c r="E165">
        <f>'Input Data'!AD180</f>
        <v>123.7</v>
      </c>
      <c r="F165">
        <f>'Input Data'!F180</f>
        <v>0</v>
      </c>
      <c r="G165">
        <f>'Input Data'!G180</f>
        <v>0</v>
      </c>
      <c r="H165">
        <f>'Input Data'!H180</f>
        <v>0</v>
      </c>
      <c r="I165">
        <f>'Input Data'!I180</f>
        <v>0</v>
      </c>
      <c r="J165" s="28">
        <f t="shared" si="4"/>
        <v>123.7</v>
      </c>
      <c r="K165">
        <f>J165*'Input Data'!AF180</f>
        <v>6.1850000000000005</v>
      </c>
      <c r="L165" s="28">
        <f>J165*'Input Data'!AG180</f>
        <v>0</v>
      </c>
      <c r="M165" s="28">
        <f t="shared" si="5"/>
        <v>129.88499999999999</v>
      </c>
    </row>
    <row r="166" spans="1:13" x14ac:dyDescent="0.25">
      <c r="A166" t="str">
        <f>'Input Data'!B181</f>
        <v>MEDICINE HAT</v>
      </c>
      <c r="B166" t="str">
        <f>'Input Data'!AH181</f>
        <v>561 15 ST SW</v>
      </c>
      <c r="C166" t="str">
        <f>'Input Data'!C181</f>
        <v>AB</v>
      </c>
      <c r="D166" t="str">
        <f>'Input Data'!D181</f>
        <v>DIESEL LS</v>
      </c>
      <c r="E166">
        <f>'Input Data'!AD181</f>
        <v>101.5</v>
      </c>
      <c r="F166">
        <f>'Input Data'!F181</f>
        <v>4</v>
      </c>
      <c r="G166">
        <f>'Input Data'!G181</f>
        <v>13</v>
      </c>
      <c r="H166">
        <f>'Input Data'!H181</f>
        <v>0</v>
      </c>
      <c r="I166">
        <f>'Input Data'!I181</f>
        <v>0</v>
      </c>
      <c r="J166" s="28">
        <f t="shared" si="4"/>
        <v>118.5</v>
      </c>
      <c r="K166">
        <f>J166*'Input Data'!AF181</f>
        <v>5.9250000000000007</v>
      </c>
      <c r="L166" s="28">
        <f>J166*'Input Data'!AG181</f>
        <v>0</v>
      </c>
      <c r="M166" s="28">
        <f t="shared" si="5"/>
        <v>124.425</v>
      </c>
    </row>
    <row r="167" spans="1:13" x14ac:dyDescent="0.25">
      <c r="A167" t="str">
        <f>'Input Data'!B182</f>
        <v>MEDICINE HAT</v>
      </c>
      <c r="B167" t="str">
        <f>'Input Data'!AH182</f>
        <v>561 15 ST SW</v>
      </c>
      <c r="C167" t="str">
        <f>'Input Data'!C182</f>
        <v>AB</v>
      </c>
      <c r="D167" t="str">
        <f>'Input Data'!D182</f>
        <v>ETH MID</v>
      </c>
      <c r="E167">
        <f>'Input Data'!AD182</f>
        <v>95.5</v>
      </c>
      <c r="F167">
        <f>'Input Data'!F182</f>
        <v>10</v>
      </c>
      <c r="G167">
        <f>'Input Data'!G182</f>
        <v>13</v>
      </c>
      <c r="H167">
        <f>'Input Data'!H182</f>
        <v>0</v>
      </c>
      <c r="I167">
        <f>'Input Data'!I182</f>
        <v>0</v>
      </c>
      <c r="J167" s="28">
        <f t="shared" si="4"/>
        <v>118.5</v>
      </c>
      <c r="K167">
        <f>J167*'Input Data'!AF182</f>
        <v>5.9250000000000007</v>
      </c>
      <c r="L167" s="28">
        <f>J167*'Input Data'!AG182</f>
        <v>0</v>
      </c>
      <c r="M167" s="28">
        <f t="shared" si="5"/>
        <v>124.425</v>
      </c>
    </row>
    <row r="168" spans="1:13" x14ac:dyDescent="0.25">
      <c r="A168" t="str">
        <f>'Input Data'!B183</f>
        <v>MEDICINE HAT</v>
      </c>
      <c r="B168" t="str">
        <f>'Input Data'!AH183</f>
        <v>561 15 ST SW</v>
      </c>
      <c r="C168" t="str">
        <f>'Input Data'!C183</f>
        <v>AB</v>
      </c>
      <c r="D168" t="str">
        <f>'Input Data'!D183</f>
        <v>ETHANOL REG</v>
      </c>
      <c r="E168">
        <f>'Input Data'!AD183</f>
        <v>87.8</v>
      </c>
      <c r="F168">
        <f>'Input Data'!F183</f>
        <v>10</v>
      </c>
      <c r="G168">
        <f>'Input Data'!G183</f>
        <v>13</v>
      </c>
      <c r="H168">
        <f>'Input Data'!H183</f>
        <v>0</v>
      </c>
      <c r="I168">
        <f>'Input Data'!I183</f>
        <v>0</v>
      </c>
      <c r="J168" s="28">
        <f t="shared" si="4"/>
        <v>110.8</v>
      </c>
      <c r="K168">
        <f>J168*'Input Data'!AF183</f>
        <v>5.54</v>
      </c>
      <c r="L168" s="28">
        <f>J168*'Input Data'!AG183</f>
        <v>0</v>
      </c>
      <c r="M168" s="28">
        <f t="shared" si="5"/>
        <v>116.34</v>
      </c>
    </row>
    <row r="169" spans="1:13" x14ac:dyDescent="0.25">
      <c r="A169" t="str">
        <f>'Input Data'!B184</f>
        <v>MEDICINE HAT</v>
      </c>
      <c r="B169" t="str">
        <f>'Input Data'!AH184</f>
        <v>561 15 ST SW</v>
      </c>
      <c r="C169" t="str">
        <f>'Input Data'!C184</f>
        <v>AB</v>
      </c>
      <c r="D169" t="str">
        <f>'Input Data'!D184</f>
        <v>MID</v>
      </c>
      <c r="E169">
        <f>'Input Data'!AD184</f>
        <v>109.1</v>
      </c>
      <c r="F169">
        <f>'Input Data'!F184</f>
        <v>10</v>
      </c>
      <c r="G169">
        <f>'Input Data'!G184</f>
        <v>13</v>
      </c>
      <c r="H169">
        <f>'Input Data'!H184</f>
        <v>0</v>
      </c>
      <c r="I169">
        <f>'Input Data'!I184</f>
        <v>0</v>
      </c>
      <c r="J169" s="28">
        <f t="shared" si="4"/>
        <v>132.1</v>
      </c>
      <c r="K169">
        <f>J169*'Input Data'!AF184</f>
        <v>6.6050000000000004</v>
      </c>
      <c r="L169" s="28">
        <f>J169*'Input Data'!AG184</f>
        <v>0</v>
      </c>
      <c r="M169" s="28">
        <f t="shared" si="5"/>
        <v>138.70499999999998</v>
      </c>
    </row>
    <row r="170" spans="1:13" x14ac:dyDescent="0.25">
      <c r="A170" t="str">
        <f>'Input Data'!B185</f>
        <v>MEDICINE HAT</v>
      </c>
      <c r="B170" t="str">
        <f>'Input Data'!AH185</f>
        <v>561 15 ST SW</v>
      </c>
      <c r="C170" t="str">
        <f>'Input Data'!C185</f>
        <v>AB</v>
      </c>
      <c r="D170" t="str">
        <f>'Input Data'!D185</f>
        <v>PREMIUM</v>
      </c>
      <c r="E170">
        <f>'Input Data'!AD185</f>
        <v>111.1</v>
      </c>
      <c r="F170">
        <f>'Input Data'!F185</f>
        <v>10</v>
      </c>
      <c r="G170">
        <f>'Input Data'!G185</f>
        <v>13</v>
      </c>
      <c r="H170">
        <f>'Input Data'!H185</f>
        <v>0</v>
      </c>
      <c r="I170">
        <f>'Input Data'!I185</f>
        <v>0</v>
      </c>
      <c r="J170" s="28">
        <f t="shared" si="4"/>
        <v>134.1</v>
      </c>
      <c r="K170">
        <f>J170*'Input Data'!AF185</f>
        <v>6.7050000000000001</v>
      </c>
      <c r="L170" s="28">
        <f>J170*'Input Data'!AG185</f>
        <v>0</v>
      </c>
      <c r="M170" s="28">
        <f t="shared" si="5"/>
        <v>140.80500000000001</v>
      </c>
    </row>
    <row r="171" spans="1:13" x14ac:dyDescent="0.25">
      <c r="A171" t="str">
        <f>'Input Data'!B186</f>
        <v>MEDICINE HAT</v>
      </c>
      <c r="B171" t="str">
        <f>'Input Data'!AH186</f>
        <v>561 15 ST SW</v>
      </c>
      <c r="C171" t="str">
        <f>'Input Data'!C186</f>
        <v>AB</v>
      </c>
      <c r="D171" t="str">
        <f>'Input Data'!D186</f>
        <v>REGULAR</v>
      </c>
      <c r="E171">
        <f>'Input Data'!AD186</f>
        <v>96.1</v>
      </c>
      <c r="F171">
        <f>'Input Data'!F186</f>
        <v>10</v>
      </c>
      <c r="G171">
        <f>'Input Data'!G186</f>
        <v>13</v>
      </c>
      <c r="H171">
        <f>'Input Data'!H186</f>
        <v>0</v>
      </c>
      <c r="I171">
        <f>'Input Data'!I186</f>
        <v>0</v>
      </c>
      <c r="J171" s="28">
        <f t="shared" si="4"/>
        <v>119.1</v>
      </c>
      <c r="K171">
        <f>J171*'Input Data'!AF186</f>
        <v>5.9550000000000001</v>
      </c>
      <c r="L171" s="28">
        <f>J171*'Input Data'!AG186</f>
        <v>0</v>
      </c>
      <c r="M171" s="28">
        <f t="shared" si="5"/>
        <v>125.05499999999999</v>
      </c>
    </row>
    <row r="172" spans="1:13" x14ac:dyDescent="0.25">
      <c r="A172" t="str">
        <f>'Input Data'!B187</f>
        <v>NISKU</v>
      </c>
      <c r="B172" t="str">
        <f>'Input Data'!AH187</f>
        <v>201 8020 SPARROW DR</v>
      </c>
      <c r="C172" t="str">
        <f>'Input Data'!C187</f>
        <v>AB</v>
      </c>
      <c r="D172" t="str">
        <f>'Input Data'!D187</f>
        <v>DIESEL LS</v>
      </c>
      <c r="E172">
        <f>'Input Data'!AD187</f>
        <v>96.3</v>
      </c>
      <c r="F172">
        <f>'Input Data'!F187</f>
        <v>4</v>
      </c>
      <c r="G172">
        <f>'Input Data'!G187</f>
        <v>13</v>
      </c>
      <c r="H172">
        <f>'Input Data'!H187</f>
        <v>0</v>
      </c>
      <c r="I172">
        <f>'Input Data'!I187</f>
        <v>0</v>
      </c>
      <c r="J172" s="28">
        <f t="shared" si="4"/>
        <v>113.3</v>
      </c>
      <c r="K172">
        <f>J172*'Input Data'!AF187</f>
        <v>5.665</v>
      </c>
      <c r="L172" s="28">
        <f>J172*'Input Data'!AG187</f>
        <v>0</v>
      </c>
      <c r="M172" s="28">
        <f t="shared" si="5"/>
        <v>118.965</v>
      </c>
    </row>
    <row r="173" spans="1:13" x14ac:dyDescent="0.25">
      <c r="A173" t="str">
        <f>'Input Data'!B188</f>
        <v>NISKU</v>
      </c>
      <c r="B173" t="str">
        <f>'Input Data'!AH188</f>
        <v>201 8020 SPARROW DR</v>
      </c>
      <c r="C173" t="str">
        <f>'Input Data'!C188</f>
        <v>AB</v>
      </c>
      <c r="D173" t="str">
        <f>'Input Data'!D188</f>
        <v>ETH MID</v>
      </c>
      <c r="E173">
        <f>'Input Data'!AD188</f>
        <v>91.7</v>
      </c>
      <c r="F173">
        <f>'Input Data'!F188</f>
        <v>10</v>
      </c>
      <c r="G173">
        <f>'Input Data'!G188</f>
        <v>13</v>
      </c>
      <c r="H173">
        <f>'Input Data'!H188</f>
        <v>0</v>
      </c>
      <c r="I173">
        <f>'Input Data'!I188</f>
        <v>0</v>
      </c>
      <c r="J173" s="28">
        <f t="shared" si="4"/>
        <v>114.7</v>
      </c>
      <c r="K173">
        <f>J173*'Input Data'!AF188</f>
        <v>5.7350000000000003</v>
      </c>
      <c r="L173" s="28">
        <f>J173*'Input Data'!AG188</f>
        <v>0</v>
      </c>
      <c r="M173" s="28">
        <f t="shared" si="5"/>
        <v>120.435</v>
      </c>
    </row>
    <row r="174" spans="1:13" x14ac:dyDescent="0.25">
      <c r="A174" t="str">
        <f>'Input Data'!B189</f>
        <v>NISKU</v>
      </c>
      <c r="B174" t="str">
        <f>'Input Data'!AH189</f>
        <v>201 8020 SPARROW DR</v>
      </c>
      <c r="C174" t="str">
        <f>'Input Data'!C189</f>
        <v>AB</v>
      </c>
      <c r="D174" t="str">
        <f>'Input Data'!D189</f>
        <v>ETHANOL REG</v>
      </c>
      <c r="E174">
        <f>'Input Data'!AD189</f>
        <v>83.7</v>
      </c>
      <c r="F174">
        <f>'Input Data'!F189</f>
        <v>10</v>
      </c>
      <c r="G174">
        <f>'Input Data'!G189</f>
        <v>13</v>
      </c>
      <c r="H174">
        <f>'Input Data'!H189</f>
        <v>0</v>
      </c>
      <c r="I174">
        <f>'Input Data'!I189</f>
        <v>0</v>
      </c>
      <c r="J174" s="28">
        <f t="shared" si="4"/>
        <v>106.7</v>
      </c>
      <c r="K174">
        <f>J174*'Input Data'!AF189</f>
        <v>5.3350000000000009</v>
      </c>
      <c r="L174" s="28">
        <f>J174*'Input Data'!AG189</f>
        <v>0</v>
      </c>
      <c r="M174" s="28">
        <f t="shared" si="5"/>
        <v>112.035</v>
      </c>
    </row>
    <row r="175" spans="1:13" x14ac:dyDescent="0.25">
      <c r="A175" t="str">
        <f>'Input Data'!B190</f>
        <v>NISKU</v>
      </c>
      <c r="B175" t="str">
        <f>'Input Data'!AH190</f>
        <v>201 8020 SPARROW DR</v>
      </c>
      <c r="C175" t="str">
        <f>'Input Data'!C190</f>
        <v>AB</v>
      </c>
      <c r="D175" t="str">
        <f>'Input Data'!D190</f>
        <v>PREMIUM</v>
      </c>
      <c r="E175">
        <f>'Input Data'!AD190</f>
        <v>102.7</v>
      </c>
      <c r="F175">
        <f>'Input Data'!F190</f>
        <v>10</v>
      </c>
      <c r="G175">
        <f>'Input Data'!G190</f>
        <v>13</v>
      </c>
      <c r="H175">
        <f>'Input Data'!H190</f>
        <v>0</v>
      </c>
      <c r="I175">
        <f>'Input Data'!I190</f>
        <v>0</v>
      </c>
      <c r="J175" s="28">
        <f t="shared" si="4"/>
        <v>125.7</v>
      </c>
      <c r="K175">
        <f>J175*'Input Data'!AF190</f>
        <v>6.2850000000000001</v>
      </c>
      <c r="L175" s="28">
        <f>J175*'Input Data'!AG190</f>
        <v>0</v>
      </c>
      <c r="M175" s="28">
        <f t="shared" si="5"/>
        <v>131.98500000000001</v>
      </c>
    </row>
    <row r="176" spans="1:13" x14ac:dyDescent="0.25">
      <c r="A176" t="str">
        <f>'Input Data'!B191</f>
        <v>NISKU</v>
      </c>
      <c r="B176" t="str">
        <f>'Input Data'!AH191</f>
        <v>201 8020 SPARROW DR</v>
      </c>
      <c r="C176" t="str">
        <f>'Input Data'!C191</f>
        <v>AB</v>
      </c>
      <c r="D176" t="str">
        <f>'Input Data'!D191</f>
        <v>UNBRAND DEF</v>
      </c>
      <c r="E176">
        <f>'Input Data'!AD191</f>
        <v>123.7</v>
      </c>
      <c r="F176">
        <f>'Input Data'!F191</f>
        <v>0</v>
      </c>
      <c r="G176">
        <f>'Input Data'!G191</f>
        <v>0</v>
      </c>
      <c r="H176">
        <f>'Input Data'!H191</f>
        <v>0</v>
      </c>
      <c r="I176">
        <f>'Input Data'!I191</f>
        <v>0</v>
      </c>
      <c r="J176" s="28">
        <f t="shared" si="4"/>
        <v>123.7</v>
      </c>
      <c r="K176">
        <f>J176*'Input Data'!AF191</f>
        <v>6.1850000000000005</v>
      </c>
      <c r="L176" s="28">
        <f>J176*'Input Data'!AG191</f>
        <v>0</v>
      </c>
      <c r="M176" s="28">
        <f t="shared" si="5"/>
        <v>129.88499999999999</v>
      </c>
    </row>
    <row r="177" spans="1:13" x14ac:dyDescent="0.25">
      <c r="A177" t="str">
        <f>'Input Data'!B192</f>
        <v>NISKU</v>
      </c>
      <c r="B177" t="str">
        <f>'Input Data'!AH192</f>
        <v>2010 Sparrow Drive</v>
      </c>
      <c r="C177" t="str">
        <f>'Input Data'!C192</f>
        <v>AB</v>
      </c>
      <c r="D177" t="str">
        <f>'Input Data'!D192</f>
        <v>D LS DYED</v>
      </c>
      <c r="E177">
        <f>'Input Data'!AD192</f>
        <v>100.2</v>
      </c>
      <c r="F177">
        <f>'Input Data'!F192</f>
        <v>4</v>
      </c>
      <c r="G177">
        <f>'Input Data'!G192</f>
        <v>4</v>
      </c>
      <c r="H177">
        <f>'Input Data'!H192</f>
        <v>0</v>
      </c>
      <c r="I177">
        <f>'Input Data'!I192</f>
        <v>0</v>
      </c>
      <c r="J177" s="28">
        <f t="shared" si="4"/>
        <v>108.2</v>
      </c>
      <c r="K177">
        <f>J177*'Input Data'!AF192</f>
        <v>5.41</v>
      </c>
      <c r="L177" s="28">
        <f>J177*'Input Data'!AG192</f>
        <v>0</v>
      </c>
      <c r="M177" s="28">
        <f t="shared" si="5"/>
        <v>113.61</v>
      </c>
    </row>
    <row r="178" spans="1:13" x14ac:dyDescent="0.25">
      <c r="A178" t="str">
        <f>'Input Data'!B193</f>
        <v>NISKU</v>
      </c>
      <c r="B178" t="str">
        <f>'Input Data'!AH193</f>
        <v>2010 Sparrow Drive</v>
      </c>
      <c r="C178" t="str">
        <f>'Input Data'!C193</f>
        <v>AB</v>
      </c>
      <c r="D178" t="str">
        <f>'Input Data'!D193</f>
        <v>DIESEL LS</v>
      </c>
      <c r="E178">
        <f>'Input Data'!AD193</f>
        <v>97</v>
      </c>
      <c r="F178">
        <f>'Input Data'!F193</f>
        <v>4</v>
      </c>
      <c r="G178">
        <f>'Input Data'!G193</f>
        <v>13</v>
      </c>
      <c r="H178">
        <f>'Input Data'!H193</f>
        <v>0</v>
      </c>
      <c r="I178">
        <f>'Input Data'!I193</f>
        <v>0</v>
      </c>
      <c r="J178" s="28">
        <f t="shared" si="4"/>
        <v>114</v>
      </c>
      <c r="K178">
        <f>J178*'Input Data'!AF193</f>
        <v>5.7</v>
      </c>
      <c r="L178" s="28">
        <f>J178*'Input Data'!AG193</f>
        <v>0</v>
      </c>
      <c r="M178" s="28">
        <f t="shared" si="5"/>
        <v>119.7</v>
      </c>
    </row>
    <row r="179" spans="1:13" x14ac:dyDescent="0.25">
      <c r="A179" t="str">
        <f>'Input Data'!B194</f>
        <v>NISKU</v>
      </c>
      <c r="B179" t="str">
        <f>'Input Data'!AH194</f>
        <v>2010 Sparrow Drive</v>
      </c>
      <c r="C179" t="str">
        <f>'Input Data'!C194</f>
        <v>AB</v>
      </c>
      <c r="D179" t="str">
        <f>'Input Data'!D194</f>
        <v>UNBRAND DEF</v>
      </c>
      <c r="E179">
        <f>'Input Data'!AD194</f>
        <v>129</v>
      </c>
      <c r="F179">
        <f>'Input Data'!F194</f>
        <v>0</v>
      </c>
      <c r="G179">
        <f>'Input Data'!G194</f>
        <v>0</v>
      </c>
      <c r="H179">
        <f>'Input Data'!H194</f>
        <v>0</v>
      </c>
      <c r="I179">
        <f>'Input Data'!I194</f>
        <v>0</v>
      </c>
      <c r="J179" s="28">
        <f t="shared" si="4"/>
        <v>129</v>
      </c>
      <c r="K179">
        <f>J179*'Input Data'!AF194</f>
        <v>6.45</v>
      </c>
      <c r="L179" s="28">
        <f>J179*'Input Data'!AG194</f>
        <v>0</v>
      </c>
      <c r="M179" s="28">
        <f t="shared" si="5"/>
        <v>135.44999999999999</v>
      </c>
    </row>
    <row r="180" spans="1:13" x14ac:dyDescent="0.25">
      <c r="A180" t="str">
        <f>'Input Data'!B195</f>
        <v>OKOTOKS</v>
      </c>
      <c r="B180" t="str">
        <f>'Input Data'!AH195</f>
        <v>48223 338 AVE E</v>
      </c>
      <c r="C180" t="str">
        <f>'Input Data'!C195</f>
        <v>AB</v>
      </c>
      <c r="D180" t="str">
        <f>'Input Data'!D195</f>
        <v>D LS DYED</v>
      </c>
      <c r="E180">
        <f>'Input Data'!AD195</f>
        <v>99.3</v>
      </c>
      <c r="F180">
        <f>'Input Data'!F195</f>
        <v>4</v>
      </c>
      <c r="G180">
        <f>'Input Data'!G195</f>
        <v>4</v>
      </c>
      <c r="H180">
        <f>'Input Data'!H195</f>
        <v>0</v>
      </c>
      <c r="I180">
        <f>'Input Data'!I195</f>
        <v>0</v>
      </c>
      <c r="J180" s="28">
        <f t="shared" si="4"/>
        <v>107.3</v>
      </c>
      <c r="K180">
        <f>J180*'Input Data'!AF195</f>
        <v>5.3650000000000002</v>
      </c>
      <c r="L180" s="28">
        <f>J180*'Input Data'!AG195</f>
        <v>0</v>
      </c>
      <c r="M180" s="28">
        <f t="shared" si="5"/>
        <v>112.66499999999999</v>
      </c>
    </row>
    <row r="181" spans="1:13" x14ac:dyDescent="0.25">
      <c r="A181" t="str">
        <f>'Input Data'!B196</f>
        <v>OKOTOKS</v>
      </c>
      <c r="B181" t="str">
        <f>'Input Data'!AH196</f>
        <v>48223 338 AVE E</v>
      </c>
      <c r="C181" t="str">
        <f>'Input Data'!C196</f>
        <v>AB</v>
      </c>
      <c r="D181" t="str">
        <f>'Input Data'!D196</f>
        <v>DIESEL LS</v>
      </c>
      <c r="E181">
        <f>'Input Data'!AD196</f>
        <v>99.3</v>
      </c>
      <c r="F181">
        <f>'Input Data'!F196</f>
        <v>4</v>
      </c>
      <c r="G181">
        <f>'Input Data'!G196</f>
        <v>13</v>
      </c>
      <c r="H181">
        <f>'Input Data'!H196</f>
        <v>0</v>
      </c>
      <c r="I181">
        <f>'Input Data'!I196</f>
        <v>0</v>
      </c>
      <c r="J181" s="28">
        <f t="shared" si="4"/>
        <v>116.3</v>
      </c>
      <c r="K181">
        <f>J181*'Input Data'!AF196</f>
        <v>5.8150000000000004</v>
      </c>
      <c r="L181" s="28">
        <f>J181*'Input Data'!AG196</f>
        <v>0</v>
      </c>
      <c r="M181" s="28">
        <f t="shared" si="5"/>
        <v>122.11499999999999</v>
      </c>
    </row>
    <row r="182" spans="1:13" x14ac:dyDescent="0.25">
      <c r="A182" t="str">
        <f>'Input Data'!B197</f>
        <v>OKOTOKS</v>
      </c>
      <c r="B182" t="str">
        <f>'Input Data'!AH197</f>
        <v>48223 338 AVE E</v>
      </c>
      <c r="C182" t="str">
        <f>'Input Data'!C197</f>
        <v>AB</v>
      </c>
      <c r="D182" t="str">
        <f>'Input Data'!D197</f>
        <v>ETHANOL REG</v>
      </c>
      <c r="E182">
        <f>'Input Data'!AD197</f>
        <v>86.3</v>
      </c>
      <c r="F182">
        <f>'Input Data'!F197</f>
        <v>10</v>
      </c>
      <c r="G182">
        <f>'Input Data'!G197</f>
        <v>13</v>
      </c>
      <c r="H182">
        <f>'Input Data'!H197</f>
        <v>0</v>
      </c>
      <c r="I182">
        <f>'Input Data'!I197</f>
        <v>0</v>
      </c>
      <c r="J182" s="28">
        <f t="shared" si="4"/>
        <v>109.3</v>
      </c>
      <c r="K182">
        <f>J182*'Input Data'!AF197</f>
        <v>5.4649999999999999</v>
      </c>
      <c r="L182" s="28">
        <f>J182*'Input Data'!AG197</f>
        <v>0</v>
      </c>
      <c r="M182" s="28">
        <f t="shared" si="5"/>
        <v>114.765</v>
      </c>
    </row>
    <row r="183" spans="1:13" x14ac:dyDescent="0.25">
      <c r="A183" t="str">
        <f>'Input Data'!B198</f>
        <v>OKOTOKS</v>
      </c>
      <c r="B183" t="str">
        <f>'Input Data'!AH198</f>
        <v>48223 338 AVE E</v>
      </c>
      <c r="C183" t="str">
        <f>'Input Data'!C198</f>
        <v>AB</v>
      </c>
      <c r="D183" t="str">
        <f>'Input Data'!D198</f>
        <v>REGULAR</v>
      </c>
      <c r="E183">
        <f>'Input Data'!AD198</f>
        <v>86.3</v>
      </c>
      <c r="F183">
        <f>'Input Data'!F198</f>
        <v>10</v>
      </c>
      <c r="G183">
        <f>'Input Data'!G198</f>
        <v>13</v>
      </c>
      <c r="H183">
        <f>'Input Data'!H198</f>
        <v>0</v>
      </c>
      <c r="I183">
        <f>'Input Data'!I198</f>
        <v>0</v>
      </c>
      <c r="J183" s="28">
        <f t="shared" si="4"/>
        <v>109.3</v>
      </c>
      <c r="K183">
        <f>J183*'Input Data'!AF198</f>
        <v>5.4649999999999999</v>
      </c>
      <c r="L183" s="28">
        <f>J183*'Input Data'!AG198</f>
        <v>0</v>
      </c>
      <c r="M183" s="28">
        <f t="shared" si="5"/>
        <v>114.765</v>
      </c>
    </row>
    <row r="184" spans="1:13" x14ac:dyDescent="0.25">
      <c r="A184" t="str">
        <f>'Input Data'!B199</f>
        <v>OKOTOKS</v>
      </c>
      <c r="B184" t="str">
        <f>'Input Data'!AH199</f>
        <v>48223 338 AVE E</v>
      </c>
      <c r="C184" t="str">
        <f>'Input Data'!C199</f>
        <v>AB</v>
      </c>
      <c r="D184" t="str">
        <f>'Input Data'!D199</f>
        <v>UNBRAND DEF</v>
      </c>
      <c r="E184">
        <f>'Input Data'!AD199</f>
        <v>104.8</v>
      </c>
      <c r="F184">
        <f>'Input Data'!F199</f>
        <v>0</v>
      </c>
      <c r="G184">
        <f>'Input Data'!G199</f>
        <v>0</v>
      </c>
      <c r="H184">
        <f>'Input Data'!H199</f>
        <v>0</v>
      </c>
      <c r="I184">
        <f>'Input Data'!I199</f>
        <v>0</v>
      </c>
      <c r="J184" s="28">
        <f t="shared" si="4"/>
        <v>104.8</v>
      </c>
      <c r="K184">
        <f>J184*'Input Data'!AF199</f>
        <v>5.24</v>
      </c>
      <c r="L184" s="28">
        <f>J184*'Input Data'!AG199</f>
        <v>0</v>
      </c>
      <c r="M184" s="28">
        <f t="shared" si="5"/>
        <v>110.03999999999999</v>
      </c>
    </row>
    <row r="185" spans="1:13" x14ac:dyDescent="0.25">
      <c r="A185" t="str">
        <f>'Input Data'!B200</f>
        <v>RAINBOW LAKE</v>
      </c>
      <c r="B185" t="str">
        <f>'Input Data'!AH200</f>
        <v>25 MOBIL AVE</v>
      </c>
      <c r="C185" t="str">
        <f>'Input Data'!C200</f>
        <v>AB</v>
      </c>
      <c r="D185" t="str">
        <f>'Input Data'!D200</f>
        <v>D LS DYED</v>
      </c>
      <c r="E185">
        <f>'Input Data'!AD200</f>
        <v>105.2</v>
      </c>
      <c r="F185">
        <f>'Input Data'!F200</f>
        <v>4</v>
      </c>
      <c r="G185">
        <f>'Input Data'!G200</f>
        <v>4</v>
      </c>
      <c r="H185">
        <f>'Input Data'!H200</f>
        <v>0</v>
      </c>
      <c r="I185">
        <f>'Input Data'!I200</f>
        <v>0</v>
      </c>
      <c r="J185" s="28">
        <f t="shared" si="4"/>
        <v>113.2</v>
      </c>
      <c r="K185">
        <f>J185*'Input Data'!AF200</f>
        <v>5.66</v>
      </c>
      <c r="L185" s="28">
        <f>J185*'Input Data'!AG200</f>
        <v>0</v>
      </c>
      <c r="M185" s="28">
        <f t="shared" si="5"/>
        <v>118.86</v>
      </c>
    </row>
    <row r="186" spans="1:13" x14ac:dyDescent="0.25">
      <c r="A186" t="str">
        <f>'Input Data'!B201</f>
        <v>RAINBOW LAKE</v>
      </c>
      <c r="B186" t="str">
        <f>'Input Data'!AH201</f>
        <v>25 MOBIL AVE</v>
      </c>
      <c r="C186" t="str">
        <f>'Input Data'!C201</f>
        <v>AB</v>
      </c>
      <c r="D186" t="str">
        <f>'Input Data'!D201</f>
        <v>DIESEL LS</v>
      </c>
      <c r="E186">
        <f>'Input Data'!AD201</f>
        <v>105.2</v>
      </c>
      <c r="F186">
        <f>'Input Data'!F201</f>
        <v>4</v>
      </c>
      <c r="G186">
        <f>'Input Data'!G201</f>
        <v>13</v>
      </c>
      <c r="H186">
        <f>'Input Data'!H201</f>
        <v>0</v>
      </c>
      <c r="I186">
        <f>'Input Data'!I201</f>
        <v>0</v>
      </c>
      <c r="J186" s="28">
        <f t="shared" si="4"/>
        <v>122.2</v>
      </c>
      <c r="K186">
        <f>J186*'Input Data'!AF201</f>
        <v>6.11</v>
      </c>
      <c r="L186" s="28">
        <f>J186*'Input Data'!AG201</f>
        <v>0</v>
      </c>
      <c r="M186" s="28">
        <f t="shared" si="5"/>
        <v>128.31</v>
      </c>
    </row>
    <row r="187" spans="1:13" x14ac:dyDescent="0.25">
      <c r="A187" t="str">
        <f>'Input Data'!B202</f>
        <v>RAINBOW LAKE</v>
      </c>
      <c r="B187" t="str">
        <f>'Input Data'!AH202</f>
        <v>25 MOBIL AVE</v>
      </c>
      <c r="C187" t="str">
        <f>'Input Data'!C202</f>
        <v>AB</v>
      </c>
      <c r="D187" t="str">
        <f>'Input Data'!D202</f>
        <v>ETH MID</v>
      </c>
      <c r="E187">
        <f>'Input Data'!AD202</f>
        <v>91</v>
      </c>
      <c r="F187">
        <f>'Input Data'!F202</f>
        <v>10</v>
      </c>
      <c r="G187">
        <f>'Input Data'!G202</f>
        <v>13</v>
      </c>
      <c r="H187">
        <f>'Input Data'!H202</f>
        <v>0</v>
      </c>
      <c r="I187">
        <f>'Input Data'!I202</f>
        <v>0</v>
      </c>
      <c r="J187" s="28">
        <f t="shared" si="4"/>
        <v>114</v>
      </c>
      <c r="K187">
        <f>J187*'Input Data'!AF202</f>
        <v>5.7</v>
      </c>
      <c r="L187" s="28">
        <f>J187*'Input Data'!AG202</f>
        <v>0</v>
      </c>
      <c r="M187" s="28">
        <f t="shared" si="5"/>
        <v>119.7</v>
      </c>
    </row>
    <row r="188" spans="1:13" x14ac:dyDescent="0.25">
      <c r="A188" t="str">
        <f>'Input Data'!B203</f>
        <v>RAINBOW LAKE</v>
      </c>
      <c r="B188" t="str">
        <f>'Input Data'!AH203</f>
        <v>25 MOBIL AVE</v>
      </c>
      <c r="C188" t="str">
        <f>'Input Data'!C203</f>
        <v>AB</v>
      </c>
      <c r="D188" t="str">
        <f>'Input Data'!D203</f>
        <v>ETH REG DYE</v>
      </c>
      <c r="E188">
        <f>'Input Data'!AD203</f>
        <v>92.8</v>
      </c>
      <c r="F188">
        <f>'Input Data'!F203</f>
        <v>10</v>
      </c>
      <c r="G188">
        <f>'Input Data'!G203</f>
        <v>4</v>
      </c>
      <c r="H188">
        <f>'Input Data'!H203</f>
        <v>0</v>
      </c>
      <c r="I188">
        <f>'Input Data'!I203</f>
        <v>0</v>
      </c>
      <c r="J188" s="28">
        <f t="shared" si="4"/>
        <v>106.8</v>
      </c>
      <c r="K188">
        <f>J188*'Input Data'!AF203</f>
        <v>5.34</v>
      </c>
      <c r="L188" s="28">
        <f>J188*'Input Data'!AG203</f>
        <v>0</v>
      </c>
      <c r="M188" s="28">
        <f t="shared" si="5"/>
        <v>112.14</v>
      </c>
    </row>
    <row r="189" spans="1:13" x14ac:dyDescent="0.25">
      <c r="A189" t="str">
        <f>'Input Data'!B204</f>
        <v>RAINBOW LAKE</v>
      </c>
      <c r="B189" t="str">
        <f>'Input Data'!AH204</f>
        <v>25 MOBIL AVE</v>
      </c>
      <c r="C189" t="str">
        <f>'Input Data'!C204</f>
        <v>AB</v>
      </c>
      <c r="D189" t="str">
        <f>'Input Data'!D204</f>
        <v>ETHANOL REG</v>
      </c>
      <c r="E189">
        <f>'Input Data'!AD204</f>
        <v>92.8</v>
      </c>
      <c r="F189">
        <f>'Input Data'!F204</f>
        <v>10</v>
      </c>
      <c r="G189">
        <f>'Input Data'!G204</f>
        <v>13</v>
      </c>
      <c r="H189">
        <f>'Input Data'!H204</f>
        <v>0</v>
      </c>
      <c r="I189">
        <f>'Input Data'!I204</f>
        <v>0</v>
      </c>
      <c r="J189" s="28">
        <f t="shared" si="4"/>
        <v>115.8</v>
      </c>
      <c r="K189">
        <f>J189*'Input Data'!AF204</f>
        <v>5.79</v>
      </c>
      <c r="L189" s="28">
        <f>J189*'Input Data'!AG204</f>
        <v>0</v>
      </c>
      <c r="M189" s="28">
        <f t="shared" si="5"/>
        <v>121.59</v>
      </c>
    </row>
    <row r="190" spans="1:13" x14ac:dyDescent="0.25">
      <c r="A190" t="str">
        <f>'Input Data'!B205</f>
        <v>RAINBOW LAKE</v>
      </c>
      <c r="B190" t="str">
        <f>'Input Data'!AH205</f>
        <v>25 MOBIL AVE</v>
      </c>
      <c r="C190" t="str">
        <f>'Input Data'!C205</f>
        <v>AB</v>
      </c>
      <c r="D190" t="str">
        <f>'Input Data'!D205</f>
        <v>PREMIUM</v>
      </c>
      <c r="E190">
        <f>'Input Data'!AD205</f>
        <v>98</v>
      </c>
      <c r="F190">
        <f>'Input Data'!F205</f>
        <v>10</v>
      </c>
      <c r="G190">
        <f>'Input Data'!G205</f>
        <v>13</v>
      </c>
      <c r="H190">
        <f>'Input Data'!H205</f>
        <v>0</v>
      </c>
      <c r="I190">
        <f>'Input Data'!I205</f>
        <v>0</v>
      </c>
      <c r="J190" s="28">
        <f t="shared" si="4"/>
        <v>121</v>
      </c>
      <c r="K190">
        <f>J190*'Input Data'!AF205</f>
        <v>6.0500000000000007</v>
      </c>
      <c r="L190" s="28">
        <f>J190*'Input Data'!AG205</f>
        <v>0</v>
      </c>
      <c r="M190" s="28">
        <f t="shared" si="5"/>
        <v>127.05</v>
      </c>
    </row>
    <row r="191" spans="1:13" x14ac:dyDescent="0.25">
      <c r="A191" t="str">
        <f>'Input Data'!B206</f>
        <v>RED DEER</v>
      </c>
      <c r="B191" t="str">
        <f>'Input Data'!AH206</f>
        <v>8132 EDGAR INDUSTRIAL CLOSE</v>
      </c>
      <c r="C191" t="str">
        <f>'Input Data'!C206</f>
        <v>AB</v>
      </c>
      <c r="D191" t="str">
        <f>'Input Data'!D206</f>
        <v>D LS DYED</v>
      </c>
      <c r="E191">
        <f>'Input Data'!AD206</f>
        <v>98.2</v>
      </c>
      <c r="F191">
        <f>'Input Data'!F206</f>
        <v>4</v>
      </c>
      <c r="G191">
        <f>'Input Data'!G206</f>
        <v>4</v>
      </c>
      <c r="H191">
        <f>'Input Data'!H206</f>
        <v>0</v>
      </c>
      <c r="I191">
        <f>'Input Data'!I206</f>
        <v>0</v>
      </c>
      <c r="J191" s="28">
        <f t="shared" si="4"/>
        <v>106.2</v>
      </c>
      <c r="K191">
        <f>J191*'Input Data'!AF206</f>
        <v>5.3100000000000005</v>
      </c>
      <c r="L191" s="28">
        <f>J191*'Input Data'!AG206</f>
        <v>0</v>
      </c>
      <c r="M191" s="28">
        <f t="shared" si="5"/>
        <v>111.51</v>
      </c>
    </row>
    <row r="192" spans="1:13" x14ac:dyDescent="0.25">
      <c r="A192" t="str">
        <f>'Input Data'!B207</f>
        <v>RED DEER</v>
      </c>
      <c r="B192" t="str">
        <f>'Input Data'!AH207</f>
        <v>8132 EDGAR INDUSTRIAL CLOSE</v>
      </c>
      <c r="C192" t="str">
        <f>'Input Data'!C207</f>
        <v>AB</v>
      </c>
      <c r="D192" t="str">
        <f>'Input Data'!D207</f>
        <v>DIESEL LS</v>
      </c>
      <c r="E192">
        <f>'Input Data'!AD207</f>
        <v>98.2</v>
      </c>
      <c r="F192">
        <f>'Input Data'!F207</f>
        <v>4</v>
      </c>
      <c r="G192">
        <f>'Input Data'!G207</f>
        <v>13</v>
      </c>
      <c r="H192">
        <f>'Input Data'!H207</f>
        <v>0</v>
      </c>
      <c r="I192">
        <f>'Input Data'!I207</f>
        <v>0</v>
      </c>
      <c r="J192" s="28">
        <f t="shared" si="4"/>
        <v>115.2</v>
      </c>
      <c r="K192">
        <f>J192*'Input Data'!AF207</f>
        <v>5.7600000000000007</v>
      </c>
      <c r="L192" s="28">
        <f>J192*'Input Data'!AG207</f>
        <v>0</v>
      </c>
      <c r="M192" s="28">
        <f t="shared" si="5"/>
        <v>120.96000000000001</v>
      </c>
    </row>
    <row r="193" spans="1:13" x14ac:dyDescent="0.25">
      <c r="A193" t="str">
        <f>'Input Data'!B208</f>
        <v>RED DEER</v>
      </c>
      <c r="B193" t="str">
        <f>'Input Data'!AH208</f>
        <v>8132 EDGAR INDUSTRIAL CLOSE</v>
      </c>
      <c r="C193" t="str">
        <f>'Input Data'!C208</f>
        <v>AB</v>
      </c>
      <c r="D193" t="str">
        <f>'Input Data'!D208</f>
        <v>ETHANOL REG</v>
      </c>
      <c r="E193">
        <f>'Input Data'!AD208</f>
        <v>85.8</v>
      </c>
      <c r="F193">
        <f>'Input Data'!F208</f>
        <v>10</v>
      </c>
      <c r="G193">
        <f>'Input Data'!G208</f>
        <v>13</v>
      </c>
      <c r="H193">
        <f>'Input Data'!H208</f>
        <v>0</v>
      </c>
      <c r="I193">
        <f>'Input Data'!I208</f>
        <v>0</v>
      </c>
      <c r="J193" s="28">
        <f t="shared" si="4"/>
        <v>108.8</v>
      </c>
      <c r="K193">
        <f>J193*'Input Data'!AF208</f>
        <v>5.44</v>
      </c>
      <c r="L193" s="28">
        <f>J193*'Input Data'!AG208</f>
        <v>0</v>
      </c>
      <c r="M193" s="28">
        <f t="shared" si="5"/>
        <v>114.24</v>
      </c>
    </row>
    <row r="194" spans="1:13" x14ac:dyDescent="0.25">
      <c r="A194" t="str">
        <f>'Input Data'!B209</f>
        <v>RED DEER</v>
      </c>
      <c r="B194" t="str">
        <f>'Input Data'!AH209</f>
        <v>8120 EDGAR INDUSTRIAL DR</v>
      </c>
      <c r="C194" t="str">
        <f>'Input Data'!C209</f>
        <v>AB</v>
      </c>
      <c r="D194" t="str">
        <f>'Input Data'!D209</f>
        <v>D LS DYED</v>
      </c>
      <c r="E194">
        <f>'Input Data'!AD209</f>
        <v>97.1</v>
      </c>
      <c r="F194">
        <f>'Input Data'!F209</f>
        <v>4</v>
      </c>
      <c r="G194">
        <f>'Input Data'!G209</f>
        <v>4</v>
      </c>
      <c r="H194">
        <f>'Input Data'!H209</f>
        <v>0</v>
      </c>
      <c r="I194">
        <f>'Input Data'!I209</f>
        <v>0</v>
      </c>
      <c r="J194" s="28">
        <f t="shared" si="4"/>
        <v>105.1</v>
      </c>
      <c r="K194">
        <f>J194*'Input Data'!AF209</f>
        <v>5.2549999999999999</v>
      </c>
      <c r="L194" s="28">
        <f>J194*'Input Data'!AG209</f>
        <v>0</v>
      </c>
      <c r="M194" s="28">
        <f t="shared" si="5"/>
        <v>110.35499999999999</v>
      </c>
    </row>
    <row r="195" spans="1:13" x14ac:dyDescent="0.25">
      <c r="A195" t="str">
        <f>'Input Data'!B210</f>
        <v>RED DEER</v>
      </c>
      <c r="B195" t="str">
        <f>'Input Data'!AH210</f>
        <v>8120 EDGAR INDUSTRIAL DR</v>
      </c>
      <c r="C195" t="str">
        <f>'Input Data'!C210</f>
        <v>AB</v>
      </c>
      <c r="D195" t="str">
        <f>'Input Data'!D210</f>
        <v>DIESEL LS</v>
      </c>
      <c r="E195">
        <f>'Input Data'!AD210</f>
        <v>97.1</v>
      </c>
      <c r="F195">
        <f>'Input Data'!F210</f>
        <v>4</v>
      </c>
      <c r="G195">
        <f>'Input Data'!G210</f>
        <v>13</v>
      </c>
      <c r="H195">
        <f>'Input Data'!H210</f>
        <v>0</v>
      </c>
      <c r="I195">
        <f>'Input Data'!I210</f>
        <v>0</v>
      </c>
      <c r="J195" s="28">
        <f t="shared" si="4"/>
        <v>114.1</v>
      </c>
      <c r="K195">
        <f>J195*'Input Data'!AF210</f>
        <v>5.7050000000000001</v>
      </c>
      <c r="L195" s="28">
        <f>J195*'Input Data'!AG210</f>
        <v>0</v>
      </c>
      <c r="M195" s="28">
        <f t="shared" si="5"/>
        <v>119.80499999999999</v>
      </c>
    </row>
    <row r="196" spans="1:13" x14ac:dyDescent="0.25">
      <c r="A196" t="str">
        <f>'Input Data'!B211</f>
        <v>RED DEER</v>
      </c>
      <c r="B196" t="str">
        <f>'Input Data'!AH211</f>
        <v>8120 EDGAR INDUSTRIAL DR</v>
      </c>
      <c r="C196" t="str">
        <f>'Input Data'!C211</f>
        <v>AB</v>
      </c>
      <c r="D196" t="str">
        <f>'Input Data'!D211</f>
        <v>ETH MID</v>
      </c>
      <c r="E196">
        <f>'Input Data'!AD211</f>
        <v>92.7</v>
      </c>
      <c r="F196">
        <f>'Input Data'!F211</f>
        <v>10</v>
      </c>
      <c r="G196">
        <f>'Input Data'!G211</f>
        <v>13</v>
      </c>
      <c r="H196">
        <f>'Input Data'!H211</f>
        <v>0</v>
      </c>
      <c r="I196">
        <f>'Input Data'!I211</f>
        <v>0</v>
      </c>
      <c r="J196" s="28">
        <f t="shared" si="4"/>
        <v>115.7</v>
      </c>
      <c r="K196">
        <f>J196*'Input Data'!AF211</f>
        <v>5.7850000000000001</v>
      </c>
      <c r="L196" s="28">
        <f>J196*'Input Data'!AG211</f>
        <v>0</v>
      </c>
      <c r="M196" s="28">
        <f t="shared" si="5"/>
        <v>121.485</v>
      </c>
    </row>
    <row r="197" spans="1:13" x14ac:dyDescent="0.25">
      <c r="A197" t="str">
        <f>'Input Data'!B212</f>
        <v>RED DEER</v>
      </c>
      <c r="B197" t="str">
        <f>'Input Data'!AH212</f>
        <v>8120 EDGAR INDUSTRIAL DR</v>
      </c>
      <c r="C197" t="str">
        <f>'Input Data'!C212</f>
        <v>AB</v>
      </c>
      <c r="D197" t="str">
        <f>'Input Data'!D212</f>
        <v>ETH REG DYE</v>
      </c>
      <c r="E197">
        <f>'Input Data'!AD212</f>
        <v>84.7</v>
      </c>
      <c r="F197">
        <f>'Input Data'!F212</f>
        <v>10</v>
      </c>
      <c r="G197">
        <f>'Input Data'!G212</f>
        <v>4</v>
      </c>
      <c r="H197">
        <f>'Input Data'!H212</f>
        <v>0</v>
      </c>
      <c r="I197">
        <f>'Input Data'!I212</f>
        <v>0</v>
      </c>
      <c r="J197" s="28">
        <f t="shared" si="4"/>
        <v>98.7</v>
      </c>
      <c r="K197">
        <f>J197*'Input Data'!AF212</f>
        <v>4.9350000000000005</v>
      </c>
      <c r="L197" s="28">
        <f>J197*'Input Data'!AG212</f>
        <v>0</v>
      </c>
      <c r="M197" s="28">
        <f t="shared" si="5"/>
        <v>103.63500000000001</v>
      </c>
    </row>
    <row r="198" spans="1:13" x14ac:dyDescent="0.25">
      <c r="A198" t="str">
        <f>'Input Data'!B213</f>
        <v>RED DEER</v>
      </c>
      <c r="B198" t="str">
        <f>'Input Data'!AH213</f>
        <v>8120 EDGAR INDUSTRIAL DR</v>
      </c>
      <c r="C198" t="str">
        <f>'Input Data'!C213</f>
        <v>AB</v>
      </c>
      <c r="D198" t="str">
        <f>'Input Data'!D213</f>
        <v>ETHANOL REG</v>
      </c>
      <c r="E198">
        <f>'Input Data'!AD213</f>
        <v>84.7</v>
      </c>
      <c r="F198">
        <f>'Input Data'!F213</f>
        <v>10</v>
      </c>
      <c r="G198">
        <f>'Input Data'!G213</f>
        <v>13</v>
      </c>
      <c r="H198">
        <f>'Input Data'!H213</f>
        <v>0</v>
      </c>
      <c r="I198">
        <f>'Input Data'!I213</f>
        <v>0</v>
      </c>
      <c r="J198" s="28">
        <f t="shared" si="4"/>
        <v>107.7</v>
      </c>
      <c r="K198">
        <f>J198*'Input Data'!AF213</f>
        <v>5.3850000000000007</v>
      </c>
      <c r="L198" s="28">
        <f>J198*'Input Data'!AG213</f>
        <v>0</v>
      </c>
      <c r="M198" s="28">
        <f t="shared" si="5"/>
        <v>113.08500000000001</v>
      </c>
    </row>
    <row r="199" spans="1:13" x14ac:dyDescent="0.25">
      <c r="A199" t="str">
        <f>'Input Data'!B214</f>
        <v>RED DEER</v>
      </c>
      <c r="B199" t="str">
        <f>'Input Data'!AH214</f>
        <v>8120 EDGAR INDUSTRIAL DR</v>
      </c>
      <c r="C199" t="str">
        <f>'Input Data'!C214</f>
        <v>AB</v>
      </c>
      <c r="D199" t="str">
        <f>'Input Data'!D214</f>
        <v>PREMIUM</v>
      </c>
      <c r="E199">
        <f>'Input Data'!AD214</f>
        <v>103.7</v>
      </c>
      <c r="F199">
        <f>'Input Data'!F214</f>
        <v>10</v>
      </c>
      <c r="G199">
        <f>'Input Data'!G214</f>
        <v>13</v>
      </c>
      <c r="H199">
        <f>'Input Data'!H214</f>
        <v>0</v>
      </c>
      <c r="I199">
        <f>'Input Data'!I214</f>
        <v>0</v>
      </c>
      <c r="J199" s="28">
        <f t="shared" si="4"/>
        <v>126.7</v>
      </c>
      <c r="K199">
        <f>J199*'Input Data'!AF214</f>
        <v>6.3350000000000009</v>
      </c>
      <c r="L199" s="28">
        <f>J199*'Input Data'!AG214</f>
        <v>0</v>
      </c>
      <c r="M199" s="28">
        <f t="shared" si="5"/>
        <v>133.035</v>
      </c>
    </row>
    <row r="200" spans="1:13" x14ac:dyDescent="0.25">
      <c r="A200" t="str">
        <f>'Input Data'!B215</f>
        <v>RED EARTH</v>
      </c>
      <c r="B200" t="str">
        <f>'Input Data'!AH215</f>
        <v>LOON RIVER IND.PARK HWY 88 LOT 12</v>
      </c>
      <c r="C200" t="str">
        <f>'Input Data'!C215</f>
        <v>AB</v>
      </c>
      <c r="D200" t="str">
        <f>'Input Data'!D215</f>
        <v>DIESEL LS</v>
      </c>
      <c r="E200">
        <f>'Input Data'!AD215</f>
        <v>98.5</v>
      </c>
      <c r="F200">
        <f>'Input Data'!F215</f>
        <v>4</v>
      </c>
      <c r="G200">
        <f>'Input Data'!G215</f>
        <v>13</v>
      </c>
      <c r="H200">
        <f>'Input Data'!H215</f>
        <v>0</v>
      </c>
      <c r="I200">
        <f>'Input Data'!I215</f>
        <v>0</v>
      </c>
      <c r="J200" s="28">
        <f t="shared" si="4"/>
        <v>115.5</v>
      </c>
      <c r="K200">
        <f>J200*'Input Data'!AF215</f>
        <v>5.7750000000000004</v>
      </c>
      <c r="L200" s="28">
        <f>J200*'Input Data'!AG215</f>
        <v>0</v>
      </c>
      <c r="M200" s="28">
        <f t="shared" si="5"/>
        <v>121.27500000000001</v>
      </c>
    </row>
    <row r="201" spans="1:13" x14ac:dyDescent="0.25">
      <c r="A201" t="str">
        <f>'Input Data'!B216</f>
        <v>RYCROFT</v>
      </c>
      <c r="B201" t="str">
        <f>'Input Data'!AH216</f>
        <v>BOX 4</v>
      </c>
      <c r="C201" t="str">
        <f>'Input Data'!C216</f>
        <v>AB</v>
      </c>
      <c r="D201" t="str">
        <f>'Input Data'!D216</f>
        <v>DIESEL LS</v>
      </c>
      <c r="E201">
        <f>'Input Data'!AD216</f>
        <v>99.9</v>
      </c>
      <c r="F201">
        <f>'Input Data'!F216</f>
        <v>4</v>
      </c>
      <c r="G201">
        <f>'Input Data'!G216</f>
        <v>13</v>
      </c>
      <c r="H201">
        <f>'Input Data'!H216</f>
        <v>0</v>
      </c>
      <c r="I201">
        <f>'Input Data'!I216</f>
        <v>0</v>
      </c>
      <c r="J201" s="28">
        <f t="shared" si="4"/>
        <v>116.9</v>
      </c>
      <c r="K201">
        <f>J201*'Input Data'!AF216</f>
        <v>5.8450000000000006</v>
      </c>
      <c r="L201" s="28">
        <f>J201*'Input Data'!AG216</f>
        <v>0</v>
      </c>
      <c r="M201" s="28">
        <f t="shared" si="5"/>
        <v>122.745</v>
      </c>
    </row>
    <row r="202" spans="1:13" x14ac:dyDescent="0.25">
      <c r="A202" t="str">
        <f>'Input Data'!B217</f>
        <v>RYCROFT</v>
      </c>
      <c r="B202" t="str">
        <f>'Input Data'!AH217</f>
        <v>BOX 4</v>
      </c>
      <c r="C202" t="str">
        <f>'Input Data'!C217</f>
        <v>AB</v>
      </c>
      <c r="D202" t="str">
        <f>'Input Data'!D217</f>
        <v>ETH MID</v>
      </c>
      <c r="E202">
        <f>'Input Data'!AD217</f>
        <v>95</v>
      </c>
      <c r="F202">
        <f>'Input Data'!F217</f>
        <v>10</v>
      </c>
      <c r="G202">
        <f>'Input Data'!G217</f>
        <v>13</v>
      </c>
      <c r="H202">
        <f>'Input Data'!H217</f>
        <v>0</v>
      </c>
      <c r="I202">
        <f>'Input Data'!I217</f>
        <v>0</v>
      </c>
      <c r="J202" s="28">
        <f t="shared" si="4"/>
        <v>118</v>
      </c>
      <c r="K202">
        <f>J202*'Input Data'!AF217</f>
        <v>5.9</v>
      </c>
      <c r="L202" s="28">
        <f>J202*'Input Data'!AG217</f>
        <v>0</v>
      </c>
      <c r="M202" s="28">
        <f t="shared" si="5"/>
        <v>123.9</v>
      </c>
    </row>
    <row r="203" spans="1:13" x14ac:dyDescent="0.25">
      <c r="A203" t="str">
        <f>'Input Data'!B218</f>
        <v>RYCROFT</v>
      </c>
      <c r="B203" t="str">
        <f>'Input Data'!AH218</f>
        <v>BOX 4</v>
      </c>
      <c r="C203" t="str">
        <f>'Input Data'!C218</f>
        <v>AB</v>
      </c>
      <c r="D203" t="str">
        <f>'Input Data'!D218</f>
        <v>ETHANOL REG</v>
      </c>
      <c r="E203">
        <f>'Input Data'!AD218</f>
        <v>87</v>
      </c>
      <c r="F203">
        <f>'Input Data'!F218</f>
        <v>10</v>
      </c>
      <c r="G203">
        <f>'Input Data'!G218</f>
        <v>13</v>
      </c>
      <c r="H203">
        <f>'Input Data'!H218</f>
        <v>0</v>
      </c>
      <c r="I203">
        <f>'Input Data'!I218</f>
        <v>0</v>
      </c>
      <c r="J203" s="28">
        <f t="shared" si="4"/>
        <v>110</v>
      </c>
      <c r="K203">
        <f>J203*'Input Data'!AF218</f>
        <v>5.5</v>
      </c>
      <c r="L203" s="28">
        <f>J203*'Input Data'!AG218</f>
        <v>0</v>
      </c>
      <c r="M203" s="28">
        <f t="shared" si="5"/>
        <v>115.5</v>
      </c>
    </row>
    <row r="204" spans="1:13" x14ac:dyDescent="0.25">
      <c r="A204" t="str">
        <f>'Input Data'!B219</f>
        <v>RYCROFT</v>
      </c>
      <c r="B204" t="str">
        <f>'Input Data'!AH219</f>
        <v>BOX 4</v>
      </c>
      <c r="C204" t="str">
        <f>'Input Data'!C219</f>
        <v>AB</v>
      </c>
      <c r="D204" t="str">
        <f>'Input Data'!D219</f>
        <v>PREMIUM</v>
      </c>
      <c r="E204">
        <f>'Input Data'!AD219</f>
        <v>106</v>
      </c>
      <c r="F204">
        <f>'Input Data'!F219</f>
        <v>10</v>
      </c>
      <c r="G204">
        <f>'Input Data'!G219</f>
        <v>13</v>
      </c>
      <c r="H204">
        <f>'Input Data'!H219</f>
        <v>0</v>
      </c>
      <c r="I204">
        <f>'Input Data'!I219</f>
        <v>0</v>
      </c>
      <c r="J204" s="28">
        <f t="shared" si="4"/>
        <v>129</v>
      </c>
      <c r="K204">
        <f>J204*'Input Data'!AF219</f>
        <v>6.45</v>
      </c>
      <c r="L204" s="28">
        <f>J204*'Input Data'!AG219</f>
        <v>0</v>
      </c>
      <c r="M204" s="28">
        <f t="shared" si="5"/>
        <v>135.44999999999999</v>
      </c>
    </row>
    <row r="205" spans="1:13" x14ac:dyDescent="0.25">
      <c r="A205" t="str">
        <f>'Input Data'!B220</f>
        <v>SHERWOOD PARK</v>
      </c>
      <c r="B205" t="str">
        <f>'Input Data'!AH220</f>
        <v>28 STRATHMOOR DRIVE</v>
      </c>
      <c r="C205" t="str">
        <f>'Input Data'!C220</f>
        <v>AB</v>
      </c>
      <c r="D205" t="str">
        <f>'Input Data'!D220</f>
        <v>DIESEL LS</v>
      </c>
      <c r="E205">
        <f>'Input Data'!AD220</f>
        <v>95.8</v>
      </c>
      <c r="F205">
        <f>'Input Data'!F220</f>
        <v>4</v>
      </c>
      <c r="G205">
        <f>'Input Data'!G220</f>
        <v>13</v>
      </c>
      <c r="H205">
        <f>'Input Data'!H220</f>
        <v>0</v>
      </c>
      <c r="I205">
        <f>'Input Data'!I220</f>
        <v>0</v>
      </c>
      <c r="J205" s="28">
        <f t="shared" si="4"/>
        <v>112.8</v>
      </c>
      <c r="K205">
        <f>J205*'Input Data'!AF220</f>
        <v>5.6400000000000006</v>
      </c>
      <c r="L205" s="28">
        <f>J205*'Input Data'!AG220</f>
        <v>0</v>
      </c>
      <c r="M205" s="28">
        <f t="shared" si="5"/>
        <v>118.44</v>
      </c>
    </row>
    <row r="206" spans="1:13" x14ac:dyDescent="0.25">
      <c r="A206" t="str">
        <f>'Input Data'!B221</f>
        <v>SHERWOOD PARK</v>
      </c>
      <c r="B206" t="str">
        <f>'Input Data'!AH221</f>
        <v>28 STRATHMOOR DRIVE</v>
      </c>
      <c r="C206" t="str">
        <f>'Input Data'!C221</f>
        <v>AB</v>
      </c>
      <c r="D206" t="str">
        <f>'Input Data'!D221</f>
        <v>ETHANOL REG</v>
      </c>
      <c r="E206">
        <f>'Input Data'!AD221</f>
        <v>83.3</v>
      </c>
      <c r="F206">
        <f>'Input Data'!F221</f>
        <v>10</v>
      </c>
      <c r="G206">
        <f>'Input Data'!G221</f>
        <v>13</v>
      </c>
      <c r="H206">
        <f>'Input Data'!H221</f>
        <v>0</v>
      </c>
      <c r="I206">
        <f>'Input Data'!I221</f>
        <v>0</v>
      </c>
      <c r="J206" s="28">
        <f t="shared" ref="J206:J269" si="6">SUM(E206:I206)</f>
        <v>106.3</v>
      </c>
      <c r="K206">
        <f>J206*'Input Data'!AF221</f>
        <v>5.3150000000000004</v>
      </c>
      <c r="L206" s="28">
        <f>J206*'Input Data'!AG221</f>
        <v>0</v>
      </c>
      <c r="M206" s="28">
        <f t="shared" ref="M206:M269" si="7">SUM(J206:L206)</f>
        <v>111.61499999999999</v>
      </c>
    </row>
    <row r="207" spans="1:13" x14ac:dyDescent="0.25">
      <c r="A207" t="str">
        <f>'Input Data'!B222</f>
        <v>SHERWOOD PARK</v>
      </c>
      <c r="B207" t="str">
        <f>'Input Data'!AH222</f>
        <v>28 STRATHMOOR DRIVE</v>
      </c>
      <c r="C207" t="str">
        <f>'Input Data'!C222</f>
        <v>AB</v>
      </c>
      <c r="D207" t="str">
        <f>'Input Data'!D222</f>
        <v>UNBRAND DEF</v>
      </c>
      <c r="E207">
        <f>'Input Data'!AD222</f>
        <v>123.7</v>
      </c>
      <c r="F207">
        <f>'Input Data'!F222</f>
        <v>0</v>
      </c>
      <c r="G207">
        <f>'Input Data'!G222</f>
        <v>0</v>
      </c>
      <c r="H207">
        <f>'Input Data'!H222</f>
        <v>0</v>
      </c>
      <c r="I207">
        <f>'Input Data'!I222</f>
        <v>0</v>
      </c>
      <c r="J207" s="28">
        <f t="shared" si="6"/>
        <v>123.7</v>
      </c>
      <c r="K207">
        <f>J207*'Input Data'!AF222</f>
        <v>6.1850000000000005</v>
      </c>
      <c r="L207" s="28">
        <f>J207*'Input Data'!AG222</f>
        <v>0</v>
      </c>
      <c r="M207" s="28">
        <f t="shared" si="7"/>
        <v>129.88499999999999</v>
      </c>
    </row>
    <row r="208" spans="1:13" x14ac:dyDescent="0.25">
      <c r="A208" t="str">
        <f>'Input Data'!B223</f>
        <v>SLAVE LAKE</v>
      </c>
      <c r="B208" t="str">
        <f>'Input Data'!AH223</f>
        <v>1501 15TH AVE SE</v>
      </c>
      <c r="C208" t="str">
        <f>'Input Data'!C223</f>
        <v>AB</v>
      </c>
      <c r="D208" t="str">
        <f>'Input Data'!D223</f>
        <v>D LS DYED</v>
      </c>
      <c r="E208">
        <f>'Input Data'!AD223</f>
        <v>98.6</v>
      </c>
      <c r="F208">
        <f>'Input Data'!F223</f>
        <v>4</v>
      </c>
      <c r="G208">
        <f>'Input Data'!G223</f>
        <v>4</v>
      </c>
      <c r="H208">
        <f>'Input Data'!H223</f>
        <v>0</v>
      </c>
      <c r="I208">
        <f>'Input Data'!I223</f>
        <v>0</v>
      </c>
      <c r="J208" s="28">
        <f t="shared" si="6"/>
        <v>106.6</v>
      </c>
      <c r="K208">
        <f>J208*'Input Data'!AF223</f>
        <v>5.33</v>
      </c>
      <c r="L208" s="28">
        <f>J208*'Input Data'!AG223</f>
        <v>0</v>
      </c>
      <c r="M208" s="28">
        <f t="shared" si="7"/>
        <v>111.92999999999999</v>
      </c>
    </row>
    <row r="209" spans="1:13" x14ac:dyDescent="0.25">
      <c r="A209" t="str">
        <f>'Input Data'!B224</f>
        <v>SLAVE LAKE</v>
      </c>
      <c r="B209" t="str">
        <f>'Input Data'!AH224</f>
        <v>1501 15TH AVE SE</v>
      </c>
      <c r="C209" t="str">
        <f>'Input Data'!C224</f>
        <v>AB</v>
      </c>
      <c r="D209" t="str">
        <f>'Input Data'!D224</f>
        <v>DIESEL LS</v>
      </c>
      <c r="E209">
        <f>'Input Data'!AD224</f>
        <v>98.6</v>
      </c>
      <c r="F209">
        <f>'Input Data'!F224</f>
        <v>4</v>
      </c>
      <c r="G209">
        <f>'Input Data'!G224</f>
        <v>13</v>
      </c>
      <c r="H209">
        <f>'Input Data'!H224</f>
        <v>0</v>
      </c>
      <c r="I209">
        <f>'Input Data'!I224</f>
        <v>0</v>
      </c>
      <c r="J209" s="28">
        <f t="shared" si="6"/>
        <v>115.6</v>
      </c>
      <c r="K209">
        <f>J209*'Input Data'!AF224</f>
        <v>5.78</v>
      </c>
      <c r="L209" s="28">
        <f>J209*'Input Data'!AG224</f>
        <v>0</v>
      </c>
      <c r="M209" s="28">
        <f t="shared" si="7"/>
        <v>121.38</v>
      </c>
    </row>
    <row r="210" spans="1:13" x14ac:dyDescent="0.25">
      <c r="A210" t="str">
        <f>'Input Data'!B225</f>
        <v>SLAVE LAKE</v>
      </c>
      <c r="B210" t="str">
        <f>'Input Data'!AH225</f>
        <v>1501 15TH AVE SE</v>
      </c>
      <c r="C210" t="str">
        <f>'Input Data'!C225</f>
        <v>AB</v>
      </c>
      <c r="D210" t="str">
        <f>'Input Data'!D225</f>
        <v>ETHANOL REG</v>
      </c>
      <c r="E210">
        <f>'Input Data'!AD225</f>
        <v>84.9</v>
      </c>
      <c r="F210">
        <f>'Input Data'!F225</f>
        <v>10</v>
      </c>
      <c r="G210">
        <f>'Input Data'!G225</f>
        <v>13</v>
      </c>
      <c r="H210">
        <f>'Input Data'!H225</f>
        <v>0</v>
      </c>
      <c r="I210">
        <f>'Input Data'!I225</f>
        <v>0</v>
      </c>
      <c r="J210" s="28">
        <f t="shared" si="6"/>
        <v>107.9</v>
      </c>
      <c r="K210">
        <f>J210*'Input Data'!AF225</f>
        <v>5.3950000000000005</v>
      </c>
      <c r="L210" s="28">
        <f>J210*'Input Data'!AG225</f>
        <v>0</v>
      </c>
      <c r="M210" s="28">
        <f t="shared" si="7"/>
        <v>113.295</v>
      </c>
    </row>
    <row r="211" spans="1:13" x14ac:dyDescent="0.25">
      <c r="A211" t="str">
        <f>'Input Data'!B226</f>
        <v>SLAVE LAKE</v>
      </c>
      <c r="B211" t="str">
        <f>'Input Data'!AH226</f>
        <v>1501 15TH AVE SE</v>
      </c>
      <c r="C211" t="str">
        <f>'Input Data'!C226</f>
        <v>AB</v>
      </c>
      <c r="D211" t="str">
        <f>'Input Data'!D226</f>
        <v>UNBRAND DEF</v>
      </c>
      <c r="E211">
        <f>'Input Data'!AD226</f>
        <v>110.4</v>
      </c>
      <c r="F211">
        <f>'Input Data'!F226</f>
        <v>0</v>
      </c>
      <c r="G211">
        <f>'Input Data'!G226</f>
        <v>0</v>
      </c>
      <c r="H211">
        <f>'Input Data'!H226</f>
        <v>0</v>
      </c>
      <c r="I211">
        <f>'Input Data'!I226</f>
        <v>0</v>
      </c>
      <c r="J211" s="28">
        <f t="shared" si="6"/>
        <v>110.4</v>
      </c>
      <c r="K211">
        <f>J211*'Input Data'!AF226</f>
        <v>5.5200000000000005</v>
      </c>
      <c r="L211" s="28">
        <f>J211*'Input Data'!AG226</f>
        <v>0</v>
      </c>
      <c r="M211" s="28">
        <f t="shared" si="7"/>
        <v>115.92</v>
      </c>
    </row>
    <row r="212" spans="1:13" x14ac:dyDescent="0.25">
      <c r="A212" t="str">
        <f>'Input Data'!B227</f>
        <v>SPRUCE VALLEY</v>
      </c>
      <c r="B212" t="str">
        <f>'Input Data'!AH227</f>
        <v>194057A TWP RD 683</v>
      </c>
      <c r="C212" t="str">
        <f>'Input Data'!C227</f>
        <v>AB</v>
      </c>
      <c r="D212" t="str">
        <f>'Input Data'!D227</f>
        <v>D LS DYED</v>
      </c>
      <c r="E212">
        <f>'Input Data'!AD227</f>
        <v>98.1</v>
      </c>
      <c r="F212">
        <f>'Input Data'!F227</f>
        <v>4</v>
      </c>
      <c r="G212">
        <f>'Input Data'!G227</f>
        <v>4</v>
      </c>
      <c r="H212">
        <f>'Input Data'!H227</f>
        <v>0</v>
      </c>
      <c r="I212">
        <f>'Input Data'!I227</f>
        <v>0</v>
      </c>
      <c r="J212" s="28">
        <f t="shared" si="6"/>
        <v>106.1</v>
      </c>
      <c r="K212">
        <f>J212*'Input Data'!AF227</f>
        <v>5.3049999999999997</v>
      </c>
      <c r="L212" s="28">
        <f>J212*'Input Data'!AG227</f>
        <v>0</v>
      </c>
      <c r="M212" s="28">
        <f t="shared" si="7"/>
        <v>111.405</v>
      </c>
    </row>
    <row r="213" spans="1:13" x14ac:dyDescent="0.25">
      <c r="A213" t="str">
        <f>'Input Data'!B228</f>
        <v>SPRUCE VALLEY</v>
      </c>
      <c r="B213" t="str">
        <f>'Input Data'!AH228</f>
        <v>194057A TWP RD 683</v>
      </c>
      <c r="C213" t="str">
        <f>'Input Data'!C228</f>
        <v>AB</v>
      </c>
      <c r="D213" t="str">
        <f>'Input Data'!D228</f>
        <v>DIESEL LS</v>
      </c>
      <c r="E213">
        <f>'Input Data'!AD228</f>
        <v>98.1</v>
      </c>
      <c r="F213">
        <f>'Input Data'!F228</f>
        <v>4</v>
      </c>
      <c r="G213">
        <f>'Input Data'!G228</f>
        <v>13</v>
      </c>
      <c r="H213">
        <f>'Input Data'!H228</f>
        <v>0</v>
      </c>
      <c r="I213">
        <f>'Input Data'!I228</f>
        <v>0</v>
      </c>
      <c r="J213" s="28">
        <f t="shared" si="6"/>
        <v>115.1</v>
      </c>
      <c r="K213">
        <f>J213*'Input Data'!AF228</f>
        <v>5.7549999999999999</v>
      </c>
      <c r="L213" s="28">
        <f>J213*'Input Data'!AG228</f>
        <v>0</v>
      </c>
      <c r="M213" s="28">
        <f t="shared" si="7"/>
        <v>120.85499999999999</v>
      </c>
    </row>
    <row r="214" spans="1:13" x14ac:dyDescent="0.25">
      <c r="A214" t="str">
        <f>'Input Data'!B229</f>
        <v>SPRUCE VALLEY</v>
      </c>
      <c r="B214" t="str">
        <f>'Input Data'!AH229</f>
        <v>194057A TWP RD 683</v>
      </c>
      <c r="C214" t="str">
        <f>'Input Data'!C229</f>
        <v>AB</v>
      </c>
      <c r="D214" t="str">
        <f>'Input Data'!D229</f>
        <v>ETH REG DYE</v>
      </c>
      <c r="E214">
        <f>'Input Data'!AD229</f>
        <v>85.7</v>
      </c>
      <c r="F214">
        <f>'Input Data'!F229</f>
        <v>10</v>
      </c>
      <c r="G214">
        <f>'Input Data'!G229</f>
        <v>4</v>
      </c>
      <c r="H214">
        <f>'Input Data'!H229</f>
        <v>0</v>
      </c>
      <c r="I214">
        <f>'Input Data'!I229</f>
        <v>0</v>
      </c>
      <c r="J214" s="28">
        <f t="shared" si="6"/>
        <v>99.7</v>
      </c>
      <c r="K214">
        <f>J214*'Input Data'!AF229</f>
        <v>4.9850000000000003</v>
      </c>
      <c r="L214" s="28">
        <f>J214*'Input Data'!AG229</f>
        <v>0</v>
      </c>
      <c r="M214" s="28">
        <f t="shared" si="7"/>
        <v>104.685</v>
      </c>
    </row>
    <row r="215" spans="1:13" x14ac:dyDescent="0.25">
      <c r="A215" t="str">
        <f>'Input Data'!B230</f>
        <v>SPRUCE VALLEY</v>
      </c>
      <c r="B215" t="str">
        <f>'Input Data'!AH230</f>
        <v>194057A TWP RD 683</v>
      </c>
      <c r="C215" t="str">
        <f>'Input Data'!C230</f>
        <v>AB</v>
      </c>
      <c r="D215" t="str">
        <f>'Input Data'!D230</f>
        <v>ETHANOL REG</v>
      </c>
      <c r="E215">
        <f>'Input Data'!AD230</f>
        <v>85.7</v>
      </c>
      <c r="F215">
        <f>'Input Data'!F230</f>
        <v>10</v>
      </c>
      <c r="G215">
        <f>'Input Data'!G230</f>
        <v>13</v>
      </c>
      <c r="H215">
        <f>'Input Data'!H230</f>
        <v>0</v>
      </c>
      <c r="I215">
        <f>'Input Data'!I230</f>
        <v>0</v>
      </c>
      <c r="J215" s="28">
        <f t="shared" si="6"/>
        <v>108.7</v>
      </c>
      <c r="K215">
        <f>J215*'Input Data'!AF230</f>
        <v>5.4350000000000005</v>
      </c>
      <c r="L215" s="28">
        <f>J215*'Input Data'!AG230</f>
        <v>0</v>
      </c>
      <c r="M215" s="28">
        <f t="shared" si="7"/>
        <v>114.13500000000001</v>
      </c>
    </row>
    <row r="216" spans="1:13" x14ac:dyDescent="0.25">
      <c r="A216" t="str">
        <f>'Input Data'!B231</f>
        <v>SPRUCE VALLEY</v>
      </c>
      <c r="B216" t="str">
        <f>'Input Data'!AH231</f>
        <v>194057A TWP RD 683</v>
      </c>
      <c r="C216" t="str">
        <f>'Input Data'!C231</f>
        <v>AB</v>
      </c>
      <c r="D216" t="str">
        <f>'Input Data'!D231</f>
        <v>REGULAR</v>
      </c>
      <c r="E216">
        <f>'Input Data'!AD231</f>
        <v>48.3</v>
      </c>
      <c r="F216">
        <f>'Input Data'!F231</f>
        <v>10</v>
      </c>
      <c r="G216">
        <f>'Input Data'!G231</f>
        <v>13</v>
      </c>
      <c r="H216">
        <f>'Input Data'!H231</f>
        <v>0</v>
      </c>
      <c r="I216">
        <f>'Input Data'!I231</f>
        <v>0</v>
      </c>
      <c r="J216" s="28">
        <f t="shared" si="6"/>
        <v>71.3</v>
      </c>
      <c r="K216">
        <f>J216*'Input Data'!AF231</f>
        <v>3.5649999999999999</v>
      </c>
      <c r="L216" s="28">
        <f>J216*'Input Data'!AG231</f>
        <v>0</v>
      </c>
      <c r="M216" s="28">
        <f t="shared" si="7"/>
        <v>74.864999999999995</v>
      </c>
    </row>
    <row r="217" spans="1:13" x14ac:dyDescent="0.25">
      <c r="A217" t="str">
        <f>'Input Data'!B232</f>
        <v>SPRUCE VALLEY</v>
      </c>
      <c r="B217" t="str">
        <f>'Input Data'!AH232</f>
        <v>194057A TWP RD 683</v>
      </c>
      <c r="C217" t="str">
        <f>'Input Data'!C232</f>
        <v>AB</v>
      </c>
      <c r="D217" t="str">
        <f>'Input Data'!D232</f>
        <v>UNBRAND DEF</v>
      </c>
      <c r="E217">
        <f>'Input Data'!AD232</f>
        <v>109.5</v>
      </c>
      <c r="F217">
        <f>'Input Data'!F232</f>
        <v>0</v>
      </c>
      <c r="G217">
        <f>'Input Data'!G232</f>
        <v>0</v>
      </c>
      <c r="H217">
        <f>'Input Data'!H232</f>
        <v>0</v>
      </c>
      <c r="I217">
        <f>'Input Data'!I232</f>
        <v>0</v>
      </c>
      <c r="J217" s="28">
        <f t="shared" si="6"/>
        <v>109.5</v>
      </c>
      <c r="K217">
        <f>J217*'Input Data'!AF232</f>
        <v>5.4750000000000005</v>
      </c>
      <c r="L217" s="28">
        <f>J217*'Input Data'!AG232</f>
        <v>0</v>
      </c>
      <c r="M217" s="28">
        <f t="shared" si="7"/>
        <v>114.97499999999999</v>
      </c>
    </row>
    <row r="218" spans="1:13" x14ac:dyDescent="0.25">
      <c r="A218" t="str">
        <f>'Input Data'!B233</f>
        <v>STRATHMORE</v>
      </c>
      <c r="B218" t="str">
        <f>'Input Data'!AH233</f>
        <v>436 RIDGE RD</v>
      </c>
      <c r="C218" t="str">
        <f>'Input Data'!C233</f>
        <v>AB</v>
      </c>
      <c r="D218" t="str">
        <f>'Input Data'!D233</f>
        <v>DIESEL LS</v>
      </c>
      <c r="E218">
        <f>'Input Data'!AD233</f>
        <v>99.9</v>
      </c>
      <c r="F218">
        <f>'Input Data'!F233</f>
        <v>4</v>
      </c>
      <c r="G218">
        <f>'Input Data'!G233</f>
        <v>13</v>
      </c>
      <c r="H218">
        <f>'Input Data'!H233</f>
        <v>0</v>
      </c>
      <c r="I218">
        <f>'Input Data'!I233</f>
        <v>0</v>
      </c>
      <c r="J218" s="28">
        <f t="shared" si="6"/>
        <v>116.9</v>
      </c>
      <c r="K218">
        <f>J218*'Input Data'!AF233</f>
        <v>5.8450000000000006</v>
      </c>
      <c r="L218" s="28">
        <f>J218*'Input Data'!AG233</f>
        <v>0</v>
      </c>
      <c r="M218" s="28">
        <f t="shared" si="7"/>
        <v>122.745</v>
      </c>
    </row>
    <row r="219" spans="1:13" x14ac:dyDescent="0.25">
      <c r="A219" t="str">
        <f>'Input Data'!B234</f>
        <v>STRATHMORE</v>
      </c>
      <c r="B219" t="str">
        <f>'Input Data'!AH234</f>
        <v>436 RIDGE RD</v>
      </c>
      <c r="C219" t="str">
        <f>'Input Data'!C234</f>
        <v>AB</v>
      </c>
      <c r="D219" t="str">
        <f>'Input Data'!D234</f>
        <v>ETH MID</v>
      </c>
      <c r="E219">
        <f>'Input Data'!AD234</f>
        <v>94.2</v>
      </c>
      <c r="F219">
        <f>'Input Data'!F234</f>
        <v>10</v>
      </c>
      <c r="G219">
        <f>'Input Data'!G234</f>
        <v>13</v>
      </c>
      <c r="H219">
        <f>'Input Data'!H234</f>
        <v>0</v>
      </c>
      <c r="I219">
        <f>'Input Data'!I234</f>
        <v>0</v>
      </c>
      <c r="J219" s="28">
        <f t="shared" si="6"/>
        <v>117.2</v>
      </c>
      <c r="K219">
        <f>J219*'Input Data'!AF234</f>
        <v>5.86</v>
      </c>
      <c r="L219" s="28">
        <f>J219*'Input Data'!AG234</f>
        <v>0</v>
      </c>
      <c r="M219" s="28">
        <f t="shared" si="7"/>
        <v>123.06</v>
      </c>
    </row>
    <row r="220" spans="1:13" x14ac:dyDescent="0.25">
      <c r="A220" t="str">
        <f>'Input Data'!B235</f>
        <v>STRATHMORE</v>
      </c>
      <c r="B220" t="str">
        <f>'Input Data'!AH235</f>
        <v>436 RIDGE RD</v>
      </c>
      <c r="C220" t="str">
        <f>'Input Data'!C235</f>
        <v>AB</v>
      </c>
      <c r="D220" t="str">
        <f>'Input Data'!D235</f>
        <v>ETHANOL REG</v>
      </c>
      <c r="E220">
        <f>'Input Data'!AD235</f>
        <v>86.5</v>
      </c>
      <c r="F220">
        <f>'Input Data'!F235</f>
        <v>10</v>
      </c>
      <c r="G220">
        <f>'Input Data'!G235</f>
        <v>13</v>
      </c>
      <c r="H220">
        <f>'Input Data'!H235</f>
        <v>0</v>
      </c>
      <c r="I220">
        <f>'Input Data'!I235</f>
        <v>0</v>
      </c>
      <c r="J220" s="28">
        <f t="shared" si="6"/>
        <v>109.5</v>
      </c>
      <c r="K220">
        <f>J220*'Input Data'!AF235</f>
        <v>5.4750000000000005</v>
      </c>
      <c r="L220" s="28">
        <f>J220*'Input Data'!AG235</f>
        <v>0</v>
      </c>
      <c r="M220" s="28">
        <f t="shared" si="7"/>
        <v>114.97499999999999</v>
      </c>
    </row>
    <row r="221" spans="1:13" x14ac:dyDescent="0.25">
      <c r="A221" t="str">
        <f>'Input Data'!B236</f>
        <v>STRATHMORE</v>
      </c>
      <c r="B221" t="str">
        <f>'Input Data'!AH236</f>
        <v>436 RIDGE RD</v>
      </c>
      <c r="C221" t="str">
        <f>'Input Data'!C236</f>
        <v>AB</v>
      </c>
      <c r="D221" t="str">
        <f>'Input Data'!D236</f>
        <v>MID</v>
      </c>
      <c r="E221">
        <f>'Input Data'!AD236</f>
        <v>105.2</v>
      </c>
      <c r="F221">
        <f>'Input Data'!F236</f>
        <v>10</v>
      </c>
      <c r="G221">
        <f>'Input Data'!G236</f>
        <v>13</v>
      </c>
      <c r="H221">
        <f>'Input Data'!H236</f>
        <v>0</v>
      </c>
      <c r="I221">
        <f>'Input Data'!I236</f>
        <v>0</v>
      </c>
      <c r="J221" s="28">
        <f t="shared" si="6"/>
        <v>128.19999999999999</v>
      </c>
      <c r="K221">
        <f>J221*'Input Data'!AF236</f>
        <v>6.41</v>
      </c>
      <c r="L221" s="28">
        <f>J221*'Input Data'!AG236</f>
        <v>0</v>
      </c>
      <c r="M221" s="28">
        <f t="shared" si="7"/>
        <v>134.60999999999999</v>
      </c>
    </row>
    <row r="222" spans="1:13" x14ac:dyDescent="0.25">
      <c r="A222" t="str">
        <f>'Input Data'!B237</f>
        <v>STRATHMORE</v>
      </c>
      <c r="B222" t="str">
        <f>'Input Data'!AH237</f>
        <v>436 RIDGE RD</v>
      </c>
      <c r="C222" t="str">
        <f>'Input Data'!C237</f>
        <v>AB</v>
      </c>
      <c r="D222" t="str">
        <f>'Input Data'!D237</f>
        <v>PREMIUM</v>
      </c>
      <c r="E222">
        <f>'Input Data'!AD237</f>
        <v>107.2</v>
      </c>
      <c r="F222">
        <f>'Input Data'!F237</f>
        <v>10</v>
      </c>
      <c r="G222">
        <f>'Input Data'!G237</f>
        <v>13</v>
      </c>
      <c r="H222">
        <f>'Input Data'!H237</f>
        <v>0</v>
      </c>
      <c r="I222">
        <f>'Input Data'!I237</f>
        <v>0</v>
      </c>
      <c r="J222" s="28">
        <f t="shared" si="6"/>
        <v>130.19999999999999</v>
      </c>
      <c r="K222">
        <f>J222*'Input Data'!AF237</f>
        <v>6.51</v>
      </c>
      <c r="L222" s="28">
        <f>J222*'Input Data'!AG237</f>
        <v>0</v>
      </c>
      <c r="M222" s="28">
        <f t="shared" si="7"/>
        <v>136.70999999999998</v>
      </c>
    </row>
    <row r="223" spans="1:13" x14ac:dyDescent="0.25">
      <c r="A223" t="str">
        <f>'Input Data'!B238</f>
        <v>STRATHMORE</v>
      </c>
      <c r="B223" t="str">
        <f>'Input Data'!AH238</f>
        <v>436 RIDGE RD</v>
      </c>
      <c r="C223" t="str">
        <f>'Input Data'!C238</f>
        <v>AB</v>
      </c>
      <c r="D223" t="str">
        <f>'Input Data'!D238</f>
        <v>REGULAR</v>
      </c>
      <c r="E223">
        <f>'Input Data'!AD238</f>
        <v>92.2</v>
      </c>
      <c r="F223">
        <f>'Input Data'!F238</f>
        <v>10</v>
      </c>
      <c r="G223">
        <f>'Input Data'!G238</f>
        <v>13</v>
      </c>
      <c r="H223">
        <f>'Input Data'!H238</f>
        <v>0</v>
      </c>
      <c r="I223">
        <f>'Input Data'!I238</f>
        <v>0</v>
      </c>
      <c r="J223" s="28">
        <f t="shared" si="6"/>
        <v>115.2</v>
      </c>
      <c r="K223">
        <f>J223*'Input Data'!AF238</f>
        <v>5.7600000000000007</v>
      </c>
      <c r="L223" s="28">
        <f>J223*'Input Data'!AG238</f>
        <v>0</v>
      </c>
      <c r="M223" s="28">
        <f t="shared" si="7"/>
        <v>120.96000000000001</v>
      </c>
    </row>
    <row r="224" spans="1:13" x14ac:dyDescent="0.25">
      <c r="A224" t="str">
        <f>'Input Data'!B239</f>
        <v>STRATHMORE</v>
      </c>
      <c r="B224" t="str">
        <f>'Input Data'!AH239</f>
        <v>436 RIDGE RD</v>
      </c>
      <c r="C224" t="str">
        <f>'Input Data'!C239</f>
        <v>AB</v>
      </c>
      <c r="D224" t="str">
        <f>'Input Data'!D239</f>
        <v>UNBRAND DEF</v>
      </c>
      <c r="E224">
        <f>'Input Data'!AD239</f>
        <v>123.7</v>
      </c>
      <c r="F224">
        <f>'Input Data'!F239</f>
        <v>0</v>
      </c>
      <c r="G224">
        <f>'Input Data'!G239</f>
        <v>0</v>
      </c>
      <c r="H224">
        <f>'Input Data'!H239</f>
        <v>0</v>
      </c>
      <c r="I224">
        <f>'Input Data'!I239</f>
        <v>0</v>
      </c>
      <c r="J224" s="28">
        <f t="shared" si="6"/>
        <v>123.7</v>
      </c>
      <c r="K224">
        <f>J224*'Input Data'!AF239</f>
        <v>6.1850000000000005</v>
      </c>
      <c r="L224" s="28">
        <f>J224*'Input Data'!AG239</f>
        <v>0</v>
      </c>
      <c r="M224" s="28">
        <f t="shared" si="7"/>
        <v>129.88499999999999</v>
      </c>
    </row>
    <row r="225" spans="1:13" x14ac:dyDescent="0.25">
      <c r="A225" t="str">
        <f>'Input Data'!B240</f>
        <v>VERMILLION</v>
      </c>
      <c r="B225" t="str">
        <f>'Input Data'!AH240</f>
        <v>4403 52 ST</v>
      </c>
      <c r="C225" t="str">
        <f>'Input Data'!C240</f>
        <v>AB</v>
      </c>
      <c r="D225" t="str">
        <f>'Input Data'!D240</f>
        <v>D LS DYED</v>
      </c>
      <c r="E225">
        <f>'Input Data'!AD240</f>
        <v>96.2</v>
      </c>
      <c r="F225">
        <f>'Input Data'!F240</f>
        <v>4</v>
      </c>
      <c r="G225">
        <f>'Input Data'!G240</f>
        <v>4</v>
      </c>
      <c r="H225">
        <f>'Input Data'!H240</f>
        <v>0</v>
      </c>
      <c r="I225">
        <f>'Input Data'!I240</f>
        <v>0</v>
      </c>
      <c r="J225" s="28">
        <f t="shared" si="6"/>
        <v>104.2</v>
      </c>
      <c r="K225">
        <f>J225*'Input Data'!AF240</f>
        <v>5.2100000000000009</v>
      </c>
      <c r="L225" s="28">
        <f>J225*'Input Data'!AG240</f>
        <v>0</v>
      </c>
      <c r="M225" s="28">
        <f t="shared" si="7"/>
        <v>109.41</v>
      </c>
    </row>
    <row r="226" spans="1:13" x14ac:dyDescent="0.25">
      <c r="A226" t="str">
        <f>'Input Data'!B241</f>
        <v>VERMILLION</v>
      </c>
      <c r="B226" t="str">
        <f>'Input Data'!AH241</f>
        <v>4403 52 ST</v>
      </c>
      <c r="C226" t="str">
        <f>'Input Data'!C241</f>
        <v>AB</v>
      </c>
      <c r="D226" t="str">
        <f>'Input Data'!D241</f>
        <v>DIESEL LS</v>
      </c>
      <c r="E226">
        <f>'Input Data'!AD241</f>
        <v>96.2</v>
      </c>
      <c r="F226">
        <f>'Input Data'!F241</f>
        <v>4</v>
      </c>
      <c r="G226">
        <f>'Input Data'!G241</f>
        <v>13</v>
      </c>
      <c r="H226">
        <f>'Input Data'!H241</f>
        <v>0</v>
      </c>
      <c r="I226">
        <f>'Input Data'!I241</f>
        <v>0</v>
      </c>
      <c r="J226" s="28">
        <f t="shared" si="6"/>
        <v>113.2</v>
      </c>
      <c r="K226">
        <f>J226*'Input Data'!AF241</f>
        <v>5.66</v>
      </c>
      <c r="L226" s="28">
        <f>J226*'Input Data'!AG241</f>
        <v>0</v>
      </c>
      <c r="M226" s="28">
        <f t="shared" si="7"/>
        <v>118.86</v>
      </c>
    </row>
    <row r="227" spans="1:13" x14ac:dyDescent="0.25">
      <c r="A227" t="str">
        <f>'Input Data'!B242</f>
        <v>VERMILLION</v>
      </c>
      <c r="B227" t="str">
        <f>'Input Data'!AH242</f>
        <v>4403 52 ST</v>
      </c>
      <c r="C227" t="str">
        <f>'Input Data'!C242</f>
        <v>AB</v>
      </c>
      <c r="D227" t="str">
        <f>'Input Data'!D242</f>
        <v>ETH REG DYE</v>
      </c>
      <c r="E227">
        <f>'Input Data'!AD242</f>
        <v>84.4</v>
      </c>
      <c r="F227">
        <f>'Input Data'!F242</f>
        <v>10</v>
      </c>
      <c r="G227">
        <f>'Input Data'!G242</f>
        <v>4</v>
      </c>
      <c r="H227">
        <f>'Input Data'!H242</f>
        <v>0</v>
      </c>
      <c r="I227">
        <f>'Input Data'!I242</f>
        <v>0</v>
      </c>
      <c r="J227" s="28">
        <f t="shared" si="6"/>
        <v>98.4</v>
      </c>
      <c r="K227">
        <f>J227*'Input Data'!AF242</f>
        <v>4.9200000000000008</v>
      </c>
      <c r="L227" s="28">
        <f>J227*'Input Data'!AG242</f>
        <v>0</v>
      </c>
      <c r="M227" s="28">
        <f t="shared" si="7"/>
        <v>103.32000000000001</v>
      </c>
    </row>
    <row r="228" spans="1:13" x14ac:dyDescent="0.25">
      <c r="A228" t="str">
        <f>'Input Data'!B243</f>
        <v>VERMILLION</v>
      </c>
      <c r="B228" t="str">
        <f>'Input Data'!AH243</f>
        <v>4403 52 ST</v>
      </c>
      <c r="C228" t="str">
        <f>'Input Data'!C243</f>
        <v>AB</v>
      </c>
      <c r="D228" t="str">
        <f>'Input Data'!D243</f>
        <v>ETHANOL REG</v>
      </c>
      <c r="E228">
        <f>'Input Data'!AD243</f>
        <v>84.4</v>
      </c>
      <c r="F228">
        <f>'Input Data'!F243</f>
        <v>10</v>
      </c>
      <c r="G228">
        <f>'Input Data'!G243</f>
        <v>13</v>
      </c>
      <c r="H228">
        <f>'Input Data'!H243</f>
        <v>0</v>
      </c>
      <c r="I228">
        <f>'Input Data'!I243</f>
        <v>0</v>
      </c>
      <c r="J228" s="28">
        <f t="shared" si="6"/>
        <v>107.4</v>
      </c>
      <c r="K228">
        <f>J228*'Input Data'!AF243</f>
        <v>5.370000000000001</v>
      </c>
      <c r="L228" s="28">
        <f>J228*'Input Data'!AG243</f>
        <v>0</v>
      </c>
      <c r="M228" s="28">
        <f t="shared" si="7"/>
        <v>112.77000000000001</v>
      </c>
    </row>
    <row r="229" spans="1:13" x14ac:dyDescent="0.25">
      <c r="A229" t="str">
        <f>'Input Data'!B244</f>
        <v>VIKING</v>
      </c>
      <c r="B229" t="str">
        <f>'Input Data'!AH244</f>
        <v>HWY 14 &amp; 36</v>
      </c>
      <c r="C229" t="str">
        <f>'Input Data'!C244</f>
        <v>AB</v>
      </c>
      <c r="D229" t="str">
        <f>'Input Data'!D244</f>
        <v>D LS DYED</v>
      </c>
      <c r="E229">
        <f>'Input Data'!AD244</f>
        <v>98.4</v>
      </c>
      <c r="F229">
        <f>'Input Data'!F244</f>
        <v>4</v>
      </c>
      <c r="G229">
        <f>'Input Data'!G244</f>
        <v>4</v>
      </c>
      <c r="H229">
        <f>'Input Data'!H244</f>
        <v>0</v>
      </c>
      <c r="I229">
        <f>'Input Data'!I244</f>
        <v>0</v>
      </c>
      <c r="J229" s="28">
        <f t="shared" si="6"/>
        <v>106.4</v>
      </c>
      <c r="K229">
        <f>J229*'Input Data'!AF244</f>
        <v>5.32</v>
      </c>
      <c r="L229" s="28">
        <f>J229*'Input Data'!AG244</f>
        <v>0</v>
      </c>
      <c r="M229" s="28">
        <f t="shared" si="7"/>
        <v>111.72</v>
      </c>
    </row>
    <row r="230" spans="1:13" x14ac:dyDescent="0.25">
      <c r="A230" t="str">
        <f>'Input Data'!B245</f>
        <v>VIKING</v>
      </c>
      <c r="B230" t="str">
        <f>'Input Data'!AH245</f>
        <v>HWY 14 &amp; 36</v>
      </c>
      <c r="C230" t="str">
        <f>'Input Data'!C245</f>
        <v>AB</v>
      </c>
      <c r="D230" t="str">
        <f>'Input Data'!D245</f>
        <v>DIESEL LS</v>
      </c>
      <c r="E230">
        <f>'Input Data'!AD245</f>
        <v>98.4</v>
      </c>
      <c r="F230">
        <f>'Input Data'!F245</f>
        <v>4</v>
      </c>
      <c r="G230">
        <f>'Input Data'!G245</f>
        <v>13</v>
      </c>
      <c r="H230">
        <f>'Input Data'!H245</f>
        <v>0</v>
      </c>
      <c r="I230">
        <f>'Input Data'!I245</f>
        <v>0</v>
      </c>
      <c r="J230" s="28">
        <f t="shared" si="6"/>
        <v>115.4</v>
      </c>
      <c r="K230">
        <f>J230*'Input Data'!AF245</f>
        <v>5.7700000000000005</v>
      </c>
      <c r="L230" s="28">
        <f>J230*'Input Data'!AG245</f>
        <v>0</v>
      </c>
      <c r="M230" s="28">
        <f t="shared" si="7"/>
        <v>121.17</v>
      </c>
    </row>
    <row r="231" spans="1:13" x14ac:dyDescent="0.25">
      <c r="A231" t="str">
        <f>'Input Data'!B246</f>
        <v>VIKING</v>
      </c>
      <c r="B231" t="str">
        <f>'Input Data'!AH246</f>
        <v>HWY 14 &amp; 36</v>
      </c>
      <c r="C231" t="str">
        <f>'Input Data'!C246</f>
        <v>AB</v>
      </c>
      <c r="D231" t="str">
        <f>'Input Data'!D246</f>
        <v>ETHANOL REG</v>
      </c>
      <c r="E231">
        <f>'Input Data'!AD246</f>
        <v>85.8</v>
      </c>
      <c r="F231">
        <f>'Input Data'!F246</f>
        <v>10</v>
      </c>
      <c r="G231">
        <f>'Input Data'!G246</f>
        <v>13</v>
      </c>
      <c r="H231">
        <f>'Input Data'!H246</f>
        <v>0</v>
      </c>
      <c r="I231">
        <f>'Input Data'!I246</f>
        <v>0</v>
      </c>
      <c r="J231" s="28">
        <f t="shared" si="6"/>
        <v>108.8</v>
      </c>
      <c r="K231">
        <f>J231*'Input Data'!AF246</f>
        <v>5.44</v>
      </c>
      <c r="L231" s="28">
        <f>J231*'Input Data'!AG246</f>
        <v>0</v>
      </c>
      <c r="M231" s="28">
        <f t="shared" si="7"/>
        <v>114.24</v>
      </c>
    </row>
    <row r="232" spans="1:13" x14ac:dyDescent="0.25">
      <c r="A232" t="str">
        <f>'Input Data'!B247</f>
        <v>WHEATLAND COUNTY</v>
      </c>
      <c r="B232" t="str">
        <f>'Input Data'!AH247</f>
        <v>5 DURUM DRIVE</v>
      </c>
      <c r="C232" t="str">
        <f>'Input Data'!C247</f>
        <v>AB</v>
      </c>
      <c r="D232" t="str">
        <f>'Input Data'!D247</f>
        <v>DIESEL LS</v>
      </c>
      <c r="E232">
        <f>'Input Data'!AD247</f>
        <v>100</v>
      </c>
      <c r="F232">
        <f>'Input Data'!F247</f>
        <v>4</v>
      </c>
      <c r="G232">
        <f>'Input Data'!G247</f>
        <v>13</v>
      </c>
      <c r="H232">
        <f>'Input Data'!H247</f>
        <v>0</v>
      </c>
      <c r="I232">
        <f>'Input Data'!I247</f>
        <v>0</v>
      </c>
      <c r="J232" s="28">
        <f t="shared" si="6"/>
        <v>117</v>
      </c>
      <c r="K232">
        <f>J232*'Input Data'!AF247</f>
        <v>5.8500000000000005</v>
      </c>
      <c r="L232" s="28">
        <f>J232*'Input Data'!AG247</f>
        <v>0</v>
      </c>
      <c r="M232" s="28">
        <f t="shared" si="7"/>
        <v>122.85</v>
      </c>
    </row>
    <row r="233" spans="1:13" x14ac:dyDescent="0.25">
      <c r="A233" t="str">
        <f>'Input Data'!B248</f>
        <v>WHEATLAND COUNTY</v>
      </c>
      <c r="B233" t="str">
        <f>'Input Data'!AH248</f>
        <v>5 DURUM DRIVE</v>
      </c>
      <c r="C233" t="str">
        <f>'Input Data'!C248</f>
        <v>AB</v>
      </c>
      <c r="D233" t="str">
        <f>'Input Data'!D248</f>
        <v>ETH MID</v>
      </c>
      <c r="E233">
        <f>'Input Data'!AD248</f>
        <v>98.1</v>
      </c>
      <c r="F233">
        <f>'Input Data'!F248</f>
        <v>10</v>
      </c>
      <c r="G233">
        <f>'Input Data'!G248</f>
        <v>13</v>
      </c>
      <c r="H233">
        <f>'Input Data'!H248</f>
        <v>0</v>
      </c>
      <c r="I233">
        <f>'Input Data'!I248</f>
        <v>0</v>
      </c>
      <c r="J233" s="28">
        <f t="shared" si="6"/>
        <v>121.1</v>
      </c>
      <c r="K233">
        <f>J233*'Input Data'!AF248</f>
        <v>6.0549999999999997</v>
      </c>
      <c r="L233" s="28">
        <f>J233*'Input Data'!AG248</f>
        <v>0</v>
      </c>
      <c r="M233" s="28">
        <f t="shared" si="7"/>
        <v>127.155</v>
      </c>
    </row>
    <row r="234" spans="1:13" x14ac:dyDescent="0.25">
      <c r="A234" t="str">
        <f>'Input Data'!B249</f>
        <v>WHEATLAND COUNTY</v>
      </c>
      <c r="B234" t="str">
        <f>'Input Data'!AH249</f>
        <v>5 DURUM DRIVE</v>
      </c>
      <c r="C234" t="str">
        <f>'Input Data'!C249</f>
        <v>AB</v>
      </c>
      <c r="D234" t="str">
        <f>'Input Data'!D249</f>
        <v>ETHANOL REG</v>
      </c>
      <c r="E234">
        <f>'Input Data'!AD249</f>
        <v>91.9</v>
      </c>
      <c r="F234">
        <f>'Input Data'!F249</f>
        <v>10</v>
      </c>
      <c r="G234">
        <f>'Input Data'!G249</f>
        <v>13</v>
      </c>
      <c r="H234">
        <f>'Input Data'!H249</f>
        <v>0</v>
      </c>
      <c r="I234">
        <f>'Input Data'!I249</f>
        <v>0</v>
      </c>
      <c r="J234" s="28">
        <f t="shared" si="6"/>
        <v>114.9</v>
      </c>
      <c r="K234">
        <f>J234*'Input Data'!AF249</f>
        <v>5.745000000000001</v>
      </c>
      <c r="L234" s="28">
        <f>J234*'Input Data'!AG249</f>
        <v>0</v>
      </c>
      <c r="M234" s="28">
        <f t="shared" si="7"/>
        <v>120.64500000000001</v>
      </c>
    </row>
    <row r="235" spans="1:13" x14ac:dyDescent="0.25">
      <c r="A235" t="str">
        <f>'Input Data'!B250</f>
        <v>WHEATLAND COUNTY</v>
      </c>
      <c r="B235" t="str">
        <f>'Input Data'!AH250</f>
        <v>5 DURUM DRIVE</v>
      </c>
      <c r="C235" t="str">
        <f>'Input Data'!C250</f>
        <v>AB</v>
      </c>
      <c r="D235" t="str">
        <f>'Input Data'!D250</f>
        <v>UNBRAND DEF</v>
      </c>
      <c r="E235">
        <f>'Input Data'!AD250</f>
        <v>113.3</v>
      </c>
      <c r="F235">
        <f>'Input Data'!F250</f>
        <v>0</v>
      </c>
      <c r="G235">
        <f>'Input Data'!G250</f>
        <v>0</v>
      </c>
      <c r="H235">
        <f>'Input Data'!H250</f>
        <v>0</v>
      </c>
      <c r="I235">
        <f>'Input Data'!I250</f>
        <v>0</v>
      </c>
      <c r="J235" s="28">
        <f t="shared" si="6"/>
        <v>113.3</v>
      </c>
      <c r="K235">
        <f>J235*'Input Data'!AF250</f>
        <v>5.665</v>
      </c>
      <c r="L235" s="28">
        <f>J235*'Input Data'!AG250</f>
        <v>0</v>
      </c>
      <c r="M235" s="28">
        <f t="shared" si="7"/>
        <v>118.965</v>
      </c>
    </row>
    <row r="236" spans="1:13" x14ac:dyDescent="0.25">
      <c r="A236" t="str">
        <f>'Input Data'!B251</f>
        <v>WHITECOURT</v>
      </c>
      <c r="B236" t="str">
        <f>'Input Data'!AH251</f>
        <v>JCT HWY 43 &amp; 32</v>
      </c>
      <c r="C236" t="str">
        <f>'Input Data'!C251</f>
        <v>AB</v>
      </c>
      <c r="D236" t="str">
        <f>'Input Data'!D251</f>
        <v>DIESEL LS</v>
      </c>
      <c r="E236">
        <f>'Input Data'!AD251</f>
        <v>97</v>
      </c>
      <c r="F236">
        <f>'Input Data'!F251</f>
        <v>4</v>
      </c>
      <c r="G236">
        <f>'Input Data'!G251</f>
        <v>13</v>
      </c>
      <c r="H236">
        <f>'Input Data'!H251</f>
        <v>0</v>
      </c>
      <c r="I236">
        <f>'Input Data'!I251</f>
        <v>0</v>
      </c>
      <c r="J236" s="28">
        <f t="shared" si="6"/>
        <v>114</v>
      </c>
      <c r="K236">
        <f>J236*'Input Data'!AF251</f>
        <v>5.7</v>
      </c>
      <c r="L236" s="28">
        <f>J236*'Input Data'!AG251</f>
        <v>0</v>
      </c>
      <c r="M236" s="28">
        <f t="shared" si="7"/>
        <v>119.7</v>
      </c>
    </row>
    <row r="237" spans="1:13" x14ac:dyDescent="0.25">
      <c r="A237" t="str">
        <f>'Input Data'!B252</f>
        <v>WHITECOURT</v>
      </c>
      <c r="B237" t="str">
        <f>'Input Data'!AH252</f>
        <v>JCT HWY 43 &amp; 32</v>
      </c>
      <c r="C237" t="str">
        <f>'Input Data'!C252</f>
        <v>AB</v>
      </c>
      <c r="D237" t="str">
        <f>'Input Data'!D252</f>
        <v>ETH MID</v>
      </c>
      <c r="E237">
        <f>'Input Data'!AD252</f>
        <v>88.4</v>
      </c>
      <c r="F237">
        <f>'Input Data'!F252</f>
        <v>10</v>
      </c>
      <c r="G237">
        <f>'Input Data'!G252</f>
        <v>13</v>
      </c>
      <c r="H237">
        <f>'Input Data'!H252</f>
        <v>0</v>
      </c>
      <c r="I237">
        <f>'Input Data'!I252</f>
        <v>0</v>
      </c>
      <c r="J237" s="28">
        <f t="shared" si="6"/>
        <v>111.4</v>
      </c>
      <c r="K237">
        <f>J237*'Input Data'!AF252</f>
        <v>5.57</v>
      </c>
      <c r="L237" s="28">
        <f>J237*'Input Data'!AG252</f>
        <v>0</v>
      </c>
      <c r="M237" s="28">
        <f t="shared" si="7"/>
        <v>116.97</v>
      </c>
    </row>
    <row r="238" spans="1:13" x14ac:dyDescent="0.25">
      <c r="A238" t="str">
        <f>'Input Data'!B253</f>
        <v>WHITECOURT</v>
      </c>
      <c r="B238" t="str">
        <f>'Input Data'!AH253</f>
        <v>JCT HWY 43 &amp; 32</v>
      </c>
      <c r="C238" t="str">
        <f>'Input Data'!C253</f>
        <v>AB</v>
      </c>
      <c r="D238" t="str">
        <f>'Input Data'!D253</f>
        <v>ETH REG DYE</v>
      </c>
      <c r="E238">
        <f>'Input Data'!AD253</f>
        <v>84.4</v>
      </c>
      <c r="F238">
        <f>'Input Data'!F253</f>
        <v>10</v>
      </c>
      <c r="G238">
        <f>'Input Data'!G253</f>
        <v>4</v>
      </c>
      <c r="H238">
        <f>'Input Data'!H253</f>
        <v>0</v>
      </c>
      <c r="I238">
        <f>'Input Data'!I253</f>
        <v>0</v>
      </c>
      <c r="J238" s="28">
        <f t="shared" si="6"/>
        <v>98.4</v>
      </c>
      <c r="K238">
        <f>J238*'Input Data'!AF253</f>
        <v>4.9200000000000008</v>
      </c>
      <c r="L238" s="28">
        <f>J238*'Input Data'!AG253</f>
        <v>0</v>
      </c>
      <c r="M238" s="28">
        <f t="shared" si="7"/>
        <v>103.32000000000001</v>
      </c>
    </row>
    <row r="239" spans="1:13" x14ac:dyDescent="0.25">
      <c r="A239" t="str">
        <f>'Input Data'!B254</f>
        <v>WHITECOURT</v>
      </c>
      <c r="B239" t="str">
        <f>'Input Data'!AH254</f>
        <v>JCT HWY 43 &amp; 32</v>
      </c>
      <c r="C239" t="str">
        <f>'Input Data'!C254</f>
        <v>AB</v>
      </c>
      <c r="D239" t="str">
        <f>'Input Data'!D254</f>
        <v>ETHANOL REG</v>
      </c>
      <c r="E239">
        <f>'Input Data'!AD254</f>
        <v>84.4</v>
      </c>
      <c r="F239">
        <f>'Input Data'!F254</f>
        <v>10</v>
      </c>
      <c r="G239">
        <f>'Input Data'!G254</f>
        <v>13</v>
      </c>
      <c r="H239">
        <f>'Input Data'!H254</f>
        <v>0</v>
      </c>
      <c r="I239">
        <f>'Input Data'!I254</f>
        <v>0</v>
      </c>
      <c r="J239" s="28">
        <f t="shared" si="6"/>
        <v>107.4</v>
      </c>
      <c r="K239">
        <f>J239*'Input Data'!AF254</f>
        <v>5.370000000000001</v>
      </c>
      <c r="L239" s="28">
        <f>J239*'Input Data'!AG254</f>
        <v>0</v>
      </c>
      <c r="M239" s="28">
        <f t="shared" si="7"/>
        <v>112.77000000000001</v>
      </c>
    </row>
    <row r="240" spans="1:13" x14ac:dyDescent="0.25">
      <c r="A240" t="str">
        <f>'Input Data'!B255</f>
        <v>WHITECOURT</v>
      </c>
      <c r="B240" t="str">
        <f>'Input Data'!AH255</f>
        <v>JCT HWY 43 &amp; 32</v>
      </c>
      <c r="C240" t="str">
        <f>'Input Data'!C255</f>
        <v>AB</v>
      </c>
      <c r="D240" t="str">
        <f>'Input Data'!D255</f>
        <v>PREMIUM</v>
      </c>
      <c r="E240">
        <f>'Input Data'!AD255</f>
        <v>103.4</v>
      </c>
      <c r="F240">
        <f>'Input Data'!F255</f>
        <v>10</v>
      </c>
      <c r="G240">
        <f>'Input Data'!G255</f>
        <v>13</v>
      </c>
      <c r="H240">
        <f>'Input Data'!H255</f>
        <v>0</v>
      </c>
      <c r="I240">
        <f>'Input Data'!I255</f>
        <v>0</v>
      </c>
      <c r="J240" s="28">
        <f t="shared" si="6"/>
        <v>126.4</v>
      </c>
      <c r="K240">
        <f>J240*'Input Data'!AF255</f>
        <v>6.32</v>
      </c>
      <c r="L240" s="28">
        <f>J240*'Input Data'!AG255</f>
        <v>0</v>
      </c>
      <c r="M240" s="28">
        <f t="shared" si="7"/>
        <v>132.72</v>
      </c>
    </row>
    <row r="241" spans="1:13" x14ac:dyDescent="0.25">
      <c r="A241" t="str">
        <f>'Input Data'!B256</f>
        <v>ABBOTSFORD</v>
      </c>
      <c r="B241" t="str">
        <f>'Input Data'!AH256</f>
        <v>30650 SOUTH FRASER WAY</v>
      </c>
      <c r="C241" t="str">
        <f>'Input Data'!C256</f>
        <v>BC</v>
      </c>
      <c r="D241" t="str">
        <f>'Input Data'!D256</f>
        <v>D LS DYED</v>
      </c>
      <c r="E241">
        <f>'Input Data'!AD256</f>
        <v>115.5</v>
      </c>
      <c r="F241">
        <f>'Input Data'!F256</f>
        <v>4</v>
      </c>
      <c r="G241">
        <f>'Input Data'!G256</f>
        <v>3</v>
      </c>
      <c r="H241">
        <f>'Input Data'!H256</f>
        <v>0</v>
      </c>
      <c r="I241">
        <f>'Input Data'!I256</f>
        <v>0</v>
      </c>
      <c r="J241" s="28">
        <f t="shared" si="6"/>
        <v>122.5</v>
      </c>
      <c r="K241">
        <f>J241*'Input Data'!AF256</f>
        <v>6.125</v>
      </c>
      <c r="L241" s="28">
        <f>J241*'Input Data'!AG256</f>
        <v>0</v>
      </c>
      <c r="M241" s="28">
        <f t="shared" si="7"/>
        <v>128.625</v>
      </c>
    </row>
    <row r="242" spans="1:13" x14ac:dyDescent="0.25">
      <c r="A242" t="str">
        <f>'Input Data'!B257</f>
        <v>ABBOTSFORD</v>
      </c>
      <c r="B242" t="str">
        <f>'Input Data'!AH257</f>
        <v>30650 SOUTH FRASER WAY</v>
      </c>
      <c r="C242" t="str">
        <f>'Input Data'!C257</f>
        <v>BC</v>
      </c>
      <c r="D242" t="str">
        <f>'Input Data'!D257</f>
        <v>DIESEL LS</v>
      </c>
      <c r="E242">
        <f>'Input Data'!AD257</f>
        <v>115.5</v>
      </c>
      <c r="F242">
        <f>'Input Data'!F257</f>
        <v>4</v>
      </c>
      <c r="G242">
        <f>'Input Data'!G257</f>
        <v>15</v>
      </c>
      <c r="H242">
        <f>'Input Data'!H257</f>
        <v>0</v>
      </c>
      <c r="I242">
        <f>'Input Data'!I257</f>
        <v>0</v>
      </c>
      <c r="J242" s="28">
        <f t="shared" si="6"/>
        <v>134.5</v>
      </c>
      <c r="K242">
        <f>J242*'Input Data'!AF257</f>
        <v>6.7250000000000005</v>
      </c>
      <c r="L242" s="28">
        <f>J242*'Input Data'!AG257</f>
        <v>0</v>
      </c>
      <c r="M242" s="28">
        <f t="shared" si="7"/>
        <v>141.22499999999999</v>
      </c>
    </row>
    <row r="243" spans="1:13" x14ac:dyDescent="0.25">
      <c r="A243" t="str">
        <f>'Input Data'!B258</f>
        <v>ABBOTSFORD</v>
      </c>
      <c r="B243" t="str">
        <f>'Input Data'!AH258</f>
        <v>30650 SOUTH FRASER WAY</v>
      </c>
      <c r="C243" t="str">
        <f>'Input Data'!C258</f>
        <v>BC</v>
      </c>
      <c r="D243" t="str">
        <f>'Input Data'!D258</f>
        <v>ETHANOL REG</v>
      </c>
      <c r="E243">
        <f>'Input Data'!AD258</f>
        <v>105.2</v>
      </c>
      <c r="F243">
        <f>'Input Data'!F258</f>
        <v>10</v>
      </c>
      <c r="G243">
        <f>'Input Data'!G258</f>
        <v>14.5</v>
      </c>
      <c r="H243">
        <f>'Input Data'!H258</f>
        <v>0</v>
      </c>
      <c r="I243">
        <f>'Input Data'!I258</f>
        <v>0</v>
      </c>
      <c r="J243" s="28">
        <f t="shared" si="6"/>
        <v>129.69999999999999</v>
      </c>
      <c r="K243">
        <f>J243*'Input Data'!AF258</f>
        <v>6.4849999999999994</v>
      </c>
      <c r="L243" s="28">
        <f>J243*'Input Data'!AG258</f>
        <v>0</v>
      </c>
      <c r="M243" s="28">
        <f t="shared" si="7"/>
        <v>136.185</v>
      </c>
    </row>
    <row r="244" spans="1:13" x14ac:dyDescent="0.25">
      <c r="A244" t="str">
        <f>'Input Data'!B259</f>
        <v>ABBOTSFORD</v>
      </c>
      <c r="B244" t="str">
        <f>'Input Data'!AH259</f>
        <v>30650 SOUTH FRASER WAY</v>
      </c>
      <c r="C244" t="str">
        <f>'Input Data'!C259</f>
        <v>BC</v>
      </c>
      <c r="D244" t="str">
        <f>'Input Data'!D259</f>
        <v>UNBRAND DEF</v>
      </c>
      <c r="E244">
        <f>'Input Data'!AD259</f>
        <v>97.3</v>
      </c>
      <c r="F244">
        <f>'Input Data'!F259</f>
        <v>0</v>
      </c>
      <c r="G244">
        <f>'Input Data'!G259</f>
        <v>0</v>
      </c>
      <c r="H244">
        <f>'Input Data'!H259</f>
        <v>0</v>
      </c>
      <c r="I244">
        <f>'Input Data'!I259</f>
        <v>0</v>
      </c>
      <c r="J244" s="28">
        <f t="shared" si="6"/>
        <v>97.3</v>
      </c>
      <c r="K244">
        <f>J244*'Input Data'!AF259</f>
        <v>11.675999999999998</v>
      </c>
      <c r="L244" s="28">
        <f>J244*'Input Data'!AG259</f>
        <v>0</v>
      </c>
      <c r="M244" s="28">
        <f t="shared" si="7"/>
        <v>108.976</v>
      </c>
    </row>
    <row r="245" spans="1:13" x14ac:dyDescent="0.25">
      <c r="A245" t="str">
        <f>'Input Data'!B260</f>
        <v>ARMSTRONG</v>
      </c>
      <c r="B245" t="str">
        <f>'Input Data'!AH260</f>
        <v>957 OTTER LAKE CROSSING RD</v>
      </c>
      <c r="C245" t="str">
        <f>'Input Data'!C260</f>
        <v>BC</v>
      </c>
      <c r="D245" t="str">
        <f>'Input Data'!D260</f>
        <v>D LS DYED</v>
      </c>
      <c r="E245">
        <f>'Input Data'!AD260</f>
        <v>114.4</v>
      </c>
      <c r="F245">
        <f>'Input Data'!F260</f>
        <v>4</v>
      </c>
      <c r="G245">
        <f>'Input Data'!G260</f>
        <v>3</v>
      </c>
      <c r="H245">
        <f>'Input Data'!H260</f>
        <v>0</v>
      </c>
      <c r="I245">
        <f>'Input Data'!I260</f>
        <v>0</v>
      </c>
      <c r="J245" s="28">
        <f t="shared" si="6"/>
        <v>121.4</v>
      </c>
      <c r="K245">
        <f>J245*'Input Data'!AF260</f>
        <v>6.07</v>
      </c>
      <c r="L245" s="28">
        <f>J245*'Input Data'!AG260</f>
        <v>0</v>
      </c>
      <c r="M245" s="28">
        <f t="shared" si="7"/>
        <v>127.47</v>
      </c>
    </row>
    <row r="246" spans="1:13" x14ac:dyDescent="0.25">
      <c r="A246" t="str">
        <f>'Input Data'!B261</f>
        <v>ARMSTRONG</v>
      </c>
      <c r="B246" t="str">
        <f>'Input Data'!AH261</f>
        <v>957 OTTER LAKE CROSSING RD</v>
      </c>
      <c r="C246" t="str">
        <f>'Input Data'!C261</f>
        <v>BC</v>
      </c>
      <c r="D246" t="str">
        <f>'Input Data'!D261</f>
        <v>DIESEL LS</v>
      </c>
      <c r="E246">
        <f>'Input Data'!AD261</f>
        <v>114.4</v>
      </c>
      <c r="F246">
        <f>'Input Data'!F261</f>
        <v>4</v>
      </c>
      <c r="G246">
        <f>'Input Data'!G261</f>
        <v>15</v>
      </c>
      <c r="H246">
        <f>'Input Data'!H261</f>
        <v>0</v>
      </c>
      <c r="I246">
        <f>'Input Data'!I261</f>
        <v>0</v>
      </c>
      <c r="J246" s="28">
        <f t="shared" si="6"/>
        <v>133.4</v>
      </c>
      <c r="K246">
        <f>J246*'Input Data'!AF261</f>
        <v>6.6700000000000008</v>
      </c>
      <c r="L246" s="28">
        <f>J246*'Input Data'!AG261</f>
        <v>0</v>
      </c>
      <c r="M246" s="28">
        <f t="shared" si="7"/>
        <v>140.07</v>
      </c>
    </row>
    <row r="247" spans="1:13" x14ac:dyDescent="0.25">
      <c r="A247" t="str">
        <f>'Input Data'!B262</f>
        <v>ARMSTRONG</v>
      </c>
      <c r="B247" t="str">
        <f>'Input Data'!AH262</f>
        <v>957 OTTER LAKE CROSSING RD</v>
      </c>
      <c r="C247" t="str">
        <f>'Input Data'!C262</f>
        <v>BC</v>
      </c>
      <c r="D247" t="str">
        <f>'Input Data'!D262</f>
        <v>ETH REG DYE</v>
      </c>
      <c r="E247">
        <f>'Input Data'!AD262</f>
        <v>99.8</v>
      </c>
      <c r="F247">
        <f>'Input Data'!F262</f>
        <v>10</v>
      </c>
      <c r="G247">
        <f>'Input Data'!G262</f>
        <v>3</v>
      </c>
      <c r="H247">
        <f>'Input Data'!H262</f>
        <v>0</v>
      </c>
      <c r="I247">
        <f>'Input Data'!I262</f>
        <v>0</v>
      </c>
      <c r="J247" s="28">
        <f t="shared" si="6"/>
        <v>112.8</v>
      </c>
      <c r="K247">
        <f>J247*'Input Data'!AF262</f>
        <v>5.6400000000000006</v>
      </c>
      <c r="L247" s="28">
        <f>J247*'Input Data'!AG262</f>
        <v>0</v>
      </c>
      <c r="M247" s="28">
        <f t="shared" si="7"/>
        <v>118.44</v>
      </c>
    </row>
    <row r="248" spans="1:13" x14ac:dyDescent="0.25">
      <c r="A248" t="str">
        <f>'Input Data'!B263</f>
        <v>ARMSTRONG</v>
      </c>
      <c r="B248" t="str">
        <f>'Input Data'!AH263</f>
        <v>957 OTTER LAKE CROSSING RD</v>
      </c>
      <c r="C248" t="str">
        <f>'Input Data'!C263</f>
        <v>BC</v>
      </c>
      <c r="D248" t="str">
        <f>'Input Data'!D263</f>
        <v>ETHANOL REG</v>
      </c>
      <c r="E248">
        <f>'Input Data'!AD263</f>
        <v>99.8</v>
      </c>
      <c r="F248">
        <f>'Input Data'!F263</f>
        <v>10</v>
      </c>
      <c r="G248">
        <f>'Input Data'!G263</f>
        <v>14.5</v>
      </c>
      <c r="H248">
        <f>'Input Data'!H263</f>
        <v>0</v>
      </c>
      <c r="I248">
        <f>'Input Data'!I263</f>
        <v>0</v>
      </c>
      <c r="J248" s="28">
        <f t="shared" si="6"/>
        <v>124.3</v>
      </c>
      <c r="K248">
        <f>J248*'Input Data'!AF263</f>
        <v>6.2149999999999999</v>
      </c>
      <c r="L248" s="28">
        <f>J248*'Input Data'!AG263</f>
        <v>0</v>
      </c>
      <c r="M248" s="28">
        <f t="shared" si="7"/>
        <v>130.51499999999999</v>
      </c>
    </row>
    <row r="249" spans="1:13" x14ac:dyDescent="0.25">
      <c r="A249" t="str">
        <f>'Input Data'!B264</f>
        <v>ARMSTRONG</v>
      </c>
      <c r="B249" t="str">
        <f>'Input Data'!AH264</f>
        <v>957 OTTER LAKE CROSSING RD</v>
      </c>
      <c r="C249" t="str">
        <f>'Input Data'!C264</f>
        <v>BC</v>
      </c>
      <c r="D249" t="str">
        <f>'Input Data'!D264</f>
        <v>PREM DYED</v>
      </c>
      <c r="E249">
        <f>'Input Data'!AD264</f>
        <v>118.8</v>
      </c>
      <c r="F249">
        <f>'Input Data'!F264</f>
        <v>10</v>
      </c>
      <c r="G249">
        <f>'Input Data'!G264</f>
        <v>3</v>
      </c>
      <c r="H249">
        <f>'Input Data'!H264</f>
        <v>0</v>
      </c>
      <c r="I249">
        <f>'Input Data'!I264</f>
        <v>0</v>
      </c>
      <c r="J249" s="28">
        <f t="shared" si="6"/>
        <v>131.80000000000001</v>
      </c>
      <c r="K249">
        <f>J249*'Input Data'!AF264</f>
        <v>6.5900000000000007</v>
      </c>
      <c r="L249" s="28">
        <f>J249*'Input Data'!AG264</f>
        <v>0</v>
      </c>
      <c r="M249" s="28">
        <f t="shared" si="7"/>
        <v>138.39000000000001</v>
      </c>
    </row>
    <row r="250" spans="1:13" x14ac:dyDescent="0.25">
      <c r="A250" t="str">
        <f>'Input Data'!B265</f>
        <v>ARMSTRONG</v>
      </c>
      <c r="B250" t="str">
        <f>'Input Data'!AH265</f>
        <v>957 OTTER LAKE CROSSING RD</v>
      </c>
      <c r="C250" t="str">
        <f>'Input Data'!C265</f>
        <v>BC</v>
      </c>
      <c r="D250" t="str">
        <f>'Input Data'!D265</f>
        <v>PREMIUM</v>
      </c>
      <c r="E250">
        <f>'Input Data'!AD265</f>
        <v>118.8</v>
      </c>
      <c r="F250">
        <f>'Input Data'!F265</f>
        <v>10</v>
      </c>
      <c r="G250">
        <f>'Input Data'!G265</f>
        <v>14.5</v>
      </c>
      <c r="H250">
        <f>'Input Data'!H265</f>
        <v>0</v>
      </c>
      <c r="I250">
        <f>'Input Data'!I265</f>
        <v>0</v>
      </c>
      <c r="J250" s="28">
        <f t="shared" si="6"/>
        <v>143.30000000000001</v>
      </c>
      <c r="K250">
        <f>J250*'Input Data'!AF265</f>
        <v>7.1650000000000009</v>
      </c>
      <c r="L250" s="28">
        <f>J250*'Input Data'!AG265</f>
        <v>0</v>
      </c>
      <c r="M250" s="28">
        <f t="shared" si="7"/>
        <v>150.465</v>
      </c>
    </row>
    <row r="251" spans="1:13" x14ac:dyDescent="0.25">
      <c r="A251" t="str">
        <f>'Input Data'!B266</f>
        <v>ARMSTRONG</v>
      </c>
      <c r="B251" t="str">
        <f>'Input Data'!AH266</f>
        <v>957 OTTER LAKE CROSSING RD</v>
      </c>
      <c r="C251" t="str">
        <f>'Input Data'!C266</f>
        <v>BC</v>
      </c>
      <c r="D251" t="str">
        <f>'Input Data'!D266</f>
        <v>UNBRAND DEF</v>
      </c>
      <c r="E251">
        <f>'Input Data'!AD266</f>
        <v>129.4</v>
      </c>
      <c r="F251">
        <f>'Input Data'!F266</f>
        <v>0</v>
      </c>
      <c r="G251">
        <f>'Input Data'!G266</f>
        <v>0</v>
      </c>
      <c r="H251">
        <f>'Input Data'!H266</f>
        <v>0</v>
      </c>
      <c r="I251">
        <f>'Input Data'!I266</f>
        <v>0</v>
      </c>
      <c r="J251" s="28">
        <f t="shared" si="6"/>
        <v>129.4</v>
      </c>
      <c r="K251">
        <f>J251*'Input Data'!AF266</f>
        <v>15.528</v>
      </c>
      <c r="L251" s="28">
        <f>J251*'Input Data'!AG266</f>
        <v>0</v>
      </c>
      <c r="M251" s="28">
        <f t="shared" si="7"/>
        <v>144.928</v>
      </c>
    </row>
    <row r="252" spans="1:13" x14ac:dyDescent="0.25">
      <c r="A252" t="str">
        <f>'Input Data'!B267</f>
        <v>ASHCROFT</v>
      </c>
      <c r="B252" t="str">
        <f>'Input Data'!AH267</f>
        <v>2475 CORNWALL RD</v>
      </c>
      <c r="C252" t="str">
        <f>'Input Data'!C267</f>
        <v>BC</v>
      </c>
      <c r="D252" t="str">
        <f>'Input Data'!D267</f>
        <v>D LS DYED</v>
      </c>
      <c r="E252">
        <f>'Input Data'!AD267</f>
        <v>114.4</v>
      </c>
      <c r="F252">
        <f>'Input Data'!F267</f>
        <v>4</v>
      </c>
      <c r="G252">
        <f>'Input Data'!G267</f>
        <v>3</v>
      </c>
      <c r="H252">
        <f>'Input Data'!H267</f>
        <v>0</v>
      </c>
      <c r="I252">
        <f>'Input Data'!I267</f>
        <v>0</v>
      </c>
      <c r="J252" s="28">
        <f t="shared" si="6"/>
        <v>121.4</v>
      </c>
      <c r="K252">
        <f>J252*'Input Data'!AF267</f>
        <v>6.07</v>
      </c>
      <c r="L252" s="28">
        <f>J252*'Input Data'!AG267</f>
        <v>0</v>
      </c>
      <c r="M252" s="28">
        <f t="shared" si="7"/>
        <v>127.47</v>
      </c>
    </row>
    <row r="253" spans="1:13" x14ac:dyDescent="0.25">
      <c r="A253" t="str">
        <f>'Input Data'!B268</f>
        <v>ASHCROFT</v>
      </c>
      <c r="B253" t="str">
        <f>'Input Data'!AH268</f>
        <v>2475 CORNWALL RD</v>
      </c>
      <c r="C253" t="str">
        <f>'Input Data'!C268</f>
        <v>BC</v>
      </c>
      <c r="D253" t="str">
        <f>'Input Data'!D268</f>
        <v>DIESEL LS</v>
      </c>
      <c r="E253">
        <f>'Input Data'!AD268</f>
        <v>114.4</v>
      </c>
      <c r="F253">
        <f>'Input Data'!F268</f>
        <v>4</v>
      </c>
      <c r="G253">
        <f>'Input Data'!G268</f>
        <v>15</v>
      </c>
      <c r="H253">
        <f>'Input Data'!H268</f>
        <v>0</v>
      </c>
      <c r="I253">
        <f>'Input Data'!I268</f>
        <v>0</v>
      </c>
      <c r="J253" s="28">
        <f t="shared" si="6"/>
        <v>133.4</v>
      </c>
      <c r="K253">
        <f>J253*'Input Data'!AF268</f>
        <v>6.6700000000000008</v>
      </c>
      <c r="L253" s="28">
        <f>J253*'Input Data'!AG268</f>
        <v>0</v>
      </c>
      <c r="M253" s="28">
        <f t="shared" si="7"/>
        <v>140.07</v>
      </c>
    </row>
    <row r="254" spans="1:13" x14ac:dyDescent="0.25">
      <c r="A254" t="str">
        <f>'Input Data'!B269</f>
        <v>ASHCROFT</v>
      </c>
      <c r="B254" t="str">
        <f>'Input Data'!AH269</f>
        <v>2475 CORNWALL RD</v>
      </c>
      <c r="C254" t="str">
        <f>'Input Data'!C269</f>
        <v>BC</v>
      </c>
      <c r="D254" t="str">
        <f>'Input Data'!D269</f>
        <v>UNBRAND DEF</v>
      </c>
      <c r="E254">
        <f>'Input Data'!AD269</f>
        <v>129.4</v>
      </c>
      <c r="F254">
        <f>'Input Data'!F269</f>
        <v>0</v>
      </c>
      <c r="G254">
        <f>'Input Data'!G269</f>
        <v>0</v>
      </c>
      <c r="H254">
        <f>'Input Data'!H269</f>
        <v>0</v>
      </c>
      <c r="I254">
        <f>'Input Data'!I269</f>
        <v>0</v>
      </c>
      <c r="J254" s="28">
        <f t="shared" si="6"/>
        <v>129.4</v>
      </c>
      <c r="K254">
        <f>J254*'Input Data'!AF269</f>
        <v>15.528</v>
      </c>
      <c r="L254" s="28">
        <f>J254*'Input Data'!AG269</f>
        <v>0</v>
      </c>
      <c r="M254" s="28">
        <f t="shared" si="7"/>
        <v>144.928</v>
      </c>
    </row>
    <row r="255" spans="1:13" x14ac:dyDescent="0.25">
      <c r="A255" t="str">
        <f>'Input Data'!B270</f>
        <v>BARRIERE</v>
      </c>
      <c r="B255" t="str">
        <f>'Input Data'!AH270</f>
        <v>5114 Barriere Town Road</v>
      </c>
      <c r="C255" t="str">
        <f>'Input Data'!C270</f>
        <v>BC</v>
      </c>
      <c r="D255" t="str">
        <f>'Input Data'!D270</f>
        <v>D LS DYED</v>
      </c>
      <c r="E255">
        <f>'Input Data'!AD270</f>
        <v>114.4</v>
      </c>
      <c r="F255">
        <f>'Input Data'!F270</f>
        <v>4</v>
      </c>
      <c r="G255">
        <f>'Input Data'!G270</f>
        <v>3</v>
      </c>
      <c r="H255">
        <f>'Input Data'!H270</f>
        <v>0</v>
      </c>
      <c r="I255">
        <f>'Input Data'!I270</f>
        <v>0</v>
      </c>
      <c r="J255" s="28">
        <f t="shared" si="6"/>
        <v>121.4</v>
      </c>
      <c r="K255">
        <f>J255*'Input Data'!AF270</f>
        <v>6.07</v>
      </c>
      <c r="L255" s="28">
        <f>J255*'Input Data'!AG270</f>
        <v>0</v>
      </c>
      <c r="M255" s="28">
        <f t="shared" si="7"/>
        <v>127.47</v>
      </c>
    </row>
    <row r="256" spans="1:13" x14ac:dyDescent="0.25">
      <c r="A256" t="str">
        <f>'Input Data'!B271</f>
        <v>BARRIERE</v>
      </c>
      <c r="B256" t="str">
        <f>'Input Data'!AH271</f>
        <v>5114 Barriere Town Road</v>
      </c>
      <c r="C256" t="str">
        <f>'Input Data'!C271</f>
        <v>BC</v>
      </c>
      <c r="D256" t="str">
        <f>'Input Data'!D271</f>
        <v>DIESEL LS</v>
      </c>
      <c r="E256">
        <f>'Input Data'!AD271</f>
        <v>114.4</v>
      </c>
      <c r="F256">
        <f>'Input Data'!F271</f>
        <v>4</v>
      </c>
      <c r="G256">
        <f>'Input Data'!G271</f>
        <v>15</v>
      </c>
      <c r="H256">
        <f>'Input Data'!H271</f>
        <v>0</v>
      </c>
      <c r="I256">
        <f>'Input Data'!I271</f>
        <v>0</v>
      </c>
      <c r="J256" s="28">
        <f t="shared" si="6"/>
        <v>133.4</v>
      </c>
      <c r="K256">
        <f>J256*'Input Data'!AF271</f>
        <v>6.6700000000000008</v>
      </c>
      <c r="L256" s="28">
        <f>J256*'Input Data'!AG271</f>
        <v>0</v>
      </c>
      <c r="M256" s="28">
        <f t="shared" si="7"/>
        <v>140.07</v>
      </c>
    </row>
    <row r="257" spans="1:13" x14ac:dyDescent="0.25">
      <c r="A257" t="str">
        <f>'Input Data'!B272</f>
        <v>BARRIERE</v>
      </c>
      <c r="B257" t="str">
        <f>'Input Data'!AH272</f>
        <v>5114 Barriere Town Road</v>
      </c>
      <c r="C257" t="str">
        <f>'Input Data'!C272</f>
        <v>BC</v>
      </c>
      <c r="D257" t="str">
        <f>'Input Data'!D272</f>
        <v>ETHANOL REG</v>
      </c>
      <c r="E257">
        <f>'Input Data'!AD272</f>
        <v>99.8</v>
      </c>
      <c r="F257">
        <f>'Input Data'!F272</f>
        <v>10</v>
      </c>
      <c r="G257">
        <f>'Input Data'!G272</f>
        <v>14.5</v>
      </c>
      <c r="H257">
        <f>'Input Data'!H272</f>
        <v>0</v>
      </c>
      <c r="I257">
        <f>'Input Data'!I272</f>
        <v>0</v>
      </c>
      <c r="J257" s="28">
        <f t="shared" si="6"/>
        <v>124.3</v>
      </c>
      <c r="K257">
        <f>J257*'Input Data'!AF272</f>
        <v>6.2149999999999999</v>
      </c>
      <c r="L257" s="28">
        <f>J257*'Input Data'!AG272</f>
        <v>0</v>
      </c>
      <c r="M257" s="28">
        <f t="shared" si="7"/>
        <v>130.51499999999999</v>
      </c>
    </row>
    <row r="258" spans="1:13" x14ac:dyDescent="0.25">
      <c r="A258" t="str">
        <f>'Input Data'!B273</f>
        <v>BARRIERE</v>
      </c>
      <c r="B258" t="str">
        <f>'Input Data'!AH273</f>
        <v>5114 Barriere Town Road</v>
      </c>
      <c r="C258" t="str">
        <f>'Input Data'!C273</f>
        <v>BC</v>
      </c>
      <c r="D258" t="str">
        <f>'Input Data'!D273</f>
        <v>PREM DYED</v>
      </c>
      <c r="E258">
        <f>'Input Data'!AD273</f>
        <v>118.8</v>
      </c>
      <c r="F258">
        <f>'Input Data'!F273</f>
        <v>10</v>
      </c>
      <c r="G258">
        <f>'Input Data'!G273</f>
        <v>3</v>
      </c>
      <c r="H258">
        <f>'Input Data'!H273</f>
        <v>0</v>
      </c>
      <c r="I258">
        <f>'Input Data'!I273</f>
        <v>0</v>
      </c>
      <c r="J258" s="28">
        <f t="shared" si="6"/>
        <v>131.80000000000001</v>
      </c>
      <c r="K258">
        <f>J258*'Input Data'!AF273</f>
        <v>6.5900000000000007</v>
      </c>
      <c r="L258" s="28">
        <f>J258*'Input Data'!AG273</f>
        <v>0</v>
      </c>
      <c r="M258" s="28">
        <f t="shared" si="7"/>
        <v>138.39000000000001</v>
      </c>
    </row>
    <row r="259" spans="1:13" x14ac:dyDescent="0.25">
      <c r="A259" t="str">
        <f>'Input Data'!B274</f>
        <v>BARRIERE</v>
      </c>
      <c r="B259" t="str">
        <f>'Input Data'!AH274</f>
        <v>5114 Barriere Town Road</v>
      </c>
      <c r="C259" t="str">
        <f>'Input Data'!C274</f>
        <v>BC</v>
      </c>
      <c r="D259" t="str">
        <f>'Input Data'!D274</f>
        <v>PREMIUM</v>
      </c>
      <c r="E259">
        <f>'Input Data'!AD274</f>
        <v>118.8</v>
      </c>
      <c r="F259">
        <f>'Input Data'!F274</f>
        <v>10</v>
      </c>
      <c r="G259">
        <f>'Input Data'!G274</f>
        <v>14.5</v>
      </c>
      <c r="H259">
        <f>'Input Data'!H274</f>
        <v>0</v>
      </c>
      <c r="I259">
        <f>'Input Data'!I274</f>
        <v>0</v>
      </c>
      <c r="J259" s="28">
        <f t="shared" si="6"/>
        <v>143.30000000000001</v>
      </c>
      <c r="K259">
        <f>J259*'Input Data'!AF274</f>
        <v>7.1650000000000009</v>
      </c>
      <c r="L259" s="28">
        <f>J259*'Input Data'!AG274</f>
        <v>0</v>
      </c>
      <c r="M259" s="28">
        <f t="shared" si="7"/>
        <v>150.465</v>
      </c>
    </row>
    <row r="260" spans="1:13" x14ac:dyDescent="0.25">
      <c r="A260" t="str">
        <f>'Input Data'!B275</f>
        <v>BARRIERE</v>
      </c>
      <c r="B260" t="str">
        <f>'Input Data'!AH275</f>
        <v>5114 Barriere Town Road</v>
      </c>
      <c r="C260" t="str">
        <f>'Input Data'!C275</f>
        <v>BC</v>
      </c>
      <c r="D260" t="str">
        <f>'Input Data'!D275</f>
        <v>UNBRAND DEF</v>
      </c>
      <c r="E260">
        <f>'Input Data'!AD275</f>
        <v>129.4</v>
      </c>
      <c r="F260">
        <f>'Input Data'!F275</f>
        <v>0</v>
      </c>
      <c r="G260">
        <f>'Input Data'!G275</f>
        <v>0</v>
      </c>
      <c r="H260">
        <f>'Input Data'!H275</f>
        <v>0</v>
      </c>
      <c r="I260">
        <f>'Input Data'!I275</f>
        <v>0</v>
      </c>
      <c r="J260" s="28">
        <f t="shared" si="6"/>
        <v>129.4</v>
      </c>
      <c r="K260">
        <f>J260*'Input Data'!AF275</f>
        <v>15.528</v>
      </c>
      <c r="L260" s="28">
        <f>J260*'Input Data'!AG275</f>
        <v>0</v>
      </c>
      <c r="M260" s="28">
        <f t="shared" si="7"/>
        <v>144.928</v>
      </c>
    </row>
    <row r="261" spans="1:13" x14ac:dyDescent="0.25">
      <c r="A261" t="str">
        <f>'Input Data'!B276</f>
        <v>BLUE RIVER</v>
      </c>
      <c r="B261" t="str">
        <f>'Input Data'!AH276</f>
        <v xml:space="preserve">HWY 5 S </v>
      </c>
      <c r="C261" t="str">
        <f>'Input Data'!C276</f>
        <v>BC</v>
      </c>
      <c r="D261" t="str">
        <f>'Input Data'!D276</f>
        <v>D LS DYED</v>
      </c>
      <c r="E261">
        <f>'Input Data'!AD276</f>
        <v>114.9</v>
      </c>
      <c r="F261">
        <f>'Input Data'!F276</f>
        <v>4</v>
      </c>
      <c r="G261">
        <f>'Input Data'!G276</f>
        <v>3</v>
      </c>
      <c r="H261">
        <f>'Input Data'!H276</f>
        <v>0</v>
      </c>
      <c r="I261">
        <f>'Input Data'!I276</f>
        <v>0</v>
      </c>
      <c r="J261" s="28">
        <f t="shared" si="6"/>
        <v>121.9</v>
      </c>
      <c r="K261">
        <f>J261*'Input Data'!AF276</f>
        <v>6.0950000000000006</v>
      </c>
      <c r="L261" s="28">
        <f>J261*'Input Data'!AG276</f>
        <v>0</v>
      </c>
      <c r="M261" s="28">
        <f t="shared" si="7"/>
        <v>127.995</v>
      </c>
    </row>
    <row r="262" spans="1:13" x14ac:dyDescent="0.25">
      <c r="A262" t="str">
        <f>'Input Data'!B277</f>
        <v>BLUE RIVER</v>
      </c>
      <c r="B262" t="str">
        <f>'Input Data'!AH277</f>
        <v xml:space="preserve">HWY 5 S </v>
      </c>
      <c r="C262" t="str">
        <f>'Input Data'!C277</f>
        <v>BC</v>
      </c>
      <c r="D262" t="str">
        <f>'Input Data'!D277</f>
        <v>DIESEL LS</v>
      </c>
      <c r="E262">
        <f>'Input Data'!AD277</f>
        <v>114.9</v>
      </c>
      <c r="F262">
        <f>'Input Data'!F277</f>
        <v>4</v>
      </c>
      <c r="G262">
        <f>'Input Data'!G277</f>
        <v>15</v>
      </c>
      <c r="H262">
        <f>'Input Data'!H277</f>
        <v>0</v>
      </c>
      <c r="I262">
        <f>'Input Data'!I277</f>
        <v>0</v>
      </c>
      <c r="J262" s="28">
        <f t="shared" si="6"/>
        <v>133.9</v>
      </c>
      <c r="K262">
        <f>J262*'Input Data'!AF277</f>
        <v>6.6950000000000003</v>
      </c>
      <c r="L262" s="28">
        <f>J262*'Input Data'!AG277</f>
        <v>0</v>
      </c>
      <c r="M262" s="28">
        <f t="shared" si="7"/>
        <v>140.595</v>
      </c>
    </row>
    <row r="263" spans="1:13" x14ac:dyDescent="0.25">
      <c r="A263" t="str">
        <f>'Input Data'!B278</f>
        <v>BLUE RIVER</v>
      </c>
      <c r="B263" t="str">
        <f>'Input Data'!AH278</f>
        <v xml:space="preserve">HWY 5 S </v>
      </c>
      <c r="C263" t="str">
        <f>'Input Data'!C278</f>
        <v>BC</v>
      </c>
      <c r="D263" t="str">
        <f>'Input Data'!D278</f>
        <v>ETH MID</v>
      </c>
      <c r="E263">
        <f>'Input Data'!AD278</f>
        <v>104.1</v>
      </c>
      <c r="F263">
        <f>'Input Data'!F278</f>
        <v>10</v>
      </c>
      <c r="G263">
        <f>'Input Data'!G278</f>
        <v>14.5</v>
      </c>
      <c r="H263">
        <f>'Input Data'!H278</f>
        <v>0</v>
      </c>
      <c r="I263">
        <f>'Input Data'!I278</f>
        <v>0</v>
      </c>
      <c r="J263" s="28">
        <f t="shared" si="6"/>
        <v>128.6</v>
      </c>
      <c r="K263">
        <f>J263*'Input Data'!AF278</f>
        <v>6.43</v>
      </c>
      <c r="L263" s="28">
        <f>J263*'Input Data'!AG278</f>
        <v>0</v>
      </c>
      <c r="M263" s="28">
        <f t="shared" si="7"/>
        <v>135.03</v>
      </c>
    </row>
    <row r="264" spans="1:13" x14ac:dyDescent="0.25">
      <c r="A264" t="str">
        <f>'Input Data'!B279</f>
        <v>BLUE RIVER</v>
      </c>
      <c r="B264" t="str">
        <f>'Input Data'!AH279</f>
        <v xml:space="preserve">HWY 5 S </v>
      </c>
      <c r="C264" t="str">
        <f>'Input Data'!C279</f>
        <v>BC</v>
      </c>
      <c r="D264" t="str">
        <f>'Input Data'!D279</f>
        <v>ETHANOL REG</v>
      </c>
      <c r="E264">
        <f>'Input Data'!AD279</f>
        <v>100.1</v>
      </c>
      <c r="F264">
        <f>'Input Data'!F279</f>
        <v>10</v>
      </c>
      <c r="G264">
        <f>'Input Data'!G279</f>
        <v>14.5</v>
      </c>
      <c r="H264">
        <f>'Input Data'!H279</f>
        <v>0</v>
      </c>
      <c r="I264">
        <f>'Input Data'!I279</f>
        <v>0</v>
      </c>
      <c r="J264" s="28">
        <f t="shared" si="6"/>
        <v>124.6</v>
      </c>
      <c r="K264">
        <f>J264*'Input Data'!AF279</f>
        <v>6.23</v>
      </c>
      <c r="L264" s="28">
        <f>J264*'Input Data'!AG279</f>
        <v>0</v>
      </c>
      <c r="M264" s="28">
        <f t="shared" si="7"/>
        <v>130.82999999999998</v>
      </c>
    </row>
    <row r="265" spans="1:13" x14ac:dyDescent="0.25">
      <c r="A265" t="str">
        <f>'Input Data'!B280</f>
        <v>BLUE RIVER</v>
      </c>
      <c r="B265" t="str">
        <f>'Input Data'!AH280</f>
        <v xml:space="preserve">HWY 5 S </v>
      </c>
      <c r="C265" t="str">
        <f>'Input Data'!C280</f>
        <v>BC</v>
      </c>
      <c r="D265" t="str">
        <f>'Input Data'!D280</f>
        <v>PREMIUM</v>
      </c>
      <c r="E265">
        <f>'Input Data'!AD280</f>
        <v>145.6</v>
      </c>
      <c r="F265">
        <f>'Input Data'!F280</f>
        <v>10</v>
      </c>
      <c r="G265">
        <f>'Input Data'!G280</f>
        <v>14.5</v>
      </c>
      <c r="H265">
        <f>'Input Data'!H280</f>
        <v>0</v>
      </c>
      <c r="I265">
        <f>'Input Data'!I280</f>
        <v>0</v>
      </c>
      <c r="J265" s="28">
        <f t="shared" si="6"/>
        <v>170.1</v>
      </c>
      <c r="K265">
        <f>J265*'Input Data'!AF280</f>
        <v>8.5050000000000008</v>
      </c>
      <c r="L265" s="28">
        <f>J265*'Input Data'!AG280</f>
        <v>0</v>
      </c>
      <c r="M265" s="28">
        <f t="shared" si="7"/>
        <v>178.60499999999999</v>
      </c>
    </row>
    <row r="266" spans="1:13" x14ac:dyDescent="0.25">
      <c r="A266" t="str">
        <f>'Input Data'!B281</f>
        <v>CACHE CREEK</v>
      </c>
      <c r="B266" t="str">
        <f>'Input Data'!AH281</f>
        <v>959 S TRANS CANADA HWY</v>
      </c>
      <c r="C266" t="str">
        <f>'Input Data'!C281</f>
        <v>BC</v>
      </c>
      <c r="D266" t="str">
        <f>'Input Data'!D281</f>
        <v>D LS DYED</v>
      </c>
      <c r="E266">
        <f>'Input Data'!AD281</f>
        <v>115.3</v>
      </c>
      <c r="F266">
        <f>'Input Data'!F281</f>
        <v>4</v>
      </c>
      <c r="G266">
        <f>'Input Data'!G281</f>
        <v>3</v>
      </c>
      <c r="H266">
        <f>'Input Data'!H281</f>
        <v>0</v>
      </c>
      <c r="I266">
        <f>'Input Data'!I281</f>
        <v>0</v>
      </c>
      <c r="J266" s="28">
        <f t="shared" si="6"/>
        <v>122.3</v>
      </c>
      <c r="K266">
        <f>J266*'Input Data'!AF281</f>
        <v>6.1150000000000002</v>
      </c>
      <c r="L266" s="28">
        <f>J266*'Input Data'!AG281</f>
        <v>0</v>
      </c>
      <c r="M266" s="28">
        <f t="shared" si="7"/>
        <v>128.41499999999999</v>
      </c>
    </row>
    <row r="267" spans="1:13" x14ac:dyDescent="0.25">
      <c r="A267" t="str">
        <f>'Input Data'!B282</f>
        <v>CACHE CREEK</v>
      </c>
      <c r="B267" t="str">
        <f>'Input Data'!AH282</f>
        <v>959 S TRANS CANADA HWY</v>
      </c>
      <c r="C267" t="str">
        <f>'Input Data'!C282</f>
        <v>BC</v>
      </c>
      <c r="D267" t="str">
        <f>'Input Data'!D282</f>
        <v>DIESEL LS</v>
      </c>
      <c r="E267">
        <f>'Input Data'!AD282</f>
        <v>115.3</v>
      </c>
      <c r="F267">
        <f>'Input Data'!F282</f>
        <v>4</v>
      </c>
      <c r="G267">
        <f>'Input Data'!G282</f>
        <v>15</v>
      </c>
      <c r="H267">
        <f>'Input Data'!H282</f>
        <v>0</v>
      </c>
      <c r="I267">
        <f>'Input Data'!I282</f>
        <v>0</v>
      </c>
      <c r="J267" s="28">
        <f t="shared" si="6"/>
        <v>134.30000000000001</v>
      </c>
      <c r="K267">
        <f>J267*'Input Data'!AF282</f>
        <v>6.7150000000000007</v>
      </c>
      <c r="L267" s="28">
        <f>J267*'Input Data'!AG282</f>
        <v>0</v>
      </c>
      <c r="M267" s="28">
        <f t="shared" si="7"/>
        <v>141.01500000000001</v>
      </c>
    </row>
    <row r="268" spans="1:13" x14ac:dyDescent="0.25">
      <c r="A268" t="str">
        <f>'Input Data'!B283</f>
        <v>CACHE CREEK</v>
      </c>
      <c r="B268" t="str">
        <f>'Input Data'!AH283</f>
        <v>959 S TRANS CANADA HWY</v>
      </c>
      <c r="C268" t="str">
        <f>'Input Data'!C283</f>
        <v>BC</v>
      </c>
      <c r="D268" t="str">
        <f>'Input Data'!D283</f>
        <v>ETH MID</v>
      </c>
      <c r="E268">
        <f>'Input Data'!AD283</f>
        <v>104.4</v>
      </c>
      <c r="F268">
        <f>'Input Data'!F283</f>
        <v>10</v>
      </c>
      <c r="G268">
        <f>'Input Data'!G283</f>
        <v>14.5</v>
      </c>
      <c r="H268">
        <f>'Input Data'!H283</f>
        <v>0</v>
      </c>
      <c r="I268">
        <f>'Input Data'!I283</f>
        <v>0</v>
      </c>
      <c r="J268" s="28">
        <f t="shared" si="6"/>
        <v>128.9</v>
      </c>
      <c r="K268">
        <f>J268*'Input Data'!AF283</f>
        <v>6.4450000000000003</v>
      </c>
      <c r="L268" s="28">
        <f>J268*'Input Data'!AG283</f>
        <v>0</v>
      </c>
      <c r="M268" s="28">
        <f t="shared" si="7"/>
        <v>135.345</v>
      </c>
    </row>
    <row r="269" spans="1:13" x14ac:dyDescent="0.25">
      <c r="A269" t="str">
        <f>'Input Data'!B284</f>
        <v>CACHE CREEK</v>
      </c>
      <c r="B269" t="str">
        <f>'Input Data'!AH284</f>
        <v>959 S TRANS CANADA HWY</v>
      </c>
      <c r="C269" t="str">
        <f>'Input Data'!C284</f>
        <v>BC</v>
      </c>
      <c r="D269" t="str">
        <f>'Input Data'!D284</f>
        <v>ETHANOL REG</v>
      </c>
      <c r="E269">
        <f>'Input Data'!AD284</f>
        <v>100.4</v>
      </c>
      <c r="F269">
        <f>'Input Data'!F284</f>
        <v>10</v>
      </c>
      <c r="G269">
        <f>'Input Data'!G284</f>
        <v>14.5</v>
      </c>
      <c r="H269">
        <f>'Input Data'!H284</f>
        <v>0</v>
      </c>
      <c r="I269">
        <f>'Input Data'!I284</f>
        <v>0</v>
      </c>
      <c r="J269" s="28">
        <f t="shared" si="6"/>
        <v>124.9</v>
      </c>
      <c r="K269">
        <f>J269*'Input Data'!AF284</f>
        <v>6.245000000000001</v>
      </c>
      <c r="L269" s="28">
        <f>J269*'Input Data'!AG284</f>
        <v>0</v>
      </c>
      <c r="M269" s="28">
        <f t="shared" si="7"/>
        <v>131.14500000000001</v>
      </c>
    </row>
    <row r="270" spans="1:13" x14ac:dyDescent="0.25">
      <c r="A270" t="str">
        <f>'Input Data'!B285</f>
        <v>CACHE CREEK</v>
      </c>
      <c r="B270" t="str">
        <f>'Input Data'!AH285</f>
        <v>959 S TRANS CANADA HWY</v>
      </c>
      <c r="C270" t="str">
        <f>'Input Data'!C285</f>
        <v>BC</v>
      </c>
      <c r="D270" t="str">
        <f>'Input Data'!D285</f>
        <v>PREMIUM</v>
      </c>
      <c r="E270">
        <f>'Input Data'!AD285</f>
        <v>119.4</v>
      </c>
      <c r="F270">
        <f>'Input Data'!F285</f>
        <v>10</v>
      </c>
      <c r="G270">
        <f>'Input Data'!G285</f>
        <v>14.5</v>
      </c>
      <c r="H270">
        <f>'Input Data'!H285</f>
        <v>0</v>
      </c>
      <c r="I270">
        <f>'Input Data'!I285</f>
        <v>0</v>
      </c>
      <c r="J270" s="28">
        <f t="shared" ref="J270:J333" si="8">SUM(E270:I270)</f>
        <v>143.9</v>
      </c>
      <c r="K270">
        <f>J270*'Input Data'!AF285</f>
        <v>7.1950000000000003</v>
      </c>
      <c r="L270" s="28">
        <f>J270*'Input Data'!AG285</f>
        <v>0</v>
      </c>
      <c r="M270" s="28">
        <f t="shared" ref="M270:M333" si="9">SUM(J270:L270)</f>
        <v>151.095</v>
      </c>
    </row>
    <row r="271" spans="1:13" x14ac:dyDescent="0.25">
      <c r="A271" t="str">
        <f>'Input Data'!B286</f>
        <v>CAMPBELL RIVER</v>
      </c>
      <c r="B271" t="str">
        <f>'Input Data'!AH286</f>
        <v>1651 MAPLE STREET</v>
      </c>
      <c r="C271" t="str">
        <f>'Input Data'!C286</f>
        <v>BC</v>
      </c>
      <c r="D271" t="str">
        <f>'Input Data'!D286</f>
        <v>D LS DYED</v>
      </c>
      <c r="E271">
        <f>'Input Data'!AD286</f>
        <v>115.1</v>
      </c>
      <c r="F271">
        <f>'Input Data'!F286</f>
        <v>4</v>
      </c>
      <c r="G271">
        <f>'Input Data'!G286</f>
        <v>3</v>
      </c>
      <c r="H271">
        <f>'Input Data'!H286</f>
        <v>0</v>
      </c>
      <c r="I271">
        <f>'Input Data'!I286</f>
        <v>0</v>
      </c>
      <c r="J271" s="28">
        <f t="shared" si="8"/>
        <v>122.1</v>
      </c>
      <c r="K271">
        <f>J271*'Input Data'!AF286</f>
        <v>6.1050000000000004</v>
      </c>
      <c r="L271" s="28">
        <f>J271*'Input Data'!AG286</f>
        <v>0</v>
      </c>
      <c r="M271" s="28">
        <f t="shared" si="9"/>
        <v>128.20499999999998</v>
      </c>
    </row>
    <row r="272" spans="1:13" x14ac:dyDescent="0.25">
      <c r="A272" t="str">
        <f>'Input Data'!B287</f>
        <v>CAMPBELL RIVER</v>
      </c>
      <c r="B272" t="str">
        <f>'Input Data'!AH287</f>
        <v>1651 MAPLE STREET</v>
      </c>
      <c r="C272" t="str">
        <f>'Input Data'!C287</f>
        <v>BC</v>
      </c>
      <c r="D272" t="str">
        <f>'Input Data'!D287</f>
        <v>DIESEL LS</v>
      </c>
      <c r="E272">
        <f>'Input Data'!AD287</f>
        <v>115.1</v>
      </c>
      <c r="F272">
        <f>'Input Data'!F287</f>
        <v>4</v>
      </c>
      <c r="G272">
        <f>'Input Data'!G287</f>
        <v>15</v>
      </c>
      <c r="H272">
        <f>'Input Data'!H287</f>
        <v>0</v>
      </c>
      <c r="I272">
        <f>'Input Data'!I287</f>
        <v>0</v>
      </c>
      <c r="J272" s="28">
        <f t="shared" si="8"/>
        <v>134.1</v>
      </c>
      <c r="K272">
        <f>J272*'Input Data'!AF287</f>
        <v>6.7050000000000001</v>
      </c>
      <c r="L272" s="28">
        <f>J272*'Input Data'!AG287</f>
        <v>0</v>
      </c>
      <c r="M272" s="28">
        <f t="shared" si="9"/>
        <v>140.80500000000001</v>
      </c>
    </row>
    <row r="273" spans="1:13" x14ac:dyDescent="0.25">
      <c r="A273" t="str">
        <f>'Input Data'!B288</f>
        <v>CAMPBELL RIVER</v>
      </c>
      <c r="B273" t="str">
        <f>'Input Data'!AH288</f>
        <v>1651 MAPLE STREET</v>
      </c>
      <c r="C273" t="str">
        <f>'Input Data'!C288</f>
        <v>BC</v>
      </c>
      <c r="D273" t="str">
        <f>'Input Data'!D288</f>
        <v>ETH REG DYE</v>
      </c>
      <c r="E273">
        <f>'Input Data'!AD288</f>
        <v>104.8</v>
      </c>
      <c r="F273">
        <f>'Input Data'!F288</f>
        <v>10</v>
      </c>
      <c r="G273">
        <f>'Input Data'!G288</f>
        <v>3</v>
      </c>
      <c r="H273">
        <f>'Input Data'!H288</f>
        <v>0</v>
      </c>
      <c r="I273">
        <f>'Input Data'!I288</f>
        <v>0</v>
      </c>
      <c r="J273" s="28">
        <f t="shared" si="8"/>
        <v>117.8</v>
      </c>
      <c r="K273">
        <f>J273*'Input Data'!AF288</f>
        <v>5.8900000000000006</v>
      </c>
      <c r="L273" s="28">
        <f>J273*'Input Data'!AG288</f>
        <v>0</v>
      </c>
      <c r="M273" s="28">
        <f t="shared" si="9"/>
        <v>123.69</v>
      </c>
    </row>
    <row r="274" spans="1:13" x14ac:dyDescent="0.25">
      <c r="A274" t="str">
        <f>'Input Data'!B289</f>
        <v>CAMPBELL RIVER</v>
      </c>
      <c r="B274" t="str">
        <f>'Input Data'!AH289</f>
        <v>1651 MAPLE STREET</v>
      </c>
      <c r="C274" t="str">
        <f>'Input Data'!C289</f>
        <v>BC</v>
      </c>
      <c r="D274" t="str">
        <f>'Input Data'!D289</f>
        <v>ETHANOL REG</v>
      </c>
      <c r="E274">
        <f>'Input Data'!AD289</f>
        <v>104.8</v>
      </c>
      <c r="F274">
        <f>'Input Data'!F289</f>
        <v>10</v>
      </c>
      <c r="G274">
        <f>'Input Data'!G289</f>
        <v>14.5</v>
      </c>
      <c r="H274">
        <f>'Input Data'!H289</f>
        <v>0</v>
      </c>
      <c r="I274">
        <f>'Input Data'!I289</f>
        <v>0</v>
      </c>
      <c r="J274" s="28">
        <f t="shared" si="8"/>
        <v>129.30000000000001</v>
      </c>
      <c r="K274">
        <f>J274*'Input Data'!AF289</f>
        <v>6.4650000000000007</v>
      </c>
      <c r="L274" s="28">
        <f>J274*'Input Data'!AG289</f>
        <v>0</v>
      </c>
      <c r="M274" s="28">
        <f t="shared" si="9"/>
        <v>135.76500000000001</v>
      </c>
    </row>
    <row r="275" spans="1:13" x14ac:dyDescent="0.25">
      <c r="A275" t="str">
        <f>'Input Data'!B290</f>
        <v>CAMPBELL RIVER</v>
      </c>
      <c r="B275" t="str">
        <f>'Input Data'!AH290</f>
        <v>1651 MAPLE STREET</v>
      </c>
      <c r="C275" t="str">
        <f>'Input Data'!C290</f>
        <v>BC</v>
      </c>
      <c r="D275" t="str">
        <f>'Input Data'!D290</f>
        <v>REG DYED</v>
      </c>
      <c r="E275">
        <f>'Input Data'!AD290</f>
        <v>66.7</v>
      </c>
      <c r="F275">
        <f>'Input Data'!F290</f>
        <v>10</v>
      </c>
      <c r="G275">
        <f>'Input Data'!G290</f>
        <v>3</v>
      </c>
      <c r="H275">
        <f>'Input Data'!H290</f>
        <v>0</v>
      </c>
      <c r="I275">
        <f>'Input Data'!I290</f>
        <v>0</v>
      </c>
      <c r="J275" s="28">
        <f t="shared" si="8"/>
        <v>79.7</v>
      </c>
      <c r="K275">
        <f>J275*'Input Data'!AF290</f>
        <v>3.9850000000000003</v>
      </c>
      <c r="L275" s="28">
        <f>J275*'Input Data'!AG290</f>
        <v>0</v>
      </c>
      <c r="M275" s="28">
        <f t="shared" si="9"/>
        <v>83.685000000000002</v>
      </c>
    </row>
    <row r="276" spans="1:13" x14ac:dyDescent="0.25">
      <c r="A276" t="str">
        <f>'Input Data'!B291</f>
        <v>CAMPBELL RIVER</v>
      </c>
      <c r="B276" t="str">
        <f>'Input Data'!AH291</f>
        <v>1651 MAPLE STREET</v>
      </c>
      <c r="C276" t="str">
        <f>'Input Data'!C291</f>
        <v>BC</v>
      </c>
      <c r="D276" t="str">
        <f>'Input Data'!D291</f>
        <v>REGULAR</v>
      </c>
      <c r="E276">
        <f>'Input Data'!AD291</f>
        <v>66.7</v>
      </c>
      <c r="F276">
        <f>'Input Data'!F291</f>
        <v>10</v>
      </c>
      <c r="G276">
        <f>'Input Data'!G291</f>
        <v>14.5</v>
      </c>
      <c r="H276">
        <f>'Input Data'!H291</f>
        <v>0</v>
      </c>
      <c r="I276">
        <f>'Input Data'!I291</f>
        <v>0</v>
      </c>
      <c r="J276" s="28">
        <f t="shared" si="8"/>
        <v>91.2</v>
      </c>
      <c r="K276">
        <f>J276*'Input Data'!AF291</f>
        <v>4.5600000000000005</v>
      </c>
      <c r="L276" s="28">
        <f>J276*'Input Data'!AG291</f>
        <v>0</v>
      </c>
      <c r="M276" s="28">
        <f t="shared" si="9"/>
        <v>95.76</v>
      </c>
    </row>
    <row r="277" spans="1:13" x14ac:dyDescent="0.25">
      <c r="A277" t="str">
        <f>'Input Data'!B292</f>
        <v>CASTLEGAR</v>
      </c>
      <c r="B277" t="str">
        <f>'Input Data'!AH292</f>
        <v>4160 MINTO RD</v>
      </c>
      <c r="C277" t="str">
        <f>'Input Data'!C292</f>
        <v>BC</v>
      </c>
      <c r="D277" t="str">
        <f>'Input Data'!D292</f>
        <v>D LS DYED</v>
      </c>
      <c r="E277">
        <f>'Input Data'!AD292</f>
        <v>122.1</v>
      </c>
      <c r="F277">
        <f>'Input Data'!F292</f>
        <v>4</v>
      </c>
      <c r="G277">
        <f>'Input Data'!G292</f>
        <v>3</v>
      </c>
      <c r="H277">
        <f>'Input Data'!H292</f>
        <v>0</v>
      </c>
      <c r="I277">
        <f>'Input Data'!I292</f>
        <v>0</v>
      </c>
      <c r="J277" s="28">
        <f t="shared" si="8"/>
        <v>129.1</v>
      </c>
      <c r="K277">
        <f>J277*'Input Data'!AF292</f>
        <v>6.4550000000000001</v>
      </c>
      <c r="L277" s="28">
        <f>J277*'Input Data'!AG292</f>
        <v>0</v>
      </c>
      <c r="M277" s="28">
        <f t="shared" si="9"/>
        <v>135.55500000000001</v>
      </c>
    </row>
    <row r="278" spans="1:13" x14ac:dyDescent="0.25">
      <c r="A278" t="str">
        <f>'Input Data'!B293</f>
        <v>CASTLEGAR</v>
      </c>
      <c r="B278" t="str">
        <f>'Input Data'!AH293</f>
        <v>4160 MINTO RD</v>
      </c>
      <c r="C278" t="str">
        <f>'Input Data'!C293</f>
        <v>BC</v>
      </c>
      <c r="D278" t="str">
        <f>'Input Data'!D293</f>
        <v>DIESEL LS</v>
      </c>
      <c r="E278">
        <f>'Input Data'!AD293</f>
        <v>122.1</v>
      </c>
      <c r="F278">
        <f>'Input Data'!F293</f>
        <v>4</v>
      </c>
      <c r="G278">
        <f>'Input Data'!G293</f>
        <v>15</v>
      </c>
      <c r="H278">
        <f>'Input Data'!H293</f>
        <v>0</v>
      </c>
      <c r="I278">
        <f>'Input Data'!I293</f>
        <v>0</v>
      </c>
      <c r="J278" s="28">
        <f t="shared" si="8"/>
        <v>141.1</v>
      </c>
      <c r="K278">
        <f>J278*'Input Data'!AF293</f>
        <v>7.0549999999999997</v>
      </c>
      <c r="L278" s="28">
        <f>J278*'Input Data'!AG293</f>
        <v>0</v>
      </c>
      <c r="M278" s="28">
        <f t="shared" si="9"/>
        <v>148.155</v>
      </c>
    </row>
    <row r="279" spans="1:13" x14ac:dyDescent="0.25">
      <c r="A279" t="str">
        <f>'Input Data'!B294</f>
        <v>CASTLEGAR</v>
      </c>
      <c r="B279" t="str">
        <f>'Input Data'!AH294</f>
        <v>4160 MINTO RD</v>
      </c>
      <c r="C279" t="str">
        <f>'Input Data'!C294</f>
        <v>BC</v>
      </c>
      <c r="D279" t="str">
        <f>'Input Data'!D294</f>
        <v>ETHANOL REG</v>
      </c>
      <c r="E279">
        <f>'Input Data'!AD294</f>
        <v>107.5</v>
      </c>
      <c r="F279">
        <f>'Input Data'!F294</f>
        <v>10</v>
      </c>
      <c r="G279">
        <f>'Input Data'!G294</f>
        <v>14.5</v>
      </c>
      <c r="H279">
        <f>'Input Data'!H294</f>
        <v>0</v>
      </c>
      <c r="I279">
        <f>'Input Data'!I294</f>
        <v>0</v>
      </c>
      <c r="J279" s="28">
        <f t="shared" si="8"/>
        <v>132</v>
      </c>
      <c r="K279">
        <f>J279*'Input Data'!AF294</f>
        <v>6.6000000000000005</v>
      </c>
      <c r="L279" s="28">
        <f>J279*'Input Data'!AG294</f>
        <v>0</v>
      </c>
      <c r="M279" s="28">
        <f t="shared" si="9"/>
        <v>138.6</v>
      </c>
    </row>
    <row r="280" spans="1:13" x14ac:dyDescent="0.25">
      <c r="A280" t="str">
        <f>'Input Data'!B295</f>
        <v>CASTLEGAR</v>
      </c>
      <c r="B280" t="str">
        <f>'Input Data'!AH295</f>
        <v>4160 MINTO RD</v>
      </c>
      <c r="C280" t="str">
        <f>'Input Data'!C295</f>
        <v>BC</v>
      </c>
      <c r="D280" t="str">
        <f>'Input Data'!D295</f>
        <v>PREM DYED</v>
      </c>
      <c r="E280">
        <f>'Input Data'!AD295</f>
        <v>126.5</v>
      </c>
      <c r="F280">
        <f>'Input Data'!F295</f>
        <v>10</v>
      </c>
      <c r="G280">
        <f>'Input Data'!G295</f>
        <v>3</v>
      </c>
      <c r="H280">
        <f>'Input Data'!H295</f>
        <v>0</v>
      </c>
      <c r="I280">
        <f>'Input Data'!I295</f>
        <v>0</v>
      </c>
      <c r="J280" s="28">
        <f t="shared" si="8"/>
        <v>139.5</v>
      </c>
      <c r="K280">
        <f>J280*'Input Data'!AF295</f>
        <v>6.9750000000000005</v>
      </c>
      <c r="L280" s="28">
        <f>J280*'Input Data'!AG295</f>
        <v>0</v>
      </c>
      <c r="M280" s="28">
        <f t="shared" si="9"/>
        <v>146.47499999999999</v>
      </c>
    </row>
    <row r="281" spans="1:13" x14ac:dyDescent="0.25">
      <c r="A281" t="str">
        <f>'Input Data'!B296</f>
        <v>CASTLEGAR</v>
      </c>
      <c r="B281" t="str">
        <f>'Input Data'!AH296</f>
        <v>4160 MINTO RD</v>
      </c>
      <c r="C281" t="str">
        <f>'Input Data'!C296</f>
        <v>BC</v>
      </c>
      <c r="D281" t="str">
        <f>'Input Data'!D296</f>
        <v>UNBRAND DEF</v>
      </c>
      <c r="E281">
        <f>'Input Data'!AD296</f>
        <v>129.4</v>
      </c>
      <c r="F281">
        <f>'Input Data'!F296</f>
        <v>0</v>
      </c>
      <c r="G281">
        <f>'Input Data'!G296</f>
        <v>0</v>
      </c>
      <c r="H281">
        <f>'Input Data'!H296</f>
        <v>0</v>
      </c>
      <c r="I281">
        <f>'Input Data'!I296</f>
        <v>0</v>
      </c>
      <c r="J281" s="28">
        <f t="shared" si="8"/>
        <v>129.4</v>
      </c>
      <c r="K281">
        <f>J281*'Input Data'!AF296</f>
        <v>15.528</v>
      </c>
      <c r="L281" s="28">
        <f>J281*'Input Data'!AG296</f>
        <v>0</v>
      </c>
      <c r="M281" s="28">
        <f t="shared" si="9"/>
        <v>144.928</v>
      </c>
    </row>
    <row r="282" spans="1:13" x14ac:dyDescent="0.25">
      <c r="A282" t="str">
        <f>'Input Data'!B297</f>
        <v>CHILLIWACK</v>
      </c>
      <c r="B282" t="str">
        <f>'Input Data'!AH297</f>
        <v>7620A VEDDER RD</v>
      </c>
      <c r="C282" t="str">
        <f>'Input Data'!C297</f>
        <v>BC</v>
      </c>
      <c r="D282" t="str">
        <f>'Input Data'!D297</f>
        <v>D LS DYED</v>
      </c>
      <c r="E282">
        <f>'Input Data'!AD297</f>
        <v>114.8</v>
      </c>
      <c r="F282">
        <f>'Input Data'!F297</f>
        <v>4</v>
      </c>
      <c r="G282">
        <f>'Input Data'!G297</f>
        <v>3</v>
      </c>
      <c r="H282">
        <f>'Input Data'!H297</f>
        <v>0</v>
      </c>
      <c r="I282">
        <f>'Input Data'!I297</f>
        <v>0</v>
      </c>
      <c r="J282" s="28">
        <f t="shared" si="8"/>
        <v>121.8</v>
      </c>
      <c r="K282">
        <f>J282*'Input Data'!AF297</f>
        <v>6.09</v>
      </c>
      <c r="L282" s="28">
        <f>J282*'Input Data'!AG297</f>
        <v>0</v>
      </c>
      <c r="M282" s="28">
        <f t="shared" si="9"/>
        <v>127.89</v>
      </c>
    </row>
    <row r="283" spans="1:13" x14ac:dyDescent="0.25">
      <c r="A283" t="str">
        <f>'Input Data'!B298</f>
        <v>CHILLIWACK</v>
      </c>
      <c r="B283" t="str">
        <f>'Input Data'!AH298</f>
        <v>7620A VEDDER RD</v>
      </c>
      <c r="C283" t="str">
        <f>'Input Data'!C298</f>
        <v>BC</v>
      </c>
      <c r="D283" t="str">
        <f>'Input Data'!D298</f>
        <v>DIESEL LS</v>
      </c>
      <c r="E283">
        <f>'Input Data'!AD298</f>
        <v>114.8</v>
      </c>
      <c r="F283">
        <f>'Input Data'!F298</f>
        <v>4</v>
      </c>
      <c r="G283">
        <f>'Input Data'!G298</f>
        <v>15</v>
      </c>
      <c r="H283">
        <f>'Input Data'!H298</f>
        <v>0</v>
      </c>
      <c r="I283">
        <f>'Input Data'!I298</f>
        <v>0</v>
      </c>
      <c r="J283" s="28">
        <f t="shared" si="8"/>
        <v>133.80000000000001</v>
      </c>
      <c r="K283">
        <f>J283*'Input Data'!AF298</f>
        <v>6.6900000000000013</v>
      </c>
      <c r="L283" s="28">
        <f>J283*'Input Data'!AG298</f>
        <v>0</v>
      </c>
      <c r="M283" s="28">
        <f t="shared" si="9"/>
        <v>140.49</v>
      </c>
    </row>
    <row r="284" spans="1:13" x14ac:dyDescent="0.25">
      <c r="A284" t="str">
        <f>'Input Data'!B299</f>
        <v>CHILLIWACK</v>
      </c>
      <c r="B284" t="str">
        <f>'Input Data'!AH299</f>
        <v>7620A VEDDER RD</v>
      </c>
      <c r="C284" t="str">
        <f>'Input Data'!C299</f>
        <v>BC</v>
      </c>
      <c r="D284" t="str">
        <f>'Input Data'!D299</f>
        <v>ETH MID</v>
      </c>
      <c r="E284">
        <f>'Input Data'!AD299</f>
        <v>109.8</v>
      </c>
      <c r="F284">
        <f>'Input Data'!F299</f>
        <v>10</v>
      </c>
      <c r="G284">
        <f>'Input Data'!G299</f>
        <v>14.5</v>
      </c>
      <c r="H284">
        <f>'Input Data'!H299</f>
        <v>0</v>
      </c>
      <c r="I284">
        <f>'Input Data'!I299</f>
        <v>0</v>
      </c>
      <c r="J284" s="28">
        <f t="shared" si="8"/>
        <v>134.30000000000001</v>
      </c>
      <c r="K284">
        <f>J284*'Input Data'!AF299</f>
        <v>6.7150000000000007</v>
      </c>
      <c r="L284" s="28">
        <f>J284*'Input Data'!AG299</f>
        <v>0</v>
      </c>
      <c r="M284" s="28">
        <f t="shared" si="9"/>
        <v>141.01500000000001</v>
      </c>
    </row>
    <row r="285" spans="1:13" x14ac:dyDescent="0.25">
      <c r="A285" t="str">
        <f>'Input Data'!B300</f>
        <v>CHILLIWACK</v>
      </c>
      <c r="B285" t="str">
        <f>'Input Data'!AH300</f>
        <v>7620A VEDDER RD</v>
      </c>
      <c r="C285" t="str">
        <f>'Input Data'!C300</f>
        <v>BC</v>
      </c>
      <c r="D285" t="str">
        <f>'Input Data'!D300</f>
        <v>ETHANOL REG</v>
      </c>
      <c r="E285">
        <f>'Input Data'!AD300</f>
        <v>104.3</v>
      </c>
      <c r="F285">
        <f>'Input Data'!F300</f>
        <v>10</v>
      </c>
      <c r="G285">
        <f>'Input Data'!G300</f>
        <v>14.5</v>
      </c>
      <c r="H285">
        <f>'Input Data'!H300</f>
        <v>0</v>
      </c>
      <c r="I285">
        <f>'Input Data'!I300</f>
        <v>0</v>
      </c>
      <c r="J285" s="28">
        <f t="shared" si="8"/>
        <v>128.80000000000001</v>
      </c>
      <c r="K285">
        <f>J285*'Input Data'!AF300</f>
        <v>6.4400000000000013</v>
      </c>
      <c r="L285" s="28">
        <f>J285*'Input Data'!AG300</f>
        <v>0</v>
      </c>
      <c r="M285" s="28">
        <f t="shared" si="9"/>
        <v>135.24</v>
      </c>
    </row>
    <row r="286" spans="1:13" x14ac:dyDescent="0.25">
      <c r="A286" t="str">
        <f>'Input Data'!B301</f>
        <v>CHILLIWACK</v>
      </c>
      <c r="B286" t="str">
        <f>'Input Data'!AH301</f>
        <v>7620A VEDDER RD</v>
      </c>
      <c r="C286" t="str">
        <f>'Input Data'!C301</f>
        <v>BC</v>
      </c>
      <c r="D286" t="str">
        <f>'Input Data'!D301</f>
        <v>PREMIUM</v>
      </c>
      <c r="E286">
        <f>'Input Data'!AD301</f>
        <v>107.2</v>
      </c>
      <c r="F286">
        <f>'Input Data'!F301</f>
        <v>10</v>
      </c>
      <c r="G286">
        <f>'Input Data'!G301</f>
        <v>14.5</v>
      </c>
      <c r="H286">
        <f>'Input Data'!H301</f>
        <v>0</v>
      </c>
      <c r="I286">
        <f>'Input Data'!I301</f>
        <v>0</v>
      </c>
      <c r="J286" s="28">
        <f t="shared" si="8"/>
        <v>131.69999999999999</v>
      </c>
      <c r="K286">
        <f>J286*'Input Data'!AF301</f>
        <v>6.585</v>
      </c>
      <c r="L286" s="28">
        <f>J286*'Input Data'!AG301</f>
        <v>0</v>
      </c>
      <c r="M286" s="28">
        <f t="shared" si="9"/>
        <v>138.285</v>
      </c>
    </row>
    <row r="287" spans="1:13" x14ac:dyDescent="0.25">
      <c r="A287" t="str">
        <f>'Input Data'!B302</f>
        <v>CHILLIWACK</v>
      </c>
      <c r="B287" t="str">
        <f>'Input Data'!AH302</f>
        <v>7620A VEDDER RD</v>
      </c>
      <c r="C287" t="str">
        <f>'Input Data'!C302</f>
        <v>BC</v>
      </c>
      <c r="D287" t="str">
        <f>'Input Data'!D302</f>
        <v>REGULAR</v>
      </c>
      <c r="E287">
        <f>'Input Data'!AD302</f>
        <v>104.2</v>
      </c>
      <c r="F287">
        <f>'Input Data'!F302</f>
        <v>10</v>
      </c>
      <c r="G287">
        <f>'Input Data'!G302</f>
        <v>14.5</v>
      </c>
      <c r="H287">
        <f>'Input Data'!H302</f>
        <v>0</v>
      </c>
      <c r="I287">
        <f>'Input Data'!I302</f>
        <v>0</v>
      </c>
      <c r="J287" s="28">
        <f t="shared" si="8"/>
        <v>128.69999999999999</v>
      </c>
      <c r="K287">
        <f>J287*'Input Data'!AF302</f>
        <v>6.4349999999999996</v>
      </c>
      <c r="L287" s="28">
        <f>J287*'Input Data'!AG302</f>
        <v>0</v>
      </c>
      <c r="M287" s="28">
        <f t="shared" si="9"/>
        <v>135.13499999999999</v>
      </c>
    </row>
    <row r="288" spans="1:13" x14ac:dyDescent="0.25">
      <c r="A288" t="str">
        <f>'Input Data'!B303</f>
        <v>CHILLIWACK</v>
      </c>
      <c r="B288" t="str">
        <f>'Input Data'!AH303</f>
        <v>7620A VEDDER RD</v>
      </c>
      <c r="C288" t="str">
        <f>'Input Data'!C303</f>
        <v>BC</v>
      </c>
      <c r="D288" t="str">
        <f>'Input Data'!D303</f>
        <v>UNBRAND DEF</v>
      </c>
      <c r="E288">
        <f>'Input Data'!AD303</f>
        <v>116</v>
      </c>
      <c r="F288">
        <f>'Input Data'!F303</f>
        <v>0</v>
      </c>
      <c r="G288">
        <f>'Input Data'!G303</f>
        <v>0</v>
      </c>
      <c r="H288">
        <f>'Input Data'!H303</f>
        <v>0</v>
      </c>
      <c r="I288">
        <f>'Input Data'!I303</f>
        <v>0</v>
      </c>
      <c r="J288" s="28">
        <f t="shared" si="8"/>
        <v>116</v>
      </c>
      <c r="K288">
        <f>J288*'Input Data'!AF303</f>
        <v>13.92</v>
      </c>
      <c r="L288" s="28">
        <f>J288*'Input Data'!AG303</f>
        <v>0</v>
      </c>
      <c r="M288" s="28">
        <f t="shared" si="9"/>
        <v>129.91999999999999</v>
      </c>
    </row>
    <row r="289" spans="1:13" x14ac:dyDescent="0.25">
      <c r="A289" t="str">
        <f>'Input Data'!B304</f>
        <v>CLEARWATER</v>
      </c>
      <c r="B289" t="str">
        <f>'Input Data'!AH304</f>
        <v>348 JOYCE ROAD</v>
      </c>
      <c r="C289" t="str">
        <f>'Input Data'!C304</f>
        <v>BC</v>
      </c>
      <c r="D289" t="str">
        <f>'Input Data'!D304</f>
        <v>D LS DYED</v>
      </c>
      <c r="E289">
        <f>'Input Data'!AD304</f>
        <v>114.4</v>
      </c>
      <c r="F289">
        <f>'Input Data'!F304</f>
        <v>4</v>
      </c>
      <c r="G289">
        <f>'Input Data'!G304</f>
        <v>3</v>
      </c>
      <c r="H289">
        <f>'Input Data'!H304</f>
        <v>0</v>
      </c>
      <c r="I289">
        <f>'Input Data'!I304</f>
        <v>0</v>
      </c>
      <c r="J289" s="28">
        <f t="shared" si="8"/>
        <v>121.4</v>
      </c>
      <c r="K289">
        <f>J289*'Input Data'!AF304</f>
        <v>6.07</v>
      </c>
      <c r="L289" s="28">
        <f>J289*'Input Data'!AG304</f>
        <v>0</v>
      </c>
      <c r="M289" s="28">
        <f t="shared" si="9"/>
        <v>127.47</v>
      </c>
    </row>
    <row r="290" spans="1:13" x14ac:dyDescent="0.25">
      <c r="A290" t="str">
        <f>'Input Data'!B305</f>
        <v>CLEARWATER</v>
      </c>
      <c r="B290" t="str">
        <f>'Input Data'!AH305</f>
        <v>348 JOYCE ROAD</v>
      </c>
      <c r="C290" t="str">
        <f>'Input Data'!C305</f>
        <v>BC</v>
      </c>
      <c r="D290" t="str">
        <f>'Input Data'!D305</f>
        <v>DIESEL LS</v>
      </c>
      <c r="E290">
        <f>'Input Data'!AD305</f>
        <v>114.4</v>
      </c>
      <c r="F290">
        <f>'Input Data'!F305</f>
        <v>4</v>
      </c>
      <c r="G290">
        <f>'Input Data'!G305</f>
        <v>15</v>
      </c>
      <c r="H290">
        <f>'Input Data'!H305</f>
        <v>0</v>
      </c>
      <c r="I290">
        <f>'Input Data'!I305</f>
        <v>0</v>
      </c>
      <c r="J290" s="28">
        <f t="shared" si="8"/>
        <v>133.4</v>
      </c>
      <c r="K290">
        <f>J290*'Input Data'!AF305</f>
        <v>6.6700000000000008</v>
      </c>
      <c r="L290" s="28">
        <f>J290*'Input Data'!AG305</f>
        <v>0</v>
      </c>
      <c r="M290" s="28">
        <f t="shared" si="9"/>
        <v>140.07</v>
      </c>
    </row>
    <row r="291" spans="1:13" x14ac:dyDescent="0.25">
      <c r="A291" t="str">
        <f>'Input Data'!B306</f>
        <v>CLEARWATER</v>
      </c>
      <c r="B291" t="str">
        <f>'Input Data'!AH306</f>
        <v>348 JOYCE ROAD</v>
      </c>
      <c r="C291" t="str">
        <f>'Input Data'!C306</f>
        <v>BC</v>
      </c>
      <c r="D291" t="str">
        <f>'Input Data'!D306</f>
        <v>ETH REG DYE</v>
      </c>
      <c r="E291">
        <f>'Input Data'!AD306</f>
        <v>99.8</v>
      </c>
      <c r="F291">
        <f>'Input Data'!F306</f>
        <v>10</v>
      </c>
      <c r="G291">
        <f>'Input Data'!G306</f>
        <v>3</v>
      </c>
      <c r="H291">
        <f>'Input Data'!H306</f>
        <v>0</v>
      </c>
      <c r="I291">
        <f>'Input Data'!I306</f>
        <v>0</v>
      </c>
      <c r="J291" s="28">
        <f t="shared" si="8"/>
        <v>112.8</v>
      </c>
      <c r="K291">
        <f>J291*'Input Data'!AF306</f>
        <v>5.6400000000000006</v>
      </c>
      <c r="L291" s="28">
        <f>J291*'Input Data'!AG306</f>
        <v>0</v>
      </c>
      <c r="M291" s="28">
        <f t="shared" si="9"/>
        <v>118.44</v>
      </c>
    </row>
    <row r="292" spans="1:13" x14ac:dyDescent="0.25">
      <c r="A292" t="str">
        <f>'Input Data'!B307</f>
        <v>CLEARWATER</v>
      </c>
      <c r="B292" t="str">
        <f>'Input Data'!AH307</f>
        <v>348 JOYCE ROAD</v>
      </c>
      <c r="C292" t="str">
        <f>'Input Data'!C307</f>
        <v>BC</v>
      </c>
      <c r="D292" t="str">
        <f>'Input Data'!D307</f>
        <v>ETHANOL REG</v>
      </c>
      <c r="E292">
        <f>'Input Data'!AD307</f>
        <v>99.8</v>
      </c>
      <c r="F292">
        <f>'Input Data'!F307</f>
        <v>10</v>
      </c>
      <c r="G292">
        <f>'Input Data'!G307</f>
        <v>14.5</v>
      </c>
      <c r="H292">
        <f>'Input Data'!H307</f>
        <v>0</v>
      </c>
      <c r="I292">
        <f>'Input Data'!I307</f>
        <v>0</v>
      </c>
      <c r="J292" s="28">
        <f t="shared" si="8"/>
        <v>124.3</v>
      </c>
      <c r="K292">
        <f>J292*'Input Data'!AF307</f>
        <v>6.2149999999999999</v>
      </c>
      <c r="L292" s="28">
        <f>J292*'Input Data'!AG307</f>
        <v>0</v>
      </c>
      <c r="M292" s="28">
        <f t="shared" si="9"/>
        <v>130.51499999999999</v>
      </c>
    </row>
    <row r="293" spans="1:13" x14ac:dyDescent="0.25">
      <c r="A293" t="str">
        <f>'Input Data'!B308</f>
        <v>CLEARWATER</v>
      </c>
      <c r="B293" t="str">
        <f>'Input Data'!AH308</f>
        <v>348 JOYCE ROAD</v>
      </c>
      <c r="C293" t="str">
        <f>'Input Data'!C308</f>
        <v>BC</v>
      </c>
      <c r="D293" t="str">
        <f>'Input Data'!D308</f>
        <v>UNBRAND DEF</v>
      </c>
      <c r="E293">
        <f>'Input Data'!AD308</f>
        <v>129.4</v>
      </c>
      <c r="F293">
        <f>'Input Data'!F308</f>
        <v>0</v>
      </c>
      <c r="G293">
        <f>'Input Data'!G308</f>
        <v>0</v>
      </c>
      <c r="H293">
        <f>'Input Data'!H308</f>
        <v>0</v>
      </c>
      <c r="I293">
        <f>'Input Data'!I308</f>
        <v>0</v>
      </c>
      <c r="J293" s="28">
        <f t="shared" si="8"/>
        <v>129.4</v>
      </c>
      <c r="K293">
        <f>J293*'Input Data'!AF308</f>
        <v>15.528</v>
      </c>
      <c r="L293" s="28">
        <f>J293*'Input Data'!AG308</f>
        <v>0</v>
      </c>
      <c r="M293" s="28">
        <f t="shared" si="9"/>
        <v>144.928</v>
      </c>
    </row>
    <row r="294" spans="1:13" x14ac:dyDescent="0.25">
      <c r="A294" t="str">
        <f>'Input Data'!B309</f>
        <v>CLOVERDALE</v>
      </c>
      <c r="B294" t="str">
        <f>'Input Data'!AH309</f>
        <v>17979 55 AVE</v>
      </c>
      <c r="C294" t="str">
        <f>'Input Data'!C309</f>
        <v>BC</v>
      </c>
      <c r="D294" t="str">
        <f>'Input Data'!D309</f>
        <v>D LS DYED</v>
      </c>
      <c r="E294">
        <f>'Input Data'!AD309</f>
        <v>115</v>
      </c>
      <c r="F294">
        <f>'Input Data'!F309</f>
        <v>4</v>
      </c>
      <c r="G294">
        <f>'Input Data'!G309</f>
        <v>3</v>
      </c>
      <c r="H294">
        <f>'Input Data'!H309</f>
        <v>0</v>
      </c>
      <c r="I294">
        <f>'Input Data'!I309</f>
        <v>0</v>
      </c>
      <c r="J294" s="28">
        <f t="shared" si="8"/>
        <v>122</v>
      </c>
      <c r="K294">
        <f>J294*'Input Data'!AF309</f>
        <v>6.1000000000000005</v>
      </c>
      <c r="L294" s="28">
        <f>J294*'Input Data'!AG309</f>
        <v>0</v>
      </c>
      <c r="M294" s="28">
        <f t="shared" si="9"/>
        <v>128.1</v>
      </c>
    </row>
    <row r="295" spans="1:13" x14ac:dyDescent="0.25">
      <c r="A295" t="str">
        <f>'Input Data'!B310</f>
        <v>CLOVERDALE</v>
      </c>
      <c r="B295" t="str">
        <f>'Input Data'!AH310</f>
        <v>17979 55 AVE</v>
      </c>
      <c r="C295" t="str">
        <f>'Input Data'!C310</f>
        <v>BC</v>
      </c>
      <c r="D295" t="str">
        <f>'Input Data'!D310</f>
        <v>DIESEL LS</v>
      </c>
      <c r="E295">
        <f>'Input Data'!AD310</f>
        <v>115</v>
      </c>
      <c r="F295">
        <f>'Input Data'!F310</f>
        <v>4</v>
      </c>
      <c r="G295">
        <f>'Input Data'!G310</f>
        <v>9</v>
      </c>
      <c r="H295">
        <f>'Input Data'!H310</f>
        <v>0</v>
      </c>
      <c r="I295">
        <f>'Input Data'!I310</f>
        <v>18.5</v>
      </c>
      <c r="J295" s="28">
        <f t="shared" si="8"/>
        <v>146.5</v>
      </c>
      <c r="K295">
        <f>J295*'Input Data'!AF310</f>
        <v>7.3250000000000002</v>
      </c>
      <c r="L295" s="28">
        <f>J295*'Input Data'!AG310</f>
        <v>0</v>
      </c>
      <c r="M295" s="28">
        <f t="shared" si="9"/>
        <v>153.82499999999999</v>
      </c>
    </row>
    <row r="296" spans="1:13" x14ac:dyDescent="0.25">
      <c r="A296" t="str">
        <f>'Input Data'!B311</f>
        <v>CLOVERDALE</v>
      </c>
      <c r="B296" t="str">
        <f>'Input Data'!AH311</f>
        <v>17979 55 AVE</v>
      </c>
      <c r="C296" t="str">
        <f>'Input Data'!C311</f>
        <v>BC</v>
      </c>
      <c r="D296" t="str">
        <f>'Input Data'!D311</f>
        <v>ETHANOL REG</v>
      </c>
      <c r="E296">
        <f>'Input Data'!AD311</f>
        <v>104.7</v>
      </c>
      <c r="F296">
        <f>'Input Data'!F311</f>
        <v>10</v>
      </c>
      <c r="G296">
        <f>'Input Data'!G311</f>
        <v>8.5</v>
      </c>
      <c r="H296">
        <f>'Input Data'!H311</f>
        <v>0</v>
      </c>
      <c r="I296">
        <f>'Input Data'!I311</f>
        <v>18.5</v>
      </c>
      <c r="J296" s="28">
        <f t="shared" si="8"/>
        <v>141.69999999999999</v>
      </c>
      <c r="K296">
        <f>J296*'Input Data'!AF311</f>
        <v>7.085</v>
      </c>
      <c r="L296" s="28">
        <f>J296*'Input Data'!AG311</f>
        <v>0</v>
      </c>
      <c r="M296" s="28">
        <f t="shared" si="9"/>
        <v>148.785</v>
      </c>
    </row>
    <row r="297" spans="1:13" x14ac:dyDescent="0.25">
      <c r="A297" t="str">
        <f>'Input Data'!B312</f>
        <v>CLOVERDALE</v>
      </c>
      <c r="B297" t="str">
        <f>'Input Data'!AH312</f>
        <v>17979 55 AVE</v>
      </c>
      <c r="C297" t="str">
        <f>'Input Data'!C312</f>
        <v>BC</v>
      </c>
      <c r="D297" t="str">
        <f>'Input Data'!D312</f>
        <v>REGULAR</v>
      </c>
      <c r="E297">
        <f>'Input Data'!AD312</f>
        <v>91</v>
      </c>
      <c r="F297">
        <f>'Input Data'!F312</f>
        <v>10</v>
      </c>
      <c r="G297">
        <f>'Input Data'!G312</f>
        <v>8.5</v>
      </c>
      <c r="H297">
        <f>'Input Data'!H312</f>
        <v>0</v>
      </c>
      <c r="I297">
        <f>'Input Data'!I312</f>
        <v>18.5</v>
      </c>
      <c r="J297" s="28">
        <f t="shared" si="8"/>
        <v>128</v>
      </c>
      <c r="K297">
        <f>J297*'Input Data'!AF312</f>
        <v>6.4</v>
      </c>
      <c r="L297" s="28">
        <f>J297*'Input Data'!AG312</f>
        <v>0</v>
      </c>
      <c r="M297" s="28">
        <f t="shared" si="9"/>
        <v>134.4</v>
      </c>
    </row>
    <row r="298" spans="1:13" x14ac:dyDescent="0.25">
      <c r="A298" t="str">
        <f>'Input Data'!B313</f>
        <v>CLOVERDALE</v>
      </c>
      <c r="B298" t="str">
        <f>'Input Data'!AH313</f>
        <v>17979 55 AVE</v>
      </c>
      <c r="C298" t="str">
        <f>'Input Data'!C313</f>
        <v>BC</v>
      </c>
      <c r="D298" t="str">
        <f>'Input Data'!D313</f>
        <v>UNBRAND DEF</v>
      </c>
      <c r="E298">
        <f>'Input Data'!AD313</f>
        <v>97.3</v>
      </c>
      <c r="F298">
        <f>'Input Data'!F313</f>
        <v>0</v>
      </c>
      <c r="G298">
        <f>'Input Data'!G313</f>
        <v>0</v>
      </c>
      <c r="H298">
        <f>'Input Data'!H313</f>
        <v>0</v>
      </c>
      <c r="I298">
        <f>'Input Data'!I313</f>
        <v>0</v>
      </c>
      <c r="J298" s="28">
        <f t="shared" si="8"/>
        <v>97.3</v>
      </c>
      <c r="K298">
        <f>J298*'Input Data'!AF313</f>
        <v>11.675999999999998</v>
      </c>
      <c r="L298" s="28">
        <f>J298*'Input Data'!AG313</f>
        <v>0</v>
      </c>
      <c r="M298" s="28">
        <f t="shared" si="9"/>
        <v>108.976</v>
      </c>
    </row>
    <row r="299" spans="1:13" x14ac:dyDescent="0.25">
      <c r="A299" t="str">
        <f>'Input Data'!B314</f>
        <v>COURTENAY</v>
      </c>
      <c r="B299" t="str">
        <f>'Input Data'!AH314</f>
        <v>2650 CLIFFE AVE</v>
      </c>
      <c r="C299" t="str">
        <f>'Input Data'!C314</f>
        <v>BC</v>
      </c>
      <c r="D299" t="str">
        <f>'Input Data'!D314</f>
        <v>D LS DYED</v>
      </c>
      <c r="E299">
        <f>'Input Data'!AD314</f>
        <v>115.1</v>
      </c>
      <c r="F299">
        <f>'Input Data'!F314</f>
        <v>4</v>
      </c>
      <c r="G299">
        <f>'Input Data'!G314</f>
        <v>3</v>
      </c>
      <c r="H299">
        <f>'Input Data'!H314</f>
        <v>0</v>
      </c>
      <c r="I299">
        <f>'Input Data'!I314</f>
        <v>0</v>
      </c>
      <c r="J299" s="28">
        <f t="shared" si="8"/>
        <v>122.1</v>
      </c>
      <c r="K299">
        <f>J299*'Input Data'!AF314</f>
        <v>6.1050000000000004</v>
      </c>
      <c r="L299" s="28">
        <f>J299*'Input Data'!AG314</f>
        <v>0</v>
      </c>
      <c r="M299" s="28">
        <f t="shared" si="9"/>
        <v>128.20499999999998</v>
      </c>
    </row>
    <row r="300" spans="1:13" x14ac:dyDescent="0.25">
      <c r="A300" t="str">
        <f>'Input Data'!B315</f>
        <v>COURTENAY</v>
      </c>
      <c r="B300" t="str">
        <f>'Input Data'!AH315</f>
        <v>2650 CLIFFE AVE</v>
      </c>
      <c r="C300" t="str">
        <f>'Input Data'!C315</f>
        <v>BC</v>
      </c>
      <c r="D300" t="str">
        <f>'Input Data'!D315</f>
        <v>DIESEL LS</v>
      </c>
      <c r="E300">
        <f>'Input Data'!AD315</f>
        <v>115.1</v>
      </c>
      <c r="F300">
        <f>'Input Data'!F315</f>
        <v>4</v>
      </c>
      <c r="G300">
        <f>'Input Data'!G315</f>
        <v>15</v>
      </c>
      <c r="H300">
        <f>'Input Data'!H315</f>
        <v>0</v>
      </c>
      <c r="I300">
        <f>'Input Data'!I315</f>
        <v>0</v>
      </c>
      <c r="J300" s="28">
        <f t="shared" si="8"/>
        <v>134.1</v>
      </c>
      <c r="K300">
        <f>J300*'Input Data'!AF315</f>
        <v>6.7050000000000001</v>
      </c>
      <c r="L300" s="28">
        <f>J300*'Input Data'!AG315</f>
        <v>0</v>
      </c>
      <c r="M300" s="28">
        <f t="shared" si="9"/>
        <v>140.80500000000001</v>
      </c>
    </row>
    <row r="301" spans="1:13" x14ac:dyDescent="0.25">
      <c r="A301" t="str">
        <f>'Input Data'!B316</f>
        <v>COURTENAY</v>
      </c>
      <c r="B301" t="str">
        <f>'Input Data'!AH316</f>
        <v>2650 CLIFFE AVE</v>
      </c>
      <c r="C301" t="str">
        <f>'Input Data'!C316</f>
        <v>BC</v>
      </c>
      <c r="D301" t="str">
        <f>'Input Data'!D316</f>
        <v>ETH REG DYE</v>
      </c>
      <c r="E301">
        <f>'Input Data'!AD316</f>
        <v>104.8</v>
      </c>
      <c r="F301">
        <f>'Input Data'!F316</f>
        <v>10</v>
      </c>
      <c r="G301">
        <f>'Input Data'!G316</f>
        <v>3</v>
      </c>
      <c r="H301">
        <f>'Input Data'!H316</f>
        <v>0</v>
      </c>
      <c r="I301">
        <f>'Input Data'!I316</f>
        <v>0</v>
      </c>
      <c r="J301" s="28">
        <f t="shared" si="8"/>
        <v>117.8</v>
      </c>
      <c r="K301">
        <f>J301*'Input Data'!AF316</f>
        <v>5.8900000000000006</v>
      </c>
      <c r="L301" s="28">
        <f>J301*'Input Data'!AG316</f>
        <v>0</v>
      </c>
      <c r="M301" s="28">
        <f t="shared" si="9"/>
        <v>123.69</v>
      </c>
    </row>
    <row r="302" spans="1:13" x14ac:dyDescent="0.25">
      <c r="A302" t="str">
        <f>'Input Data'!B317</f>
        <v>COURTENAY</v>
      </c>
      <c r="B302" t="str">
        <f>'Input Data'!AH317</f>
        <v>2650 CLIFFE AVE</v>
      </c>
      <c r="C302" t="str">
        <f>'Input Data'!C317</f>
        <v>BC</v>
      </c>
      <c r="D302" t="str">
        <f>'Input Data'!D317</f>
        <v>ETHANOL REG</v>
      </c>
      <c r="E302">
        <f>'Input Data'!AD317</f>
        <v>104.8</v>
      </c>
      <c r="F302">
        <f>'Input Data'!F317</f>
        <v>10</v>
      </c>
      <c r="G302">
        <f>'Input Data'!G317</f>
        <v>14.5</v>
      </c>
      <c r="H302">
        <f>'Input Data'!H317</f>
        <v>0</v>
      </c>
      <c r="I302">
        <f>'Input Data'!I317</f>
        <v>0</v>
      </c>
      <c r="J302" s="28">
        <f t="shared" si="8"/>
        <v>129.30000000000001</v>
      </c>
      <c r="K302">
        <f>J302*'Input Data'!AF317</f>
        <v>6.4650000000000007</v>
      </c>
      <c r="L302" s="28">
        <f>J302*'Input Data'!AG317</f>
        <v>0</v>
      </c>
      <c r="M302" s="28">
        <f t="shared" si="9"/>
        <v>135.76500000000001</v>
      </c>
    </row>
    <row r="303" spans="1:13" x14ac:dyDescent="0.25">
      <c r="A303" t="str">
        <f>'Input Data'!B318</f>
        <v>COURTENAY</v>
      </c>
      <c r="B303" t="str">
        <f>'Input Data'!AH318</f>
        <v>2650 CLIFFE AVE</v>
      </c>
      <c r="C303" t="str">
        <f>'Input Data'!C318</f>
        <v>BC</v>
      </c>
      <c r="D303" t="str">
        <f>'Input Data'!D318</f>
        <v>REG DYED</v>
      </c>
      <c r="E303">
        <f>'Input Data'!AD318</f>
        <v>66.3</v>
      </c>
      <c r="F303">
        <f>'Input Data'!F318</f>
        <v>10</v>
      </c>
      <c r="G303">
        <f>'Input Data'!G318</f>
        <v>3</v>
      </c>
      <c r="H303">
        <f>'Input Data'!H318</f>
        <v>0</v>
      </c>
      <c r="I303">
        <f>'Input Data'!I318</f>
        <v>0</v>
      </c>
      <c r="J303" s="28">
        <f t="shared" si="8"/>
        <v>79.3</v>
      </c>
      <c r="K303">
        <f>J303*'Input Data'!AF318</f>
        <v>3.9649999999999999</v>
      </c>
      <c r="L303" s="28">
        <f>J303*'Input Data'!AG318</f>
        <v>0</v>
      </c>
      <c r="M303" s="28">
        <f t="shared" si="9"/>
        <v>83.265000000000001</v>
      </c>
    </row>
    <row r="304" spans="1:13" x14ac:dyDescent="0.25">
      <c r="A304" t="str">
        <f>'Input Data'!B319</f>
        <v>COURTENAY</v>
      </c>
      <c r="B304" t="str">
        <f>'Input Data'!AH319</f>
        <v>2650 CLIFFE AVE</v>
      </c>
      <c r="C304" t="str">
        <f>'Input Data'!C319</f>
        <v>BC</v>
      </c>
      <c r="D304" t="str">
        <f>'Input Data'!D319</f>
        <v>REGULAR</v>
      </c>
      <c r="E304">
        <f>'Input Data'!AD319</f>
        <v>66.3</v>
      </c>
      <c r="F304">
        <f>'Input Data'!F319</f>
        <v>10</v>
      </c>
      <c r="G304">
        <f>'Input Data'!G319</f>
        <v>14.5</v>
      </c>
      <c r="H304">
        <f>'Input Data'!H319</f>
        <v>0</v>
      </c>
      <c r="I304">
        <f>'Input Data'!I319</f>
        <v>0</v>
      </c>
      <c r="J304" s="28">
        <f t="shared" si="8"/>
        <v>90.8</v>
      </c>
      <c r="K304">
        <f>J304*'Input Data'!AF319</f>
        <v>4.54</v>
      </c>
      <c r="L304" s="28">
        <f>J304*'Input Data'!AG319</f>
        <v>0</v>
      </c>
      <c r="M304" s="28">
        <f t="shared" si="9"/>
        <v>95.34</v>
      </c>
    </row>
    <row r="305" spans="1:13" x14ac:dyDescent="0.25">
      <c r="A305" t="str">
        <f>'Input Data'!B320</f>
        <v>CRANBROOK</v>
      </c>
      <c r="B305" t="str">
        <f>'Input Data'!AH320</f>
        <v>2001 THEATRE ROAD</v>
      </c>
      <c r="C305" t="str">
        <f>'Input Data'!C320</f>
        <v>BC</v>
      </c>
      <c r="D305" t="str">
        <f>'Input Data'!D320</f>
        <v>D LS DYED</v>
      </c>
      <c r="E305">
        <f>'Input Data'!AD320</f>
        <v>120.9</v>
      </c>
      <c r="F305">
        <f>'Input Data'!F320</f>
        <v>4</v>
      </c>
      <c r="G305">
        <f>'Input Data'!G320</f>
        <v>3</v>
      </c>
      <c r="H305">
        <f>'Input Data'!H320</f>
        <v>0</v>
      </c>
      <c r="I305">
        <f>'Input Data'!I320</f>
        <v>0</v>
      </c>
      <c r="J305" s="28">
        <f t="shared" si="8"/>
        <v>127.9</v>
      </c>
      <c r="K305">
        <f>J305*'Input Data'!AF320</f>
        <v>6.3950000000000005</v>
      </c>
      <c r="L305" s="28">
        <f>J305*'Input Data'!AG320</f>
        <v>0</v>
      </c>
      <c r="M305" s="28">
        <f t="shared" si="9"/>
        <v>134.29500000000002</v>
      </c>
    </row>
    <row r="306" spans="1:13" x14ac:dyDescent="0.25">
      <c r="A306" t="str">
        <f>'Input Data'!B321</f>
        <v>CRANBROOK</v>
      </c>
      <c r="B306" t="str">
        <f>'Input Data'!AH321</f>
        <v>2001 THEATRE ROAD</v>
      </c>
      <c r="C306" t="str">
        <f>'Input Data'!C321</f>
        <v>BC</v>
      </c>
      <c r="D306" t="str">
        <f>'Input Data'!D321</f>
        <v>DIESEL LS</v>
      </c>
      <c r="E306">
        <f>'Input Data'!AD321</f>
        <v>120.9</v>
      </c>
      <c r="F306">
        <f>'Input Data'!F321</f>
        <v>4</v>
      </c>
      <c r="G306">
        <f>'Input Data'!G321</f>
        <v>15</v>
      </c>
      <c r="H306">
        <f>'Input Data'!H321</f>
        <v>0</v>
      </c>
      <c r="I306">
        <f>'Input Data'!I321</f>
        <v>0</v>
      </c>
      <c r="J306" s="28">
        <f t="shared" si="8"/>
        <v>139.9</v>
      </c>
      <c r="K306">
        <f>J306*'Input Data'!AF321</f>
        <v>6.995000000000001</v>
      </c>
      <c r="L306" s="28">
        <f>J306*'Input Data'!AG321</f>
        <v>0</v>
      </c>
      <c r="M306" s="28">
        <f t="shared" si="9"/>
        <v>146.89500000000001</v>
      </c>
    </row>
    <row r="307" spans="1:13" x14ac:dyDescent="0.25">
      <c r="A307" t="str">
        <f>'Input Data'!B322</f>
        <v>CRANBROOK</v>
      </c>
      <c r="B307" t="str">
        <f>'Input Data'!AH322</f>
        <v>2001 THEATRE ROAD</v>
      </c>
      <c r="C307" t="str">
        <f>'Input Data'!C322</f>
        <v>BC</v>
      </c>
      <c r="D307" t="str">
        <f>'Input Data'!D322</f>
        <v>ETHANOL REG</v>
      </c>
      <c r="E307">
        <f>'Input Data'!AD322</f>
        <v>106.3</v>
      </c>
      <c r="F307">
        <f>'Input Data'!F322</f>
        <v>10</v>
      </c>
      <c r="G307">
        <f>'Input Data'!G322</f>
        <v>14.5</v>
      </c>
      <c r="H307">
        <f>'Input Data'!H322</f>
        <v>0</v>
      </c>
      <c r="I307">
        <f>'Input Data'!I322</f>
        <v>0</v>
      </c>
      <c r="J307" s="28">
        <f t="shared" si="8"/>
        <v>130.80000000000001</v>
      </c>
      <c r="K307">
        <f>J307*'Input Data'!AF322</f>
        <v>6.5400000000000009</v>
      </c>
      <c r="L307" s="28">
        <f>J307*'Input Data'!AG322</f>
        <v>0</v>
      </c>
      <c r="M307" s="28">
        <f t="shared" si="9"/>
        <v>137.34</v>
      </c>
    </row>
    <row r="308" spans="1:13" x14ac:dyDescent="0.25">
      <c r="A308" t="str">
        <f>'Input Data'!B323</f>
        <v>CRANBROOK</v>
      </c>
      <c r="B308" t="str">
        <f>'Input Data'!AH323</f>
        <v>2001 THEATRE ROAD</v>
      </c>
      <c r="C308" t="str">
        <f>'Input Data'!C323</f>
        <v>BC</v>
      </c>
      <c r="D308" t="str">
        <f>'Input Data'!D323</f>
        <v>UNBRAND DEF</v>
      </c>
      <c r="E308">
        <f>'Input Data'!AD323</f>
        <v>129.4</v>
      </c>
      <c r="F308">
        <f>'Input Data'!F323</f>
        <v>0</v>
      </c>
      <c r="G308">
        <f>'Input Data'!G323</f>
        <v>0</v>
      </c>
      <c r="H308">
        <f>'Input Data'!H323</f>
        <v>0</v>
      </c>
      <c r="I308">
        <f>'Input Data'!I323</f>
        <v>0</v>
      </c>
      <c r="J308" s="28">
        <f t="shared" si="8"/>
        <v>129.4</v>
      </c>
      <c r="K308">
        <f>J308*'Input Data'!AF323</f>
        <v>15.528</v>
      </c>
      <c r="L308" s="28">
        <f>J308*'Input Data'!AG323</f>
        <v>0</v>
      </c>
      <c r="M308" s="28">
        <f t="shared" si="9"/>
        <v>144.928</v>
      </c>
    </row>
    <row r="309" spans="1:13" x14ac:dyDescent="0.25">
      <c r="A309" t="str">
        <f>'Input Data'!B324</f>
        <v>DAWSON CREEK</v>
      </c>
      <c r="B309" t="str">
        <f>'Input Data'!AH324</f>
        <v>2691 DARCY'S RD</v>
      </c>
      <c r="C309" t="str">
        <f>'Input Data'!C324</f>
        <v>BC</v>
      </c>
      <c r="D309" t="str">
        <f>'Input Data'!D324</f>
        <v>D LS DYED</v>
      </c>
      <c r="E309">
        <f>'Input Data'!AD324</f>
        <v>115.6</v>
      </c>
      <c r="F309">
        <f>'Input Data'!F324</f>
        <v>4</v>
      </c>
      <c r="G309">
        <f>'Input Data'!G324</f>
        <v>3</v>
      </c>
      <c r="H309">
        <f>'Input Data'!H324</f>
        <v>0</v>
      </c>
      <c r="I309">
        <f>'Input Data'!I324</f>
        <v>0</v>
      </c>
      <c r="J309" s="28">
        <f t="shared" si="8"/>
        <v>122.6</v>
      </c>
      <c r="K309">
        <f>J309*'Input Data'!AF324</f>
        <v>6.13</v>
      </c>
      <c r="L309" s="28">
        <f>J309*'Input Data'!AG324</f>
        <v>0</v>
      </c>
      <c r="M309" s="28">
        <f t="shared" si="9"/>
        <v>128.72999999999999</v>
      </c>
    </row>
    <row r="310" spans="1:13" x14ac:dyDescent="0.25">
      <c r="A310" t="str">
        <f>'Input Data'!B325</f>
        <v>DAWSON CREEK</v>
      </c>
      <c r="B310" t="str">
        <f>'Input Data'!AH325</f>
        <v>2691 DARCY'S RD</v>
      </c>
      <c r="C310" t="str">
        <f>'Input Data'!C325</f>
        <v>BC</v>
      </c>
      <c r="D310" t="str">
        <f>'Input Data'!D325</f>
        <v>DIESEL LS</v>
      </c>
      <c r="E310">
        <f>'Input Data'!AD325</f>
        <v>115.6</v>
      </c>
      <c r="F310">
        <f>'Input Data'!F325</f>
        <v>4</v>
      </c>
      <c r="G310">
        <f>'Input Data'!G325</f>
        <v>15</v>
      </c>
      <c r="H310">
        <f>'Input Data'!H325</f>
        <v>0</v>
      </c>
      <c r="I310">
        <f>'Input Data'!I325</f>
        <v>0</v>
      </c>
      <c r="J310" s="28">
        <f t="shared" si="8"/>
        <v>134.6</v>
      </c>
      <c r="K310">
        <f>J310*'Input Data'!AF325</f>
        <v>6.73</v>
      </c>
      <c r="L310" s="28">
        <f>J310*'Input Data'!AG325</f>
        <v>0</v>
      </c>
      <c r="M310" s="28">
        <f t="shared" si="9"/>
        <v>141.32999999999998</v>
      </c>
    </row>
    <row r="311" spans="1:13" x14ac:dyDescent="0.25">
      <c r="A311" t="str">
        <f>'Input Data'!B326</f>
        <v>DAWSON CREEK</v>
      </c>
      <c r="B311" t="str">
        <f>'Input Data'!AH326</f>
        <v>2691 DARCY'S RD</v>
      </c>
      <c r="C311" t="str">
        <f>'Input Data'!C326</f>
        <v>BC</v>
      </c>
      <c r="D311" t="str">
        <f>'Input Data'!D326</f>
        <v>ETH REG DYE</v>
      </c>
      <c r="E311">
        <f>'Input Data'!AD326</f>
        <v>101.5</v>
      </c>
      <c r="F311">
        <f>'Input Data'!F326</f>
        <v>10</v>
      </c>
      <c r="G311">
        <f>'Input Data'!G326</f>
        <v>3</v>
      </c>
      <c r="H311">
        <f>'Input Data'!H326</f>
        <v>0</v>
      </c>
      <c r="I311">
        <f>'Input Data'!I326</f>
        <v>0</v>
      </c>
      <c r="J311" s="28">
        <f t="shared" si="8"/>
        <v>114.5</v>
      </c>
      <c r="K311">
        <f>J311*'Input Data'!AF326</f>
        <v>5.7250000000000005</v>
      </c>
      <c r="L311" s="28">
        <f>J311*'Input Data'!AG326</f>
        <v>0</v>
      </c>
      <c r="M311" s="28">
        <f t="shared" si="9"/>
        <v>120.22499999999999</v>
      </c>
    </row>
    <row r="312" spans="1:13" x14ac:dyDescent="0.25">
      <c r="A312" t="str">
        <f>'Input Data'!B327</f>
        <v>DAWSON CREEK</v>
      </c>
      <c r="B312" t="str">
        <f>'Input Data'!AH327</f>
        <v>2691 DARCY'S RD</v>
      </c>
      <c r="C312" t="str">
        <f>'Input Data'!C327</f>
        <v>BC</v>
      </c>
      <c r="D312" t="str">
        <f>'Input Data'!D327</f>
        <v>REG DYED</v>
      </c>
      <c r="E312">
        <f>'Input Data'!AD327</f>
        <v>101.5</v>
      </c>
      <c r="F312">
        <f>'Input Data'!F327</f>
        <v>10</v>
      </c>
      <c r="G312">
        <f>'Input Data'!G327</f>
        <v>3</v>
      </c>
      <c r="H312">
        <f>'Input Data'!H327</f>
        <v>0</v>
      </c>
      <c r="I312">
        <f>'Input Data'!I327</f>
        <v>0</v>
      </c>
      <c r="J312" s="28">
        <f t="shared" si="8"/>
        <v>114.5</v>
      </c>
      <c r="K312">
        <f>J312*'Input Data'!AF327</f>
        <v>5.7250000000000005</v>
      </c>
      <c r="L312" s="28">
        <f>J312*'Input Data'!AG327</f>
        <v>0</v>
      </c>
      <c r="M312" s="28">
        <f t="shared" si="9"/>
        <v>120.22499999999999</v>
      </c>
    </row>
    <row r="313" spans="1:13" x14ac:dyDescent="0.25">
      <c r="A313" t="str">
        <f>'Input Data'!B328</f>
        <v>DAWSON CREEK</v>
      </c>
      <c r="B313" t="str">
        <f>'Input Data'!AH328</f>
        <v>2691 DARCY'S RD</v>
      </c>
      <c r="C313" t="str">
        <f>'Input Data'!C328</f>
        <v>BC</v>
      </c>
      <c r="D313" t="str">
        <f>'Input Data'!D328</f>
        <v>REGULAR</v>
      </c>
      <c r="E313">
        <f>'Input Data'!AD328</f>
        <v>101.5</v>
      </c>
      <c r="F313">
        <f>'Input Data'!F328</f>
        <v>10</v>
      </c>
      <c r="G313">
        <f>'Input Data'!G328</f>
        <v>14.5</v>
      </c>
      <c r="H313">
        <f>'Input Data'!H328</f>
        <v>0</v>
      </c>
      <c r="I313">
        <f>'Input Data'!I328</f>
        <v>0</v>
      </c>
      <c r="J313" s="28">
        <f t="shared" si="8"/>
        <v>126</v>
      </c>
      <c r="K313">
        <f>J313*'Input Data'!AF328</f>
        <v>6.3000000000000007</v>
      </c>
      <c r="L313" s="28">
        <f>J313*'Input Data'!AG328</f>
        <v>0</v>
      </c>
      <c r="M313" s="28">
        <f t="shared" si="9"/>
        <v>132.30000000000001</v>
      </c>
    </row>
    <row r="314" spans="1:13" x14ac:dyDescent="0.25">
      <c r="A314" t="str">
        <f>'Input Data'!B329</f>
        <v>FORT NELSON</v>
      </c>
      <c r="B314" t="str">
        <f>'Input Data'!AH329</f>
        <v>RR1 MILE 293 ALASKA HWY</v>
      </c>
      <c r="C314" t="str">
        <f>'Input Data'!C329</f>
        <v>BC</v>
      </c>
      <c r="D314" t="str">
        <f>'Input Data'!D329</f>
        <v>D LS DYED</v>
      </c>
      <c r="E314">
        <f>'Input Data'!AD329</f>
        <v>116.9</v>
      </c>
      <c r="F314">
        <f>'Input Data'!F329</f>
        <v>4</v>
      </c>
      <c r="G314">
        <f>'Input Data'!G329</f>
        <v>3</v>
      </c>
      <c r="H314">
        <f>'Input Data'!H329</f>
        <v>0</v>
      </c>
      <c r="I314">
        <f>'Input Data'!I329</f>
        <v>0</v>
      </c>
      <c r="J314" s="28">
        <f t="shared" si="8"/>
        <v>123.9</v>
      </c>
      <c r="K314">
        <f>J314*'Input Data'!AF329</f>
        <v>6.1950000000000003</v>
      </c>
      <c r="L314" s="28">
        <f>J314*'Input Data'!AG329</f>
        <v>0</v>
      </c>
      <c r="M314" s="28">
        <f t="shared" si="9"/>
        <v>130.095</v>
      </c>
    </row>
    <row r="315" spans="1:13" x14ac:dyDescent="0.25">
      <c r="A315" t="str">
        <f>'Input Data'!B330</f>
        <v>FORT NELSON</v>
      </c>
      <c r="B315" t="str">
        <f>'Input Data'!AH330</f>
        <v>RR1 MILE 293 ALASKA HWY</v>
      </c>
      <c r="C315" t="str">
        <f>'Input Data'!C330</f>
        <v>BC</v>
      </c>
      <c r="D315" t="str">
        <f>'Input Data'!D330</f>
        <v>DIESEL LS</v>
      </c>
      <c r="E315">
        <f>'Input Data'!AD330</f>
        <v>116.9</v>
      </c>
      <c r="F315">
        <f>'Input Data'!F330</f>
        <v>4</v>
      </c>
      <c r="G315">
        <f>'Input Data'!G330</f>
        <v>15</v>
      </c>
      <c r="H315">
        <f>'Input Data'!H330</f>
        <v>0</v>
      </c>
      <c r="I315">
        <f>'Input Data'!I330</f>
        <v>0</v>
      </c>
      <c r="J315" s="28">
        <f t="shared" si="8"/>
        <v>135.9</v>
      </c>
      <c r="K315">
        <f>J315*'Input Data'!AF330</f>
        <v>6.7950000000000008</v>
      </c>
      <c r="L315" s="28">
        <f>J315*'Input Data'!AG330</f>
        <v>0</v>
      </c>
      <c r="M315" s="28">
        <f t="shared" si="9"/>
        <v>142.69499999999999</v>
      </c>
    </row>
    <row r="316" spans="1:13" x14ac:dyDescent="0.25">
      <c r="A316" t="str">
        <f>'Input Data'!B331</f>
        <v>FORT NELSON</v>
      </c>
      <c r="B316" t="str">
        <f>'Input Data'!AH331</f>
        <v>RR1 MILE 293 ALASKA HWY</v>
      </c>
      <c r="C316" t="str">
        <f>'Input Data'!C331</f>
        <v>BC</v>
      </c>
      <c r="D316" t="str">
        <f>'Input Data'!D331</f>
        <v>ETH MID</v>
      </c>
      <c r="E316">
        <f>'Input Data'!AD331</f>
        <v>122.8</v>
      </c>
      <c r="F316">
        <f>'Input Data'!F331</f>
        <v>10</v>
      </c>
      <c r="G316">
        <f>'Input Data'!G331</f>
        <v>14.5</v>
      </c>
      <c r="H316">
        <f>'Input Data'!H331</f>
        <v>0</v>
      </c>
      <c r="I316">
        <f>'Input Data'!I331</f>
        <v>0</v>
      </c>
      <c r="J316" s="28">
        <f t="shared" si="8"/>
        <v>147.30000000000001</v>
      </c>
      <c r="K316">
        <f>J316*'Input Data'!AF331</f>
        <v>7.3650000000000011</v>
      </c>
      <c r="L316" s="28">
        <f>J316*'Input Data'!AG331</f>
        <v>0</v>
      </c>
      <c r="M316" s="28">
        <f t="shared" si="9"/>
        <v>154.66500000000002</v>
      </c>
    </row>
    <row r="317" spans="1:13" x14ac:dyDescent="0.25">
      <c r="A317" t="str">
        <f>'Input Data'!B332</f>
        <v>FORT NELSON</v>
      </c>
      <c r="B317" t="str">
        <f>'Input Data'!AH332</f>
        <v>RR1 MILE 293 ALASKA HWY</v>
      </c>
      <c r="C317" t="str">
        <f>'Input Data'!C332</f>
        <v>BC</v>
      </c>
      <c r="D317" t="str">
        <f>'Input Data'!D332</f>
        <v>ETHANOL REG</v>
      </c>
      <c r="E317">
        <f>'Input Data'!AD332</f>
        <v>107.2</v>
      </c>
      <c r="F317">
        <f>'Input Data'!F332</f>
        <v>10</v>
      </c>
      <c r="G317">
        <f>'Input Data'!G332</f>
        <v>14.5</v>
      </c>
      <c r="H317">
        <f>'Input Data'!H332</f>
        <v>0</v>
      </c>
      <c r="I317">
        <f>'Input Data'!I332</f>
        <v>0</v>
      </c>
      <c r="J317" s="28">
        <f t="shared" si="8"/>
        <v>131.69999999999999</v>
      </c>
      <c r="K317">
        <f>J317*'Input Data'!AF332</f>
        <v>6.585</v>
      </c>
      <c r="L317" s="28">
        <f>J317*'Input Data'!AG332</f>
        <v>0</v>
      </c>
      <c r="M317" s="28">
        <f t="shared" si="9"/>
        <v>138.285</v>
      </c>
    </row>
    <row r="318" spans="1:13" x14ac:dyDescent="0.25">
      <c r="A318" t="str">
        <f>'Input Data'!B333</f>
        <v>FORT NELSON</v>
      </c>
      <c r="B318" t="str">
        <f>'Input Data'!AH333</f>
        <v>RR1 MILE 293 ALASKA HWY</v>
      </c>
      <c r="C318" t="str">
        <f>'Input Data'!C333</f>
        <v>BC</v>
      </c>
      <c r="D318" t="str">
        <f>'Input Data'!D333</f>
        <v>PREM DYED</v>
      </c>
      <c r="E318">
        <f>'Input Data'!AD333</f>
        <v>126.2</v>
      </c>
      <c r="F318">
        <f>'Input Data'!F333</f>
        <v>10</v>
      </c>
      <c r="G318">
        <f>'Input Data'!G333</f>
        <v>3</v>
      </c>
      <c r="H318">
        <f>'Input Data'!H333</f>
        <v>0</v>
      </c>
      <c r="I318">
        <f>'Input Data'!I333</f>
        <v>0</v>
      </c>
      <c r="J318" s="28">
        <f t="shared" si="8"/>
        <v>139.19999999999999</v>
      </c>
      <c r="K318">
        <f>J318*'Input Data'!AF333</f>
        <v>6.96</v>
      </c>
      <c r="L318" s="28">
        <f>J318*'Input Data'!AG333</f>
        <v>0</v>
      </c>
      <c r="M318" s="28">
        <f t="shared" si="9"/>
        <v>146.16</v>
      </c>
    </row>
    <row r="319" spans="1:13" x14ac:dyDescent="0.25">
      <c r="A319" t="str">
        <f>'Input Data'!B334</f>
        <v>FORT NELSON</v>
      </c>
      <c r="B319" t="str">
        <f>'Input Data'!AH334</f>
        <v>RR1 MILE 293 ALASKA HWY</v>
      </c>
      <c r="C319" t="str">
        <f>'Input Data'!C334</f>
        <v>BC</v>
      </c>
      <c r="D319" t="str">
        <f>'Input Data'!D334</f>
        <v>PREMIUM</v>
      </c>
      <c r="E319">
        <f>'Input Data'!AD334</f>
        <v>126.2</v>
      </c>
      <c r="F319">
        <f>'Input Data'!F334</f>
        <v>10</v>
      </c>
      <c r="G319">
        <f>'Input Data'!G334</f>
        <v>14.5</v>
      </c>
      <c r="H319">
        <f>'Input Data'!H334</f>
        <v>0</v>
      </c>
      <c r="I319">
        <f>'Input Data'!I334</f>
        <v>0</v>
      </c>
      <c r="J319" s="28">
        <f t="shared" si="8"/>
        <v>150.69999999999999</v>
      </c>
      <c r="K319">
        <f>J319*'Input Data'!AF334</f>
        <v>7.5350000000000001</v>
      </c>
      <c r="L319" s="28">
        <f>J319*'Input Data'!AG334</f>
        <v>0</v>
      </c>
      <c r="M319" s="28">
        <f t="shared" si="9"/>
        <v>158.23499999999999</v>
      </c>
    </row>
    <row r="320" spans="1:13" x14ac:dyDescent="0.25">
      <c r="A320" t="str">
        <f>'Input Data'!B335</f>
        <v>FORT NELSON</v>
      </c>
      <c r="B320" t="str">
        <f>'Input Data'!AH335</f>
        <v>5303 48 AVE</v>
      </c>
      <c r="C320" t="str">
        <f>'Input Data'!C335</f>
        <v>BC</v>
      </c>
      <c r="D320" t="str">
        <f>'Input Data'!D335</f>
        <v>D LS DYED</v>
      </c>
      <c r="E320">
        <f>'Input Data'!AD335</f>
        <v>117</v>
      </c>
      <c r="F320">
        <f>'Input Data'!F335</f>
        <v>4</v>
      </c>
      <c r="G320">
        <f>'Input Data'!G335</f>
        <v>3</v>
      </c>
      <c r="H320">
        <f>'Input Data'!H335</f>
        <v>0</v>
      </c>
      <c r="I320">
        <f>'Input Data'!I335</f>
        <v>0</v>
      </c>
      <c r="J320" s="28">
        <f t="shared" si="8"/>
        <v>124</v>
      </c>
      <c r="K320">
        <f>J320*'Input Data'!AF335</f>
        <v>6.2</v>
      </c>
      <c r="L320" s="28">
        <f>J320*'Input Data'!AG335</f>
        <v>0</v>
      </c>
      <c r="M320" s="28">
        <f t="shared" si="9"/>
        <v>130.19999999999999</v>
      </c>
    </row>
    <row r="321" spans="1:13" x14ac:dyDescent="0.25">
      <c r="A321" t="str">
        <f>'Input Data'!B336</f>
        <v>FORT NELSON</v>
      </c>
      <c r="B321" t="str">
        <f>'Input Data'!AH336</f>
        <v>5303 48 AVE</v>
      </c>
      <c r="C321" t="str">
        <f>'Input Data'!C336</f>
        <v>BC</v>
      </c>
      <c r="D321" t="str">
        <f>'Input Data'!D336</f>
        <v>DIESEL LS</v>
      </c>
      <c r="E321">
        <f>'Input Data'!AD336</f>
        <v>117</v>
      </c>
      <c r="F321">
        <f>'Input Data'!F336</f>
        <v>4</v>
      </c>
      <c r="G321">
        <f>'Input Data'!G336</f>
        <v>15</v>
      </c>
      <c r="H321">
        <f>'Input Data'!H336</f>
        <v>0</v>
      </c>
      <c r="I321">
        <f>'Input Data'!I336</f>
        <v>0</v>
      </c>
      <c r="J321" s="28">
        <f t="shared" si="8"/>
        <v>136</v>
      </c>
      <c r="K321">
        <f>J321*'Input Data'!AF336</f>
        <v>6.8000000000000007</v>
      </c>
      <c r="L321" s="28">
        <f>J321*'Input Data'!AG336</f>
        <v>0</v>
      </c>
      <c r="M321" s="28">
        <f t="shared" si="9"/>
        <v>142.80000000000001</v>
      </c>
    </row>
    <row r="322" spans="1:13" x14ac:dyDescent="0.25">
      <c r="A322" t="str">
        <f>'Input Data'!B337</f>
        <v>FORT NELSON</v>
      </c>
      <c r="B322" t="str">
        <f>'Input Data'!AH337</f>
        <v>5303 48 AVE</v>
      </c>
      <c r="C322" t="str">
        <f>'Input Data'!C337</f>
        <v>BC</v>
      </c>
      <c r="D322" t="str">
        <f>'Input Data'!D337</f>
        <v>ETH MID</v>
      </c>
      <c r="E322">
        <f>'Input Data'!AD337</f>
        <v>119.1</v>
      </c>
      <c r="F322">
        <f>'Input Data'!F337</f>
        <v>10</v>
      </c>
      <c r="G322">
        <f>'Input Data'!G337</f>
        <v>14.5</v>
      </c>
      <c r="H322">
        <f>'Input Data'!H337</f>
        <v>0</v>
      </c>
      <c r="I322">
        <f>'Input Data'!I337</f>
        <v>0</v>
      </c>
      <c r="J322" s="28">
        <f t="shared" si="8"/>
        <v>143.6</v>
      </c>
      <c r="K322">
        <f>J322*'Input Data'!AF337</f>
        <v>7.18</v>
      </c>
      <c r="L322" s="28">
        <f>J322*'Input Data'!AG337</f>
        <v>0</v>
      </c>
      <c r="M322" s="28">
        <f t="shared" si="9"/>
        <v>150.78</v>
      </c>
    </row>
    <row r="323" spans="1:13" x14ac:dyDescent="0.25">
      <c r="A323" t="str">
        <f>'Input Data'!B338</f>
        <v>FORT NELSON</v>
      </c>
      <c r="B323" t="str">
        <f>'Input Data'!AH338</f>
        <v>5303 48 AVE</v>
      </c>
      <c r="C323" t="str">
        <f>'Input Data'!C338</f>
        <v>BC</v>
      </c>
      <c r="D323" t="str">
        <f>'Input Data'!D338</f>
        <v>ETHANOL REG</v>
      </c>
      <c r="E323">
        <f>'Input Data'!AD338</f>
        <v>107.2</v>
      </c>
      <c r="F323">
        <f>'Input Data'!F338</f>
        <v>10</v>
      </c>
      <c r="G323">
        <f>'Input Data'!G338</f>
        <v>14.5</v>
      </c>
      <c r="H323">
        <f>'Input Data'!H338</f>
        <v>0</v>
      </c>
      <c r="I323">
        <f>'Input Data'!I338</f>
        <v>0</v>
      </c>
      <c r="J323" s="28">
        <f t="shared" si="8"/>
        <v>131.69999999999999</v>
      </c>
      <c r="K323">
        <f>J323*'Input Data'!AF338</f>
        <v>6.585</v>
      </c>
      <c r="L323" s="28">
        <f>J323*'Input Data'!AG338</f>
        <v>0</v>
      </c>
      <c r="M323" s="28">
        <f t="shared" si="9"/>
        <v>138.285</v>
      </c>
    </row>
    <row r="324" spans="1:13" x14ac:dyDescent="0.25">
      <c r="A324" t="str">
        <f>'Input Data'!B339</f>
        <v>FORT NELSON</v>
      </c>
      <c r="B324" t="str">
        <f>'Input Data'!AH339</f>
        <v>5303 48 AVE</v>
      </c>
      <c r="C324" t="str">
        <f>'Input Data'!C339</f>
        <v>BC</v>
      </c>
      <c r="D324" t="str">
        <f>'Input Data'!D339</f>
        <v>PREM DYED</v>
      </c>
      <c r="E324">
        <f>'Input Data'!AD339</f>
        <v>149.1</v>
      </c>
      <c r="F324">
        <f>'Input Data'!F339</f>
        <v>10</v>
      </c>
      <c r="G324">
        <f>'Input Data'!G339</f>
        <v>3</v>
      </c>
      <c r="H324">
        <f>'Input Data'!H339</f>
        <v>0</v>
      </c>
      <c r="I324">
        <f>'Input Data'!I339</f>
        <v>0</v>
      </c>
      <c r="J324" s="28">
        <f t="shared" si="8"/>
        <v>162.1</v>
      </c>
      <c r="K324">
        <f>J324*'Input Data'!AF339</f>
        <v>8.1050000000000004</v>
      </c>
      <c r="L324" s="28">
        <f>J324*'Input Data'!AG339</f>
        <v>0</v>
      </c>
      <c r="M324" s="28">
        <f t="shared" si="9"/>
        <v>170.20499999999998</v>
      </c>
    </row>
    <row r="325" spans="1:13" x14ac:dyDescent="0.25">
      <c r="A325" t="str">
        <f>'Input Data'!B340</f>
        <v>FORT NELSON</v>
      </c>
      <c r="B325" t="str">
        <f>'Input Data'!AH340</f>
        <v>5303 48 AVE</v>
      </c>
      <c r="C325" t="str">
        <f>'Input Data'!C340</f>
        <v>BC</v>
      </c>
      <c r="D325" t="str">
        <f>'Input Data'!D340</f>
        <v>PREMIUM</v>
      </c>
      <c r="E325">
        <f>'Input Data'!AD340</f>
        <v>126.2</v>
      </c>
      <c r="F325">
        <f>'Input Data'!F340</f>
        <v>10</v>
      </c>
      <c r="G325">
        <f>'Input Data'!G340</f>
        <v>14.5</v>
      </c>
      <c r="H325">
        <f>'Input Data'!H340</f>
        <v>0</v>
      </c>
      <c r="I325">
        <f>'Input Data'!I340</f>
        <v>0</v>
      </c>
      <c r="J325" s="28">
        <f t="shared" si="8"/>
        <v>150.69999999999999</v>
      </c>
      <c r="K325">
        <f>J325*'Input Data'!AF340</f>
        <v>7.5350000000000001</v>
      </c>
      <c r="L325" s="28">
        <f>J325*'Input Data'!AG340</f>
        <v>0</v>
      </c>
      <c r="M325" s="28">
        <f t="shared" si="9"/>
        <v>158.23499999999999</v>
      </c>
    </row>
    <row r="326" spans="1:13" x14ac:dyDescent="0.25">
      <c r="A326" t="str">
        <f>'Input Data'!B341</f>
        <v>FORT NELSON</v>
      </c>
      <c r="B326" t="str">
        <f>'Input Data'!AH341</f>
        <v>5303 48 AVE</v>
      </c>
      <c r="C326" t="str">
        <f>'Input Data'!C341</f>
        <v>BC</v>
      </c>
      <c r="D326" t="str">
        <f>'Input Data'!D341</f>
        <v>UNBRAND DEF</v>
      </c>
      <c r="E326">
        <f>'Input Data'!AD341</f>
        <v>116</v>
      </c>
      <c r="F326">
        <f>'Input Data'!F341</f>
        <v>0</v>
      </c>
      <c r="G326">
        <f>'Input Data'!G341</f>
        <v>0</v>
      </c>
      <c r="H326">
        <f>'Input Data'!H341</f>
        <v>0</v>
      </c>
      <c r="I326">
        <f>'Input Data'!I341</f>
        <v>0</v>
      </c>
      <c r="J326" s="28">
        <f t="shared" si="8"/>
        <v>116</v>
      </c>
      <c r="K326">
        <f>J326*'Input Data'!AF341</f>
        <v>13.92</v>
      </c>
      <c r="L326" s="28">
        <f>J326*'Input Data'!AG341</f>
        <v>0</v>
      </c>
      <c r="M326" s="28">
        <f t="shared" si="9"/>
        <v>129.91999999999999</v>
      </c>
    </row>
    <row r="327" spans="1:13" x14ac:dyDescent="0.25">
      <c r="A327" t="str">
        <f>'Input Data'!B342</f>
        <v>FORT ST JOHN</v>
      </c>
      <c r="B327" t="str">
        <f>'Input Data'!AH342</f>
        <v>9516 78 ST</v>
      </c>
      <c r="C327" t="str">
        <f>'Input Data'!C342</f>
        <v>BC</v>
      </c>
      <c r="D327" t="str">
        <f>'Input Data'!D342</f>
        <v>D LS DYED</v>
      </c>
      <c r="E327">
        <f>'Input Data'!AD342</f>
        <v>114.9</v>
      </c>
      <c r="F327">
        <f>'Input Data'!F342</f>
        <v>4</v>
      </c>
      <c r="G327">
        <f>'Input Data'!G342</f>
        <v>3</v>
      </c>
      <c r="H327">
        <f>'Input Data'!H342</f>
        <v>0</v>
      </c>
      <c r="I327">
        <f>'Input Data'!I342</f>
        <v>0</v>
      </c>
      <c r="J327" s="28">
        <f t="shared" si="8"/>
        <v>121.9</v>
      </c>
      <c r="K327">
        <f>J327*'Input Data'!AF342</f>
        <v>6.0950000000000006</v>
      </c>
      <c r="L327" s="28">
        <f>J327*'Input Data'!AG342</f>
        <v>0</v>
      </c>
      <c r="M327" s="28">
        <f t="shared" si="9"/>
        <v>127.995</v>
      </c>
    </row>
    <row r="328" spans="1:13" x14ac:dyDescent="0.25">
      <c r="A328" t="str">
        <f>'Input Data'!B343</f>
        <v>FORT ST JOHN</v>
      </c>
      <c r="B328" t="str">
        <f>'Input Data'!AH343</f>
        <v>9516 78 ST</v>
      </c>
      <c r="C328" t="str">
        <f>'Input Data'!C343</f>
        <v>BC</v>
      </c>
      <c r="D328" t="str">
        <f>'Input Data'!D343</f>
        <v>DIESEL LS</v>
      </c>
      <c r="E328">
        <f>'Input Data'!AD343</f>
        <v>114.9</v>
      </c>
      <c r="F328">
        <f>'Input Data'!F343</f>
        <v>4</v>
      </c>
      <c r="G328">
        <f>'Input Data'!G343</f>
        <v>15</v>
      </c>
      <c r="H328">
        <f>'Input Data'!H343</f>
        <v>0</v>
      </c>
      <c r="I328">
        <f>'Input Data'!I343</f>
        <v>0</v>
      </c>
      <c r="J328" s="28">
        <f t="shared" si="8"/>
        <v>133.9</v>
      </c>
      <c r="K328">
        <f>J328*'Input Data'!AF343</f>
        <v>6.6950000000000003</v>
      </c>
      <c r="L328" s="28">
        <f>J328*'Input Data'!AG343</f>
        <v>0</v>
      </c>
      <c r="M328" s="28">
        <f t="shared" si="9"/>
        <v>140.595</v>
      </c>
    </row>
    <row r="329" spans="1:13" x14ac:dyDescent="0.25">
      <c r="A329" t="str">
        <f>'Input Data'!B344</f>
        <v>FORT ST JOHN</v>
      </c>
      <c r="B329" t="str">
        <f>'Input Data'!AH344</f>
        <v>9516 78 ST</v>
      </c>
      <c r="C329" t="str">
        <f>'Input Data'!C344</f>
        <v>BC</v>
      </c>
      <c r="D329" t="str">
        <f>'Input Data'!D344</f>
        <v>ETH MID</v>
      </c>
      <c r="E329">
        <f>'Input Data'!AD344</f>
        <v>116.7</v>
      </c>
      <c r="F329">
        <f>'Input Data'!F344</f>
        <v>10</v>
      </c>
      <c r="G329">
        <f>'Input Data'!G344</f>
        <v>14.5</v>
      </c>
      <c r="H329">
        <f>'Input Data'!H344</f>
        <v>0</v>
      </c>
      <c r="I329">
        <f>'Input Data'!I344</f>
        <v>0</v>
      </c>
      <c r="J329" s="28">
        <f t="shared" si="8"/>
        <v>141.19999999999999</v>
      </c>
      <c r="K329">
        <f>J329*'Input Data'!AF344</f>
        <v>7.06</v>
      </c>
      <c r="L329" s="28">
        <f>J329*'Input Data'!AG344</f>
        <v>0</v>
      </c>
      <c r="M329" s="28">
        <f t="shared" si="9"/>
        <v>148.26</v>
      </c>
    </row>
    <row r="330" spans="1:13" x14ac:dyDescent="0.25">
      <c r="A330" t="str">
        <f>'Input Data'!B345</f>
        <v>FORT ST JOHN</v>
      </c>
      <c r="B330" t="str">
        <f>'Input Data'!AH345</f>
        <v>9516 78 ST</v>
      </c>
      <c r="C330" t="str">
        <f>'Input Data'!C345</f>
        <v>BC</v>
      </c>
      <c r="D330" t="str">
        <f>'Input Data'!D345</f>
        <v>ETH REG DYE</v>
      </c>
      <c r="E330">
        <f>'Input Data'!AD345</f>
        <v>100.9</v>
      </c>
      <c r="F330">
        <f>'Input Data'!F345</f>
        <v>10</v>
      </c>
      <c r="G330">
        <f>'Input Data'!G345</f>
        <v>3</v>
      </c>
      <c r="H330">
        <f>'Input Data'!H345</f>
        <v>0</v>
      </c>
      <c r="I330">
        <f>'Input Data'!I345</f>
        <v>0</v>
      </c>
      <c r="J330" s="28">
        <f t="shared" si="8"/>
        <v>113.9</v>
      </c>
      <c r="K330">
        <f>J330*'Input Data'!AF345</f>
        <v>5.6950000000000003</v>
      </c>
      <c r="L330" s="28">
        <f>J330*'Input Data'!AG345</f>
        <v>0</v>
      </c>
      <c r="M330" s="28">
        <f t="shared" si="9"/>
        <v>119.595</v>
      </c>
    </row>
    <row r="331" spans="1:13" x14ac:dyDescent="0.25">
      <c r="A331" t="str">
        <f>'Input Data'!B346</f>
        <v>FORT ST JOHN</v>
      </c>
      <c r="B331" t="str">
        <f>'Input Data'!AH346</f>
        <v>9516 78 ST</v>
      </c>
      <c r="C331" t="str">
        <f>'Input Data'!C346</f>
        <v>BC</v>
      </c>
      <c r="D331" t="str">
        <f>'Input Data'!D346</f>
        <v>ETHANOL REG</v>
      </c>
      <c r="E331">
        <f>'Input Data'!AD346</f>
        <v>100.9</v>
      </c>
      <c r="F331">
        <f>'Input Data'!F346</f>
        <v>10</v>
      </c>
      <c r="G331">
        <f>'Input Data'!G346</f>
        <v>14.5</v>
      </c>
      <c r="H331">
        <f>'Input Data'!H346</f>
        <v>0</v>
      </c>
      <c r="I331">
        <f>'Input Data'!I346</f>
        <v>0</v>
      </c>
      <c r="J331" s="28">
        <f t="shared" si="8"/>
        <v>125.4</v>
      </c>
      <c r="K331">
        <f>J331*'Input Data'!AF346</f>
        <v>6.2700000000000005</v>
      </c>
      <c r="L331" s="28">
        <f>J331*'Input Data'!AG346</f>
        <v>0</v>
      </c>
      <c r="M331" s="28">
        <f t="shared" si="9"/>
        <v>131.67000000000002</v>
      </c>
    </row>
    <row r="332" spans="1:13" x14ac:dyDescent="0.25">
      <c r="A332" t="str">
        <f>'Input Data'!B347</f>
        <v>FORT ST JOHN</v>
      </c>
      <c r="B332" t="str">
        <f>'Input Data'!AH347</f>
        <v>9516 78 ST</v>
      </c>
      <c r="C332" t="str">
        <f>'Input Data'!C347</f>
        <v>BC</v>
      </c>
      <c r="D332" t="str">
        <f>'Input Data'!D347</f>
        <v>PREM DYED</v>
      </c>
      <c r="E332">
        <f>'Input Data'!AD347</f>
        <v>134.1</v>
      </c>
      <c r="F332">
        <f>'Input Data'!F347</f>
        <v>10</v>
      </c>
      <c r="G332">
        <f>'Input Data'!G347</f>
        <v>3</v>
      </c>
      <c r="H332">
        <f>'Input Data'!H347</f>
        <v>0</v>
      </c>
      <c r="I332">
        <f>'Input Data'!I347</f>
        <v>0</v>
      </c>
      <c r="J332" s="28">
        <f t="shared" si="8"/>
        <v>147.1</v>
      </c>
      <c r="K332">
        <f>J332*'Input Data'!AF347</f>
        <v>7.3550000000000004</v>
      </c>
      <c r="L332" s="28">
        <f>J332*'Input Data'!AG347</f>
        <v>0</v>
      </c>
      <c r="M332" s="28">
        <f t="shared" si="9"/>
        <v>154.45499999999998</v>
      </c>
    </row>
    <row r="333" spans="1:13" x14ac:dyDescent="0.25">
      <c r="A333" t="str">
        <f>'Input Data'!B348</f>
        <v>FORT ST JOHN</v>
      </c>
      <c r="B333" t="str">
        <f>'Input Data'!AH348</f>
        <v>9516 78 ST</v>
      </c>
      <c r="C333" t="str">
        <f>'Input Data'!C348</f>
        <v>BC</v>
      </c>
      <c r="D333" t="str">
        <f>'Input Data'!D348</f>
        <v>PREMIUM</v>
      </c>
      <c r="E333">
        <f>'Input Data'!AD348</f>
        <v>119.9</v>
      </c>
      <c r="F333">
        <f>'Input Data'!F348</f>
        <v>10</v>
      </c>
      <c r="G333">
        <f>'Input Data'!G348</f>
        <v>14.5</v>
      </c>
      <c r="H333">
        <f>'Input Data'!H348</f>
        <v>0</v>
      </c>
      <c r="I333">
        <f>'Input Data'!I348</f>
        <v>0</v>
      </c>
      <c r="J333" s="28">
        <f t="shared" si="8"/>
        <v>144.4</v>
      </c>
      <c r="K333">
        <f>J333*'Input Data'!AF348</f>
        <v>7.2200000000000006</v>
      </c>
      <c r="L333" s="28">
        <f>J333*'Input Data'!AG348</f>
        <v>0</v>
      </c>
      <c r="M333" s="28">
        <f t="shared" si="9"/>
        <v>151.62</v>
      </c>
    </row>
    <row r="334" spans="1:13" x14ac:dyDescent="0.25">
      <c r="A334" t="str">
        <f>'Input Data'!B349</f>
        <v>FORT ST JOHN</v>
      </c>
      <c r="B334" t="str">
        <f>'Input Data'!AH349</f>
        <v>9516 78 ST</v>
      </c>
      <c r="C334" t="str">
        <f>'Input Data'!C349</f>
        <v>BC</v>
      </c>
      <c r="D334" t="str">
        <f>'Input Data'!D349</f>
        <v>UNBRAND DEF</v>
      </c>
      <c r="E334">
        <f>'Input Data'!AD349</f>
        <v>107.6</v>
      </c>
      <c r="F334">
        <f>'Input Data'!F349</f>
        <v>0</v>
      </c>
      <c r="G334">
        <f>'Input Data'!G349</f>
        <v>0</v>
      </c>
      <c r="H334">
        <f>'Input Data'!H349</f>
        <v>0</v>
      </c>
      <c r="I334">
        <f>'Input Data'!I349</f>
        <v>0</v>
      </c>
      <c r="J334" s="28">
        <f t="shared" ref="J334:J397" si="10">SUM(E334:I334)</f>
        <v>107.6</v>
      </c>
      <c r="K334">
        <f>J334*'Input Data'!AF349</f>
        <v>12.911999999999999</v>
      </c>
      <c r="L334" s="28">
        <f>J334*'Input Data'!AG349</f>
        <v>0</v>
      </c>
      <c r="M334" s="28">
        <f t="shared" ref="M334:M397" si="11">SUM(J334:L334)</f>
        <v>120.512</v>
      </c>
    </row>
    <row r="335" spans="1:13" x14ac:dyDescent="0.25">
      <c r="A335" t="str">
        <f>'Input Data'!B350</f>
        <v>FT ST JOHN</v>
      </c>
      <c r="B335" t="str">
        <f>'Input Data'!AH350</f>
        <v>9510 SIKANNI RD</v>
      </c>
      <c r="C335" t="str">
        <f>'Input Data'!C350</f>
        <v>BC</v>
      </c>
      <c r="D335" t="str">
        <f>'Input Data'!D350</f>
        <v>D LS DYED</v>
      </c>
      <c r="E335">
        <f>'Input Data'!AD350</f>
        <v>114.9</v>
      </c>
      <c r="F335">
        <f>'Input Data'!F350</f>
        <v>4</v>
      </c>
      <c r="G335">
        <f>'Input Data'!G350</f>
        <v>3</v>
      </c>
      <c r="H335">
        <f>'Input Data'!H350</f>
        <v>0</v>
      </c>
      <c r="I335">
        <f>'Input Data'!I350</f>
        <v>0</v>
      </c>
      <c r="J335" s="28">
        <f t="shared" si="10"/>
        <v>121.9</v>
      </c>
      <c r="K335">
        <f>J335*'Input Data'!AF350</f>
        <v>6.0950000000000006</v>
      </c>
      <c r="L335" s="28">
        <f>J335*'Input Data'!AG350</f>
        <v>0</v>
      </c>
      <c r="M335" s="28">
        <f t="shared" si="11"/>
        <v>127.995</v>
      </c>
    </row>
    <row r="336" spans="1:13" x14ac:dyDescent="0.25">
      <c r="A336" t="str">
        <f>'Input Data'!B351</f>
        <v>FT ST JOHN</v>
      </c>
      <c r="B336" t="str">
        <f>'Input Data'!AH351</f>
        <v>9510 SIKANNI RD</v>
      </c>
      <c r="C336" t="str">
        <f>'Input Data'!C351</f>
        <v>BC</v>
      </c>
      <c r="D336" t="str">
        <f>'Input Data'!D351</f>
        <v>DIESEL LS</v>
      </c>
      <c r="E336">
        <f>'Input Data'!AD351</f>
        <v>114.9</v>
      </c>
      <c r="F336">
        <f>'Input Data'!F351</f>
        <v>4</v>
      </c>
      <c r="G336">
        <f>'Input Data'!G351</f>
        <v>15</v>
      </c>
      <c r="H336">
        <f>'Input Data'!H351</f>
        <v>0</v>
      </c>
      <c r="I336">
        <f>'Input Data'!I351</f>
        <v>0</v>
      </c>
      <c r="J336" s="28">
        <f t="shared" si="10"/>
        <v>133.9</v>
      </c>
      <c r="K336">
        <f>J336*'Input Data'!AF351</f>
        <v>6.6950000000000003</v>
      </c>
      <c r="L336" s="28">
        <f>J336*'Input Data'!AG351</f>
        <v>0</v>
      </c>
      <c r="M336" s="28">
        <f t="shared" si="11"/>
        <v>140.595</v>
      </c>
    </row>
    <row r="337" spans="1:13" x14ac:dyDescent="0.25">
      <c r="A337" t="str">
        <f>'Input Data'!B352</f>
        <v>FT ST JOHN</v>
      </c>
      <c r="B337" t="str">
        <f>'Input Data'!AH352</f>
        <v>9510 SIKANNI RD</v>
      </c>
      <c r="C337" t="str">
        <f>'Input Data'!C352</f>
        <v>BC</v>
      </c>
      <c r="D337" t="str">
        <f>'Input Data'!D352</f>
        <v>ETHANOL REG</v>
      </c>
      <c r="E337">
        <f>'Input Data'!AD352</f>
        <v>100.9</v>
      </c>
      <c r="F337">
        <f>'Input Data'!F352</f>
        <v>10</v>
      </c>
      <c r="G337">
        <f>'Input Data'!G352</f>
        <v>14.5</v>
      </c>
      <c r="H337">
        <f>'Input Data'!H352</f>
        <v>0</v>
      </c>
      <c r="I337">
        <f>'Input Data'!I352</f>
        <v>0</v>
      </c>
      <c r="J337" s="28">
        <f t="shared" si="10"/>
        <v>125.4</v>
      </c>
      <c r="K337">
        <f>J337*'Input Data'!AF352</f>
        <v>6.2700000000000005</v>
      </c>
      <c r="L337" s="28">
        <f>J337*'Input Data'!AG352</f>
        <v>0</v>
      </c>
      <c r="M337" s="28">
        <f t="shared" si="11"/>
        <v>131.67000000000002</v>
      </c>
    </row>
    <row r="338" spans="1:13" x14ac:dyDescent="0.25">
      <c r="A338" t="str">
        <f>'Input Data'!B353</f>
        <v>FT ST JOHN</v>
      </c>
      <c r="B338" t="str">
        <f>'Input Data'!AH353</f>
        <v>9510 SIKANNI RD</v>
      </c>
      <c r="C338" t="str">
        <f>'Input Data'!C353</f>
        <v>BC</v>
      </c>
      <c r="D338" t="str">
        <f>'Input Data'!D353</f>
        <v>UNBRAND DEF</v>
      </c>
      <c r="E338">
        <f>'Input Data'!AD353</f>
        <v>107.6</v>
      </c>
      <c r="F338">
        <f>'Input Data'!F353</f>
        <v>0</v>
      </c>
      <c r="G338">
        <f>'Input Data'!G353</f>
        <v>0</v>
      </c>
      <c r="H338">
        <f>'Input Data'!H353</f>
        <v>0</v>
      </c>
      <c r="I338">
        <f>'Input Data'!I353</f>
        <v>0</v>
      </c>
      <c r="J338" s="28">
        <f t="shared" si="10"/>
        <v>107.6</v>
      </c>
      <c r="K338">
        <f>J338*'Input Data'!AF353</f>
        <v>12.911999999999999</v>
      </c>
      <c r="L338" s="28">
        <f>J338*'Input Data'!AG353</f>
        <v>0</v>
      </c>
      <c r="M338" s="28">
        <f t="shared" si="11"/>
        <v>120.512</v>
      </c>
    </row>
    <row r="339" spans="1:13" x14ac:dyDescent="0.25">
      <c r="A339" t="str">
        <f>'Input Data'!B354</f>
        <v>GOLDEN</v>
      </c>
      <c r="B339" t="str">
        <f>'Input Data'!AH354</f>
        <v>1050 TRANS CANADA HWY</v>
      </c>
      <c r="C339" t="str">
        <f>'Input Data'!C354</f>
        <v>BC</v>
      </c>
      <c r="D339" t="str">
        <f>'Input Data'!D354</f>
        <v>D LS DYED</v>
      </c>
      <c r="E339">
        <f>'Input Data'!AD354</f>
        <v>117.7</v>
      </c>
      <c r="F339">
        <f>'Input Data'!F354</f>
        <v>4</v>
      </c>
      <c r="G339">
        <f>'Input Data'!G354</f>
        <v>3</v>
      </c>
      <c r="H339">
        <f>'Input Data'!H354</f>
        <v>0</v>
      </c>
      <c r="I339">
        <f>'Input Data'!I354</f>
        <v>0</v>
      </c>
      <c r="J339" s="28">
        <f t="shared" si="10"/>
        <v>124.7</v>
      </c>
      <c r="K339">
        <f>J339*'Input Data'!AF354</f>
        <v>6.2350000000000003</v>
      </c>
      <c r="L339" s="28">
        <f>J339*'Input Data'!AG354</f>
        <v>0</v>
      </c>
      <c r="M339" s="28">
        <f t="shared" si="11"/>
        <v>130.935</v>
      </c>
    </row>
    <row r="340" spans="1:13" x14ac:dyDescent="0.25">
      <c r="A340" t="str">
        <f>'Input Data'!B355</f>
        <v>GOLDEN</v>
      </c>
      <c r="B340" t="str">
        <f>'Input Data'!AH355</f>
        <v>1050 TRANS CANADA HWY</v>
      </c>
      <c r="C340" t="str">
        <f>'Input Data'!C355</f>
        <v>BC</v>
      </c>
      <c r="D340" t="str">
        <f>'Input Data'!D355</f>
        <v>DIESEL LS</v>
      </c>
      <c r="E340">
        <f>'Input Data'!AD355</f>
        <v>117.7</v>
      </c>
      <c r="F340">
        <f>'Input Data'!F355</f>
        <v>4</v>
      </c>
      <c r="G340">
        <f>'Input Data'!G355</f>
        <v>15</v>
      </c>
      <c r="H340">
        <f>'Input Data'!H355</f>
        <v>0</v>
      </c>
      <c r="I340">
        <f>'Input Data'!I355</f>
        <v>0</v>
      </c>
      <c r="J340" s="28">
        <f t="shared" si="10"/>
        <v>136.69999999999999</v>
      </c>
      <c r="K340">
        <f>J340*'Input Data'!AF355</f>
        <v>6.835</v>
      </c>
      <c r="L340" s="28">
        <f>J340*'Input Data'!AG355</f>
        <v>0</v>
      </c>
      <c r="M340" s="28">
        <f t="shared" si="11"/>
        <v>143.535</v>
      </c>
    </row>
    <row r="341" spans="1:13" x14ac:dyDescent="0.25">
      <c r="A341" t="str">
        <f>'Input Data'!B356</f>
        <v>GOLDEN</v>
      </c>
      <c r="B341" t="str">
        <f>'Input Data'!AH356</f>
        <v>1050 TRANS CANADA HWY</v>
      </c>
      <c r="C341" t="str">
        <f>'Input Data'!C356</f>
        <v>BC</v>
      </c>
      <c r="D341" t="str">
        <f>'Input Data'!D356</f>
        <v>ETH MID</v>
      </c>
      <c r="E341">
        <f>'Input Data'!AD356</f>
        <v>106.4</v>
      </c>
      <c r="F341">
        <f>'Input Data'!F356</f>
        <v>10</v>
      </c>
      <c r="G341">
        <f>'Input Data'!G356</f>
        <v>14.5</v>
      </c>
      <c r="H341">
        <f>'Input Data'!H356</f>
        <v>0</v>
      </c>
      <c r="I341">
        <f>'Input Data'!I356</f>
        <v>0</v>
      </c>
      <c r="J341" s="28">
        <f t="shared" si="10"/>
        <v>130.9</v>
      </c>
      <c r="K341">
        <f>J341*'Input Data'!AF356</f>
        <v>6.5450000000000008</v>
      </c>
      <c r="L341" s="28">
        <f>J341*'Input Data'!AG356</f>
        <v>0</v>
      </c>
      <c r="M341" s="28">
        <f t="shared" si="11"/>
        <v>137.44499999999999</v>
      </c>
    </row>
    <row r="342" spans="1:13" x14ac:dyDescent="0.25">
      <c r="A342" t="str">
        <f>'Input Data'!B357</f>
        <v>GOLDEN</v>
      </c>
      <c r="B342" t="str">
        <f>'Input Data'!AH357</f>
        <v>1050 TRANS CANADA HWY</v>
      </c>
      <c r="C342" t="str">
        <f>'Input Data'!C357</f>
        <v>BC</v>
      </c>
      <c r="D342" t="str">
        <f>'Input Data'!D357</f>
        <v>ETHANOL REG</v>
      </c>
      <c r="E342">
        <f>'Input Data'!AD357</f>
        <v>102.4</v>
      </c>
      <c r="F342">
        <f>'Input Data'!F357</f>
        <v>10</v>
      </c>
      <c r="G342">
        <f>'Input Data'!G357</f>
        <v>14.5</v>
      </c>
      <c r="H342">
        <f>'Input Data'!H357</f>
        <v>0</v>
      </c>
      <c r="I342">
        <f>'Input Data'!I357</f>
        <v>0</v>
      </c>
      <c r="J342" s="28">
        <f t="shared" si="10"/>
        <v>126.9</v>
      </c>
      <c r="K342">
        <f>J342*'Input Data'!AF357</f>
        <v>6.3450000000000006</v>
      </c>
      <c r="L342" s="28">
        <f>J342*'Input Data'!AG357</f>
        <v>0</v>
      </c>
      <c r="M342" s="28">
        <f t="shared" si="11"/>
        <v>133.245</v>
      </c>
    </row>
    <row r="343" spans="1:13" x14ac:dyDescent="0.25">
      <c r="A343" t="str">
        <f>'Input Data'!B358</f>
        <v>GOLDEN</v>
      </c>
      <c r="B343" t="str">
        <f>'Input Data'!AH358</f>
        <v>1050 TRANS CANADA HWY</v>
      </c>
      <c r="C343" t="str">
        <f>'Input Data'!C358</f>
        <v>BC</v>
      </c>
      <c r="D343" t="str">
        <f>'Input Data'!D358</f>
        <v>PREMIUM</v>
      </c>
      <c r="E343">
        <f>'Input Data'!AD358</f>
        <v>121.4</v>
      </c>
      <c r="F343">
        <f>'Input Data'!F358</f>
        <v>10</v>
      </c>
      <c r="G343">
        <f>'Input Data'!G358</f>
        <v>14.5</v>
      </c>
      <c r="H343">
        <f>'Input Data'!H358</f>
        <v>0</v>
      </c>
      <c r="I343">
        <f>'Input Data'!I358</f>
        <v>0</v>
      </c>
      <c r="J343" s="28">
        <f t="shared" si="10"/>
        <v>145.9</v>
      </c>
      <c r="K343">
        <f>J343*'Input Data'!AF358</f>
        <v>7.2950000000000008</v>
      </c>
      <c r="L343" s="28">
        <f>J343*'Input Data'!AG358</f>
        <v>0</v>
      </c>
      <c r="M343" s="28">
        <f t="shared" si="11"/>
        <v>153.19499999999999</v>
      </c>
    </row>
    <row r="344" spans="1:13" x14ac:dyDescent="0.25">
      <c r="A344" t="str">
        <f>'Input Data'!B359</f>
        <v>HOPE</v>
      </c>
      <c r="B344" t="str">
        <f>'Input Data'!AH359</f>
        <v>61850 FLOOD HOPE RD</v>
      </c>
      <c r="C344" t="str">
        <f>'Input Data'!C359</f>
        <v>BC</v>
      </c>
      <c r="D344" t="str">
        <f>'Input Data'!D359</f>
        <v>D LS DYED</v>
      </c>
      <c r="E344">
        <f>'Input Data'!AD359</f>
        <v>81.900000000000006</v>
      </c>
      <c r="F344">
        <f>'Input Data'!F359</f>
        <v>4</v>
      </c>
      <c r="G344">
        <f>'Input Data'!G359</f>
        <v>3</v>
      </c>
      <c r="H344">
        <f>'Input Data'!H359</f>
        <v>0</v>
      </c>
      <c r="I344">
        <f>'Input Data'!I359</f>
        <v>0</v>
      </c>
      <c r="J344" s="28">
        <f t="shared" si="10"/>
        <v>88.9</v>
      </c>
      <c r="K344">
        <f>J344*'Input Data'!AF359</f>
        <v>4.4450000000000003</v>
      </c>
      <c r="L344" s="28">
        <f>J344*'Input Data'!AG359</f>
        <v>0</v>
      </c>
      <c r="M344" s="28">
        <f t="shared" si="11"/>
        <v>93.344999999999999</v>
      </c>
    </row>
    <row r="345" spans="1:13" x14ac:dyDescent="0.25">
      <c r="A345" t="str">
        <f>'Input Data'!B360</f>
        <v>HOPE</v>
      </c>
      <c r="B345" t="str">
        <f>'Input Data'!AH360</f>
        <v>61850 FLOOD HOPE RD</v>
      </c>
      <c r="C345" t="str">
        <f>'Input Data'!C360</f>
        <v>BC</v>
      </c>
      <c r="D345" t="str">
        <f>'Input Data'!D360</f>
        <v>DIESEL LS</v>
      </c>
      <c r="E345">
        <f>'Input Data'!AD360</f>
        <v>115.6</v>
      </c>
      <c r="F345">
        <f>'Input Data'!F360</f>
        <v>4</v>
      </c>
      <c r="G345">
        <f>'Input Data'!G360</f>
        <v>15</v>
      </c>
      <c r="H345">
        <f>'Input Data'!H360</f>
        <v>0</v>
      </c>
      <c r="I345">
        <f>'Input Data'!I360</f>
        <v>0</v>
      </c>
      <c r="J345" s="28">
        <f t="shared" si="10"/>
        <v>134.6</v>
      </c>
      <c r="K345">
        <f>J345*'Input Data'!AF360</f>
        <v>6.73</v>
      </c>
      <c r="L345" s="28">
        <f>J345*'Input Data'!AG360</f>
        <v>0</v>
      </c>
      <c r="M345" s="28">
        <f t="shared" si="11"/>
        <v>141.32999999999998</v>
      </c>
    </row>
    <row r="346" spans="1:13" x14ac:dyDescent="0.25">
      <c r="A346" t="str">
        <f>'Input Data'!B361</f>
        <v>HOPE</v>
      </c>
      <c r="B346" t="str">
        <f>'Input Data'!AH361</f>
        <v>61850 FLOOD HOPE RD</v>
      </c>
      <c r="C346" t="str">
        <f>'Input Data'!C361</f>
        <v>BC</v>
      </c>
      <c r="D346" t="str">
        <f>'Input Data'!D361</f>
        <v>ETHANOL REG</v>
      </c>
      <c r="E346">
        <f>'Input Data'!AD361</f>
        <v>105</v>
      </c>
      <c r="F346">
        <f>'Input Data'!F361</f>
        <v>10</v>
      </c>
      <c r="G346">
        <f>'Input Data'!G361</f>
        <v>14.5</v>
      </c>
      <c r="H346">
        <f>'Input Data'!H361</f>
        <v>0</v>
      </c>
      <c r="I346">
        <f>'Input Data'!I361</f>
        <v>0</v>
      </c>
      <c r="J346" s="28">
        <f t="shared" si="10"/>
        <v>129.5</v>
      </c>
      <c r="K346">
        <f>J346*'Input Data'!AF361</f>
        <v>6.4750000000000005</v>
      </c>
      <c r="L346" s="28">
        <f>J346*'Input Data'!AG361</f>
        <v>0</v>
      </c>
      <c r="M346" s="28">
        <f t="shared" si="11"/>
        <v>135.97499999999999</v>
      </c>
    </row>
    <row r="347" spans="1:13" x14ac:dyDescent="0.25">
      <c r="A347" t="str">
        <f>'Input Data'!B362</f>
        <v>HOPE</v>
      </c>
      <c r="B347" t="str">
        <f>'Input Data'!AH362</f>
        <v>61850 FLOOD HOPE RD</v>
      </c>
      <c r="C347" t="str">
        <f>'Input Data'!C362</f>
        <v>BC</v>
      </c>
      <c r="D347" t="str">
        <f>'Input Data'!D362</f>
        <v>REGULAR</v>
      </c>
      <c r="E347">
        <f>'Input Data'!AD362</f>
        <v>73.900000000000006</v>
      </c>
      <c r="F347">
        <f>'Input Data'!F362</f>
        <v>10</v>
      </c>
      <c r="G347">
        <f>'Input Data'!G362</f>
        <v>14.5</v>
      </c>
      <c r="H347">
        <f>'Input Data'!H362</f>
        <v>0</v>
      </c>
      <c r="I347">
        <f>'Input Data'!I362</f>
        <v>0</v>
      </c>
      <c r="J347" s="28">
        <f t="shared" si="10"/>
        <v>98.4</v>
      </c>
      <c r="K347">
        <f>J347*'Input Data'!AF362</f>
        <v>4.9200000000000008</v>
      </c>
      <c r="L347" s="28">
        <f>J347*'Input Data'!AG362</f>
        <v>0</v>
      </c>
      <c r="M347" s="28">
        <f t="shared" si="11"/>
        <v>103.32000000000001</v>
      </c>
    </row>
    <row r="348" spans="1:13" x14ac:dyDescent="0.25">
      <c r="A348" t="str">
        <f>'Input Data'!B363</f>
        <v>HOPE</v>
      </c>
      <c r="B348" t="str">
        <f>'Input Data'!AH363</f>
        <v>61850 FLOOD HOPE RD</v>
      </c>
      <c r="C348" t="str">
        <f>'Input Data'!C363</f>
        <v>BC</v>
      </c>
      <c r="D348" t="str">
        <f>'Input Data'!D363</f>
        <v>UNBRAND DEF</v>
      </c>
      <c r="E348">
        <f>'Input Data'!AD363</f>
        <v>116</v>
      </c>
      <c r="F348">
        <f>'Input Data'!F363</f>
        <v>0</v>
      </c>
      <c r="G348">
        <f>'Input Data'!G363</f>
        <v>0</v>
      </c>
      <c r="H348">
        <f>'Input Data'!H363</f>
        <v>0</v>
      </c>
      <c r="I348">
        <f>'Input Data'!I363</f>
        <v>0</v>
      </c>
      <c r="J348" s="28">
        <f t="shared" si="10"/>
        <v>116</v>
      </c>
      <c r="K348">
        <f>J348*'Input Data'!AF363</f>
        <v>13.92</v>
      </c>
      <c r="L348" s="28">
        <f>J348*'Input Data'!AG363</f>
        <v>0</v>
      </c>
      <c r="M348" s="28">
        <f t="shared" si="11"/>
        <v>129.91999999999999</v>
      </c>
    </row>
    <row r="349" spans="1:13" x14ac:dyDescent="0.25">
      <c r="A349" t="str">
        <f>'Input Data'!B364</f>
        <v>HOPE</v>
      </c>
      <c r="B349" t="str">
        <f>'Input Data'!AH364</f>
        <v>19700 KLASSEN RD</v>
      </c>
      <c r="C349" t="str">
        <f>'Input Data'!C364</f>
        <v>BC</v>
      </c>
      <c r="D349" t="str">
        <f>'Input Data'!D364</f>
        <v>D LS DYED</v>
      </c>
      <c r="E349">
        <f>'Input Data'!AD364</f>
        <v>115.5</v>
      </c>
      <c r="F349">
        <f>'Input Data'!F364</f>
        <v>4</v>
      </c>
      <c r="G349">
        <f>'Input Data'!G364</f>
        <v>3</v>
      </c>
      <c r="H349">
        <f>'Input Data'!H364</f>
        <v>0</v>
      </c>
      <c r="I349">
        <f>'Input Data'!I364</f>
        <v>0</v>
      </c>
      <c r="J349" s="28">
        <f t="shared" si="10"/>
        <v>122.5</v>
      </c>
      <c r="K349">
        <f>J349*'Input Data'!AF364</f>
        <v>6.125</v>
      </c>
      <c r="L349" s="28">
        <f>J349*'Input Data'!AG364</f>
        <v>0</v>
      </c>
      <c r="M349" s="28">
        <f t="shared" si="11"/>
        <v>128.625</v>
      </c>
    </row>
    <row r="350" spans="1:13" x14ac:dyDescent="0.25">
      <c r="A350" t="str">
        <f>'Input Data'!B365</f>
        <v>HOPE</v>
      </c>
      <c r="B350" t="str">
        <f>'Input Data'!AH365</f>
        <v>19700 KLASSEN RD</v>
      </c>
      <c r="C350" t="str">
        <f>'Input Data'!C365</f>
        <v>BC</v>
      </c>
      <c r="D350" t="str">
        <f>'Input Data'!D365</f>
        <v>DIESEL LS</v>
      </c>
      <c r="E350">
        <f>'Input Data'!AD365</f>
        <v>115.5</v>
      </c>
      <c r="F350">
        <f>'Input Data'!F365</f>
        <v>4</v>
      </c>
      <c r="G350">
        <f>'Input Data'!G365</f>
        <v>15</v>
      </c>
      <c r="H350">
        <f>'Input Data'!H365</f>
        <v>0</v>
      </c>
      <c r="I350">
        <f>'Input Data'!I365</f>
        <v>0</v>
      </c>
      <c r="J350" s="28">
        <f t="shared" si="10"/>
        <v>134.5</v>
      </c>
      <c r="K350">
        <f>J350*'Input Data'!AF365</f>
        <v>6.7250000000000005</v>
      </c>
      <c r="L350" s="28">
        <f>J350*'Input Data'!AG365</f>
        <v>0</v>
      </c>
      <c r="M350" s="28">
        <f t="shared" si="11"/>
        <v>141.22499999999999</v>
      </c>
    </row>
    <row r="351" spans="1:13" x14ac:dyDescent="0.25">
      <c r="A351" t="str">
        <f>'Input Data'!B366</f>
        <v>HOPE</v>
      </c>
      <c r="B351" t="str">
        <f>'Input Data'!AH366</f>
        <v>19700 KLASSEN RD</v>
      </c>
      <c r="C351" t="str">
        <f>'Input Data'!C366</f>
        <v>BC</v>
      </c>
      <c r="D351" t="str">
        <f>'Input Data'!D366</f>
        <v>ETH MID</v>
      </c>
      <c r="E351">
        <f>'Input Data'!AD366</f>
        <v>113.1</v>
      </c>
      <c r="F351">
        <f>'Input Data'!F366</f>
        <v>10</v>
      </c>
      <c r="G351">
        <f>'Input Data'!G366</f>
        <v>14.5</v>
      </c>
      <c r="H351">
        <f>'Input Data'!H366</f>
        <v>0</v>
      </c>
      <c r="I351">
        <f>'Input Data'!I366</f>
        <v>0</v>
      </c>
      <c r="J351" s="28">
        <f t="shared" si="10"/>
        <v>137.6</v>
      </c>
      <c r="K351">
        <f>J351*'Input Data'!AF366</f>
        <v>6.88</v>
      </c>
      <c r="L351" s="28">
        <f>J351*'Input Data'!AG366</f>
        <v>0</v>
      </c>
      <c r="M351" s="28">
        <f t="shared" si="11"/>
        <v>144.47999999999999</v>
      </c>
    </row>
    <row r="352" spans="1:13" x14ac:dyDescent="0.25">
      <c r="A352" t="str">
        <f>'Input Data'!B367</f>
        <v>HOPE</v>
      </c>
      <c r="B352" t="str">
        <f>'Input Data'!AH367</f>
        <v>19700 KLASSEN RD</v>
      </c>
      <c r="C352" t="str">
        <f>'Input Data'!C367</f>
        <v>BC</v>
      </c>
      <c r="D352" t="str">
        <f>'Input Data'!D367</f>
        <v>ETH REG DYE</v>
      </c>
      <c r="E352">
        <f>'Input Data'!AD367</f>
        <v>104.6</v>
      </c>
      <c r="F352">
        <f>'Input Data'!F367</f>
        <v>10</v>
      </c>
      <c r="G352">
        <f>'Input Data'!G367</f>
        <v>3</v>
      </c>
      <c r="H352">
        <f>'Input Data'!H367</f>
        <v>0</v>
      </c>
      <c r="I352">
        <f>'Input Data'!I367</f>
        <v>0</v>
      </c>
      <c r="J352" s="28">
        <f t="shared" si="10"/>
        <v>117.6</v>
      </c>
      <c r="K352">
        <f>J352*'Input Data'!AF367</f>
        <v>5.88</v>
      </c>
      <c r="L352" s="28">
        <f>J352*'Input Data'!AG367</f>
        <v>0</v>
      </c>
      <c r="M352" s="28">
        <f t="shared" si="11"/>
        <v>123.47999999999999</v>
      </c>
    </row>
    <row r="353" spans="1:13" x14ac:dyDescent="0.25">
      <c r="A353" t="str">
        <f>'Input Data'!B368</f>
        <v>HOPE</v>
      </c>
      <c r="B353" t="str">
        <f>'Input Data'!AH368</f>
        <v>19700 KLASSEN RD</v>
      </c>
      <c r="C353" t="str">
        <f>'Input Data'!C368</f>
        <v>BC</v>
      </c>
      <c r="D353" t="str">
        <f>'Input Data'!D368</f>
        <v>ETHANOL REG</v>
      </c>
      <c r="E353">
        <f>'Input Data'!AD368</f>
        <v>104.6</v>
      </c>
      <c r="F353">
        <f>'Input Data'!F368</f>
        <v>10</v>
      </c>
      <c r="G353">
        <f>'Input Data'!G368</f>
        <v>14.5</v>
      </c>
      <c r="H353">
        <f>'Input Data'!H368</f>
        <v>0</v>
      </c>
      <c r="I353">
        <f>'Input Data'!I368</f>
        <v>0</v>
      </c>
      <c r="J353" s="28">
        <f t="shared" si="10"/>
        <v>129.1</v>
      </c>
      <c r="K353">
        <f>J353*'Input Data'!AF368</f>
        <v>6.4550000000000001</v>
      </c>
      <c r="L353" s="28">
        <f>J353*'Input Data'!AG368</f>
        <v>0</v>
      </c>
      <c r="M353" s="28">
        <f t="shared" si="11"/>
        <v>135.55500000000001</v>
      </c>
    </row>
    <row r="354" spans="1:13" x14ac:dyDescent="0.25">
      <c r="A354" t="str">
        <f>'Input Data'!B369</f>
        <v>HOPE</v>
      </c>
      <c r="B354" t="str">
        <f>'Input Data'!AH369</f>
        <v>19700 KLASSEN RD</v>
      </c>
      <c r="C354" t="str">
        <f>'Input Data'!C369</f>
        <v>BC</v>
      </c>
      <c r="D354" t="str">
        <f>'Input Data'!D369</f>
        <v>PREMIUM</v>
      </c>
      <c r="E354">
        <f>'Input Data'!AD369</f>
        <v>125.2</v>
      </c>
      <c r="F354">
        <f>'Input Data'!F369</f>
        <v>10</v>
      </c>
      <c r="G354">
        <f>'Input Data'!G369</f>
        <v>14.5</v>
      </c>
      <c r="H354">
        <f>'Input Data'!H369</f>
        <v>0</v>
      </c>
      <c r="I354">
        <f>'Input Data'!I369</f>
        <v>0</v>
      </c>
      <c r="J354" s="28">
        <f t="shared" si="10"/>
        <v>149.69999999999999</v>
      </c>
      <c r="K354">
        <f>J354*'Input Data'!AF369</f>
        <v>7.4849999999999994</v>
      </c>
      <c r="L354" s="28">
        <f>J354*'Input Data'!AG369</f>
        <v>0</v>
      </c>
      <c r="M354" s="28">
        <f t="shared" si="11"/>
        <v>157.185</v>
      </c>
    </row>
    <row r="355" spans="1:13" x14ac:dyDescent="0.25">
      <c r="A355" t="str">
        <f>'Input Data'!B370</f>
        <v>HOPE</v>
      </c>
      <c r="B355" t="str">
        <f>'Input Data'!AH370</f>
        <v>19700 KLASSEN RD</v>
      </c>
      <c r="C355" t="str">
        <f>'Input Data'!C370</f>
        <v>BC</v>
      </c>
      <c r="D355" t="str">
        <f>'Input Data'!D370</f>
        <v>UNBRAND DEF</v>
      </c>
      <c r="E355">
        <f>'Input Data'!AD370</f>
        <v>94.6</v>
      </c>
      <c r="F355">
        <f>'Input Data'!F370</f>
        <v>0</v>
      </c>
      <c r="G355">
        <f>'Input Data'!G370</f>
        <v>0</v>
      </c>
      <c r="H355">
        <f>'Input Data'!H370</f>
        <v>0</v>
      </c>
      <c r="I355">
        <f>'Input Data'!I370</f>
        <v>0</v>
      </c>
      <c r="J355" s="28">
        <f t="shared" si="10"/>
        <v>94.6</v>
      </c>
      <c r="K355">
        <f>J355*'Input Data'!AF370</f>
        <v>11.351999999999999</v>
      </c>
      <c r="L355" s="28">
        <f>J355*'Input Data'!AG370</f>
        <v>0</v>
      </c>
      <c r="M355" s="28">
        <f t="shared" si="11"/>
        <v>105.952</v>
      </c>
    </row>
    <row r="356" spans="1:13" x14ac:dyDescent="0.25">
      <c r="A356" t="str">
        <f>'Input Data'!B371</f>
        <v>INVERMERE</v>
      </c>
      <c r="B356" t="str">
        <f>'Input Data'!AH371</f>
        <v>548 Hwy 93/95 &amp; Cooper Rd</v>
      </c>
      <c r="C356" t="str">
        <f>'Input Data'!C371</f>
        <v>BC</v>
      </c>
      <c r="D356" t="str">
        <f>'Input Data'!D371</f>
        <v>DIESEL LS</v>
      </c>
      <c r="E356">
        <f>'Input Data'!AD371</f>
        <v>116.8</v>
      </c>
      <c r="F356">
        <f>'Input Data'!F371</f>
        <v>4</v>
      </c>
      <c r="G356">
        <f>'Input Data'!G371</f>
        <v>15</v>
      </c>
      <c r="H356">
        <f>'Input Data'!H371</f>
        <v>0</v>
      </c>
      <c r="I356">
        <f>'Input Data'!I371</f>
        <v>0</v>
      </c>
      <c r="J356" s="28">
        <f t="shared" si="10"/>
        <v>135.80000000000001</v>
      </c>
      <c r="K356">
        <f>J356*'Input Data'!AF371</f>
        <v>6.7900000000000009</v>
      </c>
      <c r="L356" s="28">
        <f>J356*'Input Data'!AG371</f>
        <v>0</v>
      </c>
      <c r="M356" s="28">
        <f t="shared" si="11"/>
        <v>142.59</v>
      </c>
    </row>
    <row r="357" spans="1:13" x14ac:dyDescent="0.25">
      <c r="A357" t="str">
        <f>'Input Data'!B372</f>
        <v>INVERMERE</v>
      </c>
      <c r="B357" t="str">
        <f>'Input Data'!AH372</f>
        <v>548 Hwy 93/95 &amp; Cooper Rd</v>
      </c>
      <c r="C357" t="str">
        <f>'Input Data'!C372</f>
        <v>BC</v>
      </c>
      <c r="D357" t="str">
        <f>'Input Data'!D372</f>
        <v>ETHANOL REG</v>
      </c>
      <c r="E357">
        <f>'Input Data'!AD372</f>
        <v>101.8</v>
      </c>
      <c r="F357">
        <f>'Input Data'!F372</f>
        <v>10</v>
      </c>
      <c r="G357">
        <f>'Input Data'!G372</f>
        <v>14.5</v>
      </c>
      <c r="H357">
        <f>'Input Data'!H372</f>
        <v>0</v>
      </c>
      <c r="I357">
        <f>'Input Data'!I372</f>
        <v>0</v>
      </c>
      <c r="J357" s="28">
        <f t="shared" si="10"/>
        <v>126.3</v>
      </c>
      <c r="K357">
        <f>J357*'Input Data'!AF372</f>
        <v>6.3150000000000004</v>
      </c>
      <c r="L357" s="28">
        <f>J357*'Input Data'!AG372</f>
        <v>0</v>
      </c>
      <c r="M357" s="28">
        <f t="shared" si="11"/>
        <v>132.61500000000001</v>
      </c>
    </row>
    <row r="358" spans="1:13" x14ac:dyDescent="0.25">
      <c r="A358" t="str">
        <f>'Input Data'!B373</f>
        <v>INVERMERE</v>
      </c>
      <c r="B358" t="str">
        <f>'Input Data'!AH373</f>
        <v>548 Hwy 93/95 &amp; Cooper Rd</v>
      </c>
      <c r="C358" t="str">
        <f>'Input Data'!C373</f>
        <v>BC</v>
      </c>
      <c r="D358" t="str">
        <f>'Input Data'!D373</f>
        <v>UNBRAND DEF</v>
      </c>
      <c r="E358">
        <f>'Input Data'!AD373</f>
        <v>142</v>
      </c>
      <c r="F358">
        <f>'Input Data'!F373</f>
        <v>0</v>
      </c>
      <c r="G358">
        <f>'Input Data'!G373</f>
        <v>0</v>
      </c>
      <c r="H358">
        <f>'Input Data'!H373</f>
        <v>0</v>
      </c>
      <c r="I358">
        <f>'Input Data'!I373</f>
        <v>0</v>
      </c>
      <c r="J358" s="28">
        <f t="shared" si="10"/>
        <v>142</v>
      </c>
      <c r="K358">
        <f>J358*'Input Data'!AF373</f>
        <v>17.04</v>
      </c>
      <c r="L358" s="28">
        <f>J358*'Input Data'!AG373</f>
        <v>0</v>
      </c>
      <c r="M358" s="28">
        <f t="shared" si="11"/>
        <v>159.04</v>
      </c>
    </row>
    <row r="359" spans="1:13" x14ac:dyDescent="0.25">
      <c r="A359" t="str">
        <f>'Input Data'!B374</f>
        <v>KAMLOOPS</v>
      </c>
      <c r="B359" t="str">
        <f>'Input Data'!AH374</f>
        <v>1925 W TRANS CANADA HWY EAST FONTAGE RD</v>
      </c>
      <c r="C359" t="str">
        <f>'Input Data'!C374</f>
        <v>BC</v>
      </c>
      <c r="D359" t="str">
        <f>'Input Data'!D374</f>
        <v>D LS DYED</v>
      </c>
      <c r="E359">
        <f>'Input Data'!AD374</f>
        <v>114.4</v>
      </c>
      <c r="F359">
        <f>'Input Data'!F374</f>
        <v>4</v>
      </c>
      <c r="G359">
        <f>'Input Data'!G374</f>
        <v>3</v>
      </c>
      <c r="H359">
        <f>'Input Data'!H374</f>
        <v>0</v>
      </c>
      <c r="I359">
        <f>'Input Data'!I374</f>
        <v>0</v>
      </c>
      <c r="J359" s="28">
        <f t="shared" si="10"/>
        <v>121.4</v>
      </c>
      <c r="K359">
        <f>J359*'Input Data'!AF374</f>
        <v>6.07</v>
      </c>
      <c r="L359" s="28">
        <f>J359*'Input Data'!AG374</f>
        <v>0</v>
      </c>
      <c r="M359" s="28">
        <f t="shared" si="11"/>
        <v>127.47</v>
      </c>
    </row>
    <row r="360" spans="1:13" x14ac:dyDescent="0.25">
      <c r="A360" t="str">
        <f>'Input Data'!B375</f>
        <v>KAMLOOPS</v>
      </c>
      <c r="B360" t="str">
        <f>'Input Data'!AH375</f>
        <v>1925 W TRANS CANADA HWY EAST FONTAGE RD</v>
      </c>
      <c r="C360" t="str">
        <f>'Input Data'!C375</f>
        <v>BC</v>
      </c>
      <c r="D360" t="str">
        <f>'Input Data'!D375</f>
        <v>DIESEL LS</v>
      </c>
      <c r="E360">
        <f>'Input Data'!AD375</f>
        <v>114.4</v>
      </c>
      <c r="F360">
        <f>'Input Data'!F375</f>
        <v>4</v>
      </c>
      <c r="G360">
        <f>'Input Data'!G375</f>
        <v>15</v>
      </c>
      <c r="H360">
        <f>'Input Data'!H375</f>
        <v>0</v>
      </c>
      <c r="I360">
        <f>'Input Data'!I375</f>
        <v>0</v>
      </c>
      <c r="J360" s="28">
        <f t="shared" si="10"/>
        <v>133.4</v>
      </c>
      <c r="K360">
        <f>J360*'Input Data'!AF375</f>
        <v>6.6700000000000008</v>
      </c>
      <c r="L360" s="28">
        <f>J360*'Input Data'!AG375</f>
        <v>0</v>
      </c>
      <c r="M360" s="28">
        <f t="shared" si="11"/>
        <v>140.07</v>
      </c>
    </row>
    <row r="361" spans="1:13" x14ac:dyDescent="0.25">
      <c r="A361" t="str">
        <f>'Input Data'!B376</f>
        <v>KAMLOOPS</v>
      </c>
      <c r="B361" t="str">
        <f>'Input Data'!AH376</f>
        <v>1925 W TRANS CANADA HWY EAST FONTAGE RD</v>
      </c>
      <c r="C361" t="str">
        <f>'Input Data'!C376</f>
        <v>BC</v>
      </c>
      <c r="D361" t="str">
        <f>'Input Data'!D376</f>
        <v>ETHANOL REG</v>
      </c>
      <c r="E361">
        <f>'Input Data'!AD376</f>
        <v>99.8</v>
      </c>
      <c r="F361">
        <f>'Input Data'!F376</f>
        <v>10</v>
      </c>
      <c r="G361">
        <f>'Input Data'!G376</f>
        <v>14.5</v>
      </c>
      <c r="H361">
        <f>'Input Data'!H376</f>
        <v>0</v>
      </c>
      <c r="I361">
        <f>'Input Data'!I376</f>
        <v>0</v>
      </c>
      <c r="J361" s="28">
        <f t="shared" si="10"/>
        <v>124.3</v>
      </c>
      <c r="K361">
        <f>J361*'Input Data'!AF376</f>
        <v>6.2149999999999999</v>
      </c>
      <c r="L361" s="28">
        <f>J361*'Input Data'!AG376</f>
        <v>0</v>
      </c>
      <c r="M361" s="28">
        <f t="shared" si="11"/>
        <v>130.51499999999999</v>
      </c>
    </row>
    <row r="362" spans="1:13" x14ac:dyDescent="0.25">
      <c r="A362" t="str">
        <f>'Input Data'!B377</f>
        <v>KAMLOOPS</v>
      </c>
      <c r="B362" t="str">
        <f>'Input Data'!AH377</f>
        <v>1925 W TRANS CANADA HWY EAST FONTAGE RD</v>
      </c>
      <c r="C362" t="str">
        <f>'Input Data'!C377</f>
        <v>BC</v>
      </c>
      <c r="D362" t="str">
        <f>'Input Data'!D377</f>
        <v>UNBRAND DEF</v>
      </c>
      <c r="E362">
        <f>'Input Data'!AD377</f>
        <v>129.4</v>
      </c>
      <c r="F362">
        <f>'Input Data'!F377</f>
        <v>0</v>
      </c>
      <c r="G362">
        <f>'Input Data'!G377</f>
        <v>0</v>
      </c>
      <c r="H362">
        <f>'Input Data'!H377</f>
        <v>0</v>
      </c>
      <c r="I362">
        <f>'Input Data'!I377</f>
        <v>0</v>
      </c>
      <c r="J362" s="28">
        <f t="shared" si="10"/>
        <v>129.4</v>
      </c>
      <c r="K362">
        <f>J362*'Input Data'!AF377</f>
        <v>15.528</v>
      </c>
      <c r="L362" s="28">
        <f>J362*'Input Data'!AG377</f>
        <v>0</v>
      </c>
      <c r="M362" s="28">
        <f t="shared" si="11"/>
        <v>144.928</v>
      </c>
    </row>
    <row r="363" spans="1:13" x14ac:dyDescent="0.25">
      <c r="A363" t="str">
        <f>'Input Data'!B378</f>
        <v>KAMLOOPS</v>
      </c>
      <c r="B363" t="str">
        <f>'Input Data'!AH378</f>
        <v>1225 CHIEF LOUIS RD</v>
      </c>
      <c r="C363" t="str">
        <f>'Input Data'!C378</f>
        <v>BC</v>
      </c>
      <c r="D363" t="str">
        <f>'Input Data'!D378</f>
        <v>D LS DYED</v>
      </c>
      <c r="E363">
        <f>'Input Data'!AD378</f>
        <v>114.4</v>
      </c>
      <c r="F363">
        <f>'Input Data'!F378</f>
        <v>4</v>
      </c>
      <c r="G363">
        <f>'Input Data'!G378</f>
        <v>3</v>
      </c>
      <c r="H363">
        <f>'Input Data'!H378</f>
        <v>0</v>
      </c>
      <c r="I363">
        <f>'Input Data'!I378</f>
        <v>0</v>
      </c>
      <c r="J363" s="28">
        <f t="shared" si="10"/>
        <v>121.4</v>
      </c>
      <c r="K363">
        <f>J363*'Input Data'!AF378</f>
        <v>6.07</v>
      </c>
      <c r="L363" s="28">
        <f>J363*'Input Data'!AG378</f>
        <v>0</v>
      </c>
      <c r="M363" s="28">
        <f t="shared" si="11"/>
        <v>127.47</v>
      </c>
    </row>
    <row r="364" spans="1:13" x14ac:dyDescent="0.25">
      <c r="A364" t="str">
        <f>'Input Data'!B379</f>
        <v>KAMLOOPS</v>
      </c>
      <c r="B364" t="str">
        <f>'Input Data'!AH379</f>
        <v>1225 CHIEF LOUIS RD</v>
      </c>
      <c r="C364" t="str">
        <f>'Input Data'!C379</f>
        <v>BC</v>
      </c>
      <c r="D364" t="str">
        <f>'Input Data'!D379</f>
        <v>DIESEL LS</v>
      </c>
      <c r="E364">
        <f>'Input Data'!AD379</f>
        <v>114.4</v>
      </c>
      <c r="F364">
        <f>'Input Data'!F379</f>
        <v>4</v>
      </c>
      <c r="G364">
        <f>'Input Data'!G379</f>
        <v>15</v>
      </c>
      <c r="H364">
        <f>'Input Data'!H379</f>
        <v>0</v>
      </c>
      <c r="I364">
        <f>'Input Data'!I379</f>
        <v>0</v>
      </c>
      <c r="J364" s="28">
        <f t="shared" si="10"/>
        <v>133.4</v>
      </c>
      <c r="K364">
        <f>J364*'Input Data'!AF379</f>
        <v>6.6700000000000008</v>
      </c>
      <c r="L364" s="28">
        <f>J364*'Input Data'!AG379</f>
        <v>0</v>
      </c>
      <c r="M364" s="28">
        <f t="shared" si="11"/>
        <v>140.07</v>
      </c>
    </row>
    <row r="365" spans="1:13" x14ac:dyDescent="0.25">
      <c r="A365" t="str">
        <f>'Input Data'!B380</f>
        <v>KAMLOOPS</v>
      </c>
      <c r="B365" t="str">
        <f>'Input Data'!AH380</f>
        <v>1225 CHIEF LOUIS RD</v>
      </c>
      <c r="C365" t="str">
        <f>'Input Data'!C380</f>
        <v>BC</v>
      </c>
      <c r="D365" t="str">
        <f>'Input Data'!D380</f>
        <v>ETHANOL REG</v>
      </c>
      <c r="E365">
        <f>'Input Data'!AD380</f>
        <v>99.8</v>
      </c>
      <c r="F365">
        <f>'Input Data'!F380</f>
        <v>10</v>
      </c>
      <c r="G365">
        <f>'Input Data'!G380</f>
        <v>14.5</v>
      </c>
      <c r="H365">
        <f>'Input Data'!H380</f>
        <v>0</v>
      </c>
      <c r="I365">
        <f>'Input Data'!I380</f>
        <v>0</v>
      </c>
      <c r="J365" s="28">
        <f t="shared" si="10"/>
        <v>124.3</v>
      </c>
      <c r="K365">
        <f>J365*'Input Data'!AF380</f>
        <v>6.2149999999999999</v>
      </c>
      <c r="L365" s="28">
        <f>J365*'Input Data'!AG380</f>
        <v>0</v>
      </c>
      <c r="M365" s="28">
        <f t="shared" si="11"/>
        <v>130.51499999999999</v>
      </c>
    </row>
    <row r="366" spans="1:13" x14ac:dyDescent="0.25">
      <c r="A366" t="str">
        <f>'Input Data'!B381</f>
        <v>KAMLOOPS</v>
      </c>
      <c r="B366" t="str">
        <f>'Input Data'!AH381</f>
        <v>1225 CHIEF LOUIS RD</v>
      </c>
      <c r="C366" t="str">
        <f>'Input Data'!C381</f>
        <v>BC</v>
      </c>
      <c r="D366" t="str">
        <f>'Input Data'!D381</f>
        <v>PREM DYED</v>
      </c>
      <c r="E366">
        <f>'Input Data'!AD381</f>
        <v>118.8</v>
      </c>
      <c r="F366">
        <f>'Input Data'!F381</f>
        <v>10</v>
      </c>
      <c r="G366">
        <f>'Input Data'!G381</f>
        <v>3</v>
      </c>
      <c r="H366">
        <f>'Input Data'!H381</f>
        <v>0</v>
      </c>
      <c r="I366">
        <f>'Input Data'!I381</f>
        <v>0</v>
      </c>
      <c r="J366" s="28">
        <f t="shared" si="10"/>
        <v>131.80000000000001</v>
      </c>
      <c r="K366">
        <f>J366*'Input Data'!AF381</f>
        <v>6.5900000000000007</v>
      </c>
      <c r="L366" s="28">
        <f>J366*'Input Data'!AG381</f>
        <v>0</v>
      </c>
      <c r="M366" s="28">
        <f t="shared" si="11"/>
        <v>138.39000000000001</v>
      </c>
    </row>
    <row r="367" spans="1:13" x14ac:dyDescent="0.25">
      <c r="A367" t="str">
        <f>'Input Data'!B382</f>
        <v>KAMLOOPS</v>
      </c>
      <c r="B367" t="str">
        <f>'Input Data'!AH382</f>
        <v>1225 CHIEF LOUIS RD</v>
      </c>
      <c r="C367" t="str">
        <f>'Input Data'!C382</f>
        <v>BC</v>
      </c>
      <c r="D367" t="str">
        <f>'Input Data'!D382</f>
        <v>UNBRAND DEF</v>
      </c>
      <c r="E367">
        <f>'Input Data'!AD382</f>
        <v>129.4</v>
      </c>
      <c r="F367">
        <f>'Input Data'!F382</f>
        <v>0</v>
      </c>
      <c r="G367">
        <f>'Input Data'!G382</f>
        <v>0</v>
      </c>
      <c r="H367">
        <f>'Input Data'!H382</f>
        <v>0</v>
      </c>
      <c r="I367">
        <f>'Input Data'!I382</f>
        <v>0</v>
      </c>
      <c r="J367" s="28">
        <f t="shared" si="10"/>
        <v>129.4</v>
      </c>
      <c r="K367">
        <f>J367*'Input Data'!AF382</f>
        <v>15.528</v>
      </c>
      <c r="L367" s="28">
        <f>J367*'Input Data'!AG382</f>
        <v>0</v>
      </c>
      <c r="M367" s="28">
        <f t="shared" si="11"/>
        <v>144.928</v>
      </c>
    </row>
    <row r="368" spans="1:13" x14ac:dyDescent="0.25">
      <c r="A368" t="str">
        <f>'Input Data'!B383</f>
        <v>KAMLOOPS</v>
      </c>
      <c r="B368" t="str">
        <f>'Input Data'!AH383</f>
        <v>401 PAUL LAKE RD</v>
      </c>
      <c r="C368" t="str">
        <f>'Input Data'!C383</f>
        <v>BC</v>
      </c>
      <c r="D368" t="str">
        <f>'Input Data'!D383</f>
        <v>D LS DYED</v>
      </c>
      <c r="E368">
        <f>'Input Data'!AD383</f>
        <v>114.4</v>
      </c>
      <c r="F368">
        <f>'Input Data'!F383</f>
        <v>4</v>
      </c>
      <c r="G368">
        <f>'Input Data'!G383</f>
        <v>3</v>
      </c>
      <c r="H368">
        <f>'Input Data'!H383</f>
        <v>0</v>
      </c>
      <c r="I368">
        <f>'Input Data'!I383</f>
        <v>0</v>
      </c>
      <c r="J368" s="28">
        <f t="shared" si="10"/>
        <v>121.4</v>
      </c>
      <c r="K368">
        <f>J368*'Input Data'!AF383</f>
        <v>6.07</v>
      </c>
      <c r="L368" s="28">
        <f>J368*'Input Data'!AG383</f>
        <v>0</v>
      </c>
      <c r="M368" s="28">
        <f t="shared" si="11"/>
        <v>127.47</v>
      </c>
    </row>
    <row r="369" spans="1:13" x14ac:dyDescent="0.25">
      <c r="A369" t="str">
        <f>'Input Data'!B384</f>
        <v>KAMLOOPS</v>
      </c>
      <c r="B369" t="str">
        <f>'Input Data'!AH384</f>
        <v>401 PAUL LAKE RD</v>
      </c>
      <c r="C369" t="str">
        <f>'Input Data'!C384</f>
        <v>BC</v>
      </c>
      <c r="D369" t="str">
        <f>'Input Data'!D384</f>
        <v>DIESEL LS</v>
      </c>
      <c r="E369">
        <f>'Input Data'!AD384</f>
        <v>114.4</v>
      </c>
      <c r="F369">
        <f>'Input Data'!F384</f>
        <v>4</v>
      </c>
      <c r="G369">
        <f>'Input Data'!G384</f>
        <v>15</v>
      </c>
      <c r="H369">
        <f>'Input Data'!H384</f>
        <v>0</v>
      </c>
      <c r="I369">
        <f>'Input Data'!I384</f>
        <v>0</v>
      </c>
      <c r="J369" s="28">
        <f t="shared" si="10"/>
        <v>133.4</v>
      </c>
      <c r="K369">
        <f>J369*'Input Data'!AF384</f>
        <v>6.6700000000000008</v>
      </c>
      <c r="L369" s="28">
        <f>J369*'Input Data'!AG384</f>
        <v>0</v>
      </c>
      <c r="M369" s="28">
        <f t="shared" si="11"/>
        <v>140.07</v>
      </c>
    </row>
    <row r="370" spans="1:13" x14ac:dyDescent="0.25">
      <c r="A370" t="str">
        <f>'Input Data'!B385</f>
        <v>KAMLOOPS</v>
      </c>
      <c r="B370" t="str">
        <f>'Input Data'!AH385</f>
        <v>401 PAUL LAKE RD</v>
      </c>
      <c r="C370" t="str">
        <f>'Input Data'!C385</f>
        <v>BC</v>
      </c>
      <c r="D370" t="str">
        <f>'Input Data'!D385</f>
        <v>ETH MID</v>
      </c>
      <c r="E370">
        <f>'Input Data'!AD385</f>
        <v>118.8</v>
      </c>
      <c r="F370">
        <f>'Input Data'!F385</f>
        <v>10</v>
      </c>
      <c r="G370">
        <f>'Input Data'!G385</f>
        <v>14.5</v>
      </c>
      <c r="H370">
        <f>'Input Data'!H385</f>
        <v>0</v>
      </c>
      <c r="I370">
        <f>'Input Data'!I385</f>
        <v>0</v>
      </c>
      <c r="J370" s="28">
        <f t="shared" si="10"/>
        <v>143.30000000000001</v>
      </c>
      <c r="K370">
        <f>J370*'Input Data'!AF385</f>
        <v>7.1650000000000009</v>
      </c>
      <c r="L370" s="28">
        <f>J370*'Input Data'!AG385</f>
        <v>0</v>
      </c>
      <c r="M370" s="28">
        <f t="shared" si="11"/>
        <v>150.465</v>
      </c>
    </row>
    <row r="371" spans="1:13" x14ac:dyDescent="0.25">
      <c r="A371" t="str">
        <f>'Input Data'!B386</f>
        <v>KAMLOOPS</v>
      </c>
      <c r="B371" t="str">
        <f>'Input Data'!AH386</f>
        <v>401 PAUL LAKE RD</v>
      </c>
      <c r="C371" t="str">
        <f>'Input Data'!C386</f>
        <v>BC</v>
      </c>
      <c r="D371" t="str">
        <f>'Input Data'!D386</f>
        <v>ETHANOL REG</v>
      </c>
      <c r="E371">
        <f>'Input Data'!AD386</f>
        <v>99.8</v>
      </c>
      <c r="F371">
        <f>'Input Data'!F386</f>
        <v>10</v>
      </c>
      <c r="G371">
        <f>'Input Data'!G386</f>
        <v>14.5</v>
      </c>
      <c r="H371">
        <f>'Input Data'!H386</f>
        <v>0</v>
      </c>
      <c r="I371">
        <f>'Input Data'!I386</f>
        <v>0</v>
      </c>
      <c r="J371" s="28">
        <f t="shared" si="10"/>
        <v>124.3</v>
      </c>
      <c r="K371">
        <f>J371*'Input Data'!AF386</f>
        <v>6.2149999999999999</v>
      </c>
      <c r="L371" s="28">
        <f>J371*'Input Data'!AG386</f>
        <v>0</v>
      </c>
      <c r="M371" s="28">
        <f t="shared" si="11"/>
        <v>130.51499999999999</v>
      </c>
    </row>
    <row r="372" spans="1:13" x14ac:dyDescent="0.25">
      <c r="A372" t="str">
        <f>'Input Data'!B387</f>
        <v>KAMLOOPS</v>
      </c>
      <c r="B372" t="str">
        <f>'Input Data'!AH387</f>
        <v>401 PAUL LAKE RD</v>
      </c>
      <c r="C372" t="str">
        <f>'Input Data'!C387</f>
        <v>BC</v>
      </c>
      <c r="D372" t="str">
        <f>'Input Data'!D387</f>
        <v>PREMIUM</v>
      </c>
      <c r="E372">
        <f>'Input Data'!AD387</f>
        <v>118.8</v>
      </c>
      <c r="F372">
        <f>'Input Data'!F387</f>
        <v>10</v>
      </c>
      <c r="G372">
        <f>'Input Data'!G387</f>
        <v>14.5</v>
      </c>
      <c r="H372">
        <f>'Input Data'!H387</f>
        <v>0</v>
      </c>
      <c r="I372">
        <f>'Input Data'!I387</f>
        <v>0</v>
      </c>
      <c r="J372" s="28">
        <f t="shared" si="10"/>
        <v>143.30000000000001</v>
      </c>
      <c r="K372">
        <f>J372*'Input Data'!AF387</f>
        <v>7.1650000000000009</v>
      </c>
      <c r="L372" s="28">
        <f>J372*'Input Data'!AG387</f>
        <v>0</v>
      </c>
      <c r="M372" s="28">
        <f t="shared" si="11"/>
        <v>150.465</v>
      </c>
    </row>
    <row r="373" spans="1:13" x14ac:dyDescent="0.25">
      <c r="A373" t="str">
        <f>'Input Data'!B388</f>
        <v>KAMLOOPS</v>
      </c>
      <c r="B373" t="str">
        <f>'Input Data'!AH388</f>
        <v>401 PAUL LAKE RD</v>
      </c>
      <c r="C373" t="str">
        <f>'Input Data'!C388</f>
        <v>BC</v>
      </c>
      <c r="D373" t="str">
        <f>'Input Data'!D388</f>
        <v>UNBRAND DEF</v>
      </c>
      <c r="E373">
        <f>'Input Data'!AD388</f>
        <v>129.4</v>
      </c>
      <c r="F373">
        <f>'Input Data'!F388</f>
        <v>0</v>
      </c>
      <c r="G373">
        <f>'Input Data'!G388</f>
        <v>0</v>
      </c>
      <c r="H373">
        <f>'Input Data'!H388</f>
        <v>0</v>
      </c>
      <c r="I373">
        <f>'Input Data'!I388</f>
        <v>0</v>
      </c>
      <c r="J373" s="28">
        <f t="shared" si="10"/>
        <v>129.4</v>
      </c>
      <c r="K373">
        <f>J373*'Input Data'!AF388</f>
        <v>15.528</v>
      </c>
      <c r="L373" s="28">
        <f>J373*'Input Data'!AG388</f>
        <v>0</v>
      </c>
      <c r="M373" s="28">
        <f t="shared" si="11"/>
        <v>144.928</v>
      </c>
    </row>
    <row r="374" spans="1:13" x14ac:dyDescent="0.25">
      <c r="A374" t="str">
        <f>'Input Data'!B389</f>
        <v>LILLOOET</v>
      </c>
      <c r="B374" t="str">
        <f>'Input Data'!AH389</f>
        <v>667 INDUSTRIAL PLACE</v>
      </c>
      <c r="C374" t="str">
        <f>'Input Data'!C389</f>
        <v>BC</v>
      </c>
      <c r="D374" t="str">
        <f>'Input Data'!D389</f>
        <v>D LS DYED</v>
      </c>
      <c r="E374">
        <f>'Input Data'!AD389</f>
        <v>114.4</v>
      </c>
      <c r="F374">
        <f>'Input Data'!F389</f>
        <v>4</v>
      </c>
      <c r="G374">
        <f>'Input Data'!G389</f>
        <v>3</v>
      </c>
      <c r="H374">
        <f>'Input Data'!H389</f>
        <v>0</v>
      </c>
      <c r="I374">
        <f>'Input Data'!I389</f>
        <v>0</v>
      </c>
      <c r="J374" s="28">
        <f t="shared" si="10"/>
        <v>121.4</v>
      </c>
      <c r="K374">
        <f>J374*'Input Data'!AF389</f>
        <v>6.07</v>
      </c>
      <c r="L374" s="28">
        <f>J374*'Input Data'!AG389</f>
        <v>0</v>
      </c>
      <c r="M374" s="28">
        <f t="shared" si="11"/>
        <v>127.47</v>
      </c>
    </row>
    <row r="375" spans="1:13" x14ac:dyDescent="0.25">
      <c r="A375" t="str">
        <f>'Input Data'!B390</f>
        <v>LILLOOET</v>
      </c>
      <c r="B375" t="str">
        <f>'Input Data'!AH390</f>
        <v>667 INDUSTRIAL PLACE</v>
      </c>
      <c r="C375" t="str">
        <f>'Input Data'!C390</f>
        <v>BC</v>
      </c>
      <c r="D375" t="str">
        <f>'Input Data'!D390</f>
        <v>DIESEL LS</v>
      </c>
      <c r="E375">
        <f>'Input Data'!AD390</f>
        <v>114.4</v>
      </c>
      <c r="F375">
        <f>'Input Data'!F390</f>
        <v>4</v>
      </c>
      <c r="G375">
        <f>'Input Data'!G390</f>
        <v>15</v>
      </c>
      <c r="H375">
        <f>'Input Data'!H390</f>
        <v>0</v>
      </c>
      <c r="I375">
        <f>'Input Data'!I390</f>
        <v>0</v>
      </c>
      <c r="J375" s="28">
        <f t="shared" si="10"/>
        <v>133.4</v>
      </c>
      <c r="K375">
        <f>J375*'Input Data'!AF390</f>
        <v>6.6700000000000008</v>
      </c>
      <c r="L375" s="28">
        <f>J375*'Input Data'!AG390</f>
        <v>0</v>
      </c>
      <c r="M375" s="28">
        <f t="shared" si="11"/>
        <v>140.07</v>
      </c>
    </row>
    <row r="376" spans="1:13" x14ac:dyDescent="0.25">
      <c r="A376" t="str">
        <f>'Input Data'!B391</f>
        <v>LILLOOET</v>
      </c>
      <c r="B376" t="str">
        <f>'Input Data'!AH391</f>
        <v>667 INDUSTRIAL PLACE</v>
      </c>
      <c r="C376" t="str">
        <f>'Input Data'!C391</f>
        <v>BC</v>
      </c>
      <c r="D376" t="str">
        <f>'Input Data'!D391</f>
        <v>ETHANOL REG</v>
      </c>
      <c r="E376">
        <f>'Input Data'!AD391</f>
        <v>99.8</v>
      </c>
      <c r="F376">
        <f>'Input Data'!F391</f>
        <v>10</v>
      </c>
      <c r="G376">
        <f>'Input Data'!G391</f>
        <v>14.5</v>
      </c>
      <c r="H376">
        <f>'Input Data'!H391</f>
        <v>0</v>
      </c>
      <c r="I376">
        <f>'Input Data'!I391</f>
        <v>0</v>
      </c>
      <c r="J376" s="28">
        <f t="shared" si="10"/>
        <v>124.3</v>
      </c>
      <c r="K376">
        <f>J376*'Input Data'!AF391</f>
        <v>6.2149999999999999</v>
      </c>
      <c r="L376" s="28">
        <f>J376*'Input Data'!AG391</f>
        <v>0</v>
      </c>
      <c r="M376" s="28">
        <f t="shared" si="11"/>
        <v>130.51499999999999</v>
      </c>
    </row>
    <row r="377" spans="1:13" x14ac:dyDescent="0.25">
      <c r="A377" t="str">
        <f>'Input Data'!B392</f>
        <v>LILLOOET</v>
      </c>
      <c r="B377" t="str">
        <f>'Input Data'!AH392</f>
        <v>667 INDUSTRIAL PLACE</v>
      </c>
      <c r="C377" t="str">
        <f>'Input Data'!C392</f>
        <v>BC</v>
      </c>
      <c r="D377" t="str">
        <f>'Input Data'!D392</f>
        <v>PREM DYED</v>
      </c>
      <c r="E377">
        <f>'Input Data'!AD392</f>
        <v>118.8</v>
      </c>
      <c r="F377">
        <f>'Input Data'!F392</f>
        <v>10</v>
      </c>
      <c r="G377">
        <f>'Input Data'!G392</f>
        <v>3</v>
      </c>
      <c r="H377">
        <f>'Input Data'!H392</f>
        <v>0</v>
      </c>
      <c r="I377">
        <f>'Input Data'!I392</f>
        <v>0</v>
      </c>
      <c r="J377" s="28">
        <f t="shared" si="10"/>
        <v>131.80000000000001</v>
      </c>
      <c r="K377">
        <f>J377*'Input Data'!AF392</f>
        <v>6.5900000000000007</v>
      </c>
      <c r="L377" s="28">
        <f>J377*'Input Data'!AG392</f>
        <v>0</v>
      </c>
      <c r="M377" s="28">
        <f t="shared" si="11"/>
        <v>138.39000000000001</v>
      </c>
    </row>
    <row r="378" spans="1:13" x14ac:dyDescent="0.25">
      <c r="A378" t="str">
        <f>'Input Data'!B393</f>
        <v>LILLOOET</v>
      </c>
      <c r="B378" t="str">
        <f>'Input Data'!AH393</f>
        <v>667 INDUSTRIAL PLACE</v>
      </c>
      <c r="C378" t="str">
        <f>'Input Data'!C393</f>
        <v>BC</v>
      </c>
      <c r="D378" t="str">
        <f>'Input Data'!D393</f>
        <v>UNBRAND DEF</v>
      </c>
      <c r="E378">
        <f>'Input Data'!AD393</f>
        <v>129.4</v>
      </c>
      <c r="F378">
        <f>'Input Data'!F393</f>
        <v>0</v>
      </c>
      <c r="G378">
        <f>'Input Data'!G393</f>
        <v>0</v>
      </c>
      <c r="H378">
        <f>'Input Data'!H393</f>
        <v>0</v>
      </c>
      <c r="I378">
        <f>'Input Data'!I393</f>
        <v>0</v>
      </c>
      <c r="J378" s="28">
        <f t="shared" si="10"/>
        <v>129.4</v>
      </c>
      <c r="K378">
        <f>J378*'Input Data'!AF393</f>
        <v>15.528</v>
      </c>
      <c r="L378" s="28">
        <f>J378*'Input Data'!AG393</f>
        <v>0</v>
      </c>
      <c r="M378" s="28">
        <f t="shared" si="11"/>
        <v>144.928</v>
      </c>
    </row>
    <row r="379" spans="1:13" x14ac:dyDescent="0.25">
      <c r="A379" t="str">
        <f>'Input Data'!B394</f>
        <v>LUMBY</v>
      </c>
      <c r="B379" t="str">
        <f>'Input Data'!AH394</f>
        <v>1450 DUFFRYN RD</v>
      </c>
      <c r="C379" t="str">
        <f>'Input Data'!C394</f>
        <v>BC</v>
      </c>
      <c r="D379" t="str">
        <f>'Input Data'!D394</f>
        <v>D LS DYED</v>
      </c>
      <c r="E379">
        <f>'Input Data'!AD394</f>
        <v>114.4</v>
      </c>
      <c r="F379">
        <f>'Input Data'!F394</f>
        <v>4</v>
      </c>
      <c r="G379">
        <f>'Input Data'!G394</f>
        <v>3</v>
      </c>
      <c r="H379">
        <f>'Input Data'!H394</f>
        <v>0</v>
      </c>
      <c r="I379">
        <f>'Input Data'!I394</f>
        <v>0</v>
      </c>
      <c r="J379" s="28">
        <f t="shared" si="10"/>
        <v>121.4</v>
      </c>
      <c r="K379">
        <f>J379*'Input Data'!AF394</f>
        <v>6.07</v>
      </c>
      <c r="L379" s="28">
        <f>J379*'Input Data'!AG394</f>
        <v>0</v>
      </c>
      <c r="M379" s="28">
        <f t="shared" si="11"/>
        <v>127.47</v>
      </c>
    </row>
    <row r="380" spans="1:13" x14ac:dyDescent="0.25">
      <c r="A380" t="str">
        <f>'Input Data'!B395</f>
        <v>LUMBY</v>
      </c>
      <c r="B380" t="str">
        <f>'Input Data'!AH395</f>
        <v>1450 DUFFRYN RD</v>
      </c>
      <c r="C380" t="str">
        <f>'Input Data'!C395</f>
        <v>BC</v>
      </c>
      <c r="D380" t="str">
        <f>'Input Data'!D395</f>
        <v>DIESEL LS</v>
      </c>
      <c r="E380">
        <f>'Input Data'!AD395</f>
        <v>114.4</v>
      </c>
      <c r="F380">
        <f>'Input Data'!F395</f>
        <v>4</v>
      </c>
      <c r="G380">
        <f>'Input Data'!G395</f>
        <v>15</v>
      </c>
      <c r="H380">
        <f>'Input Data'!H395</f>
        <v>0</v>
      </c>
      <c r="I380">
        <f>'Input Data'!I395</f>
        <v>0</v>
      </c>
      <c r="J380" s="28">
        <f t="shared" si="10"/>
        <v>133.4</v>
      </c>
      <c r="K380">
        <f>J380*'Input Data'!AF395</f>
        <v>6.6700000000000008</v>
      </c>
      <c r="L380" s="28">
        <f>J380*'Input Data'!AG395</f>
        <v>0</v>
      </c>
      <c r="M380" s="28">
        <f t="shared" si="11"/>
        <v>140.07</v>
      </c>
    </row>
    <row r="381" spans="1:13" x14ac:dyDescent="0.25">
      <c r="A381" t="str">
        <f>'Input Data'!B396</f>
        <v>LUMBY</v>
      </c>
      <c r="B381" t="str">
        <f>'Input Data'!AH396</f>
        <v>1450 DUFFRYN RD</v>
      </c>
      <c r="C381" t="str">
        <f>'Input Data'!C396</f>
        <v>BC</v>
      </c>
      <c r="D381" t="str">
        <f>'Input Data'!D396</f>
        <v>ETHANOL REG</v>
      </c>
      <c r="E381">
        <f>'Input Data'!AD396</f>
        <v>99.8</v>
      </c>
      <c r="F381">
        <f>'Input Data'!F396</f>
        <v>10</v>
      </c>
      <c r="G381">
        <f>'Input Data'!G396</f>
        <v>14.5</v>
      </c>
      <c r="H381">
        <f>'Input Data'!H396</f>
        <v>0</v>
      </c>
      <c r="I381">
        <f>'Input Data'!I396</f>
        <v>0</v>
      </c>
      <c r="J381" s="28">
        <f t="shared" si="10"/>
        <v>124.3</v>
      </c>
      <c r="K381">
        <f>J381*'Input Data'!AF396</f>
        <v>6.2149999999999999</v>
      </c>
      <c r="L381" s="28">
        <f>J381*'Input Data'!AG396</f>
        <v>0</v>
      </c>
      <c r="M381" s="28">
        <f t="shared" si="11"/>
        <v>130.51499999999999</v>
      </c>
    </row>
    <row r="382" spans="1:13" x14ac:dyDescent="0.25">
      <c r="A382" t="str">
        <f>'Input Data'!B397</f>
        <v>LUMBY</v>
      </c>
      <c r="B382" t="str">
        <f>'Input Data'!AH397</f>
        <v>1450 DUFFRYN RD</v>
      </c>
      <c r="C382" t="str">
        <f>'Input Data'!C397</f>
        <v>BC</v>
      </c>
      <c r="D382" t="str">
        <f>'Input Data'!D397</f>
        <v>PREM DYED</v>
      </c>
      <c r="E382">
        <f>'Input Data'!AD397</f>
        <v>118.8</v>
      </c>
      <c r="F382">
        <f>'Input Data'!F397</f>
        <v>10</v>
      </c>
      <c r="G382">
        <f>'Input Data'!G397</f>
        <v>3</v>
      </c>
      <c r="H382">
        <f>'Input Data'!H397</f>
        <v>0</v>
      </c>
      <c r="I382">
        <f>'Input Data'!I397</f>
        <v>0</v>
      </c>
      <c r="J382" s="28">
        <f t="shared" si="10"/>
        <v>131.80000000000001</v>
      </c>
      <c r="K382">
        <f>J382*'Input Data'!AF397</f>
        <v>6.5900000000000007</v>
      </c>
      <c r="L382" s="28">
        <f>J382*'Input Data'!AG397</f>
        <v>0</v>
      </c>
      <c r="M382" s="28">
        <f t="shared" si="11"/>
        <v>138.39000000000001</v>
      </c>
    </row>
    <row r="383" spans="1:13" x14ac:dyDescent="0.25">
      <c r="A383" t="str">
        <f>'Input Data'!B398</f>
        <v>LUMBY</v>
      </c>
      <c r="B383" t="str">
        <f>'Input Data'!AH398</f>
        <v>1450 DUFFRYN RD</v>
      </c>
      <c r="C383" t="str">
        <f>'Input Data'!C398</f>
        <v>BC</v>
      </c>
      <c r="D383" t="str">
        <f>'Input Data'!D398</f>
        <v>UNBRAND DEF</v>
      </c>
      <c r="E383">
        <f>'Input Data'!AD398</f>
        <v>129.4</v>
      </c>
      <c r="F383">
        <f>'Input Data'!F398</f>
        <v>0</v>
      </c>
      <c r="G383">
        <f>'Input Data'!G398</f>
        <v>0</v>
      </c>
      <c r="H383">
        <f>'Input Data'!H398</f>
        <v>0</v>
      </c>
      <c r="I383">
        <f>'Input Data'!I398</f>
        <v>0</v>
      </c>
      <c r="J383" s="28">
        <f t="shared" si="10"/>
        <v>129.4</v>
      </c>
      <c r="K383">
        <f>J383*'Input Data'!AF398</f>
        <v>15.528</v>
      </c>
      <c r="L383" s="28">
        <f>J383*'Input Data'!AG398</f>
        <v>0</v>
      </c>
      <c r="M383" s="28">
        <f t="shared" si="11"/>
        <v>144.928</v>
      </c>
    </row>
    <row r="384" spans="1:13" x14ac:dyDescent="0.25">
      <c r="A384" t="str">
        <f>'Input Data'!B399</f>
        <v>MCBRIDE</v>
      </c>
      <c r="B384" t="str">
        <f>'Input Data'!AH399</f>
        <v>1006 N FRONTAGE RD PO BOX 310</v>
      </c>
      <c r="C384" t="str">
        <f>'Input Data'!C399</f>
        <v>BC</v>
      </c>
      <c r="D384" t="str">
        <f>'Input Data'!D399</f>
        <v>D LS DYED</v>
      </c>
      <c r="E384">
        <f>'Input Data'!AD399</f>
        <v>113.2</v>
      </c>
      <c r="F384">
        <f>'Input Data'!F399</f>
        <v>4</v>
      </c>
      <c r="G384">
        <f>'Input Data'!G399</f>
        <v>3</v>
      </c>
      <c r="H384">
        <f>'Input Data'!H399</f>
        <v>0</v>
      </c>
      <c r="I384">
        <f>'Input Data'!I399</f>
        <v>0</v>
      </c>
      <c r="J384" s="28">
        <f t="shared" si="10"/>
        <v>120.2</v>
      </c>
      <c r="K384">
        <f>J384*'Input Data'!AF399</f>
        <v>6.0100000000000007</v>
      </c>
      <c r="L384" s="28">
        <f>J384*'Input Data'!AG399</f>
        <v>0</v>
      </c>
      <c r="M384" s="28">
        <f t="shared" si="11"/>
        <v>126.21000000000001</v>
      </c>
    </row>
    <row r="385" spans="1:13" x14ac:dyDescent="0.25">
      <c r="A385" t="str">
        <f>'Input Data'!B400</f>
        <v>MCBRIDE</v>
      </c>
      <c r="B385" t="str">
        <f>'Input Data'!AH400</f>
        <v>1006 N FRONTAGE RD PO BOX 310</v>
      </c>
      <c r="C385" t="str">
        <f>'Input Data'!C400</f>
        <v>BC</v>
      </c>
      <c r="D385" t="str">
        <f>'Input Data'!D400</f>
        <v>DIESEL LS</v>
      </c>
      <c r="E385">
        <f>'Input Data'!AD400</f>
        <v>113.2</v>
      </c>
      <c r="F385">
        <f>'Input Data'!F400</f>
        <v>4</v>
      </c>
      <c r="G385">
        <f>'Input Data'!G400</f>
        <v>15</v>
      </c>
      <c r="H385">
        <f>'Input Data'!H400</f>
        <v>0</v>
      </c>
      <c r="I385">
        <f>'Input Data'!I400</f>
        <v>0</v>
      </c>
      <c r="J385" s="28">
        <f t="shared" si="10"/>
        <v>132.19999999999999</v>
      </c>
      <c r="K385">
        <f>J385*'Input Data'!AF400</f>
        <v>6.6099999999999994</v>
      </c>
      <c r="L385" s="28">
        <f>J385*'Input Data'!AG400</f>
        <v>0</v>
      </c>
      <c r="M385" s="28">
        <f t="shared" si="11"/>
        <v>138.81</v>
      </c>
    </row>
    <row r="386" spans="1:13" x14ac:dyDescent="0.25">
      <c r="A386" t="str">
        <f>'Input Data'!B401</f>
        <v>MCBRIDE</v>
      </c>
      <c r="B386" t="str">
        <f>'Input Data'!AH401</f>
        <v>1006 N FRONTAGE RD PO BOX 310</v>
      </c>
      <c r="C386" t="str">
        <f>'Input Data'!C401</f>
        <v>BC</v>
      </c>
      <c r="D386" t="str">
        <f>'Input Data'!D401</f>
        <v>ETHANOL REG</v>
      </c>
      <c r="E386">
        <f>'Input Data'!AD401</f>
        <v>98.7</v>
      </c>
      <c r="F386">
        <f>'Input Data'!F401</f>
        <v>10</v>
      </c>
      <c r="G386">
        <f>'Input Data'!G401</f>
        <v>14.5</v>
      </c>
      <c r="H386">
        <f>'Input Data'!H401</f>
        <v>0</v>
      </c>
      <c r="I386">
        <f>'Input Data'!I401</f>
        <v>0</v>
      </c>
      <c r="J386" s="28">
        <f t="shared" si="10"/>
        <v>123.2</v>
      </c>
      <c r="K386">
        <f>J386*'Input Data'!AF401</f>
        <v>6.16</v>
      </c>
      <c r="L386" s="28">
        <f>J386*'Input Data'!AG401</f>
        <v>0</v>
      </c>
      <c r="M386" s="28">
        <f t="shared" si="11"/>
        <v>129.36000000000001</v>
      </c>
    </row>
    <row r="387" spans="1:13" x14ac:dyDescent="0.25">
      <c r="A387" t="str">
        <f>'Input Data'!B402</f>
        <v>MCBRIDE</v>
      </c>
      <c r="B387" t="str">
        <f>'Input Data'!AH402</f>
        <v>1006 N FRONTAGE RD PO BOX 310</v>
      </c>
      <c r="C387" t="str">
        <f>'Input Data'!C402</f>
        <v>BC</v>
      </c>
      <c r="D387" t="str">
        <f>'Input Data'!D402</f>
        <v>PREM DYED</v>
      </c>
      <c r="E387">
        <f>'Input Data'!AD402</f>
        <v>114.6</v>
      </c>
      <c r="F387">
        <f>'Input Data'!F402</f>
        <v>10</v>
      </c>
      <c r="G387">
        <f>'Input Data'!G402</f>
        <v>3</v>
      </c>
      <c r="H387">
        <f>'Input Data'!H402</f>
        <v>0</v>
      </c>
      <c r="I387">
        <f>'Input Data'!I402</f>
        <v>0</v>
      </c>
      <c r="J387" s="28">
        <f t="shared" si="10"/>
        <v>127.6</v>
      </c>
      <c r="K387">
        <f>J387*'Input Data'!AF402</f>
        <v>6.38</v>
      </c>
      <c r="L387" s="28">
        <f>J387*'Input Data'!AG402</f>
        <v>0</v>
      </c>
      <c r="M387" s="28">
        <f t="shared" si="11"/>
        <v>133.97999999999999</v>
      </c>
    </row>
    <row r="388" spans="1:13" x14ac:dyDescent="0.25">
      <c r="A388" t="str">
        <f>'Input Data'!B403</f>
        <v>MCBRIDE</v>
      </c>
      <c r="B388" t="str">
        <f>'Input Data'!AH403</f>
        <v>1006 N FRONTAGE RD PO BOX 310</v>
      </c>
      <c r="C388" t="str">
        <f>'Input Data'!C403</f>
        <v>BC</v>
      </c>
      <c r="D388" t="str">
        <f>'Input Data'!D403</f>
        <v>PREMIUM</v>
      </c>
      <c r="E388">
        <f>'Input Data'!AD403</f>
        <v>114.6</v>
      </c>
      <c r="F388">
        <f>'Input Data'!F403</f>
        <v>10</v>
      </c>
      <c r="G388">
        <f>'Input Data'!G403</f>
        <v>14.5</v>
      </c>
      <c r="H388">
        <f>'Input Data'!H403</f>
        <v>0</v>
      </c>
      <c r="I388">
        <f>'Input Data'!I403</f>
        <v>0</v>
      </c>
      <c r="J388" s="28">
        <f t="shared" si="10"/>
        <v>139.1</v>
      </c>
      <c r="K388">
        <f>J388*'Input Data'!AF403</f>
        <v>6.9550000000000001</v>
      </c>
      <c r="L388" s="28">
        <f>J388*'Input Data'!AG403</f>
        <v>0</v>
      </c>
      <c r="M388" s="28">
        <f t="shared" si="11"/>
        <v>146.05500000000001</v>
      </c>
    </row>
    <row r="389" spans="1:13" x14ac:dyDescent="0.25">
      <c r="A389" t="str">
        <f>'Input Data'!B404</f>
        <v>MERRITT</v>
      </c>
      <c r="B389" t="str">
        <f>'Input Data'!AH404</f>
        <v>2588 LAUDER AVE</v>
      </c>
      <c r="C389" t="str">
        <f>'Input Data'!C404</f>
        <v>BC</v>
      </c>
      <c r="D389" t="str">
        <f>'Input Data'!D404</f>
        <v>D LS DYED</v>
      </c>
      <c r="E389">
        <f>'Input Data'!AD404</f>
        <v>114.4</v>
      </c>
      <c r="F389">
        <f>'Input Data'!F404</f>
        <v>4</v>
      </c>
      <c r="G389">
        <f>'Input Data'!G404</f>
        <v>3</v>
      </c>
      <c r="H389">
        <f>'Input Data'!H404</f>
        <v>0</v>
      </c>
      <c r="I389">
        <f>'Input Data'!I404</f>
        <v>0</v>
      </c>
      <c r="J389" s="28">
        <f t="shared" si="10"/>
        <v>121.4</v>
      </c>
      <c r="K389">
        <f>J389*'Input Data'!AF404</f>
        <v>6.07</v>
      </c>
      <c r="L389" s="28">
        <f>J389*'Input Data'!AG404</f>
        <v>0</v>
      </c>
      <c r="M389" s="28">
        <f t="shared" si="11"/>
        <v>127.47</v>
      </c>
    </row>
    <row r="390" spans="1:13" x14ac:dyDescent="0.25">
      <c r="A390" t="str">
        <f>'Input Data'!B405</f>
        <v>MERRITT</v>
      </c>
      <c r="B390" t="str">
        <f>'Input Data'!AH405</f>
        <v>2588 LAUDER AVE</v>
      </c>
      <c r="C390" t="str">
        <f>'Input Data'!C405</f>
        <v>BC</v>
      </c>
      <c r="D390" t="str">
        <f>'Input Data'!D405</f>
        <v>DIESEL LS</v>
      </c>
      <c r="E390">
        <f>'Input Data'!AD405</f>
        <v>114.4</v>
      </c>
      <c r="F390">
        <f>'Input Data'!F405</f>
        <v>4</v>
      </c>
      <c r="G390">
        <f>'Input Data'!G405</f>
        <v>15</v>
      </c>
      <c r="H390">
        <f>'Input Data'!H405</f>
        <v>0</v>
      </c>
      <c r="I390">
        <f>'Input Data'!I405</f>
        <v>0</v>
      </c>
      <c r="J390" s="28">
        <f t="shared" si="10"/>
        <v>133.4</v>
      </c>
      <c r="K390">
        <f>J390*'Input Data'!AF405</f>
        <v>6.6700000000000008</v>
      </c>
      <c r="L390" s="28">
        <f>J390*'Input Data'!AG405</f>
        <v>0</v>
      </c>
      <c r="M390" s="28">
        <f t="shared" si="11"/>
        <v>140.07</v>
      </c>
    </row>
    <row r="391" spans="1:13" x14ac:dyDescent="0.25">
      <c r="A391" t="str">
        <f>'Input Data'!B406</f>
        <v>MERRITT</v>
      </c>
      <c r="B391" t="str">
        <f>'Input Data'!AH406</f>
        <v>2588 LAUDER AVE</v>
      </c>
      <c r="C391" t="str">
        <f>'Input Data'!C406</f>
        <v>BC</v>
      </c>
      <c r="D391" t="str">
        <f>'Input Data'!D406</f>
        <v>ETHANOL REG</v>
      </c>
      <c r="E391">
        <f>'Input Data'!AD406</f>
        <v>99.8</v>
      </c>
      <c r="F391">
        <f>'Input Data'!F406</f>
        <v>10</v>
      </c>
      <c r="G391">
        <f>'Input Data'!G406</f>
        <v>14.5</v>
      </c>
      <c r="H391">
        <f>'Input Data'!H406</f>
        <v>0</v>
      </c>
      <c r="I391">
        <f>'Input Data'!I406</f>
        <v>0</v>
      </c>
      <c r="J391" s="28">
        <f t="shared" si="10"/>
        <v>124.3</v>
      </c>
      <c r="K391">
        <f>J391*'Input Data'!AF406</f>
        <v>6.2149999999999999</v>
      </c>
      <c r="L391" s="28">
        <f>J391*'Input Data'!AG406</f>
        <v>0</v>
      </c>
      <c r="M391" s="28">
        <f t="shared" si="11"/>
        <v>130.51499999999999</v>
      </c>
    </row>
    <row r="392" spans="1:13" x14ac:dyDescent="0.25">
      <c r="A392" t="str">
        <f>'Input Data'!B407</f>
        <v>MERRITT</v>
      </c>
      <c r="B392" t="str">
        <f>'Input Data'!AH407</f>
        <v>2588 LAUDER AVE</v>
      </c>
      <c r="C392" t="str">
        <f>'Input Data'!C407</f>
        <v>BC</v>
      </c>
      <c r="D392" t="str">
        <f>'Input Data'!D407</f>
        <v>PREM DYED</v>
      </c>
      <c r="E392">
        <f>'Input Data'!AD407</f>
        <v>118.8</v>
      </c>
      <c r="F392">
        <f>'Input Data'!F407</f>
        <v>10</v>
      </c>
      <c r="G392">
        <f>'Input Data'!G407</f>
        <v>3</v>
      </c>
      <c r="H392">
        <f>'Input Data'!H407</f>
        <v>0</v>
      </c>
      <c r="I392">
        <f>'Input Data'!I407</f>
        <v>0</v>
      </c>
      <c r="J392" s="28">
        <f t="shared" si="10"/>
        <v>131.80000000000001</v>
      </c>
      <c r="K392">
        <f>J392*'Input Data'!AF407</f>
        <v>6.5900000000000007</v>
      </c>
      <c r="L392" s="28">
        <f>J392*'Input Data'!AG407</f>
        <v>0</v>
      </c>
      <c r="M392" s="28">
        <f t="shared" si="11"/>
        <v>138.39000000000001</v>
      </c>
    </row>
    <row r="393" spans="1:13" x14ac:dyDescent="0.25">
      <c r="A393" t="str">
        <f>'Input Data'!B408</f>
        <v>MERRITT</v>
      </c>
      <c r="B393" t="str">
        <f>'Input Data'!AH408</f>
        <v>2588 LAUDER AVE</v>
      </c>
      <c r="C393" t="str">
        <f>'Input Data'!C408</f>
        <v>BC</v>
      </c>
      <c r="D393" t="str">
        <f>'Input Data'!D408</f>
        <v>UNBRAND DEF</v>
      </c>
      <c r="E393">
        <f>'Input Data'!AD408</f>
        <v>129.4</v>
      </c>
      <c r="F393">
        <f>'Input Data'!F408</f>
        <v>0</v>
      </c>
      <c r="G393">
        <f>'Input Data'!G408</f>
        <v>0</v>
      </c>
      <c r="H393">
        <f>'Input Data'!H408</f>
        <v>0</v>
      </c>
      <c r="I393">
        <f>'Input Data'!I408</f>
        <v>0</v>
      </c>
      <c r="J393" s="28">
        <f t="shared" si="10"/>
        <v>129.4</v>
      </c>
      <c r="K393">
        <f>J393*'Input Data'!AF408</f>
        <v>15.528</v>
      </c>
      <c r="L393" s="28">
        <f>J393*'Input Data'!AG408</f>
        <v>0</v>
      </c>
      <c r="M393" s="28">
        <f t="shared" si="11"/>
        <v>144.928</v>
      </c>
    </row>
    <row r="394" spans="1:13" x14ac:dyDescent="0.25">
      <c r="A394" t="str">
        <f>'Input Data'!B409</f>
        <v>MERRITT</v>
      </c>
      <c r="B394" t="str">
        <f>'Input Data'!AH409</f>
        <v>3999 AIRPORT ROAD</v>
      </c>
      <c r="C394" t="str">
        <f>'Input Data'!C409</f>
        <v>BC</v>
      </c>
      <c r="D394" t="str">
        <f>'Input Data'!D409</f>
        <v>DIESEL LS</v>
      </c>
      <c r="E394">
        <f>'Input Data'!AD409</f>
        <v>114.4</v>
      </c>
      <c r="F394">
        <f>'Input Data'!F409</f>
        <v>4</v>
      </c>
      <c r="G394">
        <f>'Input Data'!G409</f>
        <v>15</v>
      </c>
      <c r="H394">
        <f>'Input Data'!H409</f>
        <v>0</v>
      </c>
      <c r="I394">
        <f>'Input Data'!I409</f>
        <v>0</v>
      </c>
      <c r="J394" s="28">
        <f t="shared" si="10"/>
        <v>133.4</v>
      </c>
      <c r="K394">
        <f>J394*'Input Data'!AF409</f>
        <v>6.6700000000000008</v>
      </c>
      <c r="L394" s="28">
        <f>J394*'Input Data'!AG409</f>
        <v>0</v>
      </c>
      <c r="M394" s="28">
        <f t="shared" si="11"/>
        <v>140.07</v>
      </c>
    </row>
    <row r="395" spans="1:13" x14ac:dyDescent="0.25">
      <c r="A395" t="str">
        <f>'Input Data'!B410</f>
        <v>MERRITT</v>
      </c>
      <c r="B395" t="str">
        <f>'Input Data'!AH410</f>
        <v>3999 AIRPORT ROAD</v>
      </c>
      <c r="C395" t="str">
        <f>'Input Data'!C410</f>
        <v>BC</v>
      </c>
      <c r="D395" t="str">
        <f>'Input Data'!D410</f>
        <v>ETH MID</v>
      </c>
      <c r="E395">
        <f>'Input Data'!AD410</f>
        <v>118.8</v>
      </c>
      <c r="F395">
        <f>'Input Data'!F410</f>
        <v>10</v>
      </c>
      <c r="G395">
        <f>'Input Data'!G410</f>
        <v>14.5</v>
      </c>
      <c r="H395">
        <f>'Input Data'!H410</f>
        <v>0</v>
      </c>
      <c r="I395">
        <f>'Input Data'!I410</f>
        <v>0</v>
      </c>
      <c r="J395" s="28">
        <f t="shared" si="10"/>
        <v>143.30000000000001</v>
      </c>
      <c r="K395">
        <f>J395*'Input Data'!AF410</f>
        <v>7.1650000000000009</v>
      </c>
      <c r="L395" s="28">
        <f>J395*'Input Data'!AG410</f>
        <v>0</v>
      </c>
      <c r="M395" s="28">
        <f t="shared" si="11"/>
        <v>150.465</v>
      </c>
    </row>
    <row r="396" spans="1:13" x14ac:dyDescent="0.25">
      <c r="A396" t="str">
        <f>'Input Data'!B411</f>
        <v>MERRITT</v>
      </c>
      <c r="B396" t="str">
        <f>'Input Data'!AH411</f>
        <v>3999 AIRPORT ROAD</v>
      </c>
      <c r="C396" t="str">
        <f>'Input Data'!C411</f>
        <v>BC</v>
      </c>
      <c r="D396" t="str">
        <f>'Input Data'!D411</f>
        <v>ETHANOL REG</v>
      </c>
      <c r="E396">
        <f>'Input Data'!AD411</f>
        <v>99.8</v>
      </c>
      <c r="F396">
        <f>'Input Data'!F411</f>
        <v>10</v>
      </c>
      <c r="G396">
        <f>'Input Data'!G411</f>
        <v>14.5</v>
      </c>
      <c r="H396">
        <f>'Input Data'!H411</f>
        <v>0</v>
      </c>
      <c r="I396">
        <f>'Input Data'!I411</f>
        <v>0</v>
      </c>
      <c r="J396" s="28">
        <f t="shared" si="10"/>
        <v>124.3</v>
      </c>
      <c r="K396">
        <f>J396*'Input Data'!AF411</f>
        <v>6.2149999999999999</v>
      </c>
      <c r="L396" s="28">
        <f>J396*'Input Data'!AG411</f>
        <v>0</v>
      </c>
      <c r="M396" s="28">
        <f t="shared" si="11"/>
        <v>130.51499999999999</v>
      </c>
    </row>
    <row r="397" spans="1:13" x14ac:dyDescent="0.25">
      <c r="A397" t="str">
        <f>'Input Data'!B412</f>
        <v>MERRITT</v>
      </c>
      <c r="B397" t="str">
        <f>'Input Data'!AH412</f>
        <v>3999 AIRPORT ROAD</v>
      </c>
      <c r="C397" t="str">
        <f>'Input Data'!C412</f>
        <v>BC</v>
      </c>
      <c r="D397" t="str">
        <f>'Input Data'!D412</f>
        <v>PREMIUM</v>
      </c>
      <c r="E397">
        <f>'Input Data'!AD412</f>
        <v>118.8</v>
      </c>
      <c r="F397">
        <f>'Input Data'!F412</f>
        <v>10</v>
      </c>
      <c r="G397">
        <f>'Input Data'!G412</f>
        <v>14.5</v>
      </c>
      <c r="H397">
        <f>'Input Data'!H412</f>
        <v>0</v>
      </c>
      <c r="I397">
        <f>'Input Data'!I412</f>
        <v>0</v>
      </c>
      <c r="J397" s="28">
        <f t="shared" si="10"/>
        <v>143.30000000000001</v>
      </c>
      <c r="K397">
        <f>J397*'Input Data'!AF412</f>
        <v>7.1650000000000009</v>
      </c>
      <c r="L397" s="28">
        <f>J397*'Input Data'!AG412</f>
        <v>0</v>
      </c>
      <c r="M397" s="28">
        <f t="shared" si="11"/>
        <v>150.465</v>
      </c>
    </row>
    <row r="398" spans="1:13" x14ac:dyDescent="0.25">
      <c r="A398" t="str">
        <f>'Input Data'!B413</f>
        <v>MIDWAY</v>
      </c>
      <c r="B398" t="str">
        <f>'Input Data'!AH413</f>
        <v>737 PALMERSTON AVE</v>
      </c>
      <c r="C398" t="str">
        <f>'Input Data'!C413</f>
        <v>BC</v>
      </c>
      <c r="D398" t="str">
        <f>'Input Data'!D413</f>
        <v>D LS DYED</v>
      </c>
      <c r="E398">
        <f>'Input Data'!AD413</f>
        <v>121.3</v>
      </c>
      <c r="F398">
        <f>'Input Data'!F413</f>
        <v>4</v>
      </c>
      <c r="G398">
        <f>'Input Data'!G413</f>
        <v>3</v>
      </c>
      <c r="H398">
        <f>'Input Data'!H413</f>
        <v>0</v>
      </c>
      <c r="I398">
        <f>'Input Data'!I413</f>
        <v>0</v>
      </c>
      <c r="J398" s="28">
        <f t="shared" ref="J398:J461" si="12">SUM(E398:I398)</f>
        <v>128.30000000000001</v>
      </c>
      <c r="K398">
        <f>J398*'Input Data'!AF413</f>
        <v>6.4150000000000009</v>
      </c>
      <c r="L398" s="28">
        <f>J398*'Input Data'!AG413</f>
        <v>0</v>
      </c>
      <c r="M398" s="28">
        <f t="shared" ref="M398:M461" si="13">SUM(J398:L398)</f>
        <v>134.715</v>
      </c>
    </row>
    <row r="399" spans="1:13" x14ac:dyDescent="0.25">
      <c r="A399" t="str">
        <f>'Input Data'!B414</f>
        <v>MIDWAY</v>
      </c>
      <c r="B399" t="str">
        <f>'Input Data'!AH414</f>
        <v>737 PALMERSTON AVE</v>
      </c>
      <c r="C399" t="str">
        <f>'Input Data'!C414</f>
        <v>BC</v>
      </c>
      <c r="D399" t="str">
        <f>'Input Data'!D414</f>
        <v>DIESEL LS</v>
      </c>
      <c r="E399">
        <f>'Input Data'!AD414</f>
        <v>121.3</v>
      </c>
      <c r="F399">
        <f>'Input Data'!F414</f>
        <v>4</v>
      </c>
      <c r="G399">
        <f>'Input Data'!G414</f>
        <v>15</v>
      </c>
      <c r="H399">
        <f>'Input Data'!H414</f>
        <v>0</v>
      </c>
      <c r="I399">
        <f>'Input Data'!I414</f>
        <v>0</v>
      </c>
      <c r="J399" s="28">
        <f t="shared" si="12"/>
        <v>140.30000000000001</v>
      </c>
      <c r="K399">
        <f>J399*'Input Data'!AF414</f>
        <v>7.0150000000000006</v>
      </c>
      <c r="L399" s="28">
        <f>J399*'Input Data'!AG414</f>
        <v>0</v>
      </c>
      <c r="M399" s="28">
        <f t="shared" si="13"/>
        <v>147.315</v>
      </c>
    </row>
    <row r="400" spans="1:13" x14ac:dyDescent="0.25">
      <c r="A400" t="str">
        <f>'Input Data'!B415</f>
        <v>MIDWAY</v>
      </c>
      <c r="B400" t="str">
        <f>'Input Data'!AH415</f>
        <v>737 PALMERSTON AVE</v>
      </c>
      <c r="C400" t="str">
        <f>'Input Data'!C415</f>
        <v>BC</v>
      </c>
      <c r="D400" t="str">
        <f>'Input Data'!D415</f>
        <v>ETHANOL REG</v>
      </c>
      <c r="E400">
        <f>'Input Data'!AD415</f>
        <v>106.7</v>
      </c>
      <c r="F400">
        <f>'Input Data'!F415</f>
        <v>10</v>
      </c>
      <c r="G400">
        <f>'Input Data'!G415</f>
        <v>14.5</v>
      </c>
      <c r="H400">
        <f>'Input Data'!H415</f>
        <v>0</v>
      </c>
      <c r="I400">
        <f>'Input Data'!I415</f>
        <v>0</v>
      </c>
      <c r="J400" s="28">
        <f t="shared" si="12"/>
        <v>131.19999999999999</v>
      </c>
      <c r="K400">
        <f>J400*'Input Data'!AF415</f>
        <v>6.56</v>
      </c>
      <c r="L400" s="28">
        <f>J400*'Input Data'!AG415</f>
        <v>0</v>
      </c>
      <c r="M400" s="28">
        <f t="shared" si="13"/>
        <v>137.76</v>
      </c>
    </row>
    <row r="401" spans="1:13" x14ac:dyDescent="0.25">
      <c r="A401" t="str">
        <f>'Input Data'!B416</f>
        <v>MIDWAY</v>
      </c>
      <c r="B401" t="str">
        <f>'Input Data'!AH416</f>
        <v>737 PALMERSTON AVE</v>
      </c>
      <c r="C401" t="str">
        <f>'Input Data'!C416</f>
        <v>BC</v>
      </c>
      <c r="D401" t="str">
        <f>'Input Data'!D416</f>
        <v>PREM DYED</v>
      </c>
      <c r="E401">
        <f>'Input Data'!AD416</f>
        <v>125.7</v>
      </c>
      <c r="F401">
        <f>'Input Data'!F416</f>
        <v>10</v>
      </c>
      <c r="G401">
        <f>'Input Data'!G416</f>
        <v>3</v>
      </c>
      <c r="H401">
        <f>'Input Data'!H416</f>
        <v>0</v>
      </c>
      <c r="I401">
        <f>'Input Data'!I416</f>
        <v>0</v>
      </c>
      <c r="J401" s="28">
        <f t="shared" si="12"/>
        <v>138.69999999999999</v>
      </c>
      <c r="K401">
        <f>J401*'Input Data'!AF416</f>
        <v>6.9349999999999996</v>
      </c>
      <c r="L401" s="28">
        <f>J401*'Input Data'!AG416</f>
        <v>0</v>
      </c>
      <c r="M401" s="28">
        <f t="shared" si="13"/>
        <v>145.63499999999999</v>
      </c>
    </row>
    <row r="402" spans="1:13" x14ac:dyDescent="0.25">
      <c r="A402" t="str">
        <f>'Input Data'!B417</f>
        <v>MIDWAY</v>
      </c>
      <c r="B402" t="str">
        <f>'Input Data'!AH417</f>
        <v>737 PALMERSTON AVE</v>
      </c>
      <c r="C402" t="str">
        <f>'Input Data'!C417</f>
        <v>BC</v>
      </c>
      <c r="D402" t="str">
        <f>'Input Data'!D417</f>
        <v>UNBRAND DEF</v>
      </c>
      <c r="E402">
        <f>'Input Data'!AD417</f>
        <v>129.4</v>
      </c>
      <c r="F402">
        <f>'Input Data'!F417</f>
        <v>0</v>
      </c>
      <c r="G402">
        <f>'Input Data'!G417</f>
        <v>0</v>
      </c>
      <c r="H402">
        <f>'Input Data'!H417</f>
        <v>0</v>
      </c>
      <c r="I402">
        <f>'Input Data'!I417</f>
        <v>0</v>
      </c>
      <c r="J402" s="28">
        <f t="shared" si="12"/>
        <v>129.4</v>
      </c>
      <c r="K402">
        <f>J402*'Input Data'!AF417</f>
        <v>15.528</v>
      </c>
      <c r="L402" s="28">
        <f>J402*'Input Data'!AG417</f>
        <v>0</v>
      </c>
      <c r="M402" s="28">
        <f t="shared" si="13"/>
        <v>144.928</v>
      </c>
    </row>
    <row r="403" spans="1:13" x14ac:dyDescent="0.25">
      <c r="A403" t="str">
        <f>'Input Data'!B418</f>
        <v>NANAIMO</v>
      </c>
      <c r="B403" t="str">
        <f>'Input Data'!AH418</f>
        <v>960 JACKSON RD</v>
      </c>
      <c r="C403" t="str">
        <f>'Input Data'!C418</f>
        <v>BC</v>
      </c>
      <c r="D403" t="str">
        <f>'Input Data'!D418</f>
        <v>D LS DYED</v>
      </c>
      <c r="E403">
        <f>'Input Data'!AD418</f>
        <v>115.1</v>
      </c>
      <c r="F403">
        <f>'Input Data'!F418</f>
        <v>4</v>
      </c>
      <c r="G403">
        <f>'Input Data'!G418</f>
        <v>3</v>
      </c>
      <c r="H403">
        <f>'Input Data'!H418</f>
        <v>0</v>
      </c>
      <c r="I403">
        <f>'Input Data'!I418</f>
        <v>0</v>
      </c>
      <c r="J403" s="28">
        <f t="shared" si="12"/>
        <v>122.1</v>
      </c>
      <c r="K403">
        <f>J403*'Input Data'!AF418</f>
        <v>6.1050000000000004</v>
      </c>
      <c r="L403" s="28">
        <f>J403*'Input Data'!AG418</f>
        <v>0</v>
      </c>
      <c r="M403" s="28">
        <f t="shared" si="13"/>
        <v>128.20499999999998</v>
      </c>
    </row>
    <row r="404" spans="1:13" x14ac:dyDescent="0.25">
      <c r="A404" t="str">
        <f>'Input Data'!B419</f>
        <v>NANAIMO</v>
      </c>
      <c r="B404" t="str">
        <f>'Input Data'!AH419</f>
        <v>960 JACKSON RD</v>
      </c>
      <c r="C404" t="str">
        <f>'Input Data'!C419</f>
        <v>BC</v>
      </c>
      <c r="D404" t="str">
        <f>'Input Data'!D419</f>
        <v>DIESEL LS</v>
      </c>
      <c r="E404">
        <f>'Input Data'!AD419</f>
        <v>115.1</v>
      </c>
      <c r="F404">
        <f>'Input Data'!F419</f>
        <v>4</v>
      </c>
      <c r="G404">
        <f>'Input Data'!G419</f>
        <v>15</v>
      </c>
      <c r="H404">
        <f>'Input Data'!H419</f>
        <v>0</v>
      </c>
      <c r="I404">
        <f>'Input Data'!I419</f>
        <v>0</v>
      </c>
      <c r="J404" s="28">
        <f t="shared" si="12"/>
        <v>134.1</v>
      </c>
      <c r="K404">
        <f>J404*'Input Data'!AF419</f>
        <v>6.7050000000000001</v>
      </c>
      <c r="L404" s="28">
        <f>J404*'Input Data'!AG419</f>
        <v>0</v>
      </c>
      <c r="M404" s="28">
        <f t="shared" si="13"/>
        <v>140.80500000000001</v>
      </c>
    </row>
    <row r="405" spans="1:13" x14ac:dyDescent="0.25">
      <c r="A405" t="str">
        <f>'Input Data'!B420</f>
        <v>NANAIMO</v>
      </c>
      <c r="B405" t="str">
        <f>'Input Data'!AH420</f>
        <v>960 JACKSON RD</v>
      </c>
      <c r="C405" t="str">
        <f>'Input Data'!C420</f>
        <v>BC</v>
      </c>
      <c r="D405" t="str">
        <f>'Input Data'!D420</f>
        <v>ETHANOL REG</v>
      </c>
      <c r="E405">
        <f>'Input Data'!AD420</f>
        <v>104.8</v>
      </c>
      <c r="F405">
        <f>'Input Data'!F420</f>
        <v>10</v>
      </c>
      <c r="G405">
        <f>'Input Data'!G420</f>
        <v>14.5</v>
      </c>
      <c r="H405">
        <f>'Input Data'!H420</f>
        <v>0</v>
      </c>
      <c r="I405">
        <f>'Input Data'!I420</f>
        <v>0</v>
      </c>
      <c r="J405" s="28">
        <f t="shared" si="12"/>
        <v>129.30000000000001</v>
      </c>
      <c r="K405">
        <f>J405*'Input Data'!AF420</f>
        <v>6.4650000000000007</v>
      </c>
      <c r="L405" s="28">
        <f>J405*'Input Data'!AG420</f>
        <v>0</v>
      </c>
      <c r="M405" s="28">
        <f t="shared" si="13"/>
        <v>135.76500000000001</v>
      </c>
    </row>
    <row r="406" spans="1:13" x14ac:dyDescent="0.25">
      <c r="A406" t="str">
        <f>'Input Data'!B421</f>
        <v>NANAIMO</v>
      </c>
      <c r="B406" t="str">
        <f>'Input Data'!AH421</f>
        <v>960 JACKSON RD</v>
      </c>
      <c r="C406" t="str">
        <f>'Input Data'!C421</f>
        <v>BC</v>
      </c>
      <c r="D406" t="str">
        <f>'Input Data'!D421</f>
        <v>REGULAR</v>
      </c>
      <c r="E406">
        <f>'Input Data'!AD421</f>
        <v>65.7</v>
      </c>
      <c r="F406">
        <f>'Input Data'!F421</f>
        <v>10</v>
      </c>
      <c r="G406">
        <f>'Input Data'!G421</f>
        <v>14.5</v>
      </c>
      <c r="H406">
        <f>'Input Data'!H421</f>
        <v>0</v>
      </c>
      <c r="I406">
        <f>'Input Data'!I421</f>
        <v>0</v>
      </c>
      <c r="J406" s="28">
        <f t="shared" si="12"/>
        <v>90.2</v>
      </c>
      <c r="K406">
        <f>J406*'Input Data'!AF421</f>
        <v>4.5100000000000007</v>
      </c>
      <c r="L406" s="28">
        <f>J406*'Input Data'!AG421</f>
        <v>0</v>
      </c>
      <c r="M406" s="28">
        <f t="shared" si="13"/>
        <v>94.710000000000008</v>
      </c>
    </row>
    <row r="407" spans="1:13" x14ac:dyDescent="0.25">
      <c r="A407" t="str">
        <f>'Input Data'!B422</f>
        <v>OLIVER</v>
      </c>
      <c r="B407" t="str">
        <f>'Input Data'!AH422</f>
        <v>230 MAPLE AVE</v>
      </c>
      <c r="C407" t="str">
        <f>'Input Data'!C422</f>
        <v>BC</v>
      </c>
      <c r="D407" t="str">
        <f>'Input Data'!D422</f>
        <v>D LS DYED</v>
      </c>
      <c r="E407">
        <f>'Input Data'!AD422</f>
        <v>114.4</v>
      </c>
      <c r="F407">
        <f>'Input Data'!F422</f>
        <v>4</v>
      </c>
      <c r="G407">
        <f>'Input Data'!G422</f>
        <v>3</v>
      </c>
      <c r="H407">
        <f>'Input Data'!H422</f>
        <v>0</v>
      </c>
      <c r="I407">
        <f>'Input Data'!I422</f>
        <v>0</v>
      </c>
      <c r="J407" s="28">
        <f t="shared" si="12"/>
        <v>121.4</v>
      </c>
      <c r="K407">
        <f>J407*'Input Data'!AF422</f>
        <v>6.07</v>
      </c>
      <c r="L407" s="28">
        <f>J407*'Input Data'!AG422</f>
        <v>0</v>
      </c>
      <c r="M407" s="28">
        <f t="shared" si="13"/>
        <v>127.47</v>
      </c>
    </row>
    <row r="408" spans="1:13" x14ac:dyDescent="0.25">
      <c r="A408" t="str">
        <f>'Input Data'!B423</f>
        <v>OLIVER</v>
      </c>
      <c r="B408" t="str">
        <f>'Input Data'!AH423</f>
        <v>230 MAPLE AVE</v>
      </c>
      <c r="C408" t="str">
        <f>'Input Data'!C423</f>
        <v>BC</v>
      </c>
      <c r="D408" t="str">
        <f>'Input Data'!D423</f>
        <v>DIESEL LS</v>
      </c>
      <c r="E408">
        <f>'Input Data'!AD423</f>
        <v>114.4</v>
      </c>
      <c r="F408">
        <f>'Input Data'!F423</f>
        <v>4</v>
      </c>
      <c r="G408">
        <f>'Input Data'!G423</f>
        <v>15</v>
      </c>
      <c r="H408">
        <f>'Input Data'!H423</f>
        <v>0</v>
      </c>
      <c r="I408">
        <f>'Input Data'!I423</f>
        <v>0</v>
      </c>
      <c r="J408" s="28">
        <f t="shared" si="12"/>
        <v>133.4</v>
      </c>
      <c r="K408">
        <f>J408*'Input Data'!AF423</f>
        <v>6.6700000000000008</v>
      </c>
      <c r="L408" s="28">
        <f>J408*'Input Data'!AG423</f>
        <v>0</v>
      </c>
      <c r="M408" s="28">
        <f t="shared" si="13"/>
        <v>140.07</v>
      </c>
    </row>
    <row r="409" spans="1:13" x14ac:dyDescent="0.25">
      <c r="A409" t="str">
        <f>'Input Data'!B424</f>
        <v>OLIVER</v>
      </c>
      <c r="B409" t="str">
        <f>'Input Data'!AH424</f>
        <v>230 MAPLE AVE</v>
      </c>
      <c r="C409" t="str">
        <f>'Input Data'!C424</f>
        <v>BC</v>
      </c>
      <c r="D409" t="str">
        <f>'Input Data'!D424</f>
        <v>ETH REG DYE</v>
      </c>
      <c r="E409">
        <f>'Input Data'!AD424</f>
        <v>99.8</v>
      </c>
      <c r="F409">
        <f>'Input Data'!F424</f>
        <v>10</v>
      </c>
      <c r="G409">
        <f>'Input Data'!G424</f>
        <v>3</v>
      </c>
      <c r="H409">
        <f>'Input Data'!H424</f>
        <v>0</v>
      </c>
      <c r="I409">
        <f>'Input Data'!I424</f>
        <v>0</v>
      </c>
      <c r="J409" s="28">
        <f t="shared" si="12"/>
        <v>112.8</v>
      </c>
      <c r="K409">
        <f>J409*'Input Data'!AF424</f>
        <v>5.6400000000000006</v>
      </c>
      <c r="L409" s="28">
        <f>J409*'Input Data'!AG424</f>
        <v>0</v>
      </c>
      <c r="M409" s="28">
        <f t="shared" si="13"/>
        <v>118.44</v>
      </c>
    </row>
    <row r="410" spans="1:13" x14ac:dyDescent="0.25">
      <c r="A410" t="str">
        <f>'Input Data'!B425</f>
        <v>OLIVER</v>
      </c>
      <c r="B410" t="str">
        <f>'Input Data'!AH425</f>
        <v>230 MAPLE AVE</v>
      </c>
      <c r="C410" t="str">
        <f>'Input Data'!C425</f>
        <v>BC</v>
      </c>
      <c r="D410" t="str">
        <f>'Input Data'!D425</f>
        <v>ETHANOL REG</v>
      </c>
      <c r="E410">
        <f>'Input Data'!AD425</f>
        <v>99.8</v>
      </c>
      <c r="F410">
        <f>'Input Data'!F425</f>
        <v>10</v>
      </c>
      <c r="G410">
        <f>'Input Data'!G425</f>
        <v>14.5</v>
      </c>
      <c r="H410">
        <f>'Input Data'!H425</f>
        <v>0</v>
      </c>
      <c r="I410">
        <f>'Input Data'!I425</f>
        <v>0</v>
      </c>
      <c r="J410" s="28">
        <f t="shared" si="12"/>
        <v>124.3</v>
      </c>
      <c r="K410">
        <f>J410*'Input Data'!AF425</f>
        <v>6.2149999999999999</v>
      </c>
      <c r="L410" s="28">
        <f>J410*'Input Data'!AG425</f>
        <v>0</v>
      </c>
      <c r="M410" s="28">
        <f t="shared" si="13"/>
        <v>130.51499999999999</v>
      </c>
    </row>
    <row r="411" spans="1:13" x14ac:dyDescent="0.25">
      <c r="A411" t="str">
        <f>'Input Data'!B426</f>
        <v>OLIVER</v>
      </c>
      <c r="B411" t="str">
        <f>'Input Data'!AH426</f>
        <v>230 MAPLE AVE</v>
      </c>
      <c r="C411" t="str">
        <f>'Input Data'!C426</f>
        <v>BC</v>
      </c>
      <c r="D411" t="str">
        <f>'Input Data'!D426</f>
        <v>UNBRAND DEF</v>
      </c>
      <c r="E411">
        <f>'Input Data'!AD426</f>
        <v>129.4</v>
      </c>
      <c r="F411">
        <f>'Input Data'!F426</f>
        <v>0</v>
      </c>
      <c r="G411">
        <f>'Input Data'!G426</f>
        <v>0</v>
      </c>
      <c r="H411">
        <f>'Input Data'!H426</f>
        <v>0</v>
      </c>
      <c r="I411">
        <f>'Input Data'!I426</f>
        <v>0</v>
      </c>
      <c r="J411" s="28">
        <f t="shared" si="12"/>
        <v>129.4</v>
      </c>
      <c r="K411">
        <f>J411*'Input Data'!AF426</f>
        <v>15.528</v>
      </c>
      <c r="L411" s="28">
        <f>J411*'Input Data'!AG426</f>
        <v>0</v>
      </c>
      <c r="M411" s="28">
        <f t="shared" si="13"/>
        <v>144.928</v>
      </c>
    </row>
    <row r="412" spans="1:13" x14ac:dyDescent="0.25">
      <c r="A412" t="str">
        <f>'Input Data'!B427</f>
        <v>OSOYOOS</v>
      </c>
      <c r="B412" t="str">
        <f>'Input Data'!AH427</f>
        <v>11621 115TH ST</v>
      </c>
      <c r="C412" t="str">
        <f>'Input Data'!C427</f>
        <v>BC</v>
      </c>
      <c r="D412" t="str">
        <f>'Input Data'!D427</f>
        <v>D LS DYED</v>
      </c>
      <c r="E412">
        <f>'Input Data'!AD427</f>
        <v>114.4</v>
      </c>
      <c r="F412">
        <f>'Input Data'!F427</f>
        <v>4</v>
      </c>
      <c r="G412">
        <f>'Input Data'!G427</f>
        <v>3</v>
      </c>
      <c r="H412">
        <f>'Input Data'!H427</f>
        <v>0</v>
      </c>
      <c r="I412">
        <f>'Input Data'!I427</f>
        <v>0</v>
      </c>
      <c r="J412" s="28">
        <f t="shared" si="12"/>
        <v>121.4</v>
      </c>
      <c r="K412">
        <f>J412*'Input Data'!AF427</f>
        <v>6.07</v>
      </c>
      <c r="L412" s="28">
        <f>J412*'Input Data'!AG427</f>
        <v>0</v>
      </c>
      <c r="M412" s="28">
        <f t="shared" si="13"/>
        <v>127.47</v>
      </c>
    </row>
    <row r="413" spans="1:13" x14ac:dyDescent="0.25">
      <c r="A413" t="str">
        <f>'Input Data'!B428</f>
        <v>OSOYOOS</v>
      </c>
      <c r="B413" t="str">
        <f>'Input Data'!AH428</f>
        <v>11621 115TH ST</v>
      </c>
      <c r="C413" t="str">
        <f>'Input Data'!C428</f>
        <v>BC</v>
      </c>
      <c r="D413" t="str">
        <f>'Input Data'!D428</f>
        <v>DIESEL LS</v>
      </c>
      <c r="E413">
        <f>'Input Data'!AD428</f>
        <v>114.4</v>
      </c>
      <c r="F413">
        <f>'Input Data'!F428</f>
        <v>4</v>
      </c>
      <c r="G413">
        <f>'Input Data'!G428</f>
        <v>15</v>
      </c>
      <c r="H413">
        <f>'Input Data'!H428</f>
        <v>0</v>
      </c>
      <c r="I413">
        <f>'Input Data'!I428</f>
        <v>0</v>
      </c>
      <c r="J413" s="28">
        <f t="shared" si="12"/>
        <v>133.4</v>
      </c>
      <c r="K413">
        <f>J413*'Input Data'!AF428</f>
        <v>6.6700000000000008</v>
      </c>
      <c r="L413" s="28">
        <f>J413*'Input Data'!AG428</f>
        <v>0</v>
      </c>
      <c r="M413" s="28">
        <f t="shared" si="13"/>
        <v>140.07</v>
      </c>
    </row>
    <row r="414" spans="1:13" x14ac:dyDescent="0.25">
      <c r="A414" t="str">
        <f>'Input Data'!B429</f>
        <v>OSOYOOS</v>
      </c>
      <c r="B414" t="str">
        <f>'Input Data'!AH429</f>
        <v>11621 115TH ST</v>
      </c>
      <c r="C414" t="str">
        <f>'Input Data'!C429</f>
        <v>BC</v>
      </c>
      <c r="D414" t="str">
        <f>'Input Data'!D429</f>
        <v>ETH REG DYE</v>
      </c>
      <c r="E414">
        <f>'Input Data'!AD429</f>
        <v>99.8</v>
      </c>
      <c r="F414">
        <f>'Input Data'!F429</f>
        <v>10</v>
      </c>
      <c r="G414">
        <f>'Input Data'!G429</f>
        <v>3</v>
      </c>
      <c r="H414">
        <f>'Input Data'!H429</f>
        <v>0</v>
      </c>
      <c r="I414">
        <f>'Input Data'!I429</f>
        <v>0</v>
      </c>
      <c r="J414" s="28">
        <f t="shared" si="12"/>
        <v>112.8</v>
      </c>
      <c r="K414">
        <f>J414*'Input Data'!AF429</f>
        <v>5.6400000000000006</v>
      </c>
      <c r="L414" s="28">
        <f>J414*'Input Data'!AG429</f>
        <v>0</v>
      </c>
      <c r="M414" s="28">
        <f t="shared" si="13"/>
        <v>118.44</v>
      </c>
    </row>
    <row r="415" spans="1:13" x14ac:dyDescent="0.25">
      <c r="A415" t="str">
        <f>'Input Data'!B430</f>
        <v>OSOYOOS</v>
      </c>
      <c r="B415" t="str">
        <f>'Input Data'!AH430</f>
        <v>11621 115TH ST</v>
      </c>
      <c r="C415" t="str">
        <f>'Input Data'!C430</f>
        <v>BC</v>
      </c>
      <c r="D415" t="str">
        <f>'Input Data'!D430</f>
        <v>ETHANOL REG</v>
      </c>
      <c r="E415">
        <f>'Input Data'!AD430</f>
        <v>99.8</v>
      </c>
      <c r="F415">
        <f>'Input Data'!F430</f>
        <v>10</v>
      </c>
      <c r="G415">
        <f>'Input Data'!G430</f>
        <v>14.5</v>
      </c>
      <c r="H415">
        <f>'Input Data'!H430</f>
        <v>0</v>
      </c>
      <c r="I415">
        <f>'Input Data'!I430</f>
        <v>0</v>
      </c>
      <c r="J415" s="28">
        <f t="shared" si="12"/>
        <v>124.3</v>
      </c>
      <c r="K415">
        <f>J415*'Input Data'!AF430</f>
        <v>6.2149999999999999</v>
      </c>
      <c r="L415" s="28">
        <f>J415*'Input Data'!AG430</f>
        <v>0</v>
      </c>
      <c r="M415" s="28">
        <f t="shared" si="13"/>
        <v>130.51499999999999</v>
      </c>
    </row>
    <row r="416" spans="1:13" x14ac:dyDescent="0.25">
      <c r="A416" t="str">
        <f>'Input Data'!B431</f>
        <v>OSOYOOS</v>
      </c>
      <c r="B416" t="str">
        <f>'Input Data'!AH431</f>
        <v>11621 115TH ST</v>
      </c>
      <c r="C416" t="str">
        <f>'Input Data'!C431</f>
        <v>BC</v>
      </c>
      <c r="D416" t="str">
        <f>'Input Data'!D431</f>
        <v>PREM DYED</v>
      </c>
      <c r="E416">
        <f>'Input Data'!AD431</f>
        <v>118.8</v>
      </c>
      <c r="F416">
        <f>'Input Data'!F431</f>
        <v>10</v>
      </c>
      <c r="G416">
        <f>'Input Data'!G431</f>
        <v>3</v>
      </c>
      <c r="H416">
        <f>'Input Data'!H431</f>
        <v>0</v>
      </c>
      <c r="I416">
        <f>'Input Data'!I431</f>
        <v>0</v>
      </c>
      <c r="J416" s="28">
        <f t="shared" si="12"/>
        <v>131.80000000000001</v>
      </c>
      <c r="K416">
        <f>J416*'Input Data'!AF431</f>
        <v>6.5900000000000007</v>
      </c>
      <c r="L416" s="28">
        <f>J416*'Input Data'!AG431</f>
        <v>0</v>
      </c>
      <c r="M416" s="28">
        <f t="shared" si="13"/>
        <v>138.39000000000001</v>
      </c>
    </row>
    <row r="417" spans="1:13" x14ac:dyDescent="0.25">
      <c r="A417" t="str">
        <f>'Input Data'!B432</f>
        <v>OSOYOOS</v>
      </c>
      <c r="B417" t="str">
        <f>'Input Data'!AH432</f>
        <v>11621 115TH ST</v>
      </c>
      <c r="C417" t="str">
        <f>'Input Data'!C432</f>
        <v>BC</v>
      </c>
      <c r="D417" t="str">
        <f>'Input Data'!D432</f>
        <v>PREMIUM</v>
      </c>
      <c r="E417">
        <f>'Input Data'!AD432</f>
        <v>118.8</v>
      </c>
      <c r="F417">
        <f>'Input Data'!F432</f>
        <v>10</v>
      </c>
      <c r="G417">
        <f>'Input Data'!G432</f>
        <v>14.5</v>
      </c>
      <c r="H417">
        <f>'Input Data'!H432</f>
        <v>0</v>
      </c>
      <c r="I417">
        <f>'Input Data'!I432</f>
        <v>0</v>
      </c>
      <c r="J417" s="28">
        <f t="shared" si="12"/>
        <v>143.30000000000001</v>
      </c>
      <c r="K417">
        <f>J417*'Input Data'!AF432</f>
        <v>7.1650000000000009</v>
      </c>
      <c r="L417" s="28">
        <f>J417*'Input Data'!AG432</f>
        <v>0</v>
      </c>
      <c r="M417" s="28">
        <f t="shared" si="13"/>
        <v>150.465</v>
      </c>
    </row>
    <row r="418" spans="1:13" x14ac:dyDescent="0.25">
      <c r="A418" t="str">
        <f>'Input Data'!B433</f>
        <v>OSOYOOS</v>
      </c>
      <c r="B418" t="str">
        <f>'Input Data'!AH433</f>
        <v>11621 115TH ST</v>
      </c>
      <c r="C418" t="str">
        <f>'Input Data'!C433</f>
        <v>BC</v>
      </c>
      <c r="D418" t="str">
        <f>'Input Data'!D433</f>
        <v>UNBRAND DEF</v>
      </c>
      <c r="E418">
        <f>'Input Data'!AD433</f>
        <v>129.4</v>
      </c>
      <c r="F418">
        <f>'Input Data'!F433</f>
        <v>0</v>
      </c>
      <c r="G418">
        <f>'Input Data'!G433</f>
        <v>0</v>
      </c>
      <c r="H418">
        <f>'Input Data'!H433</f>
        <v>0</v>
      </c>
      <c r="I418">
        <f>'Input Data'!I433</f>
        <v>0</v>
      </c>
      <c r="J418" s="28">
        <f t="shared" si="12"/>
        <v>129.4</v>
      </c>
      <c r="K418">
        <f>J418*'Input Data'!AF433</f>
        <v>15.528</v>
      </c>
      <c r="L418" s="28">
        <f>J418*'Input Data'!AG433</f>
        <v>0</v>
      </c>
      <c r="M418" s="28">
        <f t="shared" si="13"/>
        <v>144.928</v>
      </c>
    </row>
    <row r="419" spans="1:13" x14ac:dyDescent="0.25">
      <c r="A419" t="str">
        <f>'Input Data'!B434</f>
        <v>PRINCE GEORGE</v>
      </c>
      <c r="B419" t="str">
        <f>'Input Data'!AH434</f>
        <v>1085 GREAT ST</v>
      </c>
      <c r="C419" t="str">
        <f>'Input Data'!C434</f>
        <v>BC</v>
      </c>
      <c r="D419" t="str">
        <f>'Input Data'!D434</f>
        <v>D LS DYED</v>
      </c>
      <c r="E419">
        <f>'Input Data'!AD434</f>
        <v>110.6</v>
      </c>
      <c r="F419">
        <f>'Input Data'!F434</f>
        <v>4</v>
      </c>
      <c r="G419">
        <f>'Input Data'!G434</f>
        <v>3</v>
      </c>
      <c r="H419">
        <f>'Input Data'!H434</f>
        <v>0</v>
      </c>
      <c r="I419">
        <f>'Input Data'!I434</f>
        <v>0</v>
      </c>
      <c r="J419" s="28">
        <f t="shared" si="12"/>
        <v>117.6</v>
      </c>
      <c r="K419">
        <f>J419*'Input Data'!AF434</f>
        <v>5.88</v>
      </c>
      <c r="L419" s="28">
        <f>J419*'Input Data'!AG434</f>
        <v>0</v>
      </c>
      <c r="M419" s="28">
        <f t="shared" si="13"/>
        <v>123.47999999999999</v>
      </c>
    </row>
    <row r="420" spans="1:13" x14ac:dyDescent="0.25">
      <c r="A420" t="str">
        <f>'Input Data'!B435</f>
        <v>PRINCE GEORGE</v>
      </c>
      <c r="B420" t="str">
        <f>'Input Data'!AH435</f>
        <v>1085 GREAT ST</v>
      </c>
      <c r="C420" t="str">
        <f>'Input Data'!C435</f>
        <v>BC</v>
      </c>
      <c r="D420" t="str">
        <f>'Input Data'!D435</f>
        <v>DIESEL LS</v>
      </c>
      <c r="E420">
        <f>'Input Data'!AD435</f>
        <v>110.6</v>
      </c>
      <c r="F420">
        <f>'Input Data'!F435</f>
        <v>4</v>
      </c>
      <c r="G420">
        <f>'Input Data'!G435</f>
        <v>15</v>
      </c>
      <c r="H420">
        <f>'Input Data'!H435</f>
        <v>0</v>
      </c>
      <c r="I420">
        <f>'Input Data'!I435</f>
        <v>0</v>
      </c>
      <c r="J420" s="28">
        <f t="shared" si="12"/>
        <v>129.6</v>
      </c>
      <c r="K420">
        <f>J420*'Input Data'!AF435</f>
        <v>6.48</v>
      </c>
      <c r="L420" s="28">
        <f>J420*'Input Data'!AG435</f>
        <v>0</v>
      </c>
      <c r="M420" s="28">
        <f t="shared" si="13"/>
        <v>136.07999999999998</v>
      </c>
    </row>
    <row r="421" spans="1:13" x14ac:dyDescent="0.25">
      <c r="A421" t="str">
        <f>'Input Data'!B436</f>
        <v>PRINCE GEORGE</v>
      </c>
      <c r="B421" t="str">
        <f>'Input Data'!AH436</f>
        <v>1085 GREAT ST</v>
      </c>
      <c r="C421" t="str">
        <f>'Input Data'!C436</f>
        <v>BC</v>
      </c>
      <c r="D421" t="str">
        <f>'Input Data'!D436</f>
        <v>ETH REG DYE</v>
      </c>
      <c r="E421">
        <f>'Input Data'!AD436</f>
        <v>96.6</v>
      </c>
      <c r="F421">
        <f>'Input Data'!F436</f>
        <v>10</v>
      </c>
      <c r="G421">
        <f>'Input Data'!G436</f>
        <v>3</v>
      </c>
      <c r="H421">
        <f>'Input Data'!H436</f>
        <v>0</v>
      </c>
      <c r="I421">
        <f>'Input Data'!I436</f>
        <v>0</v>
      </c>
      <c r="J421" s="28">
        <f t="shared" si="12"/>
        <v>109.6</v>
      </c>
      <c r="K421">
        <f>J421*'Input Data'!AF436</f>
        <v>5.48</v>
      </c>
      <c r="L421" s="28">
        <f>J421*'Input Data'!AG436</f>
        <v>0</v>
      </c>
      <c r="M421" s="28">
        <f t="shared" si="13"/>
        <v>115.08</v>
      </c>
    </row>
    <row r="422" spans="1:13" x14ac:dyDescent="0.25">
      <c r="A422" t="str">
        <f>'Input Data'!B437</f>
        <v>PRINCE GEORGE</v>
      </c>
      <c r="B422" t="str">
        <f>'Input Data'!AH437</f>
        <v>1085 GREAT ST</v>
      </c>
      <c r="C422" t="str">
        <f>'Input Data'!C437</f>
        <v>BC</v>
      </c>
      <c r="D422" t="str">
        <f>'Input Data'!D437</f>
        <v>ETHANOL REG</v>
      </c>
      <c r="E422">
        <f>'Input Data'!AD437</f>
        <v>96.6</v>
      </c>
      <c r="F422">
        <f>'Input Data'!F437</f>
        <v>10</v>
      </c>
      <c r="G422">
        <f>'Input Data'!G437</f>
        <v>14.5</v>
      </c>
      <c r="H422">
        <f>'Input Data'!H437</f>
        <v>0</v>
      </c>
      <c r="I422">
        <f>'Input Data'!I437</f>
        <v>0</v>
      </c>
      <c r="J422" s="28">
        <f t="shared" si="12"/>
        <v>121.1</v>
      </c>
      <c r="K422">
        <f>J422*'Input Data'!AF437</f>
        <v>6.0549999999999997</v>
      </c>
      <c r="L422" s="28">
        <f>J422*'Input Data'!AG437</f>
        <v>0</v>
      </c>
      <c r="M422" s="28">
        <f t="shared" si="13"/>
        <v>127.155</v>
      </c>
    </row>
    <row r="423" spans="1:13" x14ac:dyDescent="0.25">
      <c r="A423" t="str">
        <f>'Input Data'!B438</f>
        <v>PRINCE GEORGE</v>
      </c>
      <c r="B423" t="str">
        <f>'Input Data'!AH438</f>
        <v>1085 GREAT ST</v>
      </c>
      <c r="C423" t="str">
        <f>'Input Data'!C438</f>
        <v>BC</v>
      </c>
      <c r="D423" t="str">
        <f>'Input Data'!D438</f>
        <v>UNBRAND DEF</v>
      </c>
      <c r="E423">
        <f>'Input Data'!AD438</f>
        <v>96.3</v>
      </c>
      <c r="F423">
        <f>'Input Data'!F438</f>
        <v>0</v>
      </c>
      <c r="G423">
        <f>'Input Data'!G438</f>
        <v>0</v>
      </c>
      <c r="H423">
        <f>'Input Data'!H438</f>
        <v>0</v>
      </c>
      <c r="I423">
        <f>'Input Data'!I438</f>
        <v>0</v>
      </c>
      <c r="J423" s="28">
        <f t="shared" si="12"/>
        <v>96.3</v>
      </c>
      <c r="K423">
        <f>J423*'Input Data'!AF438</f>
        <v>11.555999999999999</v>
      </c>
      <c r="L423" s="28">
        <f>J423*'Input Data'!AG438</f>
        <v>0</v>
      </c>
      <c r="M423" s="28">
        <f t="shared" si="13"/>
        <v>107.85599999999999</v>
      </c>
    </row>
    <row r="424" spans="1:13" x14ac:dyDescent="0.25">
      <c r="A424" t="str">
        <f>'Input Data'!B439</f>
        <v>PRINCE GEORGE</v>
      </c>
      <c r="B424" t="str">
        <f>'Input Data'!AH439</f>
        <v>1148 PACIFIC ST</v>
      </c>
      <c r="C424" t="str">
        <f>'Input Data'!C439</f>
        <v>BC</v>
      </c>
      <c r="D424" t="str">
        <f>'Input Data'!D439</f>
        <v>D LS DYED</v>
      </c>
      <c r="E424">
        <f>'Input Data'!AD439</f>
        <v>110.6</v>
      </c>
      <c r="F424">
        <f>'Input Data'!F439</f>
        <v>4</v>
      </c>
      <c r="G424">
        <f>'Input Data'!G439</f>
        <v>3</v>
      </c>
      <c r="H424">
        <f>'Input Data'!H439</f>
        <v>0</v>
      </c>
      <c r="I424">
        <f>'Input Data'!I439</f>
        <v>0</v>
      </c>
      <c r="J424" s="28">
        <f t="shared" si="12"/>
        <v>117.6</v>
      </c>
      <c r="K424">
        <f>J424*'Input Data'!AF439</f>
        <v>5.88</v>
      </c>
      <c r="L424" s="28">
        <f>J424*'Input Data'!AG439</f>
        <v>0</v>
      </c>
      <c r="M424" s="28">
        <f t="shared" si="13"/>
        <v>123.47999999999999</v>
      </c>
    </row>
    <row r="425" spans="1:13" x14ac:dyDescent="0.25">
      <c r="A425" t="str">
        <f>'Input Data'!B440</f>
        <v>PRINCE GEORGE</v>
      </c>
      <c r="B425" t="str">
        <f>'Input Data'!AH440</f>
        <v>1148 PACIFIC ST</v>
      </c>
      <c r="C425" t="str">
        <f>'Input Data'!C440</f>
        <v>BC</v>
      </c>
      <c r="D425" t="str">
        <f>'Input Data'!D440</f>
        <v>DIESEL LS</v>
      </c>
      <c r="E425">
        <f>'Input Data'!AD440</f>
        <v>110.6</v>
      </c>
      <c r="F425">
        <f>'Input Data'!F440</f>
        <v>4</v>
      </c>
      <c r="G425">
        <f>'Input Data'!G440</f>
        <v>15</v>
      </c>
      <c r="H425">
        <f>'Input Data'!H440</f>
        <v>0</v>
      </c>
      <c r="I425">
        <f>'Input Data'!I440</f>
        <v>0</v>
      </c>
      <c r="J425" s="28">
        <f t="shared" si="12"/>
        <v>129.6</v>
      </c>
      <c r="K425">
        <f>J425*'Input Data'!AF440</f>
        <v>6.48</v>
      </c>
      <c r="L425" s="28">
        <f>J425*'Input Data'!AG440</f>
        <v>0</v>
      </c>
      <c r="M425" s="28">
        <f t="shared" si="13"/>
        <v>136.07999999999998</v>
      </c>
    </row>
    <row r="426" spans="1:13" x14ac:dyDescent="0.25">
      <c r="A426" t="str">
        <f>'Input Data'!B441</f>
        <v>PRINCE GEORGE</v>
      </c>
      <c r="B426" t="str">
        <f>'Input Data'!AH441</f>
        <v>1148 PACIFIC ST</v>
      </c>
      <c r="C426" t="str">
        <f>'Input Data'!C441</f>
        <v>BC</v>
      </c>
      <c r="D426" t="str">
        <f>'Input Data'!D441</f>
        <v>ETH MID</v>
      </c>
      <c r="E426">
        <f>'Input Data'!AD441</f>
        <v>100.4</v>
      </c>
      <c r="F426">
        <f>'Input Data'!F441</f>
        <v>10</v>
      </c>
      <c r="G426">
        <f>'Input Data'!G441</f>
        <v>14.5</v>
      </c>
      <c r="H426">
        <f>'Input Data'!H441</f>
        <v>0</v>
      </c>
      <c r="I426">
        <f>'Input Data'!I441</f>
        <v>0</v>
      </c>
      <c r="J426" s="28">
        <f t="shared" si="12"/>
        <v>124.9</v>
      </c>
      <c r="K426">
        <f>J426*'Input Data'!AF441</f>
        <v>6.245000000000001</v>
      </c>
      <c r="L426" s="28">
        <f>J426*'Input Data'!AG441</f>
        <v>0</v>
      </c>
      <c r="M426" s="28">
        <f t="shared" si="13"/>
        <v>131.14500000000001</v>
      </c>
    </row>
    <row r="427" spans="1:13" x14ac:dyDescent="0.25">
      <c r="A427" t="str">
        <f>'Input Data'!B442</f>
        <v>PRINCE GEORGE</v>
      </c>
      <c r="B427" t="str">
        <f>'Input Data'!AH442</f>
        <v>1148 PACIFIC ST</v>
      </c>
      <c r="C427" t="str">
        <f>'Input Data'!C442</f>
        <v>BC</v>
      </c>
      <c r="D427" t="str">
        <f>'Input Data'!D442</f>
        <v>ETHANOL REG</v>
      </c>
      <c r="E427">
        <f>'Input Data'!AD442</f>
        <v>96.4</v>
      </c>
      <c r="F427">
        <f>'Input Data'!F442</f>
        <v>10</v>
      </c>
      <c r="G427">
        <f>'Input Data'!G442</f>
        <v>14.5</v>
      </c>
      <c r="H427">
        <f>'Input Data'!H442</f>
        <v>0</v>
      </c>
      <c r="I427">
        <f>'Input Data'!I442</f>
        <v>0</v>
      </c>
      <c r="J427" s="28">
        <f t="shared" si="12"/>
        <v>120.9</v>
      </c>
      <c r="K427">
        <f>J427*'Input Data'!AF442</f>
        <v>6.0450000000000008</v>
      </c>
      <c r="L427" s="28">
        <f>J427*'Input Data'!AG442</f>
        <v>0</v>
      </c>
      <c r="M427" s="28">
        <f t="shared" si="13"/>
        <v>126.94500000000001</v>
      </c>
    </row>
    <row r="428" spans="1:13" x14ac:dyDescent="0.25">
      <c r="A428" t="str">
        <f>'Input Data'!B443</f>
        <v>PRINCE GEORGE</v>
      </c>
      <c r="B428" t="str">
        <f>'Input Data'!AH443</f>
        <v>1148 PACIFIC ST</v>
      </c>
      <c r="C428" t="str">
        <f>'Input Data'!C443</f>
        <v>BC</v>
      </c>
      <c r="D428" t="str">
        <f>'Input Data'!D443</f>
        <v>PREMIUM</v>
      </c>
      <c r="E428">
        <f>'Input Data'!AD443</f>
        <v>139.80000000000001</v>
      </c>
      <c r="F428">
        <f>'Input Data'!F443</f>
        <v>10</v>
      </c>
      <c r="G428">
        <f>'Input Data'!G443</f>
        <v>14.5</v>
      </c>
      <c r="H428">
        <f>'Input Data'!H443</f>
        <v>0</v>
      </c>
      <c r="I428">
        <f>'Input Data'!I443</f>
        <v>0</v>
      </c>
      <c r="J428" s="28">
        <f t="shared" si="12"/>
        <v>164.3</v>
      </c>
      <c r="K428">
        <f>J428*'Input Data'!AF443</f>
        <v>8.2150000000000016</v>
      </c>
      <c r="L428" s="28">
        <f>J428*'Input Data'!AG443</f>
        <v>0</v>
      </c>
      <c r="M428" s="28">
        <f t="shared" si="13"/>
        <v>172.51500000000001</v>
      </c>
    </row>
    <row r="429" spans="1:13" x14ac:dyDescent="0.25">
      <c r="A429" t="str">
        <f>'Input Data'!B444</f>
        <v>PRINCE GEORGE</v>
      </c>
      <c r="B429" t="str">
        <f>'Input Data'!AH444</f>
        <v>1148 PACIFIC ST</v>
      </c>
      <c r="C429" t="str">
        <f>'Input Data'!C444</f>
        <v>BC</v>
      </c>
      <c r="D429" t="str">
        <f>'Input Data'!D444</f>
        <v>UNBRAND DEF</v>
      </c>
      <c r="E429">
        <f>'Input Data'!AD444</f>
        <v>116</v>
      </c>
      <c r="F429">
        <f>'Input Data'!F444</f>
        <v>0</v>
      </c>
      <c r="G429">
        <f>'Input Data'!G444</f>
        <v>0</v>
      </c>
      <c r="H429">
        <f>'Input Data'!H444</f>
        <v>0</v>
      </c>
      <c r="I429">
        <f>'Input Data'!I444</f>
        <v>0</v>
      </c>
      <c r="J429" s="28">
        <f t="shared" si="12"/>
        <v>116</v>
      </c>
      <c r="K429">
        <f>J429*'Input Data'!AF444</f>
        <v>13.92</v>
      </c>
      <c r="L429" s="28">
        <f>J429*'Input Data'!AG444</f>
        <v>0</v>
      </c>
      <c r="M429" s="28">
        <f t="shared" si="13"/>
        <v>129.91999999999999</v>
      </c>
    </row>
    <row r="430" spans="1:13" x14ac:dyDescent="0.25">
      <c r="A430" t="str">
        <f>'Input Data'!B445</f>
        <v>PRINCE GEORGE</v>
      </c>
      <c r="B430" t="str">
        <f>'Input Data'!AH445</f>
        <v>2180 NORANDA RD</v>
      </c>
      <c r="C430" t="str">
        <f>'Input Data'!C445</f>
        <v>BC</v>
      </c>
      <c r="D430" t="str">
        <f>'Input Data'!D445</f>
        <v>D LS DYED</v>
      </c>
      <c r="E430">
        <f>'Input Data'!AD445</f>
        <v>110.9</v>
      </c>
      <c r="F430">
        <f>'Input Data'!F445</f>
        <v>4</v>
      </c>
      <c r="G430">
        <f>'Input Data'!G445</f>
        <v>3</v>
      </c>
      <c r="H430">
        <f>'Input Data'!H445</f>
        <v>0</v>
      </c>
      <c r="I430">
        <f>'Input Data'!I445</f>
        <v>0</v>
      </c>
      <c r="J430" s="28">
        <f t="shared" si="12"/>
        <v>117.9</v>
      </c>
      <c r="K430">
        <f>J430*'Input Data'!AF445</f>
        <v>5.8950000000000005</v>
      </c>
      <c r="L430" s="28">
        <f>J430*'Input Data'!AG445</f>
        <v>0</v>
      </c>
      <c r="M430" s="28">
        <f t="shared" si="13"/>
        <v>123.795</v>
      </c>
    </row>
    <row r="431" spans="1:13" x14ac:dyDescent="0.25">
      <c r="A431" t="str">
        <f>'Input Data'!B446</f>
        <v>PRINCE GEORGE</v>
      </c>
      <c r="B431" t="str">
        <f>'Input Data'!AH446</f>
        <v>2180 NORANDA RD</v>
      </c>
      <c r="C431" t="str">
        <f>'Input Data'!C446</f>
        <v>BC</v>
      </c>
      <c r="D431" t="str">
        <f>'Input Data'!D446</f>
        <v>DIESEL LS</v>
      </c>
      <c r="E431">
        <f>'Input Data'!AD446</f>
        <v>110.9</v>
      </c>
      <c r="F431">
        <f>'Input Data'!F446</f>
        <v>4</v>
      </c>
      <c r="G431">
        <f>'Input Data'!G446</f>
        <v>15</v>
      </c>
      <c r="H431">
        <f>'Input Data'!H446</f>
        <v>0</v>
      </c>
      <c r="I431">
        <f>'Input Data'!I446</f>
        <v>0</v>
      </c>
      <c r="J431" s="28">
        <f t="shared" si="12"/>
        <v>129.9</v>
      </c>
      <c r="K431">
        <f>J431*'Input Data'!AF446</f>
        <v>6.495000000000001</v>
      </c>
      <c r="L431" s="28">
        <f>J431*'Input Data'!AG446</f>
        <v>0</v>
      </c>
      <c r="M431" s="28">
        <f t="shared" si="13"/>
        <v>136.39500000000001</v>
      </c>
    </row>
    <row r="432" spans="1:13" x14ac:dyDescent="0.25">
      <c r="A432" t="str">
        <f>'Input Data'!B447</f>
        <v>PRINCE GEORGE</v>
      </c>
      <c r="B432" t="str">
        <f>'Input Data'!AH447</f>
        <v>2180 NORANDA RD</v>
      </c>
      <c r="C432" t="str">
        <f>'Input Data'!C447</f>
        <v>BC</v>
      </c>
      <c r="D432" t="str">
        <f>'Input Data'!D447</f>
        <v>ETH REG DYE</v>
      </c>
      <c r="E432">
        <f>'Input Data'!AD447</f>
        <v>96.9</v>
      </c>
      <c r="F432">
        <f>'Input Data'!F447</f>
        <v>10</v>
      </c>
      <c r="G432">
        <f>'Input Data'!G447</f>
        <v>3</v>
      </c>
      <c r="H432">
        <f>'Input Data'!H447</f>
        <v>0</v>
      </c>
      <c r="I432">
        <f>'Input Data'!I447</f>
        <v>0</v>
      </c>
      <c r="J432" s="28">
        <f t="shared" si="12"/>
        <v>109.9</v>
      </c>
      <c r="K432">
        <f>J432*'Input Data'!AF447</f>
        <v>5.495000000000001</v>
      </c>
      <c r="L432" s="28">
        <f>J432*'Input Data'!AG447</f>
        <v>0</v>
      </c>
      <c r="M432" s="28">
        <f t="shared" si="13"/>
        <v>115.39500000000001</v>
      </c>
    </row>
    <row r="433" spans="1:13" x14ac:dyDescent="0.25">
      <c r="A433" t="str">
        <f>'Input Data'!B448</f>
        <v>PRINCE GEORGE</v>
      </c>
      <c r="B433" t="str">
        <f>'Input Data'!AH448</f>
        <v>2180 NORANDA RD</v>
      </c>
      <c r="C433" t="str">
        <f>'Input Data'!C448</f>
        <v>BC</v>
      </c>
      <c r="D433" t="str">
        <f>'Input Data'!D448</f>
        <v>ETHANOL REG</v>
      </c>
      <c r="E433">
        <f>'Input Data'!AD448</f>
        <v>96.9</v>
      </c>
      <c r="F433">
        <f>'Input Data'!F448</f>
        <v>10</v>
      </c>
      <c r="G433">
        <f>'Input Data'!G448</f>
        <v>14.5</v>
      </c>
      <c r="H433">
        <f>'Input Data'!H448</f>
        <v>0</v>
      </c>
      <c r="I433">
        <f>'Input Data'!I448</f>
        <v>0</v>
      </c>
      <c r="J433" s="28">
        <f t="shared" si="12"/>
        <v>121.4</v>
      </c>
      <c r="K433">
        <f>J433*'Input Data'!AF448</f>
        <v>6.07</v>
      </c>
      <c r="L433" s="28">
        <f>J433*'Input Data'!AG448</f>
        <v>0</v>
      </c>
      <c r="M433" s="28">
        <f t="shared" si="13"/>
        <v>127.47</v>
      </c>
    </row>
    <row r="434" spans="1:13" x14ac:dyDescent="0.25">
      <c r="A434" t="str">
        <f>'Input Data'!B449</f>
        <v>PRINCE GEORGE</v>
      </c>
      <c r="B434" t="str">
        <f>'Input Data'!AH449</f>
        <v>8087 HART HWY</v>
      </c>
      <c r="C434" t="str">
        <f>'Input Data'!C449</f>
        <v>BC</v>
      </c>
      <c r="D434" t="str">
        <f>'Input Data'!D449</f>
        <v>D LS DYED</v>
      </c>
      <c r="E434">
        <f>'Input Data'!AD449</f>
        <v>111.2</v>
      </c>
      <c r="F434">
        <f>'Input Data'!F449</f>
        <v>4</v>
      </c>
      <c r="G434">
        <f>'Input Data'!G449</f>
        <v>3</v>
      </c>
      <c r="H434">
        <f>'Input Data'!H449</f>
        <v>0</v>
      </c>
      <c r="I434">
        <f>'Input Data'!I449</f>
        <v>0</v>
      </c>
      <c r="J434" s="28">
        <f t="shared" si="12"/>
        <v>118.2</v>
      </c>
      <c r="K434">
        <f>J434*'Input Data'!AF449</f>
        <v>5.91</v>
      </c>
      <c r="L434" s="28">
        <f>J434*'Input Data'!AG449</f>
        <v>0</v>
      </c>
      <c r="M434" s="28">
        <f t="shared" si="13"/>
        <v>124.11</v>
      </c>
    </row>
    <row r="435" spans="1:13" x14ac:dyDescent="0.25">
      <c r="A435" t="str">
        <f>'Input Data'!B450</f>
        <v>PRINCE GEORGE</v>
      </c>
      <c r="B435" t="str">
        <f>'Input Data'!AH450</f>
        <v>8087 HART HWY</v>
      </c>
      <c r="C435" t="str">
        <f>'Input Data'!C450</f>
        <v>BC</v>
      </c>
      <c r="D435" t="str">
        <f>'Input Data'!D450</f>
        <v>DIESEL LS</v>
      </c>
      <c r="E435">
        <f>'Input Data'!AD450</f>
        <v>111.2</v>
      </c>
      <c r="F435">
        <f>'Input Data'!F450</f>
        <v>4</v>
      </c>
      <c r="G435">
        <f>'Input Data'!G450</f>
        <v>15</v>
      </c>
      <c r="H435">
        <f>'Input Data'!H450</f>
        <v>0</v>
      </c>
      <c r="I435">
        <f>'Input Data'!I450</f>
        <v>0</v>
      </c>
      <c r="J435" s="28">
        <f t="shared" si="12"/>
        <v>130.19999999999999</v>
      </c>
      <c r="K435">
        <f>J435*'Input Data'!AF450</f>
        <v>6.51</v>
      </c>
      <c r="L435" s="28">
        <f>J435*'Input Data'!AG450</f>
        <v>0</v>
      </c>
      <c r="M435" s="28">
        <f t="shared" si="13"/>
        <v>136.70999999999998</v>
      </c>
    </row>
    <row r="436" spans="1:13" x14ac:dyDescent="0.25">
      <c r="A436" t="str">
        <f>'Input Data'!B451</f>
        <v>PRINCE GEORGE</v>
      </c>
      <c r="B436" t="str">
        <f>'Input Data'!AH451</f>
        <v>8087 HART HWY</v>
      </c>
      <c r="C436" t="str">
        <f>'Input Data'!C451</f>
        <v>BC</v>
      </c>
      <c r="D436" t="str">
        <f>'Input Data'!D451</f>
        <v>ETH MID</v>
      </c>
      <c r="E436">
        <f>'Input Data'!AD451</f>
        <v>101</v>
      </c>
      <c r="F436">
        <f>'Input Data'!F451</f>
        <v>10</v>
      </c>
      <c r="G436">
        <f>'Input Data'!G451</f>
        <v>14.5</v>
      </c>
      <c r="H436">
        <f>'Input Data'!H451</f>
        <v>0</v>
      </c>
      <c r="I436">
        <f>'Input Data'!I451</f>
        <v>0</v>
      </c>
      <c r="J436" s="28">
        <f t="shared" si="12"/>
        <v>125.5</v>
      </c>
      <c r="K436">
        <f>J436*'Input Data'!AF451</f>
        <v>6.2750000000000004</v>
      </c>
      <c r="L436" s="28">
        <f>J436*'Input Data'!AG451</f>
        <v>0</v>
      </c>
      <c r="M436" s="28">
        <f t="shared" si="13"/>
        <v>131.77500000000001</v>
      </c>
    </row>
    <row r="437" spans="1:13" x14ac:dyDescent="0.25">
      <c r="A437" t="str">
        <f>'Input Data'!B452</f>
        <v>PRINCE GEORGE</v>
      </c>
      <c r="B437" t="str">
        <f>'Input Data'!AH452</f>
        <v>8087 HART HWY</v>
      </c>
      <c r="C437" t="str">
        <f>'Input Data'!C452</f>
        <v>BC</v>
      </c>
      <c r="D437" t="str">
        <f>'Input Data'!D452</f>
        <v>ETHANOL REG</v>
      </c>
      <c r="E437">
        <f>'Input Data'!AD452</f>
        <v>97</v>
      </c>
      <c r="F437">
        <f>'Input Data'!F452</f>
        <v>10</v>
      </c>
      <c r="G437">
        <f>'Input Data'!G452</f>
        <v>14.5</v>
      </c>
      <c r="H437">
        <f>'Input Data'!H452</f>
        <v>0</v>
      </c>
      <c r="I437">
        <f>'Input Data'!I452</f>
        <v>0</v>
      </c>
      <c r="J437" s="28">
        <f t="shared" si="12"/>
        <v>121.5</v>
      </c>
      <c r="K437">
        <f>J437*'Input Data'!AF452</f>
        <v>6.0750000000000002</v>
      </c>
      <c r="L437" s="28">
        <f>J437*'Input Data'!AG452</f>
        <v>0</v>
      </c>
      <c r="M437" s="28">
        <f t="shared" si="13"/>
        <v>127.575</v>
      </c>
    </row>
    <row r="438" spans="1:13" x14ac:dyDescent="0.25">
      <c r="A438" t="str">
        <f>'Input Data'!B453</f>
        <v>PRINCE GEORGE</v>
      </c>
      <c r="B438" t="str">
        <f>'Input Data'!AH453</f>
        <v>8087 HART HWY</v>
      </c>
      <c r="C438" t="str">
        <f>'Input Data'!C453</f>
        <v>BC</v>
      </c>
      <c r="D438" t="str">
        <f>'Input Data'!D453</f>
        <v>PREM DYED</v>
      </c>
      <c r="E438">
        <f>'Input Data'!AD453</f>
        <v>116</v>
      </c>
      <c r="F438">
        <f>'Input Data'!F453</f>
        <v>10</v>
      </c>
      <c r="G438">
        <f>'Input Data'!G453</f>
        <v>3</v>
      </c>
      <c r="H438">
        <f>'Input Data'!H453</f>
        <v>0</v>
      </c>
      <c r="I438">
        <f>'Input Data'!I453</f>
        <v>0</v>
      </c>
      <c r="J438" s="28">
        <f t="shared" si="12"/>
        <v>129</v>
      </c>
      <c r="K438">
        <f>J438*'Input Data'!AF453</f>
        <v>6.45</v>
      </c>
      <c r="L438" s="28">
        <f>J438*'Input Data'!AG453</f>
        <v>0</v>
      </c>
      <c r="M438" s="28">
        <f t="shared" si="13"/>
        <v>135.44999999999999</v>
      </c>
    </row>
    <row r="439" spans="1:13" x14ac:dyDescent="0.25">
      <c r="A439" t="str">
        <f>'Input Data'!B454</f>
        <v>PRINCE GEORGE</v>
      </c>
      <c r="B439" t="str">
        <f>'Input Data'!AH454</f>
        <v>8087 HART HWY</v>
      </c>
      <c r="C439" t="str">
        <f>'Input Data'!C454</f>
        <v>BC</v>
      </c>
      <c r="D439" t="str">
        <f>'Input Data'!D454</f>
        <v>PREMIUM</v>
      </c>
      <c r="E439">
        <f>'Input Data'!AD454</f>
        <v>116</v>
      </c>
      <c r="F439">
        <f>'Input Data'!F454</f>
        <v>10</v>
      </c>
      <c r="G439">
        <f>'Input Data'!G454</f>
        <v>14.5</v>
      </c>
      <c r="H439">
        <f>'Input Data'!H454</f>
        <v>0</v>
      </c>
      <c r="I439">
        <f>'Input Data'!I454</f>
        <v>0</v>
      </c>
      <c r="J439" s="28">
        <f t="shared" si="12"/>
        <v>140.5</v>
      </c>
      <c r="K439">
        <f>J439*'Input Data'!AF454</f>
        <v>7.0250000000000004</v>
      </c>
      <c r="L439" s="28">
        <f>J439*'Input Data'!AG454</f>
        <v>0</v>
      </c>
      <c r="M439" s="28">
        <f t="shared" si="13"/>
        <v>147.52500000000001</v>
      </c>
    </row>
    <row r="440" spans="1:13" x14ac:dyDescent="0.25">
      <c r="A440" t="str">
        <f>'Input Data'!B455</f>
        <v>PRINCE GEORGE</v>
      </c>
      <c r="B440" t="str">
        <f>'Input Data'!AH455</f>
        <v>718 FOREMAN ROAD</v>
      </c>
      <c r="C440" t="str">
        <f>'Input Data'!C455</f>
        <v>BC</v>
      </c>
      <c r="D440" t="str">
        <f>'Input Data'!D455</f>
        <v>D LS DYED</v>
      </c>
      <c r="E440">
        <f>'Input Data'!AD455</f>
        <v>110.8</v>
      </c>
      <c r="F440">
        <f>'Input Data'!F455</f>
        <v>4</v>
      </c>
      <c r="G440">
        <f>'Input Data'!G455</f>
        <v>3</v>
      </c>
      <c r="H440">
        <f>'Input Data'!H455</f>
        <v>0</v>
      </c>
      <c r="I440">
        <f>'Input Data'!I455</f>
        <v>0</v>
      </c>
      <c r="J440" s="28">
        <f t="shared" si="12"/>
        <v>117.8</v>
      </c>
      <c r="K440">
        <f>J440*'Input Data'!AF455</f>
        <v>5.8900000000000006</v>
      </c>
      <c r="L440" s="28">
        <f>J440*'Input Data'!AG455</f>
        <v>0</v>
      </c>
      <c r="M440" s="28">
        <f t="shared" si="13"/>
        <v>123.69</v>
      </c>
    </row>
    <row r="441" spans="1:13" x14ac:dyDescent="0.25">
      <c r="A441" t="str">
        <f>'Input Data'!B456</f>
        <v>PRINCE GEORGE</v>
      </c>
      <c r="B441" t="str">
        <f>'Input Data'!AH456</f>
        <v>718 FOREMAN ROAD</v>
      </c>
      <c r="C441" t="str">
        <f>'Input Data'!C456</f>
        <v>BC</v>
      </c>
      <c r="D441" t="str">
        <f>'Input Data'!D456</f>
        <v>DIESEL LS</v>
      </c>
      <c r="E441">
        <f>'Input Data'!AD456</f>
        <v>110.8</v>
      </c>
      <c r="F441">
        <f>'Input Data'!F456</f>
        <v>4</v>
      </c>
      <c r="G441">
        <f>'Input Data'!G456</f>
        <v>15</v>
      </c>
      <c r="H441">
        <f>'Input Data'!H456</f>
        <v>0</v>
      </c>
      <c r="I441">
        <f>'Input Data'!I456</f>
        <v>0</v>
      </c>
      <c r="J441" s="28">
        <f t="shared" si="12"/>
        <v>129.80000000000001</v>
      </c>
      <c r="K441">
        <f>J441*'Input Data'!AF456</f>
        <v>6.4900000000000011</v>
      </c>
      <c r="L441" s="28">
        <f>J441*'Input Data'!AG456</f>
        <v>0</v>
      </c>
      <c r="M441" s="28">
        <f t="shared" si="13"/>
        <v>136.29000000000002</v>
      </c>
    </row>
    <row r="442" spans="1:13" x14ac:dyDescent="0.25">
      <c r="A442" t="str">
        <f>'Input Data'!B457</f>
        <v>PRINCE GEORGE</v>
      </c>
      <c r="B442" t="str">
        <f>'Input Data'!AH457</f>
        <v>718 FOREMAN ROAD</v>
      </c>
      <c r="C442" t="str">
        <f>'Input Data'!C457</f>
        <v>BC</v>
      </c>
      <c r="D442" t="str">
        <f>'Input Data'!D457</f>
        <v>ETH MID</v>
      </c>
      <c r="E442">
        <f>'Input Data'!AD457</f>
        <v>100.6</v>
      </c>
      <c r="F442">
        <f>'Input Data'!F457</f>
        <v>10</v>
      </c>
      <c r="G442">
        <f>'Input Data'!G457</f>
        <v>14.5</v>
      </c>
      <c r="H442">
        <f>'Input Data'!H457</f>
        <v>0</v>
      </c>
      <c r="I442">
        <f>'Input Data'!I457</f>
        <v>0</v>
      </c>
      <c r="J442" s="28">
        <f t="shared" si="12"/>
        <v>125.1</v>
      </c>
      <c r="K442">
        <f>J442*'Input Data'!AF457</f>
        <v>6.2549999999999999</v>
      </c>
      <c r="L442" s="28">
        <f>J442*'Input Data'!AG457</f>
        <v>0</v>
      </c>
      <c r="M442" s="28">
        <f t="shared" si="13"/>
        <v>131.35499999999999</v>
      </c>
    </row>
    <row r="443" spans="1:13" x14ac:dyDescent="0.25">
      <c r="A443" t="str">
        <f>'Input Data'!B458</f>
        <v>PRINCE GEORGE</v>
      </c>
      <c r="B443" t="str">
        <f>'Input Data'!AH458</f>
        <v>718 FOREMAN ROAD</v>
      </c>
      <c r="C443" t="str">
        <f>'Input Data'!C458</f>
        <v>BC</v>
      </c>
      <c r="D443" t="str">
        <f>'Input Data'!D458</f>
        <v>ETHANOL REG</v>
      </c>
      <c r="E443">
        <f>'Input Data'!AD458</f>
        <v>96.6</v>
      </c>
      <c r="F443">
        <f>'Input Data'!F458</f>
        <v>10</v>
      </c>
      <c r="G443">
        <f>'Input Data'!G458</f>
        <v>14.5</v>
      </c>
      <c r="H443">
        <f>'Input Data'!H458</f>
        <v>0</v>
      </c>
      <c r="I443">
        <f>'Input Data'!I458</f>
        <v>0</v>
      </c>
      <c r="J443" s="28">
        <f t="shared" si="12"/>
        <v>121.1</v>
      </c>
      <c r="K443">
        <f>J443*'Input Data'!AF458</f>
        <v>6.0549999999999997</v>
      </c>
      <c r="L443" s="28">
        <f>J443*'Input Data'!AG458</f>
        <v>0</v>
      </c>
      <c r="M443" s="28">
        <f t="shared" si="13"/>
        <v>127.155</v>
      </c>
    </row>
    <row r="444" spans="1:13" x14ac:dyDescent="0.25">
      <c r="A444" t="str">
        <f>'Input Data'!B459</f>
        <v>PRINCE GEORGE</v>
      </c>
      <c r="B444" t="str">
        <f>'Input Data'!AH459</f>
        <v>718 FOREMAN ROAD</v>
      </c>
      <c r="C444" t="str">
        <f>'Input Data'!C459</f>
        <v>BC</v>
      </c>
      <c r="D444" t="str">
        <f>'Input Data'!D459</f>
        <v>PREM DYED</v>
      </c>
      <c r="E444">
        <f>'Input Data'!AD459</f>
        <v>115.6</v>
      </c>
      <c r="F444">
        <f>'Input Data'!F459</f>
        <v>10</v>
      </c>
      <c r="G444">
        <f>'Input Data'!G459</f>
        <v>3</v>
      </c>
      <c r="H444">
        <f>'Input Data'!H459</f>
        <v>0</v>
      </c>
      <c r="I444">
        <f>'Input Data'!I459</f>
        <v>0</v>
      </c>
      <c r="J444" s="28">
        <f t="shared" si="12"/>
        <v>128.6</v>
      </c>
      <c r="K444">
        <f>J444*'Input Data'!AF459</f>
        <v>6.43</v>
      </c>
      <c r="L444" s="28">
        <f>J444*'Input Data'!AG459</f>
        <v>0</v>
      </c>
      <c r="M444" s="28">
        <f t="shared" si="13"/>
        <v>135.03</v>
      </c>
    </row>
    <row r="445" spans="1:13" x14ac:dyDescent="0.25">
      <c r="A445" t="str">
        <f>'Input Data'!B460</f>
        <v>PRINCE GEORGE</v>
      </c>
      <c r="B445" t="str">
        <f>'Input Data'!AH460</f>
        <v>718 FOREMAN ROAD</v>
      </c>
      <c r="C445" t="str">
        <f>'Input Data'!C460</f>
        <v>BC</v>
      </c>
      <c r="D445" t="str">
        <f>'Input Data'!D460</f>
        <v>PREMIUM</v>
      </c>
      <c r="E445">
        <f>'Input Data'!AD460</f>
        <v>115.6</v>
      </c>
      <c r="F445">
        <f>'Input Data'!F460</f>
        <v>10</v>
      </c>
      <c r="G445">
        <f>'Input Data'!G460</f>
        <v>14.5</v>
      </c>
      <c r="H445">
        <f>'Input Data'!H460</f>
        <v>0</v>
      </c>
      <c r="I445">
        <f>'Input Data'!I460</f>
        <v>0</v>
      </c>
      <c r="J445" s="28">
        <f t="shared" si="12"/>
        <v>140.1</v>
      </c>
      <c r="K445">
        <f>J445*'Input Data'!AF460</f>
        <v>7.0049999999999999</v>
      </c>
      <c r="L445" s="28">
        <f>J445*'Input Data'!AG460</f>
        <v>0</v>
      </c>
      <c r="M445" s="28">
        <f t="shared" si="13"/>
        <v>147.10499999999999</v>
      </c>
    </row>
    <row r="446" spans="1:13" x14ac:dyDescent="0.25">
      <c r="A446" t="str">
        <f>'Input Data'!B461</f>
        <v>PRINCETON</v>
      </c>
      <c r="B446" t="str">
        <f>'Input Data'!AH461</f>
        <v>315 BURTON AVE</v>
      </c>
      <c r="C446" t="str">
        <f>'Input Data'!C461</f>
        <v>BC</v>
      </c>
      <c r="D446" t="str">
        <f>'Input Data'!D461</f>
        <v>D LS DYED</v>
      </c>
      <c r="E446">
        <f>'Input Data'!AD461</f>
        <v>114.4</v>
      </c>
      <c r="F446">
        <f>'Input Data'!F461</f>
        <v>4</v>
      </c>
      <c r="G446">
        <f>'Input Data'!G461</f>
        <v>3</v>
      </c>
      <c r="H446">
        <f>'Input Data'!H461</f>
        <v>0</v>
      </c>
      <c r="I446">
        <f>'Input Data'!I461</f>
        <v>0</v>
      </c>
      <c r="J446" s="28">
        <f t="shared" si="12"/>
        <v>121.4</v>
      </c>
      <c r="K446">
        <f>J446*'Input Data'!AF461</f>
        <v>6.07</v>
      </c>
      <c r="L446" s="28">
        <f>J446*'Input Data'!AG461</f>
        <v>0</v>
      </c>
      <c r="M446" s="28">
        <f t="shared" si="13"/>
        <v>127.47</v>
      </c>
    </row>
    <row r="447" spans="1:13" x14ac:dyDescent="0.25">
      <c r="A447" t="str">
        <f>'Input Data'!B462</f>
        <v>PRINCETON</v>
      </c>
      <c r="B447" t="str">
        <f>'Input Data'!AH462</f>
        <v>315 BURTON AVE</v>
      </c>
      <c r="C447" t="str">
        <f>'Input Data'!C462</f>
        <v>BC</v>
      </c>
      <c r="D447" t="str">
        <f>'Input Data'!D462</f>
        <v>DIESEL LS</v>
      </c>
      <c r="E447">
        <f>'Input Data'!AD462</f>
        <v>114.4</v>
      </c>
      <c r="F447">
        <f>'Input Data'!F462</f>
        <v>4</v>
      </c>
      <c r="G447">
        <f>'Input Data'!G462</f>
        <v>15</v>
      </c>
      <c r="H447">
        <f>'Input Data'!H462</f>
        <v>0</v>
      </c>
      <c r="I447">
        <f>'Input Data'!I462</f>
        <v>0</v>
      </c>
      <c r="J447" s="28">
        <f t="shared" si="12"/>
        <v>133.4</v>
      </c>
      <c r="K447">
        <f>J447*'Input Data'!AF462</f>
        <v>6.6700000000000008</v>
      </c>
      <c r="L447" s="28">
        <f>J447*'Input Data'!AG462</f>
        <v>0</v>
      </c>
      <c r="M447" s="28">
        <f t="shared" si="13"/>
        <v>140.07</v>
      </c>
    </row>
    <row r="448" spans="1:13" x14ac:dyDescent="0.25">
      <c r="A448" t="str">
        <f>'Input Data'!B463</f>
        <v>PRINCETON</v>
      </c>
      <c r="B448" t="str">
        <f>'Input Data'!AH463</f>
        <v>315 BURTON AVE</v>
      </c>
      <c r="C448" t="str">
        <f>'Input Data'!C463</f>
        <v>BC</v>
      </c>
      <c r="D448" t="str">
        <f>'Input Data'!D463</f>
        <v>ETHANOL REG</v>
      </c>
      <c r="E448">
        <f>'Input Data'!AD463</f>
        <v>99.8</v>
      </c>
      <c r="F448">
        <f>'Input Data'!F463</f>
        <v>10</v>
      </c>
      <c r="G448">
        <f>'Input Data'!G463</f>
        <v>14.5</v>
      </c>
      <c r="H448">
        <f>'Input Data'!H463</f>
        <v>0</v>
      </c>
      <c r="I448">
        <f>'Input Data'!I463</f>
        <v>0</v>
      </c>
      <c r="J448" s="28">
        <f t="shared" si="12"/>
        <v>124.3</v>
      </c>
      <c r="K448">
        <f>J448*'Input Data'!AF463</f>
        <v>6.2149999999999999</v>
      </c>
      <c r="L448" s="28">
        <f>J448*'Input Data'!AG463</f>
        <v>0</v>
      </c>
      <c r="M448" s="28">
        <f t="shared" si="13"/>
        <v>130.51499999999999</v>
      </c>
    </row>
    <row r="449" spans="1:13" x14ac:dyDescent="0.25">
      <c r="A449" t="str">
        <f>'Input Data'!B464</f>
        <v>PRINCETON</v>
      </c>
      <c r="B449" t="str">
        <f>'Input Data'!AH464</f>
        <v>315 BURTON AVE</v>
      </c>
      <c r="C449" t="str">
        <f>'Input Data'!C464</f>
        <v>BC</v>
      </c>
      <c r="D449" t="str">
        <f>'Input Data'!D464</f>
        <v>PREM DYED</v>
      </c>
      <c r="E449">
        <f>'Input Data'!AD464</f>
        <v>118.8</v>
      </c>
      <c r="F449">
        <f>'Input Data'!F464</f>
        <v>10</v>
      </c>
      <c r="G449">
        <f>'Input Data'!G464</f>
        <v>3</v>
      </c>
      <c r="H449">
        <f>'Input Data'!H464</f>
        <v>0</v>
      </c>
      <c r="I449">
        <f>'Input Data'!I464</f>
        <v>0</v>
      </c>
      <c r="J449" s="28">
        <f t="shared" si="12"/>
        <v>131.80000000000001</v>
      </c>
      <c r="K449">
        <f>J449*'Input Data'!AF464</f>
        <v>6.5900000000000007</v>
      </c>
      <c r="L449" s="28">
        <f>J449*'Input Data'!AG464</f>
        <v>0</v>
      </c>
      <c r="M449" s="28">
        <f t="shared" si="13"/>
        <v>138.39000000000001</v>
      </c>
    </row>
    <row r="450" spans="1:13" x14ac:dyDescent="0.25">
      <c r="A450" t="str">
        <f>'Input Data'!B465</f>
        <v>PRINCETON</v>
      </c>
      <c r="B450" t="str">
        <f>'Input Data'!AH465</f>
        <v>315 BURTON AVE</v>
      </c>
      <c r="C450" t="str">
        <f>'Input Data'!C465</f>
        <v>BC</v>
      </c>
      <c r="D450" t="str">
        <f>'Input Data'!D465</f>
        <v>UNBRAND DEF</v>
      </c>
      <c r="E450">
        <f>'Input Data'!AD465</f>
        <v>129.4</v>
      </c>
      <c r="F450">
        <f>'Input Data'!F465</f>
        <v>0</v>
      </c>
      <c r="G450">
        <f>'Input Data'!G465</f>
        <v>0</v>
      </c>
      <c r="H450">
        <f>'Input Data'!H465</f>
        <v>0</v>
      </c>
      <c r="I450">
        <f>'Input Data'!I465</f>
        <v>0</v>
      </c>
      <c r="J450" s="28">
        <f t="shared" si="12"/>
        <v>129.4</v>
      </c>
      <c r="K450">
        <f>J450*'Input Data'!AF465</f>
        <v>15.528</v>
      </c>
      <c r="L450" s="28">
        <f>J450*'Input Data'!AG465</f>
        <v>0</v>
      </c>
      <c r="M450" s="28">
        <f t="shared" si="13"/>
        <v>144.928</v>
      </c>
    </row>
    <row r="451" spans="1:13" x14ac:dyDescent="0.25">
      <c r="A451" t="str">
        <f>'Input Data'!B466</f>
        <v>SALMO</v>
      </c>
      <c r="B451" t="str">
        <f>'Input Data'!AH466</f>
        <v>5923 HWY 3</v>
      </c>
      <c r="C451" t="str">
        <f>'Input Data'!C466</f>
        <v>BC</v>
      </c>
      <c r="D451" t="str">
        <f>'Input Data'!D466</f>
        <v>D LS DYED</v>
      </c>
      <c r="E451">
        <f>'Input Data'!AD466</f>
        <v>121.3</v>
      </c>
      <c r="F451">
        <f>'Input Data'!F466</f>
        <v>4</v>
      </c>
      <c r="G451">
        <f>'Input Data'!G466</f>
        <v>3</v>
      </c>
      <c r="H451">
        <f>'Input Data'!H466</f>
        <v>0</v>
      </c>
      <c r="I451">
        <f>'Input Data'!I466</f>
        <v>0</v>
      </c>
      <c r="J451" s="28">
        <f t="shared" si="12"/>
        <v>128.30000000000001</v>
      </c>
      <c r="K451">
        <f>J451*'Input Data'!AF466</f>
        <v>6.4150000000000009</v>
      </c>
      <c r="L451" s="28">
        <f>J451*'Input Data'!AG466</f>
        <v>0</v>
      </c>
      <c r="M451" s="28">
        <f t="shared" si="13"/>
        <v>134.715</v>
      </c>
    </row>
    <row r="452" spans="1:13" x14ac:dyDescent="0.25">
      <c r="A452" t="str">
        <f>'Input Data'!B467</f>
        <v>SALMO</v>
      </c>
      <c r="B452" t="str">
        <f>'Input Data'!AH467</f>
        <v>5923 HWY 3</v>
      </c>
      <c r="C452" t="str">
        <f>'Input Data'!C467</f>
        <v>BC</v>
      </c>
      <c r="D452" t="str">
        <f>'Input Data'!D467</f>
        <v>DIESEL LS</v>
      </c>
      <c r="E452">
        <f>'Input Data'!AD467</f>
        <v>121.3</v>
      </c>
      <c r="F452">
        <f>'Input Data'!F467</f>
        <v>4</v>
      </c>
      <c r="G452">
        <f>'Input Data'!G467</f>
        <v>15</v>
      </c>
      <c r="H452">
        <f>'Input Data'!H467</f>
        <v>0</v>
      </c>
      <c r="I452">
        <f>'Input Data'!I467</f>
        <v>0</v>
      </c>
      <c r="J452" s="28">
        <f t="shared" si="12"/>
        <v>140.30000000000001</v>
      </c>
      <c r="K452">
        <f>J452*'Input Data'!AF467</f>
        <v>7.0150000000000006</v>
      </c>
      <c r="L452" s="28">
        <f>J452*'Input Data'!AG467</f>
        <v>0</v>
      </c>
      <c r="M452" s="28">
        <f t="shared" si="13"/>
        <v>147.315</v>
      </c>
    </row>
    <row r="453" spans="1:13" x14ac:dyDescent="0.25">
      <c r="A453" t="str">
        <f>'Input Data'!B468</f>
        <v>SALMO</v>
      </c>
      <c r="B453" t="str">
        <f>'Input Data'!AH468</f>
        <v>5923 HWY 3</v>
      </c>
      <c r="C453" t="str">
        <f>'Input Data'!C468</f>
        <v>BC</v>
      </c>
      <c r="D453" t="str">
        <f>'Input Data'!D468</f>
        <v>ETHANOL REG</v>
      </c>
      <c r="E453">
        <f>'Input Data'!AD468</f>
        <v>106.7</v>
      </c>
      <c r="F453">
        <f>'Input Data'!F468</f>
        <v>10</v>
      </c>
      <c r="G453">
        <f>'Input Data'!G468</f>
        <v>14.5</v>
      </c>
      <c r="H453">
        <f>'Input Data'!H468</f>
        <v>0</v>
      </c>
      <c r="I453">
        <f>'Input Data'!I468</f>
        <v>0</v>
      </c>
      <c r="J453" s="28">
        <f t="shared" si="12"/>
        <v>131.19999999999999</v>
      </c>
      <c r="K453">
        <f>J453*'Input Data'!AF468</f>
        <v>6.56</v>
      </c>
      <c r="L453" s="28">
        <f>J453*'Input Data'!AG468</f>
        <v>0</v>
      </c>
      <c r="M453" s="28">
        <f t="shared" si="13"/>
        <v>137.76</v>
      </c>
    </row>
    <row r="454" spans="1:13" x14ac:dyDescent="0.25">
      <c r="A454" t="str">
        <f>'Input Data'!B469</f>
        <v>SALMO</v>
      </c>
      <c r="B454" t="str">
        <f>'Input Data'!AH469</f>
        <v>5923 HWY 3</v>
      </c>
      <c r="C454" t="str">
        <f>'Input Data'!C469</f>
        <v>BC</v>
      </c>
      <c r="D454" t="str">
        <f>'Input Data'!D469</f>
        <v>UNBRAND DEF</v>
      </c>
      <c r="E454">
        <f>'Input Data'!AD469</f>
        <v>129.4</v>
      </c>
      <c r="F454">
        <f>'Input Data'!F469</f>
        <v>0</v>
      </c>
      <c r="G454">
        <f>'Input Data'!G469</f>
        <v>0</v>
      </c>
      <c r="H454">
        <f>'Input Data'!H469</f>
        <v>0</v>
      </c>
      <c r="I454">
        <f>'Input Data'!I469</f>
        <v>0</v>
      </c>
      <c r="J454" s="28">
        <f t="shared" si="12"/>
        <v>129.4</v>
      </c>
      <c r="K454">
        <f>J454*'Input Data'!AF469</f>
        <v>15.528</v>
      </c>
      <c r="L454" s="28">
        <f>J454*'Input Data'!AG469</f>
        <v>0</v>
      </c>
      <c r="M454" s="28">
        <f t="shared" si="13"/>
        <v>144.928</v>
      </c>
    </row>
    <row r="455" spans="1:13" x14ac:dyDescent="0.25">
      <c r="A455" t="str">
        <f>'Input Data'!B470</f>
        <v>SAVONA</v>
      </c>
      <c r="B455" t="str">
        <f>'Input Data'!AH470</f>
        <v>1000 Trans-Canada Hwy</v>
      </c>
      <c r="C455" t="str">
        <f>'Input Data'!C470</f>
        <v>BC</v>
      </c>
      <c r="D455" t="str">
        <f>'Input Data'!D470</f>
        <v>D LS DYED</v>
      </c>
      <c r="E455">
        <f>'Input Data'!AD470</f>
        <v>114.4</v>
      </c>
      <c r="F455">
        <f>'Input Data'!F470</f>
        <v>4</v>
      </c>
      <c r="G455">
        <f>'Input Data'!G470</f>
        <v>3</v>
      </c>
      <c r="H455">
        <f>'Input Data'!H470</f>
        <v>0</v>
      </c>
      <c r="I455">
        <f>'Input Data'!I470</f>
        <v>0</v>
      </c>
      <c r="J455" s="28">
        <f t="shared" si="12"/>
        <v>121.4</v>
      </c>
      <c r="K455">
        <f>J455*'Input Data'!AF470</f>
        <v>6.07</v>
      </c>
      <c r="L455" s="28">
        <f>J455*'Input Data'!AG470</f>
        <v>0</v>
      </c>
      <c r="M455" s="28">
        <f t="shared" si="13"/>
        <v>127.47</v>
      </c>
    </row>
    <row r="456" spans="1:13" x14ac:dyDescent="0.25">
      <c r="A456" t="str">
        <f>'Input Data'!B471</f>
        <v>SAVONA</v>
      </c>
      <c r="B456" t="str">
        <f>'Input Data'!AH471</f>
        <v>1000 Trans-Canada Hwy</v>
      </c>
      <c r="C456" t="str">
        <f>'Input Data'!C471</f>
        <v>BC</v>
      </c>
      <c r="D456" t="str">
        <f>'Input Data'!D471</f>
        <v>DIESEL LS</v>
      </c>
      <c r="E456">
        <f>'Input Data'!AD471</f>
        <v>114.4</v>
      </c>
      <c r="F456">
        <f>'Input Data'!F471</f>
        <v>4</v>
      </c>
      <c r="G456">
        <f>'Input Data'!G471</f>
        <v>15</v>
      </c>
      <c r="H456">
        <f>'Input Data'!H471</f>
        <v>0</v>
      </c>
      <c r="I456">
        <f>'Input Data'!I471</f>
        <v>0</v>
      </c>
      <c r="J456" s="28">
        <f t="shared" si="12"/>
        <v>133.4</v>
      </c>
      <c r="K456">
        <f>J456*'Input Data'!AF471</f>
        <v>6.6700000000000008</v>
      </c>
      <c r="L456" s="28">
        <f>J456*'Input Data'!AG471</f>
        <v>0</v>
      </c>
      <c r="M456" s="28">
        <f t="shared" si="13"/>
        <v>140.07</v>
      </c>
    </row>
    <row r="457" spans="1:13" x14ac:dyDescent="0.25">
      <c r="A457" t="str">
        <f>'Input Data'!B472</f>
        <v>SAVONA</v>
      </c>
      <c r="B457" t="str">
        <f>'Input Data'!AH472</f>
        <v>1000 Trans-Canada Hwy</v>
      </c>
      <c r="C457" t="str">
        <f>'Input Data'!C472</f>
        <v>BC</v>
      </c>
      <c r="D457" t="str">
        <f>'Input Data'!D472</f>
        <v>ETHANOL REG</v>
      </c>
      <c r="E457">
        <f>'Input Data'!AD472</f>
        <v>99.8</v>
      </c>
      <c r="F457">
        <f>'Input Data'!F472</f>
        <v>10</v>
      </c>
      <c r="G457">
        <f>'Input Data'!G472</f>
        <v>14.5</v>
      </c>
      <c r="H457">
        <f>'Input Data'!H472</f>
        <v>0</v>
      </c>
      <c r="I457">
        <f>'Input Data'!I472</f>
        <v>0</v>
      </c>
      <c r="J457" s="28">
        <f t="shared" si="12"/>
        <v>124.3</v>
      </c>
      <c r="K457">
        <f>J457*'Input Data'!AF472</f>
        <v>6.2149999999999999</v>
      </c>
      <c r="L457" s="28">
        <f>J457*'Input Data'!AG472</f>
        <v>0</v>
      </c>
      <c r="M457" s="28">
        <f t="shared" si="13"/>
        <v>130.51499999999999</v>
      </c>
    </row>
    <row r="458" spans="1:13" x14ac:dyDescent="0.25">
      <c r="A458" t="str">
        <f>'Input Data'!B473</f>
        <v>SAVONA</v>
      </c>
      <c r="B458" t="str">
        <f>'Input Data'!AH473</f>
        <v>1000 Trans-Canada Hwy</v>
      </c>
      <c r="C458" t="str">
        <f>'Input Data'!C473</f>
        <v>BC</v>
      </c>
      <c r="D458" t="str">
        <f>'Input Data'!D473</f>
        <v>PREM DYED</v>
      </c>
      <c r="E458">
        <f>'Input Data'!AD473</f>
        <v>118.8</v>
      </c>
      <c r="F458">
        <f>'Input Data'!F473</f>
        <v>10</v>
      </c>
      <c r="G458">
        <f>'Input Data'!G473</f>
        <v>3</v>
      </c>
      <c r="H458">
        <f>'Input Data'!H473</f>
        <v>0</v>
      </c>
      <c r="I458">
        <f>'Input Data'!I473</f>
        <v>0</v>
      </c>
      <c r="J458" s="28">
        <f t="shared" si="12"/>
        <v>131.80000000000001</v>
      </c>
      <c r="K458">
        <f>J458*'Input Data'!AF473</f>
        <v>6.5900000000000007</v>
      </c>
      <c r="L458" s="28">
        <f>J458*'Input Data'!AG473</f>
        <v>0</v>
      </c>
      <c r="M458" s="28">
        <f t="shared" si="13"/>
        <v>138.39000000000001</v>
      </c>
    </row>
    <row r="459" spans="1:13" x14ac:dyDescent="0.25">
      <c r="A459" t="str">
        <f>'Input Data'!B474</f>
        <v>SAVONA</v>
      </c>
      <c r="B459" t="str">
        <f>'Input Data'!AH474</f>
        <v>1000 Trans-Canada Hwy</v>
      </c>
      <c r="C459" t="str">
        <f>'Input Data'!C474</f>
        <v>BC</v>
      </c>
      <c r="D459" t="str">
        <f>'Input Data'!D474</f>
        <v>UNBRAND DEF</v>
      </c>
      <c r="E459">
        <f>'Input Data'!AD474</f>
        <v>129.4</v>
      </c>
      <c r="F459">
        <f>'Input Data'!F474</f>
        <v>0</v>
      </c>
      <c r="G459">
        <f>'Input Data'!G474</f>
        <v>0</v>
      </c>
      <c r="H459">
        <f>'Input Data'!H474</f>
        <v>0</v>
      </c>
      <c r="I459">
        <f>'Input Data'!I474</f>
        <v>0</v>
      </c>
      <c r="J459" s="28">
        <f t="shared" si="12"/>
        <v>129.4</v>
      </c>
      <c r="K459">
        <f>J459*'Input Data'!AF474</f>
        <v>15.528</v>
      </c>
      <c r="L459" s="28">
        <f>J459*'Input Data'!AG474</f>
        <v>0</v>
      </c>
      <c r="M459" s="28">
        <f t="shared" si="13"/>
        <v>144.928</v>
      </c>
    </row>
    <row r="460" spans="1:13" x14ac:dyDescent="0.25">
      <c r="A460" t="str">
        <f>'Input Data'!B475</f>
        <v>SICAMOUS</v>
      </c>
      <c r="B460" t="str">
        <f>'Input Data'!AH475</f>
        <v>1340 EAST TRANS CANADA HWY. 1</v>
      </c>
      <c r="C460" t="str">
        <f>'Input Data'!C475</f>
        <v>BC</v>
      </c>
      <c r="D460" t="str">
        <f>'Input Data'!D475</f>
        <v>D LS DYED</v>
      </c>
      <c r="E460">
        <f>'Input Data'!AD475</f>
        <v>115.5</v>
      </c>
      <c r="F460">
        <f>'Input Data'!F475</f>
        <v>4</v>
      </c>
      <c r="G460">
        <f>'Input Data'!G475</f>
        <v>3</v>
      </c>
      <c r="H460">
        <f>'Input Data'!H475</f>
        <v>0</v>
      </c>
      <c r="I460">
        <f>'Input Data'!I475</f>
        <v>0</v>
      </c>
      <c r="J460" s="28">
        <f t="shared" si="12"/>
        <v>122.5</v>
      </c>
      <c r="K460">
        <f>J460*'Input Data'!AF475</f>
        <v>6.125</v>
      </c>
      <c r="L460" s="28">
        <f>J460*'Input Data'!AG475</f>
        <v>0</v>
      </c>
      <c r="M460" s="28">
        <f t="shared" si="13"/>
        <v>128.625</v>
      </c>
    </row>
    <row r="461" spans="1:13" x14ac:dyDescent="0.25">
      <c r="A461" t="str">
        <f>'Input Data'!B476</f>
        <v>SICAMOUS</v>
      </c>
      <c r="B461" t="str">
        <f>'Input Data'!AH476</f>
        <v>1340 EAST TRANS CANADA HWY. 1</v>
      </c>
      <c r="C461" t="str">
        <f>'Input Data'!C476</f>
        <v>BC</v>
      </c>
      <c r="D461" t="str">
        <f>'Input Data'!D476</f>
        <v>DIESEL LS</v>
      </c>
      <c r="E461">
        <f>'Input Data'!AD476</f>
        <v>115.5</v>
      </c>
      <c r="F461">
        <f>'Input Data'!F476</f>
        <v>4</v>
      </c>
      <c r="G461">
        <f>'Input Data'!G476</f>
        <v>15</v>
      </c>
      <c r="H461">
        <f>'Input Data'!H476</f>
        <v>0</v>
      </c>
      <c r="I461">
        <f>'Input Data'!I476</f>
        <v>0</v>
      </c>
      <c r="J461" s="28">
        <f t="shared" si="12"/>
        <v>134.5</v>
      </c>
      <c r="K461">
        <f>J461*'Input Data'!AF476</f>
        <v>6.7250000000000005</v>
      </c>
      <c r="L461" s="28">
        <f>J461*'Input Data'!AG476</f>
        <v>0</v>
      </c>
      <c r="M461" s="28">
        <f t="shared" si="13"/>
        <v>141.22499999999999</v>
      </c>
    </row>
    <row r="462" spans="1:13" x14ac:dyDescent="0.25">
      <c r="A462" t="str">
        <f>'Input Data'!B477</f>
        <v>SICAMOUS</v>
      </c>
      <c r="B462" t="str">
        <f>'Input Data'!AH477</f>
        <v>1340 EAST TRANS CANADA HWY. 1</v>
      </c>
      <c r="C462" t="str">
        <f>'Input Data'!C477</f>
        <v>BC</v>
      </c>
      <c r="D462" t="str">
        <f>'Input Data'!D477</f>
        <v>ETH MID</v>
      </c>
      <c r="E462">
        <f>'Input Data'!AD477</f>
        <v>104.6</v>
      </c>
      <c r="F462">
        <f>'Input Data'!F477</f>
        <v>10</v>
      </c>
      <c r="G462">
        <f>'Input Data'!G477</f>
        <v>14.5</v>
      </c>
      <c r="H462">
        <f>'Input Data'!H477</f>
        <v>0</v>
      </c>
      <c r="I462">
        <f>'Input Data'!I477</f>
        <v>0</v>
      </c>
      <c r="J462" s="28">
        <f t="shared" ref="J462:J525" si="14">SUM(E462:I462)</f>
        <v>129.1</v>
      </c>
      <c r="K462">
        <f>J462*'Input Data'!AF477</f>
        <v>6.4550000000000001</v>
      </c>
      <c r="L462" s="28">
        <f>J462*'Input Data'!AG477</f>
        <v>0</v>
      </c>
      <c r="M462" s="28">
        <f t="shared" ref="M462:M525" si="15">SUM(J462:L462)</f>
        <v>135.55500000000001</v>
      </c>
    </row>
    <row r="463" spans="1:13" x14ac:dyDescent="0.25">
      <c r="A463" t="str">
        <f>'Input Data'!B478</f>
        <v>SICAMOUS</v>
      </c>
      <c r="B463" t="str">
        <f>'Input Data'!AH478</f>
        <v>1340 EAST TRANS CANADA HWY. 1</v>
      </c>
      <c r="C463" t="str">
        <f>'Input Data'!C478</f>
        <v>BC</v>
      </c>
      <c r="D463" t="str">
        <f>'Input Data'!D478</f>
        <v>ETHANOL REG</v>
      </c>
      <c r="E463">
        <f>'Input Data'!AD478</f>
        <v>100.6</v>
      </c>
      <c r="F463">
        <f>'Input Data'!F478</f>
        <v>10</v>
      </c>
      <c r="G463">
        <f>'Input Data'!G478</f>
        <v>14.5</v>
      </c>
      <c r="H463">
        <f>'Input Data'!H478</f>
        <v>0</v>
      </c>
      <c r="I463">
        <f>'Input Data'!I478</f>
        <v>0</v>
      </c>
      <c r="J463" s="28">
        <f t="shared" si="14"/>
        <v>125.1</v>
      </c>
      <c r="K463">
        <f>J463*'Input Data'!AF478</f>
        <v>6.2549999999999999</v>
      </c>
      <c r="L463" s="28">
        <f>J463*'Input Data'!AG478</f>
        <v>0</v>
      </c>
      <c r="M463" s="28">
        <f t="shared" si="15"/>
        <v>131.35499999999999</v>
      </c>
    </row>
    <row r="464" spans="1:13" x14ac:dyDescent="0.25">
      <c r="A464" t="str">
        <f>'Input Data'!B479</f>
        <v>SICAMOUS</v>
      </c>
      <c r="B464" t="str">
        <f>'Input Data'!AH479</f>
        <v>1340 EAST TRANS CANADA HWY. 1</v>
      </c>
      <c r="C464" t="str">
        <f>'Input Data'!C479</f>
        <v>BC</v>
      </c>
      <c r="D464" t="str">
        <f>'Input Data'!D479</f>
        <v>PREM DYED</v>
      </c>
      <c r="E464">
        <f>'Input Data'!AD479</f>
        <v>119.6</v>
      </c>
      <c r="F464">
        <f>'Input Data'!F479</f>
        <v>10</v>
      </c>
      <c r="G464">
        <f>'Input Data'!G479</f>
        <v>3</v>
      </c>
      <c r="H464">
        <f>'Input Data'!H479</f>
        <v>0</v>
      </c>
      <c r="I464">
        <f>'Input Data'!I479</f>
        <v>0</v>
      </c>
      <c r="J464" s="28">
        <f t="shared" si="14"/>
        <v>132.6</v>
      </c>
      <c r="K464">
        <f>J464*'Input Data'!AF479</f>
        <v>6.63</v>
      </c>
      <c r="L464" s="28">
        <f>J464*'Input Data'!AG479</f>
        <v>0</v>
      </c>
      <c r="M464" s="28">
        <f t="shared" si="15"/>
        <v>139.22999999999999</v>
      </c>
    </row>
    <row r="465" spans="1:13" x14ac:dyDescent="0.25">
      <c r="A465" t="str">
        <f>'Input Data'!B480</f>
        <v>SICAMOUS</v>
      </c>
      <c r="B465" t="str">
        <f>'Input Data'!AH480</f>
        <v>1340 EAST TRANS CANADA HWY. 1</v>
      </c>
      <c r="C465" t="str">
        <f>'Input Data'!C480</f>
        <v>BC</v>
      </c>
      <c r="D465" t="str">
        <f>'Input Data'!D480</f>
        <v>PREMIUM</v>
      </c>
      <c r="E465">
        <f>'Input Data'!AD480</f>
        <v>119.6</v>
      </c>
      <c r="F465">
        <f>'Input Data'!F480</f>
        <v>10</v>
      </c>
      <c r="G465">
        <f>'Input Data'!G480</f>
        <v>14.5</v>
      </c>
      <c r="H465">
        <f>'Input Data'!H480</f>
        <v>0</v>
      </c>
      <c r="I465">
        <f>'Input Data'!I480</f>
        <v>0</v>
      </c>
      <c r="J465" s="28">
        <f t="shared" si="14"/>
        <v>144.1</v>
      </c>
      <c r="K465">
        <f>J465*'Input Data'!AF480</f>
        <v>7.2050000000000001</v>
      </c>
      <c r="L465" s="28">
        <f>J465*'Input Data'!AG480</f>
        <v>0</v>
      </c>
      <c r="M465" s="28">
        <f t="shared" si="15"/>
        <v>151.30500000000001</v>
      </c>
    </row>
    <row r="466" spans="1:13" x14ac:dyDescent="0.25">
      <c r="A466" t="str">
        <f>'Input Data'!B481</f>
        <v>SICAMOUS</v>
      </c>
      <c r="B466" t="str">
        <f>'Input Data'!AH481</f>
        <v>1340 EAST TRANS CANADA HWY. 1</v>
      </c>
      <c r="C466" t="str">
        <f>'Input Data'!C481</f>
        <v>BC</v>
      </c>
      <c r="D466" t="str">
        <f>'Input Data'!D481</f>
        <v>UNBRAND DEF</v>
      </c>
      <c r="E466">
        <f>'Input Data'!AD481</f>
        <v>116</v>
      </c>
      <c r="F466">
        <f>'Input Data'!F481</f>
        <v>0</v>
      </c>
      <c r="G466">
        <f>'Input Data'!G481</f>
        <v>0</v>
      </c>
      <c r="H466">
        <f>'Input Data'!H481</f>
        <v>0</v>
      </c>
      <c r="I466">
        <f>'Input Data'!I481</f>
        <v>0</v>
      </c>
      <c r="J466" s="28">
        <f t="shared" si="14"/>
        <v>116</v>
      </c>
      <c r="K466">
        <f>J466*'Input Data'!AF481</f>
        <v>13.92</v>
      </c>
      <c r="L466" s="28">
        <f>J466*'Input Data'!AG481</f>
        <v>0</v>
      </c>
      <c r="M466" s="28">
        <f t="shared" si="15"/>
        <v>129.91999999999999</v>
      </c>
    </row>
    <row r="467" spans="1:13" x14ac:dyDescent="0.25">
      <c r="A467" t="str">
        <f>'Input Data'!B482</f>
        <v>SPARWOOD</v>
      </c>
      <c r="B467" t="str">
        <f>'Input Data'!AH482</f>
        <v>747 DOUGLAS FIR RD</v>
      </c>
      <c r="C467" t="str">
        <f>'Input Data'!C482</f>
        <v>BC</v>
      </c>
      <c r="D467" t="str">
        <f>'Input Data'!D482</f>
        <v>D LS DYED</v>
      </c>
      <c r="E467">
        <f>'Input Data'!AD482</f>
        <v>118.6</v>
      </c>
      <c r="F467">
        <f>'Input Data'!F482</f>
        <v>4</v>
      </c>
      <c r="G467">
        <f>'Input Data'!G482</f>
        <v>3</v>
      </c>
      <c r="H467">
        <f>'Input Data'!H482</f>
        <v>0</v>
      </c>
      <c r="I467">
        <f>'Input Data'!I482</f>
        <v>0</v>
      </c>
      <c r="J467" s="28">
        <f t="shared" si="14"/>
        <v>125.6</v>
      </c>
      <c r="K467">
        <f>J467*'Input Data'!AF482</f>
        <v>6.28</v>
      </c>
      <c r="L467" s="28">
        <f>J467*'Input Data'!AG482</f>
        <v>0</v>
      </c>
      <c r="M467" s="28">
        <f t="shared" si="15"/>
        <v>131.88</v>
      </c>
    </row>
    <row r="468" spans="1:13" x14ac:dyDescent="0.25">
      <c r="A468" t="str">
        <f>'Input Data'!B483</f>
        <v>SPARWOOD</v>
      </c>
      <c r="B468" t="str">
        <f>'Input Data'!AH483</f>
        <v>747 DOUGLAS FIR RD</v>
      </c>
      <c r="C468" t="str">
        <f>'Input Data'!C483</f>
        <v>BC</v>
      </c>
      <c r="D468" t="str">
        <f>'Input Data'!D483</f>
        <v>DIESEL LS</v>
      </c>
      <c r="E468">
        <f>'Input Data'!AD483</f>
        <v>118.6</v>
      </c>
      <c r="F468">
        <f>'Input Data'!F483</f>
        <v>4</v>
      </c>
      <c r="G468">
        <f>'Input Data'!G483</f>
        <v>15</v>
      </c>
      <c r="H468">
        <f>'Input Data'!H483</f>
        <v>0</v>
      </c>
      <c r="I468">
        <f>'Input Data'!I483</f>
        <v>0</v>
      </c>
      <c r="J468" s="28">
        <f t="shared" si="14"/>
        <v>137.6</v>
      </c>
      <c r="K468">
        <f>J468*'Input Data'!AF483</f>
        <v>6.88</v>
      </c>
      <c r="L468" s="28">
        <f>J468*'Input Data'!AG483</f>
        <v>0</v>
      </c>
      <c r="M468" s="28">
        <f t="shared" si="15"/>
        <v>144.47999999999999</v>
      </c>
    </row>
    <row r="469" spans="1:13" x14ac:dyDescent="0.25">
      <c r="A469" t="str">
        <f>'Input Data'!B484</f>
        <v>SPARWOOD</v>
      </c>
      <c r="B469" t="str">
        <f>'Input Data'!AH484</f>
        <v>747 DOUGLAS FIR RD</v>
      </c>
      <c r="C469" t="str">
        <f>'Input Data'!C484</f>
        <v>BC</v>
      </c>
      <c r="D469" t="str">
        <f>'Input Data'!D484</f>
        <v>ETHANOL REG</v>
      </c>
      <c r="E469">
        <f>'Input Data'!AD484</f>
        <v>104</v>
      </c>
      <c r="F469">
        <f>'Input Data'!F484</f>
        <v>10</v>
      </c>
      <c r="G469">
        <f>'Input Data'!G484</f>
        <v>14.5</v>
      </c>
      <c r="H469">
        <f>'Input Data'!H484</f>
        <v>0</v>
      </c>
      <c r="I469">
        <f>'Input Data'!I484</f>
        <v>0</v>
      </c>
      <c r="J469" s="28">
        <f t="shared" si="14"/>
        <v>128.5</v>
      </c>
      <c r="K469">
        <f>J469*'Input Data'!AF484</f>
        <v>6.4250000000000007</v>
      </c>
      <c r="L469" s="28">
        <f>J469*'Input Data'!AG484</f>
        <v>0</v>
      </c>
      <c r="M469" s="28">
        <f t="shared" si="15"/>
        <v>134.92500000000001</v>
      </c>
    </row>
    <row r="470" spans="1:13" x14ac:dyDescent="0.25">
      <c r="A470" t="str">
        <f>'Input Data'!B485</f>
        <v>SPARWOOD</v>
      </c>
      <c r="B470" t="str">
        <f>'Input Data'!AH485</f>
        <v>747 DOUGLAS FIR RD</v>
      </c>
      <c r="C470" t="str">
        <f>'Input Data'!C485</f>
        <v>BC</v>
      </c>
      <c r="D470" t="str">
        <f>'Input Data'!D485</f>
        <v>PREM DYED</v>
      </c>
      <c r="E470">
        <f>'Input Data'!AD485</f>
        <v>123</v>
      </c>
      <c r="F470">
        <f>'Input Data'!F485</f>
        <v>10</v>
      </c>
      <c r="G470">
        <f>'Input Data'!G485</f>
        <v>3</v>
      </c>
      <c r="H470">
        <f>'Input Data'!H485</f>
        <v>0</v>
      </c>
      <c r="I470">
        <f>'Input Data'!I485</f>
        <v>0</v>
      </c>
      <c r="J470" s="28">
        <f t="shared" si="14"/>
        <v>136</v>
      </c>
      <c r="K470">
        <f>J470*'Input Data'!AF485</f>
        <v>6.8000000000000007</v>
      </c>
      <c r="L470" s="28">
        <f>J470*'Input Data'!AG485</f>
        <v>0</v>
      </c>
      <c r="M470" s="28">
        <f t="shared" si="15"/>
        <v>142.80000000000001</v>
      </c>
    </row>
    <row r="471" spans="1:13" x14ac:dyDescent="0.25">
      <c r="A471" t="str">
        <f>'Input Data'!B486</f>
        <v>SPARWOOD</v>
      </c>
      <c r="B471" t="str">
        <f>'Input Data'!AH486</f>
        <v>747 DOUGLAS FIR RD</v>
      </c>
      <c r="C471" t="str">
        <f>'Input Data'!C486</f>
        <v>BC</v>
      </c>
      <c r="D471" t="str">
        <f>'Input Data'!D486</f>
        <v>UNBRAND DEF</v>
      </c>
      <c r="E471">
        <f>'Input Data'!AD486</f>
        <v>129.4</v>
      </c>
      <c r="F471">
        <f>'Input Data'!F486</f>
        <v>0</v>
      </c>
      <c r="G471">
        <f>'Input Data'!G486</f>
        <v>0</v>
      </c>
      <c r="H471">
        <f>'Input Data'!H486</f>
        <v>0</v>
      </c>
      <c r="I471">
        <f>'Input Data'!I486</f>
        <v>0</v>
      </c>
      <c r="J471" s="28">
        <f t="shared" si="14"/>
        <v>129.4</v>
      </c>
      <c r="K471">
        <f>J471*'Input Data'!AF486</f>
        <v>15.528</v>
      </c>
      <c r="L471" s="28">
        <f>J471*'Input Data'!AG486</f>
        <v>0</v>
      </c>
      <c r="M471" s="28">
        <f t="shared" si="15"/>
        <v>144.928</v>
      </c>
    </row>
    <row r="472" spans="1:13" x14ac:dyDescent="0.25">
      <c r="A472" t="str">
        <f>'Input Data'!B487</f>
        <v>SURREY</v>
      </c>
      <c r="B472" t="str">
        <f>'Input Data'!AH487</f>
        <v>11807 TANNERY RD</v>
      </c>
      <c r="C472" t="str">
        <f>'Input Data'!C487</f>
        <v>BC</v>
      </c>
      <c r="D472" t="str">
        <f>'Input Data'!D487</f>
        <v>D LS DYED</v>
      </c>
      <c r="E472">
        <f>'Input Data'!AD487</f>
        <v>115.7</v>
      </c>
      <c r="F472">
        <f>'Input Data'!F487</f>
        <v>4</v>
      </c>
      <c r="G472">
        <f>'Input Data'!G487</f>
        <v>3</v>
      </c>
      <c r="H472">
        <f>'Input Data'!H487</f>
        <v>0</v>
      </c>
      <c r="I472">
        <f>'Input Data'!I487</f>
        <v>0</v>
      </c>
      <c r="J472" s="28">
        <f t="shared" si="14"/>
        <v>122.7</v>
      </c>
      <c r="K472">
        <f>J472*'Input Data'!AF487</f>
        <v>6.1350000000000007</v>
      </c>
      <c r="L472" s="28">
        <f>J472*'Input Data'!AG487</f>
        <v>0</v>
      </c>
      <c r="M472" s="28">
        <f t="shared" si="15"/>
        <v>128.83500000000001</v>
      </c>
    </row>
    <row r="473" spans="1:13" x14ac:dyDescent="0.25">
      <c r="A473" t="str">
        <f>'Input Data'!B488</f>
        <v>SURREY</v>
      </c>
      <c r="B473" t="str">
        <f>'Input Data'!AH488</f>
        <v>11807 TANNERY RD</v>
      </c>
      <c r="C473" t="str">
        <f>'Input Data'!C488</f>
        <v>BC</v>
      </c>
      <c r="D473" t="str">
        <f>'Input Data'!D488</f>
        <v>DIESEL LS</v>
      </c>
      <c r="E473">
        <f>'Input Data'!AD488</f>
        <v>115.7</v>
      </c>
      <c r="F473">
        <f>'Input Data'!F488</f>
        <v>4</v>
      </c>
      <c r="G473">
        <f>'Input Data'!G488</f>
        <v>9</v>
      </c>
      <c r="H473">
        <f>'Input Data'!H488</f>
        <v>0</v>
      </c>
      <c r="I473">
        <f>'Input Data'!I488</f>
        <v>18.5</v>
      </c>
      <c r="J473" s="28">
        <f t="shared" si="14"/>
        <v>147.19999999999999</v>
      </c>
      <c r="K473">
        <f>J473*'Input Data'!AF488</f>
        <v>7.3599999999999994</v>
      </c>
      <c r="L473" s="28">
        <f>J473*'Input Data'!AG488</f>
        <v>0</v>
      </c>
      <c r="M473" s="28">
        <f t="shared" si="15"/>
        <v>154.56</v>
      </c>
    </row>
    <row r="474" spans="1:13" x14ac:dyDescent="0.25">
      <c r="A474" t="str">
        <f>'Input Data'!B489</f>
        <v>SURREY</v>
      </c>
      <c r="B474" t="str">
        <f>'Input Data'!AH489</f>
        <v>11807 TANNERY RD</v>
      </c>
      <c r="C474" t="str">
        <f>'Input Data'!C489</f>
        <v>BC</v>
      </c>
      <c r="D474" t="str">
        <f>'Input Data'!D489</f>
        <v>UNBRAND DEF</v>
      </c>
      <c r="E474">
        <f>'Input Data'!AD489</f>
        <v>97.3</v>
      </c>
      <c r="F474">
        <f>'Input Data'!F489</f>
        <v>0</v>
      </c>
      <c r="G474">
        <f>'Input Data'!G489</f>
        <v>0</v>
      </c>
      <c r="H474">
        <f>'Input Data'!H489</f>
        <v>0</v>
      </c>
      <c r="I474">
        <f>'Input Data'!I489</f>
        <v>0</v>
      </c>
      <c r="J474" s="28">
        <f t="shared" si="14"/>
        <v>97.3</v>
      </c>
      <c r="K474">
        <f>J474*'Input Data'!AF489</f>
        <v>11.675999999999998</v>
      </c>
      <c r="L474" s="28">
        <f>J474*'Input Data'!AG489</f>
        <v>0</v>
      </c>
      <c r="M474" s="28">
        <f t="shared" si="15"/>
        <v>108.976</v>
      </c>
    </row>
    <row r="475" spans="1:13" x14ac:dyDescent="0.25">
      <c r="A475" t="str">
        <f>'Input Data'!B490</f>
        <v>THORNHILL</v>
      </c>
      <c r="B475" t="str">
        <f>'Input Data'!AH490</f>
        <v>3097 HWY 16 E</v>
      </c>
      <c r="C475" t="str">
        <f>'Input Data'!C490</f>
        <v>BC</v>
      </c>
      <c r="D475" t="str">
        <f>'Input Data'!D490</f>
        <v>D LS DYED</v>
      </c>
      <c r="E475">
        <f>'Input Data'!AD490</f>
        <v>117.3</v>
      </c>
      <c r="F475">
        <f>'Input Data'!F490</f>
        <v>4</v>
      </c>
      <c r="G475">
        <f>'Input Data'!G490</f>
        <v>3</v>
      </c>
      <c r="H475">
        <f>'Input Data'!H490</f>
        <v>0</v>
      </c>
      <c r="I475">
        <f>'Input Data'!I490</f>
        <v>0</v>
      </c>
      <c r="J475" s="28">
        <f t="shared" si="14"/>
        <v>124.3</v>
      </c>
      <c r="K475">
        <f>J475*'Input Data'!AF490</f>
        <v>6.2149999999999999</v>
      </c>
      <c r="L475" s="28">
        <f>J475*'Input Data'!AG490</f>
        <v>0</v>
      </c>
      <c r="M475" s="28">
        <f t="shared" si="15"/>
        <v>130.51499999999999</v>
      </c>
    </row>
    <row r="476" spans="1:13" x14ac:dyDescent="0.25">
      <c r="A476" t="str">
        <f>'Input Data'!B491</f>
        <v>THORNHILL</v>
      </c>
      <c r="B476" t="str">
        <f>'Input Data'!AH491</f>
        <v>3097 HWY 16 E</v>
      </c>
      <c r="C476" t="str">
        <f>'Input Data'!C491</f>
        <v>BC</v>
      </c>
      <c r="D476" t="str">
        <f>'Input Data'!D491</f>
        <v>DIESEL LS</v>
      </c>
      <c r="E476">
        <f>'Input Data'!AD491</f>
        <v>117.3</v>
      </c>
      <c r="F476">
        <f>'Input Data'!F491</f>
        <v>4</v>
      </c>
      <c r="G476">
        <f>'Input Data'!G491</f>
        <v>15</v>
      </c>
      <c r="H476">
        <f>'Input Data'!H491</f>
        <v>0</v>
      </c>
      <c r="I476">
        <f>'Input Data'!I491</f>
        <v>0</v>
      </c>
      <c r="J476" s="28">
        <f t="shared" si="14"/>
        <v>136.30000000000001</v>
      </c>
      <c r="K476">
        <f>J476*'Input Data'!AF491</f>
        <v>6.8150000000000013</v>
      </c>
      <c r="L476" s="28">
        <f>J476*'Input Data'!AG491</f>
        <v>0</v>
      </c>
      <c r="M476" s="28">
        <f t="shared" si="15"/>
        <v>143.11500000000001</v>
      </c>
    </row>
    <row r="477" spans="1:13" x14ac:dyDescent="0.25">
      <c r="A477" t="str">
        <f>'Input Data'!B492</f>
        <v>VICTORIA</v>
      </c>
      <c r="B477" t="str">
        <f>'Input Data'!AH492</f>
        <v>975 HENRY ENG PLACE</v>
      </c>
      <c r="C477" t="str">
        <f>'Input Data'!C492</f>
        <v>BC</v>
      </c>
      <c r="D477" t="str">
        <f>'Input Data'!D492</f>
        <v>D LS DYED</v>
      </c>
      <c r="E477">
        <f>'Input Data'!AD492</f>
        <v>115.1</v>
      </c>
      <c r="F477">
        <f>'Input Data'!F492</f>
        <v>4</v>
      </c>
      <c r="G477">
        <f>'Input Data'!G492</f>
        <v>3</v>
      </c>
      <c r="H477">
        <f>'Input Data'!H492</f>
        <v>0</v>
      </c>
      <c r="I477">
        <f>'Input Data'!I492</f>
        <v>0</v>
      </c>
      <c r="J477" s="28">
        <f t="shared" si="14"/>
        <v>122.1</v>
      </c>
      <c r="K477">
        <f>J477*'Input Data'!AF492</f>
        <v>6.1050000000000004</v>
      </c>
      <c r="L477" s="28">
        <f>J477*'Input Data'!AG492</f>
        <v>0</v>
      </c>
      <c r="M477" s="28">
        <f t="shared" si="15"/>
        <v>128.20499999999998</v>
      </c>
    </row>
    <row r="478" spans="1:13" x14ac:dyDescent="0.25">
      <c r="A478" t="str">
        <f>'Input Data'!B493</f>
        <v>VICTORIA</v>
      </c>
      <c r="B478" t="str">
        <f>'Input Data'!AH493</f>
        <v>975 HENRY ENG PLACE</v>
      </c>
      <c r="C478" t="str">
        <f>'Input Data'!C493</f>
        <v>BC</v>
      </c>
      <c r="D478" t="str">
        <f>'Input Data'!D493</f>
        <v>DIESEL LS</v>
      </c>
      <c r="E478">
        <f>'Input Data'!AD493</f>
        <v>115.1</v>
      </c>
      <c r="F478">
        <f>'Input Data'!F493</f>
        <v>4</v>
      </c>
      <c r="G478">
        <f>'Input Data'!G493</f>
        <v>15</v>
      </c>
      <c r="H478">
        <f>'Input Data'!H493</f>
        <v>0</v>
      </c>
      <c r="I478">
        <f>'Input Data'!I493</f>
        <v>5.5</v>
      </c>
      <c r="J478" s="28">
        <f t="shared" si="14"/>
        <v>139.6</v>
      </c>
      <c r="K478">
        <f>J478*'Input Data'!AF493</f>
        <v>6.98</v>
      </c>
      <c r="L478" s="28">
        <f>J478*'Input Data'!AG493</f>
        <v>0</v>
      </c>
      <c r="M478" s="28">
        <f t="shared" si="15"/>
        <v>146.57999999999998</v>
      </c>
    </row>
    <row r="479" spans="1:13" x14ac:dyDescent="0.25">
      <c r="A479" t="str">
        <f>'Input Data'!B494</f>
        <v>VICTORIA</v>
      </c>
      <c r="B479" t="str">
        <f>'Input Data'!AH494</f>
        <v>975 HENRY ENG PLACE</v>
      </c>
      <c r="C479" t="str">
        <f>'Input Data'!C494</f>
        <v>BC</v>
      </c>
      <c r="D479" t="str">
        <f>'Input Data'!D494</f>
        <v>ETH REG DYE</v>
      </c>
      <c r="E479">
        <f>'Input Data'!AD494</f>
        <v>104.8</v>
      </c>
      <c r="F479">
        <f>'Input Data'!F494</f>
        <v>10</v>
      </c>
      <c r="G479">
        <f>'Input Data'!G494</f>
        <v>3</v>
      </c>
      <c r="H479">
        <f>'Input Data'!H494</f>
        <v>0</v>
      </c>
      <c r="I479">
        <f>'Input Data'!I494</f>
        <v>0</v>
      </c>
      <c r="J479" s="28">
        <f t="shared" si="14"/>
        <v>117.8</v>
      </c>
      <c r="K479">
        <f>J479*'Input Data'!AF494</f>
        <v>5.8900000000000006</v>
      </c>
      <c r="L479" s="28">
        <f>J479*'Input Data'!AG494</f>
        <v>0</v>
      </c>
      <c r="M479" s="28">
        <f t="shared" si="15"/>
        <v>123.69</v>
      </c>
    </row>
    <row r="480" spans="1:13" x14ac:dyDescent="0.25">
      <c r="A480" t="str">
        <f>'Input Data'!B495</f>
        <v>VICTORIA</v>
      </c>
      <c r="B480" t="str">
        <f>'Input Data'!AH495</f>
        <v>975 HENRY ENG PLACE</v>
      </c>
      <c r="C480" t="str">
        <f>'Input Data'!C495</f>
        <v>BC</v>
      </c>
      <c r="D480" t="str">
        <f>'Input Data'!D495</f>
        <v>ETHANOL REG</v>
      </c>
      <c r="E480">
        <f>'Input Data'!AD495</f>
        <v>104.8</v>
      </c>
      <c r="F480">
        <f>'Input Data'!F495</f>
        <v>10</v>
      </c>
      <c r="G480">
        <f>'Input Data'!G495</f>
        <v>14.5</v>
      </c>
      <c r="H480">
        <f>'Input Data'!H495</f>
        <v>0</v>
      </c>
      <c r="I480">
        <f>'Input Data'!I495</f>
        <v>5.5</v>
      </c>
      <c r="J480" s="28">
        <f t="shared" si="14"/>
        <v>134.80000000000001</v>
      </c>
      <c r="K480">
        <f>J480*'Input Data'!AF495</f>
        <v>6.7400000000000011</v>
      </c>
      <c r="L480" s="28">
        <f>J480*'Input Data'!AG495</f>
        <v>0</v>
      </c>
      <c r="M480" s="28">
        <f t="shared" si="15"/>
        <v>141.54000000000002</v>
      </c>
    </row>
    <row r="481" spans="1:13" x14ac:dyDescent="0.25">
      <c r="A481" t="str">
        <f>'Input Data'!B496</f>
        <v>VICTORIA</v>
      </c>
      <c r="B481" t="str">
        <f>'Input Data'!AH496</f>
        <v>975 HENRY ENG PLACE</v>
      </c>
      <c r="C481" t="str">
        <f>'Input Data'!C496</f>
        <v>BC</v>
      </c>
      <c r="D481" t="str">
        <f>'Input Data'!D496</f>
        <v>REG DYED</v>
      </c>
      <c r="E481">
        <f>'Input Data'!AD496</f>
        <v>65.8</v>
      </c>
      <c r="F481">
        <f>'Input Data'!F496</f>
        <v>10</v>
      </c>
      <c r="G481">
        <f>'Input Data'!G496</f>
        <v>3</v>
      </c>
      <c r="H481">
        <f>'Input Data'!H496</f>
        <v>0</v>
      </c>
      <c r="I481">
        <f>'Input Data'!I496</f>
        <v>0</v>
      </c>
      <c r="J481" s="28">
        <f t="shared" si="14"/>
        <v>78.8</v>
      </c>
      <c r="K481">
        <f>J481*'Input Data'!AF496</f>
        <v>3.94</v>
      </c>
      <c r="L481" s="28">
        <f>J481*'Input Data'!AG496</f>
        <v>0</v>
      </c>
      <c r="M481" s="28">
        <f t="shared" si="15"/>
        <v>82.74</v>
      </c>
    </row>
    <row r="482" spans="1:13" x14ac:dyDescent="0.25">
      <c r="A482" t="str">
        <f>'Input Data'!B497</f>
        <v>VICTORIA</v>
      </c>
      <c r="B482" t="str">
        <f>'Input Data'!AH497</f>
        <v>975 HENRY ENG PLACE</v>
      </c>
      <c r="C482" t="str">
        <f>'Input Data'!C497</f>
        <v>BC</v>
      </c>
      <c r="D482" t="str">
        <f>'Input Data'!D497</f>
        <v>REGULAR</v>
      </c>
      <c r="E482">
        <f>'Input Data'!AD497</f>
        <v>65.099999999999994</v>
      </c>
      <c r="F482">
        <f>'Input Data'!F497</f>
        <v>10</v>
      </c>
      <c r="G482">
        <f>'Input Data'!G497</f>
        <v>14.5</v>
      </c>
      <c r="H482">
        <f>'Input Data'!H497</f>
        <v>0</v>
      </c>
      <c r="I482">
        <f>'Input Data'!I497</f>
        <v>5.5</v>
      </c>
      <c r="J482" s="28">
        <f t="shared" si="14"/>
        <v>95.1</v>
      </c>
      <c r="K482">
        <f>J482*'Input Data'!AF497</f>
        <v>4.7549999999999999</v>
      </c>
      <c r="L482" s="28">
        <f>J482*'Input Data'!AG497</f>
        <v>0</v>
      </c>
      <c r="M482" s="28">
        <f t="shared" si="15"/>
        <v>99.85499999999999</v>
      </c>
    </row>
    <row r="483" spans="1:13" x14ac:dyDescent="0.25">
      <c r="A483" t="str">
        <f>'Input Data'!B498</f>
        <v>WILLIAMS LAKE</v>
      </c>
      <c r="B483" t="str">
        <f>'Input Data'!AH498</f>
        <v>645 MACKENZIE AVE N</v>
      </c>
      <c r="C483" t="str">
        <f>'Input Data'!C498</f>
        <v>BC</v>
      </c>
      <c r="D483" t="str">
        <f>'Input Data'!D498</f>
        <v>D LS DYED</v>
      </c>
      <c r="E483">
        <f>'Input Data'!AD498</f>
        <v>112.6</v>
      </c>
      <c r="F483">
        <f>'Input Data'!F498</f>
        <v>4</v>
      </c>
      <c r="G483">
        <f>'Input Data'!G498</f>
        <v>3</v>
      </c>
      <c r="H483">
        <f>'Input Data'!H498</f>
        <v>0</v>
      </c>
      <c r="I483">
        <f>'Input Data'!I498</f>
        <v>0</v>
      </c>
      <c r="J483" s="28">
        <f t="shared" si="14"/>
        <v>119.6</v>
      </c>
      <c r="K483">
        <f>J483*'Input Data'!AF498</f>
        <v>5.98</v>
      </c>
      <c r="L483" s="28">
        <f>J483*'Input Data'!AG498</f>
        <v>0</v>
      </c>
      <c r="M483" s="28">
        <f t="shared" si="15"/>
        <v>125.58</v>
      </c>
    </row>
    <row r="484" spans="1:13" x14ac:dyDescent="0.25">
      <c r="A484" t="str">
        <f>'Input Data'!B499</f>
        <v>WILLIAMS LAKE</v>
      </c>
      <c r="B484" t="str">
        <f>'Input Data'!AH499</f>
        <v>645 MACKENZIE AVE N</v>
      </c>
      <c r="C484" t="str">
        <f>'Input Data'!C499</f>
        <v>BC</v>
      </c>
      <c r="D484" t="str">
        <f>'Input Data'!D499</f>
        <v>DIESEL LS</v>
      </c>
      <c r="E484">
        <f>'Input Data'!AD499</f>
        <v>112.6</v>
      </c>
      <c r="F484">
        <f>'Input Data'!F499</f>
        <v>4</v>
      </c>
      <c r="G484">
        <f>'Input Data'!G499</f>
        <v>15</v>
      </c>
      <c r="H484">
        <f>'Input Data'!H499</f>
        <v>0</v>
      </c>
      <c r="I484">
        <f>'Input Data'!I499</f>
        <v>0</v>
      </c>
      <c r="J484" s="28">
        <f t="shared" si="14"/>
        <v>131.6</v>
      </c>
      <c r="K484">
        <f>J484*'Input Data'!AF499</f>
        <v>6.58</v>
      </c>
      <c r="L484" s="28">
        <f>J484*'Input Data'!AG499</f>
        <v>0</v>
      </c>
      <c r="M484" s="28">
        <f t="shared" si="15"/>
        <v>138.18</v>
      </c>
    </row>
    <row r="485" spans="1:13" x14ac:dyDescent="0.25">
      <c r="A485" t="str">
        <f>'Input Data'!B500</f>
        <v>WILLIAMS LAKE</v>
      </c>
      <c r="B485" t="str">
        <f>'Input Data'!AH500</f>
        <v>645 MACKENZIE AVE N</v>
      </c>
      <c r="C485" t="str">
        <f>'Input Data'!C500</f>
        <v>BC</v>
      </c>
      <c r="D485" t="str">
        <f>'Input Data'!D500</f>
        <v>ETH REG DYE</v>
      </c>
      <c r="E485">
        <f>'Input Data'!AD500</f>
        <v>98.6</v>
      </c>
      <c r="F485">
        <f>'Input Data'!F500</f>
        <v>10</v>
      </c>
      <c r="G485">
        <f>'Input Data'!G500</f>
        <v>3</v>
      </c>
      <c r="H485">
        <f>'Input Data'!H500</f>
        <v>0</v>
      </c>
      <c r="I485">
        <f>'Input Data'!I500</f>
        <v>0</v>
      </c>
      <c r="J485" s="28">
        <f t="shared" si="14"/>
        <v>111.6</v>
      </c>
      <c r="K485">
        <f>J485*'Input Data'!AF500</f>
        <v>5.58</v>
      </c>
      <c r="L485" s="28">
        <f>J485*'Input Data'!AG500</f>
        <v>0</v>
      </c>
      <c r="M485" s="28">
        <f t="shared" si="15"/>
        <v>117.17999999999999</v>
      </c>
    </row>
    <row r="486" spans="1:13" x14ac:dyDescent="0.25">
      <c r="A486" t="str">
        <f>'Input Data'!B501</f>
        <v>WILLIAMS LAKE</v>
      </c>
      <c r="B486" t="str">
        <f>'Input Data'!AH501</f>
        <v>645 MACKENZIE AVE N</v>
      </c>
      <c r="C486" t="str">
        <f>'Input Data'!C501</f>
        <v>BC</v>
      </c>
      <c r="D486" t="str">
        <f>'Input Data'!D501</f>
        <v>ETHANOL REG</v>
      </c>
      <c r="E486">
        <f>'Input Data'!AD501</f>
        <v>98.6</v>
      </c>
      <c r="F486">
        <f>'Input Data'!F501</f>
        <v>10</v>
      </c>
      <c r="G486">
        <f>'Input Data'!G501</f>
        <v>14.5</v>
      </c>
      <c r="H486">
        <f>'Input Data'!H501</f>
        <v>0</v>
      </c>
      <c r="I486">
        <f>'Input Data'!I501</f>
        <v>0</v>
      </c>
      <c r="J486" s="28">
        <f t="shared" si="14"/>
        <v>123.1</v>
      </c>
      <c r="K486">
        <f>J486*'Input Data'!AF501</f>
        <v>6.1550000000000002</v>
      </c>
      <c r="L486" s="28">
        <f>J486*'Input Data'!AG501</f>
        <v>0</v>
      </c>
      <c r="M486" s="28">
        <f t="shared" si="15"/>
        <v>129.255</v>
      </c>
    </row>
    <row r="487" spans="1:13" x14ac:dyDescent="0.25">
      <c r="A487" t="str">
        <f>'Input Data'!B502</f>
        <v>WILLIAMS LAKE</v>
      </c>
      <c r="B487" t="str">
        <f>'Input Data'!AH502</f>
        <v>645 MACKENZIE AVE N</v>
      </c>
      <c r="C487" t="str">
        <f>'Input Data'!C502</f>
        <v>BC</v>
      </c>
      <c r="D487" t="str">
        <f>'Input Data'!D502</f>
        <v>UNBRAND DEF</v>
      </c>
      <c r="E487">
        <f>'Input Data'!AD502</f>
        <v>71.3</v>
      </c>
      <c r="F487">
        <f>'Input Data'!F502</f>
        <v>0</v>
      </c>
      <c r="G487">
        <f>'Input Data'!G502</f>
        <v>0</v>
      </c>
      <c r="H487">
        <f>'Input Data'!H502</f>
        <v>0</v>
      </c>
      <c r="I487">
        <f>'Input Data'!I502</f>
        <v>0</v>
      </c>
      <c r="J487" s="28">
        <f t="shared" si="14"/>
        <v>71.3</v>
      </c>
      <c r="K487">
        <f>J487*'Input Data'!AF502</f>
        <v>8.5559999999999992</v>
      </c>
      <c r="L487" s="28">
        <f>J487*'Input Data'!AG502</f>
        <v>0</v>
      </c>
      <c r="M487" s="28">
        <f t="shared" si="15"/>
        <v>79.855999999999995</v>
      </c>
    </row>
    <row r="488" spans="1:13" x14ac:dyDescent="0.25">
      <c r="A488" t="str">
        <f>'Input Data'!B503</f>
        <v>BRANDON</v>
      </c>
      <c r="B488" t="str">
        <f>'Input Data'!AH503</f>
        <v>1815 MIDDLETON AVE</v>
      </c>
      <c r="C488" t="str">
        <f>'Input Data'!C503</f>
        <v>MB</v>
      </c>
      <c r="D488" t="str">
        <f>'Input Data'!D503</f>
        <v>DIESEL LS</v>
      </c>
      <c r="E488">
        <f>'Input Data'!AD503</f>
        <v>102.7</v>
      </c>
      <c r="F488">
        <f>'Input Data'!F503</f>
        <v>4</v>
      </c>
      <c r="G488">
        <f>'Input Data'!G503</f>
        <v>12.5</v>
      </c>
      <c r="H488">
        <f>'Input Data'!H503</f>
        <v>0</v>
      </c>
      <c r="I488">
        <f>'Input Data'!I503</f>
        <v>0</v>
      </c>
      <c r="J488" s="28">
        <f t="shared" si="14"/>
        <v>119.2</v>
      </c>
      <c r="K488">
        <f>J488*'Input Data'!AF503</f>
        <v>5.9600000000000009</v>
      </c>
      <c r="L488" s="28">
        <f>J488*'Input Data'!AG503</f>
        <v>0</v>
      </c>
      <c r="M488" s="28">
        <f t="shared" si="15"/>
        <v>125.16</v>
      </c>
    </row>
    <row r="489" spans="1:13" x14ac:dyDescent="0.25">
      <c r="A489" t="str">
        <f>'Input Data'!B504</f>
        <v>BRANDON</v>
      </c>
      <c r="B489" t="str">
        <f>'Input Data'!AH504</f>
        <v>1990 HWY 1 &amp; 18 ST N</v>
      </c>
      <c r="C489" t="str">
        <f>'Input Data'!C504</f>
        <v>MB</v>
      </c>
      <c r="D489" t="str">
        <f>'Input Data'!D504</f>
        <v>DIESEL LS</v>
      </c>
      <c r="E489">
        <f>'Input Data'!AD504</f>
        <v>100.8</v>
      </c>
      <c r="F489">
        <f>'Input Data'!F504</f>
        <v>4</v>
      </c>
      <c r="G489">
        <f>'Input Data'!G504</f>
        <v>12.5</v>
      </c>
      <c r="H489">
        <f>'Input Data'!H504</f>
        <v>0</v>
      </c>
      <c r="I489">
        <f>'Input Data'!I504</f>
        <v>0</v>
      </c>
      <c r="J489" s="28">
        <f t="shared" si="14"/>
        <v>117.3</v>
      </c>
      <c r="K489">
        <f>J489*'Input Data'!AF504</f>
        <v>5.8650000000000002</v>
      </c>
      <c r="L489" s="28">
        <f>J489*'Input Data'!AG504</f>
        <v>0</v>
      </c>
      <c r="M489" s="28">
        <f t="shared" si="15"/>
        <v>123.16499999999999</v>
      </c>
    </row>
    <row r="490" spans="1:13" x14ac:dyDescent="0.25">
      <c r="A490" t="str">
        <f>'Input Data'!B505</f>
        <v>BRANDON</v>
      </c>
      <c r="B490" t="str">
        <f>'Input Data'!AH505</f>
        <v>1990 HWY 1 &amp; 18 ST N</v>
      </c>
      <c r="C490" t="str">
        <f>'Input Data'!C505</f>
        <v>MB</v>
      </c>
      <c r="D490" t="str">
        <f>'Input Data'!D505</f>
        <v>ETH MID</v>
      </c>
      <c r="E490">
        <f>'Input Data'!AD505</f>
        <v>90.9</v>
      </c>
      <c r="F490">
        <f>'Input Data'!F505</f>
        <v>10</v>
      </c>
      <c r="G490">
        <f>'Input Data'!G505</f>
        <v>12.5</v>
      </c>
      <c r="H490">
        <f>'Input Data'!H505</f>
        <v>0</v>
      </c>
      <c r="I490">
        <f>'Input Data'!I505</f>
        <v>0</v>
      </c>
      <c r="J490" s="28">
        <f t="shared" si="14"/>
        <v>113.4</v>
      </c>
      <c r="K490">
        <f>J490*'Input Data'!AF505</f>
        <v>5.6700000000000008</v>
      </c>
      <c r="L490" s="28">
        <f>J490*'Input Data'!AG505</f>
        <v>0</v>
      </c>
      <c r="M490" s="28">
        <f t="shared" si="15"/>
        <v>119.07000000000001</v>
      </c>
    </row>
    <row r="491" spans="1:13" x14ac:dyDescent="0.25">
      <c r="A491" t="str">
        <f>'Input Data'!B506</f>
        <v>BRANDON</v>
      </c>
      <c r="B491" t="str">
        <f>'Input Data'!AH506</f>
        <v>1990 HWY 1 &amp; 18 ST N</v>
      </c>
      <c r="C491" t="str">
        <f>'Input Data'!C506</f>
        <v>MB</v>
      </c>
      <c r="D491" t="str">
        <f>'Input Data'!D506</f>
        <v>ETHANOL REG</v>
      </c>
      <c r="E491">
        <f>'Input Data'!AD506</f>
        <v>86.9</v>
      </c>
      <c r="F491">
        <f>'Input Data'!F506</f>
        <v>10</v>
      </c>
      <c r="G491">
        <f>'Input Data'!G506</f>
        <v>12.5</v>
      </c>
      <c r="H491">
        <f>'Input Data'!H506</f>
        <v>0</v>
      </c>
      <c r="I491">
        <f>'Input Data'!I506</f>
        <v>0</v>
      </c>
      <c r="J491" s="28">
        <f t="shared" si="14"/>
        <v>109.4</v>
      </c>
      <c r="K491">
        <f>J491*'Input Data'!AF506</f>
        <v>5.4700000000000006</v>
      </c>
      <c r="L491" s="28">
        <f>J491*'Input Data'!AG506</f>
        <v>0</v>
      </c>
      <c r="M491" s="28">
        <f t="shared" si="15"/>
        <v>114.87</v>
      </c>
    </row>
    <row r="492" spans="1:13" x14ac:dyDescent="0.25">
      <c r="A492" t="str">
        <f>'Input Data'!B507</f>
        <v>BRANDON</v>
      </c>
      <c r="B492" t="str">
        <f>'Input Data'!AH507</f>
        <v>1990 HWY 1 &amp; 18 ST N</v>
      </c>
      <c r="C492" t="str">
        <f>'Input Data'!C507</f>
        <v>MB</v>
      </c>
      <c r="D492" t="str">
        <f>'Input Data'!D507</f>
        <v>PREMIUM</v>
      </c>
      <c r="E492">
        <f>'Input Data'!AD507</f>
        <v>75</v>
      </c>
      <c r="F492">
        <f>'Input Data'!F507</f>
        <v>10</v>
      </c>
      <c r="G492">
        <f>'Input Data'!G507</f>
        <v>12.5</v>
      </c>
      <c r="H492">
        <f>'Input Data'!H507</f>
        <v>0</v>
      </c>
      <c r="I492">
        <f>'Input Data'!I507</f>
        <v>0</v>
      </c>
      <c r="J492" s="28">
        <f t="shared" si="14"/>
        <v>97.5</v>
      </c>
      <c r="K492">
        <f>J492*'Input Data'!AF507</f>
        <v>4.875</v>
      </c>
      <c r="L492" s="28">
        <f>J492*'Input Data'!AG507</f>
        <v>0</v>
      </c>
      <c r="M492" s="28">
        <f t="shared" si="15"/>
        <v>102.375</v>
      </c>
    </row>
    <row r="493" spans="1:13" x14ac:dyDescent="0.25">
      <c r="A493" t="str">
        <f>'Input Data'!B508</f>
        <v>BRANDON</v>
      </c>
      <c r="B493" t="str">
        <f>'Input Data'!AH508</f>
        <v>1990 HWY 1 &amp; 18 ST N</v>
      </c>
      <c r="C493" t="str">
        <f>'Input Data'!C508</f>
        <v>MB</v>
      </c>
      <c r="D493" t="str">
        <f>'Input Data'!D508</f>
        <v>UNBRAND DEF</v>
      </c>
      <c r="E493">
        <f>'Input Data'!AD508</f>
        <v>116</v>
      </c>
      <c r="F493">
        <f>'Input Data'!F508</f>
        <v>0</v>
      </c>
      <c r="G493">
        <f>'Input Data'!G508</f>
        <v>0</v>
      </c>
      <c r="H493">
        <f>'Input Data'!H508</f>
        <v>0</v>
      </c>
      <c r="I493">
        <f>'Input Data'!I508</f>
        <v>0</v>
      </c>
      <c r="J493" s="28">
        <f t="shared" si="14"/>
        <v>116</v>
      </c>
      <c r="K493">
        <f>J493*'Input Data'!AF508</f>
        <v>15.08</v>
      </c>
      <c r="L493" s="28">
        <f>J493*'Input Data'!AG508</f>
        <v>0</v>
      </c>
      <c r="M493" s="28">
        <f t="shared" si="15"/>
        <v>131.08000000000001</v>
      </c>
    </row>
    <row r="494" spans="1:13" x14ac:dyDescent="0.25">
      <c r="A494" t="str">
        <f>'Input Data'!B509</f>
        <v>HEADINGLEY</v>
      </c>
      <c r="B494" t="str">
        <f>'Input Data'!AH509</f>
        <v>5141 PORTAGE AVE</v>
      </c>
      <c r="C494" t="str">
        <f>'Input Data'!C509</f>
        <v>MB</v>
      </c>
      <c r="D494" t="str">
        <f>'Input Data'!D509</f>
        <v>DIESEL LS</v>
      </c>
      <c r="E494">
        <f>'Input Data'!AD509</f>
        <v>99.4</v>
      </c>
      <c r="F494">
        <f>'Input Data'!F509</f>
        <v>4</v>
      </c>
      <c r="G494">
        <f>'Input Data'!G509</f>
        <v>12.5</v>
      </c>
      <c r="H494">
        <f>'Input Data'!H509</f>
        <v>0</v>
      </c>
      <c r="I494">
        <f>'Input Data'!I509</f>
        <v>0</v>
      </c>
      <c r="J494" s="28">
        <f t="shared" si="14"/>
        <v>115.9</v>
      </c>
      <c r="K494">
        <f>J494*'Input Data'!AF509</f>
        <v>5.7950000000000008</v>
      </c>
      <c r="L494" s="28">
        <f>J494*'Input Data'!AG509</f>
        <v>0</v>
      </c>
      <c r="M494" s="28">
        <f t="shared" si="15"/>
        <v>121.69500000000001</v>
      </c>
    </row>
    <row r="495" spans="1:13" x14ac:dyDescent="0.25">
      <c r="A495" t="str">
        <f>'Input Data'!B510</f>
        <v>HEADINGLEY</v>
      </c>
      <c r="B495" t="str">
        <f>'Input Data'!AH510</f>
        <v>5141 PORTAGE AVE</v>
      </c>
      <c r="C495" t="str">
        <f>'Input Data'!C510</f>
        <v>MB</v>
      </c>
      <c r="D495" t="str">
        <f>'Input Data'!D510</f>
        <v>ETH MID</v>
      </c>
      <c r="E495">
        <f>'Input Data'!AD510</f>
        <v>89.7</v>
      </c>
      <c r="F495">
        <f>'Input Data'!F510</f>
        <v>10</v>
      </c>
      <c r="G495">
        <f>'Input Data'!G510</f>
        <v>12.5</v>
      </c>
      <c r="H495">
        <f>'Input Data'!H510</f>
        <v>0</v>
      </c>
      <c r="I495">
        <f>'Input Data'!I510</f>
        <v>0</v>
      </c>
      <c r="J495" s="28">
        <f t="shared" si="14"/>
        <v>112.2</v>
      </c>
      <c r="K495">
        <f>J495*'Input Data'!AF510</f>
        <v>5.61</v>
      </c>
      <c r="L495" s="28">
        <f>J495*'Input Data'!AG510</f>
        <v>0</v>
      </c>
      <c r="M495" s="28">
        <f t="shared" si="15"/>
        <v>117.81</v>
      </c>
    </row>
    <row r="496" spans="1:13" x14ac:dyDescent="0.25">
      <c r="A496" t="str">
        <f>'Input Data'!B511</f>
        <v>HEADINGLEY</v>
      </c>
      <c r="B496" t="str">
        <f>'Input Data'!AH511</f>
        <v>5141 PORTAGE AVE</v>
      </c>
      <c r="C496" t="str">
        <f>'Input Data'!C511</f>
        <v>MB</v>
      </c>
      <c r="D496" t="str">
        <f>'Input Data'!D511</f>
        <v>ETHANOL REG</v>
      </c>
      <c r="E496">
        <f>'Input Data'!AD511</f>
        <v>85.7</v>
      </c>
      <c r="F496">
        <f>'Input Data'!F511</f>
        <v>10</v>
      </c>
      <c r="G496">
        <f>'Input Data'!G511</f>
        <v>12.5</v>
      </c>
      <c r="H496">
        <f>'Input Data'!H511</f>
        <v>0</v>
      </c>
      <c r="I496">
        <f>'Input Data'!I511</f>
        <v>0</v>
      </c>
      <c r="J496" s="28">
        <f t="shared" si="14"/>
        <v>108.2</v>
      </c>
      <c r="K496">
        <f>J496*'Input Data'!AF511</f>
        <v>5.41</v>
      </c>
      <c r="L496" s="28">
        <f>J496*'Input Data'!AG511</f>
        <v>0</v>
      </c>
      <c r="M496" s="28">
        <f t="shared" si="15"/>
        <v>113.61</v>
      </c>
    </row>
    <row r="497" spans="1:13" x14ac:dyDescent="0.25">
      <c r="A497" t="str">
        <f>'Input Data'!B512</f>
        <v>HEADINGLEY</v>
      </c>
      <c r="B497" t="str">
        <f>'Input Data'!AH512</f>
        <v>5141 PORTAGE AVE</v>
      </c>
      <c r="C497" t="str">
        <f>'Input Data'!C512</f>
        <v>MB</v>
      </c>
      <c r="D497" t="str">
        <f>'Input Data'!D512</f>
        <v>PREMIUM</v>
      </c>
      <c r="E497">
        <f>'Input Data'!AD512</f>
        <v>94.1</v>
      </c>
      <c r="F497">
        <f>'Input Data'!F512</f>
        <v>10</v>
      </c>
      <c r="G497">
        <f>'Input Data'!G512</f>
        <v>12.5</v>
      </c>
      <c r="H497">
        <f>'Input Data'!H512</f>
        <v>0</v>
      </c>
      <c r="I497">
        <f>'Input Data'!I512</f>
        <v>0</v>
      </c>
      <c r="J497" s="28">
        <f t="shared" si="14"/>
        <v>116.6</v>
      </c>
      <c r="K497">
        <f>J497*'Input Data'!AF512</f>
        <v>5.83</v>
      </c>
      <c r="L497" s="28">
        <f>J497*'Input Data'!AG512</f>
        <v>0</v>
      </c>
      <c r="M497" s="28">
        <f t="shared" si="15"/>
        <v>122.42999999999999</v>
      </c>
    </row>
    <row r="498" spans="1:13" x14ac:dyDescent="0.25">
      <c r="A498" t="str">
        <f>'Input Data'!B513</f>
        <v>HEADINGLEY</v>
      </c>
      <c r="B498" t="str">
        <f>'Input Data'!AH513</f>
        <v>5141 PORTAGE AVE</v>
      </c>
      <c r="C498" t="str">
        <f>'Input Data'!C513</f>
        <v>MB</v>
      </c>
      <c r="D498" t="str">
        <f>'Input Data'!D513</f>
        <v>UNBRAND DEF</v>
      </c>
      <c r="E498">
        <f>'Input Data'!AD513</f>
        <v>116</v>
      </c>
      <c r="F498">
        <f>'Input Data'!F513</f>
        <v>0</v>
      </c>
      <c r="G498">
        <f>'Input Data'!G513</f>
        <v>0</v>
      </c>
      <c r="H498">
        <f>'Input Data'!H513</f>
        <v>0</v>
      </c>
      <c r="I498">
        <f>'Input Data'!I513</f>
        <v>0</v>
      </c>
      <c r="J498" s="28">
        <f t="shared" si="14"/>
        <v>116</v>
      </c>
      <c r="K498">
        <f>J498*'Input Data'!AF513</f>
        <v>15.08</v>
      </c>
      <c r="L498" s="28">
        <f>J498*'Input Data'!AG513</f>
        <v>0</v>
      </c>
      <c r="M498" s="28">
        <f t="shared" si="15"/>
        <v>131.08000000000001</v>
      </c>
    </row>
    <row r="499" spans="1:13" x14ac:dyDescent="0.25">
      <c r="A499" t="str">
        <f>'Input Data'!B514</f>
        <v>MORRIS</v>
      </c>
      <c r="B499" t="str">
        <f>'Input Data'!AH514</f>
        <v>HWY 75 &amp; 2 STAMPEDE DR</v>
      </c>
      <c r="C499" t="str">
        <f>'Input Data'!C514</f>
        <v>MB</v>
      </c>
      <c r="D499" t="str">
        <f>'Input Data'!D514</f>
        <v>DIESEL LS</v>
      </c>
      <c r="E499">
        <f>'Input Data'!AD514</f>
        <v>100.3</v>
      </c>
      <c r="F499">
        <f>'Input Data'!F514</f>
        <v>4</v>
      </c>
      <c r="G499">
        <f>'Input Data'!G514</f>
        <v>12.5</v>
      </c>
      <c r="H499">
        <f>'Input Data'!H514</f>
        <v>0</v>
      </c>
      <c r="I499">
        <f>'Input Data'!I514</f>
        <v>0</v>
      </c>
      <c r="J499" s="28">
        <f t="shared" si="14"/>
        <v>116.8</v>
      </c>
      <c r="K499">
        <f>J499*'Input Data'!AF514</f>
        <v>5.84</v>
      </c>
      <c r="L499" s="28">
        <f>J499*'Input Data'!AG514</f>
        <v>0</v>
      </c>
      <c r="M499" s="28">
        <f t="shared" si="15"/>
        <v>122.64</v>
      </c>
    </row>
    <row r="500" spans="1:13" x14ac:dyDescent="0.25">
      <c r="A500" t="str">
        <f>'Input Data'!B515</f>
        <v>MORRIS</v>
      </c>
      <c r="B500" t="str">
        <f>'Input Data'!AH515</f>
        <v>HWY 75 &amp; 2 STAMPEDE DR</v>
      </c>
      <c r="C500" t="str">
        <f>'Input Data'!C515</f>
        <v>MB</v>
      </c>
      <c r="D500" t="str">
        <f>'Input Data'!D515</f>
        <v>ETHANOL REG</v>
      </c>
      <c r="E500">
        <f>'Input Data'!AD515</f>
        <v>86.5</v>
      </c>
      <c r="F500">
        <f>'Input Data'!F515</f>
        <v>10</v>
      </c>
      <c r="G500">
        <f>'Input Data'!G515</f>
        <v>12.5</v>
      </c>
      <c r="H500">
        <f>'Input Data'!H515</f>
        <v>0</v>
      </c>
      <c r="I500">
        <f>'Input Data'!I515</f>
        <v>0</v>
      </c>
      <c r="J500" s="28">
        <f t="shared" si="14"/>
        <v>109</v>
      </c>
      <c r="K500">
        <f>J500*'Input Data'!AF515</f>
        <v>5.45</v>
      </c>
      <c r="L500" s="28">
        <f>J500*'Input Data'!AG515</f>
        <v>0</v>
      </c>
      <c r="M500" s="28">
        <f t="shared" si="15"/>
        <v>114.45</v>
      </c>
    </row>
    <row r="501" spans="1:13" x14ac:dyDescent="0.25">
      <c r="A501" t="str">
        <f>'Input Data'!B516</f>
        <v>MORRIS</v>
      </c>
      <c r="B501" t="str">
        <f>'Input Data'!AH516</f>
        <v>HWY 75 &amp; 2 STAMPEDE DR</v>
      </c>
      <c r="C501" t="str">
        <f>'Input Data'!C516</f>
        <v>MB</v>
      </c>
      <c r="D501" t="str">
        <f>'Input Data'!D516</f>
        <v>PREMIUM</v>
      </c>
      <c r="E501">
        <f>'Input Data'!AD516</f>
        <v>104.2</v>
      </c>
      <c r="F501">
        <f>'Input Data'!F516</f>
        <v>10</v>
      </c>
      <c r="G501">
        <f>'Input Data'!G516</f>
        <v>12.5</v>
      </c>
      <c r="H501">
        <f>'Input Data'!H516</f>
        <v>0</v>
      </c>
      <c r="I501">
        <f>'Input Data'!I516</f>
        <v>0</v>
      </c>
      <c r="J501" s="28">
        <f t="shared" si="14"/>
        <v>126.7</v>
      </c>
      <c r="K501">
        <f>J501*'Input Data'!AF516</f>
        <v>6.3350000000000009</v>
      </c>
      <c r="L501" s="28">
        <f>J501*'Input Data'!AG516</f>
        <v>0</v>
      </c>
      <c r="M501" s="28">
        <f t="shared" si="15"/>
        <v>133.035</v>
      </c>
    </row>
    <row r="502" spans="1:13" x14ac:dyDescent="0.25">
      <c r="A502" t="str">
        <f>'Input Data'!B517</f>
        <v>OAK BLUFF</v>
      </c>
      <c r="B502" t="str">
        <f>'Input Data'!AH517</f>
        <v>40 BOUNDARY COMMISSION TRAIL</v>
      </c>
      <c r="C502" t="str">
        <f>'Input Data'!C517</f>
        <v>MB</v>
      </c>
      <c r="D502" t="str">
        <f>'Input Data'!D517</f>
        <v>DIESEL LS</v>
      </c>
      <c r="E502">
        <f>'Input Data'!AD517</f>
        <v>99.3</v>
      </c>
      <c r="F502">
        <f>'Input Data'!F517</f>
        <v>4</v>
      </c>
      <c r="G502">
        <f>'Input Data'!G517</f>
        <v>12.5</v>
      </c>
      <c r="H502">
        <f>'Input Data'!H517</f>
        <v>0</v>
      </c>
      <c r="I502">
        <f>'Input Data'!I517</f>
        <v>0</v>
      </c>
      <c r="J502" s="28">
        <f t="shared" si="14"/>
        <v>115.8</v>
      </c>
      <c r="K502">
        <f>J502*'Input Data'!AF517</f>
        <v>5.79</v>
      </c>
      <c r="L502" s="28">
        <f>J502*'Input Data'!AG517</f>
        <v>0</v>
      </c>
      <c r="M502" s="28">
        <f t="shared" si="15"/>
        <v>121.59</v>
      </c>
    </row>
    <row r="503" spans="1:13" x14ac:dyDescent="0.25">
      <c r="A503" t="str">
        <f>'Input Data'!B518</f>
        <v>PRAWDA</v>
      </c>
      <c r="B503" t="str">
        <f>'Input Data'!AH518</f>
        <v>TRANS CANADA HWY 1 EAST</v>
      </c>
      <c r="C503" t="str">
        <f>'Input Data'!C518</f>
        <v>MB</v>
      </c>
      <c r="D503" t="str">
        <f>'Input Data'!D518</f>
        <v>DIESEL LS</v>
      </c>
      <c r="E503">
        <f>'Input Data'!AD518</f>
        <v>99.6</v>
      </c>
      <c r="F503">
        <f>'Input Data'!F518</f>
        <v>4</v>
      </c>
      <c r="G503">
        <f>'Input Data'!G518</f>
        <v>12.5</v>
      </c>
      <c r="H503">
        <f>'Input Data'!H518</f>
        <v>0</v>
      </c>
      <c r="I503">
        <f>'Input Data'!I518</f>
        <v>0</v>
      </c>
      <c r="J503" s="28">
        <f t="shared" si="14"/>
        <v>116.1</v>
      </c>
      <c r="K503">
        <f>J503*'Input Data'!AF518</f>
        <v>5.8049999999999997</v>
      </c>
      <c r="L503" s="28">
        <f>J503*'Input Data'!AG518</f>
        <v>0</v>
      </c>
      <c r="M503" s="28">
        <f t="shared" si="15"/>
        <v>121.905</v>
      </c>
    </row>
    <row r="504" spans="1:13" x14ac:dyDescent="0.25">
      <c r="A504" t="str">
        <f>'Input Data'!B519</f>
        <v>PRAWDA</v>
      </c>
      <c r="B504" t="str">
        <f>'Input Data'!AH519</f>
        <v>TRANS CANADA HWY 1 EAST</v>
      </c>
      <c r="C504" t="str">
        <f>'Input Data'!C519</f>
        <v>MB</v>
      </c>
      <c r="D504" t="str">
        <f>'Input Data'!D519</f>
        <v>UNBRAND DEF</v>
      </c>
      <c r="E504">
        <f>'Input Data'!AD519</f>
        <v>116</v>
      </c>
      <c r="F504">
        <f>'Input Data'!F519</f>
        <v>0</v>
      </c>
      <c r="G504">
        <f>'Input Data'!G519</f>
        <v>0</v>
      </c>
      <c r="H504">
        <f>'Input Data'!H519</f>
        <v>0</v>
      </c>
      <c r="I504">
        <f>'Input Data'!I519</f>
        <v>0</v>
      </c>
      <c r="J504" s="28">
        <f t="shared" si="14"/>
        <v>116</v>
      </c>
      <c r="K504">
        <f>J504*'Input Data'!AF519</f>
        <v>15.08</v>
      </c>
      <c r="L504" s="28">
        <f>J504*'Input Data'!AG519</f>
        <v>0</v>
      </c>
      <c r="M504" s="28">
        <f t="shared" si="15"/>
        <v>131.08000000000001</v>
      </c>
    </row>
    <row r="505" spans="1:13" x14ac:dyDescent="0.25">
      <c r="A505" t="str">
        <f>'Input Data'!B520</f>
        <v>WINNIPEG</v>
      </c>
      <c r="B505" t="str">
        <f>'Input Data'!AH520</f>
        <v>1300 REDONDA STREET</v>
      </c>
      <c r="C505" t="str">
        <f>'Input Data'!C520</f>
        <v>MB</v>
      </c>
      <c r="D505" t="str">
        <f>'Input Data'!D520</f>
        <v>DIESEL LS</v>
      </c>
      <c r="E505">
        <f>'Input Data'!AD520</f>
        <v>99.1</v>
      </c>
      <c r="F505">
        <f>'Input Data'!F520</f>
        <v>4</v>
      </c>
      <c r="G505">
        <f>'Input Data'!G520</f>
        <v>12.5</v>
      </c>
      <c r="H505">
        <f>'Input Data'!H520</f>
        <v>0</v>
      </c>
      <c r="I505">
        <f>'Input Data'!I520</f>
        <v>0</v>
      </c>
      <c r="J505" s="28">
        <f t="shared" si="14"/>
        <v>115.6</v>
      </c>
      <c r="K505">
        <f>J505*'Input Data'!AF520</f>
        <v>5.78</v>
      </c>
      <c r="L505" s="28">
        <f>J505*'Input Data'!AG520</f>
        <v>0</v>
      </c>
      <c r="M505" s="28">
        <f t="shared" si="15"/>
        <v>121.38</v>
      </c>
    </row>
    <row r="506" spans="1:13" x14ac:dyDescent="0.25">
      <c r="A506" t="str">
        <f>'Input Data'!B521</f>
        <v>WINNIPEG</v>
      </c>
      <c r="B506" t="str">
        <f>'Input Data'!AH521</f>
        <v>1300 REDONDA STREET</v>
      </c>
      <c r="C506" t="str">
        <f>'Input Data'!C521</f>
        <v>MB</v>
      </c>
      <c r="D506" t="str">
        <f>'Input Data'!D521</f>
        <v>UNBRAND DEF</v>
      </c>
      <c r="E506">
        <f>'Input Data'!AD521</f>
        <v>71.3</v>
      </c>
      <c r="F506">
        <f>'Input Data'!F521</f>
        <v>0</v>
      </c>
      <c r="G506">
        <f>'Input Data'!G521</f>
        <v>0</v>
      </c>
      <c r="H506">
        <f>'Input Data'!H521</f>
        <v>0</v>
      </c>
      <c r="I506">
        <f>'Input Data'!I521</f>
        <v>0</v>
      </c>
      <c r="J506" s="28">
        <f t="shared" si="14"/>
        <v>71.3</v>
      </c>
      <c r="K506">
        <f>J506*'Input Data'!AF521</f>
        <v>9.2690000000000001</v>
      </c>
      <c r="L506" s="28">
        <f>J506*'Input Data'!AG521</f>
        <v>0</v>
      </c>
      <c r="M506" s="28">
        <f t="shared" si="15"/>
        <v>80.569000000000003</v>
      </c>
    </row>
    <row r="507" spans="1:13" x14ac:dyDescent="0.25">
      <c r="A507" t="str">
        <f>'Input Data'!B522</f>
        <v>WINNIPEG</v>
      </c>
      <c r="B507" t="str">
        <f>'Input Data'!AH522</f>
        <v>25 LOWSON CRES</v>
      </c>
      <c r="C507" t="str">
        <f>'Input Data'!C522</f>
        <v>MB</v>
      </c>
      <c r="D507" t="str">
        <f>'Input Data'!D522</f>
        <v>DIESEL LS</v>
      </c>
      <c r="E507">
        <f>'Input Data'!AD522</f>
        <v>99.2</v>
      </c>
      <c r="F507">
        <f>'Input Data'!F522</f>
        <v>4</v>
      </c>
      <c r="G507">
        <f>'Input Data'!G522</f>
        <v>12.5</v>
      </c>
      <c r="H507">
        <f>'Input Data'!H522</f>
        <v>0</v>
      </c>
      <c r="I507">
        <f>'Input Data'!I522</f>
        <v>0</v>
      </c>
      <c r="J507" s="28">
        <f t="shared" si="14"/>
        <v>115.7</v>
      </c>
      <c r="K507">
        <f>J507*'Input Data'!AF522</f>
        <v>5.7850000000000001</v>
      </c>
      <c r="L507" s="28">
        <f>J507*'Input Data'!AG522</f>
        <v>0</v>
      </c>
      <c r="M507" s="28">
        <f t="shared" si="15"/>
        <v>121.485</v>
      </c>
    </row>
    <row r="508" spans="1:13" x14ac:dyDescent="0.25">
      <c r="A508" t="str">
        <f>'Input Data'!B523</f>
        <v>WINNIPEG</v>
      </c>
      <c r="B508" t="str">
        <f>'Input Data'!AH523</f>
        <v>25 LOWSON CRES</v>
      </c>
      <c r="C508" t="str">
        <f>'Input Data'!C523</f>
        <v>MB</v>
      </c>
      <c r="D508" t="str">
        <f>'Input Data'!D523</f>
        <v>ETHANOL REG</v>
      </c>
      <c r="E508">
        <f>'Input Data'!AD523</f>
        <v>85.6</v>
      </c>
      <c r="F508">
        <f>'Input Data'!F523</f>
        <v>10</v>
      </c>
      <c r="G508">
        <f>'Input Data'!G523</f>
        <v>12.5</v>
      </c>
      <c r="H508">
        <f>'Input Data'!H523</f>
        <v>0</v>
      </c>
      <c r="I508">
        <f>'Input Data'!I523</f>
        <v>0</v>
      </c>
      <c r="J508" s="28">
        <f t="shared" si="14"/>
        <v>108.1</v>
      </c>
      <c r="K508">
        <f>J508*'Input Data'!AF523</f>
        <v>5.4050000000000002</v>
      </c>
      <c r="L508" s="28">
        <f>J508*'Input Data'!AG523</f>
        <v>0</v>
      </c>
      <c r="M508" s="28">
        <f t="shared" si="15"/>
        <v>113.505</v>
      </c>
    </row>
    <row r="509" spans="1:13" x14ac:dyDescent="0.25">
      <c r="A509" t="str">
        <f>'Input Data'!B524</f>
        <v>WINNIPEG</v>
      </c>
      <c r="B509" t="str">
        <f>'Input Data'!AH524</f>
        <v>25 LOWSON CRES</v>
      </c>
      <c r="C509" t="str">
        <f>'Input Data'!C524</f>
        <v>MB</v>
      </c>
      <c r="D509" t="str">
        <f>'Input Data'!D524</f>
        <v>REGULAR</v>
      </c>
      <c r="E509">
        <f>'Input Data'!AD524</f>
        <v>81.599999999999994</v>
      </c>
      <c r="F509">
        <f>'Input Data'!F524</f>
        <v>10</v>
      </c>
      <c r="G509">
        <f>'Input Data'!G524</f>
        <v>12.5</v>
      </c>
      <c r="H509">
        <f>'Input Data'!H524</f>
        <v>0</v>
      </c>
      <c r="I509">
        <f>'Input Data'!I524</f>
        <v>0</v>
      </c>
      <c r="J509" s="28">
        <f t="shared" si="14"/>
        <v>104.1</v>
      </c>
      <c r="K509">
        <f>J509*'Input Data'!AF524</f>
        <v>5.2050000000000001</v>
      </c>
      <c r="L509" s="28">
        <f>J509*'Input Data'!AG524</f>
        <v>0</v>
      </c>
      <c r="M509" s="28">
        <f t="shared" si="15"/>
        <v>109.30499999999999</v>
      </c>
    </row>
    <row r="510" spans="1:13" x14ac:dyDescent="0.25">
      <c r="A510" t="str">
        <f>'Input Data'!B525</f>
        <v>WINNIPEG</v>
      </c>
      <c r="B510" t="str">
        <f>'Input Data'!AH525</f>
        <v>1991 BROOKSIDE BLVD</v>
      </c>
      <c r="C510" t="str">
        <f>'Input Data'!C525</f>
        <v>MB</v>
      </c>
      <c r="D510" t="str">
        <f>'Input Data'!D525</f>
        <v>D LS DYED</v>
      </c>
      <c r="E510">
        <f>'Input Data'!AD525</f>
        <v>99.2</v>
      </c>
      <c r="F510">
        <f>'Input Data'!F525</f>
        <v>4</v>
      </c>
      <c r="G510">
        <f>'Input Data'!G525</f>
        <v>0</v>
      </c>
      <c r="H510">
        <f>'Input Data'!H525</f>
        <v>0</v>
      </c>
      <c r="I510">
        <f>'Input Data'!I525</f>
        <v>0</v>
      </c>
      <c r="J510" s="28">
        <f t="shared" si="14"/>
        <v>103.2</v>
      </c>
      <c r="K510">
        <f>J510*'Input Data'!AF525</f>
        <v>5.16</v>
      </c>
      <c r="L510" s="28">
        <f>J510*'Input Data'!AG525</f>
        <v>0</v>
      </c>
      <c r="M510" s="28">
        <f t="shared" si="15"/>
        <v>108.36</v>
      </c>
    </row>
    <row r="511" spans="1:13" x14ac:dyDescent="0.25">
      <c r="A511" t="str">
        <f>'Input Data'!B526</f>
        <v>WINNIPEG</v>
      </c>
      <c r="B511" t="str">
        <f>'Input Data'!AH526</f>
        <v>1991 BROOKSIDE BLVD</v>
      </c>
      <c r="C511" t="str">
        <f>'Input Data'!C526</f>
        <v>MB</v>
      </c>
      <c r="D511" t="str">
        <f>'Input Data'!D526</f>
        <v>DIESEL LS</v>
      </c>
      <c r="E511">
        <f>'Input Data'!AD526</f>
        <v>99.2</v>
      </c>
      <c r="F511">
        <f>'Input Data'!F526</f>
        <v>4</v>
      </c>
      <c r="G511">
        <f>'Input Data'!G526</f>
        <v>12.5</v>
      </c>
      <c r="H511">
        <f>'Input Data'!H526</f>
        <v>0</v>
      </c>
      <c r="I511">
        <f>'Input Data'!I526</f>
        <v>0</v>
      </c>
      <c r="J511" s="28">
        <f t="shared" si="14"/>
        <v>115.7</v>
      </c>
      <c r="K511">
        <f>J511*'Input Data'!AF526</f>
        <v>5.7850000000000001</v>
      </c>
      <c r="L511" s="28">
        <f>J511*'Input Data'!AG526</f>
        <v>0</v>
      </c>
      <c r="M511" s="28">
        <f t="shared" si="15"/>
        <v>121.485</v>
      </c>
    </row>
    <row r="512" spans="1:13" x14ac:dyDescent="0.25">
      <c r="A512" t="str">
        <f>'Input Data'!B527</f>
        <v>WINNIPEG</v>
      </c>
      <c r="B512" t="str">
        <f>'Input Data'!AH527</f>
        <v>922 DUGALD RD</v>
      </c>
      <c r="C512" t="str">
        <f>'Input Data'!C527</f>
        <v>MB</v>
      </c>
      <c r="D512" t="str">
        <f>'Input Data'!D527</f>
        <v>D LS DYED</v>
      </c>
      <c r="E512">
        <f>'Input Data'!AD527</f>
        <v>99.2</v>
      </c>
      <c r="F512">
        <f>'Input Data'!F527</f>
        <v>4</v>
      </c>
      <c r="G512">
        <f>'Input Data'!G527</f>
        <v>0</v>
      </c>
      <c r="H512">
        <f>'Input Data'!H527</f>
        <v>0</v>
      </c>
      <c r="I512">
        <f>'Input Data'!I527</f>
        <v>0</v>
      </c>
      <c r="J512" s="28">
        <f t="shared" si="14"/>
        <v>103.2</v>
      </c>
      <c r="K512">
        <f>J512*'Input Data'!AF527</f>
        <v>5.16</v>
      </c>
      <c r="L512" s="28">
        <f>J512*'Input Data'!AG527</f>
        <v>0</v>
      </c>
      <c r="M512" s="28">
        <f t="shared" si="15"/>
        <v>108.36</v>
      </c>
    </row>
    <row r="513" spans="1:13" x14ac:dyDescent="0.25">
      <c r="A513" t="str">
        <f>'Input Data'!B528</f>
        <v>WINNIPEG</v>
      </c>
      <c r="B513" t="str">
        <f>'Input Data'!AH528</f>
        <v>922 DUGALD RD</v>
      </c>
      <c r="C513" t="str">
        <f>'Input Data'!C528</f>
        <v>MB</v>
      </c>
      <c r="D513" t="str">
        <f>'Input Data'!D528</f>
        <v>DIESEL LS</v>
      </c>
      <c r="E513">
        <f>'Input Data'!AD528</f>
        <v>99.2</v>
      </c>
      <c r="F513">
        <f>'Input Data'!F528</f>
        <v>4</v>
      </c>
      <c r="G513">
        <f>'Input Data'!G528</f>
        <v>12.5</v>
      </c>
      <c r="H513">
        <f>'Input Data'!H528</f>
        <v>0</v>
      </c>
      <c r="I513">
        <f>'Input Data'!I528</f>
        <v>0</v>
      </c>
      <c r="J513" s="28">
        <f t="shared" si="14"/>
        <v>115.7</v>
      </c>
      <c r="K513">
        <f>J513*'Input Data'!AF528</f>
        <v>5.7850000000000001</v>
      </c>
      <c r="L513" s="28">
        <f>J513*'Input Data'!AG528</f>
        <v>0</v>
      </c>
      <c r="M513" s="28">
        <f t="shared" si="15"/>
        <v>121.485</v>
      </c>
    </row>
    <row r="514" spans="1:13" x14ac:dyDescent="0.25">
      <c r="A514" t="str">
        <f>'Input Data'!B529</f>
        <v>WINNIPEG</v>
      </c>
      <c r="B514" t="str">
        <f>'Input Data'!AH529</f>
        <v>922 DUGALD RD</v>
      </c>
      <c r="C514" t="str">
        <f>'Input Data'!C529</f>
        <v>MB</v>
      </c>
      <c r="D514" t="str">
        <f>'Input Data'!D529</f>
        <v>ETH MID</v>
      </c>
      <c r="E514">
        <f>'Input Data'!AD529</f>
        <v>89.6</v>
      </c>
      <c r="F514">
        <f>'Input Data'!F529</f>
        <v>10</v>
      </c>
      <c r="G514">
        <f>'Input Data'!G529</f>
        <v>12.5</v>
      </c>
      <c r="H514">
        <f>'Input Data'!H529</f>
        <v>0</v>
      </c>
      <c r="I514">
        <f>'Input Data'!I529</f>
        <v>0</v>
      </c>
      <c r="J514" s="28">
        <f t="shared" si="14"/>
        <v>112.1</v>
      </c>
      <c r="K514">
        <f>J514*'Input Data'!AF529</f>
        <v>5.6050000000000004</v>
      </c>
      <c r="L514" s="28">
        <f>J514*'Input Data'!AG529</f>
        <v>0</v>
      </c>
      <c r="M514" s="28">
        <f t="shared" si="15"/>
        <v>117.705</v>
      </c>
    </row>
    <row r="515" spans="1:13" x14ac:dyDescent="0.25">
      <c r="A515" t="str">
        <f>'Input Data'!B530</f>
        <v>WINNIPEG</v>
      </c>
      <c r="B515" t="str">
        <f>'Input Data'!AH530</f>
        <v>922 DUGALD RD</v>
      </c>
      <c r="C515" t="str">
        <f>'Input Data'!C530</f>
        <v>MB</v>
      </c>
      <c r="D515" t="str">
        <f>'Input Data'!D530</f>
        <v>ETH REG DYE</v>
      </c>
      <c r="E515">
        <f>'Input Data'!AD530</f>
        <v>85.6</v>
      </c>
      <c r="F515">
        <f>'Input Data'!F530</f>
        <v>10</v>
      </c>
      <c r="G515">
        <f>'Input Data'!G530</f>
        <v>2.7</v>
      </c>
      <c r="H515">
        <f>'Input Data'!H530</f>
        <v>0</v>
      </c>
      <c r="I515">
        <f>'Input Data'!I530</f>
        <v>0</v>
      </c>
      <c r="J515" s="28">
        <f t="shared" si="14"/>
        <v>98.3</v>
      </c>
      <c r="K515">
        <f>J515*'Input Data'!AF530</f>
        <v>4.915</v>
      </c>
      <c r="L515" s="28">
        <f>J515*'Input Data'!AG530</f>
        <v>0</v>
      </c>
      <c r="M515" s="28">
        <f t="shared" si="15"/>
        <v>103.215</v>
      </c>
    </row>
    <row r="516" spans="1:13" x14ac:dyDescent="0.25">
      <c r="A516" t="str">
        <f>'Input Data'!B531</f>
        <v>WINNIPEG</v>
      </c>
      <c r="B516" t="str">
        <f>'Input Data'!AH531</f>
        <v>922 DUGALD RD</v>
      </c>
      <c r="C516" t="str">
        <f>'Input Data'!C531</f>
        <v>MB</v>
      </c>
      <c r="D516" t="str">
        <f>'Input Data'!D531</f>
        <v>ETHANOL REG</v>
      </c>
      <c r="E516">
        <f>'Input Data'!AD531</f>
        <v>85.6</v>
      </c>
      <c r="F516">
        <f>'Input Data'!F531</f>
        <v>10</v>
      </c>
      <c r="G516">
        <f>'Input Data'!G531</f>
        <v>12.5</v>
      </c>
      <c r="H516">
        <f>'Input Data'!H531</f>
        <v>0</v>
      </c>
      <c r="I516">
        <f>'Input Data'!I531</f>
        <v>0</v>
      </c>
      <c r="J516" s="28">
        <f t="shared" si="14"/>
        <v>108.1</v>
      </c>
      <c r="K516">
        <f>J516*'Input Data'!AF531</f>
        <v>5.4050000000000002</v>
      </c>
      <c r="L516" s="28">
        <f>J516*'Input Data'!AG531</f>
        <v>0</v>
      </c>
      <c r="M516" s="28">
        <f t="shared" si="15"/>
        <v>113.505</v>
      </c>
    </row>
    <row r="517" spans="1:13" x14ac:dyDescent="0.25">
      <c r="A517" t="str">
        <f>'Input Data'!B532</f>
        <v>WINNIPEG</v>
      </c>
      <c r="B517" t="str">
        <f>'Input Data'!AH532</f>
        <v>922 DUGALD RD</v>
      </c>
      <c r="C517" t="str">
        <f>'Input Data'!C532</f>
        <v>MB</v>
      </c>
      <c r="D517" t="str">
        <f>'Input Data'!D532</f>
        <v>MID</v>
      </c>
      <c r="E517">
        <f>'Input Data'!AD532</f>
        <v>78.3</v>
      </c>
      <c r="F517">
        <f>'Input Data'!F532</f>
        <v>10</v>
      </c>
      <c r="G517">
        <f>'Input Data'!G532</f>
        <v>12.5</v>
      </c>
      <c r="H517">
        <f>'Input Data'!H532</f>
        <v>0</v>
      </c>
      <c r="I517">
        <f>'Input Data'!I532</f>
        <v>0</v>
      </c>
      <c r="J517" s="28">
        <f t="shared" si="14"/>
        <v>100.8</v>
      </c>
      <c r="K517">
        <f>J517*'Input Data'!AF532</f>
        <v>5.04</v>
      </c>
      <c r="L517" s="28">
        <f>J517*'Input Data'!AG532</f>
        <v>0</v>
      </c>
      <c r="M517" s="28">
        <f t="shared" si="15"/>
        <v>105.84</v>
      </c>
    </row>
    <row r="518" spans="1:13" x14ac:dyDescent="0.25">
      <c r="A518" t="str">
        <f>'Input Data'!B533</f>
        <v>WINNIPEG</v>
      </c>
      <c r="B518" t="str">
        <f>'Input Data'!AH533</f>
        <v>922 DUGALD RD</v>
      </c>
      <c r="C518" t="str">
        <f>'Input Data'!C533</f>
        <v>MB</v>
      </c>
      <c r="D518" t="str">
        <f>'Input Data'!D533</f>
        <v>PREM DYED</v>
      </c>
      <c r="E518">
        <f>'Input Data'!AD533</f>
        <v>104.6</v>
      </c>
      <c r="F518">
        <f>'Input Data'!F533</f>
        <v>10</v>
      </c>
      <c r="G518">
        <f>'Input Data'!G533</f>
        <v>2.7</v>
      </c>
      <c r="H518">
        <f>'Input Data'!H533</f>
        <v>0</v>
      </c>
      <c r="I518">
        <f>'Input Data'!I533</f>
        <v>0</v>
      </c>
      <c r="J518" s="28">
        <f t="shared" si="14"/>
        <v>117.3</v>
      </c>
      <c r="K518">
        <f>J518*'Input Data'!AF533</f>
        <v>5.8650000000000002</v>
      </c>
      <c r="L518" s="28">
        <f>J518*'Input Data'!AG533</f>
        <v>0</v>
      </c>
      <c r="M518" s="28">
        <f t="shared" si="15"/>
        <v>123.16499999999999</v>
      </c>
    </row>
    <row r="519" spans="1:13" x14ac:dyDescent="0.25">
      <c r="A519" t="str">
        <f>'Input Data'!B534</f>
        <v>WINNIPEG</v>
      </c>
      <c r="B519" t="str">
        <f>'Input Data'!AH534</f>
        <v>922 DUGALD RD</v>
      </c>
      <c r="C519" t="str">
        <f>'Input Data'!C534</f>
        <v>MB</v>
      </c>
      <c r="D519" t="str">
        <f>'Input Data'!D534</f>
        <v>PREMIUM</v>
      </c>
      <c r="E519">
        <f>'Input Data'!AD534</f>
        <v>104.6</v>
      </c>
      <c r="F519">
        <f>'Input Data'!F534</f>
        <v>10</v>
      </c>
      <c r="G519">
        <f>'Input Data'!G534</f>
        <v>12.5</v>
      </c>
      <c r="H519">
        <f>'Input Data'!H534</f>
        <v>0</v>
      </c>
      <c r="I519">
        <f>'Input Data'!I534</f>
        <v>0</v>
      </c>
      <c r="J519" s="28">
        <f t="shared" si="14"/>
        <v>127.1</v>
      </c>
      <c r="K519">
        <f>J519*'Input Data'!AF534</f>
        <v>6.3550000000000004</v>
      </c>
      <c r="L519" s="28">
        <f>J519*'Input Data'!AG534</f>
        <v>0</v>
      </c>
      <c r="M519" s="28">
        <f t="shared" si="15"/>
        <v>133.45499999999998</v>
      </c>
    </row>
    <row r="520" spans="1:13" x14ac:dyDescent="0.25">
      <c r="A520" t="str">
        <f>'Input Data'!B535</f>
        <v>WINNIPEG</v>
      </c>
      <c r="B520" t="str">
        <f>'Input Data'!AH535</f>
        <v>922 DUGALD RD</v>
      </c>
      <c r="C520" t="str">
        <f>'Input Data'!C535</f>
        <v>MB</v>
      </c>
      <c r="D520" t="str">
        <f>'Input Data'!D535</f>
        <v>REGULAR</v>
      </c>
      <c r="E520">
        <f>'Input Data'!AD535</f>
        <v>81.599999999999994</v>
      </c>
      <c r="F520">
        <f>'Input Data'!F535</f>
        <v>10</v>
      </c>
      <c r="G520">
        <f>'Input Data'!G535</f>
        <v>12.5</v>
      </c>
      <c r="H520">
        <f>'Input Data'!H535</f>
        <v>0</v>
      </c>
      <c r="I520">
        <f>'Input Data'!I535</f>
        <v>0</v>
      </c>
      <c r="J520" s="28">
        <f t="shared" si="14"/>
        <v>104.1</v>
      </c>
      <c r="K520">
        <f>J520*'Input Data'!AF535</f>
        <v>5.2050000000000001</v>
      </c>
      <c r="L520" s="28">
        <f>J520*'Input Data'!AG535</f>
        <v>0</v>
      </c>
      <c r="M520" s="28">
        <f t="shared" si="15"/>
        <v>109.30499999999999</v>
      </c>
    </row>
    <row r="521" spans="1:13" x14ac:dyDescent="0.25">
      <c r="A521" t="str">
        <f>'Input Data'!B536</f>
        <v>WINNIPEG</v>
      </c>
      <c r="B521" t="str">
        <f>'Input Data'!AH536</f>
        <v>922 DUGALD RD</v>
      </c>
      <c r="C521" t="str">
        <f>'Input Data'!C536</f>
        <v>MB</v>
      </c>
      <c r="D521" t="str">
        <f>'Input Data'!D536</f>
        <v>UNBRAND DEF</v>
      </c>
      <c r="E521">
        <f>'Input Data'!AD536</f>
        <v>101.7</v>
      </c>
      <c r="F521">
        <f>'Input Data'!F536</f>
        <v>0</v>
      </c>
      <c r="G521">
        <f>'Input Data'!G536</f>
        <v>0</v>
      </c>
      <c r="H521">
        <f>'Input Data'!H536</f>
        <v>0</v>
      </c>
      <c r="I521">
        <f>'Input Data'!I536</f>
        <v>0</v>
      </c>
      <c r="J521" s="28">
        <f t="shared" si="14"/>
        <v>101.7</v>
      </c>
      <c r="K521">
        <f>J521*'Input Data'!AF536</f>
        <v>13.221</v>
      </c>
      <c r="L521" s="28">
        <f>J521*'Input Data'!AG536</f>
        <v>0</v>
      </c>
      <c r="M521" s="28">
        <f t="shared" si="15"/>
        <v>114.92100000000001</v>
      </c>
    </row>
    <row r="522" spans="1:13" x14ac:dyDescent="0.25">
      <c r="A522" t="str">
        <f>'Input Data'!B537</f>
        <v>AFTON STATION</v>
      </c>
      <c r="B522" t="str">
        <f>'Input Data'!AH537</f>
        <v>86 BAYSIDE ROAD</v>
      </c>
      <c r="C522" t="str">
        <f>'Input Data'!C537</f>
        <v>NS</v>
      </c>
      <c r="D522" t="str">
        <f>'Input Data'!D537</f>
        <v>DIESEL LS</v>
      </c>
      <c r="E522">
        <f>'Input Data'!AD537</f>
        <v>95.3</v>
      </c>
      <c r="F522">
        <f>'Input Data'!F537</f>
        <v>4</v>
      </c>
      <c r="G522">
        <f>'Input Data'!G537</f>
        <v>15.4</v>
      </c>
      <c r="H522">
        <f>'Input Data'!H537</f>
        <v>0</v>
      </c>
      <c r="I522">
        <f>'Input Data'!I537</f>
        <v>0</v>
      </c>
      <c r="J522" s="28">
        <f t="shared" si="14"/>
        <v>114.7</v>
      </c>
      <c r="K522">
        <f>J522*'Input Data'!AF537</f>
        <v>17.204999999999998</v>
      </c>
      <c r="L522" s="28">
        <f>J522*'Input Data'!AG537</f>
        <v>0</v>
      </c>
      <c r="M522" s="28">
        <f t="shared" si="15"/>
        <v>131.905</v>
      </c>
    </row>
    <row r="523" spans="1:13" x14ac:dyDescent="0.25">
      <c r="A523" t="str">
        <f>'Input Data'!B538</f>
        <v>AFTON STATION</v>
      </c>
      <c r="B523" t="str">
        <f>'Input Data'!AH538</f>
        <v>86 BAYSIDE ROAD</v>
      </c>
      <c r="C523" t="str">
        <f>'Input Data'!C538</f>
        <v>NS</v>
      </c>
      <c r="D523" t="str">
        <f>'Input Data'!D538</f>
        <v>UNBRAND DEF</v>
      </c>
      <c r="E523">
        <f>'Input Data'!AD538</f>
        <v>95.6</v>
      </c>
      <c r="F523">
        <f>'Input Data'!F538</f>
        <v>0</v>
      </c>
      <c r="G523">
        <f>'Input Data'!G538</f>
        <v>0</v>
      </c>
      <c r="H523">
        <f>'Input Data'!H538</f>
        <v>0</v>
      </c>
      <c r="I523">
        <f>'Input Data'!I538</f>
        <v>0</v>
      </c>
      <c r="J523" s="28">
        <f t="shared" si="14"/>
        <v>95.6</v>
      </c>
      <c r="K523">
        <f>J523*'Input Data'!AF538</f>
        <v>14.339999999999998</v>
      </c>
      <c r="L523" s="28">
        <f>J523*'Input Data'!AG538</f>
        <v>0</v>
      </c>
      <c r="M523" s="28">
        <f t="shared" si="15"/>
        <v>109.94</v>
      </c>
    </row>
    <row r="524" spans="1:13" x14ac:dyDescent="0.25">
      <c r="A524" t="str">
        <f>'Input Data'!B539</f>
        <v>BAINSVILLE</v>
      </c>
      <c r="B524" t="str">
        <f>'Input Data'!AH539</f>
        <v>6115 4TH LINE ROAD</v>
      </c>
      <c r="C524" t="str">
        <f>'Input Data'!C539</f>
        <v>ON</v>
      </c>
      <c r="D524" t="str">
        <f>'Input Data'!D539</f>
        <v>D LS DYED</v>
      </c>
      <c r="E524">
        <f>'Input Data'!AD539</f>
        <v>98</v>
      </c>
      <c r="F524">
        <f>'Input Data'!F539</f>
        <v>4</v>
      </c>
      <c r="G524">
        <f>'Input Data'!G539</f>
        <v>0</v>
      </c>
      <c r="H524">
        <f>'Input Data'!H539</f>
        <v>0</v>
      </c>
      <c r="I524">
        <f>'Input Data'!I539</f>
        <v>0</v>
      </c>
      <c r="J524" s="28">
        <f t="shared" si="14"/>
        <v>102</v>
      </c>
      <c r="K524">
        <f>J524*'Input Data'!AF539</f>
        <v>13.26</v>
      </c>
      <c r="L524" s="28">
        <f>J524*'Input Data'!AG539</f>
        <v>0</v>
      </c>
      <c r="M524" s="28">
        <f t="shared" si="15"/>
        <v>115.26</v>
      </c>
    </row>
    <row r="525" spans="1:13" x14ac:dyDescent="0.25">
      <c r="A525" t="str">
        <f>'Input Data'!B540</f>
        <v>BAINSVILLE</v>
      </c>
      <c r="B525" t="str">
        <f>'Input Data'!AH540</f>
        <v>6115 4TH LINE ROAD</v>
      </c>
      <c r="C525" t="str">
        <f>'Input Data'!C540</f>
        <v>ON</v>
      </c>
      <c r="D525" t="str">
        <f>'Input Data'!D540</f>
        <v>DIESEL LS</v>
      </c>
      <c r="E525">
        <f>'Input Data'!AD540</f>
        <v>98</v>
      </c>
      <c r="F525">
        <f>'Input Data'!F540</f>
        <v>4</v>
      </c>
      <c r="G525">
        <f>'Input Data'!G540</f>
        <v>9</v>
      </c>
      <c r="H525">
        <f>'Input Data'!H540</f>
        <v>0</v>
      </c>
      <c r="I525">
        <f>'Input Data'!I540</f>
        <v>0</v>
      </c>
      <c r="J525" s="28">
        <f t="shared" si="14"/>
        <v>111</v>
      </c>
      <c r="K525">
        <f>J525*'Input Data'!AF540</f>
        <v>14.43</v>
      </c>
      <c r="L525" s="28">
        <f>J525*'Input Data'!AG540</f>
        <v>0</v>
      </c>
      <c r="M525" s="28">
        <f t="shared" si="15"/>
        <v>125.43</v>
      </c>
    </row>
    <row r="526" spans="1:13" x14ac:dyDescent="0.25">
      <c r="A526" t="str">
        <f>'Input Data'!B541</f>
        <v>BAINSVILLE</v>
      </c>
      <c r="B526" t="str">
        <f>'Input Data'!AH541</f>
        <v>6115 4TH LINE ROAD</v>
      </c>
      <c r="C526" t="str">
        <f>'Input Data'!C541</f>
        <v>ON</v>
      </c>
      <c r="D526" t="str">
        <f>'Input Data'!D541</f>
        <v>UNBRAND DEF</v>
      </c>
      <c r="E526">
        <f>'Input Data'!AD541</f>
        <v>119.4</v>
      </c>
      <c r="F526">
        <f>'Input Data'!F541</f>
        <v>0</v>
      </c>
      <c r="G526">
        <f>'Input Data'!G541</f>
        <v>0</v>
      </c>
      <c r="H526">
        <f>'Input Data'!H541</f>
        <v>0</v>
      </c>
      <c r="I526">
        <f>'Input Data'!I541</f>
        <v>0</v>
      </c>
      <c r="J526" s="28">
        <f t="shared" ref="J526:J589" si="16">SUM(E526:I526)</f>
        <v>119.4</v>
      </c>
      <c r="K526">
        <f>J526*'Input Data'!AF541</f>
        <v>15.522000000000002</v>
      </c>
      <c r="L526" s="28">
        <f>J526*'Input Data'!AG541</f>
        <v>0</v>
      </c>
      <c r="M526" s="28">
        <f t="shared" ref="M526:M589" si="17">SUM(J526:L526)</f>
        <v>134.922</v>
      </c>
    </row>
    <row r="527" spans="1:13" x14ac:dyDescent="0.25">
      <c r="A527" t="str">
        <f>'Input Data'!B542</f>
        <v>BELLEVILLE</v>
      </c>
      <c r="B527" t="str">
        <f>'Input Data'!AH542</f>
        <v>902 Wallbridge Loyalist Road</v>
      </c>
      <c r="C527" t="str">
        <f>'Input Data'!C542</f>
        <v>ON</v>
      </c>
      <c r="D527" t="str">
        <f>'Input Data'!D542</f>
        <v>D LS DYED</v>
      </c>
      <c r="E527">
        <f>'Input Data'!AD542</f>
        <v>98.1</v>
      </c>
      <c r="F527">
        <f>'Input Data'!F542</f>
        <v>4</v>
      </c>
      <c r="G527">
        <f>'Input Data'!G542</f>
        <v>0</v>
      </c>
      <c r="H527">
        <f>'Input Data'!H542</f>
        <v>0</v>
      </c>
      <c r="I527">
        <f>'Input Data'!I542</f>
        <v>0</v>
      </c>
      <c r="J527" s="28">
        <f t="shared" si="16"/>
        <v>102.1</v>
      </c>
      <c r="K527">
        <f>J527*'Input Data'!AF542</f>
        <v>13.273</v>
      </c>
      <c r="L527" s="28">
        <f>J527*'Input Data'!AG542</f>
        <v>0</v>
      </c>
      <c r="M527" s="28">
        <f t="shared" si="17"/>
        <v>115.37299999999999</v>
      </c>
    </row>
    <row r="528" spans="1:13" x14ac:dyDescent="0.25">
      <c r="A528" t="str">
        <f>'Input Data'!B543</f>
        <v>BELLEVILLE</v>
      </c>
      <c r="B528" t="str">
        <f>'Input Data'!AH543</f>
        <v>902 Wallbridge Loyalist Road</v>
      </c>
      <c r="C528" t="str">
        <f>'Input Data'!C543</f>
        <v>ON</v>
      </c>
      <c r="D528" t="str">
        <f>'Input Data'!D543</f>
        <v>DIESEL LS</v>
      </c>
      <c r="E528">
        <f>'Input Data'!AD543</f>
        <v>98.1</v>
      </c>
      <c r="F528">
        <f>'Input Data'!F543</f>
        <v>4</v>
      </c>
      <c r="G528">
        <f>'Input Data'!G543</f>
        <v>9</v>
      </c>
      <c r="H528">
        <f>'Input Data'!H543</f>
        <v>0</v>
      </c>
      <c r="I528">
        <f>'Input Data'!I543</f>
        <v>0</v>
      </c>
      <c r="J528" s="28">
        <f t="shared" si="16"/>
        <v>111.1</v>
      </c>
      <c r="K528">
        <f>J528*'Input Data'!AF543</f>
        <v>14.443</v>
      </c>
      <c r="L528" s="28">
        <f>J528*'Input Data'!AG543</f>
        <v>0</v>
      </c>
      <c r="M528" s="28">
        <f t="shared" si="17"/>
        <v>125.54299999999999</v>
      </c>
    </row>
    <row r="529" spans="1:13" x14ac:dyDescent="0.25">
      <c r="A529" t="str">
        <f>'Input Data'!B544</f>
        <v>BELLEVILLE</v>
      </c>
      <c r="B529" t="str">
        <f>'Input Data'!AH544</f>
        <v>902 Wallbridge Loyalist Road</v>
      </c>
      <c r="C529" t="str">
        <f>'Input Data'!C544</f>
        <v>ON</v>
      </c>
      <c r="D529" t="str">
        <f>'Input Data'!D544</f>
        <v>UNBRAND DEF</v>
      </c>
      <c r="E529">
        <f>'Input Data'!AD544</f>
        <v>103</v>
      </c>
      <c r="F529">
        <f>'Input Data'!F544</f>
        <v>0</v>
      </c>
      <c r="G529">
        <f>'Input Data'!G544</f>
        <v>0</v>
      </c>
      <c r="H529">
        <f>'Input Data'!H544</f>
        <v>0</v>
      </c>
      <c r="I529">
        <f>'Input Data'!I544</f>
        <v>0</v>
      </c>
      <c r="J529" s="28">
        <f t="shared" si="16"/>
        <v>103</v>
      </c>
      <c r="K529">
        <f>J529*'Input Data'!AF544</f>
        <v>13.39</v>
      </c>
      <c r="L529" s="28">
        <f>J529*'Input Data'!AG544</f>
        <v>0</v>
      </c>
      <c r="M529" s="28">
        <f t="shared" si="17"/>
        <v>116.39</v>
      </c>
    </row>
    <row r="530" spans="1:13" x14ac:dyDescent="0.25">
      <c r="A530" t="str">
        <f>'Input Data'!B545</f>
        <v>BELMONT</v>
      </c>
      <c r="B530" t="str">
        <f>'Input Data'!AH545</f>
        <v xml:space="preserve">HWY 401 &amp; 74 </v>
      </c>
      <c r="C530" t="str">
        <f>'Input Data'!C545</f>
        <v>ON</v>
      </c>
      <c r="D530" t="str">
        <f>'Input Data'!D545</f>
        <v>D LS DYED</v>
      </c>
      <c r="E530">
        <f>'Input Data'!AD545</f>
        <v>90</v>
      </c>
      <c r="F530">
        <f>'Input Data'!F545</f>
        <v>4</v>
      </c>
      <c r="G530">
        <f>'Input Data'!G545</f>
        <v>0</v>
      </c>
      <c r="H530">
        <f>'Input Data'!H545</f>
        <v>0</v>
      </c>
      <c r="I530">
        <f>'Input Data'!I545</f>
        <v>0</v>
      </c>
      <c r="J530" s="28">
        <f t="shared" si="16"/>
        <v>94</v>
      </c>
      <c r="K530">
        <f>J530*'Input Data'!AF545</f>
        <v>12.22</v>
      </c>
      <c r="L530" s="28">
        <f>J530*'Input Data'!AG545</f>
        <v>0</v>
      </c>
      <c r="M530" s="28">
        <f t="shared" si="17"/>
        <v>106.22</v>
      </c>
    </row>
    <row r="531" spans="1:13" x14ac:dyDescent="0.25">
      <c r="A531" t="str">
        <f>'Input Data'!B546</f>
        <v>BELMONT</v>
      </c>
      <c r="B531" t="str">
        <f>'Input Data'!AH546</f>
        <v xml:space="preserve">HWY 401 &amp; 74 </v>
      </c>
      <c r="C531" t="str">
        <f>'Input Data'!C546</f>
        <v>ON</v>
      </c>
      <c r="D531" t="str">
        <f>'Input Data'!D546</f>
        <v>DIESEL LS</v>
      </c>
      <c r="E531">
        <f>'Input Data'!AD546</f>
        <v>90</v>
      </c>
      <c r="F531">
        <f>'Input Data'!F546</f>
        <v>4</v>
      </c>
      <c r="G531">
        <f>'Input Data'!G546</f>
        <v>9</v>
      </c>
      <c r="H531">
        <f>'Input Data'!H546</f>
        <v>0</v>
      </c>
      <c r="I531">
        <f>'Input Data'!I546</f>
        <v>0</v>
      </c>
      <c r="J531" s="28">
        <f t="shared" si="16"/>
        <v>103</v>
      </c>
      <c r="K531">
        <f>J531*'Input Data'!AF546</f>
        <v>13.39</v>
      </c>
      <c r="L531" s="28">
        <f>J531*'Input Data'!AG546</f>
        <v>0</v>
      </c>
      <c r="M531" s="28">
        <f t="shared" si="17"/>
        <v>116.39</v>
      </c>
    </row>
    <row r="532" spans="1:13" x14ac:dyDescent="0.25">
      <c r="A532" t="str">
        <f>'Input Data'!B547</f>
        <v>BELMONT</v>
      </c>
      <c r="B532" t="str">
        <f>'Input Data'!AH547</f>
        <v xml:space="preserve">HWY 401 &amp; 74 </v>
      </c>
      <c r="C532" t="str">
        <f>'Input Data'!C547</f>
        <v>ON</v>
      </c>
      <c r="D532" t="str">
        <f>'Input Data'!D547</f>
        <v>ETH MID</v>
      </c>
      <c r="E532">
        <f>'Input Data'!AD547</f>
        <v>80.900000000000006</v>
      </c>
      <c r="F532">
        <f>'Input Data'!F547</f>
        <v>10</v>
      </c>
      <c r="G532">
        <f>'Input Data'!G547</f>
        <v>9</v>
      </c>
      <c r="H532">
        <f>'Input Data'!H547</f>
        <v>0</v>
      </c>
      <c r="I532">
        <f>'Input Data'!I547</f>
        <v>0</v>
      </c>
      <c r="J532" s="28">
        <f t="shared" si="16"/>
        <v>99.9</v>
      </c>
      <c r="K532">
        <f>J532*'Input Data'!AF547</f>
        <v>12.987000000000002</v>
      </c>
      <c r="L532" s="28">
        <f>J532*'Input Data'!AG547</f>
        <v>0</v>
      </c>
      <c r="M532" s="28">
        <f t="shared" si="17"/>
        <v>112.887</v>
      </c>
    </row>
    <row r="533" spans="1:13" x14ac:dyDescent="0.25">
      <c r="A533" t="str">
        <f>'Input Data'!B548</f>
        <v>BELMONT</v>
      </c>
      <c r="B533" t="str">
        <f>'Input Data'!AH548</f>
        <v xml:space="preserve">HWY 401 &amp; 74 </v>
      </c>
      <c r="C533" t="str">
        <f>'Input Data'!C548</f>
        <v>ON</v>
      </c>
      <c r="D533" t="str">
        <f>'Input Data'!D548</f>
        <v>ETHANOL REG</v>
      </c>
      <c r="E533">
        <f>'Input Data'!AD548</f>
        <v>76.900000000000006</v>
      </c>
      <c r="F533">
        <f>'Input Data'!F548</f>
        <v>10</v>
      </c>
      <c r="G533">
        <f>'Input Data'!G548</f>
        <v>9</v>
      </c>
      <c r="H533">
        <f>'Input Data'!H548</f>
        <v>0</v>
      </c>
      <c r="I533">
        <f>'Input Data'!I548</f>
        <v>0</v>
      </c>
      <c r="J533" s="28">
        <f t="shared" si="16"/>
        <v>95.9</v>
      </c>
      <c r="K533">
        <f>J533*'Input Data'!AF548</f>
        <v>12.467000000000001</v>
      </c>
      <c r="L533" s="28">
        <f>J533*'Input Data'!AG548</f>
        <v>0</v>
      </c>
      <c r="M533" s="28">
        <f t="shared" si="17"/>
        <v>108.367</v>
      </c>
    </row>
    <row r="534" spans="1:13" x14ac:dyDescent="0.25">
      <c r="A534" t="str">
        <f>'Input Data'!B549</f>
        <v>BELMONT</v>
      </c>
      <c r="B534" t="str">
        <f>'Input Data'!AH549</f>
        <v xml:space="preserve">HWY 401 &amp; 74 </v>
      </c>
      <c r="C534" t="str">
        <f>'Input Data'!C549</f>
        <v>ON</v>
      </c>
      <c r="D534" t="str">
        <f>'Input Data'!D549</f>
        <v>MID</v>
      </c>
      <c r="E534">
        <f>'Input Data'!AD549</f>
        <v>71.400000000000006</v>
      </c>
      <c r="F534">
        <f>'Input Data'!F549</f>
        <v>10</v>
      </c>
      <c r="G534">
        <f>'Input Data'!G549</f>
        <v>9</v>
      </c>
      <c r="H534">
        <f>'Input Data'!H549</f>
        <v>0</v>
      </c>
      <c r="I534">
        <f>'Input Data'!I549</f>
        <v>0</v>
      </c>
      <c r="J534" s="28">
        <f t="shared" si="16"/>
        <v>90.4</v>
      </c>
      <c r="K534">
        <f>J534*'Input Data'!AF549</f>
        <v>11.752000000000001</v>
      </c>
      <c r="L534" s="28">
        <f>J534*'Input Data'!AG549</f>
        <v>0</v>
      </c>
      <c r="M534" s="28">
        <f t="shared" si="17"/>
        <v>102.152</v>
      </c>
    </row>
    <row r="535" spans="1:13" x14ac:dyDescent="0.25">
      <c r="A535" t="str">
        <f>'Input Data'!B550</f>
        <v>BELMONT</v>
      </c>
      <c r="B535" t="str">
        <f>'Input Data'!AH550</f>
        <v xml:space="preserve">HWY 401 &amp; 74 </v>
      </c>
      <c r="C535" t="str">
        <f>'Input Data'!C550</f>
        <v>ON</v>
      </c>
      <c r="D535" t="str">
        <f>'Input Data'!D550</f>
        <v>PREMIUM</v>
      </c>
      <c r="E535">
        <f>'Input Data'!AD550</f>
        <v>129.30000000000001</v>
      </c>
      <c r="F535">
        <f>'Input Data'!F550</f>
        <v>10</v>
      </c>
      <c r="G535">
        <f>'Input Data'!G550</f>
        <v>9</v>
      </c>
      <c r="H535">
        <f>'Input Data'!H550</f>
        <v>0</v>
      </c>
      <c r="I535">
        <f>'Input Data'!I550</f>
        <v>0</v>
      </c>
      <c r="J535" s="28">
        <f t="shared" si="16"/>
        <v>148.30000000000001</v>
      </c>
      <c r="K535">
        <f>J535*'Input Data'!AF550</f>
        <v>19.279000000000003</v>
      </c>
      <c r="L535" s="28">
        <f>J535*'Input Data'!AG550</f>
        <v>0</v>
      </c>
      <c r="M535" s="28">
        <f t="shared" si="17"/>
        <v>167.57900000000001</v>
      </c>
    </row>
    <row r="536" spans="1:13" x14ac:dyDescent="0.25">
      <c r="A536" t="str">
        <f>'Input Data'!B551</f>
        <v>BELMONT</v>
      </c>
      <c r="B536" t="str">
        <f>'Input Data'!AH551</f>
        <v xml:space="preserve">HWY 401 &amp; 74 </v>
      </c>
      <c r="C536" t="str">
        <f>'Input Data'!C551</f>
        <v>ON</v>
      </c>
      <c r="D536" t="str">
        <f>'Input Data'!D551</f>
        <v>REGULAR</v>
      </c>
      <c r="E536">
        <f>'Input Data'!AD551</f>
        <v>58.4</v>
      </c>
      <c r="F536">
        <f>'Input Data'!F551</f>
        <v>10</v>
      </c>
      <c r="G536">
        <f>'Input Data'!G551</f>
        <v>9</v>
      </c>
      <c r="H536">
        <f>'Input Data'!H551</f>
        <v>0</v>
      </c>
      <c r="I536">
        <f>'Input Data'!I551</f>
        <v>0</v>
      </c>
      <c r="J536" s="28">
        <f t="shared" si="16"/>
        <v>77.400000000000006</v>
      </c>
      <c r="K536">
        <f>J536*'Input Data'!AF551</f>
        <v>10.062000000000001</v>
      </c>
      <c r="L536" s="28">
        <f>J536*'Input Data'!AG551</f>
        <v>0</v>
      </c>
      <c r="M536" s="28">
        <f t="shared" si="17"/>
        <v>87.462000000000003</v>
      </c>
    </row>
    <row r="537" spans="1:13" x14ac:dyDescent="0.25">
      <c r="A537" t="str">
        <f>'Input Data'!B552</f>
        <v>BELMONT</v>
      </c>
      <c r="B537" t="str">
        <f>'Input Data'!AH552</f>
        <v xml:space="preserve">HWY 401 &amp; 74 </v>
      </c>
      <c r="C537" t="str">
        <f>'Input Data'!C552</f>
        <v>ON</v>
      </c>
      <c r="D537" t="str">
        <f>'Input Data'!D552</f>
        <v>UNBRAND DEF</v>
      </c>
      <c r="E537">
        <f>'Input Data'!AD552</f>
        <v>115</v>
      </c>
      <c r="F537">
        <f>'Input Data'!F552</f>
        <v>0</v>
      </c>
      <c r="G537">
        <f>'Input Data'!G552</f>
        <v>0</v>
      </c>
      <c r="H537">
        <f>'Input Data'!H552</f>
        <v>0</v>
      </c>
      <c r="I537">
        <f>'Input Data'!I552</f>
        <v>0</v>
      </c>
      <c r="J537" s="28">
        <f t="shared" si="16"/>
        <v>115</v>
      </c>
      <c r="K537">
        <f>J537*'Input Data'!AF552</f>
        <v>14.950000000000001</v>
      </c>
      <c r="L537" s="28">
        <f>J537*'Input Data'!AG552</f>
        <v>0</v>
      </c>
      <c r="M537" s="28">
        <f t="shared" si="17"/>
        <v>129.94999999999999</v>
      </c>
    </row>
    <row r="538" spans="1:13" x14ac:dyDescent="0.25">
      <c r="A538" t="str">
        <f>'Input Data'!B553</f>
        <v>BRADFORD</v>
      </c>
      <c r="B538" t="str">
        <f>'Input Data'!AH553</f>
        <v>1-3479 SIMCOE COUNTY ROAD 88</v>
      </c>
      <c r="C538" t="str">
        <f>'Input Data'!C553</f>
        <v>ON</v>
      </c>
      <c r="D538" t="str">
        <f>'Input Data'!D553</f>
        <v>D LS DYED</v>
      </c>
      <c r="E538">
        <f>'Input Data'!AD553</f>
        <v>91.9</v>
      </c>
      <c r="F538">
        <f>'Input Data'!F553</f>
        <v>4</v>
      </c>
      <c r="G538">
        <f>'Input Data'!G553</f>
        <v>0</v>
      </c>
      <c r="H538">
        <f>'Input Data'!H553</f>
        <v>0</v>
      </c>
      <c r="I538">
        <f>'Input Data'!I553</f>
        <v>0</v>
      </c>
      <c r="J538" s="28">
        <f t="shared" si="16"/>
        <v>95.9</v>
      </c>
      <c r="K538">
        <f>J538*'Input Data'!AF553</f>
        <v>12.467000000000001</v>
      </c>
      <c r="L538" s="28">
        <f>J538*'Input Data'!AG553</f>
        <v>0</v>
      </c>
      <c r="M538" s="28">
        <f t="shared" si="17"/>
        <v>108.367</v>
      </c>
    </row>
    <row r="539" spans="1:13" x14ac:dyDescent="0.25">
      <c r="A539" t="str">
        <f>'Input Data'!B554</f>
        <v>BRADFORD</v>
      </c>
      <c r="B539" t="str">
        <f>'Input Data'!AH554</f>
        <v>1-3479 SIMCOE COUNTY ROAD 88</v>
      </c>
      <c r="C539" t="str">
        <f>'Input Data'!C554</f>
        <v>ON</v>
      </c>
      <c r="D539" t="str">
        <f>'Input Data'!D554</f>
        <v>DIESEL LS</v>
      </c>
      <c r="E539">
        <f>'Input Data'!AD554</f>
        <v>91.9</v>
      </c>
      <c r="F539">
        <f>'Input Data'!F554</f>
        <v>4</v>
      </c>
      <c r="G539">
        <f>'Input Data'!G554</f>
        <v>9</v>
      </c>
      <c r="H539">
        <f>'Input Data'!H554</f>
        <v>0</v>
      </c>
      <c r="I539">
        <f>'Input Data'!I554</f>
        <v>0</v>
      </c>
      <c r="J539" s="28">
        <f t="shared" si="16"/>
        <v>104.9</v>
      </c>
      <c r="K539">
        <f>J539*'Input Data'!AF554</f>
        <v>13.637</v>
      </c>
      <c r="L539" s="28">
        <f>J539*'Input Data'!AG554</f>
        <v>0</v>
      </c>
      <c r="M539" s="28">
        <f t="shared" si="17"/>
        <v>118.53700000000001</v>
      </c>
    </row>
    <row r="540" spans="1:13" x14ac:dyDescent="0.25">
      <c r="A540" t="str">
        <f>'Input Data'!B555</f>
        <v>BRADFORD</v>
      </c>
      <c r="B540" t="str">
        <f>'Input Data'!AH555</f>
        <v>1-3479 SIMCOE COUNTY ROAD 88</v>
      </c>
      <c r="C540" t="str">
        <f>'Input Data'!C555</f>
        <v>ON</v>
      </c>
      <c r="D540" t="str">
        <f>'Input Data'!D555</f>
        <v>ETH MID</v>
      </c>
      <c r="E540">
        <f>'Input Data'!AD555</f>
        <v>82.2</v>
      </c>
      <c r="F540">
        <f>'Input Data'!F555</f>
        <v>10</v>
      </c>
      <c r="G540">
        <f>'Input Data'!G555</f>
        <v>9</v>
      </c>
      <c r="H540">
        <f>'Input Data'!H555</f>
        <v>0</v>
      </c>
      <c r="I540">
        <f>'Input Data'!I555</f>
        <v>0</v>
      </c>
      <c r="J540" s="28">
        <f t="shared" si="16"/>
        <v>101.2</v>
      </c>
      <c r="K540">
        <f>J540*'Input Data'!AF555</f>
        <v>13.156000000000001</v>
      </c>
      <c r="L540" s="28">
        <f>J540*'Input Data'!AG555</f>
        <v>0</v>
      </c>
      <c r="M540" s="28">
        <f t="shared" si="17"/>
        <v>114.35600000000001</v>
      </c>
    </row>
    <row r="541" spans="1:13" x14ac:dyDescent="0.25">
      <c r="A541" t="str">
        <f>'Input Data'!B556</f>
        <v>BRADFORD</v>
      </c>
      <c r="B541" t="str">
        <f>'Input Data'!AH556</f>
        <v>1-3479 SIMCOE COUNTY ROAD 88</v>
      </c>
      <c r="C541" t="str">
        <f>'Input Data'!C556</f>
        <v>ON</v>
      </c>
      <c r="D541" t="str">
        <f>'Input Data'!D556</f>
        <v>ETHANOL REG</v>
      </c>
      <c r="E541">
        <f>'Input Data'!AD556</f>
        <v>78.2</v>
      </c>
      <c r="F541">
        <f>'Input Data'!F556</f>
        <v>10</v>
      </c>
      <c r="G541">
        <f>'Input Data'!G556</f>
        <v>9</v>
      </c>
      <c r="H541">
        <f>'Input Data'!H556</f>
        <v>0</v>
      </c>
      <c r="I541">
        <f>'Input Data'!I556</f>
        <v>0</v>
      </c>
      <c r="J541" s="28">
        <f t="shared" si="16"/>
        <v>97.2</v>
      </c>
      <c r="K541">
        <f>J541*'Input Data'!AF556</f>
        <v>12.636000000000001</v>
      </c>
      <c r="L541" s="28">
        <f>J541*'Input Data'!AG556</f>
        <v>0</v>
      </c>
      <c r="M541" s="28">
        <f t="shared" si="17"/>
        <v>109.836</v>
      </c>
    </row>
    <row r="542" spans="1:13" x14ac:dyDescent="0.25">
      <c r="A542" t="str">
        <f>'Input Data'!B557</f>
        <v>BRADFORD</v>
      </c>
      <c r="B542" t="str">
        <f>'Input Data'!AH557</f>
        <v>1-3479 SIMCOE COUNTY ROAD 88</v>
      </c>
      <c r="C542" t="str">
        <f>'Input Data'!C557</f>
        <v>ON</v>
      </c>
      <c r="D542" t="str">
        <f>'Input Data'!D557</f>
        <v>PREMIUM</v>
      </c>
      <c r="E542">
        <f>'Input Data'!AD557</f>
        <v>90.3</v>
      </c>
      <c r="F542">
        <f>'Input Data'!F557</f>
        <v>10</v>
      </c>
      <c r="G542">
        <f>'Input Data'!G557</f>
        <v>9</v>
      </c>
      <c r="H542">
        <f>'Input Data'!H557</f>
        <v>0</v>
      </c>
      <c r="I542">
        <f>'Input Data'!I557</f>
        <v>0</v>
      </c>
      <c r="J542" s="28">
        <f t="shared" si="16"/>
        <v>109.3</v>
      </c>
      <c r="K542">
        <f>J542*'Input Data'!AF557</f>
        <v>14.209</v>
      </c>
      <c r="L542" s="28">
        <f>J542*'Input Data'!AG557</f>
        <v>0</v>
      </c>
      <c r="M542" s="28">
        <f t="shared" si="17"/>
        <v>123.509</v>
      </c>
    </row>
    <row r="543" spans="1:13" x14ac:dyDescent="0.25">
      <c r="A543" t="str">
        <f>'Input Data'!B558</f>
        <v>BRADFORD</v>
      </c>
      <c r="B543" t="str">
        <f>'Input Data'!AH558</f>
        <v>1-3479 SIMCOE COUNTY ROAD 88</v>
      </c>
      <c r="C543" t="str">
        <f>'Input Data'!C558</f>
        <v>ON</v>
      </c>
      <c r="D543" t="str">
        <f>'Input Data'!D558</f>
        <v>UNBRAND DEF</v>
      </c>
      <c r="E543">
        <f>'Input Data'!AD558</f>
        <v>115</v>
      </c>
      <c r="F543">
        <f>'Input Data'!F558</f>
        <v>0</v>
      </c>
      <c r="G543">
        <f>'Input Data'!G558</f>
        <v>0</v>
      </c>
      <c r="H543">
        <f>'Input Data'!H558</f>
        <v>0</v>
      </c>
      <c r="I543">
        <f>'Input Data'!I558</f>
        <v>0</v>
      </c>
      <c r="J543" s="28">
        <f t="shared" si="16"/>
        <v>115</v>
      </c>
      <c r="K543">
        <f>J543*'Input Data'!AF558</f>
        <v>14.950000000000001</v>
      </c>
      <c r="L543" s="28">
        <f>J543*'Input Data'!AG558</f>
        <v>0</v>
      </c>
      <c r="M543" s="28">
        <f t="shared" si="17"/>
        <v>129.94999999999999</v>
      </c>
    </row>
    <row r="544" spans="1:13" x14ac:dyDescent="0.25">
      <c r="A544" t="str">
        <f>'Input Data'!B559</f>
        <v>CARDINAL</v>
      </c>
      <c r="B544" t="str">
        <f>'Input Data'!AH559</f>
        <v>2085 SHANLY RD COUNTY RD 22</v>
      </c>
      <c r="C544" t="str">
        <f>'Input Data'!C559</f>
        <v>ON</v>
      </c>
      <c r="D544" t="str">
        <f>'Input Data'!D559</f>
        <v>D LS DYED</v>
      </c>
      <c r="E544">
        <f>'Input Data'!AD559</f>
        <v>98.8</v>
      </c>
      <c r="F544">
        <f>'Input Data'!F559</f>
        <v>4</v>
      </c>
      <c r="G544">
        <f>'Input Data'!G559</f>
        <v>0</v>
      </c>
      <c r="H544">
        <f>'Input Data'!H559</f>
        <v>0</v>
      </c>
      <c r="I544">
        <f>'Input Data'!I559</f>
        <v>0</v>
      </c>
      <c r="J544" s="28">
        <f t="shared" si="16"/>
        <v>102.8</v>
      </c>
      <c r="K544">
        <f>J544*'Input Data'!AF559</f>
        <v>13.364000000000001</v>
      </c>
      <c r="L544" s="28">
        <f>J544*'Input Data'!AG559</f>
        <v>0</v>
      </c>
      <c r="M544" s="28">
        <f t="shared" si="17"/>
        <v>116.164</v>
      </c>
    </row>
    <row r="545" spans="1:13" x14ac:dyDescent="0.25">
      <c r="A545" t="str">
        <f>'Input Data'!B560</f>
        <v>CARDINAL</v>
      </c>
      <c r="B545" t="str">
        <f>'Input Data'!AH560</f>
        <v>2085 SHANLY RD COUNTY RD 22</v>
      </c>
      <c r="C545" t="str">
        <f>'Input Data'!C560</f>
        <v>ON</v>
      </c>
      <c r="D545" t="str">
        <f>'Input Data'!D560</f>
        <v>DIESEL LS</v>
      </c>
      <c r="E545">
        <f>'Input Data'!AD560</f>
        <v>98.8</v>
      </c>
      <c r="F545">
        <f>'Input Data'!F560</f>
        <v>4</v>
      </c>
      <c r="G545">
        <f>'Input Data'!G560</f>
        <v>9</v>
      </c>
      <c r="H545">
        <f>'Input Data'!H560</f>
        <v>0</v>
      </c>
      <c r="I545">
        <f>'Input Data'!I560</f>
        <v>0</v>
      </c>
      <c r="J545" s="28">
        <f t="shared" si="16"/>
        <v>111.8</v>
      </c>
      <c r="K545">
        <f>J545*'Input Data'!AF560</f>
        <v>14.534000000000001</v>
      </c>
      <c r="L545" s="28">
        <f>J545*'Input Data'!AG560</f>
        <v>0</v>
      </c>
      <c r="M545" s="28">
        <f t="shared" si="17"/>
        <v>126.334</v>
      </c>
    </row>
    <row r="546" spans="1:13" x14ac:dyDescent="0.25">
      <c r="A546" t="str">
        <f>'Input Data'!B561</f>
        <v>CARDINAL</v>
      </c>
      <c r="B546" t="str">
        <f>'Input Data'!AH561</f>
        <v>2085 SHANLY RD COUNTY RD 22</v>
      </c>
      <c r="C546" t="str">
        <f>'Input Data'!C561</f>
        <v>ON</v>
      </c>
      <c r="D546" t="str">
        <f>'Input Data'!D561</f>
        <v>UNBRAND DEF</v>
      </c>
      <c r="E546">
        <f>'Input Data'!AD561</f>
        <v>123.8</v>
      </c>
      <c r="F546">
        <f>'Input Data'!F561</f>
        <v>0</v>
      </c>
      <c r="G546">
        <f>'Input Data'!G561</f>
        <v>0</v>
      </c>
      <c r="H546">
        <f>'Input Data'!H561</f>
        <v>0</v>
      </c>
      <c r="I546">
        <f>'Input Data'!I561</f>
        <v>0</v>
      </c>
      <c r="J546" s="28">
        <f t="shared" si="16"/>
        <v>123.8</v>
      </c>
      <c r="K546">
        <f>J546*'Input Data'!AF561</f>
        <v>16.094000000000001</v>
      </c>
      <c r="L546" s="28">
        <f>J546*'Input Data'!AG561</f>
        <v>0</v>
      </c>
      <c r="M546" s="28">
        <f t="shared" si="17"/>
        <v>139.89400000000001</v>
      </c>
    </row>
    <row r="547" spans="1:13" x14ac:dyDescent="0.25">
      <c r="A547" t="str">
        <f>'Input Data'!B562</f>
        <v>CHATHAM</v>
      </c>
      <c r="B547" t="str">
        <f>'Input Data'!AH562</f>
        <v>22216 Bloomfield Road</v>
      </c>
      <c r="C547" t="str">
        <f>'Input Data'!C562</f>
        <v>ON</v>
      </c>
      <c r="D547" t="str">
        <f>'Input Data'!D562</f>
        <v>D LS DYED</v>
      </c>
      <c r="E547">
        <f>'Input Data'!AD562</f>
        <v>92.6</v>
      </c>
      <c r="F547">
        <f>'Input Data'!F562</f>
        <v>4</v>
      </c>
      <c r="G547">
        <f>'Input Data'!G562</f>
        <v>0</v>
      </c>
      <c r="H547">
        <f>'Input Data'!H562</f>
        <v>0</v>
      </c>
      <c r="I547">
        <f>'Input Data'!I562</f>
        <v>0</v>
      </c>
      <c r="J547" s="28">
        <f t="shared" si="16"/>
        <v>96.6</v>
      </c>
      <c r="K547">
        <f>J547*'Input Data'!AF562</f>
        <v>12.558</v>
      </c>
      <c r="L547" s="28">
        <f>J547*'Input Data'!AG562</f>
        <v>0</v>
      </c>
      <c r="M547" s="28">
        <f t="shared" si="17"/>
        <v>109.15799999999999</v>
      </c>
    </row>
    <row r="548" spans="1:13" x14ac:dyDescent="0.25">
      <c r="A548" t="str">
        <f>'Input Data'!B563</f>
        <v>CHATHAM</v>
      </c>
      <c r="B548" t="str">
        <f>'Input Data'!AH563</f>
        <v>22216 Bloomfield Road</v>
      </c>
      <c r="C548" t="str">
        <f>'Input Data'!C563</f>
        <v>ON</v>
      </c>
      <c r="D548" t="str">
        <f>'Input Data'!D563</f>
        <v>DIESEL LS</v>
      </c>
      <c r="E548">
        <f>'Input Data'!AD563</f>
        <v>92.6</v>
      </c>
      <c r="F548">
        <f>'Input Data'!F563</f>
        <v>4</v>
      </c>
      <c r="G548">
        <f>'Input Data'!G563</f>
        <v>9</v>
      </c>
      <c r="H548">
        <f>'Input Data'!H563</f>
        <v>0</v>
      </c>
      <c r="I548">
        <f>'Input Data'!I563</f>
        <v>0</v>
      </c>
      <c r="J548" s="28">
        <f t="shared" si="16"/>
        <v>105.6</v>
      </c>
      <c r="K548">
        <f>J548*'Input Data'!AF563</f>
        <v>13.728</v>
      </c>
      <c r="L548" s="28">
        <f>J548*'Input Data'!AG563</f>
        <v>0</v>
      </c>
      <c r="M548" s="28">
        <f t="shared" si="17"/>
        <v>119.32799999999999</v>
      </c>
    </row>
    <row r="549" spans="1:13" x14ac:dyDescent="0.25">
      <c r="A549" t="str">
        <f>'Input Data'!B564</f>
        <v>CHATHAM</v>
      </c>
      <c r="B549" t="str">
        <f>'Input Data'!AH564</f>
        <v>22216 Bloomfield Road</v>
      </c>
      <c r="C549" t="str">
        <f>'Input Data'!C564</f>
        <v>ON</v>
      </c>
      <c r="D549" t="str">
        <f>'Input Data'!D564</f>
        <v>UNBRAND DEF</v>
      </c>
      <c r="E549">
        <f>'Input Data'!AD564</f>
        <v>102.6</v>
      </c>
      <c r="F549">
        <f>'Input Data'!F564</f>
        <v>0</v>
      </c>
      <c r="G549">
        <f>'Input Data'!G564</f>
        <v>0</v>
      </c>
      <c r="H549">
        <f>'Input Data'!H564</f>
        <v>0</v>
      </c>
      <c r="I549">
        <f>'Input Data'!I564</f>
        <v>0</v>
      </c>
      <c r="J549" s="28">
        <f t="shared" si="16"/>
        <v>102.6</v>
      </c>
      <c r="K549">
        <f>J549*'Input Data'!AF564</f>
        <v>13.337999999999999</v>
      </c>
      <c r="L549" s="28">
        <f>J549*'Input Data'!AG564</f>
        <v>0</v>
      </c>
      <c r="M549" s="28">
        <f t="shared" si="17"/>
        <v>115.93799999999999</v>
      </c>
    </row>
    <row r="550" spans="1:13" x14ac:dyDescent="0.25">
      <c r="A550" t="str">
        <f>'Input Data'!B565</f>
        <v>COCHRANE</v>
      </c>
      <c r="B550" t="str">
        <f>'Input Data'!AH565</f>
        <v>99 HWY 11 S</v>
      </c>
      <c r="C550" t="str">
        <f>'Input Data'!C565</f>
        <v>ON</v>
      </c>
      <c r="D550" t="str">
        <f>'Input Data'!D565</f>
        <v>D LS DYED</v>
      </c>
      <c r="E550">
        <f>'Input Data'!AD565</f>
        <v>98.2</v>
      </c>
      <c r="F550">
        <f>'Input Data'!F565</f>
        <v>4</v>
      </c>
      <c r="G550">
        <f>'Input Data'!G565</f>
        <v>0</v>
      </c>
      <c r="H550">
        <f>'Input Data'!H565</f>
        <v>0</v>
      </c>
      <c r="I550">
        <f>'Input Data'!I565</f>
        <v>0</v>
      </c>
      <c r="J550" s="28">
        <f t="shared" si="16"/>
        <v>102.2</v>
      </c>
      <c r="K550">
        <f>J550*'Input Data'!AF565</f>
        <v>13.286000000000001</v>
      </c>
      <c r="L550" s="28">
        <f>J550*'Input Data'!AG565</f>
        <v>0</v>
      </c>
      <c r="M550" s="28">
        <f t="shared" si="17"/>
        <v>115.486</v>
      </c>
    </row>
    <row r="551" spans="1:13" x14ac:dyDescent="0.25">
      <c r="A551" t="str">
        <f>'Input Data'!B566</f>
        <v>COCHRANE</v>
      </c>
      <c r="B551" t="str">
        <f>'Input Data'!AH566</f>
        <v>99 HWY 11 S</v>
      </c>
      <c r="C551" t="str">
        <f>'Input Data'!C566</f>
        <v>ON</v>
      </c>
      <c r="D551" t="str">
        <f>'Input Data'!D566</f>
        <v>DIESEL LS</v>
      </c>
      <c r="E551">
        <f>'Input Data'!AD566</f>
        <v>98.2</v>
      </c>
      <c r="F551">
        <f>'Input Data'!F566</f>
        <v>4</v>
      </c>
      <c r="G551">
        <f>'Input Data'!G566</f>
        <v>9</v>
      </c>
      <c r="H551">
        <f>'Input Data'!H566</f>
        <v>0</v>
      </c>
      <c r="I551">
        <f>'Input Data'!I566</f>
        <v>0</v>
      </c>
      <c r="J551" s="28">
        <f t="shared" si="16"/>
        <v>111.2</v>
      </c>
      <c r="K551">
        <f>J551*'Input Data'!AF566</f>
        <v>14.456000000000001</v>
      </c>
      <c r="L551" s="28">
        <f>J551*'Input Data'!AG566</f>
        <v>0</v>
      </c>
      <c r="M551" s="28">
        <f t="shared" si="17"/>
        <v>125.65600000000001</v>
      </c>
    </row>
    <row r="552" spans="1:13" x14ac:dyDescent="0.25">
      <c r="A552" t="str">
        <f>'Input Data'!B567</f>
        <v>COCHRANE</v>
      </c>
      <c r="B552" t="str">
        <f>'Input Data'!AH567</f>
        <v>99 HWY 11 S</v>
      </c>
      <c r="C552" t="str">
        <f>'Input Data'!C567</f>
        <v>ON</v>
      </c>
      <c r="D552" t="str">
        <f>'Input Data'!D567</f>
        <v>ETHANOL REG</v>
      </c>
      <c r="E552">
        <f>'Input Data'!AD567</f>
        <v>71</v>
      </c>
      <c r="F552">
        <f>'Input Data'!F567</f>
        <v>10</v>
      </c>
      <c r="G552">
        <f>'Input Data'!G567</f>
        <v>9</v>
      </c>
      <c r="H552">
        <f>'Input Data'!H567</f>
        <v>0</v>
      </c>
      <c r="I552">
        <f>'Input Data'!I567</f>
        <v>0</v>
      </c>
      <c r="J552" s="28">
        <f t="shared" si="16"/>
        <v>90</v>
      </c>
      <c r="K552">
        <f>J552*'Input Data'!AF567</f>
        <v>11.700000000000001</v>
      </c>
      <c r="L552" s="28">
        <f>J552*'Input Data'!AG567</f>
        <v>0</v>
      </c>
      <c r="M552" s="28">
        <f t="shared" si="17"/>
        <v>101.7</v>
      </c>
    </row>
    <row r="553" spans="1:13" x14ac:dyDescent="0.25">
      <c r="A553" t="str">
        <f>'Input Data'!B568</f>
        <v>COCHRANE</v>
      </c>
      <c r="B553" t="str">
        <f>'Input Data'!AH568</f>
        <v>99 HWY 11 S</v>
      </c>
      <c r="C553" t="str">
        <f>'Input Data'!C568</f>
        <v>ON</v>
      </c>
      <c r="D553" t="str">
        <f>'Input Data'!D568</f>
        <v>PREMIUM</v>
      </c>
      <c r="E553">
        <f>'Input Data'!AD568</f>
        <v>81</v>
      </c>
      <c r="F553">
        <f>'Input Data'!F568</f>
        <v>10</v>
      </c>
      <c r="G553">
        <f>'Input Data'!G568</f>
        <v>9</v>
      </c>
      <c r="H553">
        <f>'Input Data'!H568</f>
        <v>0</v>
      </c>
      <c r="I553">
        <f>'Input Data'!I568</f>
        <v>0</v>
      </c>
      <c r="J553" s="28">
        <f t="shared" si="16"/>
        <v>100</v>
      </c>
      <c r="K553">
        <f>J553*'Input Data'!AF568</f>
        <v>13</v>
      </c>
      <c r="L553" s="28">
        <f>J553*'Input Data'!AG568</f>
        <v>0</v>
      </c>
      <c r="M553" s="28">
        <f t="shared" si="17"/>
        <v>113</v>
      </c>
    </row>
    <row r="554" spans="1:13" x14ac:dyDescent="0.25">
      <c r="A554" t="str">
        <f>'Input Data'!B569</f>
        <v>COCHRANE</v>
      </c>
      <c r="B554" t="str">
        <f>'Input Data'!AH569</f>
        <v>99 HWY 11 S</v>
      </c>
      <c r="C554" t="str">
        <f>'Input Data'!C569</f>
        <v>ON</v>
      </c>
      <c r="D554" t="str">
        <f>'Input Data'!D569</f>
        <v>UNBRAND DEF</v>
      </c>
      <c r="E554">
        <f>'Input Data'!AD569</f>
        <v>88.4</v>
      </c>
      <c r="F554">
        <f>'Input Data'!F569</f>
        <v>0</v>
      </c>
      <c r="G554">
        <f>'Input Data'!G569</f>
        <v>0</v>
      </c>
      <c r="H554">
        <f>'Input Data'!H569</f>
        <v>0</v>
      </c>
      <c r="I554">
        <f>'Input Data'!I569</f>
        <v>0</v>
      </c>
      <c r="J554" s="28">
        <f t="shared" si="16"/>
        <v>88.4</v>
      </c>
      <c r="K554">
        <f>J554*'Input Data'!AF569</f>
        <v>11.492000000000001</v>
      </c>
      <c r="L554" s="28">
        <f>J554*'Input Data'!AG569</f>
        <v>0</v>
      </c>
      <c r="M554" s="28">
        <f t="shared" si="17"/>
        <v>99.89200000000001</v>
      </c>
    </row>
    <row r="555" spans="1:13" x14ac:dyDescent="0.25">
      <c r="A555" t="str">
        <f>'Input Data'!B570</f>
        <v>CORNWALL</v>
      </c>
      <c r="B555" t="str">
        <f>'Input Data'!AH570</f>
        <v>1400 BOUNDARY RD</v>
      </c>
      <c r="C555" t="str">
        <f>'Input Data'!C570</f>
        <v>ON</v>
      </c>
      <c r="D555" t="str">
        <f>'Input Data'!D570</f>
        <v>D LS DYED</v>
      </c>
      <c r="E555">
        <f>'Input Data'!AD570</f>
        <v>98.4</v>
      </c>
      <c r="F555">
        <f>'Input Data'!F570</f>
        <v>4</v>
      </c>
      <c r="G555">
        <f>'Input Data'!G570</f>
        <v>0</v>
      </c>
      <c r="H555">
        <f>'Input Data'!H570</f>
        <v>0</v>
      </c>
      <c r="I555">
        <f>'Input Data'!I570</f>
        <v>0</v>
      </c>
      <c r="J555" s="28">
        <f t="shared" si="16"/>
        <v>102.4</v>
      </c>
      <c r="K555">
        <f>J555*'Input Data'!AF570</f>
        <v>13.312000000000001</v>
      </c>
      <c r="L555" s="28">
        <f>J555*'Input Data'!AG570</f>
        <v>0</v>
      </c>
      <c r="M555" s="28">
        <f t="shared" si="17"/>
        <v>115.712</v>
      </c>
    </row>
    <row r="556" spans="1:13" x14ac:dyDescent="0.25">
      <c r="A556" t="str">
        <f>'Input Data'!B571</f>
        <v>CORNWALL</v>
      </c>
      <c r="B556" t="str">
        <f>'Input Data'!AH571</f>
        <v>1400 BOUNDARY RD</v>
      </c>
      <c r="C556" t="str">
        <f>'Input Data'!C571</f>
        <v>ON</v>
      </c>
      <c r="D556" t="str">
        <f>'Input Data'!D571</f>
        <v>DIESEL LS</v>
      </c>
      <c r="E556">
        <f>'Input Data'!AD571</f>
        <v>98.4</v>
      </c>
      <c r="F556">
        <f>'Input Data'!F571</f>
        <v>4</v>
      </c>
      <c r="G556">
        <f>'Input Data'!G571</f>
        <v>9</v>
      </c>
      <c r="H556">
        <f>'Input Data'!H571</f>
        <v>0</v>
      </c>
      <c r="I556">
        <f>'Input Data'!I571</f>
        <v>0</v>
      </c>
      <c r="J556" s="28">
        <f t="shared" si="16"/>
        <v>111.4</v>
      </c>
      <c r="K556">
        <f>J556*'Input Data'!AF571</f>
        <v>14.482000000000001</v>
      </c>
      <c r="L556" s="28">
        <f>J556*'Input Data'!AG571</f>
        <v>0</v>
      </c>
      <c r="M556" s="28">
        <f t="shared" si="17"/>
        <v>125.88200000000001</v>
      </c>
    </row>
    <row r="557" spans="1:13" x14ac:dyDescent="0.25">
      <c r="A557" t="str">
        <f>'Input Data'!B572</f>
        <v>CORNWALL</v>
      </c>
      <c r="B557" t="str">
        <f>'Input Data'!AH572</f>
        <v>1400 BOUNDARY RD</v>
      </c>
      <c r="C557" t="str">
        <f>'Input Data'!C572</f>
        <v>ON</v>
      </c>
      <c r="D557" t="str">
        <f>'Input Data'!D572</f>
        <v>UNBRAND DEF</v>
      </c>
      <c r="E557">
        <f>'Input Data'!AD572</f>
        <v>106.1</v>
      </c>
      <c r="F557">
        <f>'Input Data'!F572</f>
        <v>0</v>
      </c>
      <c r="G557">
        <f>'Input Data'!G572</f>
        <v>0</v>
      </c>
      <c r="H557">
        <f>'Input Data'!H572</f>
        <v>0</v>
      </c>
      <c r="I557">
        <f>'Input Data'!I572</f>
        <v>0</v>
      </c>
      <c r="J557" s="28">
        <f t="shared" si="16"/>
        <v>106.1</v>
      </c>
      <c r="K557">
        <f>J557*'Input Data'!AF572</f>
        <v>13.792999999999999</v>
      </c>
      <c r="L557" s="28">
        <f>J557*'Input Data'!AG572</f>
        <v>0</v>
      </c>
      <c r="M557" s="28">
        <f t="shared" si="17"/>
        <v>119.893</v>
      </c>
    </row>
    <row r="558" spans="1:13" x14ac:dyDescent="0.25">
      <c r="A558" t="str">
        <f>'Input Data'!B573</f>
        <v>DRYDEN</v>
      </c>
      <c r="B558" t="str">
        <f>'Input Data'!AH573</f>
        <v>15627 HWY 17 E</v>
      </c>
      <c r="C558" t="str">
        <f>'Input Data'!C573</f>
        <v>ON</v>
      </c>
      <c r="D558" t="str">
        <f>'Input Data'!D573</f>
        <v>D LS DYED</v>
      </c>
      <c r="E558">
        <f>'Input Data'!AD573</f>
        <v>101.9</v>
      </c>
      <c r="F558">
        <f>'Input Data'!F573</f>
        <v>4</v>
      </c>
      <c r="G558">
        <f>'Input Data'!G573</f>
        <v>0</v>
      </c>
      <c r="H558">
        <f>'Input Data'!H573</f>
        <v>0</v>
      </c>
      <c r="I558">
        <f>'Input Data'!I573</f>
        <v>0</v>
      </c>
      <c r="J558" s="28">
        <f t="shared" si="16"/>
        <v>105.9</v>
      </c>
      <c r="K558">
        <f>J558*'Input Data'!AF573</f>
        <v>13.767000000000001</v>
      </c>
      <c r="L558" s="28">
        <f>J558*'Input Data'!AG573</f>
        <v>0</v>
      </c>
      <c r="M558" s="28">
        <f t="shared" si="17"/>
        <v>119.667</v>
      </c>
    </row>
    <row r="559" spans="1:13" x14ac:dyDescent="0.25">
      <c r="A559" t="str">
        <f>'Input Data'!B574</f>
        <v>DRYDEN</v>
      </c>
      <c r="B559" t="str">
        <f>'Input Data'!AH574</f>
        <v>15627 HWY 17 E</v>
      </c>
      <c r="C559" t="str">
        <f>'Input Data'!C574</f>
        <v>ON</v>
      </c>
      <c r="D559" t="str">
        <f>'Input Data'!D574</f>
        <v>DIESEL LS</v>
      </c>
      <c r="E559">
        <f>'Input Data'!AD574</f>
        <v>101.9</v>
      </c>
      <c r="F559">
        <f>'Input Data'!F574</f>
        <v>4</v>
      </c>
      <c r="G559">
        <f>'Input Data'!G574</f>
        <v>9</v>
      </c>
      <c r="H559">
        <f>'Input Data'!H574</f>
        <v>0</v>
      </c>
      <c r="I559">
        <f>'Input Data'!I574</f>
        <v>0</v>
      </c>
      <c r="J559" s="28">
        <f t="shared" si="16"/>
        <v>114.9</v>
      </c>
      <c r="K559">
        <f>J559*'Input Data'!AF574</f>
        <v>14.937000000000001</v>
      </c>
      <c r="L559" s="28">
        <f>J559*'Input Data'!AG574</f>
        <v>0</v>
      </c>
      <c r="M559" s="28">
        <f t="shared" si="17"/>
        <v>129.83700000000002</v>
      </c>
    </row>
    <row r="560" spans="1:13" x14ac:dyDescent="0.25">
      <c r="A560" t="str">
        <f>'Input Data'!B575</f>
        <v>DRYDEN</v>
      </c>
      <c r="B560" t="str">
        <f>'Input Data'!AH575</f>
        <v>15627 HWY 17 E</v>
      </c>
      <c r="C560" t="str">
        <f>'Input Data'!C575</f>
        <v>ON</v>
      </c>
      <c r="D560" t="str">
        <f>'Input Data'!D575</f>
        <v>ETHANOL REG</v>
      </c>
      <c r="E560">
        <f>'Input Data'!AD575</f>
        <v>87.9</v>
      </c>
      <c r="F560">
        <f>'Input Data'!F575</f>
        <v>10</v>
      </c>
      <c r="G560">
        <f>'Input Data'!G575</f>
        <v>9</v>
      </c>
      <c r="H560">
        <f>'Input Data'!H575</f>
        <v>0</v>
      </c>
      <c r="I560">
        <f>'Input Data'!I575</f>
        <v>0</v>
      </c>
      <c r="J560" s="28">
        <f t="shared" si="16"/>
        <v>106.9</v>
      </c>
      <c r="K560">
        <f>J560*'Input Data'!AF575</f>
        <v>13.897000000000002</v>
      </c>
      <c r="L560" s="28">
        <f>J560*'Input Data'!AG575</f>
        <v>0</v>
      </c>
      <c r="M560" s="28">
        <f t="shared" si="17"/>
        <v>120.79700000000001</v>
      </c>
    </row>
    <row r="561" spans="1:13" x14ac:dyDescent="0.25">
      <c r="A561" t="str">
        <f>'Input Data'!B576</f>
        <v>DRYDEN</v>
      </c>
      <c r="B561" t="str">
        <f>'Input Data'!AH576</f>
        <v>15627 HWY 17 E</v>
      </c>
      <c r="C561" t="str">
        <f>'Input Data'!C576</f>
        <v>ON</v>
      </c>
      <c r="D561" t="str">
        <f>'Input Data'!D576</f>
        <v>UNBRAND DEF</v>
      </c>
      <c r="E561">
        <f>'Input Data'!AD576</f>
        <v>119.5</v>
      </c>
      <c r="F561">
        <f>'Input Data'!F576</f>
        <v>0</v>
      </c>
      <c r="G561">
        <f>'Input Data'!G576</f>
        <v>0</v>
      </c>
      <c r="H561">
        <f>'Input Data'!H576</f>
        <v>0</v>
      </c>
      <c r="I561">
        <f>'Input Data'!I576</f>
        <v>0</v>
      </c>
      <c r="J561" s="28">
        <f t="shared" si="16"/>
        <v>119.5</v>
      </c>
      <c r="K561">
        <f>J561*'Input Data'!AF576</f>
        <v>15.535</v>
      </c>
      <c r="L561" s="28">
        <f>J561*'Input Data'!AG576</f>
        <v>0</v>
      </c>
      <c r="M561" s="28">
        <f t="shared" si="17"/>
        <v>135.035</v>
      </c>
    </row>
    <row r="562" spans="1:13" x14ac:dyDescent="0.25">
      <c r="A562" t="str">
        <f>'Input Data'!B577</f>
        <v>DRYDEN</v>
      </c>
      <c r="B562" t="str">
        <f>'Input Data'!AH577</f>
        <v>379 GOVERNMENT ST</v>
      </c>
      <c r="C562" t="str">
        <f>'Input Data'!C577</f>
        <v>ON</v>
      </c>
      <c r="D562" t="str">
        <f>'Input Data'!D577</f>
        <v>DIESEL LS</v>
      </c>
      <c r="E562">
        <f>'Input Data'!AD577</f>
        <v>101.9</v>
      </c>
      <c r="F562">
        <f>'Input Data'!F577</f>
        <v>4</v>
      </c>
      <c r="G562">
        <f>'Input Data'!G577</f>
        <v>9</v>
      </c>
      <c r="H562">
        <f>'Input Data'!H577</f>
        <v>0</v>
      </c>
      <c r="I562">
        <f>'Input Data'!I577</f>
        <v>0</v>
      </c>
      <c r="J562" s="28">
        <f t="shared" si="16"/>
        <v>114.9</v>
      </c>
      <c r="K562">
        <f>J562*'Input Data'!AF577</f>
        <v>14.937000000000001</v>
      </c>
      <c r="L562" s="28">
        <f>J562*'Input Data'!AG577</f>
        <v>0</v>
      </c>
      <c r="M562" s="28">
        <f t="shared" si="17"/>
        <v>129.83700000000002</v>
      </c>
    </row>
    <row r="563" spans="1:13" x14ac:dyDescent="0.25">
      <c r="A563" t="str">
        <f>'Input Data'!B578</f>
        <v>DRYDEN</v>
      </c>
      <c r="B563" t="str">
        <f>'Input Data'!AH578</f>
        <v>379 GOVERNMENT ST</v>
      </c>
      <c r="C563" t="str">
        <f>'Input Data'!C578</f>
        <v>ON</v>
      </c>
      <c r="D563" t="str">
        <f>'Input Data'!D578</f>
        <v>ETH MID</v>
      </c>
      <c r="E563">
        <f>'Input Data'!AD578</f>
        <v>92.1</v>
      </c>
      <c r="F563">
        <f>'Input Data'!F578</f>
        <v>10</v>
      </c>
      <c r="G563">
        <f>'Input Data'!G578</f>
        <v>9</v>
      </c>
      <c r="H563">
        <f>'Input Data'!H578</f>
        <v>0</v>
      </c>
      <c r="I563">
        <f>'Input Data'!I578</f>
        <v>0</v>
      </c>
      <c r="J563" s="28">
        <f t="shared" si="16"/>
        <v>111.1</v>
      </c>
      <c r="K563">
        <f>J563*'Input Data'!AF578</f>
        <v>14.443</v>
      </c>
      <c r="L563" s="28">
        <f>J563*'Input Data'!AG578</f>
        <v>0</v>
      </c>
      <c r="M563" s="28">
        <f t="shared" si="17"/>
        <v>125.54299999999999</v>
      </c>
    </row>
    <row r="564" spans="1:13" x14ac:dyDescent="0.25">
      <c r="A564" t="str">
        <f>'Input Data'!B579</f>
        <v>DRYDEN</v>
      </c>
      <c r="B564" t="str">
        <f>'Input Data'!AH579</f>
        <v>379 GOVERNMENT ST</v>
      </c>
      <c r="C564" t="str">
        <f>'Input Data'!C579</f>
        <v>ON</v>
      </c>
      <c r="D564" t="str">
        <f>'Input Data'!D579</f>
        <v>ETHANOL REG</v>
      </c>
      <c r="E564">
        <f>'Input Data'!AD579</f>
        <v>88.1</v>
      </c>
      <c r="F564">
        <f>'Input Data'!F579</f>
        <v>10</v>
      </c>
      <c r="G564">
        <f>'Input Data'!G579</f>
        <v>9</v>
      </c>
      <c r="H564">
        <f>'Input Data'!H579</f>
        <v>0</v>
      </c>
      <c r="I564">
        <f>'Input Data'!I579</f>
        <v>0</v>
      </c>
      <c r="J564" s="28">
        <f t="shared" si="16"/>
        <v>107.1</v>
      </c>
      <c r="K564">
        <f>J564*'Input Data'!AF579</f>
        <v>13.923</v>
      </c>
      <c r="L564" s="28">
        <f>J564*'Input Data'!AG579</f>
        <v>0</v>
      </c>
      <c r="M564" s="28">
        <f t="shared" si="17"/>
        <v>121.023</v>
      </c>
    </row>
    <row r="565" spans="1:13" x14ac:dyDescent="0.25">
      <c r="A565" t="str">
        <f>'Input Data'!B580</f>
        <v>DRYDEN</v>
      </c>
      <c r="B565" t="str">
        <f>'Input Data'!AH580</f>
        <v>379 GOVERNMENT ST</v>
      </c>
      <c r="C565" t="str">
        <f>'Input Data'!C580</f>
        <v>ON</v>
      </c>
      <c r="D565" t="str">
        <f>'Input Data'!D580</f>
        <v>PREMIUM</v>
      </c>
      <c r="E565">
        <f>'Input Data'!AD580</f>
        <v>107.1</v>
      </c>
      <c r="F565">
        <f>'Input Data'!F580</f>
        <v>10</v>
      </c>
      <c r="G565">
        <f>'Input Data'!G580</f>
        <v>9</v>
      </c>
      <c r="H565">
        <f>'Input Data'!H580</f>
        <v>0</v>
      </c>
      <c r="I565">
        <f>'Input Data'!I580</f>
        <v>0</v>
      </c>
      <c r="J565" s="28">
        <f t="shared" si="16"/>
        <v>126.1</v>
      </c>
      <c r="K565">
        <f>J565*'Input Data'!AF580</f>
        <v>16.393000000000001</v>
      </c>
      <c r="L565" s="28">
        <f>J565*'Input Data'!AG580</f>
        <v>0</v>
      </c>
      <c r="M565" s="28">
        <f t="shared" si="17"/>
        <v>142.49299999999999</v>
      </c>
    </row>
    <row r="566" spans="1:13" x14ac:dyDescent="0.25">
      <c r="A566" t="str">
        <f>'Input Data'!B581</f>
        <v>DRYDEN</v>
      </c>
      <c r="B566" t="str">
        <f>'Input Data'!AH581</f>
        <v>379 GOVERNMENT ST</v>
      </c>
      <c r="C566" t="str">
        <f>'Input Data'!C581</f>
        <v>ON</v>
      </c>
      <c r="D566" t="str">
        <f>'Input Data'!D581</f>
        <v>UNBRAND DEF</v>
      </c>
      <c r="E566">
        <f>'Input Data'!AD581</f>
        <v>115</v>
      </c>
      <c r="F566">
        <f>'Input Data'!F581</f>
        <v>0</v>
      </c>
      <c r="G566">
        <f>'Input Data'!G581</f>
        <v>0</v>
      </c>
      <c r="H566">
        <f>'Input Data'!H581</f>
        <v>0</v>
      </c>
      <c r="I566">
        <f>'Input Data'!I581</f>
        <v>0</v>
      </c>
      <c r="J566" s="28">
        <f t="shared" si="16"/>
        <v>115</v>
      </c>
      <c r="K566">
        <f>J566*'Input Data'!AF581</f>
        <v>14.950000000000001</v>
      </c>
      <c r="L566" s="28">
        <f>J566*'Input Data'!AG581</f>
        <v>0</v>
      </c>
      <c r="M566" s="28">
        <f t="shared" si="17"/>
        <v>129.94999999999999</v>
      </c>
    </row>
    <row r="567" spans="1:13" x14ac:dyDescent="0.25">
      <c r="A567" t="str">
        <f>'Input Data'!B582</f>
        <v>DUNVEGAN</v>
      </c>
      <c r="B567" t="str">
        <f>'Input Data'!AH582</f>
        <v>1515 COUNTRY RD #20</v>
      </c>
      <c r="C567" t="str">
        <f>'Input Data'!C582</f>
        <v>ON</v>
      </c>
      <c r="D567" t="str">
        <f>'Input Data'!D582</f>
        <v>D LS DYED</v>
      </c>
      <c r="E567">
        <f>'Input Data'!AD582</f>
        <v>98.5</v>
      </c>
      <c r="F567">
        <f>'Input Data'!F582</f>
        <v>4</v>
      </c>
      <c r="G567">
        <f>'Input Data'!G582</f>
        <v>0</v>
      </c>
      <c r="H567">
        <f>'Input Data'!H582</f>
        <v>0</v>
      </c>
      <c r="I567">
        <f>'Input Data'!I582</f>
        <v>0</v>
      </c>
      <c r="J567" s="28">
        <f t="shared" si="16"/>
        <v>102.5</v>
      </c>
      <c r="K567">
        <f>J567*'Input Data'!AF582</f>
        <v>13.325000000000001</v>
      </c>
      <c r="L567" s="28">
        <f>J567*'Input Data'!AG582</f>
        <v>0</v>
      </c>
      <c r="M567" s="28">
        <f t="shared" si="17"/>
        <v>115.825</v>
      </c>
    </row>
    <row r="568" spans="1:13" x14ac:dyDescent="0.25">
      <c r="A568" t="str">
        <f>'Input Data'!B583</f>
        <v>DUNVEGAN</v>
      </c>
      <c r="B568" t="str">
        <f>'Input Data'!AH583</f>
        <v>1515 COUNTRY RD #20</v>
      </c>
      <c r="C568" t="str">
        <f>'Input Data'!C583</f>
        <v>ON</v>
      </c>
      <c r="D568" t="str">
        <f>'Input Data'!D583</f>
        <v>DIESEL LS</v>
      </c>
      <c r="E568">
        <f>'Input Data'!AD583</f>
        <v>98.5</v>
      </c>
      <c r="F568">
        <f>'Input Data'!F583</f>
        <v>4</v>
      </c>
      <c r="G568">
        <f>'Input Data'!G583</f>
        <v>9</v>
      </c>
      <c r="H568">
        <f>'Input Data'!H583</f>
        <v>0</v>
      </c>
      <c r="I568">
        <f>'Input Data'!I583</f>
        <v>0</v>
      </c>
      <c r="J568" s="28">
        <f t="shared" si="16"/>
        <v>111.5</v>
      </c>
      <c r="K568">
        <f>J568*'Input Data'!AF583</f>
        <v>14.495000000000001</v>
      </c>
      <c r="L568" s="28">
        <f>J568*'Input Data'!AG583</f>
        <v>0</v>
      </c>
      <c r="M568" s="28">
        <f t="shared" si="17"/>
        <v>125.995</v>
      </c>
    </row>
    <row r="569" spans="1:13" x14ac:dyDescent="0.25">
      <c r="A569" t="str">
        <f>'Input Data'!B584</f>
        <v>DUNVEGAN</v>
      </c>
      <c r="B569" t="str">
        <f>'Input Data'!AH584</f>
        <v>1515 COUNTRY RD #20</v>
      </c>
      <c r="C569" t="str">
        <f>'Input Data'!C584</f>
        <v>ON</v>
      </c>
      <c r="D569" t="str">
        <f>'Input Data'!D584</f>
        <v>UNBRAND DEF</v>
      </c>
      <c r="E569">
        <f>'Input Data'!AD584</f>
        <v>106.1</v>
      </c>
      <c r="F569">
        <f>'Input Data'!F584</f>
        <v>0</v>
      </c>
      <c r="G569">
        <f>'Input Data'!G584</f>
        <v>0</v>
      </c>
      <c r="H569">
        <f>'Input Data'!H584</f>
        <v>0</v>
      </c>
      <c r="I569">
        <f>'Input Data'!I584</f>
        <v>0</v>
      </c>
      <c r="J569" s="28">
        <f t="shared" si="16"/>
        <v>106.1</v>
      </c>
      <c r="K569">
        <f>J569*'Input Data'!AF584</f>
        <v>13.792999999999999</v>
      </c>
      <c r="L569" s="28">
        <f>J569*'Input Data'!AG584</f>
        <v>0</v>
      </c>
      <c r="M569" s="28">
        <f t="shared" si="17"/>
        <v>119.893</v>
      </c>
    </row>
    <row r="570" spans="1:13" x14ac:dyDescent="0.25">
      <c r="A570" t="str">
        <f>'Input Data'!B585</f>
        <v>FORT FRANCES</v>
      </c>
      <c r="B570" t="str">
        <f>'Input Data'!AH585</f>
        <v>505 MCIRVINE RD</v>
      </c>
      <c r="C570" t="str">
        <f>'Input Data'!C585</f>
        <v>ON</v>
      </c>
      <c r="D570" t="str">
        <f>'Input Data'!D585</f>
        <v>D LS DYED</v>
      </c>
      <c r="E570">
        <f>'Input Data'!AD585</f>
        <v>103.3</v>
      </c>
      <c r="F570">
        <f>'Input Data'!F585</f>
        <v>4</v>
      </c>
      <c r="G570">
        <f>'Input Data'!G585</f>
        <v>0</v>
      </c>
      <c r="H570">
        <f>'Input Data'!H585</f>
        <v>0</v>
      </c>
      <c r="I570">
        <f>'Input Data'!I585</f>
        <v>0</v>
      </c>
      <c r="J570" s="28">
        <f t="shared" si="16"/>
        <v>107.3</v>
      </c>
      <c r="K570">
        <f>J570*'Input Data'!AF585</f>
        <v>13.949</v>
      </c>
      <c r="L570" s="28">
        <f>J570*'Input Data'!AG585</f>
        <v>0</v>
      </c>
      <c r="M570" s="28">
        <f t="shared" si="17"/>
        <v>121.249</v>
      </c>
    </row>
    <row r="571" spans="1:13" x14ac:dyDescent="0.25">
      <c r="A571" t="str">
        <f>'Input Data'!B586</f>
        <v>FORT FRANCES</v>
      </c>
      <c r="B571" t="str">
        <f>'Input Data'!AH586</f>
        <v>505 MCIRVINE RD</v>
      </c>
      <c r="C571" t="str">
        <f>'Input Data'!C586</f>
        <v>ON</v>
      </c>
      <c r="D571" t="str">
        <f>'Input Data'!D586</f>
        <v>DIESEL LS</v>
      </c>
      <c r="E571">
        <f>'Input Data'!AD586</f>
        <v>103.3</v>
      </c>
      <c r="F571">
        <f>'Input Data'!F586</f>
        <v>4</v>
      </c>
      <c r="G571">
        <f>'Input Data'!G586</f>
        <v>9</v>
      </c>
      <c r="H571">
        <f>'Input Data'!H586</f>
        <v>0</v>
      </c>
      <c r="I571">
        <f>'Input Data'!I586</f>
        <v>0</v>
      </c>
      <c r="J571" s="28">
        <f t="shared" si="16"/>
        <v>116.3</v>
      </c>
      <c r="K571">
        <f>J571*'Input Data'!AF586</f>
        <v>15.119</v>
      </c>
      <c r="L571" s="28">
        <f>J571*'Input Data'!AG586</f>
        <v>0</v>
      </c>
      <c r="M571" s="28">
        <f t="shared" si="17"/>
        <v>131.41899999999998</v>
      </c>
    </row>
    <row r="572" spans="1:13" x14ac:dyDescent="0.25">
      <c r="A572" t="str">
        <f>'Input Data'!B587</f>
        <v>FORT FRANCES</v>
      </c>
      <c r="B572" t="str">
        <f>'Input Data'!AH587</f>
        <v>505 MCIRVINE RD</v>
      </c>
      <c r="C572" t="str">
        <f>'Input Data'!C587</f>
        <v>ON</v>
      </c>
      <c r="D572" t="str">
        <f>'Input Data'!D587</f>
        <v>ETH MID</v>
      </c>
      <c r="E572">
        <f>'Input Data'!AD587</f>
        <v>93</v>
      </c>
      <c r="F572">
        <f>'Input Data'!F587</f>
        <v>10</v>
      </c>
      <c r="G572">
        <f>'Input Data'!G587</f>
        <v>9</v>
      </c>
      <c r="H572">
        <f>'Input Data'!H587</f>
        <v>0</v>
      </c>
      <c r="I572">
        <f>'Input Data'!I587</f>
        <v>0</v>
      </c>
      <c r="J572" s="28">
        <f t="shared" si="16"/>
        <v>112</v>
      </c>
      <c r="K572">
        <f>J572*'Input Data'!AF587</f>
        <v>14.56</v>
      </c>
      <c r="L572" s="28">
        <f>J572*'Input Data'!AG587</f>
        <v>0</v>
      </c>
      <c r="M572" s="28">
        <f t="shared" si="17"/>
        <v>126.56</v>
      </c>
    </row>
    <row r="573" spans="1:13" x14ac:dyDescent="0.25">
      <c r="A573" t="str">
        <f>'Input Data'!B588</f>
        <v>FORT FRANCES</v>
      </c>
      <c r="B573" t="str">
        <f>'Input Data'!AH588</f>
        <v>505 MCIRVINE RD</v>
      </c>
      <c r="C573" t="str">
        <f>'Input Data'!C588</f>
        <v>ON</v>
      </c>
      <c r="D573" t="str">
        <f>'Input Data'!D588</f>
        <v>ETHANOL REG</v>
      </c>
      <c r="E573">
        <f>'Input Data'!AD588</f>
        <v>89</v>
      </c>
      <c r="F573">
        <f>'Input Data'!F588</f>
        <v>10</v>
      </c>
      <c r="G573">
        <f>'Input Data'!G588</f>
        <v>9</v>
      </c>
      <c r="H573">
        <f>'Input Data'!H588</f>
        <v>0</v>
      </c>
      <c r="I573">
        <f>'Input Data'!I588</f>
        <v>0</v>
      </c>
      <c r="J573" s="28">
        <f t="shared" si="16"/>
        <v>108</v>
      </c>
      <c r="K573">
        <f>J573*'Input Data'!AF588</f>
        <v>14.040000000000001</v>
      </c>
      <c r="L573" s="28">
        <f>J573*'Input Data'!AG588</f>
        <v>0</v>
      </c>
      <c r="M573" s="28">
        <f t="shared" si="17"/>
        <v>122.04</v>
      </c>
    </row>
    <row r="574" spans="1:13" x14ac:dyDescent="0.25">
      <c r="A574" t="str">
        <f>'Input Data'!B589</f>
        <v>FORT FRANCES</v>
      </c>
      <c r="B574" t="str">
        <f>'Input Data'!AH589</f>
        <v>505 MCIRVINE RD</v>
      </c>
      <c r="C574" t="str">
        <f>'Input Data'!C589</f>
        <v>ON</v>
      </c>
      <c r="D574" t="str">
        <f>'Input Data'!D589</f>
        <v>PREMIUM</v>
      </c>
      <c r="E574">
        <f>'Input Data'!AD589</f>
        <v>108</v>
      </c>
      <c r="F574">
        <f>'Input Data'!F589</f>
        <v>10</v>
      </c>
      <c r="G574">
        <f>'Input Data'!G589</f>
        <v>9</v>
      </c>
      <c r="H574">
        <f>'Input Data'!H589</f>
        <v>0</v>
      </c>
      <c r="I574">
        <f>'Input Data'!I589</f>
        <v>0</v>
      </c>
      <c r="J574" s="28">
        <f t="shared" si="16"/>
        <v>127</v>
      </c>
      <c r="K574">
        <f>J574*'Input Data'!AF589</f>
        <v>16.510000000000002</v>
      </c>
      <c r="L574" s="28">
        <f>J574*'Input Data'!AG589</f>
        <v>0</v>
      </c>
      <c r="M574" s="28">
        <f t="shared" si="17"/>
        <v>143.51</v>
      </c>
    </row>
    <row r="575" spans="1:13" x14ac:dyDescent="0.25">
      <c r="A575" t="str">
        <f>'Input Data'!B590</f>
        <v>FORT FRANCES</v>
      </c>
      <c r="B575" t="str">
        <f>'Input Data'!AH590</f>
        <v>505 MCIRVINE RD</v>
      </c>
      <c r="C575" t="str">
        <f>'Input Data'!C590</f>
        <v>ON</v>
      </c>
      <c r="D575" t="str">
        <f>'Input Data'!D590</f>
        <v>UNBRAND DEF</v>
      </c>
      <c r="E575">
        <f>'Input Data'!AD590</f>
        <v>130</v>
      </c>
      <c r="F575">
        <f>'Input Data'!F590</f>
        <v>0</v>
      </c>
      <c r="G575">
        <f>'Input Data'!G590</f>
        <v>0</v>
      </c>
      <c r="H575">
        <f>'Input Data'!H590</f>
        <v>0</v>
      </c>
      <c r="I575">
        <f>'Input Data'!I590</f>
        <v>0</v>
      </c>
      <c r="J575" s="28">
        <f t="shared" si="16"/>
        <v>130</v>
      </c>
      <c r="K575">
        <f>J575*'Input Data'!AF590</f>
        <v>16.900000000000002</v>
      </c>
      <c r="L575" s="28">
        <f>J575*'Input Data'!AG590</f>
        <v>0</v>
      </c>
      <c r="M575" s="28">
        <f t="shared" si="17"/>
        <v>146.9</v>
      </c>
    </row>
    <row r="576" spans="1:13" x14ac:dyDescent="0.25">
      <c r="A576" t="str">
        <f>'Input Data'!B591</f>
        <v>GORMLEY</v>
      </c>
      <c r="B576" t="str">
        <f>'Input Data'!AH591</f>
        <v>2210 STOUFFVILLE RD</v>
      </c>
      <c r="C576" t="str">
        <f>'Input Data'!C591</f>
        <v>ON</v>
      </c>
      <c r="D576" t="str">
        <f>'Input Data'!D591</f>
        <v>DIESEL LS</v>
      </c>
      <c r="E576">
        <f>'Input Data'!AD591</f>
        <v>91.8</v>
      </c>
      <c r="F576">
        <f>'Input Data'!F591</f>
        <v>4</v>
      </c>
      <c r="G576">
        <f>'Input Data'!G591</f>
        <v>9</v>
      </c>
      <c r="H576">
        <f>'Input Data'!H591</f>
        <v>0</v>
      </c>
      <c r="I576">
        <f>'Input Data'!I591</f>
        <v>0</v>
      </c>
      <c r="J576" s="28">
        <f t="shared" si="16"/>
        <v>104.8</v>
      </c>
      <c r="K576">
        <f>J576*'Input Data'!AF591</f>
        <v>13.624000000000001</v>
      </c>
      <c r="L576" s="28">
        <f>J576*'Input Data'!AG591</f>
        <v>0</v>
      </c>
      <c r="M576" s="28">
        <f t="shared" si="17"/>
        <v>118.42399999999999</v>
      </c>
    </row>
    <row r="577" spans="1:13" x14ac:dyDescent="0.25">
      <c r="A577" t="str">
        <f>'Input Data'!B592</f>
        <v>GORMLEY</v>
      </c>
      <c r="B577" t="str">
        <f>'Input Data'!AH592</f>
        <v>2210 STOUFFVILLE RD</v>
      </c>
      <c r="C577" t="str">
        <f>'Input Data'!C592</f>
        <v>ON</v>
      </c>
      <c r="D577" t="str">
        <f>'Input Data'!D592</f>
        <v>ETHANOL REG</v>
      </c>
      <c r="E577">
        <f>'Input Data'!AD592</f>
        <v>78</v>
      </c>
      <c r="F577">
        <f>'Input Data'!F592</f>
        <v>10</v>
      </c>
      <c r="G577">
        <f>'Input Data'!G592</f>
        <v>9</v>
      </c>
      <c r="H577">
        <f>'Input Data'!H592</f>
        <v>0</v>
      </c>
      <c r="I577">
        <f>'Input Data'!I592</f>
        <v>0</v>
      </c>
      <c r="J577" s="28">
        <f t="shared" si="16"/>
        <v>97</v>
      </c>
      <c r="K577">
        <f>J577*'Input Data'!AF592</f>
        <v>12.610000000000001</v>
      </c>
      <c r="L577" s="28">
        <f>J577*'Input Data'!AG592</f>
        <v>0</v>
      </c>
      <c r="M577" s="28">
        <f t="shared" si="17"/>
        <v>109.61</v>
      </c>
    </row>
    <row r="578" spans="1:13" x14ac:dyDescent="0.25">
      <c r="A578" t="str">
        <f>'Input Data'!B593</f>
        <v>GORMLEY</v>
      </c>
      <c r="B578" t="str">
        <f>'Input Data'!AH593</f>
        <v>2210 STOUFFVILLE RD</v>
      </c>
      <c r="C578" t="str">
        <f>'Input Data'!C593</f>
        <v>ON</v>
      </c>
      <c r="D578" t="str">
        <f>'Input Data'!D593</f>
        <v>PREMIUM</v>
      </c>
      <c r="E578">
        <f>'Input Data'!AD593</f>
        <v>92.3</v>
      </c>
      <c r="F578">
        <f>'Input Data'!F593</f>
        <v>10</v>
      </c>
      <c r="G578">
        <f>'Input Data'!G593</f>
        <v>9</v>
      </c>
      <c r="H578">
        <f>'Input Data'!H593</f>
        <v>0</v>
      </c>
      <c r="I578">
        <f>'Input Data'!I593</f>
        <v>0</v>
      </c>
      <c r="J578" s="28">
        <f t="shared" si="16"/>
        <v>111.3</v>
      </c>
      <c r="K578">
        <f>J578*'Input Data'!AF593</f>
        <v>14.468999999999999</v>
      </c>
      <c r="L578" s="28">
        <f>J578*'Input Data'!AG593</f>
        <v>0</v>
      </c>
      <c r="M578" s="28">
        <f t="shared" si="17"/>
        <v>125.76899999999999</v>
      </c>
    </row>
    <row r="579" spans="1:13" x14ac:dyDescent="0.25">
      <c r="A579" t="str">
        <f>'Input Data'!B594</f>
        <v>HAWKESBURY</v>
      </c>
      <c r="B579" t="str">
        <f>'Input Data'!AH594</f>
        <v>345 COUNTY RD 17</v>
      </c>
      <c r="C579" t="str">
        <f>'Input Data'!C594</f>
        <v>ON</v>
      </c>
      <c r="D579" t="str">
        <f>'Input Data'!D594</f>
        <v>D LS DYED</v>
      </c>
      <c r="E579">
        <f>'Input Data'!AD594</f>
        <v>98.4</v>
      </c>
      <c r="F579">
        <f>'Input Data'!F594</f>
        <v>4</v>
      </c>
      <c r="G579">
        <f>'Input Data'!G594</f>
        <v>0</v>
      </c>
      <c r="H579">
        <f>'Input Data'!H594</f>
        <v>0</v>
      </c>
      <c r="I579">
        <f>'Input Data'!I594</f>
        <v>0</v>
      </c>
      <c r="J579" s="28">
        <f t="shared" si="16"/>
        <v>102.4</v>
      </c>
      <c r="K579">
        <f>J579*'Input Data'!AF594</f>
        <v>13.312000000000001</v>
      </c>
      <c r="L579" s="28">
        <f>J579*'Input Data'!AG594</f>
        <v>0</v>
      </c>
      <c r="M579" s="28">
        <f t="shared" si="17"/>
        <v>115.712</v>
      </c>
    </row>
    <row r="580" spans="1:13" x14ac:dyDescent="0.25">
      <c r="A580" t="str">
        <f>'Input Data'!B595</f>
        <v>HAWKESBURY</v>
      </c>
      <c r="B580" t="str">
        <f>'Input Data'!AH595</f>
        <v>345 COUNTY RD 17</v>
      </c>
      <c r="C580" t="str">
        <f>'Input Data'!C595</f>
        <v>ON</v>
      </c>
      <c r="D580" t="str">
        <f>'Input Data'!D595</f>
        <v>DIESEL LS</v>
      </c>
      <c r="E580">
        <f>'Input Data'!AD595</f>
        <v>98.4</v>
      </c>
      <c r="F580">
        <f>'Input Data'!F595</f>
        <v>4</v>
      </c>
      <c r="G580">
        <f>'Input Data'!G595</f>
        <v>9</v>
      </c>
      <c r="H580">
        <f>'Input Data'!H595</f>
        <v>0</v>
      </c>
      <c r="I580">
        <f>'Input Data'!I595</f>
        <v>0</v>
      </c>
      <c r="J580" s="28">
        <f t="shared" si="16"/>
        <v>111.4</v>
      </c>
      <c r="K580">
        <f>J580*'Input Data'!AF595</f>
        <v>14.482000000000001</v>
      </c>
      <c r="L580" s="28">
        <f>J580*'Input Data'!AG595</f>
        <v>0</v>
      </c>
      <c r="M580" s="28">
        <f t="shared" si="17"/>
        <v>125.88200000000001</v>
      </c>
    </row>
    <row r="581" spans="1:13" x14ac:dyDescent="0.25">
      <c r="A581" t="str">
        <f>'Input Data'!B596</f>
        <v>HAWKESBURY</v>
      </c>
      <c r="B581" t="str">
        <f>'Input Data'!AH596</f>
        <v>345 COUNTY RD 17</v>
      </c>
      <c r="C581" t="str">
        <f>'Input Data'!C596</f>
        <v>ON</v>
      </c>
      <c r="D581" t="str">
        <f>'Input Data'!D596</f>
        <v>UNBRAND DEF</v>
      </c>
      <c r="E581">
        <f>'Input Data'!AD596</f>
        <v>106.1</v>
      </c>
      <c r="F581">
        <f>'Input Data'!F596</f>
        <v>0</v>
      </c>
      <c r="G581">
        <f>'Input Data'!G596</f>
        <v>0</v>
      </c>
      <c r="H581">
        <f>'Input Data'!H596</f>
        <v>0</v>
      </c>
      <c r="I581">
        <f>'Input Data'!I596</f>
        <v>0</v>
      </c>
      <c r="J581" s="28">
        <f t="shared" si="16"/>
        <v>106.1</v>
      </c>
      <c r="K581">
        <f>J581*'Input Data'!AF596</f>
        <v>13.792999999999999</v>
      </c>
      <c r="L581" s="28">
        <f>J581*'Input Data'!AG596</f>
        <v>0</v>
      </c>
      <c r="M581" s="28">
        <f t="shared" si="17"/>
        <v>119.893</v>
      </c>
    </row>
    <row r="582" spans="1:13" x14ac:dyDescent="0.25">
      <c r="A582" t="str">
        <f>'Input Data'!B597</f>
        <v>HEARST</v>
      </c>
      <c r="B582" t="str">
        <f>'Input Data'!AH597</f>
        <v>112 FRONT ST</v>
      </c>
      <c r="C582" t="str">
        <f>'Input Data'!C597</f>
        <v>ON</v>
      </c>
      <c r="D582" t="str">
        <f>'Input Data'!D597</f>
        <v>D LS DYED</v>
      </c>
      <c r="E582">
        <f>'Input Data'!AD597</f>
        <v>100.1</v>
      </c>
      <c r="F582">
        <f>'Input Data'!F597</f>
        <v>4</v>
      </c>
      <c r="G582">
        <f>'Input Data'!G597</f>
        <v>0</v>
      </c>
      <c r="H582">
        <f>'Input Data'!H597</f>
        <v>0</v>
      </c>
      <c r="I582">
        <f>'Input Data'!I597</f>
        <v>0</v>
      </c>
      <c r="J582" s="28">
        <f t="shared" si="16"/>
        <v>104.1</v>
      </c>
      <c r="K582">
        <f>J582*'Input Data'!AF597</f>
        <v>13.532999999999999</v>
      </c>
      <c r="L582" s="28">
        <f>J582*'Input Data'!AG597</f>
        <v>0</v>
      </c>
      <c r="M582" s="28">
        <f t="shared" si="17"/>
        <v>117.633</v>
      </c>
    </row>
    <row r="583" spans="1:13" x14ac:dyDescent="0.25">
      <c r="A583" t="str">
        <f>'Input Data'!B598</f>
        <v>HEARST</v>
      </c>
      <c r="B583" t="str">
        <f>'Input Data'!AH598</f>
        <v>112 FRONT ST</v>
      </c>
      <c r="C583" t="str">
        <f>'Input Data'!C598</f>
        <v>ON</v>
      </c>
      <c r="D583" t="str">
        <f>'Input Data'!D598</f>
        <v>DIESEL LS</v>
      </c>
      <c r="E583">
        <f>'Input Data'!AD598</f>
        <v>100.1</v>
      </c>
      <c r="F583">
        <f>'Input Data'!F598</f>
        <v>4</v>
      </c>
      <c r="G583">
        <f>'Input Data'!G598</f>
        <v>9</v>
      </c>
      <c r="H583">
        <f>'Input Data'!H598</f>
        <v>0</v>
      </c>
      <c r="I583">
        <f>'Input Data'!I598</f>
        <v>0</v>
      </c>
      <c r="J583" s="28">
        <f t="shared" si="16"/>
        <v>113.1</v>
      </c>
      <c r="K583">
        <f>J583*'Input Data'!AF598</f>
        <v>14.702999999999999</v>
      </c>
      <c r="L583" s="28">
        <f>J583*'Input Data'!AG598</f>
        <v>0</v>
      </c>
      <c r="M583" s="28">
        <f t="shared" si="17"/>
        <v>127.803</v>
      </c>
    </row>
    <row r="584" spans="1:13" x14ac:dyDescent="0.25">
      <c r="A584" t="str">
        <f>'Input Data'!B599</f>
        <v>HEARST</v>
      </c>
      <c r="B584" t="str">
        <f>'Input Data'!AH599</f>
        <v>1565 HWY 11 W</v>
      </c>
      <c r="C584" t="str">
        <f>'Input Data'!C599</f>
        <v>ON</v>
      </c>
      <c r="D584" t="str">
        <f>'Input Data'!D599</f>
        <v>D LS DYED</v>
      </c>
      <c r="E584">
        <f>'Input Data'!AD599</f>
        <v>102</v>
      </c>
      <c r="F584">
        <f>'Input Data'!F599</f>
        <v>4</v>
      </c>
      <c r="G584">
        <f>'Input Data'!G599</f>
        <v>0</v>
      </c>
      <c r="H584">
        <f>'Input Data'!H599</f>
        <v>0</v>
      </c>
      <c r="I584">
        <f>'Input Data'!I599</f>
        <v>0</v>
      </c>
      <c r="J584" s="28">
        <f t="shared" si="16"/>
        <v>106</v>
      </c>
      <c r="K584">
        <f>J584*'Input Data'!AF599</f>
        <v>13.780000000000001</v>
      </c>
      <c r="L584" s="28">
        <f>J584*'Input Data'!AG599</f>
        <v>0</v>
      </c>
      <c r="M584" s="28">
        <f t="shared" si="17"/>
        <v>119.78</v>
      </c>
    </row>
    <row r="585" spans="1:13" x14ac:dyDescent="0.25">
      <c r="A585" t="str">
        <f>'Input Data'!B600</f>
        <v>HEARST</v>
      </c>
      <c r="B585" t="str">
        <f>'Input Data'!AH600</f>
        <v>1565 HWY 11 W</v>
      </c>
      <c r="C585" t="str">
        <f>'Input Data'!C600</f>
        <v>ON</v>
      </c>
      <c r="D585" t="str">
        <f>'Input Data'!D600</f>
        <v>DIESEL LS</v>
      </c>
      <c r="E585">
        <f>'Input Data'!AD600</f>
        <v>102</v>
      </c>
      <c r="F585">
        <f>'Input Data'!F600</f>
        <v>4</v>
      </c>
      <c r="G585">
        <f>'Input Data'!G600</f>
        <v>9</v>
      </c>
      <c r="H585">
        <f>'Input Data'!H600</f>
        <v>0</v>
      </c>
      <c r="I585">
        <f>'Input Data'!I600</f>
        <v>0</v>
      </c>
      <c r="J585" s="28">
        <f t="shared" si="16"/>
        <v>115</v>
      </c>
      <c r="K585">
        <f>J585*'Input Data'!AF600</f>
        <v>14.950000000000001</v>
      </c>
      <c r="L585" s="28">
        <f>J585*'Input Data'!AG600</f>
        <v>0</v>
      </c>
      <c r="M585" s="28">
        <f t="shared" si="17"/>
        <v>129.94999999999999</v>
      </c>
    </row>
    <row r="586" spans="1:13" x14ac:dyDescent="0.25">
      <c r="A586" t="str">
        <f>'Input Data'!B601</f>
        <v>HEARST</v>
      </c>
      <c r="B586" t="str">
        <f>'Input Data'!AH601</f>
        <v>1565 HWY 11 W</v>
      </c>
      <c r="C586" t="str">
        <f>'Input Data'!C601</f>
        <v>ON</v>
      </c>
      <c r="D586" t="str">
        <f>'Input Data'!D601</f>
        <v>MID</v>
      </c>
      <c r="E586">
        <f>'Input Data'!AD601</f>
        <v>107.3</v>
      </c>
      <c r="F586">
        <f>'Input Data'!F601</f>
        <v>10</v>
      </c>
      <c r="G586">
        <f>'Input Data'!G601</f>
        <v>9</v>
      </c>
      <c r="H586">
        <f>'Input Data'!H601</f>
        <v>0</v>
      </c>
      <c r="I586">
        <f>'Input Data'!I601</f>
        <v>0</v>
      </c>
      <c r="J586" s="28">
        <f t="shared" si="16"/>
        <v>126.3</v>
      </c>
      <c r="K586">
        <f>J586*'Input Data'!AF601</f>
        <v>16.419</v>
      </c>
      <c r="L586" s="28">
        <f>J586*'Input Data'!AG601</f>
        <v>0</v>
      </c>
      <c r="M586" s="28">
        <f t="shared" si="17"/>
        <v>142.71899999999999</v>
      </c>
    </row>
    <row r="587" spans="1:13" x14ac:dyDescent="0.25">
      <c r="A587" t="str">
        <f>'Input Data'!B602</f>
        <v>HEARST</v>
      </c>
      <c r="B587" t="str">
        <f>'Input Data'!AH602</f>
        <v>1565 HWY 11 W</v>
      </c>
      <c r="C587" t="str">
        <f>'Input Data'!C602</f>
        <v>ON</v>
      </c>
      <c r="D587" t="str">
        <f>'Input Data'!D602</f>
        <v>PREMIUM</v>
      </c>
      <c r="E587">
        <f>'Input Data'!AD602</f>
        <v>113.3</v>
      </c>
      <c r="F587">
        <f>'Input Data'!F602</f>
        <v>10</v>
      </c>
      <c r="G587">
        <f>'Input Data'!G602</f>
        <v>9</v>
      </c>
      <c r="H587">
        <f>'Input Data'!H602</f>
        <v>0</v>
      </c>
      <c r="I587">
        <f>'Input Data'!I602</f>
        <v>0</v>
      </c>
      <c r="J587" s="28">
        <f t="shared" si="16"/>
        <v>132.30000000000001</v>
      </c>
      <c r="K587">
        <f>J587*'Input Data'!AF602</f>
        <v>17.199000000000002</v>
      </c>
      <c r="L587" s="28">
        <f>J587*'Input Data'!AG602</f>
        <v>0</v>
      </c>
      <c r="M587" s="28">
        <f t="shared" si="17"/>
        <v>149.49900000000002</v>
      </c>
    </row>
    <row r="588" spans="1:13" x14ac:dyDescent="0.25">
      <c r="A588" t="str">
        <f>'Input Data'!B603</f>
        <v>HEARST</v>
      </c>
      <c r="B588" t="str">
        <f>'Input Data'!AH603</f>
        <v>1565 HWY 11 W</v>
      </c>
      <c r="C588" t="str">
        <f>'Input Data'!C603</f>
        <v>ON</v>
      </c>
      <c r="D588" t="str">
        <f>'Input Data'!D603</f>
        <v>REGULAR</v>
      </c>
      <c r="E588">
        <f>'Input Data'!AD603</f>
        <v>94.3</v>
      </c>
      <c r="F588">
        <f>'Input Data'!F603</f>
        <v>10</v>
      </c>
      <c r="G588">
        <f>'Input Data'!G603</f>
        <v>9</v>
      </c>
      <c r="H588">
        <f>'Input Data'!H603</f>
        <v>0</v>
      </c>
      <c r="I588">
        <f>'Input Data'!I603</f>
        <v>0</v>
      </c>
      <c r="J588" s="28">
        <f t="shared" si="16"/>
        <v>113.3</v>
      </c>
      <c r="K588">
        <f>J588*'Input Data'!AF603</f>
        <v>14.729000000000001</v>
      </c>
      <c r="L588" s="28">
        <f>J588*'Input Data'!AG603</f>
        <v>0</v>
      </c>
      <c r="M588" s="28">
        <f t="shared" si="17"/>
        <v>128.029</v>
      </c>
    </row>
    <row r="589" spans="1:13" x14ac:dyDescent="0.25">
      <c r="A589" t="str">
        <f>'Input Data'!B604</f>
        <v>HEARST</v>
      </c>
      <c r="B589" t="str">
        <f>'Input Data'!AH604</f>
        <v>1565 HWY 11 W</v>
      </c>
      <c r="C589" t="str">
        <f>'Input Data'!C604</f>
        <v>ON</v>
      </c>
      <c r="D589" t="str">
        <f>'Input Data'!D604</f>
        <v>UNBRAND DEF</v>
      </c>
      <c r="E589">
        <f>'Input Data'!AD604</f>
        <v>115</v>
      </c>
      <c r="F589">
        <f>'Input Data'!F604</f>
        <v>0</v>
      </c>
      <c r="G589">
        <f>'Input Data'!G604</f>
        <v>0</v>
      </c>
      <c r="H589">
        <f>'Input Data'!H604</f>
        <v>0</v>
      </c>
      <c r="I589">
        <f>'Input Data'!I604</f>
        <v>0</v>
      </c>
      <c r="J589" s="28">
        <f t="shared" si="16"/>
        <v>115</v>
      </c>
      <c r="K589">
        <f>J589*'Input Data'!AF604</f>
        <v>14.950000000000001</v>
      </c>
      <c r="L589" s="28">
        <f>J589*'Input Data'!AG604</f>
        <v>0</v>
      </c>
      <c r="M589" s="28">
        <f t="shared" si="17"/>
        <v>129.94999999999999</v>
      </c>
    </row>
    <row r="590" spans="1:13" x14ac:dyDescent="0.25">
      <c r="A590" t="str">
        <f>'Input Data'!B605</f>
        <v>JOYCEVILLE</v>
      </c>
      <c r="B590" t="str">
        <f>'Input Data'!AH605</f>
        <v>2054 JOYCEVILLE RD</v>
      </c>
      <c r="C590" t="str">
        <f>'Input Data'!C605</f>
        <v>ON</v>
      </c>
      <c r="D590" t="str">
        <f>'Input Data'!D605</f>
        <v>D LS DYED</v>
      </c>
      <c r="E590">
        <f>'Input Data'!AD605</f>
        <v>93.5</v>
      </c>
      <c r="F590">
        <f>'Input Data'!F605</f>
        <v>4</v>
      </c>
      <c r="G590">
        <f>'Input Data'!G605</f>
        <v>0</v>
      </c>
      <c r="H590">
        <f>'Input Data'!H605</f>
        <v>0</v>
      </c>
      <c r="I590">
        <f>'Input Data'!I605</f>
        <v>0</v>
      </c>
      <c r="J590" s="28">
        <f t="shared" ref="J590:J653" si="18">SUM(E590:I590)</f>
        <v>97.5</v>
      </c>
      <c r="K590">
        <f>J590*'Input Data'!AF605</f>
        <v>12.675000000000001</v>
      </c>
      <c r="L590" s="28">
        <f>J590*'Input Data'!AG605</f>
        <v>0</v>
      </c>
      <c r="M590" s="28">
        <f t="shared" ref="M590:M653" si="19">SUM(J590:L590)</f>
        <v>110.175</v>
      </c>
    </row>
    <row r="591" spans="1:13" x14ac:dyDescent="0.25">
      <c r="A591" t="str">
        <f>'Input Data'!B606</f>
        <v>JOYCEVILLE</v>
      </c>
      <c r="B591" t="str">
        <f>'Input Data'!AH606</f>
        <v>2054 JOYCEVILLE RD</v>
      </c>
      <c r="C591" t="str">
        <f>'Input Data'!C606</f>
        <v>ON</v>
      </c>
      <c r="D591" t="str">
        <f>'Input Data'!D606</f>
        <v>DIESEL LS</v>
      </c>
      <c r="E591">
        <f>'Input Data'!AD606</f>
        <v>93.5</v>
      </c>
      <c r="F591">
        <f>'Input Data'!F606</f>
        <v>4</v>
      </c>
      <c r="G591">
        <f>'Input Data'!G606</f>
        <v>9</v>
      </c>
      <c r="H591">
        <f>'Input Data'!H606</f>
        <v>0</v>
      </c>
      <c r="I591">
        <f>'Input Data'!I606</f>
        <v>0</v>
      </c>
      <c r="J591" s="28">
        <f t="shared" si="18"/>
        <v>106.5</v>
      </c>
      <c r="K591">
        <f>J591*'Input Data'!AF606</f>
        <v>13.845000000000001</v>
      </c>
      <c r="L591" s="28">
        <f>J591*'Input Data'!AG606</f>
        <v>0</v>
      </c>
      <c r="M591" s="28">
        <f t="shared" si="19"/>
        <v>120.345</v>
      </c>
    </row>
    <row r="592" spans="1:13" x14ac:dyDescent="0.25">
      <c r="A592" t="str">
        <f>'Input Data'!B607</f>
        <v>JOYCEVILLE</v>
      </c>
      <c r="B592" t="str">
        <f>'Input Data'!AH607</f>
        <v>2054 JOYCEVILLE RD</v>
      </c>
      <c r="C592" t="str">
        <f>'Input Data'!C607</f>
        <v>ON</v>
      </c>
      <c r="D592" t="str">
        <f>'Input Data'!D607</f>
        <v>ETH MID</v>
      </c>
      <c r="E592">
        <f>'Input Data'!AD607</f>
        <v>83.5</v>
      </c>
      <c r="F592">
        <f>'Input Data'!F607</f>
        <v>10</v>
      </c>
      <c r="G592">
        <f>'Input Data'!G607</f>
        <v>9</v>
      </c>
      <c r="H592">
        <f>'Input Data'!H607</f>
        <v>0</v>
      </c>
      <c r="I592">
        <f>'Input Data'!I607</f>
        <v>0</v>
      </c>
      <c r="J592" s="28">
        <f t="shared" si="18"/>
        <v>102.5</v>
      </c>
      <c r="K592">
        <f>J592*'Input Data'!AF607</f>
        <v>13.325000000000001</v>
      </c>
      <c r="L592" s="28">
        <f>J592*'Input Data'!AG607</f>
        <v>0</v>
      </c>
      <c r="M592" s="28">
        <f t="shared" si="19"/>
        <v>115.825</v>
      </c>
    </row>
    <row r="593" spans="1:13" x14ac:dyDescent="0.25">
      <c r="A593" t="str">
        <f>'Input Data'!B608</f>
        <v>JOYCEVILLE</v>
      </c>
      <c r="B593" t="str">
        <f>'Input Data'!AH608</f>
        <v>2054 JOYCEVILLE RD</v>
      </c>
      <c r="C593" t="str">
        <f>'Input Data'!C608</f>
        <v>ON</v>
      </c>
      <c r="D593" t="str">
        <f>'Input Data'!D608</f>
        <v>ETHANOL REG</v>
      </c>
      <c r="E593">
        <f>'Input Data'!AD608</f>
        <v>79.5</v>
      </c>
      <c r="F593">
        <f>'Input Data'!F608</f>
        <v>10</v>
      </c>
      <c r="G593">
        <f>'Input Data'!G608</f>
        <v>9</v>
      </c>
      <c r="H593">
        <f>'Input Data'!H608</f>
        <v>0</v>
      </c>
      <c r="I593">
        <f>'Input Data'!I608</f>
        <v>0</v>
      </c>
      <c r="J593" s="28">
        <f t="shared" si="18"/>
        <v>98.5</v>
      </c>
      <c r="K593">
        <f>J593*'Input Data'!AF608</f>
        <v>12.805</v>
      </c>
      <c r="L593" s="28">
        <f>J593*'Input Data'!AG608</f>
        <v>0</v>
      </c>
      <c r="M593" s="28">
        <f t="shared" si="19"/>
        <v>111.30500000000001</v>
      </c>
    </row>
    <row r="594" spans="1:13" x14ac:dyDescent="0.25">
      <c r="A594" t="str">
        <f>'Input Data'!B609</f>
        <v>JOYCEVILLE</v>
      </c>
      <c r="B594" t="str">
        <f>'Input Data'!AH609</f>
        <v>2054 JOYCEVILLE RD</v>
      </c>
      <c r="C594" t="str">
        <f>'Input Data'!C609</f>
        <v>ON</v>
      </c>
      <c r="D594" t="str">
        <f>'Input Data'!D609</f>
        <v>PREMIUM</v>
      </c>
      <c r="E594">
        <f>'Input Data'!AD609</f>
        <v>105.2</v>
      </c>
      <c r="F594">
        <f>'Input Data'!F609</f>
        <v>10</v>
      </c>
      <c r="G594">
        <f>'Input Data'!G609</f>
        <v>9</v>
      </c>
      <c r="H594">
        <f>'Input Data'!H609</f>
        <v>0</v>
      </c>
      <c r="I594">
        <f>'Input Data'!I609</f>
        <v>0</v>
      </c>
      <c r="J594" s="28">
        <f t="shared" si="18"/>
        <v>124.2</v>
      </c>
      <c r="K594">
        <f>J594*'Input Data'!AF609</f>
        <v>16.146000000000001</v>
      </c>
      <c r="L594" s="28">
        <f>J594*'Input Data'!AG609</f>
        <v>0</v>
      </c>
      <c r="M594" s="28">
        <f t="shared" si="19"/>
        <v>140.346</v>
      </c>
    </row>
    <row r="595" spans="1:13" x14ac:dyDescent="0.25">
      <c r="A595" t="str">
        <f>'Input Data'!B610</f>
        <v>JOYCEVILLE</v>
      </c>
      <c r="B595" t="str">
        <f>'Input Data'!AH610</f>
        <v>2054 JOYCEVILLE RD</v>
      </c>
      <c r="C595" t="str">
        <f>'Input Data'!C610</f>
        <v>ON</v>
      </c>
      <c r="D595" t="str">
        <f>'Input Data'!D610</f>
        <v>UNBRAND DEF</v>
      </c>
      <c r="E595">
        <f>'Input Data'!AD610</f>
        <v>115</v>
      </c>
      <c r="F595">
        <f>'Input Data'!F610</f>
        <v>0</v>
      </c>
      <c r="G595">
        <f>'Input Data'!G610</f>
        <v>0</v>
      </c>
      <c r="H595">
        <f>'Input Data'!H610</f>
        <v>0</v>
      </c>
      <c r="I595">
        <f>'Input Data'!I610</f>
        <v>0</v>
      </c>
      <c r="J595" s="28">
        <f t="shared" si="18"/>
        <v>115</v>
      </c>
      <c r="K595">
        <f>J595*'Input Data'!AF610</f>
        <v>14.950000000000001</v>
      </c>
      <c r="L595" s="28">
        <f>J595*'Input Data'!AG610</f>
        <v>0</v>
      </c>
      <c r="M595" s="28">
        <f t="shared" si="19"/>
        <v>129.94999999999999</v>
      </c>
    </row>
    <row r="596" spans="1:13" x14ac:dyDescent="0.25">
      <c r="A596" t="str">
        <f>'Input Data'!B611</f>
        <v>KINGSTON</v>
      </c>
      <c r="B596" t="str">
        <f>'Input Data'!AH611</f>
        <v>1525 CENTENNIAL DR</v>
      </c>
      <c r="C596" t="str">
        <f>'Input Data'!C611</f>
        <v>ON</v>
      </c>
      <c r="D596" t="str">
        <f>'Input Data'!D611</f>
        <v>D LS DYED</v>
      </c>
      <c r="E596">
        <f>'Input Data'!AD611</f>
        <v>93.6</v>
      </c>
      <c r="F596">
        <f>'Input Data'!F611</f>
        <v>4</v>
      </c>
      <c r="G596">
        <f>'Input Data'!G611</f>
        <v>0</v>
      </c>
      <c r="H596">
        <f>'Input Data'!H611</f>
        <v>0</v>
      </c>
      <c r="I596">
        <f>'Input Data'!I611</f>
        <v>0</v>
      </c>
      <c r="J596" s="28">
        <f t="shared" si="18"/>
        <v>97.6</v>
      </c>
      <c r="K596">
        <f>J596*'Input Data'!AF611</f>
        <v>12.687999999999999</v>
      </c>
      <c r="L596" s="28">
        <f>J596*'Input Data'!AG611</f>
        <v>0</v>
      </c>
      <c r="M596" s="28">
        <f t="shared" si="19"/>
        <v>110.288</v>
      </c>
    </row>
    <row r="597" spans="1:13" x14ac:dyDescent="0.25">
      <c r="A597" t="str">
        <f>'Input Data'!B612</f>
        <v>KINGSTON</v>
      </c>
      <c r="B597" t="str">
        <f>'Input Data'!AH612</f>
        <v>1525 CENTENNIAL DR</v>
      </c>
      <c r="C597" t="str">
        <f>'Input Data'!C612</f>
        <v>ON</v>
      </c>
      <c r="D597" t="str">
        <f>'Input Data'!D612</f>
        <v>DIESEL LS</v>
      </c>
      <c r="E597">
        <f>'Input Data'!AD612</f>
        <v>93.6</v>
      </c>
      <c r="F597">
        <f>'Input Data'!F612</f>
        <v>4</v>
      </c>
      <c r="G597">
        <f>'Input Data'!G612</f>
        <v>9</v>
      </c>
      <c r="H597">
        <f>'Input Data'!H612</f>
        <v>0</v>
      </c>
      <c r="I597">
        <f>'Input Data'!I612</f>
        <v>0</v>
      </c>
      <c r="J597" s="28">
        <f t="shared" si="18"/>
        <v>106.6</v>
      </c>
      <c r="K597">
        <f>J597*'Input Data'!AF612</f>
        <v>13.858000000000001</v>
      </c>
      <c r="L597" s="28">
        <f>J597*'Input Data'!AG612</f>
        <v>0</v>
      </c>
      <c r="M597" s="28">
        <f t="shared" si="19"/>
        <v>120.458</v>
      </c>
    </row>
    <row r="598" spans="1:13" x14ac:dyDescent="0.25">
      <c r="A598" t="str">
        <f>'Input Data'!B613</f>
        <v>KINGSTON</v>
      </c>
      <c r="B598" t="str">
        <f>'Input Data'!AH613</f>
        <v>1525 CENTENNIAL DR</v>
      </c>
      <c r="C598" t="str">
        <f>'Input Data'!C613</f>
        <v>ON</v>
      </c>
      <c r="D598" t="str">
        <f>'Input Data'!D613</f>
        <v>UNBRAND DEF</v>
      </c>
      <c r="E598">
        <f>'Input Data'!AD613</f>
        <v>106.1</v>
      </c>
      <c r="F598">
        <f>'Input Data'!F613</f>
        <v>0</v>
      </c>
      <c r="G598">
        <f>'Input Data'!G613</f>
        <v>0</v>
      </c>
      <c r="H598">
        <f>'Input Data'!H613</f>
        <v>0</v>
      </c>
      <c r="I598">
        <f>'Input Data'!I613</f>
        <v>0</v>
      </c>
      <c r="J598" s="28">
        <f t="shared" si="18"/>
        <v>106.1</v>
      </c>
      <c r="K598">
        <f>J598*'Input Data'!AF613</f>
        <v>13.792999999999999</v>
      </c>
      <c r="L598" s="28">
        <f>J598*'Input Data'!AG613</f>
        <v>0</v>
      </c>
      <c r="M598" s="28">
        <f t="shared" si="19"/>
        <v>119.893</v>
      </c>
    </row>
    <row r="599" spans="1:13" x14ac:dyDescent="0.25">
      <c r="A599" t="str">
        <f>'Input Data'!B614</f>
        <v>LONDON</v>
      </c>
      <c r="B599" t="str">
        <f>'Input Data'!AH614</f>
        <v>7340 Colonel Talbot Road</v>
      </c>
      <c r="C599" t="str">
        <f>'Input Data'!C614</f>
        <v>ON</v>
      </c>
      <c r="D599" t="str">
        <f>'Input Data'!D614</f>
        <v>D LS DYED</v>
      </c>
      <c r="E599">
        <f>'Input Data'!AD614</f>
        <v>94</v>
      </c>
      <c r="F599">
        <f>'Input Data'!F614</f>
        <v>4</v>
      </c>
      <c r="G599">
        <f>'Input Data'!G614</f>
        <v>0</v>
      </c>
      <c r="H599">
        <f>'Input Data'!H614</f>
        <v>0</v>
      </c>
      <c r="I599">
        <f>'Input Data'!I614</f>
        <v>0</v>
      </c>
      <c r="J599" s="28">
        <f t="shared" si="18"/>
        <v>98</v>
      </c>
      <c r="K599">
        <f>J599*'Input Data'!AF614</f>
        <v>12.74</v>
      </c>
      <c r="L599" s="28">
        <f>J599*'Input Data'!AG614</f>
        <v>0</v>
      </c>
      <c r="M599" s="28">
        <f t="shared" si="19"/>
        <v>110.74</v>
      </c>
    </row>
    <row r="600" spans="1:13" x14ac:dyDescent="0.25">
      <c r="A600" t="str">
        <f>'Input Data'!B615</f>
        <v>LONDON</v>
      </c>
      <c r="B600" t="str">
        <f>'Input Data'!AH615</f>
        <v>7340 Colonel Talbot Road</v>
      </c>
      <c r="C600" t="str">
        <f>'Input Data'!C615</f>
        <v>ON</v>
      </c>
      <c r="D600" t="str">
        <f>'Input Data'!D615</f>
        <v>DIESEL LS</v>
      </c>
      <c r="E600">
        <f>'Input Data'!AD615</f>
        <v>94</v>
      </c>
      <c r="F600">
        <f>'Input Data'!F615</f>
        <v>4</v>
      </c>
      <c r="G600">
        <f>'Input Data'!G615</f>
        <v>9</v>
      </c>
      <c r="H600">
        <f>'Input Data'!H615</f>
        <v>0</v>
      </c>
      <c r="I600">
        <f>'Input Data'!I615</f>
        <v>0</v>
      </c>
      <c r="J600" s="28">
        <f t="shared" si="18"/>
        <v>107</v>
      </c>
      <c r="K600">
        <f>J600*'Input Data'!AF615</f>
        <v>13.91</v>
      </c>
      <c r="L600" s="28">
        <f>J600*'Input Data'!AG615</f>
        <v>0</v>
      </c>
      <c r="M600" s="28">
        <f t="shared" si="19"/>
        <v>120.91</v>
      </c>
    </row>
    <row r="601" spans="1:13" x14ac:dyDescent="0.25">
      <c r="A601" t="str">
        <f>'Input Data'!B616</f>
        <v>LONDON</v>
      </c>
      <c r="B601" t="str">
        <f>'Input Data'!AH616</f>
        <v>7340 Colonel Talbot Road</v>
      </c>
      <c r="C601" t="str">
        <f>'Input Data'!C616</f>
        <v>ON</v>
      </c>
      <c r="D601" t="str">
        <f>'Input Data'!D616</f>
        <v>UNBRAND DEF</v>
      </c>
      <c r="E601">
        <f>'Input Data'!AD616</f>
        <v>109.9</v>
      </c>
      <c r="F601">
        <f>'Input Data'!F616</f>
        <v>0</v>
      </c>
      <c r="G601">
        <f>'Input Data'!G616</f>
        <v>0</v>
      </c>
      <c r="H601">
        <f>'Input Data'!H616</f>
        <v>0</v>
      </c>
      <c r="I601">
        <f>'Input Data'!I616</f>
        <v>0</v>
      </c>
      <c r="J601" s="28">
        <f t="shared" si="18"/>
        <v>109.9</v>
      </c>
      <c r="K601">
        <f>J601*'Input Data'!AF616</f>
        <v>14.287000000000001</v>
      </c>
      <c r="L601" s="28">
        <f>J601*'Input Data'!AG616</f>
        <v>0</v>
      </c>
      <c r="M601" s="28">
        <f t="shared" si="19"/>
        <v>124.18700000000001</v>
      </c>
    </row>
    <row r="602" spans="1:13" x14ac:dyDescent="0.25">
      <c r="A602" t="str">
        <f>'Input Data'!B617</f>
        <v>MILTON</v>
      </c>
      <c r="B602" t="str">
        <f>'Input Data'!AH617</f>
        <v>10862 STEELES AVE E</v>
      </c>
      <c r="C602" t="str">
        <f>'Input Data'!C617</f>
        <v>ON</v>
      </c>
      <c r="D602" t="str">
        <f>'Input Data'!D617</f>
        <v>DIESEL LS</v>
      </c>
      <c r="E602">
        <f>'Input Data'!AD617</f>
        <v>107.8</v>
      </c>
      <c r="F602">
        <f>'Input Data'!F617</f>
        <v>4</v>
      </c>
      <c r="G602">
        <f>'Input Data'!G617</f>
        <v>9</v>
      </c>
      <c r="H602">
        <f>'Input Data'!H617</f>
        <v>0</v>
      </c>
      <c r="I602">
        <f>'Input Data'!I617</f>
        <v>0</v>
      </c>
      <c r="J602" s="28">
        <f t="shared" si="18"/>
        <v>120.8</v>
      </c>
      <c r="K602">
        <f>J602*'Input Data'!AF617</f>
        <v>15.704000000000001</v>
      </c>
      <c r="L602" s="28">
        <f>J602*'Input Data'!AG617</f>
        <v>0</v>
      </c>
      <c r="M602" s="28">
        <f t="shared" si="19"/>
        <v>136.50399999999999</v>
      </c>
    </row>
    <row r="603" spans="1:13" x14ac:dyDescent="0.25">
      <c r="A603" t="str">
        <f>'Input Data'!B618</f>
        <v>MILTON</v>
      </c>
      <c r="B603" t="str">
        <f>'Input Data'!AH618</f>
        <v>10862 STEELES AVE E</v>
      </c>
      <c r="C603" t="str">
        <f>'Input Data'!C618</f>
        <v>ON</v>
      </c>
      <c r="D603" t="str">
        <f>'Input Data'!D618</f>
        <v>UNBRAND DEF</v>
      </c>
      <c r="E603">
        <f>'Input Data'!AD618</f>
        <v>101.8</v>
      </c>
      <c r="F603">
        <f>'Input Data'!F618</f>
        <v>0</v>
      </c>
      <c r="G603">
        <f>'Input Data'!G618</f>
        <v>0</v>
      </c>
      <c r="H603">
        <f>'Input Data'!H618</f>
        <v>0</v>
      </c>
      <c r="I603">
        <f>'Input Data'!I618</f>
        <v>0</v>
      </c>
      <c r="J603" s="28">
        <f t="shared" si="18"/>
        <v>101.8</v>
      </c>
      <c r="K603">
        <f>J603*'Input Data'!AF618</f>
        <v>13.234</v>
      </c>
      <c r="L603" s="28">
        <f>J603*'Input Data'!AG618</f>
        <v>0</v>
      </c>
      <c r="M603" s="28">
        <f t="shared" si="19"/>
        <v>115.03399999999999</v>
      </c>
    </row>
    <row r="604" spans="1:13" x14ac:dyDescent="0.25">
      <c r="A604" t="str">
        <f>'Input Data'!B619</f>
        <v>MISSISSAUGA</v>
      </c>
      <c r="B604" t="str">
        <f>'Input Data'!AH619</f>
        <v>7280 DIXIE RD</v>
      </c>
      <c r="C604" t="str">
        <f>'Input Data'!C619</f>
        <v>ON</v>
      </c>
      <c r="D604" t="str">
        <f>'Input Data'!D619</f>
        <v>DIESEL LS</v>
      </c>
      <c r="E604">
        <f>'Input Data'!AD619</f>
        <v>92</v>
      </c>
      <c r="F604">
        <f>'Input Data'!F619</f>
        <v>4</v>
      </c>
      <c r="G604">
        <f>'Input Data'!G619</f>
        <v>9</v>
      </c>
      <c r="H604">
        <f>'Input Data'!H619</f>
        <v>0</v>
      </c>
      <c r="I604">
        <f>'Input Data'!I619</f>
        <v>0</v>
      </c>
      <c r="J604" s="28">
        <f t="shared" si="18"/>
        <v>105</v>
      </c>
      <c r="K604">
        <f>J604*'Input Data'!AF619</f>
        <v>13.65</v>
      </c>
      <c r="L604" s="28">
        <f>J604*'Input Data'!AG619</f>
        <v>0</v>
      </c>
      <c r="M604" s="28">
        <f t="shared" si="19"/>
        <v>118.65</v>
      </c>
    </row>
    <row r="605" spans="1:13" x14ac:dyDescent="0.25">
      <c r="A605" t="str">
        <f>'Input Data'!B620</f>
        <v>MISSISSAUGA</v>
      </c>
      <c r="B605" t="str">
        <f>'Input Data'!AH620</f>
        <v>7280 DIXIE RD</v>
      </c>
      <c r="C605" t="str">
        <f>'Input Data'!C620</f>
        <v>ON</v>
      </c>
      <c r="D605" t="str">
        <f>'Input Data'!D620</f>
        <v>ETH MID</v>
      </c>
      <c r="E605">
        <f>'Input Data'!AD620</f>
        <v>81.2</v>
      </c>
      <c r="F605">
        <f>'Input Data'!F620</f>
        <v>10</v>
      </c>
      <c r="G605">
        <f>'Input Data'!G620</f>
        <v>9</v>
      </c>
      <c r="H605">
        <f>'Input Data'!H620</f>
        <v>0</v>
      </c>
      <c r="I605">
        <f>'Input Data'!I620</f>
        <v>0</v>
      </c>
      <c r="J605" s="28">
        <f t="shared" si="18"/>
        <v>100.2</v>
      </c>
      <c r="K605">
        <f>J605*'Input Data'!AF620</f>
        <v>13.026000000000002</v>
      </c>
      <c r="L605" s="28">
        <f>J605*'Input Data'!AG620</f>
        <v>0</v>
      </c>
      <c r="M605" s="28">
        <f t="shared" si="19"/>
        <v>113.226</v>
      </c>
    </row>
    <row r="606" spans="1:13" x14ac:dyDescent="0.25">
      <c r="A606" t="str">
        <f>'Input Data'!B621</f>
        <v>MISSISSAUGA</v>
      </c>
      <c r="B606" t="str">
        <f>'Input Data'!AH621</f>
        <v>7280 DIXIE RD</v>
      </c>
      <c r="C606" t="str">
        <f>'Input Data'!C621</f>
        <v>ON</v>
      </c>
      <c r="D606" t="str">
        <f>'Input Data'!D621</f>
        <v>ETHANOL REG</v>
      </c>
      <c r="E606">
        <f>'Input Data'!AD621</f>
        <v>77.2</v>
      </c>
      <c r="F606">
        <f>'Input Data'!F621</f>
        <v>10</v>
      </c>
      <c r="G606">
        <f>'Input Data'!G621</f>
        <v>9</v>
      </c>
      <c r="H606">
        <f>'Input Data'!H621</f>
        <v>0</v>
      </c>
      <c r="I606">
        <f>'Input Data'!I621</f>
        <v>0</v>
      </c>
      <c r="J606" s="28">
        <f t="shared" si="18"/>
        <v>96.2</v>
      </c>
      <c r="K606">
        <f>J606*'Input Data'!AF621</f>
        <v>12.506</v>
      </c>
      <c r="L606" s="28">
        <f>J606*'Input Data'!AG621</f>
        <v>0</v>
      </c>
      <c r="M606" s="28">
        <f t="shared" si="19"/>
        <v>108.706</v>
      </c>
    </row>
    <row r="607" spans="1:13" x14ac:dyDescent="0.25">
      <c r="A607" t="str">
        <f>'Input Data'!B622</f>
        <v>MISSISSAUGA</v>
      </c>
      <c r="B607" t="str">
        <f>'Input Data'!AH622</f>
        <v>7280 DIXIE RD</v>
      </c>
      <c r="C607" t="str">
        <f>'Input Data'!C622</f>
        <v>ON</v>
      </c>
      <c r="D607" t="str">
        <f>'Input Data'!D622</f>
        <v>PREMIUM</v>
      </c>
      <c r="E607">
        <f>'Input Data'!AD622</f>
        <v>73.2</v>
      </c>
      <c r="F607">
        <f>'Input Data'!F622</f>
        <v>10</v>
      </c>
      <c r="G607">
        <f>'Input Data'!G622</f>
        <v>9</v>
      </c>
      <c r="H607">
        <f>'Input Data'!H622</f>
        <v>0</v>
      </c>
      <c r="I607">
        <f>'Input Data'!I622</f>
        <v>0</v>
      </c>
      <c r="J607" s="28">
        <f t="shared" si="18"/>
        <v>92.2</v>
      </c>
      <c r="K607">
        <f>J607*'Input Data'!AF622</f>
        <v>11.986000000000001</v>
      </c>
      <c r="L607" s="28">
        <f>J607*'Input Data'!AG622</f>
        <v>0</v>
      </c>
      <c r="M607" s="28">
        <f t="shared" si="19"/>
        <v>104.18600000000001</v>
      </c>
    </row>
    <row r="608" spans="1:13" x14ac:dyDescent="0.25">
      <c r="A608" t="str">
        <f>'Input Data'!B623</f>
        <v>MISSISSAUGA</v>
      </c>
      <c r="B608" t="str">
        <f>'Input Data'!AH623</f>
        <v>7280 DIXIE RD</v>
      </c>
      <c r="C608" t="str">
        <f>'Input Data'!C623</f>
        <v>ON</v>
      </c>
      <c r="D608" t="str">
        <f>'Input Data'!D623</f>
        <v>UNBRAND DEF</v>
      </c>
      <c r="E608">
        <f>'Input Data'!AD623</f>
        <v>110.5</v>
      </c>
      <c r="F608">
        <f>'Input Data'!F623</f>
        <v>0</v>
      </c>
      <c r="G608">
        <f>'Input Data'!G623</f>
        <v>0</v>
      </c>
      <c r="H608">
        <f>'Input Data'!H623</f>
        <v>0</v>
      </c>
      <c r="I608">
        <f>'Input Data'!I623</f>
        <v>0</v>
      </c>
      <c r="J608" s="28">
        <f t="shared" si="18"/>
        <v>110.5</v>
      </c>
      <c r="K608">
        <f>J608*'Input Data'!AF623</f>
        <v>14.365</v>
      </c>
      <c r="L608" s="28">
        <f>J608*'Input Data'!AG623</f>
        <v>0</v>
      </c>
      <c r="M608" s="28">
        <f t="shared" si="19"/>
        <v>124.86499999999999</v>
      </c>
    </row>
    <row r="609" spans="1:13" x14ac:dyDescent="0.25">
      <c r="A609" t="str">
        <f>'Input Data'!B624</f>
        <v>MISSISSAUGA</v>
      </c>
      <c r="B609" t="str">
        <f>'Input Data'!AH624</f>
        <v>6625 KENNEDY RD</v>
      </c>
      <c r="C609" t="str">
        <f>'Input Data'!C624</f>
        <v>ON</v>
      </c>
      <c r="D609" t="str">
        <f>'Input Data'!D624</f>
        <v>D LS DYED</v>
      </c>
      <c r="E609">
        <f>'Input Data'!AD624</f>
        <v>91.7</v>
      </c>
      <c r="F609">
        <f>'Input Data'!F624</f>
        <v>4</v>
      </c>
      <c r="G609">
        <f>'Input Data'!G624</f>
        <v>0</v>
      </c>
      <c r="H609">
        <f>'Input Data'!H624</f>
        <v>0</v>
      </c>
      <c r="I609">
        <f>'Input Data'!I624</f>
        <v>0</v>
      </c>
      <c r="J609" s="28">
        <f t="shared" si="18"/>
        <v>95.7</v>
      </c>
      <c r="K609">
        <f>J609*'Input Data'!AF624</f>
        <v>12.441000000000001</v>
      </c>
      <c r="L609" s="28">
        <f>J609*'Input Data'!AG624</f>
        <v>0</v>
      </c>
      <c r="M609" s="28">
        <f t="shared" si="19"/>
        <v>108.14100000000001</v>
      </c>
    </row>
    <row r="610" spans="1:13" x14ac:dyDescent="0.25">
      <c r="A610" t="str">
        <f>'Input Data'!B625</f>
        <v>MISSISSAUGA</v>
      </c>
      <c r="B610" t="str">
        <f>'Input Data'!AH625</f>
        <v>6625 KENNEDY RD</v>
      </c>
      <c r="C610" t="str">
        <f>'Input Data'!C625</f>
        <v>ON</v>
      </c>
      <c r="D610" t="str">
        <f>'Input Data'!D625</f>
        <v>DIESEL LS</v>
      </c>
      <c r="E610">
        <f>'Input Data'!AD625</f>
        <v>91.7</v>
      </c>
      <c r="F610">
        <f>'Input Data'!F625</f>
        <v>4</v>
      </c>
      <c r="G610">
        <f>'Input Data'!G625</f>
        <v>9</v>
      </c>
      <c r="H610">
        <f>'Input Data'!H625</f>
        <v>0</v>
      </c>
      <c r="I610">
        <f>'Input Data'!I625</f>
        <v>0</v>
      </c>
      <c r="J610" s="28">
        <f t="shared" si="18"/>
        <v>104.7</v>
      </c>
      <c r="K610">
        <f>J610*'Input Data'!AF625</f>
        <v>13.611000000000001</v>
      </c>
      <c r="L610" s="28">
        <f>J610*'Input Data'!AG625</f>
        <v>0</v>
      </c>
      <c r="M610" s="28">
        <f t="shared" si="19"/>
        <v>118.31100000000001</v>
      </c>
    </row>
    <row r="611" spans="1:13" x14ac:dyDescent="0.25">
      <c r="A611" t="str">
        <f>'Input Data'!B626</f>
        <v>MISSISSAUGA</v>
      </c>
      <c r="B611" t="str">
        <f>'Input Data'!AH626</f>
        <v>6625 KENNEDY RD</v>
      </c>
      <c r="C611" t="str">
        <f>'Input Data'!C626</f>
        <v>ON</v>
      </c>
      <c r="D611" t="str">
        <f>'Input Data'!D626</f>
        <v>ETH MID</v>
      </c>
      <c r="E611">
        <f>'Input Data'!AD626</f>
        <v>82</v>
      </c>
      <c r="F611">
        <f>'Input Data'!F626</f>
        <v>10</v>
      </c>
      <c r="G611">
        <f>'Input Data'!G626</f>
        <v>9</v>
      </c>
      <c r="H611">
        <f>'Input Data'!H626</f>
        <v>0</v>
      </c>
      <c r="I611">
        <f>'Input Data'!I626</f>
        <v>0</v>
      </c>
      <c r="J611" s="28">
        <f t="shared" si="18"/>
        <v>101</v>
      </c>
      <c r="K611">
        <f>J611*'Input Data'!AF626</f>
        <v>13.13</v>
      </c>
      <c r="L611" s="28">
        <f>J611*'Input Data'!AG626</f>
        <v>0</v>
      </c>
      <c r="M611" s="28">
        <f t="shared" si="19"/>
        <v>114.13</v>
      </c>
    </row>
    <row r="612" spans="1:13" x14ac:dyDescent="0.25">
      <c r="A612" t="str">
        <f>'Input Data'!B627</f>
        <v>MISSISSAUGA</v>
      </c>
      <c r="B612" t="str">
        <f>'Input Data'!AH627</f>
        <v>6625 KENNEDY RD</v>
      </c>
      <c r="C612" t="str">
        <f>'Input Data'!C627</f>
        <v>ON</v>
      </c>
      <c r="D612" t="str">
        <f>'Input Data'!D627</f>
        <v>ETHANOL REG</v>
      </c>
      <c r="E612">
        <f>'Input Data'!AD627</f>
        <v>78</v>
      </c>
      <c r="F612">
        <f>'Input Data'!F627</f>
        <v>10</v>
      </c>
      <c r="G612">
        <f>'Input Data'!G627</f>
        <v>9</v>
      </c>
      <c r="H612">
        <f>'Input Data'!H627</f>
        <v>0</v>
      </c>
      <c r="I612">
        <f>'Input Data'!I627</f>
        <v>0</v>
      </c>
      <c r="J612" s="28">
        <f t="shared" si="18"/>
        <v>97</v>
      </c>
      <c r="K612">
        <f>J612*'Input Data'!AF627</f>
        <v>12.610000000000001</v>
      </c>
      <c r="L612" s="28">
        <f>J612*'Input Data'!AG627</f>
        <v>0</v>
      </c>
      <c r="M612" s="28">
        <f t="shared" si="19"/>
        <v>109.61</v>
      </c>
    </row>
    <row r="613" spans="1:13" x14ac:dyDescent="0.25">
      <c r="A613" t="str">
        <f>'Input Data'!B628</f>
        <v>MISSISSAUGA</v>
      </c>
      <c r="B613" t="str">
        <f>'Input Data'!AH628</f>
        <v>6625 KENNEDY RD</v>
      </c>
      <c r="C613" t="str">
        <f>'Input Data'!C628</f>
        <v>ON</v>
      </c>
      <c r="D613" t="str">
        <f>'Input Data'!D628</f>
        <v>PREMIUM</v>
      </c>
      <c r="E613">
        <f>'Input Data'!AD628</f>
        <v>104.1</v>
      </c>
      <c r="F613">
        <f>'Input Data'!F628</f>
        <v>10</v>
      </c>
      <c r="G613">
        <f>'Input Data'!G628</f>
        <v>9</v>
      </c>
      <c r="H613">
        <f>'Input Data'!H628</f>
        <v>0</v>
      </c>
      <c r="I613">
        <f>'Input Data'!I628</f>
        <v>0</v>
      </c>
      <c r="J613" s="28">
        <f t="shared" si="18"/>
        <v>123.1</v>
      </c>
      <c r="K613">
        <f>J613*'Input Data'!AF628</f>
        <v>16.003</v>
      </c>
      <c r="L613" s="28">
        <f>J613*'Input Data'!AG628</f>
        <v>0</v>
      </c>
      <c r="M613" s="28">
        <f t="shared" si="19"/>
        <v>139.10300000000001</v>
      </c>
    </row>
    <row r="614" spans="1:13" x14ac:dyDescent="0.25">
      <c r="A614" t="str">
        <f>'Input Data'!B629</f>
        <v>MISSISSAUGA</v>
      </c>
      <c r="B614" t="str">
        <f>'Input Data'!AH629</f>
        <v>6625 KENNEDY RD</v>
      </c>
      <c r="C614" t="str">
        <f>'Input Data'!C629</f>
        <v>ON</v>
      </c>
      <c r="D614" t="str">
        <f>'Input Data'!D629</f>
        <v>UNBRAND DEF</v>
      </c>
      <c r="E614">
        <f>'Input Data'!AD629</f>
        <v>110.5</v>
      </c>
      <c r="F614">
        <f>'Input Data'!F629</f>
        <v>0</v>
      </c>
      <c r="G614">
        <f>'Input Data'!G629</f>
        <v>0</v>
      </c>
      <c r="H614">
        <f>'Input Data'!H629</f>
        <v>0</v>
      </c>
      <c r="I614">
        <f>'Input Data'!I629</f>
        <v>0</v>
      </c>
      <c r="J614" s="28">
        <f t="shared" si="18"/>
        <v>110.5</v>
      </c>
      <c r="K614">
        <f>J614*'Input Data'!AF629</f>
        <v>14.365</v>
      </c>
      <c r="L614" s="28">
        <f>J614*'Input Data'!AG629</f>
        <v>0</v>
      </c>
      <c r="M614" s="28">
        <f t="shared" si="19"/>
        <v>124.86499999999999</v>
      </c>
    </row>
    <row r="615" spans="1:13" x14ac:dyDescent="0.25">
      <c r="A615" t="str">
        <f>'Input Data'!B630</f>
        <v>MISSISSAUGA</v>
      </c>
      <c r="B615" t="str">
        <f>'Input Data'!AH630</f>
        <v>1553 SHAWSON DR</v>
      </c>
      <c r="C615" t="str">
        <f>'Input Data'!C630</f>
        <v>ON</v>
      </c>
      <c r="D615" t="str">
        <f>'Input Data'!D630</f>
        <v>D LS DYED</v>
      </c>
      <c r="E615">
        <f>'Input Data'!AD630</f>
        <v>91.7</v>
      </c>
      <c r="F615">
        <f>'Input Data'!F630</f>
        <v>4</v>
      </c>
      <c r="G615">
        <f>'Input Data'!G630</f>
        <v>0</v>
      </c>
      <c r="H615">
        <f>'Input Data'!H630</f>
        <v>0</v>
      </c>
      <c r="I615">
        <f>'Input Data'!I630</f>
        <v>0</v>
      </c>
      <c r="J615" s="28">
        <f t="shared" si="18"/>
        <v>95.7</v>
      </c>
      <c r="K615">
        <f>J615*'Input Data'!AF630</f>
        <v>12.441000000000001</v>
      </c>
      <c r="L615" s="28">
        <f>J615*'Input Data'!AG630</f>
        <v>0</v>
      </c>
      <c r="M615" s="28">
        <f t="shared" si="19"/>
        <v>108.14100000000001</v>
      </c>
    </row>
    <row r="616" spans="1:13" x14ac:dyDescent="0.25">
      <c r="A616" t="str">
        <f>'Input Data'!B631</f>
        <v>MISSISSAUGA</v>
      </c>
      <c r="B616" t="str">
        <f>'Input Data'!AH631</f>
        <v>1553 SHAWSON DR</v>
      </c>
      <c r="C616" t="str">
        <f>'Input Data'!C631</f>
        <v>ON</v>
      </c>
      <c r="D616" t="str">
        <f>'Input Data'!D631</f>
        <v>DIESEL LS</v>
      </c>
      <c r="E616">
        <f>'Input Data'!AD631</f>
        <v>91.7</v>
      </c>
      <c r="F616">
        <f>'Input Data'!F631</f>
        <v>4</v>
      </c>
      <c r="G616">
        <f>'Input Data'!G631</f>
        <v>9</v>
      </c>
      <c r="H616">
        <f>'Input Data'!H631</f>
        <v>0</v>
      </c>
      <c r="I616">
        <f>'Input Data'!I631</f>
        <v>0</v>
      </c>
      <c r="J616" s="28">
        <f t="shared" si="18"/>
        <v>104.7</v>
      </c>
      <c r="K616">
        <f>J616*'Input Data'!AF631</f>
        <v>13.611000000000001</v>
      </c>
      <c r="L616" s="28">
        <f>J616*'Input Data'!AG631</f>
        <v>0</v>
      </c>
      <c r="M616" s="28">
        <f t="shared" si="19"/>
        <v>118.31100000000001</v>
      </c>
    </row>
    <row r="617" spans="1:13" x14ac:dyDescent="0.25">
      <c r="A617" t="str">
        <f>'Input Data'!B632</f>
        <v>MISSISSAUGA</v>
      </c>
      <c r="B617" t="str">
        <f>'Input Data'!AH632</f>
        <v>1553 SHAWSON DR</v>
      </c>
      <c r="C617" t="str">
        <f>'Input Data'!C632</f>
        <v>ON</v>
      </c>
      <c r="D617" t="str">
        <f>'Input Data'!D632</f>
        <v>ETHANOL REG</v>
      </c>
      <c r="E617">
        <f>'Input Data'!AD632</f>
        <v>78</v>
      </c>
      <c r="F617">
        <f>'Input Data'!F632</f>
        <v>10</v>
      </c>
      <c r="G617">
        <f>'Input Data'!G632</f>
        <v>9</v>
      </c>
      <c r="H617">
        <f>'Input Data'!H632</f>
        <v>0</v>
      </c>
      <c r="I617">
        <f>'Input Data'!I632</f>
        <v>0</v>
      </c>
      <c r="J617" s="28">
        <f t="shared" si="18"/>
        <v>97</v>
      </c>
      <c r="K617">
        <f>J617*'Input Data'!AF632</f>
        <v>12.610000000000001</v>
      </c>
      <c r="L617" s="28">
        <f>J617*'Input Data'!AG632</f>
        <v>0</v>
      </c>
      <c r="M617" s="28">
        <f t="shared" si="19"/>
        <v>109.61</v>
      </c>
    </row>
    <row r="618" spans="1:13" x14ac:dyDescent="0.25">
      <c r="A618" t="str">
        <f>'Input Data'!B633</f>
        <v>MISSISSAUGA</v>
      </c>
      <c r="B618" t="str">
        <f>'Input Data'!AH633</f>
        <v>1553 SHAWSON DR</v>
      </c>
      <c r="C618" t="str">
        <f>'Input Data'!C633</f>
        <v>ON</v>
      </c>
      <c r="D618" t="str">
        <f>'Input Data'!D633</f>
        <v>PREMIUM</v>
      </c>
      <c r="E618">
        <f>'Input Data'!AD633</f>
        <v>113.1</v>
      </c>
      <c r="F618">
        <f>'Input Data'!F633</f>
        <v>10</v>
      </c>
      <c r="G618">
        <f>'Input Data'!G633</f>
        <v>9</v>
      </c>
      <c r="H618">
        <f>'Input Data'!H633</f>
        <v>0</v>
      </c>
      <c r="I618">
        <f>'Input Data'!I633</f>
        <v>0</v>
      </c>
      <c r="J618" s="28">
        <f t="shared" si="18"/>
        <v>132.1</v>
      </c>
      <c r="K618">
        <f>J618*'Input Data'!AF633</f>
        <v>17.172999999999998</v>
      </c>
      <c r="L618" s="28">
        <f>J618*'Input Data'!AG633</f>
        <v>0</v>
      </c>
      <c r="M618" s="28">
        <f t="shared" si="19"/>
        <v>149.273</v>
      </c>
    </row>
    <row r="619" spans="1:13" x14ac:dyDescent="0.25">
      <c r="A619" t="str">
        <f>'Input Data'!B634</f>
        <v>MISSISSAUGA</v>
      </c>
      <c r="B619" t="str">
        <f>'Input Data'!AH634</f>
        <v>1553 SHAWSON DR</v>
      </c>
      <c r="C619" t="str">
        <f>'Input Data'!C634</f>
        <v>ON</v>
      </c>
      <c r="D619" t="str">
        <f>'Input Data'!D634</f>
        <v>UNBRAND DEF</v>
      </c>
      <c r="E619">
        <f>'Input Data'!AD634</f>
        <v>110.5</v>
      </c>
      <c r="F619">
        <f>'Input Data'!F634</f>
        <v>0</v>
      </c>
      <c r="G619">
        <f>'Input Data'!G634</f>
        <v>0</v>
      </c>
      <c r="H619">
        <f>'Input Data'!H634</f>
        <v>0</v>
      </c>
      <c r="I619">
        <f>'Input Data'!I634</f>
        <v>0</v>
      </c>
      <c r="J619" s="28">
        <f t="shared" si="18"/>
        <v>110.5</v>
      </c>
      <c r="K619">
        <f>J619*'Input Data'!AF634</f>
        <v>14.365</v>
      </c>
      <c r="L619" s="28">
        <f>J619*'Input Data'!AG634</f>
        <v>0</v>
      </c>
      <c r="M619" s="28">
        <f t="shared" si="19"/>
        <v>124.86499999999999</v>
      </c>
    </row>
    <row r="620" spans="1:13" x14ac:dyDescent="0.25">
      <c r="A620" t="str">
        <f>'Input Data'!B635</f>
        <v>MISSISSAUGA</v>
      </c>
      <c r="B620" t="str">
        <f>'Input Data'!AH635</f>
        <v>6501 GOREWAY DRIVE</v>
      </c>
      <c r="C620" t="str">
        <f>'Input Data'!C635</f>
        <v>ON</v>
      </c>
      <c r="D620" t="str">
        <f>'Input Data'!D635</f>
        <v>D LS DYED</v>
      </c>
      <c r="E620">
        <f>'Input Data'!AD635</f>
        <v>92</v>
      </c>
      <c r="F620">
        <f>'Input Data'!F635</f>
        <v>4</v>
      </c>
      <c r="G620">
        <f>'Input Data'!G635</f>
        <v>0</v>
      </c>
      <c r="H620">
        <f>'Input Data'!H635</f>
        <v>0</v>
      </c>
      <c r="I620">
        <f>'Input Data'!I635</f>
        <v>0</v>
      </c>
      <c r="J620" s="28">
        <f t="shared" si="18"/>
        <v>96</v>
      </c>
      <c r="K620">
        <f>J620*'Input Data'!AF635</f>
        <v>12.48</v>
      </c>
      <c r="L620" s="28">
        <f>J620*'Input Data'!AG635</f>
        <v>0</v>
      </c>
      <c r="M620" s="28">
        <f t="shared" si="19"/>
        <v>108.48</v>
      </c>
    </row>
    <row r="621" spans="1:13" x14ac:dyDescent="0.25">
      <c r="A621" t="str">
        <f>'Input Data'!B636</f>
        <v>MISSISSAUGA</v>
      </c>
      <c r="B621" t="str">
        <f>'Input Data'!AH636</f>
        <v>6501 GOREWAY DRIVE</v>
      </c>
      <c r="C621" t="str">
        <f>'Input Data'!C636</f>
        <v>ON</v>
      </c>
      <c r="D621" t="str">
        <f>'Input Data'!D636</f>
        <v>DIESEL LS</v>
      </c>
      <c r="E621">
        <f>'Input Data'!AD636</f>
        <v>92</v>
      </c>
      <c r="F621">
        <f>'Input Data'!F636</f>
        <v>4</v>
      </c>
      <c r="G621">
        <f>'Input Data'!G636</f>
        <v>9</v>
      </c>
      <c r="H621">
        <f>'Input Data'!H636</f>
        <v>0</v>
      </c>
      <c r="I621">
        <f>'Input Data'!I636</f>
        <v>0</v>
      </c>
      <c r="J621" s="28">
        <f t="shared" si="18"/>
        <v>105</v>
      </c>
      <c r="K621">
        <f>J621*'Input Data'!AF636</f>
        <v>13.65</v>
      </c>
      <c r="L621" s="28">
        <f>J621*'Input Data'!AG636</f>
        <v>0</v>
      </c>
      <c r="M621" s="28">
        <f t="shared" si="19"/>
        <v>118.65</v>
      </c>
    </row>
    <row r="622" spans="1:13" x14ac:dyDescent="0.25">
      <c r="A622" t="str">
        <f>'Input Data'!B637</f>
        <v>MISSISSAUGA</v>
      </c>
      <c r="B622" t="str">
        <f>'Input Data'!AH637</f>
        <v>6501 GOREWAY DRIVE</v>
      </c>
      <c r="C622" t="str">
        <f>'Input Data'!C637</f>
        <v>ON</v>
      </c>
      <c r="D622" t="str">
        <f>'Input Data'!D637</f>
        <v>ETH MID</v>
      </c>
      <c r="E622">
        <f>'Input Data'!AD637</f>
        <v>82.4</v>
      </c>
      <c r="F622">
        <f>'Input Data'!F637</f>
        <v>10</v>
      </c>
      <c r="G622">
        <f>'Input Data'!G637</f>
        <v>9</v>
      </c>
      <c r="H622">
        <f>'Input Data'!H637</f>
        <v>0</v>
      </c>
      <c r="I622">
        <f>'Input Data'!I637</f>
        <v>0</v>
      </c>
      <c r="J622" s="28">
        <f t="shared" si="18"/>
        <v>101.4</v>
      </c>
      <c r="K622">
        <f>J622*'Input Data'!AF637</f>
        <v>13.182</v>
      </c>
      <c r="L622" s="28">
        <f>J622*'Input Data'!AG637</f>
        <v>0</v>
      </c>
      <c r="M622" s="28">
        <f t="shared" si="19"/>
        <v>114.58200000000001</v>
      </c>
    </row>
    <row r="623" spans="1:13" x14ac:dyDescent="0.25">
      <c r="A623" t="str">
        <f>'Input Data'!B638</f>
        <v>MISSISSAUGA</v>
      </c>
      <c r="B623" t="str">
        <f>'Input Data'!AH638</f>
        <v>6501 GOREWAY DRIVE</v>
      </c>
      <c r="C623" t="str">
        <f>'Input Data'!C638</f>
        <v>ON</v>
      </c>
      <c r="D623" t="str">
        <f>'Input Data'!D638</f>
        <v>ETHANOL REG</v>
      </c>
      <c r="E623">
        <f>'Input Data'!AD638</f>
        <v>78.400000000000006</v>
      </c>
      <c r="F623">
        <f>'Input Data'!F638</f>
        <v>10</v>
      </c>
      <c r="G623">
        <f>'Input Data'!G638</f>
        <v>9</v>
      </c>
      <c r="H623">
        <f>'Input Data'!H638</f>
        <v>0</v>
      </c>
      <c r="I623">
        <f>'Input Data'!I638</f>
        <v>0</v>
      </c>
      <c r="J623" s="28">
        <f t="shared" si="18"/>
        <v>97.4</v>
      </c>
      <c r="K623">
        <f>J623*'Input Data'!AF638</f>
        <v>12.662000000000001</v>
      </c>
      <c r="L623" s="28">
        <f>J623*'Input Data'!AG638</f>
        <v>0</v>
      </c>
      <c r="M623" s="28">
        <f t="shared" si="19"/>
        <v>110.06200000000001</v>
      </c>
    </row>
    <row r="624" spans="1:13" x14ac:dyDescent="0.25">
      <c r="A624" t="str">
        <f>'Input Data'!B639</f>
        <v>MISSISSAUGA</v>
      </c>
      <c r="B624" t="str">
        <f>'Input Data'!AH639</f>
        <v>6501 GOREWAY DRIVE</v>
      </c>
      <c r="C624" t="str">
        <f>'Input Data'!C639</f>
        <v>ON</v>
      </c>
      <c r="D624" t="str">
        <f>'Input Data'!D639</f>
        <v>UNBRAND DEF</v>
      </c>
      <c r="E624">
        <f>'Input Data'!AD639</f>
        <v>110.5</v>
      </c>
      <c r="F624">
        <f>'Input Data'!F639</f>
        <v>0</v>
      </c>
      <c r="G624">
        <f>'Input Data'!G639</f>
        <v>0</v>
      </c>
      <c r="H624">
        <f>'Input Data'!H639</f>
        <v>0</v>
      </c>
      <c r="I624">
        <f>'Input Data'!I639</f>
        <v>0</v>
      </c>
      <c r="J624" s="28">
        <f t="shared" si="18"/>
        <v>110.5</v>
      </c>
      <c r="K624">
        <f>J624*'Input Data'!AF639</f>
        <v>14.365</v>
      </c>
      <c r="L624" s="28">
        <f>J624*'Input Data'!AG639</f>
        <v>0</v>
      </c>
      <c r="M624" s="28">
        <f t="shared" si="19"/>
        <v>124.86499999999999</v>
      </c>
    </row>
    <row r="625" spans="1:13" x14ac:dyDescent="0.25">
      <c r="A625" t="str">
        <f>'Input Data'!B640</f>
        <v>MISSISSAUGA</v>
      </c>
      <c r="B625" t="str">
        <f>'Input Data'!AH640</f>
        <v>6965 Vanguard Drive</v>
      </c>
      <c r="C625" t="str">
        <f>'Input Data'!C640</f>
        <v>ON</v>
      </c>
      <c r="D625" t="str">
        <f>'Input Data'!D640</f>
        <v>D LS DYED</v>
      </c>
      <c r="E625">
        <f>'Input Data'!AD640</f>
        <v>92.4</v>
      </c>
      <c r="F625">
        <f>'Input Data'!F640</f>
        <v>4</v>
      </c>
      <c r="G625">
        <f>'Input Data'!G640</f>
        <v>0</v>
      </c>
      <c r="H625">
        <f>'Input Data'!H640</f>
        <v>0</v>
      </c>
      <c r="I625">
        <f>'Input Data'!I640</f>
        <v>0</v>
      </c>
      <c r="J625" s="28">
        <f t="shared" si="18"/>
        <v>96.4</v>
      </c>
      <c r="K625">
        <f>J625*'Input Data'!AF640</f>
        <v>12.532000000000002</v>
      </c>
      <c r="L625" s="28">
        <f>J625*'Input Data'!AG640</f>
        <v>0</v>
      </c>
      <c r="M625" s="28">
        <f t="shared" si="19"/>
        <v>108.932</v>
      </c>
    </row>
    <row r="626" spans="1:13" x14ac:dyDescent="0.25">
      <c r="A626" t="str">
        <f>'Input Data'!B641</f>
        <v>MISSISSAUGA</v>
      </c>
      <c r="B626" t="str">
        <f>'Input Data'!AH641</f>
        <v>6965 Vanguard Drive</v>
      </c>
      <c r="C626" t="str">
        <f>'Input Data'!C641</f>
        <v>ON</v>
      </c>
      <c r="D626" t="str">
        <f>'Input Data'!D641</f>
        <v>DIESEL LS</v>
      </c>
      <c r="E626">
        <f>'Input Data'!AD641</f>
        <v>92.4</v>
      </c>
      <c r="F626">
        <f>'Input Data'!F641</f>
        <v>4</v>
      </c>
      <c r="G626">
        <f>'Input Data'!G641</f>
        <v>9</v>
      </c>
      <c r="H626">
        <f>'Input Data'!H641</f>
        <v>0</v>
      </c>
      <c r="I626">
        <f>'Input Data'!I641</f>
        <v>0</v>
      </c>
      <c r="J626" s="28">
        <f t="shared" si="18"/>
        <v>105.4</v>
      </c>
      <c r="K626">
        <f>J626*'Input Data'!AF641</f>
        <v>13.702000000000002</v>
      </c>
      <c r="L626" s="28">
        <f>J626*'Input Data'!AG641</f>
        <v>0</v>
      </c>
      <c r="M626" s="28">
        <f t="shared" si="19"/>
        <v>119.102</v>
      </c>
    </row>
    <row r="627" spans="1:13" x14ac:dyDescent="0.25">
      <c r="A627" t="str">
        <f>'Input Data'!B642</f>
        <v>MISSISSAUGA</v>
      </c>
      <c r="B627" t="str">
        <f>'Input Data'!AH642</f>
        <v>6965 Vanguard Drive</v>
      </c>
      <c r="C627" t="str">
        <f>'Input Data'!C642</f>
        <v>ON</v>
      </c>
      <c r="D627" t="str">
        <f>'Input Data'!D642</f>
        <v>ETHANOL REG</v>
      </c>
      <c r="E627">
        <f>'Input Data'!AD642</f>
        <v>115.8</v>
      </c>
      <c r="F627">
        <f>'Input Data'!F642</f>
        <v>10</v>
      </c>
      <c r="G627">
        <f>'Input Data'!G642</f>
        <v>9</v>
      </c>
      <c r="H627">
        <f>'Input Data'!H642</f>
        <v>0</v>
      </c>
      <c r="I627">
        <f>'Input Data'!I642</f>
        <v>0</v>
      </c>
      <c r="J627" s="28">
        <f t="shared" si="18"/>
        <v>134.80000000000001</v>
      </c>
      <c r="K627">
        <f>J627*'Input Data'!AF642</f>
        <v>17.524000000000001</v>
      </c>
      <c r="L627" s="28">
        <f>J627*'Input Data'!AG642</f>
        <v>0</v>
      </c>
      <c r="M627" s="28">
        <f t="shared" si="19"/>
        <v>152.32400000000001</v>
      </c>
    </row>
    <row r="628" spans="1:13" x14ac:dyDescent="0.25">
      <c r="A628" t="str">
        <f>'Input Data'!B643</f>
        <v>MISSISSAUGA</v>
      </c>
      <c r="B628" t="str">
        <f>'Input Data'!AH643</f>
        <v>6965 Vanguard Drive</v>
      </c>
      <c r="C628" t="str">
        <f>'Input Data'!C643</f>
        <v>ON</v>
      </c>
      <c r="D628" t="str">
        <f>'Input Data'!D643</f>
        <v>PREMIUM</v>
      </c>
      <c r="E628">
        <f>'Input Data'!AD643</f>
        <v>129.30000000000001</v>
      </c>
      <c r="F628">
        <f>'Input Data'!F643</f>
        <v>10</v>
      </c>
      <c r="G628">
        <f>'Input Data'!G643</f>
        <v>9</v>
      </c>
      <c r="H628">
        <f>'Input Data'!H643</f>
        <v>0</v>
      </c>
      <c r="I628">
        <f>'Input Data'!I643</f>
        <v>0</v>
      </c>
      <c r="J628" s="28">
        <f t="shared" si="18"/>
        <v>148.30000000000001</v>
      </c>
      <c r="K628">
        <f>J628*'Input Data'!AF643</f>
        <v>19.279000000000003</v>
      </c>
      <c r="L628" s="28">
        <f>J628*'Input Data'!AG643</f>
        <v>0</v>
      </c>
      <c r="M628" s="28">
        <f t="shared" si="19"/>
        <v>167.57900000000001</v>
      </c>
    </row>
    <row r="629" spans="1:13" x14ac:dyDescent="0.25">
      <c r="A629" t="str">
        <f>'Input Data'!B644</f>
        <v>MISSISSAUGA</v>
      </c>
      <c r="B629" t="str">
        <f>'Input Data'!AH644</f>
        <v>6965 Vanguard Drive</v>
      </c>
      <c r="C629" t="str">
        <f>'Input Data'!C644</f>
        <v>ON</v>
      </c>
      <c r="D629" t="str">
        <f>'Input Data'!D644</f>
        <v>UNBRAND DEF</v>
      </c>
      <c r="E629">
        <f>'Input Data'!AD644</f>
        <v>129</v>
      </c>
      <c r="F629">
        <f>'Input Data'!F644</f>
        <v>0</v>
      </c>
      <c r="G629">
        <f>'Input Data'!G644</f>
        <v>0</v>
      </c>
      <c r="H629">
        <f>'Input Data'!H644</f>
        <v>0</v>
      </c>
      <c r="I629">
        <f>'Input Data'!I644</f>
        <v>0</v>
      </c>
      <c r="J629" s="28">
        <f t="shared" si="18"/>
        <v>129</v>
      </c>
      <c r="K629">
        <f>J629*'Input Data'!AF644</f>
        <v>16.77</v>
      </c>
      <c r="L629" s="28">
        <f>J629*'Input Data'!AG644</f>
        <v>0</v>
      </c>
      <c r="M629" s="28">
        <f t="shared" si="19"/>
        <v>145.77000000000001</v>
      </c>
    </row>
    <row r="630" spans="1:13" x14ac:dyDescent="0.25">
      <c r="A630" t="str">
        <f>'Input Data'!B645</f>
        <v>NAIRN CENTER</v>
      </c>
      <c r="B630" t="str">
        <f>'Input Data'!AH645</f>
        <v>2020 HWY 17</v>
      </c>
      <c r="C630" t="str">
        <f>'Input Data'!C645</f>
        <v>ON</v>
      </c>
      <c r="D630" t="str">
        <f>'Input Data'!D645</f>
        <v>DIESEL LS</v>
      </c>
      <c r="E630">
        <f>'Input Data'!AD645</f>
        <v>94.1</v>
      </c>
      <c r="F630">
        <f>'Input Data'!F645</f>
        <v>4</v>
      </c>
      <c r="G630">
        <f>'Input Data'!G645</f>
        <v>9</v>
      </c>
      <c r="H630">
        <f>'Input Data'!H645</f>
        <v>0</v>
      </c>
      <c r="I630">
        <f>'Input Data'!I645</f>
        <v>0</v>
      </c>
      <c r="J630" s="28">
        <f t="shared" si="18"/>
        <v>107.1</v>
      </c>
      <c r="K630">
        <f>J630*'Input Data'!AF645</f>
        <v>13.923</v>
      </c>
      <c r="L630" s="28">
        <f>J630*'Input Data'!AG645</f>
        <v>0</v>
      </c>
      <c r="M630" s="28">
        <f t="shared" si="19"/>
        <v>121.023</v>
      </c>
    </row>
    <row r="631" spans="1:13" x14ac:dyDescent="0.25">
      <c r="A631" t="str">
        <f>'Input Data'!B646</f>
        <v>NEW LISKEARD</v>
      </c>
      <c r="B631" t="str">
        <f>'Input Data'!AH646</f>
        <v>997491 HWY 11 N</v>
      </c>
      <c r="C631" t="str">
        <f>'Input Data'!C646</f>
        <v>ON</v>
      </c>
      <c r="D631" t="str">
        <f>'Input Data'!D646</f>
        <v>D LS DYED</v>
      </c>
      <c r="E631">
        <f>'Input Data'!AD646</f>
        <v>95.3</v>
      </c>
      <c r="F631">
        <f>'Input Data'!F646</f>
        <v>4</v>
      </c>
      <c r="G631">
        <f>'Input Data'!G646</f>
        <v>0</v>
      </c>
      <c r="H631">
        <f>'Input Data'!H646</f>
        <v>0</v>
      </c>
      <c r="I631">
        <f>'Input Data'!I646</f>
        <v>0</v>
      </c>
      <c r="J631" s="28">
        <f t="shared" si="18"/>
        <v>99.3</v>
      </c>
      <c r="K631">
        <f>J631*'Input Data'!AF646</f>
        <v>12.909000000000001</v>
      </c>
      <c r="L631" s="28">
        <f>J631*'Input Data'!AG646</f>
        <v>0</v>
      </c>
      <c r="M631" s="28">
        <f t="shared" si="19"/>
        <v>112.209</v>
      </c>
    </row>
    <row r="632" spans="1:13" x14ac:dyDescent="0.25">
      <c r="A632" t="str">
        <f>'Input Data'!B647</f>
        <v>NEW LISKEARD</v>
      </c>
      <c r="B632" t="str">
        <f>'Input Data'!AH647</f>
        <v>997491 HWY 11 N</v>
      </c>
      <c r="C632" t="str">
        <f>'Input Data'!C647</f>
        <v>ON</v>
      </c>
      <c r="D632" t="str">
        <f>'Input Data'!D647</f>
        <v>DIESEL LS</v>
      </c>
      <c r="E632">
        <f>'Input Data'!AD647</f>
        <v>95.3</v>
      </c>
      <c r="F632">
        <f>'Input Data'!F647</f>
        <v>4</v>
      </c>
      <c r="G632">
        <f>'Input Data'!G647</f>
        <v>9</v>
      </c>
      <c r="H632">
        <f>'Input Data'!H647</f>
        <v>0</v>
      </c>
      <c r="I632">
        <f>'Input Data'!I647</f>
        <v>0</v>
      </c>
      <c r="J632" s="28">
        <f t="shared" si="18"/>
        <v>108.3</v>
      </c>
      <c r="K632">
        <f>J632*'Input Data'!AF647</f>
        <v>14.079000000000001</v>
      </c>
      <c r="L632" s="28">
        <f>J632*'Input Data'!AG647</f>
        <v>0</v>
      </c>
      <c r="M632" s="28">
        <f t="shared" si="19"/>
        <v>122.37899999999999</v>
      </c>
    </row>
    <row r="633" spans="1:13" x14ac:dyDescent="0.25">
      <c r="A633" t="str">
        <f>'Input Data'!B648</f>
        <v>NEW LISKEARD</v>
      </c>
      <c r="B633" t="str">
        <f>'Input Data'!AH648</f>
        <v>997491 HWY 11 N</v>
      </c>
      <c r="C633" t="str">
        <f>'Input Data'!C648</f>
        <v>ON</v>
      </c>
      <c r="D633" t="str">
        <f>'Input Data'!D648</f>
        <v>ETHANOL REG</v>
      </c>
      <c r="E633">
        <f>'Input Data'!AD648</f>
        <v>81.099999999999994</v>
      </c>
      <c r="F633">
        <f>'Input Data'!F648</f>
        <v>10</v>
      </c>
      <c r="G633">
        <f>'Input Data'!G648</f>
        <v>9</v>
      </c>
      <c r="H633">
        <f>'Input Data'!H648</f>
        <v>0</v>
      </c>
      <c r="I633">
        <f>'Input Data'!I648</f>
        <v>0</v>
      </c>
      <c r="J633" s="28">
        <f t="shared" si="18"/>
        <v>100.1</v>
      </c>
      <c r="K633">
        <f>J633*'Input Data'!AF648</f>
        <v>13.013</v>
      </c>
      <c r="L633" s="28">
        <f>J633*'Input Data'!AG648</f>
        <v>0</v>
      </c>
      <c r="M633" s="28">
        <f t="shared" si="19"/>
        <v>113.113</v>
      </c>
    </row>
    <row r="634" spans="1:13" x14ac:dyDescent="0.25">
      <c r="A634" t="str">
        <f>'Input Data'!B649</f>
        <v>NEW LISKEARD</v>
      </c>
      <c r="B634" t="str">
        <f>'Input Data'!AH649</f>
        <v>997491 HWY 11 N</v>
      </c>
      <c r="C634" t="str">
        <f>'Input Data'!C649</f>
        <v>ON</v>
      </c>
      <c r="D634" t="str">
        <f>'Input Data'!D649</f>
        <v>PREMIUM</v>
      </c>
      <c r="E634">
        <f>'Input Data'!AD649</f>
        <v>95.4</v>
      </c>
      <c r="F634">
        <f>'Input Data'!F649</f>
        <v>10</v>
      </c>
      <c r="G634">
        <f>'Input Data'!G649</f>
        <v>9</v>
      </c>
      <c r="H634">
        <f>'Input Data'!H649</f>
        <v>0</v>
      </c>
      <c r="I634">
        <f>'Input Data'!I649</f>
        <v>0</v>
      </c>
      <c r="J634" s="28">
        <f t="shared" si="18"/>
        <v>114.4</v>
      </c>
      <c r="K634">
        <f>J634*'Input Data'!AF649</f>
        <v>14.872000000000002</v>
      </c>
      <c r="L634" s="28">
        <f>J634*'Input Data'!AG649</f>
        <v>0</v>
      </c>
      <c r="M634" s="28">
        <f t="shared" si="19"/>
        <v>129.27200000000002</v>
      </c>
    </row>
    <row r="635" spans="1:13" x14ac:dyDescent="0.25">
      <c r="A635" t="str">
        <f>'Input Data'!B650</f>
        <v>NEW LISKEARD</v>
      </c>
      <c r="B635" t="str">
        <f>'Input Data'!AH650</f>
        <v>997491 HWY 11 N</v>
      </c>
      <c r="C635" t="str">
        <f>'Input Data'!C650</f>
        <v>ON</v>
      </c>
      <c r="D635" t="str">
        <f>'Input Data'!D650</f>
        <v>UNBRAND DEF</v>
      </c>
      <c r="E635">
        <f>'Input Data'!AD650</f>
        <v>115</v>
      </c>
      <c r="F635">
        <f>'Input Data'!F650</f>
        <v>0</v>
      </c>
      <c r="G635">
        <f>'Input Data'!G650</f>
        <v>0</v>
      </c>
      <c r="H635">
        <f>'Input Data'!H650</f>
        <v>0</v>
      </c>
      <c r="I635">
        <f>'Input Data'!I650</f>
        <v>0</v>
      </c>
      <c r="J635" s="28">
        <f t="shared" si="18"/>
        <v>115</v>
      </c>
      <c r="K635">
        <f>J635*'Input Data'!AF650</f>
        <v>14.950000000000001</v>
      </c>
      <c r="L635" s="28">
        <f>J635*'Input Data'!AG650</f>
        <v>0</v>
      </c>
      <c r="M635" s="28">
        <f t="shared" si="19"/>
        <v>129.94999999999999</v>
      </c>
    </row>
    <row r="636" spans="1:13" x14ac:dyDescent="0.25">
      <c r="A636" t="str">
        <f>'Input Data'!B651</f>
        <v>NIAGARA ON THE LAKE</v>
      </c>
      <c r="B636" t="str">
        <f>'Input Data'!AH651</f>
        <v xml:space="preserve">615 YORK RD </v>
      </c>
      <c r="C636" t="str">
        <f>'Input Data'!C651</f>
        <v>ON</v>
      </c>
      <c r="D636" t="str">
        <f>'Input Data'!D651</f>
        <v>D LS DYED</v>
      </c>
      <c r="E636">
        <f>'Input Data'!AD651</f>
        <v>91.8</v>
      </c>
      <c r="F636">
        <f>'Input Data'!F651</f>
        <v>4</v>
      </c>
      <c r="G636">
        <f>'Input Data'!G651</f>
        <v>0</v>
      </c>
      <c r="H636">
        <f>'Input Data'!H651</f>
        <v>0</v>
      </c>
      <c r="I636">
        <f>'Input Data'!I651</f>
        <v>0</v>
      </c>
      <c r="J636" s="28">
        <f t="shared" si="18"/>
        <v>95.8</v>
      </c>
      <c r="K636">
        <f>J636*'Input Data'!AF651</f>
        <v>12.454000000000001</v>
      </c>
      <c r="L636" s="28">
        <f>J636*'Input Data'!AG651</f>
        <v>0</v>
      </c>
      <c r="M636" s="28">
        <f t="shared" si="19"/>
        <v>108.25399999999999</v>
      </c>
    </row>
    <row r="637" spans="1:13" x14ac:dyDescent="0.25">
      <c r="A637" t="str">
        <f>'Input Data'!B652</f>
        <v>NIAGARA ON THE LAKE</v>
      </c>
      <c r="B637" t="str">
        <f>'Input Data'!AH652</f>
        <v xml:space="preserve">615 YORK RD </v>
      </c>
      <c r="C637" t="str">
        <f>'Input Data'!C652</f>
        <v>ON</v>
      </c>
      <c r="D637" t="str">
        <f>'Input Data'!D652</f>
        <v>DIESEL LS</v>
      </c>
      <c r="E637">
        <f>'Input Data'!AD652</f>
        <v>91.8</v>
      </c>
      <c r="F637">
        <f>'Input Data'!F652</f>
        <v>4</v>
      </c>
      <c r="G637">
        <f>'Input Data'!G652</f>
        <v>9</v>
      </c>
      <c r="H637">
        <f>'Input Data'!H652</f>
        <v>0</v>
      </c>
      <c r="I637">
        <f>'Input Data'!I652</f>
        <v>0</v>
      </c>
      <c r="J637" s="28">
        <f t="shared" si="18"/>
        <v>104.8</v>
      </c>
      <c r="K637">
        <f>J637*'Input Data'!AF652</f>
        <v>13.624000000000001</v>
      </c>
      <c r="L637" s="28">
        <f>J637*'Input Data'!AG652</f>
        <v>0</v>
      </c>
      <c r="M637" s="28">
        <f t="shared" si="19"/>
        <v>118.42399999999999</v>
      </c>
    </row>
    <row r="638" spans="1:13" x14ac:dyDescent="0.25">
      <c r="A638" t="str">
        <f>'Input Data'!B653</f>
        <v>NIAGARA ON THE LAKE</v>
      </c>
      <c r="B638" t="str">
        <f>'Input Data'!AH653</f>
        <v xml:space="preserve">615 YORK RD </v>
      </c>
      <c r="C638" t="str">
        <f>'Input Data'!C653</f>
        <v>ON</v>
      </c>
      <c r="D638" t="str">
        <f>'Input Data'!D653</f>
        <v>ETH MID</v>
      </c>
      <c r="E638">
        <f>'Input Data'!AD653</f>
        <v>95.2</v>
      </c>
      <c r="F638">
        <f>'Input Data'!F653</f>
        <v>10</v>
      </c>
      <c r="G638">
        <f>'Input Data'!G653</f>
        <v>9</v>
      </c>
      <c r="H638">
        <f>'Input Data'!H653</f>
        <v>0</v>
      </c>
      <c r="I638">
        <f>'Input Data'!I653</f>
        <v>0</v>
      </c>
      <c r="J638" s="28">
        <f t="shared" si="18"/>
        <v>114.2</v>
      </c>
      <c r="K638">
        <f>J638*'Input Data'!AF653</f>
        <v>14.846</v>
      </c>
      <c r="L638" s="28">
        <f>J638*'Input Data'!AG653</f>
        <v>0</v>
      </c>
      <c r="M638" s="28">
        <f t="shared" si="19"/>
        <v>129.04599999999999</v>
      </c>
    </row>
    <row r="639" spans="1:13" x14ac:dyDescent="0.25">
      <c r="A639" t="str">
        <f>'Input Data'!B654</f>
        <v>NIAGARA ON THE LAKE</v>
      </c>
      <c r="B639" t="str">
        <f>'Input Data'!AH654</f>
        <v xml:space="preserve">615 YORK RD </v>
      </c>
      <c r="C639" t="str">
        <f>'Input Data'!C654</f>
        <v>ON</v>
      </c>
      <c r="D639" t="str">
        <f>'Input Data'!D654</f>
        <v>ETHANOL REG</v>
      </c>
      <c r="E639">
        <f>'Input Data'!AD654</f>
        <v>78</v>
      </c>
      <c r="F639">
        <f>'Input Data'!F654</f>
        <v>10</v>
      </c>
      <c r="G639">
        <f>'Input Data'!G654</f>
        <v>9</v>
      </c>
      <c r="H639">
        <f>'Input Data'!H654</f>
        <v>0</v>
      </c>
      <c r="I639">
        <f>'Input Data'!I654</f>
        <v>0</v>
      </c>
      <c r="J639" s="28">
        <f t="shared" si="18"/>
        <v>97</v>
      </c>
      <c r="K639">
        <f>J639*'Input Data'!AF654</f>
        <v>12.610000000000001</v>
      </c>
      <c r="L639" s="28">
        <f>J639*'Input Data'!AG654</f>
        <v>0</v>
      </c>
      <c r="M639" s="28">
        <f t="shared" si="19"/>
        <v>109.61</v>
      </c>
    </row>
    <row r="640" spans="1:13" x14ac:dyDescent="0.25">
      <c r="A640" t="str">
        <f>'Input Data'!B655</f>
        <v>NIAGARA ON THE LAKE</v>
      </c>
      <c r="B640" t="str">
        <f>'Input Data'!AH655</f>
        <v xml:space="preserve">615 YORK RD </v>
      </c>
      <c r="C640" t="str">
        <f>'Input Data'!C655</f>
        <v>ON</v>
      </c>
      <c r="D640" t="str">
        <f>'Input Data'!D655</f>
        <v>PREMIUM</v>
      </c>
      <c r="E640">
        <f>'Input Data'!AD655</f>
        <v>123.8</v>
      </c>
      <c r="F640">
        <f>'Input Data'!F655</f>
        <v>10</v>
      </c>
      <c r="G640">
        <f>'Input Data'!G655</f>
        <v>9</v>
      </c>
      <c r="H640">
        <f>'Input Data'!H655</f>
        <v>0</v>
      </c>
      <c r="I640">
        <f>'Input Data'!I655</f>
        <v>0</v>
      </c>
      <c r="J640" s="28">
        <f t="shared" si="18"/>
        <v>142.80000000000001</v>
      </c>
      <c r="K640">
        <f>J640*'Input Data'!AF655</f>
        <v>18.564000000000004</v>
      </c>
      <c r="L640" s="28">
        <f>J640*'Input Data'!AG655</f>
        <v>0</v>
      </c>
      <c r="M640" s="28">
        <f t="shared" si="19"/>
        <v>161.364</v>
      </c>
    </row>
    <row r="641" spans="1:13" x14ac:dyDescent="0.25">
      <c r="A641" t="str">
        <f>'Input Data'!B656</f>
        <v>NIAGARA ON THE LAKE</v>
      </c>
      <c r="B641" t="str">
        <f>'Input Data'!AH656</f>
        <v xml:space="preserve">615 YORK RD </v>
      </c>
      <c r="C641" t="str">
        <f>'Input Data'!C656</f>
        <v>ON</v>
      </c>
      <c r="D641" t="str">
        <f>'Input Data'!D656</f>
        <v>UNBRAND DEF</v>
      </c>
      <c r="E641">
        <f>'Input Data'!AD656</f>
        <v>115</v>
      </c>
      <c r="F641">
        <f>'Input Data'!F656</f>
        <v>0</v>
      </c>
      <c r="G641">
        <f>'Input Data'!G656</f>
        <v>0</v>
      </c>
      <c r="H641">
        <f>'Input Data'!H656</f>
        <v>0</v>
      </c>
      <c r="I641">
        <f>'Input Data'!I656</f>
        <v>0</v>
      </c>
      <c r="J641" s="28">
        <f t="shared" si="18"/>
        <v>115</v>
      </c>
      <c r="K641">
        <f>J641*'Input Data'!AF656</f>
        <v>14.950000000000001</v>
      </c>
      <c r="L641" s="28">
        <f>J641*'Input Data'!AG656</f>
        <v>0</v>
      </c>
      <c r="M641" s="28">
        <f t="shared" si="19"/>
        <v>129.94999999999999</v>
      </c>
    </row>
    <row r="642" spans="1:13" x14ac:dyDescent="0.25">
      <c r="A642" t="str">
        <f>'Input Data'!B657</f>
        <v>NIPIGON</v>
      </c>
      <c r="B642" t="str">
        <f>'Input Data'!AH657</f>
        <v>MAATAS RD &amp; HWY 11/17 NORTH</v>
      </c>
      <c r="C642" t="str">
        <f>'Input Data'!C657</f>
        <v>ON</v>
      </c>
      <c r="D642" t="str">
        <f>'Input Data'!D657</f>
        <v>DIESEL LS</v>
      </c>
      <c r="E642">
        <f>'Input Data'!AD657</f>
        <v>99.4</v>
      </c>
      <c r="F642">
        <f>'Input Data'!F657</f>
        <v>4</v>
      </c>
      <c r="G642">
        <f>'Input Data'!G657</f>
        <v>9</v>
      </c>
      <c r="H642">
        <f>'Input Data'!H657</f>
        <v>0</v>
      </c>
      <c r="I642">
        <f>'Input Data'!I657</f>
        <v>0</v>
      </c>
      <c r="J642" s="28">
        <f t="shared" si="18"/>
        <v>112.4</v>
      </c>
      <c r="K642">
        <f>J642*'Input Data'!AF657</f>
        <v>14.612000000000002</v>
      </c>
      <c r="L642" s="28">
        <f>J642*'Input Data'!AG657</f>
        <v>0</v>
      </c>
      <c r="M642" s="28">
        <f t="shared" si="19"/>
        <v>127.012</v>
      </c>
    </row>
    <row r="643" spans="1:13" x14ac:dyDescent="0.25">
      <c r="A643" t="str">
        <f>'Input Data'!B658</f>
        <v>NIPIGON</v>
      </c>
      <c r="B643" t="str">
        <f>'Input Data'!AH658</f>
        <v>MAATAS RD &amp; HWY 11/17 NORTH</v>
      </c>
      <c r="C643" t="str">
        <f>'Input Data'!C658</f>
        <v>ON</v>
      </c>
      <c r="D643" t="str">
        <f>'Input Data'!D658</f>
        <v>MID</v>
      </c>
      <c r="E643">
        <f>'Input Data'!AD658</f>
        <v>111.1</v>
      </c>
      <c r="F643">
        <f>'Input Data'!F658</f>
        <v>10</v>
      </c>
      <c r="G643">
        <f>'Input Data'!G658</f>
        <v>9</v>
      </c>
      <c r="H643">
        <f>'Input Data'!H658</f>
        <v>0</v>
      </c>
      <c r="I643">
        <f>'Input Data'!I658</f>
        <v>0</v>
      </c>
      <c r="J643" s="28">
        <f t="shared" si="18"/>
        <v>130.1</v>
      </c>
      <c r="K643">
        <f>J643*'Input Data'!AF658</f>
        <v>16.913</v>
      </c>
      <c r="L643" s="28">
        <f>J643*'Input Data'!AG658</f>
        <v>0</v>
      </c>
      <c r="M643" s="28">
        <f t="shared" si="19"/>
        <v>147.01300000000001</v>
      </c>
    </row>
    <row r="644" spans="1:13" x14ac:dyDescent="0.25">
      <c r="A644" t="str">
        <f>'Input Data'!B659</f>
        <v>NIPIGON</v>
      </c>
      <c r="B644" t="str">
        <f>'Input Data'!AH659</f>
        <v>MAATAS RD &amp; HWY 11/17 NORTH</v>
      </c>
      <c r="C644" t="str">
        <f>'Input Data'!C659</f>
        <v>ON</v>
      </c>
      <c r="D644" t="str">
        <f>'Input Data'!D659</f>
        <v>PREMIUM</v>
      </c>
      <c r="E644">
        <f>'Input Data'!AD659</f>
        <v>109.4</v>
      </c>
      <c r="F644">
        <f>'Input Data'!F659</f>
        <v>10</v>
      </c>
      <c r="G644">
        <f>'Input Data'!G659</f>
        <v>9</v>
      </c>
      <c r="H644">
        <f>'Input Data'!H659</f>
        <v>0</v>
      </c>
      <c r="I644">
        <f>'Input Data'!I659</f>
        <v>0</v>
      </c>
      <c r="J644" s="28">
        <f t="shared" si="18"/>
        <v>128.4</v>
      </c>
      <c r="K644">
        <f>J644*'Input Data'!AF659</f>
        <v>16.692</v>
      </c>
      <c r="L644" s="28">
        <f>J644*'Input Data'!AG659</f>
        <v>0</v>
      </c>
      <c r="M644" s="28">
        <f t="shared" si="19"/>
        <v>145.09200000000001</v>
      </c>
    </row>
    <row r="645" spans="1:13" x14ac:dyDescent="0.25">
      <c r="A645" t="str">
        <f>'Input Data'!B660</f>
        <v>NIPIGON</v>
      </c>
      <c r="B645" t="str">
        <f>'Input Data'!AH660</f>
        <v>MAATAS RD &amp; HWY 11/17 NORTH</v>
      </c>
      <c r="C645" t="str">
        <f>'Input Data'!C660</f>
        <v>ON</v>
      </c>
      <c r="D645" t="str">
        <f>'Input Data'!D660</f>
        <v>REGULAR</v>
      </c>
      <c r="E645">
        <f>'Input Data'!AD660</f>
        <v>90.4</v>
      </c>
      <c r="F645">
        <f>'Input Data'!F660</f>
        <v>10</v>
      </c>
      <c r="G645">
        <f>'Input Data'!G660</f>
        <v>9</v>
      </c>
      <c r="H645">
        <f>'Input Data'!H660</f>
        <v>0</v>
      </c>
      <c r="I645">
        <f>'Input Data'!I660</f>
        <v>0</v>
      </c>
      <c r="J645" s="28">
        <f t="shared" si="18"/>
        <v>109.4</v>
      </c>
      <c r="K645">
        <f>J645*'Input Data'!AF660</f>
        <v>14.222000000000001</v>
      </c>
      <c r="L645" s="28">
        <f>J645*'Input Data'!AG660</f>
        <v>0</v>
      </c>
      <c r="M645" s="28">
        <f t="shared" si="19"/>
        <v>123.62200000000001</v>
      </c>
    </row>
    <row r="646" spans="1:13" x14ac:dyDescent="0.25">
      <c r="A646" t="str">
        <f>'Input Data'!B661</f>
        <v>NIPIGON</v>
      </c>
      <c r="B646" t="str">
        <f>'Input Data'!AH661</f>
        <v>MAATAS RD &amp; HWY 11/17 NORTH</v>
      </c>
      <c r="C646" t="str">
        <f>'Input Data'!C661</f>
        <v>ON</v>
      </c>
      <c r="D646" t="str">
        <f>'Input Data'!D661</f>
        <v>UNBRAND DEF</v>
      </c>
      <c r="E646">
        <f>'Input Data'!AD661</f>
        <v>115</v>
      </c>
      <c r="F646">
        <f>'Input Data'!F661</f>
        <v>0</v>
      </c>
      <c r="G646">
        <f>'Input Data'!G661</f>
        <v>0</v>
      </c>
      <c r="H646">
        <f>'Input Data'!H661</f>
        <v>0</v>
      </c>
      <c r="I646">
        <f>'Input Data'!I661</f>
        <v>0</v>
      </c>
      <c r="J646" s="28">
        <f t="shared" si="18"/>
        <v>115</v>
      </c>
      <c r="K646">
        <f>J646*'Input Data'!AF661</f>
        <v>14.950000000000001</v>
      </c>
      <c r="L646" s="28">
        <f>J646*'Input Data'!AG661</f>
        <v>0</v>
      </c>
      <c r="M646" s="28">
        <f t="shared" si="19"/>
        <v>129.94999999999999</v>
      </c>
    </row>
    <row r="647" spans="1:13" x14ac:dyDescent="0.25">
      <c r="A647" t="str">
        <f>'Input Data'!B662</f>
        <v>NORTH BAY</v>
      </c>
      <c r="B647" t="str">
        <f>'Input Data'!AH662</f>
        <v>3090 HWY 11 N</v>
      </c>
      <c r="C647" t="str">
        <f>'Input Data'!C662</f>
        <v>ON</v>
      </c>
      <c r="D647" t="str">
        <f>'Input Data'!D662</f>
        <v>D LS DYED</v>
      </c>
      <c r="E647">
        <f>'Input Data'!AD662</f>
        <v>90.6</v>
      </c>
      <c r="F647">
        <f>'Input Data'!F662</f>
        <v>4</v>
      </c>
      <c r="G647">
        <f>'Input Data'!G662</f>
        <v>0</v>
      </c>
      <c r="H647">
        <f>'Input Data'!H662</f>
        <v>0</v>
      </c>
      <c r="I647">
        <f>'Input Data'!I662</f>
        <v>0</v>
      </c>
      <c r="J647" s="28">
        <f t="shared" si="18"/>
        <v>94.6</v>
      </c>
      <c r="K647">
        <f>J647*'Input Data'!AF662</f>
        <v>12.298</v>
      </c>
      <c r="L647" s="28">
        <f>J647*'Input Data'!AG662</f>
        <v>0</v>
      </c>
      <c r="M647" s="28">
        <f t="shared" si="19"/>
        <v>106.898</v>
      </c>
    </row>
    <row r="648" spans="1:13" x14ac:dyDescent="0.25">
      <c r="A648" t="str">
        <f>'Input Data'!B663</f>
        <v>NORTH BAY</v>
      </c>
      <c r="B648" t="str">
        <f>'Input Data'!AH663</f>
        <v>3090 HWY 11 N</v>
      </c>
      <c r="C648" t="str">
        <f>'Input Data'!C663</f>
        <v>ON</v>
      </c>
      <c r="D648" t="str">
        <f>'Input Data'!D663</f>
        <v>DIESEL LS</v>
      </c>
      <c r="E648">
        <f>'Input Data'!AD663</f>
        <v>93.9</v>
      </c>
      <c r="F648">
        <f>'Input Data'!F663</f>
        <v>4</v>
      </c>
      <c r="G648">
        <f>'Input Data'!G663</f>
        <v>9</v>
      </c>
      <c r="H648">
        <f>'Input Data'!H663</f>
        <v>0</v>
      </c>
      <c r="I648">
        <f>'Input Data'!I663</f>
        <v>0</v>
      </c>
      <c r="J648" s="28">
        <f t="shared" si="18"/>
        <v>106.9</v>
      </c>
      <c r="K648">
        <f>J648*'Input Data'!AF663</f>
        <v>13.897000000000002</v>
      </c>
      <c r="L648" s="28">
        <f>J648*'Input Data'!AG663</f>
        <v>0</v>
      </c>
      <c r="M648" s="28">
        <f t="shared" si="19"/>
        <v>120.79700000000001</v>
      </c>
    </row>
    <row r="649" spans="1:13" x14ac:dyDescent="0.25">
      <c r="A649" t="str">
        <f>'Input Data'!B664</f>
        <v>ROSSLYN</v>
      </c>
      <c r="B649" t="str">
        <f>'Input Data'!AH664</f>
        <v>3131 WEST ARTHUR ST</v>
      </c>
      <c r="C649" t="str">
        <f>'Input Data'!C664</f>
        <v>ON</v>
      </c>
      <c r="D649" t="str">
        <f>'Input Data'!D664</f>
        <v>D LS DYED</v>
      </c>
      <c r="E649">
        <f>'Input Data'!AD664</f>
        <v>98.7</v>
      </c>
      <c r="F649">
        <f>'Input Data'!F664</f>
        <v>4</v>
      </c>
      <c r="G649">
        <f>'Input Data'!G664</f>
        <v>0</v>
      </c>
      <c r="H649">
        <f>'Input Data'!H664</f>
        <v>0</v>
      </c>
      <c r="I649">
        <f>'Input Data'!I664</f>
        <v>0</v>
      </c>
      <c r="J649" s="28">
        <f t="shared" si="18"/>
        <v>102.7</v>
      </c>
      <c r="K649">
        <f>J649*'Input Data'!AF664</f>
        <v>13.351000000000001</v>
      </c>
      <c r="L649" s="28">
        <f>J649*'Input Data'!AG664</f>
        <v>0</v>
      </c>
      <c r="M649" s="28">
        <f t="shared" si="19"/>
        <v>116.051</v>
      </c>
    </row>
    <row r="650" spans="1:13" x14ac:dyDescent="0.25">
      <c r="A650" t="str">
        <f>'Input Data'!B665</f>
        <v>ROSSLYN</v>
      </c>
      <c r="B650" t="str">
        <f>'Input Data'!AH665</f>
        <v>3131 WEST ARTHUR ST</v>
      </c>
      <c r="C650" t="str">
        <f>'Input Data'!C665</f>
        <v>ON</v>
      </c>
      <c r="D650" t="str">
        <f>'Input Data'!D665</f>
        <v>DIESEL LS</v>
      </c>
      <c r="E650">
        <f>'Input Data'!AD665</f>
        <v>98.7</v>
      </c>
      <c r="F650">
        <f>'Input Data'!F665</f>
        <v>4</v>
      </c>
      <c r="G650">
        <f>'Input Data'!G665</f>
        <v>9</v>
      </c>
      <c r="H650">
        <f>'Input Data'!H665</f>
        <v>0</v>
      </c>
      <c r="I650">
        <f>'Input Data'!I665</f>
        <v>0</v>
      </c>
      <c r="J650" s="28">
        <f t="shared" si="18"/>
        <v>111.7</v>
      </c>
      <c r="K650">
        <f>J650*'Input Data'!AF665</f>
        <v>14.521000000000001</v>
      </c>
      <c r="L650" s="28">
        <f>J650*'Input Data'!AG665</f>
        <v>0</v>
      </c>
      <c r="M650" s="28">
        <f t="shared" si="19"/>
        <v>126.221</v>
      </c>
    </row>
    <row r="651" spans="1:13" x14ac:dyDescent="0.25">
      <c r="A651" t="str">
        <f>'Input Data'!B666</f>
        <v>ROSSLYN</v>
      </c>
      <c r="B651" t="str">
        <f>'Input Data'!AH666</f>
        <v>3131 WEST ARTHUR ST</v>
      </c>
      <c r="C651" t="str">
        <f>'Input Data'!C666</f>
        <v>ON</v>
      </c>
      <c r="D651" t="str">
        <f>'Input Data'!D666</f>
        <v>MID</v>
      </c>
      <c r="E651">
        <f>'Input Data'!AD666</f>
        <v>110.5</v>
      </c>
      <c r="F651">
        <f>'Input Data'!F666</f>
        <v>10</v>
      </c>
      <c r="G651">
        <f>'Input Data'!G666</f>
        <v>9</v>
      </c>
      <c r="H651">
        <f>'Input Data'!H666</f>
        <v>0</v>
      </c>
      <c r="I651">
        <f>'Input Data'!I666</f>
        <v>0</v>
      </c>
      <c r="J651" s="28">
        <f t="shared" si="18"/>
        <v>129.5</v>
      </c>
      <c r="K651">
        <f>J651*'Input Data'!AF666</f>
        <v>16.835000000000001</v>
      </c>
      <c r="L651" s="28">
        <f>J651*'Input Data'!AG666</f>
        <v>0</v>
      </c>
      <c r="M651" s="28">
        <f t="shared" si="19"/>
        <v>146.33500000000001</v>
      </c>
    </row>
    <row r="652" spans="1:13" x14ac:dyDescent="0.25">
      <c r="A652" t="str">
        <f>'Input Data'!B667</f>
        <v>ROSSLYN</v>
      </c>
      <c r="B652" t="str">
        <f>'Input Data'!AH667</f>
        <v>3131 WEST ARTHUR ST</v>
      </c>
      <c r="C652" t="str">
        <f>'Input Data'!C667</f>
        <v>ON</v>
      </c>
      <c r="D652" t="str">
        <f>'Input Data'!D667</f>
        <v>PREMIUM</v>
      </c>
      <c r="E652">
        <f>'Input Data'!AD667</f>
        <v>108.8</v>
      </c>
      <c r="F652">
        <f>'Input Data'!F667</f>
        <v>10</v>
      </c>
      <c r="G652">
        <f>'Input Data'!G667</f>
        <v>9</v>
      </c>
      <c r="H652">
        <f>'Input Data'!H667</f>
        <v>0</v>
      </c>
      <c r="I652">
        <f>'Input Data'!I667</f>
        <v>0</v>
      </c>
      <c r="J652" s="28">
        <f t="shared" si="18"/>
        <v>127.8</v>
      </c>
      <c r="K652">
        <f>J652*'Input Data'!AF667</f>
        <v>16.614000000000001</v>
      </c>
      <c r="L652" s="28">
        <f>J652*'Input Data'!AG667</f>
        <v>0</v>
      </c>
      <c r="M652" s="28">
        <f t="shared" si="19"/>
        <v>144.41399999999999</v>
      </c>
    </row>
    <row r="653" spans="1:13" x14ac:dyDescent="0.25">
      <c r="A653" t="str">
        <f>'Input Data'!B668</f>
        <v>ROSSLYN</v>
      </c>
      <c r="B653" t="str">
        <f>'Input Data'!AH668</f>
        <v>3131 WEST ARTHUR ST</v>
      </c>
      <c r="C653" t="str">
        <f>'Input Data'!C668</f>
        <v>ON</v>
      </c>
      <c r="D653" t="str">
        <f>'Input Data'!D668</f>
        <v>REGULAR</v>
      </c>
      <c r="E653">
        <f>'Input Data'!AD668</f>
        <v>89.8</v>
      </c>
      <c r="F653">
        <f>'Input Data'!F668</f>
        <v>10</v>
      </c>
      <c r="G653">
        <f>'Input Data'!G668</f>
        <v>9</v>
      </c>
      <c r="H653">
        <f>'Input Data'!H668</f>
        <v>0</v>
      </c>
      <c r="I653">
        <f>'Input Data'!I668</f>
        <v>0</v>
      </c>
      <c r="J653" s="28">
        <f t="shared" si="18"/>
        <v>108.8</v>
      </c>
      <c r="K653">
        <f>J653*'Input Data'!AF668</f>
        <v>14.144</v>
      </c>
      <c r="L653" s="28">
        <f>J653*'Input Data'!AG668</f>
        <v>0</v>
      </c>
      <c r="M653" s="28">
        <f t="shared" si="19"/>
        <v>122.944</v>
      </c>
    </row>
    <row r="654" spans="1:13" x14ac:dyDescent="0.25">
      <c r="A654" t="str">
        <f>'Input Data'!B669</f>
        <v>SARNIA</v>
      </c>
      <c r="B654" t="str">
        <f>'Input Data'!AH669</f>
        <v>1670 London Line</v>
      </c>
      <c r="C654" t="str">
        <f>'Input Data'!C669</f>
        <v>ON</v>
      </c>
      <c r="D654" t="str">
        <f>'Input Data'!D669</f>
        <v>D LS DYED</v>
      </c>
      <c r="E654">
        <f>'Input Data'!AD669</f>
        <v>90.6</v>
      </c>
      <c r="F654">
        <f>'Input Data'!F669</f>
        <v>4</v>
      </c>
      <c r="G654">
        <f>'Input Data'!G669</f>
        <v>0</v>
      </c>
      <c r="H654">
        <f>'Input Data'!H669</f>
        <v>0</v>
      </c>
      <c r="I654">
        <f>'Input Data'!I669</f>
        <v>0</v>
      </c>
      <c r="J654" s="28">
        <f t="shared" ref="J654:J717" si="20">SUM(E654:I654)</f>
        <v>94.6</v>
      </c>
      <c r="K654">
        <f>J654*'Input Data'!AF669</f>
        <v>12.298</v>
      </c>
      <c r="L654" s="28">
        <f>J654*'Input Data'!AG669</f>
        <v>0</v>
      </c>
      <c r="M654" s="28">
        <f t="shared" ref="M654:M717" si="21">SUM(J654:L654)</f>
        <v>106.898</v>
      </c>
    </row>
    <row r="655" spans="1:13" x14ac:dyDescent="0.25">
      <c r="A655" t="str">
        <f>'Input Data'!B670</f>
        <v>SARNIA</v>
      </c>
      <c r="B655" t="str">
        <f>'Input Data'!AH670</f>
        <v>1670 London Line</v>
      </c>
      <c r="C655" t="str">
        <f>'Input Data'!C670</f>
        <v>ON</v>
      </c>
      <c r="D655" t="str">
        <f>'Input Data'!D670</f>
        <v>DIESEL LS</v>
      </c>
      <c r="E655">
        <f>'Input Data'!AD670</f>
        <v>90.6</v>
      </c>
      <c r="F655">
        <f>'Input Data'!F670</f>
        <v>4</v>
      </c>
      <c r="G655">
        <f>'Input Data'!G670</f>
        <v>9</v>
      </c>
      <c r="H655">
        <f>'Input Data'!H670</f>
        <v>0</v>
      </c>
      <c r="I655">
        <f>'Input Data'!I670</f>
        <v>0</v>
      </c>
      <c r="J655" s="28">
        <f t="shared" si="20"/>
        <v>103.6</v>
      </c>
      <c r="K655">
        <f>J655*'Input Data'!AF670</f>
        <v>13.468</v>
      </c>
      <c r="L655" s="28">
        <f>J655*'Input Data'!AG670</f>
        <v>0</v>
      </c>
      <c r="M655" s="28">
        <f t="shared" si="21"/>
        <v>117.068</v>
      </c>
    </row>
    <row r="656" spans="1:13" x14ac:dyDescent="0.25">
      <c r="A656" t="str">
        <f>'Input Data'!B671</f>
        <v>SARNIA</v>
      </c>
      <c r="B656" t="str">
        <f>'Input Data'!AH671</f>
        <v>1670 London Line</v>
      </c>
      <c r="C656" t="str">
        <f>'Input Data'!C671</f>
        <v>ON</v>
      </c>
      <c r="D656" t="str">
        <f>'Input Data'!D671</f>
        <v>UNBRAND DEF</v>
      </c>
      <c r="E656">
        <f>'Input Data'!AD671</f>
        <v>103</v>
      </c>
      <c r="F656">
        <f>'Input Data'!F671</f>
        <v>0</v>
      </c>
      <c r="G656">
        <f>'Input Data'!G671</f>
        <v>0</v>
      </c>
      <c r="H656">
        <f>'Input Data'!H671</f>
        <v>0</v>
      </c>
      <c r="I656">
        <f>'Input Data'!I671</f>
        <v>0</v>
      </c>
      <c r="J656" s="28">
        <f t="shared" si="20"/>
        <v>103</v>
      </c>
      <c r="K656">
        <f>J656*'Input Data'!AF671</f>
        <v>13.39</v>
      </c>
      <c r="L656" s="28">
        <f>J656*'Input Data'!AG671</f>
        <v>0</v>
      </c>
      <c r="M656" s="28">
        <f t="shared" si="21"/>
        <v>116.39</v>
      </c>
    </row>
    <row r="657" spans="1:13" x14ac:dyDescent="0.25">
      <c r="A657" t="str">
        <f>'Input Data'!B672</f>
        <v>SAULT STE MARIE</v>
      </c>
      <c r="B657" t="str">
        <f>'Input Data'!AH672</f>
        <v>1275 TRUNK RD</v>
      </c>
      <c r="C657" t="str">
        <f>'Input Data'!C672</f>
        <v>ON</v>
      </c>
      <c r="D657" t="str">
        <f>'Input Data'!D672</f>
        <v>D LS DYED</v>
      </c>
      <c r="E657">
        <f>'Input Data'!AD672</f>
        <v>95.5</v>
      </c>
      <c r="F657">
        <f>'Input Data'!F672</f>
        <v>4</v>
      </c>
      <c r="G657">
        <f>'Input Data'!G672</f>
        <v>0</v>
      </c>
      <c r="H657">
        <f>'Input Data'!H672</f>
        <v>0</v>
      </c>
      <c r="I657">
        <f>'Input Data'!I672</f>
        <v>0</v>
      </c>
      <c r="J657" s="28">
        <f t="shared" si="20"/>
        <v>99.5</v>
      </c>
      <c r="K657">
        <f>J657*'Input Data'!AF672</f>
        <v>12.935</v>
      </c>
      <c r="L657" s="28">
        <f>J657*'Input Data'!AG672</f>
        <v>0</v>
      </c>
      <c r="M657" s="28">
        <f t="shared" si="21"/>
        <v>112.435</v>
      </c>
    </row>
    <row r="658" spans="1:13" x14ac:dyDescent="0.25">
      <c r="A658" t="str">
        <f>'Input Data'!B673</f>
        <v>SAULT STE MARIE</v>
      </c>
      <c r="B658" t="str">
        <f>'Input Data'!AH673</f>
        <v>1275 TRUNK RD</v>
      </c>
      <c r="C658" t="str">
        <f>'Input Data'!C673</f>
        <v>ON</v>
      </c>
      <c r="D658" t="str">
        <f>'Input Data'!D673</f>
        <v>DIESEL LS</v>
      </c>
      <c r="E658">
        <f>'Input Data'!AD673</f>
        <v>95.5</v>
      </c>
      <c r="F658">
        <f>'Input Data'!F673</f>
        <v>4</v>
      </c>
      <c r="G658">
        <f>'Input Data'!G673</f>
        <v>9</v>
      </c>
      <c r="H658">
        <f>'Input Data'!H673</f>
        <v>0</v>
      </c>
      <c r="I658">
        <f>'Input Data'!I673</f>
        <v>0</v>
      </c>
      <c r="J658" s="28">
        <f t="shared" si="20"/>
        <v>108.5</v>
      </c>
      <c r="K658">
        <f>J658*'Input Data'!AF673</f>
        <v>14.105</v>
      </c>
      <c r="L658" s="28">
        <f>J658*'Input Data'!AG673</f>
        <v>0</v>
      </c>
      <c r="M658" s="28">
        <f t="shared" si="21"/>
        <v>122.605</v>
      </c>
    </row>
    <row r="659" spans="1:13" x14ac:dyDescent="0.25">
      <c r="A659" t="str">
        <f>'Input Data'!B674</f>
        <v>SAULT STE MARIE</v>
      </c>
      <c r="B659" t="str">
        <f>'Input Data'!AH674</f>
        <v>1275 TRUNK RD</v>
      </c>
      <c r="C659" t="str">
        <f>'Input Data'!C674</f>
        <v>ON</v>
      </c>
      <c r="D659" t="str">
        <f>'Input Data'!D674</f>
        <v>ETHANOL REG</v>
      </c>
      <c r="E659">
        <f>'Input Data'!AD674</f>
        <v>80.7</v>
      </c>
      <c r="F659">
        <f>'Input Data'!F674</f>
        <v>10</v>
      </c>
      <c r="G659">
        <f>'Input Data'!G674</f>
        <v>9</v>
      </c>
      <c r="H659">
        <f>'Input Data'!H674</f>
        <v>0</v>
      </c>
      <c r="I659">
        <f>'Input Data'!I674</f>
        <v>0</v>
      </c>
      <c r="J659" s="28">
        <f t="shared" si="20"/>
        <v>99.7</v>
      </c>
      <c r="K659">
        <f>J659*'Input Data'!AF674</f>
        <v>12.961</v>
      </c>
      <c r="L659" s="28">
        <f>J659*'Input Data'!AG674</f>
        <v>0</v>
      </c>
      <c r="M659" s="28">
        <f t="shared" si="21"/>
        <v>112.661</v>
      </c>
    </row>
    <row r="660" spans="1:13" x14ac:dyDescent="0.25">
      <c r="A660" t="str">
        <f>'Input Data'!B675</f>
        <v>SAULT STE MARIE</v>
      </c>
      <c r="B660" t="str">
        <f>'Input Data'!AH675</f>
        <v>1275 TRUNK RD</v>
      </c>
      <c r="C660" t="str">
        <f>'Input Data'!C675</f>
        <v>ON</v>
      </c>
      <c r="D660" t="str">
        <f>'Input Data'!D675</f>
        <v>MID</v>
      </c>
      <c r="E660">
        <f>'Input Data'!AD675</f>
        <v>72.3</v>
      </c>
      <c r="F660">
        <f>'Input Data'!F675</f>
        <v>10</v>
      </c>
      <c r="G660">
        <f>'Input Data'!G675</f>
        <v>9</v>
      </c>
      <c r="H660">
        <f>'Input Data'!H675</f>
        <v>0</v>
      </c>
      <c r="I660">
        <f>'Input Data'!I675</f>
        <v>0</v>
      </c>
      <c r="J660" s="28">
        <f t="shared" si="20"/>
        <v>91.3</v>
      </c>
      <c r="K660">
        <f>J660*'Input Data'!AF675</f>
        <v>11.869</v>
      </c>
      <c r="L660" s="28">
        <f>J660*'Input Data'!AG675</f>
        <v>0</v>
      </c>
      <c r="M660" s="28">
        <f t="shared" si="21"/>
        <v>103.169</v>
      </c>
    </row>
    <row r="661" spans="1:13" x14ac:dyDescent="0.25">
      <c r="A661" t="str">
        <f>'Input Data'!B676</f>
        <v>SAULT STE MARIE</v>
      </c>
      <c r="B661" t="str">
        <f>'Input Data'!AH676</f>
        <v>1275 TRUNK RD</v>
      </c>
      <c r="C661" t="str">
        <f>'Input Data'!C676</f>
        <v>ON</v>
      </c>
      <c r="D661" t="str">
        <f>'Input Data'!D676</f>
        <v>PREMIUM</v>
      </c>
      <c r="E661">
        <f>'Input Data'!AD676</f>
        <v>103</v>
      </c>
      <c r="F661">
        <f>'Input Data'!F676</f>
        <v>10</v>
      </c>
      <c r="G661">
        <f>'Input Data'!G676</f>
        <v>9</v>
      </c>
      <c r="H661">
        <f>'Input Data'!H676</f>
        <v>0</v>
      </c>
      <c r="I661">
        <f>'Input Data'!I676</f>
        <v>0</v>
      </c>
      <c r="J661" s="28">
        <f t="shared" si="20"/>
        <v>122</v>
      </c>
      <c r="K661">
        <f>J661*'Input Data'!AF676</f>
        <v>15.860000000000001</v>
      </c>
      <c r="L661" s="28">
        <f>J661*'Input Data'!AG676</f>
        <v>0</v>
      </c>
      <c r="M661" s="28">
        <f t="shared" si="21"/>
        <v>137.86000000000001</v>
      </c>
    </row>
    <row r="662" spans="1:13" x14ac:dyDescent="0.25">
      <c r="A662" t="str">
        <f>'Input Data'!B677</f>
        <v>SAULT STE MARIE</v>
      </c>
      <c r="B662" t="str">
        <f>'Input Data'!AH677</f>
        <v>1275 TRUNK RD</v>
      </c>
      <c r="C662" t="str">
        <f>'Input Data'!C677</f>
        <v>ON</v>
      </c>
      <c r="D662" t="str">
        <f>'Input Data'!D677</f>
        <v>REGULAR</v>
      </c>
      <c r="E662">
        <f>'Input Data'!AD677</f>
        <v>61.1</v>
      </c>
      <c r="F662">
        <f>'Input Data'!F677</f>
        <v>10</v>
      </c>
      <c r="G662">
        <f>'Input Data'!G677</f>
        <v>9</v>
      </c>
      <c r="H662">
        <f>'Input Data'!H677</f>
        <v>0</v>
      </c>
      <c r="I662">
        <f>'Input Data'!I677</f>
        <v>0</v>
      </c>
      <c r="J662" s="28">
        <f t="shared" si="20"/>
        <v>80.099999999999994</v>
      </c>
      <c r="K662">
        <f>J662*'Input Data'!AF677</f>
        <v>10.413</v>
      </c>
      <c r="L662" s="28">
        <f>J662*'Input Data'!AG677</f>
        <v>0</v>
      </c>
      <c r="M662" s="28">
        <f t="shared" si="21"/>
        <v>90.512999999999991</v>
      </c>
    </row>
    <row r="663" spans="1:13" x14ac:dyDescent="0.25">
      <c r="A663" t="str">
        <f>'Input Data'!B678</f>
        <v>SAULT STE MARIE</v>
      </c>
      <c r="B663" t="str">
        <f>'Input Data'!AH678</f>
        <v>1275 TRUNK RD</v>
      </c>
      <c r="C663" t="str">
        <f>'Input Data'!C678</f>
        <v>ON</v>
      </c>
      <c r="D663" t="str">
        <f>'Input Data'!D678</f>
        <v>UNBRAND DEF</v>
      </c>
      <c r="E663">
        <f>'Input Data'!AD678</f>
        <v>115</v>
      </c>
      <c r="F663">
        <f>'Input Data'!F678</f>
        <v>0</v>
      </c>
      <c r="G663">
        <f>'Input Data'!G678</f>
        <v>0</v>
      </c>
      <c r="H663">
        <f>'Input Data'!H678</f>
        <v>0</v>
      </c>
      <c r="I663">
        <f>'Input Data'!I678</f>
        <v>0</v>
      </c>
      <c r="J663" s="28">
        <f t="shared" si="20"/>
        <v>115</v>
      </c>
      <c r="K663">
        <f>J663*'Input Data'!AF678</f>
        <v>14.950000000000001</v>
      </c>
      <c r="L663" s="28">
        <f>J663*'Input Data'!AG678</f>
        <v>0</v>
      </c>
      <c r="M663" s="28">
        <f t="shared" si="21"/>
        <v>129.94999999999999</v>
      </c>
    </row>
    <row r="664" spans="1:13" x14ac:dyDescent="0.25">
      <c r="A664" t="str">
        <f>'Input Data'!B679</f>
        <v>SIOUX LOOKOUT</v>
      </c>
      <c r="B664" t="str">
        <f>'Input Data'!AH679</f>
        <v>19 BLACK BEAR RD</v>
      </c>
      <c r="C664" t="str">
        <f>'Input Data'!C679</f>
        <v>ON</v>
      </c>
      <c r="D664" t="str">
        <f>'Input Data'!D679</f>
        <v>D LS DYED</v>
      </c>
      <c r="E664">
        <f>'Input Data'!AD679</f>
        <v>102.7</v>
      </c>
      <c r="F664">
        <f>'Input Data'!F679</f>
        <v>4</v>
      </c>
      <c r="G664">
        <f>'Input Data'!G679</f>
        <v>0</v>
      </c>
      <c r="H664">
        <f>'Input Data'!H679</f>
        <v>0</v>
      </c>
      <c r="I664">
        <f>'Input Data'!I679</f>
        <v>0</v>
      </c>
      <c r="J664" s="28">
        <f t="shared" si="20"/>
        <v>106.7</v>
      </c>
      <c r="K664">
        <f>J664*'Input Data'!AF679</f>
        <v>13.871</v>
      </c>
      <c r="L664" s="28">
        <f>J664*'Input Data'!AG679</f>
        <v>0</v>
      </c>
      <c r="M664" s="28">
        <f t="shared" si="21"/>
        <v>120.571</v>
      </c>
    </row>
    <row r="665" spans="1:13" x14ac:dyDescent="0.25">
      <c r="A665" t="str">
        <f>'Input Data'!B680</f>
        <v>SIOUX LOOKOUT</v>
      </c>
      <c r="B665" t="str">
        <f>'Input Data'!AH680</f>
        <v>19 BLACK BEAR RD</v>
      </c>
      <c r="C665" t="str">
        <f>'Input Data'!C680</f>
        <v>ON</v>
      </c>
      <c r="D665" t="str">
        <f>'Input Data'!D680</f>
        <v>DIESEL LS</v>
      </c>
      <c r="E665">
        <f>'Input Data'!AD680</f>
        <v>102.7</v>
      </c>
      <c r="F665">
        <f>'Input Data'!F680</f>
        <v>4</v>
      </c>
      <c r="G665">
        <f>'Input Data'!G680</f>
        <v>9</v>
      </c>
      <c r="H665">
        <f>'Input Data'!H680</f>
        <v>0</v>
      </c>
      <c r="I665">
        <f>'Input Data'!I680</f>
        <v>0</v>
      </c>
      <c r="J665" s="28">
        <f t="shared" si="20"/>
        <v>115.7</v>
      </c>
      <c r="K665">
        <f>J665*'Input Data'!AF680</f>
        <v>15.041</v>
      </c>
      <c r="L665" s="28">
        <f>J665*'Input Data'!AG680</f>
        <v>0</v>
      </c>
      <c r="M665" s="28">
        <f t="shared" si="21"/>
        <v>130.74100000000001</v>
      </c>
    </row>
    <row r="666" spans="1:13" x14ac:dyDescent="0.25">
      <c r="A666" t="str">
        <f>'Input Data'!B681</f>
        <v>SIOUX LOOKOUT</v>
      </c>
      <c r="B666" t="str">
        <f>'Input Data'!AH681</f>
        <v>19 BLACK BEAR RD</v>
      </c>
      <c r="C666" t="str">
        <f>'Input Data'!C681</f>
        <v>ON</v>
      </c>
      <c r="D666" t="str">
        <f>'Input Data'!D681</f>
        <v>ETHANOL REG</v>
      </c>
      <c r="E666">
        <f>'Input Data'!AD681</f>
        <v>88.6</v>
      </c>
      <c r="F666">
        <f>'Input Data'!F681</f>
        <v>10</v>
      </c>
      <c r="G666">
        <f>'Input Data'!G681</f>
        <v>9</v>
      </c>
      <c r="H666">
        <f>'Input Data'!H681</f>
        <v>0</v>
      </c>
      <c r="I666">
        <f>'Input Data'!I681</f>
        <v>0</v>
      </c>
      <c r="J666" s="28">
        <f t="shared" si="20"/>
        <v>107.6</v>
      </c>
      <c r="K666">
        <f>J666*'Input Data'!AF681</f>
        <v>13.988</v>
      </c>
      <c r="L666" s="28">
        <f>J666*'Input Data'!AG681</f>
        <v>0</v>
      </c>
      <c r="M666" s="28">
        <f t="shared" si="21"/>
        <v>121.58799999999999</v>
      </c>
    </row>
    <row r="667" spans="1:13" x14ac:dyDescent="0.25">
      <c r="A667" t="str">
        <f>'Input Data'!B682</f>
        <v>SPENCERVILLE</v>
      </c>
      <c r="B667" t="str">
        <f>'Input Data'!AH682</f>
        <v>2025 COUNTY ROAD 44</v>
      </c>
      <c r="C667" t="str">
        <f>'Input Data'!C682</f>
        <v>ON</v>
      </c>
      <c r="D667" t="str">
        <f>'Input Data'!D682</f>
        <v>DIESEL LS</v>
      </c>
      <c r="E667">
        <f>'Input Data'!AD682</f>
        <v>98.8</v>
      </c>
      <c r="F667">
        <f>'Input Data'!F682</f>
        <v>4</v>
      </c>
      <c r="G667">
        <f>'Input Data'!G682</f>
        <v>9</v>
      </c>
      <c r="H667">
        <f>'Input Data'!H682</f>
        <v>0</v>
      </c>
      <c r="I667">
        <f>'Input Data'!I682</f>
        <v>0</v>
      </c>
      <c r="J667" s="28">
        <f t="shared" si="20"/>
        <v>111.8</v>
      </c>
      <c r="K667">
        <f>J667*'Input Data'!AF682</f>
        <v>14.534000000000001</v>
      </c>
      <c r="L667" s="28">
        <f>J667*'Input Data'!AG682</f>
        <v>0</v>
      </c>
      <c r="M667" s="28">
        <f t="shared" si="21"/>
        <v>126.334</v>
      </c>
    </row>
    <row r="668" spans="1:13" x14ac:dyDescent="0.25">
      <c r="A668" t="str">
        <f>'Input Data'!B683</f>
        <v>SPENCERVILLE</v>
      </c>
      <c r="B668" t="str">
        <f>'Input Data'!AH683</f>
        <v>2025 COUNTY ROAD 44</v>
      </c>
      <c r="C668" t="str">
        <f>'Input Data'!C683</f>
        <v>ON</v>
      </c>
      <c r="D668" t="str">
        <f>'Input Data'!D683</f>
        <v>ETH MID</v>
      </c>
      <c r="E668">
        <f>'Input Data'!AD683</f>
        <v>79.3</v>
      </c>
      <c r="F668">
        <f>'Input Data'!F683</f>
        <v>10</v>
      </c>
      <c r="G668">
        <f>'Input Data'!G683</f>
        <v>9</v>
      </c>
      <c r="H668">
        <f>'Input Data'!H683</f>
        <v>0</v>
      </c>
      <c r="I668">
        <f>'Input Data'!I683</f>
        <v>0</v>
      </c>
      <c r="J668" s="28">
        <f t="shared" si="20"/>
        <v>98.3</v>
      </c>
      <c r="K668">
        <f>J668*'Input Data'!AF683</f>
        <v>12.779</v>
      </c>
      <c r="L668" s="28">
        <f>J668*'Input Data'!AG683</f>
        <v>0</v>
      </c>
      <c r="M668" s="28">
        <f t="shared" si="21"/>
        <v>111.07899999999999</v>
      </c>
    </row>
    <row r="669" spans="1:13" x14ac:dyDescent="0.25">
      <c r="A669" t="str">
        <f>'Input Data'!B684</f>
        <v>SPENCERVILLE</v>
      </c>
      <c r="B669" t="str">
        <f>'Input Data'!AH684</f>
        <v>2025 COUNTY ROAD 44</v>
      </c>
      <c r="C669" t="str">
        <f>'Input Data'!C684</f>
        <v>ON</v>
      </c>
      <c r="D669" t="str">
        <f>'Input Data'!D684</f>
        <v>ETHANOL REG</v>
      </c>
      <c r="E669">
        <f>'Input Data'!AD684</f>
        <v>90.5</v>
      </c>
      <c r="F669">
        <f>'Input Data'!F684</f>
        <v>10</v>
      </c>
      <c r="G669">
        <f>'Input Data'!G684</f>
        <v>9</v>
      </c>
      <c r="H669">
        <f>'Input Data'!H684</f>
        <v>0</v>
      </c>
      <c r="I669">
        <f>'Input Data'!I684</f>
        <v>0</v>
      </c>
      <c r="J669" s="28">
        <f t="shared" si="20"/>
        <v>109.5</v>
      </c>
      <c r="K669">
        <f>J669*'Input Data'!AF684</f>
        <v>14.235000000000001</v>
      </c>
      <c r="L669" s="28">
        <f>J669*'Input Data'!AG684</f>
        <v>0</v>
      </c>
      <c r="M669" s="28">
        <f t="shared" si="21"/>
        <v>123.735</v>
      </c>
    </row>
    <row r="670" spans="1:13" x14ac:dyDescent="0.25">
      <c r="A670" t="str">
        <f>'Input Data'!B685</f>
        <v>SPENCERVILLE</v>
      </c>
      <c r="B670" t="str">
        <f>'Input Data'!AH685</f>
        <v>2025 COUNTY ROAD 44</v>
      </c>
      <c r="C670" t="str">
        <f>'Input Data'!C685</f>
        <v>ON</v>
      </c>
      <c r="D670" t="str">
        <f>'Input Data'!D685</f>
        <v>PREMIUM</v>
      </c>
      <c r="E670">
        <f>'Input Data'!AD685</f>
        <v>108</v>
      </c>
      <c r="F670">
        <f>'Input Data'!F685</f>
        <v>10</v>
      </c>
      <c r="G670">
        <f>'Input Data'!G685</f>
        <v>9</v>
      </c>
      <c r="H670">
        <f>'Input Data'!H685</f>
        <v>0</v>
      </c>
      <c r="I670">
        <f>'Input Data'!I685</f>
        <v>0</v>
      </c>
      <c r="J670" s="28">
        <f t="shared" si="20"/>
        <v>127</v>
      </c>
      <c r="K670">
        <f>J670*'Input Data'!AF685</f>
        <v>16.510000000000002</v>
      </c>
      <c r="L670" s="28">
        <f>J670*'Input Data'!AG685</f>
        <v>0</v>
      </c>
      <c r="M670" s="28">
        <f t="shared" si="21"/>
        <v>143.51</v>
      </c>
    </row>
    <row r="671" spans="1:13" x14ac:dyDescent="0.25">
      <c r="A671" t="str">
        <f>'Input Data'!B686</f>
        <v>STOUFFVILLE</v>
      </c>
      <c r="B671" t="str">
        <f>'Input Data'!AH686</f>
        <v>5241 BLOOMINGTON RD</v>
      </c>
      <c r="C671" t="str">
        <f>'Input Data'!C686</f>
        <v>ON</v>
      </c>
      <c r="D671" t="str">
        <f>'Input Data'!D686</f>
        <v>DIESEL LS</v>
      </c>
      <c r="E671">
        <f>'Input Data'!AD686</f>
        <v>92.2</v>
      </c>
      <c r="F671">
        <f>'Input Data'!F686</f>
        <v>4</v>
      </c>
      <c r="G671">
        <f>'Input Data'!G686</f>
        <v>9</v>
      </c>
      <c r="H671">
        <f>'Input Data'!H686</f>
        <v>0</v>
      </c>
      <c r="I671">
        <f>'Input Data'!I686</f>
        <v>0</v>
      </c>
      <c r="J671" s="28">
        <f t="shared" si="20"/>
        <v>105.2</v>
      </c>
      <c r="K671">
        <f>J671*'Input Data'!AF686</f>
        <v>13.676</v>
      </c>
      <c r="L671" s="28">
        <f>J671*'Input Data'!AG686</f>
        <v>0</v>
      </c>
      <c r="M671" s="28">
        <f t="shared" si="21"/>
        <v>118.876</v>
      </c>
    </row>
    <row r="672" spans="1:13" x14ac:dyDescent="0.25">
      <c r="A672" t="str">
        <f>'Input Data'!B687</f>
        <v>THESSALON</v>
      </c>
      <c r="B672" t="str">
        <f>'Input Data'!AH687</f>
        <v>10 LAKESIDE DRIVE</v>
      </c>
      <c r="C672" t="str">
        <f>'Input Data'!C687</f>
        <v>ON</v>
      </c>
      <c r="D672" t="str">
        <f>'Input Data'!D687</f>
        <v>DIESEL LS</v>
      </c>
      <c r="E672">
        <f>'Input Data'!AD687</f>
        <v>97</v>
      </c>
      <c r="F672">
        <f>'Input Data'!F687</f>
        <v>4</v>
      </c>
      <c r="G672">
        <f>'Input Data'!G687</f>
        <v>9</v>
      </c>
      <c r="H672">
        <f>'Input Data'!H687</f>
        <v>0</v>
      </c>
      <c r="I672">
        <f>'Input Data'!I687</f>
        <v>0</v>
      </c>
      <c r="J672" s="28">
        <f t="shared" si="20"/>
        <v>110</v>
      </c>
      <c r="K672">
        <f>J672*'Input Data'!AF687</f>
        <v>14.3</v>
      </c>
      <c r="L672" s="28">
        <f>J672*'Input Data'!AG687</f>
        <v>0</v>
      </c>
      <c r="M672" s="28">
        <f t="shared" si="21"/>
        <v>124.3</v>
      </c>
    </row>
    <row r="673" spans="1:13" x14ac:dyDescent="0.25">
      <c r="A673" t="str">
        <f>'Input Data'!B688</f>
        <v>THESSALON</v>
      </c>
      <c r="B673" t="str">
        <f>'Input Data'!AH688</f>
        <v>10 LAKESIDE DRIVE</v>
      </c>
      <c r="C673" t="str">
        <f>'Input Data'!C688</f>
        <v>ON</v>
      </c>
      <c r="D673" t="str">
        <f>'Input Data'!D688</f>
        <v>UNBRAND DEF</v>
      </c>
      <c r="E673">
        <f>'Input Data'!AD688</f>
        <v>119.4</v>
      </c>
      <c r="F673">
        <f>'Input Data'!F688</f>
        <v>0</v>
      </c>
      <c r="G673">
        <f>'Input Data'!G688</f>
        <v>0</v>
      </c>
      <c r="H673">
        <f>'Input Data'!H688</f>
        <v>0</v>
      </c>
      <c r="I673">
        <f>'Input Data'!I688</f>
        <v>0</v>
      </c>
      <c r="J673" s="28">
        <f t="shared" si="20"/>
        <v>119.4</v>
      </c>
      <c r="K673">
        <f>J673*'Input Data'!AF688</f>
        <v>15.522000000000002</v>
      </c>
      <c r="L673" s="28">
        <f>J673*'Input Data'!AG688</f>
        <v>0</v>
      </c>
      <c r="M673" s="28">
        <f t="shared" si="21"/>
        <v>134.922</v>
      </c>
    </row>
    <row r="674" spans="1:13" x14ac:dyDescent="0.25">
      <c r="A674" t="str">
        <f>'Input Data'!B689</f>
        <v>THUNDER BAY</v>
      </c>
      <c r="B674" t="str">
        <f>'Input Data'!AH689</f>
        <v>1120 ALLOY DR</v>
      </c>
      <c r="C674" t="str">
        <f>'Input Data'!C689</f>
        <v>ON</v>
      </c>
      <c r="D674" t="str">
        <f>'Input Data'!D689</f>
        <v>D LS DYED</v>
      </c>
      <c r="E674">
        <f>'Input Data'!AD689</f>
        <v>98.6</v>
      </c>
      <c r="F674">
        <f>'Input Data'!F689</f>
        <v>4</v>
      </c>
      <c r="G674">
        <f>'Input Data'!G689</f>
        <v>0</v>
      </c>
      <c r="H674">
        <f>'Input Data'!H689</f>
        <v>0</v>
      </c>
      <c r="I674">
        <f>'Input Data'!I689</f>
        <v>0</v>
      </c>
      <c r="J674" s="28">
        <f t="shared" si="20"/>
        <v>102.6</v>
      </c>
      <c r="K674">
        <f>J674*'Input Data'!AF689</f>
        <v>13.337999999999999</v>
      </c>
      <c r="L674" s="28">
        <f>J674*'Input Data'!AG689</f>
        <v>0</v>
      </c>
      <c r="M674" s="28">
        <f t="shared" si="21"/>
        <v>115.93799999999999</v>
      </c>
    </row>
    <row r="675" spans="1:13" x14ac:dyDescent="0.25">
      <c r="A675" t="str">
        <f>'Input Data'!B690</f>
        <v>THUNDER BAY</v>
      </c>
      <c r="B675" t="str">
        <f>'Input Data'!AH690</f>
        <v>1120 ALLOY DR</v>
      </c>
      <c r="C675" t="str">
        <f>'Input Data'!C690</f>
        <v>ON</v>
      </c>
      <c r="D675" t="str">
        <f>'Input Data'!D690</f>
        <v>DIESEL LS</v>
      </c>
      <c r="E675">
        <f>'Input Data'!AD690</f>
        <v>98.6</v>
      </c>
      <c r="F675">
        <f>'Input Data'!F690</f>
        <v>4</v>
      </c>
      <c r="G675">
        <f>'Input Data'!G690</f>
        <v>9</v>
      </c>
      <c r="H675">
        <f>'Input Data'!H690</f>
        <v>0</v>
      </c>
      <c r="I675">
        <f>'Input Data'!I690</f>
        <v>0</v>
      </c>
      <c r="J675" s="28">
        <f t="shared" si="20"/>
        <v>111.6</v>
      </c>
      <c r="K675">
        <f>J675*'Input Data'!AF690</f>
        <v>14.507999999999999</v>
      </c>
      <c r="L675" s="28">
        <f>J675*'Input Data'!AG690</f>
        <v>0</v>
      </c>
      <c r="M675" s="28">
        <f t="shared" si="21"/>
        <v>126.10799999999999</v>
      </c>
    </row>
    <row r="676" spans="1:13" x14ac:dyDescent="0.25">
      <c r="A676" t="str">
        <f>'Input Data'!B691</f>
        <v>THUNDER BAY</v>
      </c>
      <c r="B676" t="str">
        <f>'Input Data'!AH691</f>
        <v>1120 ALLOY DR</v>
      </c>
      <c r="C676" t="str">
        <f>'Input Data'!C691</f>
        <v>ON</v>
      </c>
      <c r="D676" t="str">
        <f>'Input Data'!D691</f>
        <v>MID</v>
      </c>
      <c r="E676">
        <f>'Input Data'!AD691</f>
        <v>110.3</v>
      </c>
      <c r="F676">
        <f>'Input Data'!F691</f>
        <v>10</v>
      </c>
      <c r="G676">
        <f>'Input Data'!G691</f>
        <v>9</v>
      </c>
      <c r="H676">
        <f>'Input Data'!H691</f>
        <v>0</v>
      </c>
      <c r="I676">
        <f>'Input Data'!I691</f>
        <v>0</v>
      </c>
      <c r="J676" s="28">
        <f t="shared" si="20"/>
        <v>129.30000000000001</v>
      </c>
      <c r="K676">
        <f>J676*'Input Data'!AF691</f>
        <v>16.809000000000001</v>
      </c>
      <c r="L676" s="28">
        <f>J676*'Input Data'!AG691</f>
        <v>0</v>
      </c>
      <c r="M676" s="28">
        <f t="shared" si="21"/>
        <v>146.10900000000001</v>
      </c>
    </row>
    <row r="677" spans="1:13" x14ac:dyDescent="0.25">
      <c r="A677" t="str">
        <f>'Input Data'!B692</f>
        <v>THUNDER BAY</v>
      </c>
      <c r="B677" t="str">
        <f>'Input Data'!AH692</f>
        <v>1120 ALLOY DR</v>
      </c>
      <c r="C677" t="str">
        <f>'Input Data'!C692</f>
        <v>ON</v>
      </c>
      <c r="D677" t="str">
        <f>'Input Data'!D692</f>
        <v>PREMIUM</v>
      </c>
      <c r="E677">
        <f>'Input Data'!AD692</f>
        <v>108.6</v>
      </c>
      <c r="F677">
        <f>'Input Data'!F692</f>
        <v>10</v>
      </c>
      <c r="G677">
        <f>'Input Data'!G692</f>
        <v>9</v>
      </c>
      <c r="H677">
        <f>'Input Data'!H692</f>
        <v>0</v>
      </c>
      <c r="I677">
        <f>'Input Data'!I692</f>
        <v>0</v>
      </c>
      <c r="J677" s="28">
        <f t="shared" si="20"/>
        <v>127.6</v>
      </c>
      <c r="K677">
        <f>J677*'Input Data'!AF692</f>
        <v>16.588000000000001</v>
      </c>
      <c r="L677" s="28">
        <f>J677*'Input Data'!AG692</f>
        <v>0</v>
      </c>
      <c r="M677" s="28">
        <f t="shared" si="21"/>
        <v>144.18799999999999</v>
      </c>
    </row>
    <row r="678" spans="1:13" x14ac:dyDescent="0.25">
      <c r="A678" t="str">
        <f>'Input Data'!B693</f>
        <v>THUNDER BAY</v>
      </c>
      <c r="B678" t="str">
        <f>'Input Data'!AH693</f>
        <v>1120 ALLOY DR</v>
      </c>
      <c r="C678" t="str">
        <f>'Input Data'!C693</f>
        <v>ON</v>
      </c>
      <c r="D678" t="str">
        <f>'Input Data'!D693</f>
        <v>REGULAR</v>
      </c>
      <c r="E678">
        <f>'Input Data'!AD693</f>
        <v>89.6</v>
      </c>
      <c r="F678">
        <f>'Input Data'!F693</f>
        <v>10</v>
      </c>
      <c r="G678">
        <f>'Input Data'!G693</f>
        <v>9</v>
      </c>
      <c r="H678">
        <f>'Input Data'!H693</f>
        <v>0</v>
      </c>
      <c r="I678">
        <f>'Input Data'!I693</f>
        <v>0</v>
      </c>
      <c r="J678" s="28">
        <f t="shared" si="20"/>
        <v>108.6</v>
      </c>
      <c r="K678">
        <f>J678*'Input Data'!AF693</f>
        <v>14.118</v>
      </c>
      <c r="L678" s="28">
        <f>J678*'Input Data'!AG693</f>
        <v>0</v>
      </c>
      <c r="M678" s="28">
        <f t="shared" si="21"/>
        <v>122.71799999999999</v>
      </c>
    </row>
    <row r="679" spans="1:13" x14ac:dyDescent="0.25">
      <c r="A679" t="str">
        <f>'Input Data'!B694</f>
        <v>THUNDER BAY</v>
      </c>
      <c r="B679" t="str">
        <f>'Input Data'!AH694</f>
        <v>1120 ALLOY DR</v>
      </c>
      <c r="C679" t="str">
        <f>'Input Data'!C694</f>
        <v>ON</v>
      </c>
      <c r="D679" t="str">
        <f>'Input Data'!D694</f>
        <v>UNBRAND DEF</v>
      </c>
      <c r="E679">
        <f>'Input Data'!AD694</f>
        <v>115</v>
      </c>
      <c r="F679">
        <f>'Input Data'!F694</f>
        <v>0</v>
      </c>
      <c r="G679">
        <f>'Input Data'!G694</f>
        <v>0</v>
      </c>
      <c r="H679">
        <f>'Input Data'!H694</f>
        <v>0</v>
      </c>
      <c r="I679">
        <f>'Input Data'!I694</f>
        <v>0</v>
      </c>
      <c r="J679" s="28">
        <f t="shared" si="20"/>
        <v>115</v>
      </c>
      <c r="K679">
        <f>J679*'Input Data'!AF694</f>
        <v>14.950000000000001</v>
      </c>
      <c r="L679" s="28">
        <f>J679*'Input Data'!AG694</f>
        <v>0</v>
      </c>
      <c r="M679" s="28">
        <f t="shared" si="21"/>
        <v>129.94999999999999</v>
      </c>
    </row>
    <row r="680" spans="1:13" x14ac:dyDescent="0.25">
      <c r="A680" t="str">
        <f>'Input Data'!B695</f>
        <v>TILBURY</v>
      </c>
      <c r="B680" t="str">
        <f>'Input Data'!AH695</f>
        <v>3613 Queens Line</v>
      </c>
      <c r="C680" t="str">
        <f>'Input Data'!C695</f>
        <v>ON</v>
      </c>
      <c r="D680" t="str">
        <f>'Input Data'!D695</f>
        <v>D LS DYED</v>
      </c>
      <c r="E680">
        <f>'Input Data'!AD695</f>
        <v>90.6</v>
      </c>
      <c r="F680">
        <f>'Input Data'!F695</f>
        <v>4</v>
      </c>
      <c r="G680">
        <f>'Input Data'!G695</f>
        <v>0</v>
      </c>
      <c r="H680">
        <f>'Input Data'!H695</f>
        <v>0</v>
      </c>
      <c r="I680">
        <f>'Input Data'!I695</f>
        <v>0</v>
      </c>
      <c r="J680" s="28">
        <f t="shared" si="20"/>
        <v>94.6</v>
      </c>
      <c r="K680">
        <f>J680*'Input Data'!AF695</f>
        <v>12.298</v>
      </c>
      <c r="L680" s="28">
        <f>J680*'Input Data'!AG695</f>
        <v>0</v>
      </c>
      <c r="M680" s="28">
        <f t="shared" si="21"/>
        <v>106.898</v>
      </c>
    </row>
    <row r="681" spans="1:13" x14ac:dyDescent="0.25">
      <c r="A681" t="str">
        <f>'Input Data'!B696</f>
        <v>TILBURY</v>
      </c>
      <c r="B681" t="str">
        <f>'Input Data'!AH696</f>
        <v>3613 Queens Line</v>
      </c>
      <c r="C681" t="str">
        <f>'Input Data'!C696</f>
        <v>ON</v>
      </c>
      <c r="D681" t="str">
        <f>'Input Data'!D696</f>
        <v>DIESEL LS</v>
      </c>
      <c r="E681">
        <f>'Input Data'!AD696</f>
        <v>90.6</v>
      </c>
      <c r="F681">
        <f>'Input Data'!F696</f>
        <v>4</v>
      </c>
      <c r="G681">
        <f>'Input Data'!G696</f>
        <v>9</v>
      </c>
      <c r="H681">
        <f>'Input Data'!H696</f>
        <v>0</v>
      </c>
      <c r="I681">
        <f>'Input Data'!I696</f>
        <v>0</v>
      </c>
      <c r="J681" s="28">
        <f t="shared" si="20"/>
        <v>103.6</v>
      </c>
      <c r="K681">
        <f>J681*'Input Data'!AF696</f>
        <v>13.468</v>
      </c>
      <c r="L681" s="28">
        <f>J681*'Input Data'!AG696</f>
        <v>0</v>
      </c>
      <c r="M681" s="28">
        <f t="shared" si="21"/>
        <v>117.068</v>
      </c>
    </row>
    <row r="682" spans="1:13" x14ac:dyDescent="0.25">
      <c r="A682" t="str">
        <f>'Input Data'!B697</f>
        <v>TIMMINS</v>
      </c>
      <c r="B682" t="str">
        <f>'Input Data'!AH697</f>
        <v>2154 RIVERSIDE DR</v>
      </c>
      <c r="C682" t="str">
        <f>'Input Data'!C697</f>
        <v>ON</v>
      </c>
      <c r="D682" t="str">
        <f>'Input Data'!D697</f>
        <v>D LS DYED</v>
      </c>
      <c r="E682">
        <f>'Input Data'!AD697</f>
        <v>97.3</v>
      </c>
      <c r="F682">
        <f>'Input Data'!F697</f>
        <v>4</v>
      </c>
      <c r="G682">
        <f>'Input Data'!G697</f>
        <v>0</v>
      </c>
      <c r="H682">
        <f>'Input Data'!H697</f>
        <v>0</v>
      </c>
      <c r="I682">
        <f>'Input Data'!I697</f>
        <v>0</v>
      </c>
      <c r="J682" s="28">
        <f t="shared" si="20"/>
        <v>101.3</v>
      </c>
      <c r="K682">
        <f>J682*'Input Data'!AF697</f>
        <v>13.169</v>
      </c>
      <c r="L682" s="28">
        <f>J682*'Input Data'!AG697</f>
        <v>0</v>
      </c>
      <c r="M682" s="28">
        <f t="shared" si="21"/>
        <v>114.46899999999999</v>
      </c>
    </row>
    <row r="683" spans="1:13" x14ac:dyDescent="0.25">
      <c r="A683" t="str">
        <f>'Input Data'!B698</f>
        <v>TIMMINS</v>
      </c>
      <c r="B683" t="str">
        <f>'Input Data'!AH698</f>
        <v>2154 RIVERSIDE DR</v>
      </c>
      <c r="C683" t="str">
        <f>'Input Data'!C698</f>
        <v>ON</v>
      </c>
      <c r="D683" t="str">
        <f>'Input Data'!D698</f>
        <v>DIESEL LS</v>
      </c>
      <c r="E683">
        <f>'Input Data'!AD698</f>
        <v>97.3</v>
      </c>
      <c r="F683">
        <f>'Input Data'!F698</f>
        <v>4</v>
      </c>
      <c r="G683">
        <f>'Input Data'!G698</f>
        <v>9</v>
      </c>
      <c r="H683">
        <f>'Input Data'!H698</f>
        <v>0</v>
      </c>
      <c r="I683">
        <f>'Input Data'!I698</f>
        <v>0</v>
      </c>
      <c r="J683" s="28">
        <f t="shared" si="20"/>
        <v>110.3</v>
      </c>
      <c r="K683">
        <f>J683*'Input Data'!AF698</f>
        <v>14.339</v>
      </c>
      <c r="L683" s="28">
        <f>J683*'Input Data'!AG698</f>
        <v>0</v>
      </c>
      <c r="M683" s="28">
        <f t="shared" si="21"/>
        <v>124.639</v>
      </c>
    </row>
    <row r="684" spans="1:13" x14ac:dyDescent="0.25">
      <c r="A684" t="str">
        <f>'Input Data'!B699</f>
        <v>TORONTO</v>
      </c>
      <c r="B684" t="e">
        <f>'Input Data'!AH699</f>
        <v>#N/A</v>
      </c>
      <c r="C684" t="str">
        <f>'Input Data'!C699</f>
        <v>ON</v>
      </c>
      <c r="D684" t="str">
        <f>'Input Data'!D699</f>
        <v>D LS DYED</v>
      </c>
      <c r="E684">
        <f>'Input Data'!AD699</f>
        <v>92</v>
      </c>
      <c r="F684">
        <f>'Input Data'!F699</f>
        <v>4</v>
      </c>
      <c r="G684">
        <f>'Input Data'!G699</f>
        <v>0</v>
      </c>
      <c r="H684">
        <f>'Input Data'!H699</f>
        <v>0</v>
      </c>
      <c r="I684">
        <f>'Input Data'!I699</f>
        <v>0</v>
      </c>
      <c r="J684" s="28">
        <f t="shared" si="20"/>
        <v>96</v>
      </c>
      <c r="K684">
        <f>J684*'Input Data'!AF699</f>
        <v>12.48</v>
      </c>
      <c r="L684" s="28">
        <f>J684*'Input Data'!AG699</f>
        <v>0</v>
      </c>
      <c r="M684" s="28">
        <f t="shared" si="21"/>
        <v>108.48</v>
      </c>
    </row>
    <row r="685" spans="1:13" x14ac:dyDescent="0.25">
      <c r="A685" t="str">
        <f>'Input Data'!B700</f>
        <v>TORONTO</v>
      </c>
      <c r="B685" t="e">
        <f>'Input Data'!AH700</f>
        <v>#N/A</v>
      </c>
      <c r="C685" t="str">
        <f>'Input Data'!C700</f>
        <v>ON</v>
      </c>
      <c r="D685" t="str">
        <f>'Input Data'!D700</f>
        <v>DIESEL LS</v>
      </c>
      <c r="E685">
        <f>'Input Data'!AD700</f>
        <v>92</v>
      </c>
      <c r="F685">
        <f>'Input Data'!F700</f>
        <v>4</v>
      </c>
      <c r="G685">
        <f>'Input Data'!G700</f>
        <v>9</v>
      </c>
      <c r="H685">
        <f>'Input Data'!H700</f>
        <v>0</v>
      </c>
      <c r="I685">
        <f>'Input Data'!I700</f>
        <v>0</v>
      </c>
      <c r="J685" s="28">
        <f t="shared" si="20"/>
        <v>105</v>
      </c>
      <c r="K685">
        <f>J685*'Input Data'!AF700</f>
        <v>13.65</v>
      </c>
      <c r="L685" s="28">
        <f>J685*'Input Data'!AG700</f>
        <v>0</v>
      </c>
      <c r="M685" s="28">
        <f t="shared" si="21"/>
        <v>118.65</v>
      </c>
    </row>
    <row r="686" spans="1:13" x14ac:dyDescent="0.25">
      <c r="A686" t="str">
        <f>'Input Data'!B701</f>
        <v>TORONTO</v>
      </c>
      <c r="B686" t="e">
        <f>'Input Data'!AH701</f>
        <v>#N/A</v>
      </c>
      <c r="C686" t="str">
        <f>'Input Data'!C701</f>
        <v>ON</v>
      </c>
      <c r="D686" t="str">
        <f>'Input Data'!D701</f>
        <v>UNBRAND DEF</v>
      </c>
      <c r="E686">
        <f>'Input Data'!AD701</f>
        <v>110.5</v>
      </c>
      <c r="F686">
        <f>'Input Data'!F701</f>
        <v>0</v>
      </c>
      <c r="G686">
        <f>'Input Data'!G701</f>
        <v>0</v>
      </c>
      <c r="H686">
        <f>'Input Data'!H701</f>
        <v>0</v>
      </c>
      <c r="I686">
        <f>'Input Data'!I701</f>
        <v>0</v>
      </c>
      <c r="J686" s="28">
        <f t="shared" si="20"/>
        <v>110.5</v>
      </c>
      <c r="K686">
        <f>J686*'Input Data'!AF701</f>
        <v>14.365</v>
      </c>
      <c r="L686" s="28">
        <f>J686*'Input Data'!AG701</f>
        <v>0</v>
      </c>
      <c r="M686" s="28">
        <f t="shared" si="21"/>
        <v>124.86499999999999</v>
      </c>
    </row>
    <row r="687" spans="1:13" x14ac:dyDescent="0.25">
      <c r="A687" t="str">
        <f>'Input Data'!B702</f>
        <v>VAUGHAN</v>
      </c>
      <c r="B687" t="str">
        <f>'Input Data'!AH702</f>
        <v>6701 LANGSTAFF ROAD</v>
      </c>
      <c r="C687" t="str">
        <f>'Input Data'!C702</f>
        <v>ON</v>
      </c>
      <c r="D687" t="str">
        <f>'Input Data'!D702</f>
        <v>D LS DYED</v>
      </c>
      <c r="E687">
        <f>'Input Data'!AD702</f>
        <v>92</v>
      </c>
      <c r="F687">
        <f>'Input Data'!F702</f>
        <v>4</v>
      </c>
      <c r="G687">
        <f>'Input Data'!G702</f>
        <v>0</v>
      </c>
      <c r="H687">
        <f>'Input Data'!H702</f>
        <v>0</v>
      </c>
      <c r="I687">
        <f>'Input Data'!I702</f>
        <v>0</v>
      </c>
      <c r="J687" s="28">
        <f t="shared" si="20"/>
        <v>96</v>
      </c>
      <c r="K687">
        <f>J687*'Input Data'!AF702</f>
        <v>12.48</v>
      </c>
      <c r="L687" s="28">
        <f>J687*'Input Data'!AG702</f>
        <v>0</v>
      </c>
      <c r="M687" s="28">
        <f t="shared" si="21"/>
        <v>108.48</v>
      </c>
    </row>
    <row r="688" spans="1:13" x14ac:dyDescent="0.25">
      <c r="A688" t="str">
        <f>'Input Data'!B703</f>
        <v>VAUGHAN</v>
      </c>
      <c r="B688" t="str">
        <f>'Input Data'!AH703</f>
        <v>6701 LANGSTAFF ROAD</v>
      </c>
      <c r="C688" t="str">
        <f>'Input Data'!C703</f>
        <v>ON</v>
      </c>
      <c r="D688" t="str">
        <f>'Input Data'!D703</f>
        <v>DIESEL LS</v>
      </c>
      <c r="E688">
        <f>'Input Data'!AD703</f>
        <v>92</v>
      </c>
      <c r="F688">
        <f>'Input Data'!F703</f>
        <v>4</v>
      </c>
      <c r="G688">
        <f>'Input Data'!G703</f>
        <v>9</v>
      </c>
      <c r="H688">
        <f>'Input Data'!H703</f>
        <v>0</v>
      </c>
      <c r="I688">
        <f>'Input Data'!I703</f>
        <v>0</v>
      </c>
      <c r="J688" s="28">
        <f t="shared" si="20"/>
        <v>105</v>
      </c>
      <c r="K688">
        <f>J688*'Input Data'!AF703</f>
        <v>13.65</v>
      </c>
      <c r="L688" s="28">
        <f>J688*'Input Data'!AG703</f>
        <v>0</v>
      </c>
      <c r="M688" s="28">
        <f t="shared" si="21"/>
        <v>118.65</v>
      </c>
    </row>
    <row r="689" spans="1:13" x14ac:dyDescent="0.25">
      <c r="A689" t="str">
        <f>'Input Data'!B704</f>
        <v>VAUGHAN</v>
      </c>
      <c r="B689" t="str">
        <f>'Input Data'!AH704</f>
        <v>6701 LANGSTAFF ROAD</v>
      </c>
      <c r="C689" t="str">
        <f>'Input Data'!C704</f>
        <v>ON</v>
      </c>
      <c r="D689" t="str">
        <f>'Input Data'!D704</f>
        <v>ETH MID</v>
      </c>
      <c r="E689">
        <f>'Input Data'!AD704</f>
        <v>81.2</v>
      </c>
      <c r="F689">
        <f>'Input Data'!F704</f>
        <v>10</v>
      </c>
      <c r="G689">
        <f>'Input Data'!G704</f>
        <v>9</v>
      </c>
      <c r="H689">
        <f>'Input Data'!H704</f>
        <v>0</v>
      </c>
      <c r="I689">
        <f>'Input Data'!I704</f>
        <v>0</v>
      </c>
      <c r="J689" s="28">
        <f t="shared" si="20"/>
        <v>100.2</v>
      </c>
      <c r="K689">
        <f>J689*'Input Data'!AF704</f>
        <v>13.026000000000002</v>
      </c>
      <c r="L689" s="28">
        <f>J689*'Input Data'!AG704</f>
        <v>0</v>
      </c>
      <c r="M689" s="28">
        <f t="shared" si="21"/>
        <v>113.226</v>
      </c>
    </row>
    <row r="690" spans="1:13" x14ac:dyDescent="0.25">
      <c r="A690" t="str">
        <f>'Input Data'!B705</f>
        <v>VAUGHAN</v>
      </c>
      <c r="B690" t="str">
        <f>'Input Data'!AH705</f>
        <v>6701 LANGSTAFF ROAD</v>
      </c>
      <c r="C690" t="str">
        <f>'Input Data'!C705</f>
        <v>ON</v>
      </c>
      <c r="D690" t="str">
        <f>'Input Data'!D705</f>
        <v>ETHANOL REG</v>
      </c>
      <c r="E690">
        <f>'Input Data'!AD705</f>
        <v>77.2</v>
      </c>
      <c r="F690">
        <f>'Input Data'!F705</f>
        <v>10</v>
      </c>
      <c r="G690">
        <f>'Input Data'!G705</f>
        <v>9</v>
      </c>
      <c r="H690">
        <f>'Input Data'!H705</f>
        <v>0</v>
      </c>
      <c r="I690">
        <f>'Input Data'!I705</f>
        <v>0</v>
      </c>
      <c r="J690" s="28">
        <f t="shared" si="20"/>
        <v>96.2</v>
      </c>
      <c r="K690">
        <f>J690*'Input Data'!AF705</f>
        <v>12.506</v>
      </c>
      <c r="L690" s="28">
        <f>J690*'Input Data'!AG705</f>
        <v>0</v>
      </c>
      <c r="M690" s="28">
        <f t="shared" si="21"/>
        <v>108.706</v>
      </c>
    </row>
    <row r="691" spans="1:13" x14ac:dyDescent="0.25">
      <c r="A691" t="str">
        <f>'Input Data'!B706</f>
        <v>VAUGHAN</v>
      </c>
      <c r="B691" t="str">
        <f>'Input Data'!AH706</f>
        <v>6701 LANGSTAFF ROAD</v>
      </c>
      <c r="C691" t="str">
        <f>'Input Data'!C706</f>
        <v>ON</v>
      </c>
      <c r="D691" t="str">
        <f>'Input Data'!D706</f>
        <v>PREMIUM</v>
      </c>
      <c r="E691">
        <f>'Input Data'!AD706</f>
        <v>93.2</v>
      </c>
      <c r="F691">
        <f>'Input Data'!F706</f>
        <v>10</v>
      </c>
      <c r="G691">
        <f>'Input Data'!G706</f>
        <v>9</v>
      </c>
      <c r="H691">
        <f>'Input Data'!H706</f>
        <v>0</v>
      </c>
      <c r="I691">
        <f>'Input Data'!I706</f>
        <v>0</v>
      </c>
      <c r="J691" s="28">
        <f t="shared" si="20"/>
        <v>112.2</v>
      </c>
      <c r="K691">
        <f>J691*'Input Data'!AF706</f>
        <v>14.586</v>
      </c>
      <c r="L691" s="28">
        <f>J691*'Input Data'!AG706</f>
        <v>0</v>
      </c>
      <c r="M691" s="28">
        <f t="shared" si="21"/>
        <v>126.786</v>
      </c>
    </row>
    <row r="692" spans="1:13" x14ac:dyDescent="0.25">
      <c r="A692" t="str">
        <f>'Input Data'!B707</f>
        <v>VAUGHAN</v>
      </c>
      <c r="B692" t="str">
        <f>'Input Data'!AH707</f>
        <v>6701 LANGSTAFF ROAD</v>
      </c>
      <c r="C692" t="str">
        <f>'Input Data'!C707</f>
        <v>ON</v>
      </c>
      <c r="D692" t="str">
        <f>'Input Data'!D707</f>
        <v>UNBRAND DEF</v>
      </c>
      <c r="E692">
        <f>'Input Data'!AD707</f>
        <v>110.5</v>
      </c>
      <c r="F692">
        <f>'Input Data'!F707</f>
        <v>0</v>
      </c>
      <c r="G692">
        <f>'Input Data'!G707</f>
        <v>0</v>
      </c>
      <c r="H692">
        <f>'Input Data'!H707</f>
        <v>0</v>
      </c>
      <c r="I692">
        <f>'Input Data'!I707</f>
        <v>0</v>
      </c>
      <c r="J692" s="28">
        <f t="shared" si="20"/>
        <v>110.5</v>
      </c>
      <c r="K692">
        <f>J692*'Input Data'!AF707</f>
        <v>14.365</v>
      </c>
      <c r="L692" s="28">
        <f>J692*'Input Data'!AG707</f>
        <v>0</v>
      </c>
      <c r="M692" s="28">
        <f t="shared" si="21"/>
        <v>124.86499999999999</v>
      </c>
    </row>
    <row r="693" spans="1:13" x14ac:dyDescent="0.25">
      <c r="A693" t="str">
        <f>'Input Data'!B708</f>
        <v>WAUBAUSHENE</v>
      </c>
      <c r="B693" t="str">
        <f>'Input Data'!AH708</f>
        <v>21 QUARRY RD</v>
      </c>
      <c r="C693" t="str">
        <f>'Input Data'!C708</f>
        <v>ON</v>
      </c>
      <c r="D693" t="str">
        <f>'Input Data'!D708</f>
        <v>DIESEL LS</v>
      </c>
      <c r="E693">
        <f>'Input Data'!AD708</f>
        <v>92.7</v>
      </c>
      <c r="F693">
        <f>'Input Data'!F708</f>
        <v>4</v>
      </c>
      <c r="G693">
        <f>'Input Data'!G708</f>
        <v>9</v>
      </c>
      <c r="H693">
        <f>'Input Data'!H708</f>
        <v>0</v>
      </c>
      <c r="I693">
        <f>'Input Data'!I708</f>
        <v>0</v>
      </c>
      <c r="J693" s="28">
        <f t="shared" si="20"/>
        <v>105.7</v>
      </c>
      <c r="K693">
        <f>J693*'Input Data'!AF708</f>
        <v>13.741000000000001</v>
      </c>
      <c r="L693" s="28">
        <f>J693*'Input Data'!AG708</f>
        <v>0</v>
      </c>
      <c r="M693" s="28">
        <f t="shared" si="21"/>
        <v>119.441</v>
      </c>
    </row>
    <row r="694" spans="1:13" x14ac:dyDescent="0.25">
      <c r="A694" t="str">
        <f>'Input Data'!B709</f>
        <v>WAWA</v>
      </c>
      <c r="B694" t="str">
        <f>'Input Data'!AH709</f>
        <v>54 PINEWOOD DR</v>
      </c>
      <c r="C694" t="str">
        <f>'Input Data'!C709</f>
        <v>ON</v>
      </c>
      <c r="D694" t="str">
        <f>'Input Data'!D709</f>
        <v>D LS DYED</v>
      </c>
      <c r="E694">
        <f>'Input Data'!AD709</f>
        <v>96.8</v>
      </c>
      <c r="F694">
        <f>'Input Data'!F709</f>
        <v>4</v>
      </c>
      <c r="G694">
        <f>'Input Data'!G709</f>
        <v>0</v>
      </c>
      <c r="H694">
        <f>'Input Data'!H709</f>
        <v>0</v>
      </c>
      <c r="I694">
        <f>'Input Data'!I709</f>
        <v>0</v>
      </c>
      <c r="J694" s="28">
        <f t="shared" si="20"/>
        <v>100.8</v>
      </c>
      <c r="K694">
        <f>J694*'Input Data'!AF709</f>
        <v>13.103999999999999</v>
      </c>
      <c r="L694" s="28">
        <f>J694*'Input Data'!AG709</f>
        <v>0</v>
      </c>
      <c r="M694" s="28">
        <f t="shared" si="21"/>
        <v>113.904</v>
      </c>
    </row>
    <row r="695" spans="1:13" x14ac:dyDescent="0.25">
      <c r="A695" t="str">
        <f>'Input Data'!B710</f>
        <v>WAWA</v>
      </c>
      <c r="B695" t="str">
        <f>'Input Data'!AH710</f>
        <v>54 PINEWOOD DR</v>
      </c>
      <c r="C695" t="str">
        <f>'Input Data'!C710</f>
        <v>ON</v>
      </c>
      <c r="D695" t="str">
        <f>'Input Data'!D710</f>
        <v>DIESEL LS</v>
      </c>
      <c r="E695">
        <f>'Input Data'!AD710</f>
        <v>96.8</v>
      </c>
      <c r="F695">
        <f>'Input Data'!F710</f>
        <v>4</v>
      </c>
      <c r="G695">
        <f>'Input Data'!G710</f>
        <v>9</v>
      </c>
      <c r="H695">
        <f>'Input Data'!H710</f>
        <v>0</v>
      </c>
      <c r="I695">
        <f>'Input Data'!I710</f>
        <v>0</v>
      </c>
      <c r="J695" s="28">
        <f t="shared" si="20"/>
        <v>109.8</v>
      </c>
      <c r="K695">
        <f>J695*'Input Data'!AF710</f>
        <v>14.274000000000001</v>
      </c>
      <c r="L695" s="28">
        <f>J695*'Input Data'!AG710</f>
        <v>0</v>
      </c>
      <c r="M695" s="28">
        <f t="shared" si="21"/>
        <v>124.074</v>
      </c>
    </row>
    <row r="696" spans="1:13" x14ac:dyDescent="0.25">
      <c r="A696" t="str">
        <f>'Input Data'!B711</f>
        <v>WAWA</v>
      </c>
      <c r="B696" t="str">
        <f>'Input Data'!AH711</f>
        <v>54 PINEWOOD DR</v>
      </c>
      <c r="C696" t="str">
        <f>'Input Data'!C711</f>
        <v>ON</v>
      </c>
      <c r="D696" t="str">
        <f>'Input Data'!D711</f>
        <v>ETHANOL REG</v>
      </c>
      <c r="E696">
        <f>'Input Data'!AD711</f>
        <v>82.6</v>
      </c>
      <c r="F696">
        <f>'Input Data'!F711</f>
        <v>10</v>
      </c>
      <c r="G696">
        <f>'Input Data'!G711</f>
        <v>9</v>
      </c>
      <c r="H696">
        <f>'Input Data'!H711</f>
        <v>0</v>
      </c>
      <c r="I696">
        <f>'Input Data'!I711</f>
        <v>0</v>
      </c>
      <c r="J696" s="28">
        <f t="shared" si="20"/>
        <v>101.6</v>
      </c>
      <c r="K696">
        <f>J696*'Input Data'!AF711</f>
        <v>13.208</v>
      </c>
      <c r="L696" s="28">
        <f>J696*'Input Data'!AG711</f>
        <v>0</v>
      </c>
      <c r="M696" s="28">
        <f t="shared" si="21"/>
        <v>114.80799999999999</v>
      </c>
    </row>
    <row r="697" spans="1:13" x14ac:dyDescent="0.25">
      <c r="A697" t="str">
        <f>'Input Data'!B712</f>
        <v>WAWA</v>
      </c>
      <c r="B697" t="str">
        <f>'Input Data'!AH712</f>
        <v>54 PINEWOOD DR</v>
      </c>
      <c r="C697" t="str">
        <f>'Input Data'!C712</f>
        <v>ON</v>
      </c>
      <c r="D697" t="str">
        <f>'Input Data'!D712</f>
        <v>REGULAR</v>
      </c>
      <c r="E697">
        <f>'Input Data'!AD712</f>
        <v>95.8</v>
      </c>
      <c r="F697">
        <f>'Input Data'!F712</f>
        <v>10</v>
      </c>
      <c r="G697">
        <f>'Input Data'!G712</f>
        <v>9</v>
      </c>
      <c r="H697">
        <f>'Input Data'!H712</f>
        <v>0</v>
      </c>
      <c r="I697">
        <f>'Input Data'!I712</f>
        <v>0</v>
      </c>
      <c r="J697" s="28">
        <f t="shared" si="20"/>
        <v>114.8</v>
      </c>
      <c r="K697">
        <f>J697*'Input Data'!AF712</f>
        <v>14.923999999999999</v>
      </c>
      <c r="L697" s="28">
        <f>J697*'Input Data'!AG712</f>
        <v>0</v>
      </c>
      <c r="M697" s="28">
        <f t="shared" si="21"/>
        <v>129.72399999999999</v>
      </c>
    </row>
    <row r="698" spans="1:13" x14ac:dyDescent="0.25">
      <c r="A698" t="str">
        <f>'Input Data'!B713</f>
        <v>WHITE RIVER</v>
      </c>
      <c r="B698" t="str">
        <f>'Input Data'!AH713</f>
        <v>217 HWY 17 N</v>
      </c>
      <c r="C698" t="str">
        <f>'Input Data'!C713</f>
        <v>ON</v>
      </c>
      <c r="D698" t="str">
        <f>'Input Data'!D713</f>
        <v>D LS DYED</v>
      </c>
      <c r="E698">
        <f>'Input Data'!AD713</f>
        <v>99.4</v>
      </c>
      <c r="F698">
        <f>'Input Data'!F713</f>
        <v>4</v>
      </c>
      <c r="G698">
        <f>'Input Data'!G713</f>
        <v>0</v>
      </c>
      <c r="H698">
        <f>'Input Data'!H713</f>
        <v>0</v>
      </c>
      <c r="I698">
        <f>'Input Data'!I713</f>
        <v>0</v>
      </c>
      <c r="J698" s="28">
        <f t="shared" si="20"/>
        <v>103.4</v>
      </c>
      <c r="K698">
        <f>J698*'Input Data'!AF713</f>
        <v>13.442000000000002</v>
      </c>
      <c r="L698" s="28">
        <f>J698*'Input Data'!AG713</f>
        <v>0</v>
      </c>
      <c r="M698" s="28">
        <f t="shared" si="21"/>
        <v>116.84200000000001</v>
      </c>
    </row>
    <row r="699" spans="1:13" x14ac:dyDescent="0.25">
      <c r="A699" t="str">
        <f>'Input Data'!B714</f>
        <v>WHITE RIVER</v>
      </c>
      <c r="B699" t="str">
        <f>'Input Data'!AH714</f>
        <v>217 HWY 17 N</v>
      </c>
      <c r="C699" t="str">
        <f>'Input Data'!C714</f>
        <v>ON</v>
      </c>
      <c r="D699" t="str">
        <f>'Input Data'!D714</f>
        <v>DIESEL LS</v>
      </c>
      <c r="E699">
        <f>'Input Data'!AD714</f>
        <v>99.4</v>
      </c>
      <c r="F699">
        <f>'Input Data'!F714</f>
        <v>4</v>
      </c>
      <c r="G699">
        <f>'Input Data'!G714</f>
        <v>9</v>
      </c>
      <c r="H699">
        <f>'Input Data'!H714</f>
        <v>0</v>
      </c>
      <c r="I699">
        <f>'Input Data'!I714</f>
        <v>0</v>
      </c>
      <c r="J699" s="28">
        <f t="shared" si="20"/>
        <v>112.4</v>
      </c>
      <c r="K699">
        <f>J699*'Input Data'!AF714</f>
        <v>14.612000000000002</v>
      </c>
      <c r="L699" s="28">
        <f>J699*'Input Data'!AG714</f>
        <v>0</v>
      </c>
      <c r="M699" s="28">
        <f t="shared" si="21"/>
        <v>127.012</v>
      </c>
    </row>
    <row r="700" spans="1:13" x14ac:dyDescent="0.25">
      <c r="A700" t="str">
        <f>'Input Data'!B715</f>
        <v>WHITE RIVER</v>
      </c>
      <c r="B700" t="str">
        <f>'Input Data'!AH715</f>
        <v>217 HWY 17 N</v>
      </c>
      <c r="C700" t="str">
        <f>'Input Data'!C715</f>
        <v>ON</v>
      </c>
      <c r="D700" t="str">
        <f>'Input Data'!D715</f>
        <v>ETHANOL REG</v>
      </c>
      <c r="E700">
        <f>'Input Data'!AD715</f>
        <v>84.6</v>
      </c>
      <c r="F700">
        <f>'Input Data'!F715</f>
        <v>10</v>
      </c>
      <c r="G700">
        <f>'Input Data'!G715</f>
        <v>9</v>
      </c>
      <c r="H700">
        <f>'Input Data'!H715</f>
        <v>0</v>
      </c>
      <c r="I700">
        <f>'Input Data'!I715</f>
        <v>0</v>
      </c>
      <c r="J700" s="28">
        <f t="shared" si="20"/>
        <v>103.6</v>
      </c>
      <c r="K700">
        <f>J700*'Input Data'!AF715</f>
        <v>13.468</v>
      </c>
      <c r="L700" s="28">
        <f>J700*'Input Data'!AG715</f>
        <v>0</v>
      </c>
      <c r="M700" s="28">
        <f t="shared" si="21"/>
        <v>117.068</v>
      </c>
    </row>
    <row r="701" spans="1:13" x14ac:dyDescent="0.25">
      <c r="A701" t="str">
        <f>'Input Data'!B716</f>
        <v>WHITE RIVER</v>
      </c>
      <c r="B701" t="str">
        <f>'Input Data'!AH716</f>
        <v>217 HWY 17 N</v>
      </c>
      <c r="C701" t="str">
        <f>'Input Data'!C716</f>
        <v>ON</v>
      </c>
      <c r="D701" t="str">
        <f>'Input Data'!D716</f>
        <v>PREMIUM</v>
      </c>
      <c r="E701">
        <f>'Input Data'!AD716</f>
        <v>100.6</v>
      </c>
      <c r="F701">
        <f>'Input Data'!F716</f>
        <v>10</v>
      </c>
      <c r="G701">
        <f>'Input Data'!G716</f>
        <v>9</v>
      </c>
      <c r="H701">
        <f>'Input Data'!H716</f>
        <v>0</v>
      </c>
      <c r="I701">
        <f>'Input Data'!I716</f>
        <v>0</v>
      </c>
      <c r="J701" s="28">
        <f t="shared" si="20"/>
        <v>119.6</v>
      </c>
      <c r="K701">
        <f>J701*'Input Data'!AF716</f>
        <v>15.548</v>
      </c>
      <c r="L701" s="28">
        <f>J701*'Input Data'!AG716</f>
        <v>0</v>
      </c>
      <c r="M701" s="28">
        <f t="shared" si="21"/>
        <v>135.148</v>
      </c>
    </row>
    <row r="702" spans="1:13" x14ac:dyDescent="0.25">
      <c r="A702" t="str">
        <f>'Input Data'!B717</f>
        <v>WHITE RIVER</v>
      </c>
      <c r="B702" t="str">
        <f>'Input Data'!AH717</f>
        <v>217 HWY 17 N</v>
      </c>
      <c r="C702" t="str">
        <f>'Input Data'!C717</f>
        <v>ON</v>
      </c>
      <c r="D702" t="str">
        <f>'Input Data'!D717</f>
        <v>REGULAR</v>
      </c>
      <c r="E702">
        <f>'Input Data'!AD717</f>
        <v>98</v>
      </c>
      <c r="F702">
        <f>'Input Data'!F717</f>
        <v>10</v>
      </c>
      <c r="G702">
        <f>'Input Data'!G717</f>
        <v>9</v>
      </c>
      <c r="H702">
        <f>'Input Data'!H717</f>
        <v>0</v>
      </c>
      <c r="I702">
        <f>'Input Data'!I717</f>
        <v>0</v>
      </c>
      <c r="J702" s="28">
        <f t="shared" si="20"/>
        <v>117</v>
      </c>
      <c r="K702">
        <f>J702*'Input Data'!AF717</f>
        <v>15.21</v>
      </c>
      <c r="L702" s="28">
        <f>J702*'Input Data'!AG717</f>
        <v>0</v>
      </c>
      <c r="M702" s="28">
        <f t="shared" si="21"/>
        <v>132.21</v>
      </c>
    </row>
    <row r="703" spans="1:13" x14ac:dyDescent="0.25">
      <c r="A703" t="str">
        <f>'Input Data'!B718</f>
        <v>WINDSOR</v>
      </c>
      <c r="B703" t="str">
        <f>'Input Data'!AH718</f>
        <v>4040 ESSEX COUNTY RD. 46</v>
      </c>
      <c r="C703" t="str">
        <f>'Input Data'!C718</f>
        <v>ON</v>
      </c>
      <c r="D703" t="str">
        <f>'Input Data'!D718</f>
        <v>DIESEL LS</v>
      </c>
      <c r="E703">
        <f>'Input Data'!AD718</f>
        <v>90</v>
      </c>
      <c r="F703">
        <f>'Input Data'!F718</f>
        <v>4</v>
      </c>
      <c r="G703">
        <f>'Input Data'!G718</f>
        <v>9</v>
      </c>
      <c r="H703">
        <f>'Input Data'!H718</f>
        <v>0</v>
      </c>
      <c r="I703">
        <f>'Input Data'!I718</f>
        <v>0</v>
      </c>
      <c r="J703" s="28">
        <f t="shared" si="20"/>
        <v>103</v>
      </c>
      <c r="K703">
        <f>J703*'Input Data'!AF718</f>
        <v>13.39</v>
      </c>
      <c r="L703" s="28">
        <f>J703*'Input Data'!AG718</f>
        <v>0</v>
      </c>
      <c r="M703" s="28">
        <f t="shared" si="21"/>
        <v>116.39</v>
      </c>
    </row>
    <row r="704" spans="1:13" x14ac:dyDescent="0.25">
      <c r="A704" t="str">
        <f>'Input Data'!B719</f>
        <v>WINDSOR</v>
      </c>
      <c r="B704" t="str">
        <f>'Input Data'!AH719</f>
        <v>4040 ESSEX COUNTY RD. 46</v>
      </c>
      <c r="C704" t="str">
        <f>'Input Data'!C719</f>
        <v>ON</v>
      </c>
      <c r="D704" t="str">
        <f>'Input Data'!D719</f>
        <v>ETH MID</v>
      </c>
      <c r="E704">
        <f>'Input Data'!AD719</f>
        <v>95.1</v>
      </c>
      <c r="F704">
        <f>'Input Data'!F719</f>
        <v>10</v>
      </c>
      <c r="G704">
        <f>'Input Data'!G719</f>
        <v>9</v>
      </c>
      <c r="H704">
        <f>'Input Data'!H719</f>
        <v>0</v>
      </c>
      <c r="I704">
        <f>'Input Data'!I719</f>
        <v>0</v>
      </c>
      <c r="J704" s="28">
        <f t="shared" si="20"/>
        <v>114.1</v>
      </c>
      <c r="K704">
        <f>J704*'Input Data'!AF719</f>
        <v>14.833</v>
      </c>
      <c r="L704" s="28">
        <f>J704*'Input Data'!AG719</f>
        <v>0</v>
      </c>
      <c r="M704" s="28">
        <f t="shared" si="21"/>
        <v>128.93299999999999</v>
      </c>
    </row>
    <row r="705" spans="1:13" x14ac:dyDescent="0.25">
      <c r="A705" t="str">
        <f>'Input Data'!B720</f>
        <v>WINDSOR</v>
      </c>
      <c r="B705" t="str">
        <f>'Input Data'!AH720</f>
        <v>4040 ESSEX COUNTY RD. 46</v>
      </c>
      <c r="C705" t="str">
        <f>'Input Data'!C720</f>
        <v>ON</v>
      </c>
      <c r="D705" t="str">
        <f>'Input Data'!D720</f>
        <v>ETHANOL REG</v>
      </c>
      <c r="E705">
        <f>'Input Data'!AD720</f>
        <v>76.900000000000006</v>
      </c>
      <c r="F705">
        <f>'Input Data'!F720</f>
        <v>10</v>
      </c>
      <c r="G705">
        <f>'Input Data'!G720</f>
        <v>9</v>
      </c>
      <c r="H705">
        <f>'Input Data'!H720</f>
        <v>0</v>
      </c>
      <c r="I705">
        <f>'Input Data'!I720</f>
        <v>0</v>
      </c>
      <c r="J705" s="28">
        <f t="shared" si="20"/>
        <v>95.9</v>
      </c>
      <c r="K705">
        <f>J705*'Input Data'!AF720</f>
        <v>12.467000000000001</v>
      </c>
      <c r="L705" s="28">
        <f>J705*'Input Data'!AG720</f>
        <v>0</v>
      </c>
      <c r="M705" s="28">
        <f t="shared" si="21"/>
        <v>108.367</v>
      </c>
    </row>
    <row r="706" spans="1:13" x14ac:dyDescent="0.25">
      <c r="A706" t="str">
        <f>'Input Data'!B721</f>
        <v>WINDSOR</v>
      </c>
      <c r="B706" t="str">
        <f>'Input Data'!AH721</f>
        <v>4040 ESSEX COUNTY RD. 46</v>
      </c>
      <c r="C706" t="str">
        <f>'Input Data'!C721</f>
        <v>ON</v>
      </c>
      <c r="D706" t="str">
        <f>'Input Data'!D721</f>
        <v>MID</v>
      </c>
      <c r="E706">
        <f>'Input Data'!AD721</f>
        <v>68.7</v>
      </c>
      <c r="F706">
        <f>'Input Data'!F721</f>
        <v>10</v>
      </c>
      <c r="G706">
        <f>'Input Data'!G721</f>
        <v>9</v>
      </c>
      <c r="H706">
        <f>'Input Data'!H721</f>
        <v>0</v>
      </c>
      <c r="I706">
        <f>'Input Data'!I721</f>
        <v>0</v>
      </c>
      <c r="J706" s="28">
        <f t="shared" si="20"/>
        <v>87.7</v>
      </c>
      <c r="K706">
        <f>J706*'Input Data'!AF721</f>
        <v>11.401000000000002</v>
      </c>
      <c r="L706" s="28">
        <f>J706*'Input Data'!AG721</f>
        <v>0</v>
      </c>
      <c r="M706" s="28">
        <f t="shared" si="21"/>
        <v>99.100999999999999</v>
      </c>
    </row>
    <row r="707" spans="1:13" x14ac:dyDescent="0.25">
      <c r="A707" t="str">
        <f>'Input Data'!B722</f>
        <v>WINDSOR</v>
      </c>
      <c r="B707" t="str">
        <f>'Input Data'!AH722</f>
        <v>4040 ESSEX COUNTY RD. 46</v>
      </c>
      <c r="C707" t="str">
        <f>'Input Data'!C722</f>
        <v>ON</v>
      </c>
      <c r="D707" t="str">
        <f>'Input Data'!D722</f>
        <v>PREMIUM</v>
      </c>
      <c r="E707">
        <f>'Input Data'!AD722</f>
        <v>118.2</v>
      </c>
      <c r="F707">
        <f>'Input Data'!F722</f>
        <v>10</v>
      </c>
      <c r="G707">
        <f>'Input Data'!G722</f>
        <v>9</v>
      </c>
      <c r="H707">
        <f>'Input Data'!H722</f>
        <v>0</v>
      </c>
      <c r="I707">
        <f>'Input Data'!I722</f>
        <v>0</v>
      </c>
      <c r="J707" s="28">
        <f t="shared" si="20"/>
        <v>137.19999999999999</v>
      </c>
      <c r="K707">
        <f>J707*'Input Data'!AF722</f>
        <v>17.835999999999999</v>
      </c>
      <c r="L707" s="28">
        <f>J707*'Input Data'!AG722</f>
        <v>0</v>
      </c>
      <c r="M707" s="28">
        <f t="shared" si="21"/>
        <v>155.036</v>
      </c>
    </row>
    <row r="708" spans="1:13" x14ac:dyDescent="0.25">
      <c r="A708" t="str">
        <f>'Input Data'!B723</f>
        <v>WINDSOR</v>
      </c>
      <c r="B708" t="str">
        <f>'Input Data'!AH723</f>
        <v>4040 ESSEX COUNTY RD. 46</v>
      </c>
      <c r="C708" t="str">
        <f>'Input Data'!C723</f>
        <v>ON</v>
      </c>
      <c r="D708" t="str">
        <f>'Input Data'!D723</f>
        <v>REGULAR</v>
      </c>
      <c r="E708">
        <f>'Input Data'!AD723</f>
        <v>55.7</v>
      </c>
      <c r="F708">
        <f>'Input Data'!F723</f>
        <v>10</v>
      </c>
      <c r="G708">
        <f>'Input Data'!G723</f>
        <v>9</v>
      </c>
      <c r="H708">
        <f>'Input Data'!H723</f>
        <v>0</v>
      </c>
      <c r="I708">
        <f>'Input Data'!I723</f>
        <v>0</v>
      </c>
      <c r="J708" s="28">
        <f t="shared" si="20"/>
        <v>74.7</v>
      </c>
      <c r="K708">
        <f>J708*'Input Data'!AF723</f>
        <v>9.7110000000000003</v>
      </c>
      <c r="L708" s="28">
        <f>J708*'Input Data'!AG723</f>
        <v>0</v>
      </c>
      <c r="M708" s="28">
        <f t="shared" si="21"/>
        <v>84.411000000000001</v>
      </c>
    </row>
    <row r="709" spans="1:13" x14ac:dyDescent="0.25">
      <c r="A709" t="str">
        <f>'Input Data'!B724</f>
        <v>WINDSOR</v>
      </c>
      <c r="B709" t="str">
        <f>'Input Data'!AH724</f>
        <v>4040 ESSEX COUNTY RD. 46</v>
      </c>
      <c r="C709" t="str">
        <f>'Input Data'!C724</f>
        <v>ON</v>
      </c>
      <c r="D709" t="str">
        <f>'Input Data'!D724</f>
        <v>UNBRAND DEF</v>
      </c>
      <c r="E709">
        <f>'Input Data'!AD724</f>
        <v>115</v>
      </c>
      <c r="F709">
        <f>'Input Data'!F724</f>
        <v>0</v>
      </c>
      <c r="G709">
        <f>'Input Data'!G724</f>
        <v>0</v>
      </c>
      <c r="H709">
        <f>'Input Data'!H724</f>
        <v>0</v>
      </c>
      <c r="I709">
        <f>'Input Data'!I724</f>
        <v>0</v>
      </c>
      <c r="J709" s="28">
        <f t="shared" si="20"/>
        <v>115</v>
      </c>
      <c r="K709">
        <f>J709*'Input Data'!AF724</f>
        <v>14.950000000000001</v>
      </c>
      <c r="L709" s="28">
        <f>J709*'Input Data'!AG724</f>
        <v>0</v>
      </c>
      <c r="M709" s="28">
        <f t="shared" si="21"/>
        <v>129.94999999999999</v>
      </c>
    </row>
    <row r="710" spans="1:13" x14ac:dyDescent="0.25">
      <c r="A710" t="str">
        <f>'Input Data'!B725</f>
        <v>WINGHAM</v>
      </c>
      <c r="B710" t="str">
        <f>'Input Data'!AH725</f>
        <v>82 KERR DRIVE</v>
      </c>
      <c r="C710" t="str">
        <f>'Input Data'!C725</f>
        <v>ON</v>
      </c>
      <c r="D710" t="str">
        <f>'Input Data'!D725</f>
        <v>DIESEL LS</v>
      </c>
      <c r="E710">
        <f>'Input Data'!AD725</f>
        <v>90.8</v>
      </c>
      <c r="F710">
        <f>'Input Data'!F725</f>
        <v>4</v>
      </c>
      <c r="G710">
        <f>'Input Data'!G725</f>
        <v>9</v>
      </c>
      <c r="H710">
        <f>'Input Data'!H725</f>
        <v>0</v>
      </c>
      <c r="I710">
        <f>'Input Data'!I725</f>
        <v>0</v>
      </c>
      <c r="J710" s="28">
        <f t="shared" si="20"/>
        <v>103.8</v>
      </c>
      <c r="K710">
        <f>J710*'Input Data'!AF725</f>
        <v>13.494</v>
      </c>
      <c r="L710" s="28">
        <f>J710*'Input Data'!AG725</f>
        <v>0</v>
      </c>
      <c r="M710" s="28">
        <f t="shared" si="21"/>
        <v>117.294</v>
      </c>
    </row>
    <row r="711" spans="1:13" x14ac:dyDescent="0.25">
      <c r="A711" t="str">
        <f>'Input Data'!B726</f>
        <v>WINGHAM</v>
      </c>
      <c r="B711" t="str">
        <f>'Input Data'!AH726</f>
        <v>82 KERR DRIVE</v>
      </c>
      <c r="C711" t="str">
        <f>'Input Data'!C726</f>
        <v>ON</v>
      </c>
      <c r="D711" t="str">
        <f>'Input Data'!D726</f>
        <v>UNBRAND DEF</v>
      </c>
      <c r="E711">
        <f>'Input Data'!AD726</f>
        <v>119.4</v>
      </c>
      <c r="F711">
        <f>'Input Data'!F726</f>
        <v>0</v>
      </c>
      <c r="G711">
        <f>'Input Data'!G726</f>
        <v>0</v>
      </c>
      <c r="H711">
        <f>'Input Data'!H726</f>
        <v>0</v>
      </c>
      <c r="I711">
        <f>'Input Data'!I726</f>
        <v>0</v>
      </c>
      <c r="J711" s="28">
        <f t="shared" si="20"/>
        <v>119.4</v>
      </c>
      <c r="K711">
        <f>J711*'Input Data'!AF726</f>
        <v>15.522000000000002</v>
      </c>
      <c r="L711" s="28">
        <f>J711*'Input Data'!AG726</f>
        <v>0</v>
      </c>
      <c r="M711" s="28">
        <f t="shared" si="21"/>
        <v>134.922</v>
      </c>
    </row>
    <row r="712" spans="1:13" x14ac:dyDescent="0.25">
      <c r="A712" t="str">
        <f>'Input Data'!B727</f>
        <v>WOODSTOCK</v>
      </c>
      <c r="B712" t="str">
        <f>'Input Data'!AH727</f>
        <v>714983 OXFORD RD 4</v>
      </c>
      <c r="C712" t="str">
        <f>'Input Data'!C727</f>
        <v>ON</v>
      </c>
      <c r="D712" t="str">
        <f>'Input Data'!D727</f>
        <v>DIESEL LS</v>
      </c>
      <c r="E712">
        <f>'Input Data'!AD727</f>
        <v>90.5</v>
      </c>
      <c r="F712">
        <f>'Input Data'!F727</f>
        <v>4</v>
      </c>
      <c r="G712">
        <f>'Input Data'!G727</f>
        <v>9</v>
      </c>
      <c r="H712">
        <f>'Input Data'!H727</f>
        <v>0</v>
      </c>
      <c r="I712">
        <f>'Input Data'!I727</f>
        <v>0</v>
      </c>
      <c r="J712" s="28">
        <f t="shared" si="20"/>
        <v>103.5</v>
      </c>
      <c r="K712">
        <f>J712*'Input Data'!AF727</f>
        <v>13.455</v>
      </c>
      <c r="L712" s="28">
        <f>J712*'Input Data'!AG727</f>
        <v>0</v>
      </c>
      <c r="M712" s="28">
        <f t="shared" si="21"/>
        <v>116.955</v>
      </c>
    </row>
    <row r="713" spans="1:13" x14ac:dyDescent="0.25">
      <c r="A713" t="str">
        <f>'Input Data'!B728</f>
        <v>WOODSTOCK</v>
      </c>
      <c r="B713" t="str">
        <f>'Input Data'!AH728</f>
        <v>714983 OXFORD RD 4</v>
      </c>
      <c r="C713" t="str">
        <f>'Input Data'!C728</f>
        <v>ON</v>
      </c>
      <c r="D713" t="str">
        <f>'Input Data'!D728</f>
        <v>UNBRAND DEF</v>
      </c>
      <c r="E713">
        <f>'Input Data'!AD728</f>
        <v>119.4</v>
      </c>
      <c r="F713">
        <f>'Input Data'!F728</f>
        <v>0</v>
      </c>
      <c r="G713">
        <f>'Input Data'!G728</f>
        <v>0</v>
      </c>
      <c r="H713">
        <f>'Input Data'!H728</f>
        <v>0</v>
      </c>
      <c r="I713">
        <f>'Input Data'!I728</f>
        <v>0</v>
      </c>
      <c r="J713" s="28">
        <f t="shared" si="20"/>
        <v>119.4</v>
      </c>
      <c r="K713">
        <f>J713*'Input Data'!AF728</f>
        <v>15.522000000000002</v>
      </c>
      <c r="L713" s="28">
        <f>J713*'Input Data'!AG728</f>
        <v>0</v>
      </c>
      <c r="M713" s="28">
        <f t="shared" si="21"/>
        <v>134.922</v>
      </c>
    </row>
    <row r="714" spans="1:13" x14ac:dyDescent="0.25">
      <c r="A714" t="str">
        <f>'Input Data'!B729</f>
        <v>DESCHAMBAULT</v>
      </c>
      <c r="B714" t="str">
        <f>'Input Data'!AH729</f>
        <v>25 Rue des Pins</v>
      </c>
      <c r="C714" t="str">
        <f>'Input Data'!C729</f>
        <v>QC</v>
      </c>
      <c r="D714" t="str">
        <f>'Input Data'!D729</f>
        <v>D LS DYED</v>
      </c>
      <c r="E714">
        <f>'Input Data'!AD729</f>
        <v>106.6</v>
      </c>
      <c r="F714">
        <f>'Input Data'!F729</f>
        <v>4</v>
      </c>
      <c r="G714">
        <f>'Input Data'!G729</f>
        <v>0</v>
      </c>
      <c r="H714">
        <f>'Input Data'!H729</f>
        <v>0</v>
      </c>
      <c r="I714">
        <f>'Input Data'!I729</f>
        <v>0</v>
      </c>
      <c r="J714" s="28">
        <f t="shared" si="20"/>
        <v>110.6</v>
      </c>
      <c r="K714">
        <f>J714*'Input Data'!AF729</f>
        <v>5.53</v>
      </c>
      <c r="L714" s="28">
        <f>J714*'Input Data'!AG729</f>
        <v>11.032349999999999</v>
      </c>
      <c r="M714" s="28">
        <f t="shared" si="21"/>
        <v>127.16234999999999</v>
      </c>
    </row>
    <row r="715" spans="1:13" x14ac:dyDescent="0.25">
      <c r="A715" t="str">
        <f>'Input Data'!B730</f>
        <v>DESCHAMBAULT</v>
      </c>
      <c r="B715" t="str">
        <f>'Input Data'!AH730</f>
        <v>25 Rue des Pins</v>
      </c>
      <c r="C715" t="str">
        <f>'Input Data'!C730</f>
        <v>QC</v>
      </c>
      <c r="D715" t="str">
        <f>'Input Data'!D730</f>
        <v>DIESEL LS</v>
      </c>
      <c r="E715">
        <f>'Input Data'!AD730</f>
        <v>106.6</v>
      </c>
      <c r="F715">
        <f>'Input Data'!F730</f>
        <v>4</v>
      </c>
      <c r="G715">
        <f>'Input Data'!G730</f>
        <v>20.2</v>
      </c>
      <c r="H715">
        <f>'Input Data'!H730</f>
        <v>0</v>
      </c>
      <c r="I715">
        <f>'Input Data'!I730</f>
        <v>0</v>
      </c>
      <c r="J715" s="28">
        <f t="shared" si="20"/>
        <v>130.79999999999998</v>
      </c>
      <c r="K715">
        <f>J715*'Input Data'!AF730</f>
        <v>6.5399999999999991</v>
      </c>
      <c r="L715" s="28">
        <f>J715*'Input Data'!AG730</f>
        <v>13.047299999999998</v>
      </c>
      <c r="M715" s="28">
        <f t="shared" si="21"/>
        <v>150.38729999999998</v>
      </c>
    </row>
    <row r="716" spans="1:13" x14ac:dyDescent="0.25">
      <c r="A716" t="str">
        <f>'Input Data'!B731</f>
        <v>DESCHAMBAULT</v>
      </c>
      <c r="B716" t="str">
        <f>'Input Data'!AH731</f>
        <v>25 Rue des Pins</v>
      </c>
      <c r="C716" t="str">
        <f>'Input Data'!C731</f>
        <v>QC</v>
      </c>
      <c r="D716" t="str">
        <f>'Input Data'!D731</f>
        <v>UNBRAND DEF</v>
      </c>
      <c r="E716">
        <f>'Input Data'!AD731</f>
        <v>124</v>
      </c>
      <c r="F716">
        <f>'Input Data'!F731</f>
        <v>0</v>
      </c>
      <c r="G716">
        <f>'Input Data'!G731</f>
        <v>0</v>
      </c>
      <c r="H716">
        <f>'Input Data'!H731</f>
        <v>0</v>
      </c>
      <c r="I716">
        <f>'Input Data'!I731</f>
        <v>0</v>
      </c>
      <c r="J716" s="28">
        <f t="shared" si="20"/>
        <v>124</v>
      </c>
      <c r="K716">
        <f>J716*'Input Data'!AF731</f>
        <v>6.2</v>
      </c>
      <c r="L716" s="28">
        <f>J716*'Input Data'!AG731</f>
        <v>12.369</v>
      </c>
      <c r="M716" s="28">
        <f t="shared" si="21"/>
        <v>142.56899999999999</v>
      </c>
    </row>
    <row r="717" spans="1:13" x14ac:dyDescent="0.25">
      <c r="A717" t="str">
        <f>'Input Data'!B732</f>
        <v>DRUMMONDVILLE</v>
      </c>
      <c r="B717" t="str">
        <f>'Input Data'!AH732</f>
        <v>2115 Rue Canadien</v>
      </c>
      <c r="C717" t="str">
        <f>'Input Data'!C732</f>
        <v>QC</v>
      </c>
      <c r="D717" t="str">
        <f>'Input Data'!D732</f>
        <v>D LS DYED</v>
      </c>
      <c r="E717">
        <f>'Input Data'!AD732</f>
        <v>106.8</v>
      </c>
      <c r="F717">
        <f>'Input Data'!F732</f>
        <v>4</v>
      </c>
      <c r="G717">
        <f>'Input Data'!G732</f>
        <v>0</v>
      </c>
      <c r="H717">
        <f>'Input Data'!H732</f>
        <v>0</v>
      </c>
      <c r="I717">
        <f>'Input Data'!I732</f>
        <v>0</v>
      </c>
      <c r="J717" s="28">
        <f t="shared" si="20"/>
        <v>110.8</v>
      </c>
      <c r="K717">
        <f>J717*'Input Data'!AF732</f>
        <v>5.54</v>
      </c>
      <c r="L717" s="28">
        <f>J717*'Input Data'!AG732</f>
        <v>11.052300000000001</v>
      </c>
      <c r="M717" s="28">
        <f t="shared" si="21"/>
        <v>127.39230000000001</v>
      </c>
    </row>
    <row r="718" spans="1:13" x14ac:dyDescent="0.25">
      <c r="A718" t="str">
        <f>'Input Data'!B733</f>
        <v>DRUMMONDVILLE</v>
      </c>
      <c r="B718" t="str">
        <f>'Input Data'!AH733</f>
        <v>2115 Rue Canadien</v>
      </c>
      <c r="C718" t="str">
        <f>'Input Data'!C733</f>
        <v>QC</v>
      </c>
      <c r="D718" t="str">
        <f>'Input Data'!D733</f>
        <v>DIESEL LS</v>
      </c>
      <c r="E718">
        <f>'Input Data'!AD733</f>
        <v>106.8</v>
      </c>
      <c r="F718">
        <f>'Input Data'!F733</f>
        <v>4</v>
      </c>
      <c r="G718">
        <f>'Input Data'!G733</f>
        <v>20.2</v>
      </c>
      <c r="H718">
        <f>'Input Data'!H733</f>
        <v>0</v>
      </c>
      <c r="I718">
        <f>'Input Data'!I733</f>
        <v>0</v>
      </c>
      <c r="J718" s="28">
        <f t="shared" ref="J718:J770" si="22">SUM(E718:I718)</f>
        <v>131</v>
      </c>
      <c r="K718">
        <f>J718*'Input Data'!AF733</f>
        <v>6.5500000000000007</v>
      </c>
      <c r="L718" s="28">
        <f>J718*'Input Data'!AG733</f>
        <v>13.067250000000001</v>
      </c>
      <c r="M718" s="28">
        <f t="shared" ref="M718:M770" si="23">SUM(J718:L718)</f>
        <v>150.61725000000001</v>
      </c>
    </row>
    <row r="719" spans="1:13" x14ac:dyDescent="0.25">
      <c r="A719" t="str">
        <f>'Input Data'!B734</f>
        <v>DRUMMONDVILLE</v>
      </c>
      <c r="B719" t="str">
        <f>'Input Data'!AH734</f>
        <v>2115 Rue Canadien</v>
      </c>
      <c r="C719" t="str">
        <f>'Input Data'!C734</f>
        <v>QC</v>
      </c>
      <c r="D719" t="str">
        <f>'Input Data'!D734</f>
        <v>UNBRAND DEF</v>
      </c>
      <c r="E719">
        <f>'Input Data'!AD734</f>
        <v>124</v>
      </c>
      <c r="F719">
        <f>'Input Data'!F734</f>
        <v>0</v>
      </c>
      <c r="G719">
        <f>'Input Data'!G734</f>
        <v>0</v>
      </c>
      <c r="H719">
        <f>'Input Data'!H734</f>
        <v>0</v>
      </c>
      <c r="I719">
        <f>'Input Data'!I734</f>
        <v>0</v>
      </c>
      <c r="J719" s="28">
        <f t="shared" si="22"/>
        <v>124</v>
      </c>
      <c r="K719">
        <f>J719*'Input Data'!AF734</f>
        <v>6.2</v>
      </c>
      <c r="L719" s="28">
        <f>J719*'Input Data'!AG734</f>
        <v>12.369</v>
      </c>
      <c r="M719" s="28">
        <f t="shared" si="23"/>
        <v>142.56899999999999</v>
      </c>
    </row>
    <row r="720" spans="1:13" x14ac:dyDescent="0.25">
      <c r="A720" t="str">
        <f>'Input Data'!B735</f>
        <v>MONT JOLI</v>
      </c>
      <c r="B720" t="str">
        <f>'Input Data'!AH735</f>
        <v>1000 B, rue Piché, Mont-Joli</v>
      </c>
      <c r="C720" t="str">
        <f>'Input Data'!C735</f>
        <v>QC</v>
      </c>
      <c r="D720" t="str">
        <f>'Input Data'!D735</f>
        <v>D LS DYED</v>
      </c>
      <c r="E720">
        <f>'Input Data'!AD735</f>
        <v>106.6</v>
      </c>
      <c r="F720">
        <f>'Input Data'!F735</f>
        <v>4</v>
      </c>
      <c r="G720">
        <f>'Input Data'!G735</f>
        <v>0</v>
      </c>
      <c r="H720">
        <f>'Input Data'!H735</f>
        <v>0</v>
      </c>
      <c r="I720">
        <f>'Input Data'!I735</f>
        <v>0</v>
      </c>
      <c r="J720" s="28">
        <f t="shared" si="22"/>
        <v>110.6</v>
      </c>
      <c r="K720">
        <f>J720*'Input Data'!AF735</f>
        <v>5.53</v>
      </c>
      <c r="L720" s="28">
        <f>J720*'Input Data'!AG735</f>
        <v>11.032349999999999</v>
      </c>
      <c r="M720" s="28">
        <f t="shared" si="23"/>
        <v>127.16234999999999</v>
      </c>
    </row>
    <row r="721" spans="1:13" x14ac:dyDescent="0.25">
      <c r="A721" t="str">
        <f>'Input Data'!B736</f>
        <v>MONT JOLI</v>
      </c>
      <c r="B721" t="str">
        <f>'Input Data'!AH736</f>
        <v>1000 B, rue Piché, Mont-Joli</v>
      </c>
      <c r="C721" t="str">
        <f>'Input Data'!C736</f>
        <v>QC</v>
      </c>
      <c r="D721" t="str">
        <f>'Input Data'!D736</f>
        <v>DIESEL LS</v>
      </c>
      <c r="E721">
        <f>'Input Data'!AD736</f>
        <v>106.6</v>
      </c>
      <c r="F721">
        <f>'Input Data'!F736</f>
        <v>4</v>
      </c>
      <c r="G721">
        <f>'Input Data'!G736</f>
        <v>20.2</v>
      </c>
      <c r="H721">
        <f>'Input Data'!H736</f>
        <v>0</v>
      </c>
      <c r="I721">
        <f>'Input Data'!I736</f>
        <v>0</v>
      </c>
      <c r="J721" s="28">
        <f t="shared" si="22"/>
        <v>130.79999999999998</v>
      </c>
      <c r="K721">
        <f>J721*'Input Data'!AF736</f>
        <v>6.5399999999999991</v>
      </c>
      <c r="L721" s="28">
        <f>J721*'Input Data'!AG736</f>
        <v>13.047299999999998</v>
      </c>
      <c r="M721" s="28">
        <f t="shared" si="23"/>
        <v>150.38729999999998</v>
      </c>
    </row>
    <row r="722" spans="1:13" x14ac:dyDescent="0.25">
      <c r="A722" t="str">
        <f>'Input Data'!B737</f>
        <v>MONT JOLI</v>
      </c>
      <c r="B722" t="str">
        <f>'Input Data'!AH737</f>
        <v>1000 B, rue Piché, Mont-Joli</v>
      </c>
      <c r="C722" t="str">
        <f>'Input Data'!C737</f>
        <v>QC</v>
      </c>
      <c r="D722" t="str">
        <f>'Input Data'!D737</f>
        <v>UNBRAND DEF</v>
      </c>
      <c r="E722">
        <f>'Input Data'!AD737</f>
        <v>124</v>
      </c>
      <c r="F722">
        <f>'Input Data'!F737</f>
        <v>0</v>
      </c>
      <c r="G722">
        <f>'Input Data'!G737</f>
        <v>0</v>
      </c>
      <c r="H722">
        <f>'Input Data'!H737</f>
        <v>0</v>
      </c>
      <c r="I722">
        <f>'Input Data'!I737</f>
        <v>0</v>
      </c>
      <c r="J722" s="28">
        <f t="shared" si="22"/>
        <v>124</v>
      </c>
      <c r="K722">
        <f>J722*'Input Data'!AF737</f>
        <v>6.2</v>
      </c>
      <c r="L722" s="28">
        <f>J722*'Input Data'!AG737</f>
        <v>12.369</v>
      </c>
      <c r="M722" s="28">
        <f t="shared" si="23"/>
        <v>142.56899999999999</v>
      </c>
    </row>
    <row r="723" spans="1:13" x14ac:dyDescent="0.25">
      <c r="A723" t="str">
        <f>'Input Data'!B738</f>
        <v>PORTNEUF-SUR-MER</v>
      </c>
      <c r="B723" t="e">
        <f>'Input Data'!AH738</f>
        <v>#N/A</v>
      </c>
      <c r="C723" t="str">
        <f>'Input Data'!C738</f>
        <v>QC</v>
      </c>
      <c r="D723" t="str">
        <f>'Input Data'!D738</f>
        <v>UNBRAND DEF</v>
      </c>
      <c r="E723">
        <f>'Input Data'!AD738</f>
        <v>124</v>
      </c>
      <c r="F723">
        <f>'Input Data'!F738</f>
        <v>0</v>
      </c>
      <c r="G723">
        <f>'Input Data'!G738</f>
        <v>0</v>
      </c>
      <c r="H723">
        <f>'Input Data'!H738</f>
        <v>0</v>
      </c>
      <c r="I723">
        <f>'Input Data'!I738</f>
        <v>0</v>
      </c>
      <c r="J723" s="28">
        <f t="shared" si="22"/>
        <v>124</v>
      </c>
      <c r="K723">
        <f>J723*'Input Data'!AF738</f>
        <v>6.2</v>
      </c>
      <c r="L723" s="28">
        <f>J723*'Input Data'!AG738</f>
        <v>12.369</v>
      </c>
      <c r="M723" s="28">
        <f t="shared" si="23"/>
        <v>142.56899999999999</v>
      </c>
    </row>
    <row r="724" spans="1:13" x14ac:dyDescent="0.25">
      <c r="A724" t="str">
        <f>'Input Data'!B739</f>
        <v>SAINT APOLLINAIRE</v>
      </c>
      <c r="B724" t="str">
        <f>'Input Data'!AH739</f>
        <v>495, rue Laurier</v>
      </c>
      <c r="C724" t="str">
        <f>'Input Data'!C739</f>
        <v>QC</v>
      </c>
      <c r="D724" t="str">
        <f>'Input Data'!D739</f>
        <v>D LS DYED</v>
      </c>
      <c r="E724">
        <f>'Input Data'!AD739</f>
        <v>106.6</v>
      </c>
      <c r="F724">
        <f>'Input Data'!F739</f>
        <v>4</v>
      </c>
      <c r="G724">
        <f>'Input Data'!G739</f>
        <v>0</v>
      </c>
      <c r="H724">
        <f>'Input Data'!H739</f>
        <v>0</v>
      </c>
      <c r="I724">
        <f>'Input Data'!I739</f>
        <v>0</v>
      </c>
      <c r="J724" s="28">
        <f t="shared" si="22"/>
        <v>110.6</v>
      </c>
      <c r="K724">
        <f>J724*'Input Data'!AF739</f>
        <v>5.53</v>
      </c>
      <c r="L724" s="28">
        <f>J724*'Input Data'!AG739</f>
        <v>11.032349999999999</v>
      </c>
      <c r="M724" s="28">
        <f t="shared" si="23"/>
        <v>127.16234999999999</v>
      </c>
    </row>
    <row r="725" spans="1:13" x14ac:dyDescent="0.25">
      <c r="A725" t="str">
        <f>'Input Data'!B740</f>
        <v>SAINT APOLLINAIRE</v>
      </c>
      <c r="B725" t="str">
        <f>'Input Data'!AH740</f>
        <v>495, rue Laurier</v>
      </c>
      <c r="C725" t="str">
        <f>'Input Data'!C740</f>
        <v>QC</v>
      </c>
      <c r="D725" t="str">
        <f>'Input Data'!D740</f>
        <v>DIESEL LS</v>
      </c>
      <c r="E725">
        <f>'Input Data'!AD740</f>
        <v>106.6</v>
      </c>
      <c r="F725">
        <f>'Input Data'!F740</f>
        <v>4</v>
      </c>
      <c r="G725">
        <f>'Input Data'!G740</f>
        <v>20.2</v>
      </c>
      <c r="H725">
        <f>'Input Data'!H740</f>
        <v>0</v>
      </c>
      <c r="I725">
        <f>'Input Data'!I740</f>
        <v>0</v>
      </c>
      <c r="J725" s="28">
        <f t="shared" si="22"/>
        <v>130.79999999999998</v>
      </c>
      <c r="K725">
        <f>J725*'Input Data'!AF740</f>
        <v>6.5399999999999991</v>
      </c>
      <c r="L725" s="28">
        <f>J725*'Input Data'!AG740</f>
        <v>13.047299999999998</v>
      </c>
      <c r="M725" s="28">
        <f t="shared" si="23"/>
        <v>150.38729999999998</v>
      </c>
    </row>
    <row r="726" spans="1:13" x14ac:dyDescent="0.25">
      <c r="A726" t="str">
        <f>'Input Data'!B741</f>
        <v>SAINT APOLLINAIRE</v>
      </c>
      <c r="B726" t="str">
        <f>'Input Data'!AH741</f>
        <v>495, rue Laurier</v>
      </c>
      <c r="C726" t="str">
        <f>'Input Data'!C741</f>
        <v>QC</v>
      </c>
      <c r="D726" t="str">
        <f>'Input Data'!D741</f>
        <v>UNBRAND DEF</v>
      </c>
      <c r="E726">
        <f>'Input Data'!AD741</f>
        <v>124</v>
      </c>
      <c r="F726">
        <f>'Input Data'!F741</f>
        <v>0</v>
      </c>
      <c r="G726">
        <f>'Input Data'!G741</f>
        <v>0</v>
      </c>
      <c r="H726">
        <f>'Input Data'!H741</f>
        <v>0</v>
      </c>
      <c r="I726">
        <f>'Input Data'!I741</f>
        <v>0</v>
      </c>
      <c r="J726" s="28">
        <f t="shared" si="22"/>
        <v>124</v>
      </c>
      <c r="K726">
        <f>J726*'Input Data'!AF741</f>
        <v>6.2</v>
      </c>
      <c r="L726" s="28">
        <f>J726*'Input Data'!AG741</f>
        <v>12.369</v>
      </c>
      <c r="M726" s="28">
        <f t="shared" si="23"/>
        <v>142.56899999999999</v>
      </c>
    </row>
    <row r="727" spans="1:13" x14ac:dyDescent="0.25">
      <c r="A727" t="str">
        <f>'Input Data'!B742</f>
        <v>SAINT BERNARD DE LA</v>
      </c>
      <c r="B727" t="str">
        <f>'Input Data'!AH742</f>
        <v>105 CHEMIN PLEASANT VALLEY</v>
      </c>
      <c r="C727" t="str">
        <f>'Input Data'!C742</f>
        <v>QC</v>
      </c>
      <c r="D727" t="str">
        <f>'Input Data'!D742</f>
        <v>DIESEL LS</v>
      </c>
      <c r="E727">
        <f>'Input Data'!AD742</f>
        <v>106.7</v>
      </c>
      <c r="F727">
        <f>'Input Data'!F742</f>
        <v>4</v>
      </c>
      <c r="G727">
        <f>'Input Data'!G742</f>
        <v>20.2</v>
      </c>
      <c r="H727">
        <f>'Input Data'!H742</f>
        <v>0</v>
      </c>
      <c r="I727">
        <f>'Input Data'!I742</f>
        <v>0</v>
      </c>
      <c r="J727" s="28">
        <f t="shared" si="22"/>
        <v>130.9</v>
      </c>
      <c r="K727">
        <f>J727*'Input Data'!AF742</f>
        <v>6.5450000000000008</v>
      </c>
      <c r="L727" s="28">
        <f>J727*'Input Data'!AG742</f>
        <v>13.057275000000001</v>
      </c>
      <c r="M727" s="28">
        <f t="shared" si="23"/>
        <v>150.502275</v>
      </c>
    </row>
    <row r="728" spans="1:13" x14ac:dyDescent="0.25">
      <c r="A728" t="str">
        <f>'Input Data'!B743</f>
        <v>SAINT BERNARD DE LA</v>
      </c>
      <c r="B728" t="str">
        <f>'Input Data'!AH743</f>
        <v>105 CHEMIN PLEASANT VALLEY</v>
      </c>
      <c r="C728" t="str">
        <f>'Input Data'!C743</f>
        <v>QC</v>
      </c>
      <c r="D728" t="str">
        <f>'Input Data'!D743</f>
        <v>UNBRAND DEF</v>
      </c>
      <c r="E728">
        <f>'Input Data'!AD743</f>
        <v>104.3</v>
      </c>
      <c r="F728">
        <f>'Input Data'!F743</f>
        <v>0</v>
      </c>
      <c r="G728">
        <f>'Input Data'!G743</f>
        <v>0</v>
      </c>
      <c r="H728">
        <f>'Input Data'!H743</f>
        <v>0</v>
      </c>
      <c r="I728">
        <f>'Input Data'!I743</f>
        <v>0</v>
      </c>
      <c r="J728" s="28">
        <f t="shared" si="22"/>
        <v>104.3</v>
      </c>
      <c r="K728">
        <f>J728*'Input Data'!AF743</f>
        <v>5.2149999999999999</v>
      </c>
      <c r="L728" s="28">
        <f>J728*'Input Data'!AG743</f>
        <v>10.403925000000001</v>
      </c>
      <c r="M728" s="28">
        <f t="shared" si="23"/>
        <v>119.918925</v>
      </c>
    </row>
    <row r="729" spans="1:13" x14ac:dyDescent="0.25">
      <c r="A729" t="str">
        <f>'Input Data'!B744</f>
        <v>STANSTEAD</v>
      </c>
      <c r="B729" t="str">
        <f>'Input Data'!AH744</f>
        <v>3 CHEMIN DE FAIRFAX</v>
      </c>
      <c r="C729" t="str">
        <f>'Input Data'!C744</f>
        <v>QC</v>
      </c>
      <c r="D729" t="str">
        <f>'Input Data'!D744</f>
        <v>D LS DYED</v>
      </c>
      <c r="E729">
        <f>'Input Data'!AD744</f>
        <v>107.3</v>
      </c>
      <c r="F729">
        <f>'Input Data'!F744</f>
        <v>4</v>
      </c>
      <c r="G729">
        <f>'Input Data'!G744</f>
        <v>0</v>
      </c>
      <c r="H729">
        <f>'Input Data'!H744</f>
        <v>0</v>
      </c>
      <c r="I729">
        <f>'Input Data'!I744</f>
        <v>0</v>
      </c>
      <c r="J729" s="28">
        <f t="shared" si="22"/>
        <v>111.3</v>
      </c>
      <c r="K729">
        <f>J729*'Input Data'!AF744</f>
        <v>5.5650000000000004</v>
      </c>
      <c r="L729" s="28">
        <f>J729*'Input Data'!AG744</f>
        <v>11.102175000000001</v>
      </c>
      <c r="M729" s="28">
        <f t="shared" si="23"/>
        <v>127.967175</v>
      </c>
    </row>
    <row r="730" spans="1:13" x14ac:dyDescent="0.25">
      <c r="A730" t="str">
        <f>'Input Data'!B745</f>
        <v>STANSTEAD</v>
      </c>
      <c r="B730" t="str">
        <f>'Input Data'!AH745</f>
        <v>3 CHEMIN DE FAIRFAX</v>
      </c>
      <c r="C730" t="str">
        <f>'Input Data'!C745</f>
        <v>QC</v>
      </c>
      <c r="D730" t="str">
        <f>'Input Data'!D745</f>
        <v>DIESEL LS</v>
      </c>
      <c r="E730">
        <f>'Input Data'!AD745</f>
        <v>107.3</v>
      </c>
      <c r="F730">
        <f>'Input Data'!F745</f>
        <v>4</v>
      </c>
      <c r="G730">
        <f>'Input Data'!G745</f>
        <v>20.2</v>
      </c>
      <c r="H730">
        <f>'Input Data'!H745</f>
        <v>0</v>
      </c>
      <c r="I730">
        <f>'Input Data'!I745</f>
        <v>0</v>
      </c>
      <c r="J730" s="28">
        <f t="shared" si="22"/>
        <v>131.5</v>
      </c>
      <c r="K730">
        <f>J730*'Input Data'!AF745</f>
        <v>6.5750000000000002</v>
      </c>
      <c r="L730" s="28">
        <f>J730*'Input Data'!AG745</f>
        <v>13.117125000000001</v>
      </c>
      <c r="M730" s="28">
        <f t="shared" si="23"/>
        <v>151.19212499999998</v>
      </c>
    </row>
    <row r="731" spans="1:13" x14ac:dyDescent="0.25">
      <c r="A731" t="str">
        <f>'Input Data'!B746</f>
        <v>STE-HELENE-DE-BAGOT</v>
      </c>
      <c r="B731" t="str">
        <f>'Input Data'!AH746</f>
        <v>549 3IEME RANG</v>
      </c>
      <c r="C731" t="str">
        <f>'Input Data'!C746</f>
        <v>QC</v>
      </c>
      <c r="D731" t="str">
        <f>'Input Data'!D746</f>
        <v>D LS DYED</v>
      </c>
      <c r="E731">
        <f>'Input Data'!AD746</f>
        <v>107.2</v>
      </c>
      <c r="F731">
        <f>'Input Data'!F746</f>
        <v>4</v>
      </c>
      <c r="G731">
        <f>'Input Data'!G746</f>
        <v>0</v>
      </c>
      <c r="H731">
        <f>'Input Data'!H746</f>
        <v>0</v>
      </c>
      <c r="I731">
        <f>'Input Data'!I746</f>
        <v>0</v>
      </c>
      <c r="J731" s="28">
        <f t="shared" si="22"/>
        <v>111.2</v>
      </c>
      <c r="K731">
        <f>J731*'Input Data'!AF746</f>
        <v>5.5600000000000005</v>
      </c>
      <c r="L731" s="28">
        <f>J731*'Input Data'!AG746</f>
        <v>11.0922</v>
      </c>
      <c r="M731" s="28">
        <f t="shared" si="23"/>
        <v>127.85220000000001</v>
      </c>
    </row>
    <row r="732" spans="1:13" x14ac:dyDescent="0.25">
      <c r="A732" t="str">
        <f>'Input Data'!B747</f>
        <v>STE-HELENE-DE-BAGOT</v>
      </c>
      <c r="B732" t="str">
        <f>'Input Data'!AH747</f>
        <v>549 3IEME RANG</v>
      </c>
      <c r="C732" t="str">
        <f>'Input Data'!C747</f>
        <v>QC</v>
      </c>
      <c r="D732" t="str">
        <f>'Input Data'!D747</f>
        <v>DIESEL LS</v>
      </c>
      <c r="E732">
        <f>'Input Data'!AD747</f>
        <v>107.2</v>
      </c>
      <c r="F732">
        <f>'Input Data'!F747</f>
        <v>4</v>
      </c>
      <c r="G732">
        <f>'Input Data'!G747</f>
        <v>20.2</v>
      </c>
      <c r="H732">
        <f>'Input Data'!H747</f>
        <v>0</v>
      </c>
      <c r="I732">
        <f>'Input Data'!I747</f>
        <v>0</v>
      </c>
      <c r="J732" s="28">
        <f t="shared" si="22"/>
        <v>131.4</v>
      </c>
      <c r="K732">
        <f>J732*'Input Data'!AF747</f>
        <v>6.57</v>
      </c>
      <c r="L732" s="28">
        <f>J732*'Input Data'!AG747</f>
        <v>13.107150000000001</v>
      </c>
      <c r="M732" s="28">
        <f t="shared" si="23"/>
        <v>151.07714999999999</v>
      </c>
    </row>
    <row r="733" spans="1:13" x14ac:dyDescent="0.25">
      <c r="A733" t="str">
        <f>'Input Data'!B748</f>
        <v>STE-HELENE-DE-BAGOT</v>
      </c>
      <c r="B733" t="str">
        <f>'Input Data'!AH748</f>
        <v>549 3IEME RANG</v>
      </c>
      <c r="C733" t="str">
        <f>'Input Data'!C748</f>
        <v>QC</v>
      </c>
      <c r="D733" t="str">
        <f>'Input Data'!D748</f>
        <v>UNBRAND DEF</v>
      </c>
      <c r="E733">
        <f>'Input Data'!AD748</f>
        <v>124</v>
      </c>
      <c r="F733">
        <f>'Input Data'!F748</f>
        <v>0</v>
      </c>
      <c r="G733">
        <f>'Input Data'!G748</f>
        <v>0</v>
      </c>
      <c r="H733">
        <f>'Input Data'!H748</f>
        <v>0</v>
      </c>
      <c r="I733">
        <f>'Input Data'!I748</f>
        <v>0</v>
      </c>
      <c r="J733" s="28">
        <f t="shared" si="22"/>
        <v>124</v>
      </c>
      <c r="K733">
        <f>J733*'Input Data'!AF748</f>
        <v>6.2</v>
      </c>
      <c r="L733" s="28">
        <f>J733*'Input Data'!AG748</f>
        <v>12.369</v>
      </c>
      <c r="M733" s="28">
        <f t="shared" si="23"/>
        <v>142.56899999999999</v>
      </c>
    </row>
    <row r="734" spans="1:13" x14ac:dyDescent="0.25">
      <c r="A734" t="str">
        <f>'Input Data'!B749</f>
        <v>TEMISCOUATA SUR LE L</v>
      </c>
      <c r="B734" t="str">
        <f>'Input Data'!AH749</f>
        <v>145 BOUL INDUSTRIEL</v>
      </c>
      <c r="C734" t="str">
        <f>'Input Data'!C749</f>
        <v>QC</v>
      </c>
      <c r="D734" t="str">
        <f>'Input Data'!D749</f>
        <v>D LS DYED</v>
      </c>
      <c r="E734">
        <f>'Input Data'!AD749</f>
        <v>108.8</v>
      </c>
      <c r="F734">
        <f>'Input Data'!F749</f>
        <v>4</v>
      </c>
      <c r="G734">
        <f>'Input Data'!G749</f>
        <v>0</v>
      </c>
      <c r="H734">
        <f>'Input Data'!H749</f>
        <v>0</v>
      </c>
      <c r="I734">
        <f>'Input Data'!I749</f>
        <v>0</v>
      </c>
      <c r="J734" s="28">
        <f t="shared" si="22"/>
        <v>112.8</v>
      </c>
      <c r="K734">
        <f>J734*'Input Data'!AF749</f>
        <v>5.6400000000000006</v>
      </c>
      <c r="L734" s="28">
        <f>J734*'Input Data'!AG749</f>
        <v>11.251800000000001</v>
      </c>
      <c r="M734" s="28">
        <f t="shared" si="23"/>
        <v>129.6918</v>
      </c>
    </row>
    <row r="735" spans="1:13" x14ac:dyDescent="0.25">
      <c r="A735" t="str">
        <f>'Input Data'!B750</f>
        <v>TEMISCOUATA SUR LE L</v>
      </c>
      <c r="B735" t="str">
        <f>'Input Data'!AH750</f>
        <v>145 BOUL INDUSTRIEL</v>
      </c>
      <c r="C735" t="str">
        <f>'Input Data'!C750</f>
        <v>QC</v>
      </c>
      <c r="D735" t="str">
        <f>'Input Data'!D750</f>
        <v>DIESEL LS</v>
      </c>
      <c r="E735">
        <f>'Input Data'!AD750</f>
        <v>108.8</v>
      </c>
      <c r="F735">
        <f>'Input Data'!F750</f>
        <v>4</v>
      </c>
      <c r="G735">
        <f>'Input Data'!G750</f>
        <v>20.2</v>
      </c>
      <c r="H735">
        <f>'Input Data'!H750</f>
        <v>0</v>
      </c>
      <c r="I735">
        <f>'Input Data'!I750</f>
        <v>0</v>
      </c>
      <c r="J735" s="28">
        <f t="shared" si="22"/>
        <v>133</v>
      </c>
      <c r="K735">
        <f>J735*'Input Data'!AF750</f>
        <v>6.65</v>
      </c>
      <c r="L735" s="28">
        <f>J735*'Input Data'!AG750</f>
        <v>13.26675</v>
      </c>
      <c r="M735" s="28">
        <f t="shared" si="23"/>
        <v>152.91675000000001</v>
      </c>
    </row>
    <row r="736" spans="1:13" x14ac:dyDescent="0.25">
      <c r="A736" t="str">
        <f>'Input Data'!B751</f>
        <v>TEMISCOUATA SUR LE L</v>
      </c>
      <c r="B736" t="str">
        <f>'Input Data'!AH751</f>
        <v>145 BOUL INDUSTRIEL</v>
      </c>
      <c r="C736" t="str">
        <f>'Input Data'!C751</f>
        <v>QC</v>
      </c>
      <c r="D736" t="str">
        <f>'Input Data'!D751</f>
        <v>UNBRAND DEF</v>
      </c>
      <c r="E736">
        <f>'Input Data'!AD751</f>
        <v>124</v>
      </c>
      <c r="F736">
        <f>'Input Data'!F751</f>
        <v>0</v>
      </c>
      <c r="G736">
        <f>'Input Data'!G751</f>
        <v>0</v>
      </c>
      <c r="H736">
        <f>'Input Data'!H751</f>
        <v>0</v>
      </c>
      <c r="I736">
        <f>'Input Data'!I751</f>
        <v>0</v>
      </c>
      <c r="J736" s="28">
        <f t="shared" si="22"/>
        <v>124</v>
      </c>
      <c r="K736">
        <f>J736*'Input Data'!AF751</f>
        <v>6.2</v>
      </c>
      <c r="L736" s="28">
        <f>J736*'Input Data'!AG751</f>
        <v>12.369</v>
      </c>
      <c r="M736" s="28">
        <f t="shared" si="23"/>
        <v>142.56899999999999</v>
      </c>
    </row>
    <row r="737" spans="1:13" x14ac:dyDescent="0.25">
      <c r="A737" t="str">
        <f>'Input Data'!B752</f>
        <v>DAVIDSON</v>
      </c>
      <c r="B737" t="str">
        <f>'Input Data'!AH752</f>
        <v>HWY 11 &amp; ENTERPRISE LANE</v>
      </c>
      <c r="C737" t="str">
        <f>'Input Data'!C752</f>
        <v>SK</v>
      </c>
      <c r="D737" t="str">
        <f>'Input Data'!D752</f>
        <v>DIESEL LS</v>
      </c>
      <c r="E737">
        <f>'Input Data'!AD752</f>
        <v>97</v>
      </c>
      <c r="F737">
        <f>'Input Data'!F752</f>
        <v>4</v>
      </c>
      <c r="G737">
        <f>'Input Data'!G752</f>
        <v>15</v>
      </c>
      <c r="H737">
        <f>'Input Data'!H752</f>
        <v>0</v>
      </c>
      <c r="I737">
        <f>'Input Data'!I752</f>
        <v>0</v>
      </c>
      <c r="J737" s="28">
        <f t="shared" si="22"/>
        <v>116</v>
      </c>
      <c r="K737">
        <f>J737*'Input Data'!AF752</f>
        <v>5.8000000000000007</v>
      </c>
      <c r="L737" s="28">
        <f>J737*'Input Data'!AG752</f>
        <v>0</v>
      </c>
      <c r="M737" s="28">
        <f t="shared" si="23"/>
        <v>121.8</v>
      </c>
    </row>
    <row r="738" spans="1:13" x14ac:dyDescent="0.25">
      <c r="A738" t="str">
        <f>'Input Data'!B753</f>
        <v>DAVIDSON</v>
      </c>
      <c r="B738" t="str">
        <f>'Input Data'!AH753</f>
        <v>HWY 11 &amp; ENTERPRISE LANE</v>
      </c>
      <c r="C738" t="str">
        <f>'Input Data'!C753</f>
        <v>SK</v>
      </c>
      <c r="D738" t="str">
        <f>'Input Data'!D753</f>
        <v>UNBRAND DEF</v>
      </c>
      <c r="E738">
        <f>'Input Data'!AD753</f>
        <v>117</v>
      </c>
      <c r="F738">
        <f>'Input Data'!F753</f>
        <v>0</v>
      </c>
      <c r="G738">
        <f>'Input Data'!G753</f>
        <v>0</v>
      </c>
      <c r="H738">
        <f>'Input Data'!H753</f>
        <v>0</v>
      </c>
      <c r="I738">
        <f>'Input Data'!I753</f>
        <v>0</v>
      </c>
      <c r="J738" s="28">
        <f t="shared" si="22"/>
        <v>117</v>
      </c>
      <c r="K738">
        <f>J738*'Input Data'!AF753</f>
        <v>12.87</v>
      </c>
      <c r="L738" s="28">
        <f>J738*'Input Data'!AG753</f>
        <v>0</v>
      </c>
      <c r="M738" s="28">
        <f t="shared" si="23"/>
        <v>129.87</v>
      </c>
    </row>
    <row r="739" spans="1:13" x14ac:dyDescent="0.25">
      <c r="A739" t="str">
        <f>'Input Data'!B754</f>
        <v>GRASSWOOD</v>
      </c>
      <c r="B739" t="str">
        <f>'Input Data'!AH754</f>
        <v>HWY #11 AT GRASSWOOD ROAD</v>
      </c>
      <c r="C739" t="str">
        <f>'Input Data'!C754</f>
        <v>SK</v>
      </c>
      <c r="D739" t="str">
        <f>'Input Data'!D754</f>
        <v>D LS DYED</v>
      </c>
      <c r="E739">
        <f>'Input Data'!AD754</f>
        <v>97.4</v>
      </c>
      <c r="F739">
        <f>'Input Data'!F754</f>
        <v>4</v>
      </c>
      <c r="G739">
        <f>'Input Data'!G754</f>
        <v>3</v>
      </c>
      <c r="H739">
        <f>'Input Data'!H754</f>
        <v>0</v>
      </c>
      <c r="I739">
        <f>'Input Data'!I754</f>
        <v>0</v>
      </c>
      <c r="J739" s="28">
        <f t="shared" si="22"/>
        <v>104.4</v>
      </c>
      <c r="K739">
        <f>J739*'Input Data'!AF754</f>
        <v>5.2200000000000006</v>
      </c>
      <c r="L739" s="28">
        <f>J739*'Input Data'!AG754</f>
        <v>0</v>
      </c>
      <c r="M739" s="28">
        <f t="shared" si="23"/>
        <v>109.62</v>
      </c>
    </row>
    <row r="740" spans="1:13" x14ac:dyDescent="0.25">
      <c r="A740" t="str">
        <f>'Input Data'!B755</f>
        <v>GRASSWOOD</v>
      </c>
      <c r="B740" t="str">
        <f>'Input Data'!AH755</f>
        <v>HWY #11 AT GRASSWOOD ROAD</v>
      </c>
      <c r="C740" t="str">
        <f>'Input Data'!C755</f>
        <v>SK</v>
      </c>
      <c r="D740" t="str">
        <f>'Input Data'!D755</f>
        <v>DIESEL LS</v>
      </c>
      <c r="E740">
        <f>'Input Data'!AD755</f>
        <v>97.4</v>
      </c>
      <c r="F740">
        <f>'Input Data'!F755</f>
        <v>4</v>
      </c>
      <c r="G740">
        <f>'Input Data'!G755</f>
        <v>15</v>
      </c>
      <c r="H740">
        <f>'Input Data'!H755</f>
        <v>0</v>
      </c>
      <c r="I740">
        <f>'Input Data'!I755</f>
        <v>0</v>
      </c>
      <c r="J740" s="28">
        <f t="shared" si="22"/>
        <v>116.4</v>
      </c>
      <c r="K740">
        <f>J740*'Input Data'!AF755</f>
        <v>5.82</v>
      </c>
      <c r="L740" s="28">
        <f>J740*'Input Data'!AG755</f>
        <v>0</v>
      </c>
      <c r="M740" s="28">
        <f t="shared" si="23"/>
        <v>122.22</v>
      </c>
    </row>
    <row r="741" spans="1:13" x14ac:dyDescent="0.25">
      <c r="A741" t="str">
        <f>'Input Data'!B756</f>
        <v>MEADOW LAKE</v>
      </c>
      <c r="B741" t="str">
        <f>'Input Data'!AH756</f>
        <v>2 COMMERCIAL CRE</v>
      </c>
      <c r="C741" t="str">
        <f>'Input Data'!C756</f>
        <v>SK</v>
      </c>
      <c r="D741" t="str">
        <f>'Input Data'!D756</f>
        <v>D LS DYED</v>
      </c>
      <c r="E741">
        <f>'Input Data'!AD756</f>
        <v>103.4</v>
      </c>
      <c r="F741">
        <f>'Input Data'!F756</f>
        <v>4</v>
      </c>
      <c r="G741">
        <f>'Input Data'!G756</f>
        <v>3</v>
      </c>
      <c r="H741">
        <f>'Input Data'!H756</f>
        <v>0</v>
      </c>
      <c r="I741">
        <f>'Input Data'!I756</f>
        <v>0</v>
      </c>
      <c r="J741" s="28">
        <f t="shared" si="22"/>
        <v>110.4</v>
      </c>
      <c r="K741">
        <f>J741*'Input Data'!AF756</f>
        <v>5.5200000000000005</v>
      </c>
      <c r="L741" s="28">
        <f>J741*'Input Data'!AG756</f>
        <v>0</v>
      </c>
      <c r="M741" s="28">
        <f t="shared" si="23"/>
        <v>115.92</v>
      </c>
    </row>
    <row r="742" spans="1:13" x14ac:dyDescent="0.25">
      <c r="A742" t="str">
        <f>'Input Data'!B757</f>
        <v>MEADOW LAKE</v>
      </c>
      <c r="B742" t="str">
        <f>'Input Data'!AH757</f>
        <v>2 COMMERCIAL CRE</v>
      </c>
      <c r="C742" t="str">
        <f>'Input Data'!C757</f>
        <v>SK</v>
      </c>
      <c r="D742" t="str">
        <f>'Input Data'!D757</f>
        <v>DIESEL LS</v>
      </c>
      <c r="E742">
        <f>'Input Data'!AD757</f>
        <v>103.4</v>
      </c>
      <c r="F742">
        <f>'Input Data'!F757</f>
        <v>4</v>
      </c>
      <c r="G742">
        <f>'Input Data'!G757</f>
        <v>15</v>
      </c>
      <c r="H742">
        <f>'Input Data'!H757</f>
        <v>0</v>
      </c>
      <c r="I742">
        <f>'Input Data'!I757</f>
        <v>0</v>
      </c>
      <c r="J742" s="28">
        <f t="shared" si="22"/>
        <v>122.4</v>
      </c>
      <c r="K742">
        <f>J742*'Input Data'!AF757</f>
        <v>6.120000000000001</v>
      </c>
      <c r="L742" s="28">
        <f>J742*'Input Data'!AG757</f>
        <v>0</v>
      </c>
      <c r="M742" s="28">
        <f t="shared" si="23"/>
        <v>128.52000000000001</v>
      </c>
    </row>
    <row r="743" spans="1:13" x14ac:dyDescent="0.25">
      <c r="A743" t="str">
        <f>'Input Data'!B758</f>
        <v>MEADOW LAKE</v>
      </c>
      <c r="B743" t="str">
        <f>'Input Data'!AH758</f>
        <v>2 COMMERCIAL CRE</v>
      </c>
      <c r="C743" t="str">
        <f>'Input Data'!C758</f>
        <v>SK</v>
      </c>
      <c r="D743" t="str">
        <f>'Input Data'!D758</f>
        <v>ETHANOL REG</v>
      </c>
      <c r="E743">
        <f>'Input Data'!AD758</f>
        <v>91.7</v>
      </c>
      <c r="F743">
        <f>'Input Data'!F758</f>
        <v>10</v>
      </c>
      <c r="G743">
        <f>'Input Data'!G758</f>
        <v>15</v>
      </c>
      <c r="H743">
        <f>'Input Data'!H758</f>
        <v>0</v>
      </c>
      <c r="I743">
        <f>'Input Data'!I758</f>
        <v>0</v>
      </c>
      <c r="J743" s="28">
        <f t="shared" si="22"/>
        <v>116.7</v>
      </c>
      <c r="K743">
        <f>J743*'Input Data'!AF758</f>
        <v>5.8350000000000009</v>
      </c>
      <c r="L743" s="28">
        <f>J743*'Input Data'!AG758</f>
        <v>0</v>
      </c>
      <c r="M743" s="28">
        <f t="shared" si="23"/>
        <v>122.535</v>
      </c>
    </row>
    <row r="744" spans="1:13" x14ac:dyDescent="0.25">
      <c r="A744" t="str">
        <f>'Input Data'!B759</f>
        <v>MOOSOMIN</v>
      </c>
      <c r="B744" t="e">
        <f>'Input Data'!AH759</f>
        <v>#N/A</v>
      </c>
      <c r="C744" t="str">
        <f>'Input Data'!C759</f>
        <v>SK</v>
      </c>
      <c r="D744" t="str">
        <f>'Input Data'!D759</f>
        <v>D LS DYED</v>
      </c>
      <c r="E744">
        <f>'Input Data'!AD759</f>
        <v>99.1</v>
      </c>
      <c r="F744">
        <f>'Input Data'!F759</f>
        <v>4</v>
      </c>
      <c r="G744">
        <f>'Input Data'!G759</f>
        <v>3</v>
      </c>
      <c r="H744">
        <f>'Input Data'!H759</f>
        <v>0</v>
      </c>
      <c r="I744">
        <f>'Input Data'!I759</f>
        <v>0</v>
      </c>
      <c r="J744" s="28">
        <f t="shared" si="22"/>
        <v>106.1</v>
      </c>
      <c r="K744">
        <f>J744*'Input Data'!AF759</f>
        <v>5.3049999999999997</v>
      </c>
      <c r="L744" s="28">
        <f>J744*'Input Data'!AG759</f>
        <v>0</v>
      </c>
      <c r="M744" s="28">
        <f t="shared" si="23"/>
        <v>111.405</v>
      </c>
    </row>
    <row r="745" spans="1:13" x14ac:dyDescent="0.25">
      <c r="A745" t="str">
        <f>'Input Data'!B760</f>
        <v>MOOSOMIN</v>
      </c>
      <c r="B745" t="e">
        <f>'Input Data'!AH760</f>
        <v>#N/A</v>
      </c>
      <c r="C745" t="str">
        <f>'Input Data'!C760</f>
        <v>SK</v>
      </c>
      <c r="D745" t="str">
        <f>'Input Data'!D760</f>
        <v>DIESEL LS</v>
      </c>
      <c r="E745">
        <f>'Input Data'!AD760</f>
        <v>99.1</v>
      </c>
      <c r="F745">
        <f>'Input Data'!F760</f>
        <v>4</v>
      </c>
      <c r="G745">
        <f>'Input Data'!G760</f>
        <v>15</v>
      </c>
      <c r="H745">
        <f>'Input Data'!H760</f>
        <v>0</v>
      </c>
      <c r="I745">
        <f>'Input Data'!I760</f>
        <v>0</v>
      </c>
      <c r="J745" s="28">
        <f t="shared" si="22"/>
        <v>118.1</v>
      </c>
      <c r="K745">
        <f>J745*'Input Data'!AF760</f>
        <v>5.9050000000000002</v>
      </c>
      <c r="L745" s="28">
        <f>J745*'Input Data'!AG760</f>
        <v>0</v>
      </c>
      <c r="M745" s="28">
        <f t="shared" si="23"/>
        <v>124.005</v>
      </c>
    </row>
    <row r="746" spans="1:13" x14ac:dyDescent="0.25">
      <c r="A746" t="str">
        <f>'Input Data'!B761</f>
        <v>MOOSOMIN</v>
      </c>
      <c r="B746" t="e">
        <f>'Input Data'!AH761</f>
        <v>#N/A</v>
      </c>
      <c r="C746" t="str">
        <f>'Input Data'!C761</f>
        <v>SK</v>
      </c>
      <c r="D746" t="str">
        <f>'Input Data'!D761</f>
        <v>UNBRAND DEF</v>
      </c>
      <c r="E746">
        <f>'Input Data'!AD761</f>
        <v>139</v>
      </c>
      <c r="F746">
        <f>'Input Data'!F761</f>
        <v>0</v>
      </c>
      <c r="G746">
        <f>'Input Data'!G761</f>
        <v>0</v>
      </c>
      <c r="H746">
        <f>'Input Data'!H761</f>
        <v>0</v>
      </c>
      <c r="I746">
        <f>'Input Data'!I761</f>
        <v>0</v>
      </c>
      <c r="J746" s="28">
        <f t="shared" si="22"/>
        <v>139</v>
      </c>
      <c r="K746">
        <f>J746*'Input Data'!AF761</f>
        <v>15.290000000000001</v>
      </c>
      <c r="L746" s="28">
        <f>J746*'Input Data'!AG761</f>
        <v>0</v>
      </c>
      <c r="M746" s="28">
        <f t="shared" si="23"/>
        <v>154.29</v>
      </c>
    </row>
    <row r="747" spans="1:13" x14ac:dyDescent="0.25">
      <c r="A747" t="str">
        <f>'Input Data'!B762</f>
        <v>REGINA</v>
      </c>
      <c r="B747" t="str">
        <f>'Input Data'!AH762</f>
        <v>1755 PRINCE OF WALES DR</v>
      </c>
      <c r="C747" t="str">
        <f>'Input Data'!C762</f>
        <v>SK</v>
      </c>
      <c r="D747" t="str">
        <f>'Input Data'!D762</f>
        <v>DIESEL LS</v>
      </c>
      <c r="E747">
        <f>'Input Data'!AD762</f>
        <v>96.8</v>
      </c>
      <c r="F747">
        <f>'Input Data'!F762</f>
        <v>4</v>
      </c>
      <c r="G747">
        <f>'Input Data'!G762</f>
        <v>15</v>
      </c>
      <c r="H747">
        <f>'Input Data'!H762</f>
        <v>0</v>
      </c>
      <c r="I747">
        <f>'Input Data'!I762</f>
        <v>0</v>
      </c>
      <c r="J747" s="28">
        <f t="shared" si="22"/>
        <v>115.8</v>
      </c>
      <c r="K747">
        <f>J747*'Input Data'!AF762</f>
        <v>5.79</v>
      </c>
      <c r="L747" s="28">
        <f>J747*'Input Data'!AG762</f>
        <v>0</v>
      </c>
      <c r="M747" s="28">
        <f t="shared" si="23"/>
        <v>121.59</v>
      </c>
    </row>
    <row r="748" spans="1:13" x14ac:dyDescent="0.25">
      <c r="A748" t="str">
        <f>'Input Data'!B763</f>
        <v>REGINA</v>
      </c>
      <c r="B748" t="str">
        <f>'Input Data'!AH763</f>
        <v>1755 PRINCE OF WALES DR</v>
      </c>
      <c r="C748" t="str">
        <f>'Input Data'!C763</f>
        <v>SK</v>
      </c>
      <c r="D748" t="str">
        <f>'Input Data'!D763</f>
        <v>ETH MID</v>
      </c>
      <c r="E748">
        <f>'Input Data'!AD763</f>
        <v>89</v>
      </c>
      <c r="F748">
        <f>'Input Data'!F763</f>
        <v>10</v>
      </c>
      <c r="G748">
        <f>'Input Data'!G763</f>
        <v>15</v>
      </c>
      <c r="H748">
        <f>'Input Data'!H763</f>
        <v>0</v>
      </c>
      <c r="I748">
        <f>'Input Data'!I763</f>
        <v>0</v>
      </c>
      <c r="J748" s="28">
        <f t="shared" si="22"/>
        <v>114</v>
      </c>
      <c r="K748">
        <f>J748*'Input Data'!AF763</f>
        <v>5.7</v>
      </c>
      <c r="L748" s="28">
        <f>J748*'Input Data'!AG763</f>
        <v>0</v>
      </c>
      <c r="M748" s="28">
        <f t="shared" si="23"/>
        <v>119.7</v>
      </c>
    </row>
    <row r="749" spans="1:13" x14ac:dyDescent="0.25">
      <c r="A749" t="str">
        <f>'Input Data'!B764</f>
        <v>REGINA</v>
      </c>
      <c r="B749" t="str">
        <f>'Input Data'!AH764</f>
        <v>1755 PRINCE OF WALES DR</v>
      </c>
      <c r="C749" t="str">
        <f>'Input Data'!C764</f>
        <v>SK</v>
      </c>
      <c r="D749" t="str">
        <f>'Input Data'!D764</f>
        <v>ETHANOL REG</v>
      </c>
      <c r="E749">
        <f>'Input Data'!AD764</f>
        <v>85</v>
      </c>
      <c r="F749">
        <f>'Input Data'!F764</f>
        <v>10</v>
      </c>
      <c r="G749">
        <f>'Input Data'!G764</f>
        <v>15</v>
      </c>
      <c r="H749">
        <f>'Input Data'!H764</f>
        <v>0</v>
      </c>
      <c r="I749">
        <f>'Input Data'!I764</f>
        <v>0</v>
      </c>
      <c r="J749" s="28">
        <f t="shared" si="22"/>
        <v>110</v>
      </c>
      <c r="K749">
        <f>J749*'Input Data'!AF764</f>
        <v>5.5</v>
      </c>
      <c r="L749" s="28">
        <f>J749*'Input Data'!AG764</f>
        <v>0</v>
      </c>
      <c r="M749" s="28">
        <f t="shared" si="23"/>
        <v>115.5</v>
      </c>
    </row>
    <row r="750" spans="1:13" x14ac:dyDescent="0.25">
      <c r="A750" t="str">
        <f>'Input Data'!B765</f>
        <v>REGINA</v>
      </c>
      <c r="B750" t="str">
        <f>'Input Data'!AH765</f>
        <v>1755 PRINCE OF WALES DR</v>
      </c>
      <c r="C750" t="str">
        <f>'Input Data'!C765</f>
        <v>SK</v>
      </c>
      <c r="D750" t="str">
        <f>'Input Data'!D765</f>
        <v>PREMIUM</v>
      </c>
      <c r="E750">
        <f>'Input Data'!AD765</f>
        <v>104</v>
      </c>
      <c r="F750">
        <f>'Input Data'!F765</f>
        <v>10</v>
      </c>
      <c r="G750">
        <f>'Input Data'!G765</f>
        <v>15</v>
      </c>
      <c r="H750">
        <f>'Input Data'!H765</f>
        <v>0</v>
      </c>
      <c r="I750">
        <f>'Input Data'!I765</f>
        <v>0</v>
      </c>
      <c r="J750" s="28">
        <f t="shared" si="22"/>
        <v>129</v>
      </c>
      <c r="K750">
        <f>J750*'Input Data'!AF765</f>
        <v>6.45</v>
      </c>
      <c r="L750" s="28">
        <f>J750*'Input Data'!AG765</f>
        <v>0</v>
      </c>
      <c r="M750" s="28">
        <f t="shared" si="23"/>
        <v>135.44999999999999</v>
      </c>
    </row>
    <row r="751" spans="1:13" x14ac:dyDescent="0.25">
      <c r="A751" t="str">
        <f>'Input Data'!B766</f>
        <v>REGINA</v>
      </c>
      <c r="B751" t="str">
        <f>'Input Data'!AH766</f>
        <v>1755 PRINCE OF WALES DR</v>
      </c>
      <c r="C751" t="str">
        <f>'Input Data'!C766</f>
        <v>SK</v>
      </c>
      <c r="D751" t="str">
        <f>'Input Data'!D766</f>
        <v>UNBRAND DEF</v>
      </c>
      <c r="E751">
        <f>'Input Data'!AD766</f>
        <v>117</v>
      </c>
      <c r="F751">
        <f>'Input Data'!F766</f>
        <v>0</v>
      </c>
      <c r="G751">
        <f>'Input Data'!G766</f>
        <v>0</v>
      </c>
      <c r="H751">
        <f>'Input Data'!H766</f>
        <v>0</v>
      </c>
      <c r="I751">
        <f>'Input Data'!I766</f>
        <v>0</v>
      </c>
      <c r="J751" s="28">
        <f t="shared" si="22"/>
        <v>117</v>
      </c>
      <c r="K751">
        <f>J751*'Input Data'!AF766</f>
        <v>12.87</v>
      </c>
      <c r="L751" s="28">
        <f>J751*'Input Data'!AG766</f>
        <v>0</v>
      </c>
      <c r="M751" s="28">
        <f t="shared" si="23"/>
        <v>129.87</v>
      </c>
    </row>
    <row r="752" spans="1:13" x14ac:dyDescent="0.25">
      <c r="A752" t="str">
        <f>'Input Data'!B767</f>
        <v>REGINA</v>
      </c>
      <c r="B752" t="str">
        <f>'Input Data'!AH767</f>
        <v>210 MCDONALD ST N</v>
      </c>
      <c r="C752" t="str">
        <f>'Input Data'!C767</f>
        <v>SK</v>
      </c>
      <c r="D752" t="str">
        <f>'Input Data'!D767</f>
        <v>D LS DYED</v>
      </c>
      <c r="E752">
        <f>'Input Data'!AD767</f>
        <v>96.6</v>
      </c>
      <c r="F752">
        <f>'Input Data'!F767</f>
        <v>4</v>
      </c>
      <c r="G752">
        <f>'Input Data'!G767</f>
        <v>3</v>
      </c>
      <c r="H752">
        <f>'Input Data'!H767</f>
        <v>0</v>
      </c>
      <c r="I752">
        <f>'Input Data'!I767</f>
        <v>0</v>
      </c>
      <c r="J752" s="28">
        <f t="shared" si="22"/>
        <v>103.6</v>
      </c>
      <c r="K752">
        <f>J752*'Input Data'!AF767</f>
        <v>5.18</v>
      </c>
      <c r="L752" s="28">
        <f>J752*'Input Data'!AG767</f>
        <v>0</v>
      </c>
      <c r="M752" s="28">
        <f t="shared" si="23"/>
        <v>108.78</v>
      </c>
    </row>
    <row r="753" spans="1:13" x14ac:dyDescent="0.25">
      <c r="A753" t="str">
        <f>'Input Data'!B768</f>
        <v>REGINA</v>
      </c>
      <c r="B753" t="str">
        <f>'Input Data'!AH768</f>
        <v>210 MCDONALD ST N</v>
      </c>
      <c r="C753" t="str">
        <f>'Input Data'!C768</f>
        <v>SK</v>
      </c>
      <c r="D753" t="str">
        <f>'Input Data'!D768</f>
        <v>DIESEL LS</v>
      </c>
      <c r="E753">
        <f>'Input Data'!AD768</f>
        <v>96.6</v>
      </c>
      <c r="F753">
        <f>'Input Data'!F768</f>
        <v>4</v>
      </c>
      <c r="G753">
        <f>'Input Data'!G768</f>
        <v>15</v>
      </c>
      <c r="H753">
        <f>'Input Data'!H768</f>
        <v>0</v>
      </c>
      <c r="I753">
        <f>'Input Data'!I768</f>
        <v>0</v>
      </c>
      <c r="J753" s="28">
        <f t="shared" si="22"/>
        <v>115.6</v>
      </c>
      <c r="K753">
        <f>J753*'Input Data'!AF768</f>
        <v>5.78</v>
      </c>
      <c r="L753" s="28">
        <f>J753*'Input Data'!AG768</f>
        <v>0</v>
      </c>
      <c r="M753" s="28">
        <f t="shared" si="23"/>
        <v>121.38</v>
      </c>
    </row>
    <row r="754" spans="1:13" x14ac:dyDescent="0.25">
      <c r="A754" t="str">
        <f>'Input Data'!B769</f>
        <v>REGINA</v>
      </c>
      <c r="B754" t="str">
        <f>'Input Data'!AH769</f>
        <v>210 MCDONALD ST N</v>
      </c>
      <c r="C754" t="str">
        <f>'Input Data'!C769</f>
        <v>SK</v>
      </c>
      <c r="D754" t="str">
        <f>'Input Data'!D769</f>
        <v>ETH MID</v>
      </c>
      <c r="E754">
        <f>'Input Data'!AD769</f>
        <v>97.3</v>
      </c>
      <c r="F754">
        <f>'Input Data'!F769</f>
        <v>10</v>
      </c>
      <c r="G754">
        <f>'Input Data'!G769</f>
        <v>15</v>
      </c>
      <c r="H754">
        <f>'Input Data'!H769</f>
        <v>0</v>
      </c>
      <c r="I754">
        <f>'Input Data'!I769</f>
        <v>0</v>
      </c>
      <c r="J754" s="28">
        <f t="shared" si="22"/>
        <v>122.3</v>
      </c>
      <c r="K754">
        <f>J754*'Input Data'!AF769</f>
        <v>6.1150000000000002</v>
      </c>
      <c r="L754" s="28">
        <f>J754*'Input Data'!AG769</f>
        <v>0</v>
      </c>
      <c r="M754" s="28">
        <f t="shared" si="23"/>
        <v>128.41499999999999</v>
      </c>
    </row>
    <row r="755" spans="1:13" x14ac:dyDescent="0.25">
      <c r="A755" t="str">
        <f>'Input Data'!B770</f>
        <v>REGINA</v>
      </c>
      <c r="B755" t="str">
        <f>'Input Data'!AH770</f>
        <v>210 MCDONALD ST N</v>
      </c>
      <c r="C755" t="str">
        <f>'Input Data'!C770</f>
        <v>SK</v>
      </c>
      <c r="D755" t="str">
        <f>'Input Data'!D770</f>
        <v>ETHANOL REG</v>
      </c>
      <c r="E755">
        <f>'Input Data'!AD770</f>
        <v>84.9</v>
      </c>
      <c r="F755">
        <f>'Input Data'!F770</f>
        <v>10</v>
      </c>
      <c r="G755">
        <f>'Input Data'!G770</f>
        <v>15</v>
      </c>
      <c r="H755">
        <f>'Input Data'!H770</f>
        <v>0</v>
      </c>
      <c r="I755">
        <f>'Input Data'!I770</f>
        <v>0</v>
      </c>
      <c r="J755" s="28">
        <f t="shared" si="22"/>
        <v>109.9</v>
      </c>
      <c r="K755">
        <f>J755*'Input Data'!AF770</f>
        <v>5.495000000000001</v>
      </c>
      <c r="L755" s="28">
        <f>J755*'Input Data'!AG770</f>
        <v>0</v>
      </c>
      <c r="M755" s="28">
        <f t="shared" si="23"/>
        <v>115.39500000000001</v>
      </c>
    </row>
    <row r="756" spans="1:13" x14ac:dyDescent="0.25">
      <c r="A756" t="str">
        <f>'Input Data'!B771</f>
        <v>REGINA</v>
      </c>
      <c r="B756" t="str">
        <f>'Input Data'!AH771</f>
        <v>210 MCDONALD ST N</v>
      </c>
      <c r="C756" t="str">
        <f>'Input Data'!C771</f>
        <v>SK</v>
      </c>
      <c r="D756" t="str">
        <f>'Input Data'!D771</f>
        <v>MID</v>
      </c>
      <c r="E756">
        <f>'Input Data'!AD771</f>
        <v>77.099999999999994</v>
      </c>
      <c r="F756">
        <f>'Input Data'!F771</f>
        <v>10</v>
      </c>
      <c r="G756">
        <f>'Input Data'!G771</f>
        <v>15</v>
      </c>
      <c r="H756">
        <f>'Input Data'!H771</f>
        <v>0</v>
      </c>
      <c r="I756">
        <f>'Input Data'!I771</f>
        <v>0</v>
      </c>
      <c r="J756" s="28">
        <f t="shared" si="22"/>
        <v>102.1</v>
      </c>
      <c r="K756">
        <f>J756*'Input Data'!AF771</f>
        <v>5.1050000000000004</v>
      </c>
      <c r="L756" s="28">
        <f>J756*'Input Data'!AG771</f>
        <v>0</v>
      </c>
      <c r="M756" s="28">
        <f t="shared" si="23"/>
        <v>107.205</v>
      </c>
    </row>
    <row r="757" spans="1:13" x14ac:dyDescent="0.25">
      <c r="A757" t="str">
        <f>'Input Data'!B772</f>
        <v>REGINA</v>
      </c>
      <c r="B757" t="str">
        <f>'Input Data'!AH772</f>
        <v>210 MCDONALD ST N</v>
      </c>
      <c r="C757" t="str">
        <f>'Input Data'!C772</f>
        <v>SK</v>
      </c>
      <c r="D757" t="str">
        <f>'Input Data'!D772</f>
        <v>PREMIUM</v>
      </c>
      <c r="E757">
        <f>'Input Data'!AD772</f>
        <v>103.9</v>
      </c>
      <c r="F757">
        <f>'Input Data'!F772</f>
        <v>10</v>
      </c>
      <c r="G757">
        <f>'Input Data'!G772</f>
        <v>15</v>
      </c>
      <c r="H757">
        <f>'Input Data'!H772</f>
        <v>0</v>
      </c>
      <c r="I757">
        <f>'Input Data'!I772</f>
        <v>0</v>
      </c>
      <c r="J757" s="28">
        <f t="shared" si="22"/>
        <v>128.9</v>
      </c>
      <c r="K757">
        <f>J757*'Input Data'!AF772</f>
        <v>6.4450000000000003</v>
      </c>
      <c r="L757" s="28">
        <f>J757*'Input Data'!AG772</f>
        <v>0</v>
      </c>
      <c r="M757" s="28">
        <f t="shared" si="23"/>
        <v>135.345</v>
      </c>
    </row>
    <row r="758" spans="1:13" x14ac:dyDescent="0.25">
      <c r="A758" t="str">
        <f>'Input Data'!B773</f>
        <v>REGINA</v>
      </c>
      <c r="B758" t="str">
        <f>'Input Data'!AH773</f>
        <v>210 MCDONALD ST N</v>
      </c>
      <c r="C758" t="str">
        <f>'Input Data'!C773</f>
        <v>SK</v>
      </c>
      <c r="D758" t="str">
        <f>'Input Data'!D773</f>
        <v>REGULAR</v>
      </c>
      <c r="E758">
        <f>'Input Data'!AD773</f>
        <v>64.099999999999994</v>
      </c>
      <c r="F758">
        <f>'Input Data'!F773</f>
        <v>10</v>
      </c>
      <c r="G758">
        <f>'Input Data'!G773</f>
        <v>15</v>
      </c>
      <c r="H758">
        <f>'Input Data'!H773</f>
        <v>0</v>
      </c>
      <c r="I758">
        <f>'Input Data'!I773</f>
        <v>0</v>
      </c>
      <c r="J758" s="28">
        <f t="shared" si="22"/>
        <v>89.1</v>
      </c>
      <c r="K758">
        <f>J758*'Input Data'!AF773</f>
        <v>4.4550000000000001</v>
      </c>
      <c r="L758" s="28">
        <f>J758*'Input Data'!AG773</f>
        <v>0</v>
      </c>
      <c r="M758" s="28">
        <f t="shared" si="23"/>
        <v>93.554999999999993</v>
      </c>
    </row>
    <row r="759" spans="1:13" x14ac:dyDescent="0.25">
      <c r="A759" t="str">
        <f>'Input Data'!B774</f>
        <v>REGINA</v>
      </c>
      <c r="B759" t="str">
        <f>'Input Data'!AH774</f>
        <v>210 MCDONALD ST N</v>
      </c>
      <c r="C759" t="str">
        <f>'Input Data'!C774</f>
        <v>SK</v>
      </c>
      <c r="D759" t="str">
        <f>'Input Data'!D774</f>
        <v>UNBRAND DEF</v>
      </c>
      <c r="E759">
        <f>'Input Data'!AD774</f>
        <v>112.5</v>
      </c>
      <c r="F759">
        <f>'Input Data'!F774</f>
        <v>0</v>
      </c>
      <c r="G759">
        <f>'Input Data'!G774</f>
        <v>0</v>
      </c>
      <c r="H759">
        <f>'Input Data'!H774</f>
        <v>0</v>
      </c>
      <c r="I759">
        <f>'Input Data'!I774</f>
        <v>0</v>
      </c>
      <c r="J759" s="28">
        <f t="shared" si="22"/>
        <v>112.5</v>
      </c>
      <c r="K759">
        <f>J759*'Input Data'!AF774</f>
        <v>12.375</v>
      </c>
      <c r="L759" s="28">
        <f>J759*'Input Data'!AG774</f>
        <v>0</v>
      </c>
      <c r="M759" s="28">
        <f t="shared" si="23"/>
        <v>124.875</v>
      </c>
    </row>
    <row r="760" spans="1:13" x14ac:dyDescent="0.25">
      <c r="A760" t="str">
        <f>'Input Data'!B775</f>
        <v>SASKATOON</v>
      </c>
      <c r="B760" t="str">
        <f>'Input Data'!AH775</f>
        <v>315 MARQUIS DR W</v>
      </c>
      <c r="C760" t="str">
        <f>'Input Data'!C775</f>
        <v>SK</v>
      </c>
      <c r="D760" t="str">
        <f>'Input Data'!D775</f>
        <v>DIESEL LS</v>
      </c>
      <c r="E760">
        <f>'Input Data'!AD775</f>
        <v>97.5</v>
      </c>
      <c r="F760">
        <f>'Input Data'!F775</f>
        <v>4</v>
      </c>
      <c r="G760">
        <f>'Input Data'!G775</f>
        <v>15</v>
      </c>
      <c r="H760">
        <f>'Input Data'!H775</f>
        <v>0</v>
      </c>
      <c r="I760">
        <f>'Input Data'!I775</f>
        <v>0</v>
      </c>
      <c r="J760" s="28">
        <f t="shared" si="22"/>
        <v>116.5</v>
      </c>
      <c r="K760">
        <f>J760*'Input Data'!AF775</f>
        <v>5.8250000000000002</v>
      </c>
      <c r="L760" s="28">
        <f>J760*'Input Data'!AG775</f>
        <v>0</v>
      </c>
      <c r="M760" s="28">
        <f t="shared" si="23"/>
        <v>122.325</v>
      </c>
    </row>
    <row r="761" spans="1:13" x14ac:dyDescent="0.25">
      <c r="A761" t="str">
        <f>'Input Data'!B776</f>
        <v>SASKATOON</v>
      </c>
      <c r="B761" t="str">
        <f>'Input Data'!AH776</f>
        <v>315 MARQUIS DR W</v>
      </c>
      <c r="C761" t="str">
        <f>'Input Data'!C776</f>
        <v>SK</v>
      </c>
      <c r="D761" t="str">
        <f>'Input Data'!D776</f>
        <v>ETH MID</v>
      </c>
      <c r="E761">
        <f>'Input Data'!AD776</f>
        <v>89.7</v>
      </c>
      <c r="F761">
        <f>'Input Data'!F776</f>
        <v>10</v>
      </c>
      <c r="G761">
        <f>'Input Data'!G776</f>
        <v>15</v>
      </c>
      <c r="H761">
        <f>'Input Data'!H776</f>
        <v>0</v>
      </c>
      <c r="I761">
        <f>'Input Data'!I776</f>
        <v>0</v>
      </c>
      <c r="J761" s="28">
        <f t="shared" si="22"/>
        <v>114.7</v>
      </c>
      <c r="K761">
        <f>J761*'Input Data'!AF776</f>
        <v>5.7350000000000003</v>
      </c>
      <c r="L761" s="28">
        <f>J761*'Input Data'!AG776</f>
        <v>0</v>
      </c>
      <c r="M761" s="28">
        <f t="shared" si="23"/>
        <v>120.435</v>
      </c>
    </row>
    <row r="762" spans="1:13" x14ac:dyDescent="0.25">
      <c r="A762" t="str">
        <f>'Input Data'!B777</f>
        <v>SASKATOON</v>
      </c>
      <c r="B762" t="str">
        <f>'Input Data'!AH777</f>
        <v>315 MARQUIS DR W</v>
      </c>
      <c r="C762" t="str">
        <f>'Input Data'!C777</f>
        <v>SK</v>
      </c>
      <c r="D762" t="str">
        <f>'Input Data'!D777</f>
        <v>ETHANOL REG</v>
      </c>
      <c r="E762">
        <f>'Input Data'!AD777</f>
        <v>85.7</v>
      </c>
      <c r="F762">
        <f>'Input Data'!F777</f>
        <v>10</v>
      </c>
      <c r="G762">
        <f>'Input Data'!G777</f>
        <v>15</v>
      </c>
      <c r="H762">
        <f>'Input Data'!H777</f>
        <v>0</v>
      </c>
      <c r="I762">
        <f>'Input Data'!I777</f>
        <v>0</v>
      </c>
      <c r="J762" s="28">
        <f t="shared" si="22"/>
        <v>110.7</v>
      </c>
      <c r="K762">
        <f>J762*'Input Data'!AF777</f>
        <v>5.5350000000000001</v>
      </c>
      <c r="L762" s="28">
        <f>J762*'Input Data'!AG777</f>
        <v>0</v>
      </c>
      <c r="M762" s="28">
        <f t="shared" si="23"/>
        <v>116.235</v>
      </c>
    </row>
    <row r="763" spans="1:13" s="1" customFormat="1" x14ac:dyDescent="0.25">
      <c r="A763" t="str">
        <f>'Input Data'!B778</f>
        <v>SASKATOON</v>
      </c>
      <c r="B763" t="str">
        <f>'Input Data'!AH778</f>
        <v>315 MARQUIS DR W</v>
      </c>
      <c r="C763" t="str">
        <f>'Input Data'!C778</f>
        <v>SK</v>
      </c>
      <c r="D763" t="str">
        <f>'Input Data'!D778</f>
        <v>PREMIUM</v>
      </c>
      <c r="E763">
        <f>'Input Data'!AD778</f>
        <v>104.7</v>
      </c>
      <c r="F763">
        <f>'Input Data'!F778</f>
        <v>10</v>
      </c>
      <c r="G763">
        <f>'Input Data'!G778</f>
        <v>15</v>
      </c>
      <c r="H763">
        <f>'Input Data'!H778</f>
        <v>0</v>
      </c>
      <c r="I763">
        <f>'Input Data'!I778</f>
        <v>0</v>
      </c>
      <c r="J763" s="28">
        <f t="shared" si="22"/>
        <v>129.69999999999999</v>
      </c>
      <c r="K763">
        <f>J763*'Input Data'!AF778</f>
        <v>6.4849999999999994</v>
      </c>
      <c r="L763" s="28">
        <f>J763*'Input Data'!AG778</f>
        <v>0</v>
      </c>
      <c r="M763" s="28">
        <f t="shared" si="23"/>
        <v>136.185</v>
      </c>
    </row>
    <row r="764" spans="1:13" s="1" customFormat="1" x14ac:dyDescent="0.25">
      <c r="A764" t="str">
        <f>'Input Data'!B779</f>
        <v>SASKATOON</v>
      </c>
      <c r="B764" t="str">
        <f>'Input Data'!AH779</f>
        <v>315 MARQUIS DR W</v>
      </c>
      <c r="C764" t="str">
        <f>'Input Data'!C779</f>
        <v>SK</v>
      </c>
      <c r="D764" t="str">
        <f>'Input Data'!D779</f>
        <v>UNBRAND DEF</v>
      </c>
      <c r="E764">
        <f>'Input Data'!AD779</f>
        <v>117</v>
      </c>
      <c r="F764">
        <f>'Input Data'!F779</f>
        <v>0</v>
      </c>
      <c r="G764">
        <f>'Input Data'!G779</f>
        <v>0</v>
      </c>
      <c r="H764">
        <f>'Input Data'!H779</f>
        <v>0</v>
      </c>
      <c r="I764">
        <f>'Input Data'!I779</f>
        <v>0</v>
      </c>
      <c r="J764" s="28">
        <f t="shared" si="22"/>
        <v>117</v>
      </c>
      <c r="K764">
        <f>J764*'Input Data'!AF779</f>
        <v>12.87</v>
      </c>
      <c r="L764" s="28">
        <f>J764*'Input Data'!AG779</f>
        <v>0</v>
      </c>
      <c r="M764" s="28">
        <f t="shared" si="23"/>
        <v>129.87</v>
      </c>
    </row>
    <row r="765" spans="1:13" s="1" customFormat="1" x14ac:dyDescent="0.25">
      <c r="A765" t="str">
        <f>'Input Data'!B780</f>
        <v>SWIFT CURRENT</v>
      </c>
      <c r="B765" t="str">
        <f>'Input Data'!AH780</f>
        <v>2615 N SERVICE RD</v>
      </c>
      <c r="C765" t="str">
        <f>'Input Data'!C780</f>
        <v>SK</v>
      </c>
      <c r="D765" t="str">
        <f>'Input Data'!D780</f>
        <v>DIESEL LS</v>
      </c>
      <c r="E765">
        <f>'Input Data'!AD780</f>
        <v>99</v>
      </c>
      <c r="F765">
        <f>'Input Data'!F780</f>
        <v>4</v>
      </c>
      <c r="G765">
        <f>'Input Data'!G780</f>
        <v>15</v>
      </c>
      <c r="H765">
        <f>'Input Data'!H780</f>
        <v>0</v>
      </c>
      <c r="I765">
        <f>'Input Data'!I780</f>
        <v>0</v>
      </c>
      <c r="J765" s="28">
        <f t="shared" si="22"/>
        <v>118</v>
      </c>
      <c r="K765">
        <f>J765*'Input Data'!AF780</f>
        <v>5.9</v>
      </c>
      <c r="L765" s="28">
        <f>J765*'Input Data'!AG780</f>
        <v>0</v>
      </c>
      <c r="M765" s="28">
        <f t="shared" si="23"/>
        <v>123.9</v>
      </c>
    </row>
    <row r="766" spans="1:13" s="1" customFormat="1" x14ac:dyDescent="0.25">
      <c r="A766" t="str">
        <f>'Input Data'!B781</f>
        <v>SWIFT CURRENT</v>
      </c>
      <c r="B766" t="str">
        <f>'Input Data'!AH781</f>
        <v>1510 SOUTH SERVICE ROAD WEST</v>
      </c>
      <c r="C766" t="str">
        <f>'Input Data'!C781</f>
        <v>SK</v>
      </c>
      <c r="D766" t="str">
        <f>'Input Data'!D781</f>
        <v>DIESEL LS</v>
      </c>
      <c r="E766">
        <f>'Input Data'!AD781</f>
        <v>98.9</v>
      </c>
      <c r="F766">
        <f>'Input Data'!F781</f>
        <v>4</v>
      </c>
      <c r="G766">
        <f>'Input Data'!G781</f>
        <v>15</v>
      </c>
      <c r="H766">
        <f>'Input Data'!H781</f>
        <v>0</v>
      </c>
      <c r="I766">
        <f>'Input Data'!I781</f>
        <v>0</v>
      </c>
      <c r="J766" s="28">
        <f t="shared" si="22"/>
        <v>117.9</v>
      </c>
      <c r="K766">
        <f>J766*'Input Data'!AF781</f>
        <v>5.8950000000000005</v>
      </c>
      <c r="L766" s="28">
        <f>J766*'Input Data'!AG781</f>
        <v>0</v>
      </c>
      <c r="M766" s="28">
        <f t="shared" si="23"/>
        <v>123.795</v>
      </c>
    </row>
    <row r="767" spans="1:13" x14ac:dyDescent="0.25">
      <c r="A767" t="str">
        <f>'Input Data'!B782</f>
        <v>SWIFT CURRENT</v>
      </c>
      <c r="B767" t="str">
        <f>'Input Data'!AH782</f>
        <v>1510 SOUTH SERVICE ROAD WEST</v>
      </c>
      <c r="C767" t="str">
        <f>'Input Data'!C782</f>
        <v>SK</v>
      </c>
      <c r="D767" t="str">
        <f>'Input Data'!D782</f>
        <v>ETH MID</v>
      </c>
      <c r="E767">
        <f>'Input Data'!AD782</f>
        <v>90.8</v>
      </c>
      <c r="F767">
        <f>'Input Data'!F782</f>
        <v>10</v>
      </c>
      <c r="G767">
        <f>'Input Data'!G782</f>
        <v>15</v>
      </c>
      <c r="H767">
        <f>'Input Data'!H782</f>
        <v>0</v>
      </c>
      <c r="I767">
        <f>'Input Data'!I782</f>
        <v>0</v>
      </c>
      <c r="J767" s="28">
        <f t="shared" si="22"/>
        <v>115.8</v>
      </c>
      <c r="K767">
        <f>J767*'Input Data'!AF782</f>
        <v>5.79</v>
      </c>
      <c r="L767" s="28">
        <f>J767*'Input Data'!AG782</f>
        <v>0</v>
      </c>
      <c r="M767" s="28">
        <f t="shared" si="23"/>
        <v>121.59</v>
      </c>
    </row>
    <row r="768" spans="1:13" x14ac:dyDescent="0.25">
      <c r="A768" t="str">
        <f>'Input Data'!B783</f>
        <v>SWIFT CURRENT</v>
      </c>
      <c r="B768" t="str">
        <f>'Input Data'!AH783</f>
        <v>1510 SOUTH SERVICE ROAD WEST</v>
      </c>
      <c r="C768" t="str">
        <f>'Input Data'!C783</f>
        <v>SK</v>
      </c>
      <c r="D768" t="str">
        <f>'Input Data'!D783</f>
        <v>ETHANOL REG</v>
      </c>
      <c r="E768">
        <f>'Input Data'!AD783</f>
        <v>86.8</v>
      </c>
      <c r="F768">
        <f>'Input Data'!F783</f>
        <v>10</v>
      </c>
      <c r="G768">
        <f>'Input Data'!G783</f>
        <v>15</v>
      </c>
      <c r="H768">
        <f>'Input Data'!H783</f>
        <v>0</v>
      </c>
      <c r="I768">
        <f>'Input Data'!I783</f>
        <v>0</v>
      </c>
      <c r="J768" s="28">
        <f t="shared" si="22"/>
        <v>111.8</v>
      </c>
      <c r="K768">
        <f>J768*'Input Data'!AF783</f>
        <v>5.59</v>
      </c>
      <c r="L768" s="28">
        <f>J768*'Input Data'!AG783</f>
        <v>0</v>
      </c>
      <c r="M768" s="28">
        <f t="shared" si="23"/>
        <v>117.39</v>
      </c>
    </row>
    <row r="769" spans="1:13" x14ac:dyDescent="0.25">
      <c r="A769" t="str">
        <f>'Input Data'!B784</f>
        <v>SWIFT CURRENT</v>
      </c>
      <c r="B769" t="str">
        <f>'Input Data'!AH784</f>
        <v>1510 SOUTH SERVICE ROAD WEST</v>
      </c>
      <c r="C769" t="str">
        <f>'Input Data'!C784</f>
        <v>SK</v>
      </c>
      <c r="D769" t="str">
        <f>'Input Data'!D784</f>
        <v>PREMIUM</v>
      </c>
      <c r="E769">
        <f>'Input Data'!AD784</f>
        <v>105.8</v>
      </c>
      <c r="F769">
        <f>'Input Data'!F784</f>
        <v>10</v>
      </c>
      <c r="G769">
        <f>'Input Data'!G784</f>
        <v>15</v>
      </c>
      <c r="H769">
        <f>'Input Data'!H784</f>
        <v>0</v>
      </c>
      <c r="I769">
        <f>'Input Data'!I784</f>
        <v>0</v>
      </c>
      <c r="J769" s="28">
        <f t="shared" si="22"/>
        <v>130.80000000000001</v>
      </c>
      <c r="K769">
        <f>J769*'Input Data'!AF784</f>
        <v>6.5400000000000009</v>
      </c>
      <c r="L769" s="28">
        <f>J769*'Input Data'!AG784</f>
        <v>0</v>
      </c>
      <c r="M769" s="28">
        <f t="shared" si="23"/>
        <v>137.34</v>
      </c>
    </row>
    <row r="770" spans="1:13" x14ac:dyDescent="0.25">
      <c r="A770" t="str">
        <f>'Input Data'!B785</f>
        <v>SWIFT CURRENT</v>
      </c>
      <c r="B770" t="str">
        <f>'Input Data'!AH785</f>
        <v>1510 SOUTH SERVICE ROAD WEST</v>
      </c>
      <c r="C770" t="str">
        <f>'Input Data'!C785</f>
        <v>SK</v>
      </c>
      <c r="D770" t="str">
        <f>'Input Data'!D785</f>
        <v>UNBRAND DEF</v>
      </c>
      <c r="E770">
        <f>'Input Data'!AD785</f>
        <v>117</v>
      </c>
      <c r="F770">
        <f>'Input Data'!F785</f>
        <v>0</v>
      </c>
      <c r="G770">
        <f>'Input Data'!G785</f>
        <v>0</v>
      </c>
      <c r="H770">
        <f>'Input Data'!H785</f>
        <v>0</v>
      </c>
      <c r="I770">
        <f>'Input Data'!I785</f>
        <v>0</v>
      </c>
      <c r="J770" s="28">
        <f t="shared" si="22"/>
        <v>117</v>
      </c>
      <c r="K770">
        <f>J770*'Input Data'!AF785</f>
        <v>12.87</v>
      </c>
      <c r="L770" s="28">
        <f>J770*'Input Data'!AG785</f>
        <v>0</v>
      </c>
      <c r="M770" s="28">
        <f t="shared" si="23"/>
        <v>129.87</v>
      </c>
    </row>
    <row r="771" spans="1:13" x14ac:dyDescent="0.25">
      <c r="J771" s="28"/>
      <c r="L771" s="28"/>
    </row>
    <row r="772" spans="1:13" x14ac:dyDescent="0.25">
      <c r="J772" s="28"/>
      <c r="L772" s="28"/>
    </row>
    <row r="775" spans="1:13" x14ac:dyDescent="0.25">
      <c r="A775" s="3"/>
      <c r="B775" s="3"/>
      <c r="C775" s="4"/>
      <c r="D775" s="5"/>
      <c r="E775" s="85"/>
    </row>
    <row r="776" spans="1:13" x14ac:dyDescent="0.25">
      <c r="A776" s="3" t="s">
        <v>103</v>
      </c>
      <c r="B776" s="3"/>
      <c r="C776" s="4"/>
      <c r="D776" s="5"/>
      <c r="E776" s="85" t="s">
        <v>1079</v>
      </c>
    </row>
    <row r="777" spans="1:13" x14ac:dyDescent="0.25">
      <c r="A777" s="4"/>
      <c r="B777" s="4"/>
      <c r="C777" s="4"/>
      <c r="D777" s="4"/>
      <c r="E777" s="4"/>
    </row>
    <row r="778" spans="1:13" x14ac:dyDescent="0.25">
      <c r="A778" s="1" t="s">
        <v>104</v>
      </c>
      <c r="B778" s="1"/>
      <c r="C778" s="1"/>
      <c r="D778" s="1"/>
      <c r="E778" s="1"/>
    </row>
    <row r="779" spans="1:13" x14ac:dyDescent="0.25">
      <c r="A779" s="1" t="s">
        <v>86</v>
      </c>
      <c r="B779" s="1"/>
      <c r="C779" s="1"/>
      <c r="D779" s="1"/>
      <c r="E779" s="1"/>
    </row>
  </sheetData>
  <mergeCells count="1">
    <mergeCell ref="A7:M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889A-4CD4-45E4-965A-DCF1778171A8}">
  <sheetPr codeName="Sheet18">
    <tabColor rgb="FF00B050"/>
  </sheetPr>
  <dimension ref="A1:M780"/>
  <sheetViews>
    <sheetView workbookViewId="0">
      <selection activeCell="U18" sqref="U18"/>
    </sheetView>
  </sheetViews>
  <sheetFormatPr defaultRowHeight="15" x14ac:dyDescent="0.25"/>
  <cols>
    <col min="1" max="1" width="22" customWidth="1"/>
    <col min="2" max="2" width="42.85546875" customWidth="1"/>
    <col min="4" max="4" width="13.7109375" customWidth="1"/>
    <col min="6" max="6" width="14.4257812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ht="15.75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5">
      <c r="A9" s="1" t="s">
        <v>87</v>
      </c>
      <c r="F9" s="112">
        <f ca="1">'Input Data'!B1</f>
        <v>45758</v>
      </c>
    </row>
    <row r="10" spans="1:13" x14ac:dyDescent="0.25">
      <c r="A10" s="1"/>
      <c r="F10" s="112"/>
    </row>
    <row r="11" spans="1:13" x14ac:dyDescent="0.25">
      <c r="A11" s="58"/>
      <c r="B11" s="58"/>
      <c r="C11" s="58"/>
      <c r="D11" s="58"/>
      <c r="E11" s="58" t="s">
        <v>88</v>
      </c>
      <c r="F11" s="58" t="s">
        <v>89</v>
      </c>
      <c r="G11" s="58" t="s">
        <v>90</v>
      </c>
      <c r="H11" s="58" t="s">
        <v>91</v>
      </c>
      <c r="I11" s="58" t="s">
        <v>92</v>
      </c>
      <c r="J11" s="58"/>
      <c r="K11" s="58"/>
      <c r="L11" s="58"/>
      <c r="M11" s="58" t="s">
        <v>93</v>
      </c>
    </row>
    <row r="12" spans="1:13" x14ac:dyDescent="0.25">
      <c r="A12" s="58" t="s">
        <v>94</v>
      </c>
      <c r="B12" s="58" t="s">
        <v>671</v>
      </c>
      <c r="C12" s="58" t="s">
        <v>95</v>
      </c>
      <c r="D12" s="58" t="s">
        <v>96</v>
      </c>
      <c r="E12" s="58" t="s">
        <v>97</v>
      </c>
      <c r="F12" s="58" t="s">
        <v>98</v>
      </c>
      <c r="G12" s="58" t="s">
        <v>99</v>
      </c>
      <c r="H12" s="58" t="s">
        <v>99</v>
      </c>
      <c r="I12" s="58" t="s">
        <v>99</v>
      </c>
      <c r="J12" s="58" t="s">
        <v>100</v>
      </c>
      <c r="K12" s="58" t="s">
        <v>101</v>
      </c>
      <c r="L12" s="58" t="s">
        <v>53</v>
      </c>
      <c r="M12" s="58" t="s">
        <v>102</v>
      </c>
    </row>
    <row r="13" spans="1:13" x14ac:dyDescent="0.25">
      <c r="A13" t="str">
        <f>'Input Data'!B28</f>
        <v>ACHESON</v>
      </c>
      <c r="B13" t="str">
        <f>'Input Data'!AH28</f>
        <v>14429 - 266 STREET</v>
      </c>
      <c r="C13" t="str">
        <f>'Input Data'!C28</f>
        <v>AB</v>
      </c>
      <c r="D13" t="str">
        <f>'Input Data'!D28</f>
        <v>DIESEL LS</v>
      </c>
      <c r="E13">
        <f>'Input Data'!AC28</f>
        <v>96.3</v>
      </c>
      <c r="F13">
        <f>'Input Data'!F28</f>
        <v>4</v>
      </c>
      <c r="G13">
        <f>'Input Data'!G28</f>
        <v>13</v>
      </c>
      <c r="H13">
        <f>'Input Data'!H28</f>
        <v>0</v>
      </c>
      <c r="I13">
        <f>'Input Data'!I28</f>
        <v>0</v>
      </c>
      <c r="J13" s="28">
        <f>SUM(E13:I13)</f>
        <v>113.3</v>
      </c>
      <c r="K13">
        <f>J13*'Input Data'!AF28</f>
        <v>5.665</v>
      </c>
      <c r="L13" s="28">
        <f>J13*'Input Data'!AG28</f>
        <v>0</v>
      </c>
      <c r="M13" s="28">
        <f>SUM(J13:L13)</f>
        <v>118.965</v>
      </c>
    </row>
    <row r="14" spans="1:13" x14ac:dyDescent="0.25">
      <c r="A14" t="str">
        <f>'Input Data'!B29</f>
        <v>ACHESON</v>
      </c>
      <c r="B14" t="str">
        <f>'Input Data'!AH29</f>
        <v>14429 - 266 STREET</v>
      </c>
      <c r="C14" t="str">
        <f>'Input Data'!C29</f>
        <v>AB</v>
      </c>
      <c r="D14" t="str">
        <f>'Input Data'!D29</f>
        <v>ETH MID</v>
      </c>
      <c r="E14">
        <f>'Input Data'!AC29</f>
        <v>87.8</v>
      </c>
      <c r="F14">
        <f>'Input Data'!F29</f>
        <v>10</v>
      </c>
      <c r="G14">
        <f>'Input Data'!G29</f>
        <v>13</v>
      </c>
      <c r="H14">
        <f>'Input Data'!H29</f>
        <v>0</v>
      </c>
      <c r="I14">
        <f>'Input Data'!I29</f>
        <v>0</v>
      </c>
      <c r="J14" s="28">
        <f t="shared" ref="J14:J77" si="0">SUM(E14:I14)</f>
        <v>110.8</v>
      </c>
      <c r="K14">
        <f>J14*'Input Data'!AF29</f>
        <v>5.54</v>
      </c>
      <c r="L14" s="28">
        <f>J14*'Input Data'!AG29</f>
        <v>0</v>
      </c>
      <c r="M14" s="28">
        <f t="shared" ref="M14:M77" si="1">SUM(J14:L14)</f>
        <v>116.34</v>
      </c>
    </row>
    <row r="15" spans="1:13" x14ac:dyDescent="0.25">
      <c r="A15" t="str">
        <f>'Input Data'!B30</f>
        <v>ACHESON</v>
      </c>
      <c r="B15" t="str">
        <f>'Input Data'!AH30</f>
        <v>14429 - 266 STREET</v>
      </c>
      <c r="C15" t="str">
        <f>'Input Data'!C30</f>
        <v>AB</v>
      </c>
      <c r="D15" t="str">
        <f>'Input Data'!D30</f>
        <v>ETHANOL REG</v>
      </c>
      <c r="E15">
        <f>'Input Data'!AC30</f>
        <v>83.8</v>
      </c>
      <c r="F15">
        <f>'Input Data'!F30</f>
        <v>10</v>
      </c>
      <c r="G15">
        <f>'Input Data'!G30</f>
        <v>13</v>
      </c>
      <c r="H15">
        <f>'Input Data'!H30</f>
        <v>0</v>
      </c>
      <c r="I15">
        <f>'Input Data'!I30</f>
        <v>0</v>
      </c>
      <c r="J15" s="28">
        <f t="shared" si="0"/>
        <v>106.8</v>
      </c>
      <c r="K15">
        <f>J15*'Input Data'!AF30</f>
        <v>5.34</v>
      </c>
      <c r="L15" s="28">
        <f>J15*'Input Data'!AG30</f>
        <v>0</v>
      </c>
      <c r="M15" s="28">
        <f t="shared" si="1"/>
        <v>112.14</v>
      </c>
    </row>
    <row r="16" spans="1:13" x14ac:dyDescent="0.25">
      <c r="A16" t="str">
        <f>'Input Data'!B31</f>
        <v>ACHESON</v>
      </c>
      <c r="B16" t="str">
        <f>'Input Data'!AH31</f>
        <v>14429 - 266 STREET</v>
      </c>
      <c r="C16" t="str">
        <f>'Input Data'!C31</f>
        <v>AB</v>
      </c>
      <c r="D16" t="str">
        <f>'Input Data'!D31</f>
        <v>PREMIUM</v>
      </c>
      <c r="E16">
        <f>'Input Data'!AC31</f>
        <v>107.9</v>
      </c>
      <c r="F16">
        <f>'Input Data'!F31</f>
        <v>10</v>
      </c>
      <c r="G16">
        <f>'Input Data'!G31</f>
        <v>13</v>
      </c>
      <c r="H16">
        <f>'Input Data'!H31</f>
        <v>0</v>
      </c>
      <c r="I16">
        <f>'Input Data'!I31</f>
        <v>0</v>
      </c>
      <c r="J16" s="28">
        <f t="shared" si="0"/>
        <v>130.9</v>
      </c>
      <c r="K16">
        <f>J16*'Input Data'!AF31</f>
        <v>6.5450000000000008</v>
      </c>
      <c r="L16" s="28">
        <f>J16*'Input Data'!AG31</f>
        <v>0</v>
      </c>
      <c r="M16" s="28">
        <f t="shared" si="1"/>
        <v>137.44499999999999</v>
      </c>
    </row>
    <row r="17" spans="1:13" x14ac:dyDescent="0.25">
      <c r="A17" t="str">
        <f>'Input Data'!B32</f>
        <v>ACHESON</v>
      </c>
      <c r="B17" t="str">
        <f>'Input Data'!AH32</f>
        <v>14429 - 266 STREET</v>
      </c>
      <c r="C17" t="str">
        <f>'Input Data'!C32</f>
        <v>AB</v>
      </c>
      <c r="D17" t="str">
        <f>'Input Data'!D32</f>
        <v>UNBRAND DEF</v>
      </c>
      <c r="E17">
        <f>'Input Data'!AC32</f>
        <v>123.7</v>
      </c>
      <c r="F17">
        <f>'Input Data'!F32</f>
        <v>0</v>
      </c>
      <c r="G17">
        <f>'Input Data'!G32</f>
        <v>0</v>
      </c>
      <c r="H17">
        <f>'Input Data'!H32</f>
        <v>0</v>
      </c>
      <c r="I17">
        <f>'Input Data'!I32</f>
        <v>0</v>
      </c>
      <c r="J17" s="28">
        <f t="shared" si="0"/>
        <v>123.7</v>
      </c>
      <c r="K17">
        <f>J17*'Input Data'!AF32</f>
        <v>6.1850000000000005</v>
      </c>
      <c r="L17" s="28">
        <f>J17*'Input Data'!AG32</f>
        <v>0</v>
      </c>
      <c r="M17" s="28">
        <f t="shared" si="1"/>
        <v>129.88499999999999</v>
      </c>
    </row>
    <row r="18" spans="1:13" x14ac:dyDescent="0.25">
      <c r="A18" t="str">
        <f>'Input Data'!B33</f>
        <v>BASSANO</v>
      </c>
      <c r="B18" t="str">
        <f>'Input Data'!AH33</f>
        <v>602 12 ST</v>
      </c>
      <c r="C18" t="str">
        <f>'Input Data'!C33</f>
        <v>AB</v>
      </c>
      <c r="D18" t="str">
        <f>'Input Data'!D33</f>
        <v>DIESEL LS</v>
      </c>
      <c r="E18">
        <f>'Input Data'!AC33</f>
        <v>100.8</v>
      </c>
      <c r="F18">
        <f>'Input Data'!F33</f>
        <v>4</v>
      </c>
      <c r="G18">
        <f>'Input Data'!G33</f>
        <v>13</v>
      </c>
      <c r="H18">
        <f>'Input Data'!H33</f>
        <v>0</v>
      </c>
      <c r="I18">
        <f>'Input Data'!I33</f>
        <v>0</v>
      </c>
      <c r="J18" s="28">
        <f t="shared" si="0"/>
        <v>117.8</v>
      </c>
      <c r="K18">
        <f>J18*'Input Data'!AF33</f>
        <v>5.8900000000000006</v>
      </c>
      <c r="L18" s="28">
        <f>J18*'Input Data'!AG33</f>
        <v>0</v>
      </c>
      <c r="M18" s="28">
        <f t="shared" si="1"/>
        <v>123.69</v>
      </c>
    </row>
    <row r="19" spans="1:13" x14ac:dyDescent="0.25">
      <c r="A19" t="str">
        <f>'Input Data'!B34</f>
        <v>BONNYVILLE</v>
      </c>
      <c r="B19" t="str">
        <f>'Input Data'!AH34</f>
        <v>6508 54 AVE</v>
      </c>
      <c r="C19" t="str">
        <f>'Input Data'!C34</f>
        <v>AB</v>
      </c>
      <c r="D19" t="str">
        <f>'Input Data'!D34</f>
        <v>D LS DYED</v>
      </c>
      <c r="E19">
        <f>'Input Data'!AC34</f>
        <v>98.6</v>
      </c>
      <c r="F19">
        <f>'Input Data'!F34</f>
        <v>4</v>
      </c>
      <c r="G19">
        <f>'Input Data'!G34</f>
        <v>4</v>
      </c>
      <c r="H19">
        <f>'Input Data'!H34</f>
        <v>0</v>
      </c>
      <c r="I19">
        <f>'Input Data'!I34</f>
        <v>0</v>
      </c>
      <c r="J19" s="28">
        <f t="shared" si="0"/>
        <v>106.6</v>
      </c>
      <c r="K19">
        <f>J19*'Input Data'!AF34</f>
        <v>5.33</v>
      </c>
      <c r="L19" s="28">
        <f>J19*'Input Data'!AG34</f>
        <v>0</v>
      </c>
      <c r="M19" s="28">
        <f t="shared" si="1"/>
        <v>111.92999999999999</v>
      </c>
    </row>
    <row r="20" spans="1:13" x14ac:dyDescent="0.25">
      <c r="A20" t="str">
        <f>'Input Data'!B35</f>
        <v>BONNYVILLE</v>
      </c>
      <c r="B20" t="str">
        <f>'Input Data'!AH35</f>
        <v>6508 54 AVE</v>
      </c>
      <c r="C20" t="str">
        <f>'Input Data'!C35</f>
        <v>AB</v>
      </c>
      <c r="D20" t="str">
        <f>'Input Data'!D35</f>
        <v>DIESEL LS</v>
      </c>
      <c r="E20">
        <f>'Input Data'!AC35</f>
        <v>98.6</v>
      </c>
      <c r="F20">
        <f>'Input Data'!F35</f>
        <v>4</v>
      </c>
      <c r="G20">
        <f>'Input Data'!G35</f>
        <v>13</v>
      </c>
      <c r="H20">
        <f>'Input Data'!H35</f>
        <v>0</v>
      </c>
      <c r="I20">
        <f>'Input Data'!I35</f>
        <v>0</v>
      </c>
      <c r="J20" s="28">
        <f t="shared" si="0"/>
        <v>115.6</v>
      </c>
      <c r="K20">
        <f>J20*'Input Data'!AF35</f>
        <v>5.78</v>
      </c>
      <c r="L20" s="28">
        <f>J20*'Input Data'!AG35</f>
        <v>0</v>
      </c>
      <c r="M20" s="28">
        <f t="shared" si="1"/>
        <v>121.38</v>
      </c>
    </row>
    <row r="21" spans="1:13" x14ac:dyDescent="0.25">
      <c r="A21" t="str">
        <f>'Input Data'!B36</f>
        <v>BONNYVILLE</v>
      </c>
      <c r="B21" t="str">
        <f>'Input Data'!AH36</f>
        <v>6508 54 AVE</v>
      </c>
      <c r="C21" t="str">
        <f>'Input Data'!C36</f>
        <v>AB</v>
      </c>
      <c r="D21" t="str">
        <f>'Input Data'!D36</f>
        <v>ETH MID</v>
      </c>
      <c r="E21">
        <f>'Input Data'!AC36</f>
        <v>93.6</v>
      </c>
      <c r="F21">
        <f>'Input Data'!F36</f>
        <v>10</v>
      </c>
      <c r="G21">
        <f>'Input Data'!G36</f>
        <v>13</v>
      </c>
      <c r="H21">
        <f>'Input Data'!H36</f>
        <v>0</v>
      </c>
      <c r="I21">
        <f>'Input Data'!I36</f>
        <v>0</v>
      </c>
      <c r="J21" s="28">
        <f t="shared" si="0"/>
        <v>116.6</v>
      </c>
      <c r="K21">
        <f>J21*'Input Data'!AF36</f>
        <v>5.83</v>
      </c>
      <c r="L21" s="28">
        <f>J21*'Input Data'!AG36</f>
        <v>0</v>
      </c>
      <c r="M21" s="28">
        <f t="shared" si="1"/>
        <v>122.42999999999999</v>
      </c>
    </row>
    <row r="22" spans="1:13" x14ac:dyDescent="0.25">
      <c r="A22" t="str">
        <f>'Input Data'!B37</f>
        <v>BONNYVILLE</v>
      </c>
      <c r="B22" t="str">
        <f>'Input Data'!AH37</f>
        <v>6508 54 AVE</v>
      </c>
      <c r="C22" t="str">
        <f>'Input Data'!C37</f>
        <v>AB</v>
      </c>
      <c r="D22" t="str">
        <f>'Input Data'!D37</f>
        <v>ETH REG DYE</v>
      </c>
      <c r="E22">
        <f>'Input Data'!AC37</f>
        <v>85.6</v>
      </c>
      <c r="F22">
        <f>'Input Data'!F37</f>
        <v>10</v>
      </c>
      <c r="G22">
        <f>'Input Data'!G37</f>
        <v>4</v>
      </c>
      <c r="H22">
        <f>'Input Data'!H37</f>
        <v>0</v>
      </c>
      <c r="I22">
        <f>'Input Data'!I37</f>
        <v>0</v>
      </c>
      <c r="J22" s="28">
        <f t="shared" si="0"/>
        <v>99.6</v>
      </c>
      <c r="K22">
        <f>J22*'Input Data'!AF37</f>
        <v>4.9800000000000004</v>
      </c>
      <c r="L22" s="28">
        <f>J22*'Input Data'!AG37</f>
        <v>0</v>
      </c>
      <c r="M22" s="28">
        <f t="shared" si="1"/>
        <v>104.58</v>
      </c>
    </row>
    <row r="23" spans="1:13" x14ac:dyDescent="0.25">
      <c r="A23" t="str">
        <f>'Input Data'!B38</f>
        <v>BONNYVILLE</v>
      </c>
      <c r="B23" t="str">
        <f>'Input Data'!AH38</f>
        <v>6508 54 AVE</v>
      </c>
      <c r="C23" t="str">
        <f>'Input Data'!C38</f>
        <v>AB</v>
      </c>
      <c r="D23" t="str">
        <f>'Input Data'!D38</f>
        <v>ETHANOL REG</v>
      </c>
      <c r="E23">
        <f>'Input Data'!AC38</f>
        <v>85.6</v>
      </c>
      <c r="F23">
        <f>'Input Data'!F38</f>
        <v>10</v>
      </c>
      <c r="G23">
        <f>'Input Data'!G38</f>
        <v>13</v>
      </c>
      <c r="H23">
        <f>'Input Data'!H38</f>
        <v>0</v>
      </c>
      <c r="I23">
        <f>'Input Data'!I38</f>
        <v>0</v>
      </c>
      <c r="J23" s="28">
        <f t="shared" si="0"/>
        <v>108.6</v>
      </c>
      <c r="K23">
        <f>J23*'Input Data'!AF38</f>
        <v>5.43</v>
      </c>
      <c r="L23" s="28">
        <f>J23*'Input Data'!AG38</f>
        <v>0</v>
      </c>
      <c r="M23" s="28">
        <f t="shared" si="1"/>
        <v>114.03</v>
      </c>
    </row>
    <row r="24" spans="1:13" x14ac:dyDescent="0.25">
      <c r="A24" t="str">
        <f>'Input Data'!B39</f>
        <v>BONNYVILLE</v>
      </c>
      <c r="B24" t="str">
        <f>'Input Data'!AH39</f>
        <v>6508 54 AVE</v>
      </c>
      <c r="C24" t="str">
        <f>'Input Data'!C39</f>
        <v>AB</v>
      </c>
      <c r="D24" t="str">
        <f>'Input Data'!D39</f>
        <v>PREM DYED</v>
      </c>
      <c r="E24">
        <f>'Input Data'!AC39</f>
        <v>118.6</v>
      </c>
      <c r="F24">
        <f>'Input Data'!F39</f>
        <v>10</v>
      </c>
      <c r="G24">
        <f>'Input Data'!G39</f>
        <v>4</v>
      </c>
      <c r="H24">
        <f>'Input Data'!H39</f>
        <v>0</v>
      </c>
      <c r="I24">
        <f>'Input Data'!I39</f>
        <v>0</v>
      </c>
      <c r="J24" s="28">
        <f t="shared" si="0"/>
        <v>132.6</v>
      </c>
      <c r="K24">
        <f>J24*'Input Data'!AF39</f>
        <v>6.63</v>
      </c>
      <c r="L24" s="28">
        <f>J24*'Input Data'!AG39</f>
        <v>0</v>
      </c>
      <c r="M24" s="28">
        <f t="shared" si="1"/>
        <v>139.22999999999999</v>
      </c>
    </row>
    <row r="25" spans="1:13" x14ac:dyDescent="0.25">
      <c r="A25" t="str">
        <f>'Input Data'!B40</f>
        <v>BONNYVILLE</v>
      </c>
      <c r="B25" t="str">
        <f>'Input Data'!AH40</f>
        <v>6508 54 AVE</v>
      </c>
      <c r="C25" t="str">
        <f>'Input Data'!C40</f>
        <v>AB</v>
      </c>
      <c r="D25" t="str">
        <f>'Input Data'!D40</f>
        <v>PREMIUM</v>
      </c>
      <c r="E25">
        <f>'Input Data'!AC40</f>
        <v>104.6</v>
      </c>
      <c r="F25">
        <f>'Input Data'!F40</f>
        <v>10</v>
      </c>
      <c r="G25">
        <f>'Input Data'!G40</f>
        <v>13</v>
      </c>
      <c r="H25">
        <f>'Input Data'!H40</f>
        <v>0</v>
      </c>
      <c r="I25">
        <f>'Input Data'!I40</f>
        <v>0</v>
      </c>
      <c r="J25" s="28">
        <f t="shared" si="0"/>
        <v>127.6</v>
      </c>
      <c r="K25">
        <f>J25*'Input Data'!AF40</f>
        <v>6.38</v>
      </c>
      <c r="L25" s="28">
        <f>J25*'Input Data'!AG40</f>
        <v>0</v>
      </c>
      <c r="M25" s="28">
        <f t="shared" si="1"/>
        <v>133.97999999999999</v>
      </c>
    </row>
    <row r="26" spans="1:13" x14ac:dyDescent="0.25">
      <c r="A26" t="str">
        <f>'Input Data'!B41</f>
        <v>BONNYVILLE</v>
      </c>
      <c r="B26" t="str">
        <f>'Input Data'!AH41</f>
        <v>6508 54 AVE</v>
      </c>
      <c r="C26" t="str">
        <f>'Input Data'!C41</f>
        <v>AB</v>
      </c>
      <c r="D26" t="str">
        <f>'Input Data'!D41</f>
        <v>UNBRAND DEF</v>
      </c>
      <c r="E26">
        <f>'Input Data'!AC41</f>
        <v>109.5</v>
      </c>
      <c r="F26">
        <f>'Input Data'!F41</f>
        <v>0</v>
      </c>
      <c r="G26">
        <f>'Input Data'!G41</f>
        <v>0</v>
      </c>
      <c r="H26">
        <f>'Input Data'!H41</f>
        <v>0</v>
      </c>
      <c r="I26">
        <f>'Input Data'!I41</f>
        <v>0</v>
      </c>
      <c r="J26" s="28">
        <f t="shared" si="0"/>
        <v>109.5</v>
      </c>
      <c r="K26">
        <f>J26*'Input Data'!AF41</f>
        <v>5.4750000000000005</v>
      </c>
      <c r="L26" s="28">
        <f>J26*'Input Data'!AG41</f>
        <v>0</v>
      </c>
      <c r="M26" s="28">
        <f t="shared" si="1"/>
        <v>114.97499999999999</v>
      </c>
    </row>
    <row r="27" spans="1:13" x14ac:dyDescent="0.25">
      <c r="A27" t="str">
        <f>'Input Data'!B42</f>
        <v>BOYLE</v>
      </c>
      <c r="B27" t="str">
        <f>'Input Data'!AH42</f>
        <v>650074 HWY 63</v>
      </c>
      <c r="C27" t="str">
        <f>'Input Data'!C42</f>
        <v>AB</v>
      </c>
      <c r="D27" t="str">
        <f>'Input Data'!D42</f>
        <v>D LS DYED</v>
      </c>
      <c r="E27">
        <f>'Input Data'!AC42</f>
        <v>98.1</v>
      </c>
      <c r="F27">
        <f>'Input Data'!F42</f>
        <v>4</v>
      </c>
      <c r="G27">
        <f>'Input Data'!G42</f>
        <v>4</v>
      </c>
      <c r="H27">
        <f>'Input Data'!H42</f>
        <v>0</v>
      </c>
      <c r="I27">
        <f>'Input Data'!I42</f>
        <v>0</v>
      </c>
      <c r="J27" s="28">
        <f t="shared" si="0"/>
        <v>106.1</v>
      </c>
      <c r="K27">
        <f>J27*'Input Data'!AF42</f>
        <v>5.3049999999999997</v>
      </c>
      <c r="L27" s="28">
        <f>J27*'Input Data'!AG42</f>
        <v>0</v>
      </c>
      <c r="M27" s="28">
        <f t="shared" si="1"/>
        <v>111.405</v>
      </c>
    </row>
    <row r="28" spans="1:13" x14ac:dyDescent="0.25">
      <c r="A28" t="str">
        <f>'Input Data'!B43</f>
        <v>BOYLE</v>
      </c>
      <c r="B28" t="str">
        <f>'Input Data'!AH43</f>
        <v>650074 HWY 63</v>
      </c>
      <c r="C28" t="str">
        <f>'Input Data'!C43</f>
        <v>AB</v>
      </c>
      <c r="D28" t="str">
        <f>'Input Data'!D43</f>
        <v>DIESEL LS</v>
      </c>
      <c r="E28">
        <f>'Input Data'!AC43</f>
        <v>98.1</v>
      </c>
      <c r="F28">
        <f>'Input Data'!F43</f>
        <v>4</v>
      </c>
      <c r="G28">
        <f>'Input Data'!G43</f>
        <v>13</v>
      </c>
      <c r="H28">
        <f>'Input Data'!H43</f>
        <v>0</v>
      </c>
      <c r="I28">
        <f>'Input Data'!I43</f>
        <v>0</v>
      </c>
      <c r="J28" s="28">
        <f t="shared" si="0"/>
        <v>115.1</v>
      </c>
      <c r="K28">
        <f>J28*'Input Data'!AF43</f>
        <v>5.7549999999999999</v>
      </c>
      <c r="L28" s="28">
        <f>J28*'Input Data'!AG43</f>
        <v>0</v>
      </c>
      <c r="M28" s="28">
        <f t="shared" si="1"/>
        <v>120.85499999999999</v>
      </c>
    </row>
    <row r="29" spans="1:13" x14ac:dyDescent="0.25">
      <c r="A29" t="str">
        <f>'Input Data'!B44</f>
        <v>BOYLE</v>
      </c>
      <c r="B29" t="str">
        <f>'Input Data'!AH44</f>
        <v>650074 HWY 63</v>
      </c>
      <c r="C29" t="str">
        <f>'Input Data'!C44</f>
        <v>AB</v>
      </c>
      <c r="D29" t="str">
        <f>'Input Data'!D44</f>
        <v>ETH MID</v>
      </c>
      <c r="E29">
        <f>'Input Data'!AC44</f>
        <v>93.7</v>
      </c>
      <c r="F29">
        <f>'Input Data'!F44</f>
        <v>10</v>
      </c>
      <c r="G29">
        <f>'Input Data'!G44</f>
        <v>13</v>
      </c>
      <c r="H29">
        <f>'Input Data'!H44</f>
        <v>0</v>
      </c>
      <c r="I29">
        <f>'Input Data'!I44</f>
        <v>0</v>
      </c>
      <c r="J29" s="28">
        <f t="shared" si="0"/>
        <v>116.7</v>
      </c>
      <c r="K29">
        <f>J29*'Input Data'!AF44</f>
        <v>5.8350000000000009</v>
      </c>
      <c r="L29" s="28">
        <f>J29*'Input Data'!AG44</f>
        <v>0</v>
      </c>
      <c r="M29" s="28">
        <f t="shared" si="1"/>
        <v>122.535</v>
      </c>
    </row>
    <row r="30" spans="1:13" x14ac:dyDescent="0.25">
      <c r="A30" t="str">
        <f>'Input Data'!B45</f>
        <v>BOYLE</v>
      </c>
      <c r="B30" t="str">
        <f>'Input Data'!AH45</f>
        <v>650074 HWY 63</v>
      </c>
      <c r="C30" t="str">
        <f>'Input Data'!C45</f>
        <v>AB</v>
      </c>
      <c r="D30" t="str">
        <f>'Input Data'!D45</f>
        <v>ETH REG DYE</v>
      </c>
      <c r="E30">
        <f>'Input Data'!AC45</f>
        <v>85.7</v>
      </c>
      <c r="F30">
        <f>'Input Data'!F45</f>
        <v>10</v>
      </c>
      <c r="G30">
        <f>'Input Data'!G45</f>
        <v>4</v>
      </c>
      <c r="H30">
        <f>'Input Data'!H45</f>
        <v>0</v>
      </c>
      <c r="I30">
        <f>'Input Data'!I45</f>
        <v>0</v>
      </c>
      <c r="J30" s="28">
        <f t="shared" si="0"/>
        <v>99.7</v>
      </c>
      <c r="K30">
        <f>J30*'Input Data'!AF45</f>
        <v>4.9850000000000003</v>
      </c>
      <c r="L30" s="28">
        <f>J30*'Input Data'!AG45</f>
        <v>0</v>
      </c>
      <c r="M30" s="28">
        <f t="shared" si="1"/>
        <v>104.685</v>
      </c>
    </row>
    <row r="31" spans="1:13" x14ac:dyDescent="0.25">
      <c r="A31" t="str">
        <f>'Input Data'!B46</f>
        <v>BOYLE</v>
      </c>
      <c r="B31" t="str">
        <f>'Input Data'!AH46</f>
        <v>650074 HWY 63</v>
      </c>
      <c r="C31" t="str">
        <f>'Input Data'!C46</f>
        <v>AB</v>
      </c>
      <c r="D31" t="str">
        <f>'Input Data'!D46</f>
        <v>ETHANOL REG</v>
      </c>
      <c r="E31">
        <f>'Input Data'!AC46</f>
        <v>85.7</v>
      </c>
      <c r="F31">
        <f>'Input Data'!F46</f>
        <v>10</v>
      </c>
      <c r="G31">
        <f>'Input Data'!G46</f>
        <v>13</v>
      </c>
      <c r="H31">
        <f>'Input Data'!H46</f>
        <v>0</v>
      </c>
      <c r="I31">
        <f>'Input Data'!I46</f>
        <v>0</v>
      </c>
      <c r="J31" s="28">
        <f t="shared" si="0"/>
        <v>108.7</v>
      </c>
      <c r="K31">
        <f>J31*'Input Data'!AF46</f>
        <v>5.4350000000000005</v>
      </c>
      <c r="L31" s="28">
        <f>J31*'Input Data'!AG46</f>
        <v>0</v>
      </c>
      <c r="M31" s="28">
        <f t="shared" si="1"/>
        <v>114.13500000000001</v>
      </c>
    </row>
    <row r="32" spans="1:13" x14ac:dyDescent="0.25">
      <c r="A32" t="str">
        <f>'Input Data'!B47</f>
        <v>BOYLE</v>
      </c>
      <c r="B32" t="str">
        <f>'Input Data'!AH47</f>
        <v>650074 HWY 63</v>
      </c>
      <c r="C32" t="str">
        <f>'Input Data'!C47</f>
        <v>AB</v>
      </c>
      <c r="D32" t="str">
        <f>'Input Data'!D47</f>
        <v>PREMIUM</v>
      </c>
      <c r="E32">
        <f>'Input Data'!AC47</f>
        <v>104.7</v>
      </c>
      <c r="F32">
        <f>'Input Data'!F47</f>
        <v>10</v>
      </c>
      <c r="G32">
        <f>'Input Data'!G47</f>
        <v>13</v>
      </c>
      <c r="H32">
        <f>'Input Data'!H47</f>
        <v>0</v>
      </c>
      <c r="I32">
        <f>'Input Data'!I47</f>
        <v>0</v>
      </c>
      <c r="J32" s="28">
        <f t="shared" si="0"/>
        <v>127.7</v>
      </c>
      <c r="K32">
        <f>J32*'Input Data'!AF47</f>
        <v>6.3850000000000007</v>
      </c>
      <c r="L32" s="28">
        <f>J32*'Input Data'!AG47</f>
        <v>0</v>
      </c>
      <c r="M32" s="28">
        <f t="shared" si="1"/>
        <v>134.08500000000001</v>
      </c>
    </row>
    <row r="33" spans="1:13" x14ac:dyDescent="0.25">
      <c r="A33" t="str">
        <f>'Input Data'!B48</f>
        <v>BOYLE</v>
      </c>
      <c r="B33" t="str">
        <f>'Input Data'!AH48</f>
        <v>650074 HWY 63</v>
      </c>
      <c r="C33" t="str">
        <f>'Input Data'!C48</f>
        <v>AB</v>
      </c>
      <c r="D33" t="str">
        <f>'Input Data'!D48</f>
        <v>UNBRAND DEF</v>
      </c>
      <c r="E33">
        <f>'Input Data'!AC48</f>
        <v>95.2</v>
      </c>
      <c r="F33">
        <f>'Input Data'!F48</f>
        <v>0</v>
      </c>
      <c r="G33">
        <f>'Input Data'!G48</f>
        <v>0</v>
      </c>
      <c r="H33">
        <f>'Input Data'!H48</f>
        <v>0</v>
      </c>
      <c r="I33">
        <f>'Input Data'!I48</f>
        <v>0</v>
      </c>
      <c r="J33" s="28">
        <f t="shared" si="0"/>
        <v>95.2</v>
      </c>
      <c r="K33">
        <f>J33*'Input Data'!AF48</f>
        <v>4.7600000000000007</v>
      </c>
      <c r="L33" s="28">
        <f>J33*'Input Data'!AG48</f>
        <v>0</v>
      </c>
      <c r="M33" s="28">
        <f t="shared" si="1"/>
        <v>99.960000000000008</v>
      </c>
    </row>
    <row r="34" spans="1:13" x14ac:dyDescent="0.25">
      <c r="A34" t="str">
        <f>'Input Data'!B49</f>
        <v>CALGARY</v>
      </c>
      <c r="B34" t="str">
        <f>'Input Data'!AH49</f>
        <v>2525 32 AVE NE</v>
      </c>
      <c r="C34" t="str">
        <f>'Input Data'!C49</f>
        <v>AB</v>
      </c>
      <c r="D34" t="str">
        <f>'Input Data'!D49</f>
        <v>DIESEL LS</v>
      </c>
      <c r="E34">
        <f>'Input Data'!AC49</f>
        <v>99.1</v>
      </c>
      <c r="F34">
        <f>'Input Data'!F49</f>
        <v>4</v>
      </c>
      <c r="G34">
        <f>'Input Data'!G49</f>
        <v>13</v>
      </c>
      <c r="H34">
        <f>'Input Data'!H49</f>
        <v>0</v>
      </c>
      <c r="I34">
        <f>'Input Data'!I49</f>
        <v>0</v>
      </c>
      <c r="J34" s="28">
        <f t="shared" si="0"/>
        <v>116.1</v>
      </c>
      <c r="K34">
        <f>J34*'Input Data'!AF49</f>
        <v>5.8049999999999997</v>
      </c>
      <c r="L34" s="28">
        <f>J34*'Input Data'!AG49</f>
        <v>0</v>
      </c>
      <c r="M34" s="28">
        <f t="shared" si="1"/>
        <v>121.905</v>
      </c>
    </row>
    <row r="35" spans="1:13" x14ac:dyDescent="0.25">
      <c r="A35" t="str">
        <f>'Input Data'!B50</f>
        <v>CALGARY</v>
      </c>
      <c r="B35" t="str">
        <f>'Input Data'!AH50</f>
        <v>2525 32 AVE NE</v>
      </c>
      <c r="C35" t="str">
        <f>'Input Data'!C50</f>
        <v>AB</v>
      </c>
      <c r="D35" t="str">
        <f>'Input Data'!D50</f>
        <v>ETH MID</v>
      </c>
      <c r="E35">
        <f>'Input Data'!AC50</f>
        <v>93.5</v>
      </c>
      <c r="F35">
        <f>'Input Data'!F50</f>
        <v>10</v>
      </c>
      <c r="G35">
        <f>'Input Data'!G50</f>
        <v>13</v>
      </c>
      <c r="H35">
        <f>'Input Data'!H50</f>
        <v>0</v>
      </c>
      <c r="I35">
        <f>'Input Data'!I50</f>
        <v>0</v>
      </c>
      <c r="J35" s="28">
        <f t="shared" si="0"/>
        <v>116.5</v>
      </c>
      <c r="K35">
        <f>J35*'Input Data'!AF50</f>
        <v>5.8250000000000002</v>
      </c>
      <c r="L35" s="28">
        <f>J35*'Input Data'!AG50</f>
        <v>0</v>
      </c>
      <c r="M35" s="28">
        <f t="shared" si="1"/>
        <v>122.325</v>
      </c>
    </row>
    <row r="36" spans="1:13" x14ac:dyDescent="0.25">
      <c r="A36" t="str">
        <f>'Input Data'!B51</f>
        <v>CALGARY</v>
      </c>
      <c r="B36" t="str">
        <f>'Input Data'!AH51</f>
        <v>2525 32 AVE NE</v>
      </c>
      <c r="C36" t="str">
        <f>'Input Data'!C51</f>
        <v>AB</v>
      </c>
      <c r="D36" t="str">
        <f>'Input Data'!D51</f>
        <v>ETHANOL REG</v>
      </c>
      <c r="E36">
        <f>'Input Data'!AC51</f>
        <v>85.8</v>
      </c>
      <c r="F36">
        <f>'Input Data'!F51</f>
        <v>10</v>
      </c>
      <c r="G36">
        <f>'Input Data'!G51</f>
        <v>13</v>
      </c>
      <c r="H36">
        <f>'Input Data'!H51</f>
        <v>0</v>
      </c>
      <c r="I36">
        <f>'Input Data'!I51</f>
        <v>0</v>
      </c>
      <c r="J36" s="28">
        <f t="shared" si="0"/>
        <v>108.8</v>
      </c>
      <c r="K36">
        <f>J36*'Input Data'!AF51</f>
        <v>5.44</v>
      </c>
      <c r="L36" s="28">
        <f>J36*'Input Data'!AG51</f>
        <v>0</v>
      </c>
      <c r="M36" s="28">
        <f t="shared" si="1"/>
        <v>114.24</v>
      </c>
    </row>
    <row r="37" spans="1:13" x14ac:dyDescent="0.25">
      <c r="A37" t="str">
        <f>'Input Data'!B52</f>
        <v>CALGARY</v>
      </c>
      <c r="B37" t="str">
        <f>'Input Data'!AH52</f>
        <v>2525 32 AVE NE</v>
      </c>
      <c r="C37" t="str">
        <f>'Input Data'!C52</f>
        <v>AB</v>
      </c>
      <c r="D37" t="str">
        <f>'Input Data'!D52</f>
        <v>MID</v>
      </c>
      <c r="E37">
        <f>'Input Data'!AC52</f>
        <v>97.6</v>
      </c>
      <c r="F37">
        <f>'Input Data'!F52</f>
        <v>10</v>
      </c>
      <c r="G37">
        <f>'Input Data'!G52</f>
        <v>13</v>
      </c>
      <c r="H37">
        <f>'Input Data'!H52</f>
        <v>0</v>
      </c>
      <c r="I37">
        <f>'Input Data'!I52</f>
        <v>0</v>
      </c>
      <c r="J37" s="28">
        <f t="shared" si="0"/>
        <v>120.6</v>
      </c>
      <c r="K37">
        <f>J37*'Input Data'!AF52</f>
        <v>6.03</v>
      </c>
      <c r="L37" s="28">
        <f>J37*'Input Data'!AG52</f>
        <v>0</v>
      </c>
      <c r="M37" s="28">
        <f t="shared" si="1"/>
        <v>126.63</v>
      </c>
    </row>
    <row r="38" spans="1:13" x14ac:dyDescent="0.25">
      <c r="A38" t="str">
        <f>'Input Data'!B53</f>
        <v>CALGARY</v>
      </c>
      <c r="B38" t="str">
        <f>'Input Data'!AH53</f>
        <v>2525 32 AVE NE</v>
      </c>
      <c r="C38" t="str">
        <f>'Input Data'!C53</f>
        <v>AB</v>
      </c>
      <c r="D38" t="str">
        <f>'Input Data'!D53</f>
        <v>PREMIUM</v>
      </c>
      <c r="E38">
        <f>'Input Data'!AC53</f>
        <v>95.6</v>
      </c>
      <c r="F38">
        <f>'Input Data'!F53</f>
        <v>10</v>
      </c>
      <c r="G38">
        <f>'Input Data'!G53</f>
        <v>13</v>
      </c>
      <c r="H38">
        <f>'Input Data'!H53</f>
        <v>0</v>
      </c>
      <c r="I38">
        <f>'Input Data'!I53</f>
        <v>0</v>
      </c>
      <c r="J38" s="28">
        <f t="shared" si="0"/>
        <v>118.6</v>
      </c>
      <c r="K38">
        <f>J38*'Input Data'!AF53</f>
        <v>5.93</v>
      </c>
      <c r="L38" s="28">
        <f>J38*'Input Data'!AG53</f>
        <v>0</v>
      </c>
      <c r="M38" s="28">
        <f t="shared" si="1"/>
        <v>124.53</v>
      </c>
    </row>
    <row r="39" spans="1:13" x14ac:dyDescent="0.25">
      <c r="A39" t="str">
        <f>'Input Data'!B54</f>
        <v>CALGARY</v>
      </c>
      <c r="B39" t="str">
        <f>'Input Data'!AH54</f>
        <v>2525 32 AVE NE</v>
      </c>
      <c r="C39" t="str">
        <f>'Input Data'!C54</f>
        <v>AB</v>
      </c>
      <c r="D39" t="str">
        <f>'Input Data'!D54</f>
        <v>REGULAR</v>
      </c>
      <c r="E39">
        <f>'Input Data'!AC54</f>
        <v>84.6</v>
      </c>
      <c r="F39">
        <f>'Input Data'!F54</f>
        <v>10</v>
      </c>
      <c r="G39">
        <f>'Input Data'!G54</f>
        <v>13</v>
      </c>
      <c r="H39">
        <f>'Input Data'!H54</f>
        <v>0</v>
      </c>
      <c r="I39">
        <f>'Input Data'!I54</f>
        <v>0</v>
      </c>
      <c r="J39" s="28">
        <f t="shared" si="0"/>
        <v>107.6</v>
      </c>
      <c r="K39">
        <f>J39*'Input Data'!AF54</f>
        <v>5.38</v>
      </c>
      <c r="L39" s="28">
        <f>J39*'Input Data'!AG54</f>
        <v>0</v>
      </c>
      <c r="M39" s="28">
        <f t="shared" si="1"/>
        <v>112.97999999999999</v>
      </c>
    </row>
    <row r="40" spans="1:13" x14ac:dyDescent="0.25">
      <c r="A40" t="str">
        <f>'Input Data'!B55</f>
        <v>CALGARY</v>
      </c>
      <c r="B40" t="str">
        <f>'Input Data'!AH55</f>
        <v>2525 32 AVE NE</v>
      </c>
      <c r="C40" t="str">
        <f>'Input Data'!C55</f>
        <v>AB</v>
      </c>
      <c r="D40" t="str">
        <f>'Input Data'!D55</f>
        <v>UNBRAND DEF</v>
      </c>
      <c r="E40">
        <f>'Input Data'!AC55</f>
        <v>123.7</v>
      </c>
      <c r="F40">
        <f>'Input Data'!F55</f>
        <v>0</v>
      </c>
      <c r="G40">
        <f>'Input Data'!G55</f>
        <v>0</v>
      </c>
      <c r="H40">
        <f>'Input Data'!H55</f>
        <v>0</v>
      </c>
      <c r="I40">
        <f>'Input Data'!I55</f>
        <v>0</v>
      </c>
      <c r="J40" s="28">
        <f t="shared" si="0"/>
        <v>123.7</v>
      </c>
      <c r="K40">
        <f>J40*'Input Data'!AF55</f>
        <v>6.1850000000000005</v>
      </c>
      <c r="L40" s="28">
        <f>J40*'Input Data'!AG55</f>
        <v>0</v>
      </c>
      <c r="M40" s="28">
        <f t="shared" si="1"/>
        <v>129.88499999999999</v>
      </c>
    </row>
    <row r="41" spans="1:13" x14ac:dyDescent="0.25">
      <c r="A41" t="str">
        <f>'Input Data'!B56</f>
        <v>CALGARY</v>
      </c>
      <c r="B41" t="str">
        <f>'Input Data'!AH56</f>
        <v>5225 106 AVE SE</v>
      </c>
      <c r="C41" t="str">
        <f>'Input Data'!C56</f>
        <v>AB</v>
      </c>
      <c r="D41" t="str">
        <f>'Input Data'!D56</f>
        <v>D LS DYED</v>
      </c>
      <c r="E41">
        <f>'Input Data'!AC56</f>
        <v>99</v>
      </c>
      <c r="F41">
        <f>'Input Data'!F56</f>
        <v>4</v>
      </c>
      <c r="G41">
        <f>'Input Data'!G56</f>
        <v>4</v>
      </c>
      <c r="H41">
        <f>'Input Data'!H56</f>
        <v>0</v>
      </c>
      <c r="I41">
        <f>'Input Data'!I56</f>
        <v>0</v>
      </c>
      <c r="J41" s="28">
        <f t="shared" si="0"/>
        <v>107</v>
      </c>
      <c r="K41">
        <f>J41*'Input Data'!AF56</f>
        <v>5.3500000000000005</v>
      </c>
      <c r="L41" s="28">
        <f>J41*'Input Data'!AG56</f>
        <v>0</v>
      </c>
      <c r="M41" s="28">
        <f t="shared" si="1"/>
        <v>112.35</v>
      </c>
    </row>
    <row r="42" spans="1:13" x14ac:dyDescent="0.25">
      <c r="A42" t="str">
        <f>'Input Data'!B57</f>
        <v>CALGARY</v>
      </c>
      <c r="B42" t="str">
        <f>'Input Data'!AH57</f>
        <v>5225 106 AVE SE</v>
      </c>
      <c r="C42" t="str">
        <f>'Input Data'!C57</f>
        <v>AB</v>
      </c>
      <c r="D42" t="str">
        <f>'Input Data'!D57</f>
        <v>DIESEL LS</v>
      </c>
      <c r="E42">
        <f>'Input Data'!AC57</f>
        <v>99</v>
      </c>
      <c r="F42">
        <f>'Input Data'!F57</f>
        <v>4</v>
      </c>
      <c r="G42">
        <f>'Input Data'!G57</f>
        <v>13</v>
      </c>
      <c r="H42">
        <f>'Input Data'!H57</f>
        <v>0</v>
      </c>
      <c r="I42">
        <f>'Input Data'!I57</f>
        <v>0</v>
      </c>
      <c r="J42" s="28">
        <f t="shared" si="0"/>
        <v>116</v>
      </c>
      <c r="K42">
        <f>J42*'Input Data'!AF57</f>
        <v>5.8000000000000007</v>
      </c>
      <c r="L42" s="28">
        <f>J42*'Input Data'!AG57</f>
        <v>0</v>
      </c>
      <c r="M42" s="28">
        <f t="shared" si="1"/>
        <v>121.8</v>
      </c>
    </row>
    <row r="43" spans="1:13" x14ac:dyDescent="0.25">
      <c r="A43" t="str">
        <f>'Input Data'!B58</f>
        <v>CALGARY</v>
      </c>
      <c r="B43" t="str">
        <f>'Input Data'!AH58</f>
        <v>5225 106 AVE SE</v>
      </c>
      <c r="C43" t="str">
        <f>'Input Data'!C58</f>
        <v>AB</v>
      </c>
      <c r="D43" t="str">
        <f>'Input Data'!D58</f>
        <v>ETH MID</v>
      </c>
      <c r="E43">
        <f>'Input Data'!AC58</f>
        <v>93.4</v>
      </c>
      <c r="F43">
        <f>'Input Data'!F58</f>
        <v>10</v>
      </c>
      <c r="G43">
        <f>'Input Data'!G58</f>
        <v>13</v>
      </c>
      <c r="H43">
        <f>'Input Data'!H58</f>
        <v>0</v>
      </c>
      <c r="I43">
        <f>'Input Data'!I58</f>
        <v>0</v>
      </c>
      <c r="J43" s="28">
        <f t="shared" si="0"/>
        <v>116.4</v>
      </c>
      <c r="K43">
        <f>J43*'Input Data'!AF58</f>
        <v>5.82</v>
      </c>
      <c r="L43" s="28">
        <f>J43*'Input Data'!AG58</f>
        <v>0</v>
      </c>
      <c r="M43" s="28">
        <f t="shared" si="1"/>
        <v>122.22</v>
      </c>
    </row>
    <row r="44" spans="1:13" x14ac:dyDescent="0.25">
      <c r="A44" t="str">
        <f>'Input Data'!B59</f>
        <v>CALGARY</v>
      </c>
      <c r="B44" t="str">
        <f>'Input Data'!AH59</f>
        <v>5225 106 AVE SE</v>
      </c>
      <c r="C44" t="str">
        <f>'Input Data'!C59</f>
        <v>AB</v>
      </c>
      <c r="D44" t="str">
        <f>'Input Data'!D59</f>
        <v>ETH REG DYE</v>
      </c>
      <c r="E44">
        <f>'Input Data'!AC59</f>
        <v>83.8</v>
      </c>
      <c r="F44">
        <f>'Input Data'!F59</f>
        <v>10</v>
      </c>
      <c r="G44">
        <f>'Input Data'!G59</f>
        <v>4</v>
      </c>
      <c r="H44">
        <f>'Input Data'!H59</f>
        <v>0</v>
      </c>
      <c r="I44">
        <f>'Input Data'!I59</f>
        <v>0</v>
      </c>
      <c r="J44" s="28">
        <f t="shared" si="0"/>
        <v>97.8</v>
      </c>
      <c r="K44">
        <f>J44*'Input Data'!AF59</f>
        <v>4.8900000000000006</v>
      </c>
      <c r="L44" s="28">
        <f>J44*'Input Data'!AG59</f>
        <v>0</v>
      </c>
      <c r="M44" s="28">
        <f t="shared" si="1"/>
        <v>102.69</v>
      </c>
    </row>
    <row r="45" spans="1:13" x14ac:dyDescent="0.25">
      <c r="A45" t="str">
        <f>'Input Data'!B60</f>
        <v>CALGARY</v>
      </c>
      <c r="B45" t="str">
        <f>'Input Data'!AH60</f>
        <v>5225 106 AVE SE</v>
      </c>
      <c r="C45" t="str">
        <f>'Input Data'!C60</f>
        <v>AB</v>
      </c>
      <c r="D45" t="str">
        <f>'Input Data'!D60</f>
        <v>ETHANOL REG</v>
      </c>
      <c r="E45">
        <f>'Input Data'!AC60</f>
        <v>85.7</v>
      </c>
      <c r="F45">
        <f>'Input Data'!F60</f>
        <v>10</v>
      </c>
      <c r="G45">
        <f>'Input Data'!G60</f>
        <v>13</v>
      </c>
      <c r="H45">
        <f>'Input Data'!H60</f>
        <v>0</v>
      </c>
      <c r="I45">
        <f>'Input Data'!I60</f>
        <v>0</v>
      </c>
      <c r="J45" s="28">
        <f t="shared" si="0"/>
        <v>108.7</v>
      </c>
      <c r="K45">
        <f>J45*'Input Data'!AF60</f>
        <v>5.4350000000000005</v>
      </c>
      <c r="L45" s="28">
        <f>J45*'Input Data'!AG60</f>
        <v>0</v>
      </c>
      <c r="M45" s="28">
        <f t="shared" si="1"/>
        <v>114.13500000000001</v>
      </c>
    </row>
    <row r="46" spans="1:13" x14ac:dyDescent="0.25">
      <c r="A46" t="str">
        <f>'Input Data'!B61</f>
        <v>CALGARY</v>
      </c>
      <c r="B46" t="str">
        <f>'Input Data'!AH61</f>
        <v>5225 106 AVE SE</v>
      </c>
      <c r="C46" t="str">
        <f>'Input Data'!C61</f>
        <v>AB</v>
      </c>
      <c r="D46" t="str">
        <f>'Input Data'!D61</f>
        <v>MID</v>
      </c>
      <c r="E46">
        <f>'Input Data'!AC61</f>
        <v>93.9</v>
      </c>
      <c r="F46">
        <f>'Input Data'!F61</f>
        <v>10</v>
      </c>
      <c r="G46">
        <f>'Input Data'!G61</f>
        <v>13</v>
      </c>
      <c r="H46">
        <f>'Input Data'!H61</f>
        <v>0</v>
      </c>
      <c r="I46">
        <f>'Input Data'!I61</f>
        <v>0</v>
      </c>
      <c r="J46" s="28">
        <f t="shared" si="0"/>
        <v>116.9</v>
      </c>
      <c r="K46">
        <f>J46*'Input Data'!AF61</f>
        <v>5.8450000000000006</v>
      </c>
      <c r="L46" s="28">
        <f>J46*'Input Data'!AG61</f>
        <v>0</v>
      </c>
      <c r="M46" s="28">
        <f t="shared" si="1"/>
        <v>122.745</v>
      </c>
    </row>
    <row r="47" spans="1:13" x14ac:dyDescent="0.25">
      <c r="A47" t="str">
        <f>'Input Data'!B62</f>
        <v>CALGARY</v>
      </c>
      <c r="B47" t="str">
        <f>'Input Data'!AH62</f>
        <v>5225 106 AVE SE</v>
      </c>
      <c r="C47" t="str">
        <f>'Input Data'!C62</f>
        <v>AB</v>
      </c>
      <c r="D47" t="str">
        <f>'Input Data'!D62</f>
        <v>PREMIUM</v>
      </c>
      <c r="E47">
        <f>'Input Data'!AC62</f>
        <v>91.9</v>
      </c>
      <c r="F47">
        <f>'Input Data'!F62</f>
        <v>10</v>
      </c>
      <c r="G47">
        <f>'Input Data'!G62</f>
        <v>13</v>
      </c>
      <c r="H47">
        <f>'Input Data'!H62</f>
        <v>0</v>
      </c>
      <c r="I47">
        <f>'Input Data'!I62</f>
        <v>0</v>
      </c>
      <c r="J47" s="28">
        <f t="shared" si="0"/>
        <v>114.9</v>
      </c>
      <c r="K47">
        <f>J47*'Input Data'!AF62</f>
        <v>5.745000000000001</v>
      </c>
      <c r="L47" s="28">
        <f>J47*'Input Data'!AG62</f>
        <v>0</v>
      </c>
      <c r="M47" s="28">
        <f t="shared" si="1"/>
        <v>120.64500000000001</v>
      </c>
    </row>
    <row r="48" spans="1:13" x14ac:dyDescent="0.25">
      <c r="A48" t="str">
        <f>'Input Data'!B63</f>
        <v>CALGARY</v>
      </c>
      <c r="B48" t="str">
        <f>'Input Data'!AH63</f>
        <v>5225 106 AVE SE</v>
      </c>
      <c r="C48" t="str">
        <f>'Input Data'!C63</f>
        <v>AB</v>
      </c>
      <c r="D48" t="str">
        <f>'Input Data'!D63</f>
        <v>REGULAR</v>
      </c>
      <c r="E48">
        <f>'Input Data'!AC63</f>
        <v>80.900000000000006</v>
      </c>
      <c r="F48">
        <f>'Input Data'!F63</f>
        <v>10</v>
      </c>
      <c r="G48">
        <f>'Input Data'!G63</f>
        <v>13</v>
      </c>
      <c r="H48">
        <f>'Input Data'!H63</f>
        <v>0</v>
      </c>
      <c r="I48">
        <f>'Input Data'!I63</f>
        <v>0</v>
      </c>
      <c r="J48" s="28">
        <f t="shared" si="0"/>
        <v>103.9</v>
      </c>
      <c r="K48">
        <f>J48*'Input Data'!AF63</f>
        <v>5.1950000000000003</v>
      </c>
      <c r="L48" s="28">
        <f>J48*'Input Data'!AG63</f>
        <v>0</v>
      </c>
      <c r="M48" s="28">
        <f t="shared" si="1"/>
        <v>109.095</v>
      </c>
    </row>
    <row r="49" spans="1:13" x14ac:dyDescent="0.25">
      <c r="A49" t="str">
        <f>'Input Data'!B64</f>
        <v>CALGARY</v>
      </c>
      <c r="B49" t="str">
        <f>'Input Data'!AH64</f>
        <v>5225 106 AVE SE</v>
      </c>
      <c r="C49" t="str">
        <f>'Input Data'!C64</f>
        <v>AB</v>
      </c>
      <c r="D49" t="str">
        <f>'Input Data'!D64</f>
        <v>UNBRAND DEF</v>
      </c>
      <c r="E49">
        <f>'Input Data'!AC64</f>
        <v>123.7</v>
      </c>
      <c r="F49">
        <f>'Input Data'!F64</f>
        <v>0</v>
      </c>
      <c r="G49">
        <f>'Input Data'!G64</f>
        <v>0</v>
      </c>
      <c r="H49">
        <f>'Input Data'!H64</f>
        <v>0</v>
      </c>
      <c r="I49">
        <f>'Input Data'!I64</f>
        <v>0</v>
      </c>
      <c r="J49" s="28">
        <f t="shared" si="0"/>
        <v>123.7</v>
      </c>
      <c r="K49">
        <f>J49*'Input Data'!AF64</f>
        <v>6.1850000000000005</v>
      </c>
      <c r="L49" s="28">
        <f>J49*'Input Data'!AG64</f>
        <v>0</v>
      </c>
      <c r="M49" s="28">
        <f t="shared" si="1"/>
        <v>129.88499999999999</v>
      </c>
    </row>
    <row r="50" spans="1:13" x14ac:dyDescent="0.25">
      <c r="A50" t="str">
        <f>'Input Data'!B65</f>
        <v>CALGARY</v>
      </c>
      <c r="B50" t="str">
        <f>'Input Data'!AH65</f>
        <v>234090 WRANGLER RD</v>
      </c>
      <c r="C50" t="str">
        <f>'Input Data'!C65</f>
        <v>AB</v>
      </c>
      <c r="D50" t="str">
        <f>'Input Data'!D65</f>
        <v>D LS DYED</v>
      </c>
      <c r="E50">
        <f>'Input Data'!AC65</f>
        <v>99.8</v>
      </c>
      <c r="F50">
        <f>'Input Data'!F65</f>
        <v>4</v>
      </c>
      <c r="G50">
        <f>'Input Data'!G65</f>
        <v>4</v>
      </c>
      <c r="H50">
        <f>'Input Data'!H65</f>
        <v>0</v>
      </c>
      <c r="I50">
        <f>'Input Data'!I65</f>
        <v>0</v>
      </c>
      <c r="J50" s="28">
        <f t="shared" si="0"/>
        <v>107.8</v>
      </c>
      <c r="K50">
        <f>J50*'Input Data'!AF65</f>
        <v>5.3900000000000006</v>
      </c>
      <c r="L50" s="28">
        <f>J50*'Input Data'!AG65</f>
        <v>0</v>
      </c>
      <c r="M50" s="28">
        <f t="shared" si="1"/>
        <v>113.19</v>
      </c>
    </row>
    <row r="51" spans="1:13" x14ac:dyDescent="0.25">
      <c r="A51" t="str">
        <f>'Input Data'!B66</f>
        <v>CALGARY</v>
      </c>
      <c r="B51" t="str">
        <f>'Input Data'!AH66</f>
        <v>234090 WRANGLER RD</v>
      </c>
      <c r="C51" t="str">
        <f>'Input Data'!C66</f>
        <v>AB</v>
      </c>
      <c r="D51" t="str">
        <f>'Input Data'!D66</f>
        <v>DIESEL LS</v>
      </c>
      <c r="E51">
        <f>'Input Data'!AC66</f>
        <v>99.8</v>
      </c>
      <c r="F51">
        <f>'Input Data'!F66</f>
        <v>4</v>
      </c>
      <c r="G51">
        <f>'Input Data'!G66</f>
        <v>13</v>
      </c>
      <c r="H51">
        <f>'Input Data'!H66</f>
        <v>0</v>
      </c>
      <c r="I51">
        <f>'Input Data'!I66</f>
        <v>0</v>
      </c>
      <c r="J51" s="28">
        <f t="shared" si="0"/>
        <v>116.8</v>
      </c>
      <c r="K51">
        <f>J51*'Input Data'!AF66</f>
        <v>5.84</v>
      </c>
      <c r="L51" s="28">
        <f>J51*'Input Data'!AG66</f>
        <v>0</v>
      </c>
      <c r="M51" s="28">
        <f t="shared" si="1"/>
        <v>122.64</v>
      </c>
    </row>
    <row r="52" spans="1:13" x14ac:dyDescent="0.25">
      <c r="A52" t="str">
        <f>'Input Data'!B67</f>
        <v>CALGARY</v>
      </c>
      <c r="B52" t="str">
        <f>'Input Data'!AH67</f>
        <v>234090 WRANGLER RD</v>
      </c>
      <c r="C52" t="str">
        <f>'Input Data'!C67</f>
        <v>AB</v>
      </c>
      <c r="D52" t="str">
        <f>'Input Data'!D67</f>
        <v>ETHANOL REG</v>
      </c>
      <c r="E52">
        <f>'Input Data'!AC67</f>
        <v>86.6</v>
      </c>
      <c r="F52">
        <f>'Input Data'!F67</f>
        <v>10</v>
      </c>
      <c r="G52">
        <f>'Input Data'!G67</f>
        <v>13</v>
      </c>
      <c r="H52">
        <f>'Input Data'!H67</f>
        <v>0</v>
      </c>
      <c r="I52">
        <f>'Input Data'!I67</f>
        <v>0</v>
      </c>
      <c r="J52" s="28">
        <f t="shared" si="0"/>
        <v>109.6</v>
      </c>
      <c r="K52">
        <f>J52*'Input Data'!AF67</f>
        <v>5.48</v>
      </c>
      <c r="L52" s="28">
        <f>J52*'Input Data'!AG67</f>
        <v>0</v>
      </c>
      <c r="M52" s="28">
        <f t="shared" si="1"/>
        <v>115.08</v>
      </c>
    </row>
    <row r="53" spans="1:13" x14ac:dyDescent="0.25">
      <c r="A53" t="str">
        <f>'Input Data'!B68</f>
        <v>CALGARY</v>
      </c>
      <c r="B53" t="str">
        <f>'Input Data'!AH68</f>
        <v>234090 WRANGLER RD</v>
      </c>
      <c r="C53" t="str">
        <f>'Input Data'!C68</f>
        <v>AB</v>
      </c>
      <c r="D53" t="str">
        <f>'Input Data'!D68</f>
        <v>REGULAR</v>
      </c>
      <c r="E53">
        <f>'Input Data'!AC68</f>
        <v>80.2</v>
      </c>
      <c r="F53">
        <f>'Input Data'!F68</f>
        <v>10</v>
      </c>
      <c r="G53">
        <f>'Input Data'!G68</f>
        <v>13</v>
      </c>
      <c r="H53">
        <f>'Input Data'!H68</f>
        <v>0</v>
      </c>
      <c r="I53">
        <f>'Input Data'!I68</f>
        <v>0</v>
      </c>
      <c r="J53" s="28">
        <f t="shared" si="0"/>
        <v>103.2</v>
      </c>
      <c r="K53">
        <f>J53*'Input Data'!AF68</f>
        <v>5.16</v>
      </c>
      <c r="L53" s="28">
        <f>J53*'Input Data'!AG68</f>
        <v>0</v>
      </c>
      <c r="M53" s="28">
        <f t="shared" si="1"/>
        <v>108.36</v>
      </c>
    </row>
    <row r="54" spans="1:13" x14ac:dyDescent="0.25">
      <c r="A54" t="str">
        <f>'Input Data'!B69</f>
        <v>CALGARY</v>
      </c>
      <c r="B54" t="str">
        <f>'Input Data'!AH69</f>
        <v>234090 WRANGLER RD</v>
      </c>
      <c r="C54" t="str">
        <f>'Input Data'!C69</f>
        <v>AB</v>
      </c>
      <c r="D54" t="str">
        <f>'Input Data'!D69</f>
        <v>UNBRAND DEF</v>
      </c>
      <c r="E54">
        <f>'Input Data'!AC69</f>
        <v>95.1</v>
      </c>
      <c r="F54">
        <f>'Input Data'!F69</f>
        <v>0</v>
      </c>
      <c r="G54">
        <f>'Input Data'!G69</f>
        <v>0</v>
      </c>
      <c r="H54">
        <f>'Input Data'!H69</f>
        <v>0</v>
      </c>
      <c r="I54">
        <f>'Input Data'!I69</f>
        <v>0</v>
      </c>
      <c r="J54" s="28">
        <f t="shared" si="0"/>
        <v>95.1</v>
      </c>
      <c r="K54">
        <f>J54*'Input Data'!AF69</f>
        <v>4.7549999999999999</v>
      </c>
      <c r="L54" s="28">
        <f>J54*'Input Data'!AG69</f>
        <v>0</v>
      </c>
      <c r="M54" s="28">
        <f t="shared" si="1"/>
        <v>99.85499999999999</v>
      </c>
    </row>
    <row r="55" spans="1:13" x14ac:dyDescent="0.25">
      <c r="A55" t="str">
        <f>'Input Data'!B70</f>
        <v>CALGARY</v>
      </c>
      <c r="B55" t="str">
        <f>'Input Data'!AH70</f>
        <v>6811 52 ST SE</v>
      </c>
      <c r="C55" t="str">
        <f>'Input Data'!C70</f>
        <v>AB</v>
      </c>
      <c r="D55" t="str">
        <f>'Input Data'!D70</f>
        <v>D LS DYED</v>
      </c>
      <c r="E55">
        <f>'Input Data'!AC70</f>
        <v>99.5</v>
      </c>
      <c r="F55">
        <f>'Input Data'!F70</f>
        <v>4</v>
      </c>
      <c r="G55">
        <f>'Input Data'!G70</f>
        <v>4</v>
      </c>
      <c r="H55">
        <f>'Input Data'!H70</f>
        <v>0</v>
      </c>
      <c r="I55">
        <f>'Input Data'!I70</f>
        <v>0</v>
      </c>
      <c r="J55" s="28">
        <f t="shared" si="0"/>
        <v>107.5</v>
      </c>
      <c r="K55">
        <f>J55*'Input Data'!AF70</f>
        <v>5.375</v>
      </c>
      <c r="L55" s="28">
        <f>J55*'Input Data'!AG70</f>
        <v>0</v>
      </c>
      <c r="M55" s="28">
        <f t="shared" si="1"/>
        <v>112.875</v>
      </c>
    </row>
    <row r="56" spans="1:13" x14ac:dyDescent="0.25">
      <c r="A56" t="str">
        <f>'Input Data'!B71</f>
        <v>CALGARY</v>
      </c>
      <c r="B56" t="str">
        <f>'Input Data'!AH71</f>
        <v>6811 52 ST SE</v>
      </c>
      <c r="C56" t="str">
        <f>'Input Data'!C71</f>
        <v>AB</v>
      </c>
      <c r="D56" t="str">
        <f>'Input Data'!D71</f>
        <v>DIESEL LS</v>
      </c>
      <c r="E56">
        <f>'Input Data'!AC71</f>
        <v>99.5</v>
      </c>
      <c r="F56">
        <f>'Input Data'!F71</f>
        <v>4</v>
      </c>
      <c r="G56">
        <f>'Input Data'!G71</f>
        <v>13</v>
      </c>
      <c r="H56">
        <f>'Input Data'!H71</f>
        <v>0</v>
      </c>
      <c r="I56">
        <f>'Input Data'!I71</f>
        <v>0</v>
      </c>
      <c r="J56" s="28">
        <f t="shared" si="0"/>
        <v>116.5</v>
      </c>
      <c r="K56">
        <f>J56*'Input Data'!AF71</f>
        <v>5.8250000000000002</v>
      </c>
      <c r="L56" s="28">
        <f>J56*'Input Data'!AG71</f>
        <v>0</v>
      </c>
      <c r="M56" s="28">
        <f t="shared" si="1"/>
        <v>122.325</v>
      </c>
    </row>
    <row r="57" spans="1:13" x14ac:dyDescent="0.25">
      <c r="A57" t="str">
        <f>'Input Data'!B72</f>
        <v>CALGARY</v>
      </c>
      <c r="B57" t="str">
        <f>'Input Data'!AH72</f>
        <v>6811 52 ST SE</v>
      </c>
      <c r="C57" t="str">
        <f>'Input Data'!C72</f>
        <v>AB</v>
      </c>
      <c r="D57" t="str">
        <f>'Input Data'!D72</f>
        <v>ETH MID</v>
      </c>
      <c r="E57">
        <f>'Input Data'!AC72</f>
        <v>98</v>
      </c>
      <c r="F57">
        <f>'Input Data'!F72</f>
        <v>10</v>
      </c>
      <c r="G57">
        <f>'Input Data'!G72</f>
        <v>13</v>
      </c>
      <c r="H57">
        <f>'Input Data'!H72</f>
        <v>0</v>
      </c>
      <c r="I57">
        <f>'Input Data'!I72</f>
        <v>0</v>
      </c>
      <c r="J57" s="28">
        <f t="shared" si="0"/>
        <v>121</v>
      </c>
      <c r="K57">
        <f>J57*'Input Data'!AF72</f>
        <v>6.0500000000000007</v>
      </c>
      <c r="L57" s="28">
        <f>J57*'Input Data'!AG72</f>
        <v>0</v>
      </c>
      <c r="M57" s="28">
        <f t="shared" si="1"/>
        <v>127.05</v>
      </c>
    </row>
    <row r="58" spans="1:13" x14ac:dyDescent="0.25">
      <c r="A58" t="str">
        <f>'Input Data'!B73</f>
        <v>CALGARY</v>
      </c>
      <c r="B58" t="str">
        <f>'Input Data'!AH73</f>
        <v>6811 52 ST SE</v>
      </c>
      <c r="C58" t="str">
        <f>'Input Data'!C73</f>
        <v>AB</v>
      </c>
      <c r="D58" t="str">
        <f>'Input Data'!D73</f>
        <v>ETH REG DYE</v>
      </c>
      <c r="E58">
        <f>'Input Data'!AC73</f>
        <v>86.3</v>
      </c>
      <c r="F58">
        <f>'Input Data'!F73</f>
        <v>10</v>
      </c>
      <c r="G58">
        <f>'Input Data'!G73</f>
        <v>4</v>
      </c>
      <c r="H58">
        <f>'Input Data'!H73</f>
        <v>0</v>
      </c>
      <c r="I58">
        <f>'Input Data'!I73</f>
        <v>0</v>
      </c>
      <c r="J58" s="28">
        <f t="shared" si="0"/>
        <v>100.3</v>
      </c>
      <c r="K58">
        <f>J58*'Input Data'!AF73</f>
        <v>5.0150000000000006</v>
      </c>
      <c r="L58" s="28">
        <f>J58*'Input Data'!AG73</f>
        <v>0</v>
      </c>
      <c r="M58" s="28">
        <f t="shared" si="1"/>
        <v>105.315</v>
      </c>
    </row>
    <row r="59" spans="1:13" x14ac:dyDescent="0.25">
      <c r="A59" t="str">
        <f>'Input Data'!B74</f>
        <v>CALGARY</v>
      </c>
      <c r="B59" t="str">
        <f>'Input Data'!AH74</f>
        <v>6811 52 ST SE</v>
      </c>
      <c r="C59" t="str">
        <f>'Input Data'!C74</f>
        <v>AB</v>
      </c>
      <c r="D59" t="str">
        <f>'Input Data'!D74</f>
        <v>ETHANOL REG</v>
      </c>
      <c r="E59">
        <f>'Input Data'!AC74</f>
        <v>86.3</v>
      </c>
      <c r="F59">
        <f>'Input Data'!F74</f>
        <v>10</v>
      </c>
      <c r="G59">
        <f>'Input Data'!G74</f>
        <v>13</v>
      </c>
      <c r="H59">
        <f>'Input Data'!H74</f>
        <v>0</v>
      </c>
      <c r="I59">
        <f>'Input Data'!I74</f>
        <v>0</v>
      </c>
      <c r="J59" s="28">
        <f t="shared" si="0"/>
        <v>109.3</v>
      </c>
      <c r="K59">
        <f>J59*'Input Data'!AF74</f>
        <v>5.4649999999999999</v>
      </c>
      <c r="L59" s="28">
        <f>J59*'Input Data'!AG74</f>
        <v>0</v>
      </c>
      <c r="M59" s="28">
        <f t="shared" si="1"/>
        <v>114.765</v>
      </c>
    </row>
    <row r="60" spans="1:13" x14ac:dyDescent="0.25">
      <c r="A60" t="str">
        <f>'Input Data'!B75</f>
        <v>CALGARY</v>
      </c>
      <c r="B60" t="str">
        <f>'Input Data'!AH75</f>
        <v>6811 52 ST SE</v>
      </c>
      <c r="C60" t="str">
        <f>'Input Data'!C75</f>
        <v>AB</v>
      </c>
      <c r="D60" t="str">
        <f>'Input Data'!D75</f>
        <v>MID</v>
      </c>
      <c r="E60">
        <f>'Input Data'!AC75</f>
        <v>107</v>
      </c>
      <c r="F60">
        <f>'Input Data'!F75</f>
        <v>10</v>
      </c>
      <c r="G60">
        <f>'Input Data'!G75</f>
        <v>13</v>
      </c>
      <c r="H60">
        <f>'Input Data'!H75</f>
        <v>0</v>
      </c>
      <c r="I60">
        <f>'Input Data'!I75</f>
        <v>0</v>
      </c>
      <c r="J60" s="28">
        <f t="shared" si="0"/>
        <v>130</v>
      </c>
      <c r="K60">
        <f>J60*'Input Data'!AF75</f>
        <v>6.5</v>
      </c>
      <c r="L60" s="28">
        <f>J60*'Input Data'!AG75</f>
        <v>0</v>
      </c>
      <c r="M60" s="28">
        <f t="shared" si="1"/>
        <v>136.5</v>
      </c>
    </row>
    <row r="61" spans="1:13" x14ac:dyDescent="0.25">
      <c r="A61" t="str">
        <f>'Input Data'!B76</f>
        <v>CALGARY</v>
      </c>
      <c r="B61" t="str">
        <f>'Input Data'!AH76</f>
        <v>6811 52 ST SE</v>
      </c>
      <c r="C61" t="str">
        <f>'Input Data'!C76</f>
        <v>AB</v>
      </c>
      <c r="D61" t="str">
        <f>'Input Data'!D76</f>
        <v>PREM DYED</v>
      </c>
      <c r="E61">
        <f>'Input Data'!AC76</f>
        <v>105.3</v>
      </c>
      <c r="F61">
        <f>'Input Data'!F76</f>
        <v>10</v>
      </c>
      <c r="G61">
        <f>'Input Data'!G76</f>
        <v>4</v>
      </c>
      <c r="H61">
        <f>'Input Data'!H76</f>
        <v>0</v>
      </c>
      <c r="I61">
        <f>'Input Data'!I76</f>
        <v>0</v>
      </c>
      <c r="J61" s="28">
        <f t="shared" si="0"/>
        <v>119.3</v>
      </c>
      <c r="K61">
        <f>J61*'Input Data'!AF76</f>
        <v>5.9649999999999999</v>
      </c>
      <c r="L61" s="28">
        <f>J61*'Input Data'!AG76</f>
        <v>0</v>
      </c>
      <c r="M61" s="28">
        <f t="shared" si="1"/>
        <v>125.265</v>
      </c>
    </row>
    <row r="62" spans="1:13" x14ac:dyDescent="0.25">
      <c r="A62" t="str">
        <f>'Input Data'!B77</f>
        <v>CALGARY</v>
      </c>
      <c r="B62" t="str">
        <f>'Input Data'!AH77</f>
        <v>6811 52 ST SE</v>
      </c>
      <c r="C62" t="str">
        <f>'Input Data'!C77</f>
        <v>AB</v>
      </c>
      <c r="D62" t="str">
        <f>'Input Data'!D77</f>
        <v>PREMIUM</v>
      </c>
      <c r="E62">
        <f>'Input Data'!AC77</f>
        <v>105.3</v>
      </c>
      <c r="F62">
        <f>'Input Data'!F77</f>
        <v>10</v>
      </c>
      <c r="G62">
        <f>'Input Data'!G77</f>
        <v>13</v>
      </c>
      <c r="H62">
        <f>'Input Data'!H77</f>
        <v>0</v>
      </c>
      <c r="I62">
        <f>'Input Data'!I77</f>
        <v>0</v>
      </c>
      <c r="J62" s="28">
        <f t="shared" si="0"/>
        <v>128.30000000000001</v>
      </c>
      <c r="K62">
        <f>J62*'Input Data'!AF77</f>
        <v>6.4150000000000009</v>
      </c>
      <c r="L62" s="28">
        <f>J62*'Input Data'!AG77</f>
        <v>0</v>
      </c>
      <c r="M62" s="28">
        <f t="shared" si="1"/>
        <v>134.715</v>
      </c>
    </row>
    <row r="63" spans="1:13" x14ac:dyDescent="0.25">
      <c r="A63" t="str">
        <f>'Input Data'!B78</f>
        <v>CALGARY</v>
      </c>
      <c r="B63" t="str">
        <f>'Input Data'!AH78</f>
        <v>6811 52 ST SE</v>
      </c>
      <c r="C63" t="str">
        <f>'Input Data'!C78</f>
        <v>AB</v>
      </c>
      <c r="D63" t="str">
        <f>'Input Data'!D78</f>
        <v>REG DYED</v>
      </c>
      <c r="E63">
        <f>'Input Data'!AC78</f>
        <v>90</v>
      </c>
      <c r="F63">
        <f>'Input Data'!F78</f>
        <v>10</v>
      </c>
      <c r="G63">
        <f>'Input Data'!G78</f>
        <v>4</v>
      </c>
      <c r="H63">
        <f>'Input Data'!H78</f>
        <v>0</v>
      </c>
      <c r="I63">
        <f>'Input Data'!I78</f>
        <v>0</v>
      </c>
      <c r="J63" s="28">
        <f t="shared" si="0"/>
        <v>104</v>
      </c>
      <c r="K63">
        <f>J63*'Input Data'!AF78</f>
        <v>5.2</v>
      </c>
      <c r="L63" s="28">
        <f>J63*'Input Data'!AG78</f>
        <v>0</v>
      </c>
      <c r="M63" s="28">
        <f t="shared" si="1"/>
        <v>109.2</v>
      </c>
    </row>
    <row r="64" spans="1:13" x14ac:dyDescent="0.25">
      <c r="A64" t="str">
        <f>'Input Data'!B79</f>
        <v>CALGARY</v>
      </c>
      <c r="B64" t="str">
        <f>'Input Data'!AH79</f>
        <v>6811 52 ST SE</v>
      </c>
      <c r="C64" t="str">
        <f>'Input Data'!C79</f>
        <v>AB</v>
      </c>
      <c r="D64" t="str">
        <f>'Input Data'!D79</f>
        <v>REGULAR</v>
      </c>
      <c r="E64">
        <f>'Input Data'!AC79</f>
        <v>90</v>
      </c>
      <c r="F64">
        <f>'Input Data'!F79</f>
        <v>10</v>
      </c>
      <c r="G64">
        <f>'Input Data'!G79</f>
        <v>13</v>
      </c>
      <c r="H64">
        <f>'Input Data'!H79</f>
        <v>0</v>
      </c>
      <c r="I64">
        <f>'Input Data'!I79</f>
        <v>0</v>
      </c>
      <c r="J64" s="28">
        <f t="shared" si="0"/>
        <v>113</v>
      </c>
      <c r="K64">
        <f>J64*'Input Data'!AF79</f>
        <v>5.65</v>
      </c>
      <c r="L64" s="28">
        <f>J64*'Input Data'!AG79</f>
        <v>0</v>
      </c>
      <c r="M64" s="28">
        <f t="shared" si="1"/>
        <v>118.65</v>
      </c>
    </row>
    <row r="65" spans="1:13" x14ac:dyDescent="0.25">
      <c r="A65" t="str">
        <f>'Input Data'!B80</f>
        <v>CALGARY</v>
      </c>
      <c r="B65" t="str">
        <f>'Input Data'!AH80</f>
        <v>6811 52 ST SE</v>
      </c>
      <c r="C65" t="str">
        <f>'Input Data'!C80</f>
        <v>AB</v>
      </c>
      <c r="D65" t="str">
        <f>'Input Data'!D80</f>
        <v>UNBRAND DEF</v>
      </c>
      <c r="E65">
        <f>'Input Data'!AC80</f>
        <v>95.1</v>
      </c>
      <c r="F65">
        <f>'Input Data'!F80</f>
        <v>0</v>
      </c>
      <c r="G65">
        <f>'Input Data'!G80</f>
        <v>0</v>
      </c>
      <c r="H65">
        <f>'Input Data'!H80</f>
        <v>0</v>
      </c>
      <c r="I65">
        <f>'Input Data'!I80</f>
        <v>0</v>
      </c>
      <c r="J65" s="28">
        <f t="shared" si="0"/>
        <v>95.1</v>
      </c>
      <c r="K65">
        <f>J65*'Input Data'!AF80</f>
        <v>4.7549999999999999</v>
      </c>
      <c r="L65" s="28">
        <f>J65*'Input Data'!AG80</f>
        <v>0</v>
      </c>
      <c r="M65" s="28">
        <f t="shared" si="1"/>
        <v>99.85499999999999</v>
      </c>
    </row>
    <row r="66" spans="1:13" x14ac:dyDescent="0.25">
      <c r="A66" t="str">
        <f>'Input Data'!B81</f>
        <v>CALGARY</v>
      </c>
      <c r="B66" t="str">
        <f>'Input Data'!AH81</f>
        <v>2504 7 AVE NE</v>
      </c>
      <c r="C66" t="str">
        <f>'Input Data'!C81</f>
        <v>AB</v>
      </c>
      <c r="D66" t="str">
        <f>'Input Data'!D81</f>
        <v>D LS DYED</v>
      </c>
      <c r="E66">
        <f>'Input Data'!AC81</f>
        <v>99.1</v>
      </c>
      <c r="F66">
        <f>'Input Data'!F81</f>
        <v>4</v>
      </c>
      <c r="G66">
        <f>'Input Data'!G81</f>
        <v>4</v>
      </c>
      <c r="H66">
        <f>'Input Data'!H81</f>
        <v>0</v>
      </c>
      <c r="I66">
        <f>'Input Data'!I81</f>
        <v>0</v>
      </c>
      <c r="J66" s="28">
        <f t="shared" si="0"/>
        <v>107.1</v>
      </c>
      <c r="K66">
        <f>J66*'Input Data'!AF81</f>
        <v>5.3550000000000004</v>
      </c>
      <c r="L66" s="28">
        <f>J66*'Input Data'!AG81</f>
        <v>0</v>
      </c>
      <c r="M66" s="28">
        <f t="shared" si="1"/>
        <v>112.455</v>
      </c>
    </row>
    <row r="67" spans="1:13" x14ac:dyDescent="0.25">
      <c r="A67" t="str">
        <f>'Input Data'!B82</f>
        <v>CALGARY</v>
      </c>
      <c r="B67" t="str">
        <f>'Input Data'!AH82</f>
        <v>2504 7 AVE NE</v>
      </c>
      <c r="C67" t="str">
        <f>'Input Data'!C82</f>
        <v>AB</v>
      </c>
      <c r="D67" t="str">
        <f>'Input Data'!D82</f>
        <v>DIESEL LS</v>
      </c>
      <c r="E67">
        <f>'Input Data'!AC82</f>
        <v>99.1</v>
      </c>
      <c r="F67">
        <f>'Input Data'!F82</f>
        <v>4</v>
      </c>
      <c r="G67">
        <f>'Input Data'!G82</f>
        <v>13</v>
      </c>
      <c r="H67">
        <f>'Input Data'!H82</f>
        <v>0</v>
      </c>
      <c r="I67">
        <f>'Input Data'!I82</f>
        <v>0</v>
      </c>
      <c r="J67" s="28">
        <f t="shared" si="0"/>
        <v>116.1</v>
      </c>
      <c r="K67">
        <f>J67*'Input Data'!AF82</f>
        <v>5.8049999999999997</v>
      </c>
      <c r="L67" s="28">
        <f>J67*'Input Data'!AG82</f>
        <v>0</v>
      </c>
      <c r="M67" s="28">
        <f t="shared" si="1"/>
        <v>121.905</v>
      </c>
    </row>
    <row r="68" spans="1:13" x14ac:dyDescent="0.25">
      <c r="A68" t="str">
        <f>'Input Data'!B83</f>
        <v>CALGARY</v>
      </c>
      <c r="B68" t="str">
        <f>'Input Data'!AH83</f>
        <v>2504 7 AVE NE</v>
      </c>
      <c r="C68" t="str">
        <f>'Input Data'!C83</f>
        <v>AB</v>
      </c>
      <c r="D68" t="str">
        <f>'Input Data'!D83</f>
        <v>ETH MID</v>
      </c>
      <c r="E68">
        <f>'Input Data'!AC83</f>
        <v>93.5</v>
      </c>
      <c r="F68">
        <f>'Input Data'!F83</f>
        <v>10</v>
      </c>
      <c r="G68">
        <f>'Input Data'!G83</f>
        <v>13</v>
      </c>
      <c r="H68">
        <f>'Input Data'!H83</f>
        <v>0</v>
      </c>
      <c r="I68">
        <f>'Input Data'!I83</f>
        <v>0</v>
      </c>
      <c r="J68" s="28">
        <f t="shared" si="0"/>
        <v>116.5</v>
      </c>
      <c r="K68">
        <f>J68*'Input Data'!AF83</f>
        <v>5.8250000000000002</v>
      </c>
      <c r="L68" s="28">
        <f>J68*'Input Data'!AG83</f>
        <v>0</v>
      </c>
      <c r="M68" s="28">
        <f t="shared" si="1"/>
        <v>122.325</v>
      </c>
    </row>
    <row r="69" spans="1:13" x14ac:dyDescent="0.25">
      <c r="A69" t="str">
        <f>'Input Data'!B84</f>
        <v>CALGARY</v>
      </c>
      <c r="B69" t="str">
        <f>'Input Data'!AH84</f>
        <v>2504 7 AVE NE</v>
      </c>
      <c r="C69" t="str">
        <f>'Input Data'!C84</f>
        <v>AB</v>
      </c>
      <c r="D69" t="str">
        <f>'Input Data'!D84</f>
        <v>ETH REG DYE</v>
      </c>
      <c r="E69">
        <f>'Input Data'!AC84</f>
        <v>85.8</v>
      </c>
      <c r="F69">
        <f>'Input Data'!F84</f>
        <v>10</v>
      </c>
      <c r="G69">
        <f>'Input Data'!G84</f>
        <v>4</v>
      </c>
      <c r="H69">
        <f>'Input Data'!H84</f>
        <v>0</v>
      </c>
      <c r="I69">
        <f>'Input Data'!I84</f>
        <v>0</v>
      </c>
      <c r="J69" s="28">
        <f t="shared" si="0"/>
        <v>99.8</v>
      </c>
      <c r="K69">
        <f>J69*'Input Data'!AF84</f>
        <v>4.99</v>
      </c>
      <c r="L69" s="28">
        <f>J69*'Input Data'!AG84</f>
        <v>0</v>
      </c>
      <c r="M69" s="28">
        <f t="shared" si="1"/>
        <v>104.78999999999999</v>
      </c>
    </row>
    <row r="70" spans="1:13" x14ac:dyDescent="0.25">
      <c r="A70" t="str">
        <f>'Input Data'!B85</f>
        <v>CALGARY</v>
      </c>
      <c r="B70" t="str">
        <f>'Input Data'!AH85</f>
        <v>2504 7 AVE NE</v>
      </c>
      <c r="C70" t="str">
        <f>'Input Data'!C85</f>
        <v>AB</v>
      </c>
      <c r="D70" t="str">
        <f>'Input Data'!D85</f>
        <v>ETHANOL REG</v>
      </c>
      <c r="E70">
        <f>'Input Data'!AC85</f>
        <v>85.8</v>
      </c>
      <c r="F70">
        <f>'Input Data'!F85</f>
        <v>10</v>
      </c>
      <c r="G70">
        <f>'Input Data'!G85</f>
        <v>13</v>
      </c>
      <c r="H70">
        <f>'Input Data'!H85</f>
        <v>0</v>
      </c>
      <c r="I70">
        <f>'Input Data'!I85</f>
        <v>0</v>
      </c>
      <c r="J70" s="28">
        <f t="shared" si="0"/>
        <v>108.8</v>
      </c>
      <c r="K70">
        <f>J70*'Input Data'!AF85</f>
        <v>5.44</v>
      </c>
      <c r="L70" s="28">
        <f>J70*'Input Data'!AG85</f>
        <v>0</v>
      </c>
      <c r="M70" s="28">
        <f t="shared" si="1"/>
        <v>114.24</v>
      </c>
    </row>
    <row r="71" spans="1:13" x14ac:dyDescent="0.25">
      <c r="A71" t="str">
        <f>'Input Data'!B86</f>
        <v>CALGARY</v>
      </c>
      <c r="B71" t="str">
        <f>'Input Data'!AH86</f>
        <v>2504 7 AVE NE</v>
      </c>
      <c r="C71" t="str">
        <f>'Input Data'!C86</f>
        <v>AB</v>
      </c>
      <c r="D71" t="str">
        <f>'Input Data'!D86</f>
        <v>MID</v>
      </c>
      <c r="E71">
        <f>'Input Data'!AC86</f>
        <v>98.7</v>
      </c>
      <c r="F71">
        <f>'Input Data'!F86</f>
        <v>10</v>
      </c>
      <c r="G71">
        <f>'Input Data'!G86</f>
        <v>13</v>
      </c>
      <c r="H71">
        <f>'Input Data'!H86</f>
        <v>0</v>
      </c>
      <c r="I71">
        <f>'Input Data'!I86</f>
        <v>0</v>
      </c>
      <c r="J71" s="28">
        <f t="shared" si="0"/>
        <v>121.7</v>
      </c>
      <c r="K71">
        <f>J71*'Input Data'!AF86</f>
        <v>6.0850000000000009</v>
      </c>
      <c r="L71" s="28">
        <f>J71*'Input Data'!AG86</f>
        <v>0</v>
      </c>
      <c r="M71" s="28">
        <f t="shared" si="1"/>
        <v>127.785</v>
      </c>
    </row>
    <row r="72" spans="1:13" x14ac:dyDescent="0.25">
      <c r="A72" t="str">
        <f>'Input Data'!B87</f>
        <v>CALGARY</v>
      </c>
      <c r="B72" t="str">
        <f>'Input Data'!AH87</f>
        <v>2504 7 AVE NE</v>
      </c>
      <c r="C72" t="str">
        <f>'Input Data'!C87</f>
        <v>AB</v>
      </c>
      <c r="D72" t="str">
        <f>'Input Data'!D87</f>
        <v>PREMIUM</v>
      </c>
      <c r="E72">
        <f>'Input Data'!AC87</f>
        <v>96.7</v>
      </c>
      <c r="F72">
        <f>'Input Data'!F87</f>
        <v>10</v>
      </c>
      <c r="G72">
        <f>'Input Data'!G87</f>
        <v>13</v>
      </c>
      <c r="H72">
        <f>'Input Data'!H87</f>
        <v>0</v>
      </c>
      <c r="I72">
        <f>'Input Data'!I87</f>
        <v>0</v>
      </c>
      <c r="J72" s="28">
        <f t="shared" si="0"/>
        <v>119.7</v>
      </c>
      <c r="K72">
        <f>J72*'Input Data'!AF87</f>
        <v>5.9850000000000003</v>
      </c>
      <c r="L72" s="28">
        <f>J72*'Input Data'!AG87</f>
        <v>0</v>
      </c>
      <c r="M72" s="28">
        <f t="shared" si="1"/>
        <v>125.685</v>
      </c>
    </row>
    <row r="73" spans="1:13" x14ac:dyDescent="0.25">
      <c r="A73" t="str">
        <f>'Input Data'!B88</f>
        <v>CALGARY</v>
      </c>
      <c r="B73" t="str">
        <f>'Input Data'!AH88</f>
        <v>2504 7 AVE NE</v>
      </c>
      <c r="C73" t="str">
        <f>'Input Data'!C88</f>
        <v>AB</v>
      </c>
      <c r="D73" t="str">
        <f>'Input Data'!D88</f>
        <v>REG DYED</v>
      </c>
      <c r="E73">
        <f>'Input Data'!AC88</f>
        <v>85.7</v>
      </c>
      <c r="F73">
        <f>'Input Data'!F88</f>
        <v>10</v>
      </c>
      <c r="G73">
        <f>'Input Data'!G88</f>
        <v>4</v>
      </c>
      <c r="H73">
        <f>'Input Data'!H88</f>
        <v>0</v>
      </c>
      <c r="I73">
        <f>'Input Data'!I88</f>
        <v>0</v>
      </c>
      <c r="J73" s="28">
        <f t="shared" si="0"/>
        <v>99.7</v>
      </c>
      <c r="K73">
        <f>J73*'Input Data'!AF88</f>
        <v>4.9850000000000003</v>
      </c>
      <c r="L73" s="28">
        <f>J73*'Input Data'!AG88</f>
        <v>0</v>
      </c>
      <c r="M73" s="28">
        <f t="shared" si="1"/>
        <v>104.685</v>
      </c>
    </row>
    <row r="74" spans="1:13" x14ac:dyDescent="0.25">
      <c r="A74" t="str">
        <f>'Input Data'!B89</f>
        <v>CALGARY</v>
      </c>
      <c r="B74" t="str">
        <f>'Input Data'!AH89</f>
        <v>2504 7 AVE NE</v>
      </c>
      <c r="C74" t="str">
        <f>'Input Data'!C89</f>
        <v>AB</v>
      </c>
      <c r="D74" t="str">
        <f>'Input Data'!D89</f>
        <v>REGULAR</v>
      </c>
      <c r="E74">
        <f>'Input Data'!AC89</f>
        <v>85.7</v>
      </c>
      <c r="F74">
        <f>'Input Data'!F89</f>
        <v>10</v>
      </c>
      <c r="G74">
        <f>'Input Data'!G89</f>
        <v>13</v>
      </c>
      <c r="H74">
        <f>'Input Data'!H89</f>
        <v>0</v>
      </c>
      <c r="I74">
        <f>'Input Data'!I89</f>
        <v>0</v>
      </c>
      <c r="J74" s="28">
        <f t="shared" si="0"/>
        <v>108.7</v>
      </c>
      <c r="K74">
        <f>J74*'Input Data'!AF89</f>
        <v>5.4350000000000005</v>
      </c>
      <c r="L74" s="28">
        <f>J74*'Input Data'!AG89</f>
        <v>0</v>
      </c>
      <c r="M74" s="28">
        <f t="shared" si="1"/>
        <v>114.13500000000001</v>
      </c>
    </row>
    <row r="75" spans="1:13" x14ac:dyDescent="0.25">
      <c r="A75" t="str">
        <f>'Input Data'!B90</f>
        <v>CALGARY</v>
      </c>
      <c r="B75" t="e">
        <f>'Input Data'!AH90</f>
        <v>#N/A</v>
      </c>
      <c r="C75" t="str">
        <f>'Input Data'!C90</f>
        <v>AB</v>
      </c>
      <c r="D75" t="str">
        <f>'Input Data'!D90</f>
        <v>D LS DYED</v>
      </c>
      <c r="E75">
        <f>'Input Data'!AC90</f>
        <v>99.8</v>
      </c>
      <c r="F75">
        <f>'Input Data'!F90</f>
        <v>4</v>
      </c>
      <c r="G75">
        <f>'Input Data'!G90</f>
        <v>4</v>
      </c>
      <c r="H75">
        <f>'Input Data'!H90</f>
        <v>0</v>
      </c>
      <c r="I75">
        <f>'Input Data'!I90</f>
        <v>0</v>
      </c>
      <c r="J75" s="28">
        <f t="shared" si="0"/>
        <v>107.8</v>
      </c>
      <c r="K75">
        <f>J75*'Input Data'!AF90</f>
        <v>5.3900000000000006</v>
      </c>
      <c r="L75" s="28">
        <f>J75*'Input Data'!AG90</f>
        <v>0</v>
      </c>
      <c r="M75" s="28">
        <f t="shared" si="1"/>
        <v>113.19</v>
      </c>
    </row>
    <row r="76" spans="1:13" x14ac:dyDescent="0.25">
      <c r="A76" t="str">
        <f>'Input Data'!B91</f>
        <v>CALGARY</v>
      </c>
      <c r="B76" t="e">
        <f>'Input Data'!AH91</f>
        <v>#N/A</v>
      </c>
      <c r="C76" t="str">
        <f>'Input Data'!C91</f>
        <v>AB</v>
      </c>
      <c r="D76" t="str">
        <f>'Input Data'!D91</f>
        <v>DIESEL LS</v>
      </c>
      <c r="E76">
        <f>'Input Data'!AC91</f>
        <v>99.8</v>
      </c>
      <c r="F76">
        <f>'Input Data'!F91</f>
        <v>4</v>
      </c>
      <c r="G76">
        <f>'Input Data'!G91</f>
        <v>13</v>
      </c>
      <c r="H76">
        <f>'Input Data'!H91</f>
        <v>0</v>
      </c>
      <c r="I76">
        <f>'Input Data'!I91</f>
        <v>0</v>
      </c>
      <c r="J76" s="28">
        <f t="shared" si="0"/>
        <v>116.8</v>
      </c>
      <c r="K76">
        <f>J76*'Input Data'!AF91</f>
        <v>5.84</v>
      </c>
      <c r="L76" s="28">
        <f>J76*'Input Data'!AG91</f>
        <v>0</v>
      </c>
      <c r="M76" s="28">
        <f t="shared" si="1"/>
        <v>122.64</v>
      </c>
    </row>
    <row r="77" spans="1:13" x14ac:dyDescent="0.25">
      <c r="A77" t="str">
        <f>'Input Data'!B92</f>
        <v>CLAIRMONT</v>
      </c>
      <c r="B77" t="str">
        <f>'Input Data'!AH92</f>
        <v>7201 99 ST</v>
      </c>
      <c r="C77" t="str">
        <f>'Input Data'!C92</f>
        <v>AB</v>
      </c>
      <c r="D77" t="str">
        <f>'Input Data'!D92</f>
        <v>DIESEL LS</v>
      </c>
      <c r="E77">
        <f>'Input Data'!AC92</f>
        <v>99.4</v>
      </c>
      <c r="F77">
        <f>'Input Data'!F92</f>
        <v>4</v>
      </c>
      <c r="G77">
        <f>'Input Data'!G92</f>
        <v>13</v>
      </c>
      <c r="H77">
        <f>'Input Data'!H92</f>
        <v>0</v>
      </c>
      <c r="I77">
        <f>'Input Data'!I92</f>
        <v>0</v>
      </c>
      <c r="J77" s="28">
        <f t="shared" si="0"/>
        <v>116.4</v>
      </c>
      <c r="K77">
        <f>J77*'Input Data'!AF92</f>
        <v>5.82</v>
      </c>
      <c r="L77" s="28">
        <f>J77*'Input Data'!AG92</f>
        <v>0</v>
      </c>
      <c r="M77" s="28">
        <f t="shared" si="1"/>
        <v>122.22</v>
      </c>
    </row>
    <row r="78" spans="1:13" x14ac:dyDescent="0.25">
      <c r="A78" t="str">
        <f>'Input Data'!B93</f>
        <v>CLAIRMONT</v>
      </c>
      <c r="B78" t="str">
        <f>'Input Data'!AH93</f>
        <v>7201 99 ST</v>
      </c>
      <c r="C78" t="str">
        <f>'Input Data'!C93</f>
        <v>AB</v>
      </c>
      <c r="D78" t="str">
        <f>'Input Data'!D93</f>
        <v>ETH MID</v>
      </c>
      <c r="E78">
        <f>'Input Data'!AC93</f>
        <v>90.5</v>
      </c>
      <c r="F78">
        <f>'Input Data'!F93</f>
        <v>10</v>
      </c>
      <c r="G78">
        <f>'Input Data'!G93</f>
        <v>13</v>
      </c>
      <c r="H78">
        <f>'Input Data'!H93</f>
        <v>0</v>
      </c>
      <c r="I78">
        <f>'Input Data'!I93</f>
        <v>0</v>
      </c>
      <c r="J78" s="28">
        <f t="shared" ref="J78:J141" si="2">SUM(E78:I78)</f>
        <v>113.5</v>
      </c>
      <c r="K78">
        <f>J78*'Input Data'!AF93</f>
        <v>5.6750000000000007</v>
      </c>
      <c r="L78" s="28">
        <f>J78*'Input Data'!AG93</f>
        <v>0</v>
      </c>
      <c r="M78" s="28">
        <f t="shared" ref="M78:M141" si="3">SUM(J78:L78)</f>
        <v>119.175</v>
      </c>
    </row>
    <row r="79" spans="1:13" x14ac:dyDescent="0.25">
      <c r="A79" t="str">
        <f>'Input Data'!B94</f>
        <v>CLAIRMONT</v>
      </c>
      <c r="B79" t="str">
        <f>'Input Data'!AH94</f>
        <v>7201 99 ST</v>
      </c>
      <c r="C79" t="str">
        <f>'Input Data'!C94</f>
        <v>AB</v>
      </c>
      <c r="D79" t="str">
        <f>'Input Data'!D94</f>
        <v>ETHANOL REG</v>
      </c>
      <c r="E79">
        <f>'Input Data'!AC94</f>
        <v>86.5</v>
      </c>
      <c r="F79">
        <f>'Input Data'!F94</f>
        <v>10</v>
      </c>
      <c r="G79">
        <f>'Input Data'!G94</f>
        <v>13</v>
      </c>
      <c r="H79">
        <f>'Input Data'!H94</f>
        <v>0</v>
      </c>
      <c r="I79">
        <f>'Input Data'!I94</f>
        <v>0</v>
      </c>
      <c r="J79" s="28">
        <f t="shared" si="2"/>
        <v>109.5</v>
      </c>
      <c r="K79">
        <f>J79*'Input Data'!AF94</f>
        <v>5.4750000000000005</v>
      </c>
      <c r="L79" s="28">
        <f>J79*'Input Data'!AG94</f>
        <v>0</v>
      </c>
      <c r="M79" s="28">
        <f t="shared" si="3"/>
        <v>114.97499999999999</v>
      </c>
    </row>
    <row r="80" spans="1:13" x14ac:dyDescent="0.25">
      <c r="A80" t="str">
        <f>'Input Data'!B95</f>
        <v>CLAIRMONT</v>
      </c>
      <c r="B80" t="str">
        <f>'Input Data'!AH95</f>
        <v>7201 99 ST</v>
      </c>
      <c r="C80" t="str">
        <f>'Input Data'!C95</f>
        <v>AB</v>
      </c>
      <c r="D80" t="str">
        <f>'Input Data'!D95</f>
        <v>PREMIUM</v>
      </c>
      <c r="E80">
        <f>'Input Data'!AC95</f>
        <v>105.5</v>
      </c>
      <c r="F80">
        <f>'Input Data'!F95</f>
        <v>10</v>
      </c>
      <c r="G80">
        <f>'Input Data'!G95</f>
        <v>13</v>
      </c>
      <c r="H80">
        <f>'Input Data'!H95</f>
        <v>0</v>
      </c>
      <c r="I80">
        <f>'Input Data'!I95</f>
        <v>0</v>
      </c>
      <c r="J80" s="28">
        <f t="shared" si="2"/>
        <v>128.5</v>
      </c>
      <c r="K80">
        <f>J80*'Input Data'!AF95</f>
        <v>6.4250000000000007</v>
      </c>
      <c r="L80" s="28">
        <f>J80*'Input Data'!AG95</f>
        <v>0</v>
      </c>
      <c r="M80" s="28">
        <f t="shared" si="3"/>
        <v>134.92500000000001</v>
      </c>
    </row>
    <row r="81" spans="1:13" x14ac:dyDescent="0.25">
      <c r="A81" t="str">
        <f>'Input Data'!B96</f>
        <v>COLD LAKE</v>
      </c>
      <c r="B81" t="e">
        <f>'Input Data'!AH96</f>
        <v>#N/A</v>
      </c>
      <c r="C81" t="str">
        <f>'Input Data'!C96</f>
        <v>AB</v>
      </c>
      <c r="D81" t="str">
        <f>'Input Data'!D96</f>
        <v>DIESEL LS</v>
      </c>
      <c r="E81">
        <f>'Input Data'!AC96</f>
        <v>102.6</v>
      </c>
      <c r="F81">
        <f>'Input Data'!F96</f>
        <v>4</v>
      </c>
      <c r="G81">
        <f>'Input Data'!G96</f>
        <v>13</v>
      </c>
      <c r="H81">
        <f>'Input Data'!H96</f>
        <v>0</v>
      </c>
      <c r="I81">
        <f>'Input Data'!I96</f>
        <v>0</v>
      </c>
      <c r="J81" s="28">
        <f t="shared" si="2"/>
        <v>119.6</v>
      </c>
      <c r="K81">
        <f>J81*'Input Data'!AF96</f>
        <v>5.98</v>
      </c>
      <c r="L81" s="28">
        <f>J81*'Input Data'!AG96</f>
        <v>0</v>
      </c>
      <c r="M81" s="28">
        <f t="shared" si="3"/>
        <v>125.58</v>
      </c>
    </row>
    <row r="82" spans="1:13" x14ac:dyDescent="0.25">
      <c r="A82" t="str">
        <f>'Input Data'!B97</f>
        <v>COLD LAKE</v>
      </c>
      <c r="B82" t="e">
        <f>'Input Data'!AH97</f>
        <v>#N/A</v>
      </c>
      <c r="C82" t="str">
        <f>'Input Data'!C97</f>
        <v>AB</v>
      </c>
      <c r="D82" t="str">
        <f>'Input Data'!D97</f>
        <v>ETHANOL REG</v>
      </c>
      <c r="E82">
        <f>'Input Data'!AC97</f>
        <v>90.2</v>
      </c>
      <c r="F82">
        <f>'Input Data'!F97</f>
        <v>10</v>
      </c>
      <c r="G82">
        <f>'Input Data'!G97</f>
        <v>13</v>
      </c>
      <c r="H82">
        <f>'Input Data'!H97</f>
        <v>0</v>
      </c>
      <c r="I82">
        <f>'Input Data'!I97</f>
        <v>0</v>
      </c>
      <c r="J82" s="28">
        <f t="shared" si="2"/>
        <v>113.2</v>
      </c>
      <c r="K82">
        <f>J82*'Input Data'!AF97</f>
        <v>5.66</v>
      </c>
      <c r="L82" s="28">
        <f>J82*'Input Data'!AG97</f>
        <v>0</v>
      </c>
      <c r="M82" s="28">
        <f t="shared" si="3"/>
        <v>118.86</v>
      </c>
    </row>
    <row r="83" spans="1:13" x14ac:dyDescent="0.25">
      <c r="A83" t="str">
        <f>'Input Data'!B98</f>
        <v>DEADMANS FLATS</v>
      </c>
      <c r="B83" t="e">
        <f>'Input Data'!AH98</f>
        <v>#N/A</v>
      </c>
      <c r="C83" t="str">
        <f>'Input Data'!C98</f>
        <v>AB</v>
      </c>
      <c r="D83" t="str">
        <f>'Input Data'!D98</f>
        <v>DIESEL LS</v>
      </c>
      <c r="E83">
        <f>'Input Data'!AC98</f>
        <v>100.2</v>
      </c>
      <c r="F83">
        <f>'Input Data'!F98</f>
        <v>4</v>
      </c>
      <c r="G83">
        <f>'Input Data'!G98</f>
        <v>13</v>
      </c>
      <c r="H83">
        <f>'Input Data'!H98</f>
        <v>0</v>
      </c>
      <c r="I83">
        <f>'Input Data'!I98</f>
        <v>0</v>
      </c>
      <c r="J83" s="28">
        <f t="shared" si="2"/>
        <v>117.2</v>
      </c>
      <c r="K83">
        <f>J83*'Input Data'!AF98</f>
        <v>5.86</v>
      </c>
      <c r="L83" s="28">
        <f>J83*'Input Data'!AG98</f>
        <v>0</v>
      </c>
      <c r="M83" s="28">
        <f t="shared" si="3"/>
        <v>123.06</v>
      </c>
    </row>
    <row r="84" spans="1:13" x14ac:dyDescent="0.25">
      <c r="A84" t="str">
        <f>'Input Data'!B99</f>
        <v>DEADMANS FLATS</v>
      </c>
      <c r="B84" t="e">
        <f>'Input Data'!AH99</f>
        <v>#N/A</v>
      </c>
      <c r="C84" t="str">
        <f>'Input Data'!C99</f>
        <v>AB</v>
      </c>
      <c r="D84" t="str">
        <f>'Input Data'!D99</f>
        <v>ETH MID</v>
      </c>
      <c r="E84">
        <f>'Input Data'!AC99</f>
        <v>94.4</v>
      </c>
      <c r="F84">
        <f>'Input Data'!F99</f>
        <v>10</v>
      </c>
      <c r="G84">
        <f>'Input Data'!G99</f>
        <v>13</v>
      </c>
      <c r="H84">
        <f>'Input Data'!H99</f>
        <v>0</v>
      </c>
      <c r="I84">
        <f>'Input Data'!I99</f>
        <v>0</v>
      </c>
      <c r="J84" s="28">
        <f t="shared" si="2"/>
        <v>117.4</v>
      </c>
      <c r="K84">
        <f>J84*'Input Data'!AF99</f>
        <v>5.870000000000001</v>
      </c>
      <c r="L84" s="28">
        <f>J84*'Input Data'!AG99</f>
        <v>0</v>
      </c>
      <c r="M84" s="28">
        <f t="shared" si="3"/>
        <v>123.27000000000001</v>
      </c>
    </row>
    <row r="85" spans="1:13" x14ac:dyDescent="0.25">
      <c r="A85" t="str">
        <f>'Input Data'!B100</f>
        <v>DEADMANS FLATS</v>
      </c>
      <c r="B85" t="e">
        <f>'Input Data'!AH100</f>
        <v>#N/A</v>
      </c>
      <c r="C85" t="str">
        <f>'Input Data'!C100</f>
        <v>AB</v>
      </c>
      <c r="D85" t="str">
        <f>'Input Data'!D100</f>
        <v>ETHANOL REG</v>
      </c>
      <c r="E85">
        <f>'Input Data'!AC100</f>
        <v>86.7</v>
      </c>
      <c r="F85">
        <f>'Input Data'!F100</f>
        <v>10</v>
      </c>
      <c r="G85">
        <f>'Input Data'!G100</f>
        <v>13</v>
      </c>
      <c r="H85">
        <f>'Input Data'!H100</f>
        <v>0</v>
      </c>
      <c r="I85">
        <f>'Input Data'!I100</f>
        <v>0</v>
      </c>
      <c r="J85" s="28">
        <f t="shared" si="2"/>
        <v>109.7</v>
      </c>
      <c r="K85">
        <f>J85*'Input Data'!AF100</f>
        <v>5.4850000000000003</v>
      </c>
      <c r="L85" s="28">
        <f>J85*'Input Data'!AG100</f>
        <v>0</v>
      </c>
      <c r="M85" s="28">
        <f t="shared" si="3"/>
        <v>115.185</v>
      </c>
    </row>
    <row r="86" spans="1:13" x14ac:dyDescent="0.25">
      <c r="A86" t="str">
        <f>'Input Data'!B101</f>
        <v>DRAYTON VALLEY</v>
      </c>
      <c r="B86" t="str">
        <f>'Input Data'!AH101</f>
        <v>5201 62 ST</v>
      </c>
      <c r="C86" t="str">
        <f>'Input Data'!C101</f>
        <v>AB</v>
      </c>
      <c r="D86" t="str">
        <f>'Input Data'!D101</f>
        <v>D LS DYED</v>
      </c>
      <c r="E86">
        <f>'Input Data'!AC101</f>
        <v>97.2</v>
      </c>
      <c r="F86">
        <f>'Input Data'!F101</f>
        <v>4</v>
      </c>
      <c r="G86">
        <f>'Input Data'!G101</f>
        <v>4</v>
      </c>
      <c r="H86">
        <f>'Input Data'!H101</f>
        <v>0</v>
      </c>
      <c r="I86">
        <f>'Input Data'!I101</f>
        <v>0</v>
      </c>
      <c r="J86" s="28">
        <f t="shared" si="2"/>
        <v>105.2</v>
      </c>
      <c r="K86">
        <f>J86*'Input Data'!AF101</f>
        <v>5.2600000000000007</v>
      </c>
      <c r="L86" s="28">
        <f>J86*'Input Data'!AG101</f>
        <v>0</v>
      </c>
      <c r="M86" s="28">
        <f t="shared" si="3"/>
        <v>110.46000000000001</v>
      </c>
    </row>
    <row r="87" spans="1:13" x14ac:dyDescent="0.25">
      <c r="A87" t="str">
        <f>'Input Data'!B102</f>
        <v>DRAYTON VALLEY</v>
      </c>
      <c r="B87" t="str">
        <f>'Input Data'!AH102</f>
        <v>5201 62 ST</v>
      </c>
      <c r="C87" t="str">
        <f>'Input Data'!C102</f>
        <v>AB</v>
      </c>
      <c r="D87" t="str">
        <f>'Input Data'!D102</f>
        <v>DIESEL LS</v>
      </c>
      <c r="E87">
        <f>'Input Data'!AC102</f>
        <v>97.2</v>
      </c>
      <c r="F87">
        <f>'Input Data'!F102</f>
        <v>4</v>
      </c>
      <c r="G87">
        <f>'Input Data'!G102</f>
        <v>13</v>
      </c>
      <c r="H87">
        <f>'Input Data'!H102</f>
        <v>0</v>
      </c>
      <c r="I87">
        <f>'Input Data'!I102</f>
        <v>0</v>
      </c>
      <c r="J87" s="28">
        <f t="shared" si="2"/>
        <v>114.2</v>
      </c>
      <c r="K87">
        <f>J87*'Input Data'!AF102</f>
        <v>5.7100000000000009</v>
      </c>
      <c r="L87" s="28">
        <f>J87*'Input Data'!AG102</f>
        <v>0</v>
      </c>
      <c r="M87" s="28">
        <f t="shared" si="3"/>
        <v>119.91</v>
      </c>
    </row>
    <row r="88" spans="1:13" x14ac:dyDescent="0.25">
      <c r="A88" t="str">
        <f>'Input Data'!B103</f>
        <v>DRAYTON VALLEY</v>
      </c>
      <c r="B88" t="str">
        <f>'Input Data'!AH103</f>
        <v>5201 62 ST</v>
      </c>
      <c r="C88" t="str">
        <f>'Input Data'!C103</f>
        <v>AB</v>
      </c>
      <c r="D88" t="str">
        <f>'Input Data'!D103</f>
        <v>ETHANOL REG</v>
      </c>
      <c r="E88">
        <f>'Input Data'!AC103</f>
        <v>84.8</v>
      </c>
      <c r="F88">
        <f>'Input Data'!F103</f>
        <v>10</v>
      </c>
      <c r="G88">
        <f>'Input Data'!G103</f>
        <v>13</v>
      </c>
      <c r="H88">
        <f>'Input Data'!H103</f>
        <v>0</v>
      </c>
      <c r="I88">
        <f>'Input Data'!I103</f>
        <v>0</v>
      </c>
      <c r="J88" s="28">
        <f t="shared" si="2"/>
        <v>107.8</v>
      </c>
      <c r="K88">
        <f>J88*'Input Data'!AF103</f>
        <v>5.3900000000000006</v>
      </c>
      <c r="L88" s="28">
        <f>J88*'Input Data'!AG103</f>
        <v>0</v>
      </c>
      <c r="M88" s="28">
        <f t="shared" si="3"/>
        <v>113.19</v>
      </c>
    </row>
    <row r="89" spans="1:13" x14ac:dyDescent="0.25">
      <c r="A89" t="str">
        <f>'Input Data'!B104</f>
        <v>DRAYTON VALLEY</v>
      </c>
      <c r="B89" t="str">
        <f>'Input Data'!AH104</f>
        <v>5201 62 ST</v>
      </c>
      <c r="C89" t="str">
        <f>'Input Data'!C104</f>
        <v>AB</v>
      </c>
      <c r="D89" t="str">
        <f>'Input Data'!D104</f>
        <v>REGULAR</v>
      </c>
      <c r="E89">
        <f>'Input Data'!AC104</f>
        <v>72.3</v>
      </c>
      <c r="F89">
        <f>'Input Data'!F104</f>
        <v>10</v>
      </c>
      <c r="G89">
        <f>'Input Data'!G104</f>
        <v>13</v>
      </c>
      <c r="H89">
        <f>'Input Data'!H104</f>
        <v>0</v>
      </c>
      <c r="I89">
        <f>'Input Data'!I104</f>
        <v>0</v>
      </c>
      <c r="J89" s="28">
        <f t="shared" si="2"/>
        <v>95.3</v>
      </c>
      <c r="K89">
        <f>J89*'Input Data'!AF104</f>
        <v>4.7649999999999997</v>
      </c>
      <c r="L89" s="28">
        <f>J89*'Input Data'!AG104</f>
        <v>0</v>
      </c>
      <c r="M89" s="28">
        <f t="shared" si="3"/>
        <v>100.065</v>
      </c>
    </row>
    <row r="90" spans="1:13" x14ac:dyDescent="0.25">
      <c r="A90" t="str">
        <f>'Input Data'!B105</f>
        <v>EDMONTON</v>
      </c>
      <c r="B90" t="str">
        <f>'Input Data'!AH105</f>
        <v>11760 167 ST NW</v>
      </c>
      <c r="C90" t="str">
        <f>'Input Data'!C105</f>
        <v>AB</v>
      </c>
      <c r="D90" t="str">
        <f>'Input Data'!D105</f>
        <v>DIESEL LS</v>
      </c>
      <c r="E90">
        <f>'Input Data'!AC105</f>
        <v>96</v>
      </c>
      <c r="F90">
        <f>'Input Data'!F105</f>
        <v>4</v>
      </c>
      <c r="G90">
        <f>'Input Data'!G105</f>
        <v>13</v>
      </c>
      <c r="H90">
        <f>'Input Data'!H105</f>
        <v>0</v>
      </c>
      <c r="I90">
        <f>'Input Data'!I105</f>
        <v>0</v>
      </c>
      <c r="J90" s="28">
        <f t="shared" si="2"/>
        <v>113</v>
      </c>
      <c r="K90">
        <f>J90*'Input Data'!AF105</f>
        <v>5.65</v>
      </c>
      <c r="L90" s="28">
        <f>J90*'Input Data'!AG105</f>
        <v>0</v>
      </c>
      <c r="M90" s="28">
        <f t="shared" si="3"/>
        <v>118.65</v>
      </c>
    </row>
    <row r="91" spans="1:13" x14ac:dyDescent="0.25">
      <c r="A91" t="str">
        <f>'Input Data'!B106</f>
        <v>EDMONTON</v>
      </c>
      <c r="B91" t="str">
        <f>'Input Data'!AH106</f>
        <v>11760 167 ST NW</v>
      </c>
      <c r="C91" t="str">
        <f>'Input Data'!C106</f>
        <v>AB</v>
      </c>
      <c r="D91" t="str">
        <f>'Input Data'!D106</f>
        <v>ETH MID</v>
      </c>
      <c r="E91">
        <f>'Input Data'!AC106</f>
        <v>91.6</v>
      </c>
      <c r="F91">
        <f>'Input Data'!F106</f>
        <v>10</v>
      </c>
      <c r="G91">
        <f>'Input Data'!G106</f>
        <v>13</v>
      </c>
      <c r="H91">
        <f>'Input Data'!H106</f>
        <v>0</v>
      </c>
      <c r="I91">
        <f>'Input Data'!I106</f>
        <v>0</v>
      </c>
      <c r="J91" s="28">
        <f t="shared" si="2"/>
        <v>114.6</v>
      </c>
      <c r="K91">
        <f>J91*'Input Data'!AF106</f>
        <v>5.73</v>
      </c>
      <c r="L91" s="28">
        <f>J91*'Input Data'!AG106</f>
        <v>0</v>
      </c>
      <c r="M91" s="28">
        <f t="shared" si="3"/>
        <v>120.33</v>
      </c>
    </row>
    <row r="92" spans="1:13" x14ac:dyDescent="0.25">
      <c r="A92" t="str">
        <f>'Input Data'!B107</f>
        <v>EDMONTON</v>
      </c>
      <c r="B92" t="str">
        <f>'Input Data'!AH107</f>
        <v>11760 167 ST NW</v>
      </c>
      <c r="C92" t="str">
        <f>'Input Data'!C107</f>
        <v>AB</v>
      </c>
      <c r="D92" t="str">
        <f>'Input Data'!D107</f>
        <v>ETHANOL REG</v>
      </c>
      <c r="E92">
        <f>'Input Data'!AC107</f>
        <v>83.6</v>
      </c>
      <c r="F92">
        <f>'Input Data'!F107</f>
        <v>10</v>
      </c>
      <c r="G92">
        <f>'Input Data'!G107</f>
        <v>13</v>
      </c>
      <c r="H92">
        <f>'Input Data'!H107</f>
        <v>0</v>
      </c>
      <c r="I92">
        <f>'Input Data'!I107</f>
        <v>0</v>
      </c>
      <c r="J92" s="28">
        <f t="shared" si="2"/>
        <v>106.6</v>
      </c>
      <c r="K92">
        <f>J92*'Input Data'!AF107</f>
        <v>5.33</v>
      </c>
      <c r="L92" s="28">
        <f>J92*'Input Data'!AG107</f>
        <v>0</v>
      </c>
      <c r="M92" s="28">
        <f t="shared" si="3"/>
        <v>111.92999999999999</v>
      </c>
    </row>
    <row r="93" spans="1:13" x14ac:dyDescent="0.25">
      <c r="A93" t="str">
        <f>'Input Data'!B108</f>
        <v>EDMONTON</v>
      </c>
      <c r="B93" t="str">
        <f>'Input Data'!AH108</f>
        <v>11760 167 ST NW</v>
      </c>
      <c r="C93" t="str">
        <f>'Input Data'!C108</f>
        <v>AB</v>
      </c>
      <c r="D93" t="str">
        <f>'Input Data'!D108</f>
        <v>UNBRAND DEF</v>
      </c>
      <c r="E93">
        <f>'Input Data'!AC108</f>
        <v>80.900000000000006</v>
      </c>
      <c r="F93">
        <f>'Input Data'!F108</f>
        <v>0</v>
      </c>
      <c r="G93">
        <f>'Input Data'!G108</f>
        <v>0</v>
      </c>
      <c r="H93">
        <f>'Input Data'!H108</f>
        <v>0</v>
      </c>
      <c r="I93">
        <f>'Input Data'!I108</f>
        <v>0</v>
      </c>
      <c r="J93" s="28">
        <f t="shared" si="2"/>
        <v>80.900000000000006</v>
      </c>
      <c r="K93">
        <f>J93*'Input Data'!AF108</f>
        <v>4.0450000000000008</v>
      </c>
      <c r="L93" s="28">
        <f>J93*'Input Data'!AG108</f>
        <v>0</v>
      </c>
      <c r="M93" s="28">
        <f t="shared" si="3"/>
        <v>84.945000000000007</v>
      </c>
    </row>
    <row r="94" spans="1:13" x14ac:dyDescent="0.25">
      <c r="A94" t="str">
        <f>'Input Data'!B109</f>
        <v>EDMONTON</v>
      </c>
      <c r="B94" t="str">
        <f>'Input Data'!AH109</f>
        <v>16002 114 AVE</v>
      </c>
      <c r="C94" t="str">
        <f>'Input Data'!C109</f>
        <v>AB</v>
      </c>
      <c r="D94" t="str">
        <f>'Input Data'!D109</f>
        <v>DIESEL LS</v>
      </c>
      <c r="E94">
        <f>'Input Data'!AC109</f>
        <v>96</v>
      </c>
      <c r="F94">
        <f>'Input Data'!F109</f>
        <v>4</v>
      </c>
      <c r="G94">
        <f>'Input Data'!G109</f>
        <v>13</v>
      </c>
      <c r="H94">
        <f>'Input Data'!H109</f>
        <v>0</v>
      </c>
      <c r="I94">
        <f>'Input Data'!I109</f>
        <v>0</v>
      </c>
      <c r="J94" s="28">
        <f t="shared" si="2"/>
        <v>113</v>
      </c>
      <c r="K94">
        <f>J94*'Input Data'!AF109</f>
        <v>5.65</v>
      </c>
      <c r="L94" s="28">
        <f>J94*'Input Data'!AG109</f>
        <v>0</v>
      </c>
      <c r="M94" s="28">
        <f t="shared" si="3"/>
        <v>118.65</v>
      </c>
    </row>
    <row r="95" spans="1:13" x14ac:dyDescent="0.25">
      <c r="A95" t="str">
        <f>'Input Data'!B110</f>
        <v>EDMONTON</v>
      </c>
      <c r="B95" t="str">
        <f>'Input Data'!AH110</f>
        <v>16002 114 AVE</v>
      </c>
      <c r="C95" t="str">
        <f>'Input Data'!C110</f>
        <v>AB</v>
      </c>
      <c r="D95" t="str">
        <f>'Input Data'!D110</f>
        <v>ETH MID</v>
      </c>
      <c r="E95">
        <f>'Input Data'!AC110</f>
        <v>89.2</v>
      </c>
      <c r="F95">
        <f>'Input Data'!F110</f>
        <v>10</v>
      </c>
      <c r="G95">
        <f>'Input Data'!G110</f>
        <v>13</v>
      </c>
      <c r="H95">
        <f>'Input Data'!H110</f>
        <v>0</v>
      </c>
      <c r="I95">
        <f>'Input Data'!I110</f>
        <v>0</v>
      </c>
      <c r="J95" s="28">
        <f t="shared" si="2"/>
        <v>112.2</v>
      </c>
      <c r="K95">
        <f>J95*'Input Data'!AF110</f>
        <v>5.61</v>
      </c>
      <c r="L95" s="28">
        <f>J95*'Input Data'!AG110</f>
        <v>0</v>
      </c>
      <c r="M95" s="28">
        <f t="shared" si="3"/>
        <v>117.81</v>
      </c>
    </row>
    <row r="96" spans="1:13" x14ac:dyDescent="0.25">
      <c r="A96" t="str">
        <f>'Input Data'!B111</f>
        <v>EDMONTON</v>
      </c>
      <c r="B96" t="str">
        <f>'Input Data'!AH111</f>
        <v>16002 114 AVE</v>
      </c>
      <c r="C96" t="str">
        <f>'Input Data'!C111</f>
        <v>AB</v>
      </c>
      <c r="D96" t="str">
        <f>'Input Data'!D111</f>
        <v>ETHANOL REG</v>
      </c>
      <c r="E96">
        <f>'Input Data'!AC111</f>
        <v>85.2</v>
      </c>
      <c r="F96">
        <f>'Input Data'!F111</f>
        <v>10</v>
      </c>
      <c r="G96">
        <f>'Input Data'!G111</f>
        <v>13</v>
      </c>
      <c r="H96">
        <f>'Input Data'!H111</f>
        <v>0</v>
      </c>
      <c r="I96">
        <f>'Input Data'!I111</f>
        <v>0</v>
      </c>
      <c r="J96" s="28">
        <f t="shared" si="2"/>
        <v>108.2</v>
      </c>
      <c r="K96">
        <f>J96*'Input Data'!AF111</f>
        <v>5.41</v>
      </c>
      <c r="L96" s="28">
        <f>J96*'Input Data'!AG111</f>
        <v>0</v>
      </c>
      <c r="M96" s="28">
        <f t="shared" si="3"/>
        <v>113.61</v>
      </c>
    </row>
    <row r="97" spans="1:13" x14ac:dyDescent="0.25">
      <c r="A97" t="str">
        <f>'Input Data'!B112</f>
        <v>EDMONTON</v>
      </c>
      <c r="B97" t="str">
        <f>'Input Data'!AH112</f>
        <v>16002 114 AVE</v>
      </c>
      <c r="C97" t="str">
        <f>'Input Data'!C112</f>
        <v>AB</v>
      </c>
      <c r="D97" t="str">
        <f>'Input Data'!D112</f>
        <v>PREMIUM</v>
      </c>
      <c r="E97">
        <f>'Input Data'!AC112</f>
        <v>105.8</v>
      </c>
      <c r="F97">
        <f>'Input Data'!F112</f>
        <v>10</v>
      </c>
      <c r="G97">
        <f>'Input Data'!G112</f>
        <v>13</v>
      </c>
      <c r="H97">
        <f>'Input Data'!H112</f>
        <v>0</v>
      </c>
      <c r="I97">
        <f>'Input Data'!I112</f>
        <v>0</v>
      </c>
      <c r="J97" s="28">
        <f t="shared" si="2"/>
        <v>128.80000000000001</v>
      </c>
      <c r="K97">
        <f>J97*'Input Data'!AF112</f>
        <v>6.4400000000000013</v>
      </c>
      <c r="L97" s="28">
        <f>J97*'Input Data'!AG112</f>
        <v>0</v>
      </c>
      <c r="M97" s="28">
        <f t="shared" si="3"/>
        <v>135.24</v>
      </c>
    </row>
    <row r="98" spans="1:13" x14ac:dyDescent="0.25">
      <c r="A98" t="str">
        <f>'Input Data'!B113</f>
        <v>EDMONTON</v>
      </c>
      <c r="B98" t="str">
        <f>'Input Data'!AH113</f>
        <v>3515 76 AVE</v>
      </c>
      <c r="C98" t="str">
        <f>'Input Data'!C113</f>
        <v>AB</v>
      </c>
      <c r="D98" t="str">
        <f>'Input Data'!D113</f>
        <v>D LS DYED</v>
      </c>
      <c r="E98">
        <f>'Input Data'!AC113</f>
        <v>95.5</v>
      </c>
      <c r="F98">
        <f>'Input Data'!F113</f>
        <v>4</v>
      </c>
      <c r="G98">
        <f>'Input Data'!G113</f>
        <v>4</v>
      </c>
      <c r="H98">
        <f>'Input Data'!H113</f>
        <v>0</v>
      </c>
      <c r="I98">
        <f>'Input Data'!I113</f>
        <v>0</v>
      </c>
      <c r="J98" s="28">
        <f t="shared" si="2"/>
        <v>103.5</v>
      </c>
      <c r="K98">
        <f>J98*'Input Data'!AF113</f>
        <v>5.1750000000000007</v>
      </c>
      <c r="L98" s="28">
        <f>J98*'Input Data'!AG113</f>
        <v>0</v>
      </c>
      <c r="M98" s="28">
        <f t="shared" si="3"/>
        <v>108.675</v>
      </c>
    </row>
    <row r="99" spans="1:13" x14ac:dyDescent="0.25">
      <c r="A99" t="str">
        <f>'Input Data'!B114</f>
        <v>EDMONTON</v>
      </c>
      <c r="B99" t="str">
        <f>'Input Data'!AH114</f>
        <v>3515 76 AVE</v>
      </c>
      <c r="C99" t="str">
        <f>'Input Data'!C114</f>
        <v>AB</v>
      </c>
      <c r="D99" t="str">
        <f>'Input Data'!D114</f>
        <v>DIESEL LS</v>
      </c>
      <c r="E99">
        <f>'Input Data'!AC114</f>
        <v>95.5</v>
      </c>
      <c r="F99">
        <f>'Input Data'!F114</f>
        <v>4</v>
      </c>
      <c r="G99">
        <f>'Input Data'!G114</f>
        <v>13</v>
      </c>
      <c r="H99">
        <f>'Input Data'!H114</f>
        <v>0</v>
      </c>
      <c r="I99">
        <f>'Input Data'!I114</f>
        <v>0</v>
      </c>
      <c r="J99" s="28">
        <f t="shared" si="2"/>
        <v>112.5</v>
      </c>
      <c r="K99">
        <f>J99*'Input Data'!AF114</f>
        <v>5.625</v>
      </c>
      <c r="L99" s="28">
        <f>J99*'Input Data'!AG114</f>
        <v>0</v>
      </c>
      <c r="M99" s="28">
        <f t="shared" si="3"/>
        <v>118.125</v>
      </c>
    </row>
    <row r="100" spans="1:13" x14ac:dyDescent="0.25">
      <c r="A100" t="str">
        <f>'Input Data'!B115</f>
        <v>EDMONTON</v>
      </c>
      <c r="B100" t="str">
        <f>'Input Data'!AH115</f>
        <v>3515 76 AVE</v>
      </c>
      <c r="C100" t="str">
        <f>'Input Data'!C115</f>
        <v>AB</v>
      </c>
      <c r="D100" t="str">
        <f>'Input Data'!D115</f>
        <v>ETH MID</v>
      </c>
      <c r="E100">
        <f>'Input Data'!AC115</f>
        <v>91.1</v>
      </c>
      <c r="F100">
        <f>'Input Data'!F115</f>
        <v>10</v>
      </c>
      <c r="G100">
        <f>'Input Data'!G115</f>
        <v>13</v>
      </c>
      <c r="H100">
        <f>'Input Data'!H115</f>
        <v>0</v>
      </c>
      <c r="I100">
        <f>'Input Data'!I115</f>
        <v>0</v>
      </c>
      <c r="J100" s="28">
        <f t="shared" si="2"/>
        <v>114.1</v>
      </c>
      <c r="K100">
        <f>J100*'Input Data'!AF115</f>
        <v>5.7050000000000001</v>
      </c>
      <c r="L100" s="28">
        <f>J100*'Input Data'!AG115</f>
        <v>0</v>
      </c>
      <c r="M100" s="28">
        <f t="shared" si="3"/>
        <v>119.80499999999999</v>
      </c>
    </row>
    <row r="101" spans="1:13" x14ac:dyDescent="0.25">
      <c r="A101" t="str">
        <f>'Input Data'!B116</f>
        <v>EDMONTON</v>
      </c>
      <c r="B101" t="str">
        <f>'Input Data'!AH116</f>
        <v>3515 76 AVE</v>
      </c>
      <c r="C101" t="str">
        <f>'Input Data'!C116</f>
        <v>AB</v>
      </c>
      <c r="D101" t="str">
        <f>'Input Data'!D116</f>
        <v>ETH REG DYE</v>
      </c>
      <c r="E101">
        <f>'Input Data'!AC116</f>
        <v>83.1</v>
      </c>
      <c r="F101">
        <f>'Input Data'!F116</f>
        <v>10</v>
      </c>
      <c r="G101">
        <f>'Input Data'!G116</f>
        <v>4</v>
      </c>
      <c r="H101">
        <f>'Input Data'!H116</f>
        <v>0</v>
      </c>
      <c r="I101">
        <f>'Input Data'!I116</f>
        <v>0</v>
      </c>
      <c r="J101" s="28">
        <f t="shared" si="2"/>
        <v>97.1</v>
      </c>
      <c r="K101">
        <f>J101*'Input Data'!AF116</f>
        <v>4.8550000000000004</v>
      </c>
      <c r="L101" s="28">
        <f>J101*'Input Data'!AG116</f>
        <v>0</v>
      </c>
      <c r="M101" s="28">
        <f t="shared" si="3"/>
        <v>101.955</v>
      </c>
    </row>
    <row r="102" spans="1:13" x14ac:dyDescent="0.25">
      <c r="A102" t="str">
        <f>'Input Data'!B117</f>
        <v>EDMONTON</v>
      </c>
      <c r="B102" t="str">
        <f>'Input Data'!AH117</f>
        <v>3515 76 AVE</v>
      </c>
      <c r="C102" t="str">
        <f>'Input Data'!C117</f>
        <v>AB</v>
      </c>
      <c r="D102" t="str">
        <f>'Input Data'!D117</f>
        <v>ETHANOL REG</v>
      </c>
      <c r="E102">
        <f>'Input Data'!AC117</f>
        <v>83.1</v>
      </c>
      <c r="F102">
        <f>'Input Data'!F117</f>
        <v>10</v>
      </c>
      <c r="G102">
        <f>'Input Data'!G117</f>
        <v>13</v>
      </c>
      <c r="H102">
        <f>'Input Data'!H117</f>
        <v>0</v>
      </c>
      <c r="I102">
        <f>'Input Data'!I117</f>
        <v>0</v>
      </c>
      <c r="J102" s="28">
        <f t="shared" si="2"/>
        <v>106.1</v>
      </c>
      <c r="K102">
        <f>J102*'Input Data'!AF117</f>
        <v>5.3049999999999997</v>
      </c>
      <c r="L102" s="28">
        <f>J102*'Input Data'!AG117</f>
        <v>0</v>
      </c>
      <c r="M102" s="28">
        <f t="shared" si="3"/>
        <v>111.405</v>
      </c>
    </row>
    <row r="103" spans="1:13" x14ac:dyDescent="0.25">
      <c r="A103" t="str">
        <f>'Input Data'!B118</f>
        <v>EDMONTON</v>
      </c>
      <c r="B103" t="str">
        <f>'Input Data'!AH118</f>
        <v>3515 76 AVE</v>
      </c>
      <c r="C103" t="str">
        <f>'Input Data'!C118</f>
        <v>AB</v>
      </c>
      <c r="D103" t="str">
        <f>'Input Data'!D118</f>
        <v>MID</v>
      </c>
      <c r="E103">
        <f>'Input Data'!AC118</f>
        <v>97.3</v>
      </c>
      <c r="F103">
        <f>'Input Data'!F118</f>
        <v>10</v>
      </c>
      <c r="G103">
        <f>'Input Data'!G118</f>
        <v>13</v>
      </c>
      <c r="H103">
        <f>'Input Data'!H118</f>
        <v>0</v>
      </c>
      <c r="I103">
        <f>'Input Data'!I118</f>
        <v>0</v>
      </c>
      <c r="J103" s="28">
        <f t="shared" si="2"/>
        <v>120.3</v>
      </c>
      <c r="K103">
        <f>J103*'Input Data'!AF118</f>
        <v>6.0150000000000006</v>
      </c>
      <c r="L103" s="28">
        <f>J103*'Input Data'!AG118</f>
        <v>0</v>
      </c>
      <c r="M103" s="28">
        <f t="shared" si="3"/>
        <v>126.315</v>
      </c>
    </row>
    <row r="104" spans="1:13" x14ac:dyDescent="0.25">
      <c r="A104" t="str">
        <f>'Input Data'!B119</f>
        <v>EDMONTON</v>
      </c>
      <c r="B104" t="str">
        <f>'Input Data'!AH119</f>
        <v>3515 76 AVE</v>
      </c>
      <c r="C104" t="str">
        <f>'Input Data'!C119</f>
        <v>AB</v>
      </c>
      <c r="D104" t="str">
        <f>'Input Data'!D119</f>
        <v>PREMIUM</v>
      </c>
      <c r="E104">
        <f>'Input Data'!AC119</f>
        <v>102.1</v>
      </c>
      <c r="F104">
        <f>'Input Data'!F119</f>
        <v>10</v>
      </c>
      <c r="G104">
        <f>'Input Data'!G119</f>
        <v>13</v>
      </c>
      <c r="H104">
        <f>'Input Data'!H119</f>
        <v>0</v>
      </c>
      <c r="I104">
        <f>'Input Data'!I119</f>
        <v>0</v>
      </c>
      <c r="J104" s="28">
        <f t="shared" si="2"/>
        <v>125.1</v>
      </c>
      <c r="K104">
        <f>J104*'Input Data'!AF119</f>
        <v>6.2549999999999999</v>
      </c>
      <c r="L104" s="28">
        <f>J104*'Input Data'!AG119</f>
        <v>0</v>
      </c>
      <c r="M104" s="28">
        <f t="shared" si="3"/>
        <v>131.35499999999999</v>
      </c>
    </row>
    <row r="105" spans="1:13" x14ac:dyDescent="0.25">
      <c r="A105" t="str">
        <f>'Input Data'!B120</f>
        <v>EDMONTON</v>
      </c>
      <c r="B105" t="str">
        <f>'Input Data'!AH120</f>
        <v>3515 76 AVE</v>
      </c>
      <c r="C105" t="str">
        <f>'Input Data'!C120</f>
        <v>AB</v>
      </c>
      <c r="D105" t="str">
        <f>'Input Data'!D120</f>
        <v>REG DYED</v>
      </c>
      <c r="E105">
        <f>'Input Data'!AC120</f>
        <v>86.8</v>
      </c>
      <c r="F105">
        <f>'Input Data'!F120</f>
        <v>10</v>
      </c>
      <c r="G105">
        <f>'Input Data'!G120</f>
        <v>4</v>
      </c>
      <c r="H105">
        <f>'Input Data'!H120</f>
        <v>0</v>
      </c>
      <c r="I105">
        <f>'Input Data'!I120</f>
        <v>0</v>
      </c>
      <c r="J105" s="28">
        <f t="shared" si="2"/>
        <v>100.8</v>
      </c>
      <c r="K105">
        <f>J105*'Input Data'!AF120</f>
        <v>5.04</v>
      </c>
      <c r="L105" s="28">
        <f>J105*'Input Data'!AG120</f>
        <v>0</v>
      </c>
      <c r="M105" s="28">
        <f t="shared" si="3"/>
        <v>105.84</v>
      </c>
    </row>
    <row r="106" spans="1:13" x14ac:dyDescent="0.25">
      <c r="A106" t="str">
        <f>'Input Data'!B121</f>
        <v>EDMONTON</v>
      </c>
      <c r="B106" t="str">
        <f>'Input Data'!AH121</f>
        <v>3515 76 AVE</v>
      </c>
      <c r="C106" t="str">
        <f>'Input Data'!C121</f>
        <v>AB</v>
      </c>
      <c r="D106" t="str">
        <f>'Input Data'!D121</f>
        <v>REGULAR</v>
      </c>
      <c r="E106">
        <f>'Input Data'!AC121</f>
        <v>86.8</v>
      </c>
      <c r="F106">
        <f>'Input Data'!F121</f>
        <v>10</v>
      </c>
      <c r="G106">
        <f>'Input Data'!G121</f>
        <v>13</v>
      </c>
      <c r="H106">
        <f>'Input Data'!H121</f>
        <v>0</v>
      </c>
      <c r="I106">
        <f>'Input Data'!I121</f>
        <v>0</v>
      </c>
      <c r="J106" s="28">
        <f t="shared" si="2"/>
        <v>109.8</v>
      </c>
      <c r="K106">
        <f>J106*'Input Data'!AF121</f>
        <v>5.49</v>
      </c>
      <c r="L106" s="28">
        <f>J106*'Input Data'!AG121</f>
        <v>0</v>
      </c>
      <c r="M106" s="28">
        <f t="shared" si="3"/>
        <v>115.28999999999999</v>
      </c>
    </row>
    <row r="107" spans="1:13" x14ac:dyDescent="0.25">
      <c r="A107" t="str">
        <f>'Input Data'!B122</f>
        <v>EDMONTON</v>
      </c>
      <c r="B107" t="str">
        <f>'Input Data'!AH122</f>
        <v>3515 76 AVE</v>
      </c>
      <c r="C107" t="str">
        <f>'Input Data'!C122</f>
        <v>AB</v>
      </c>
      <c r="D107" t="str">
        <f>'Input Data'!D122</f>
        <v>UNBRAND DEF</v>
      </c>
      <c r="E107">
        <f>'Input Data'!AC122</f>
        <v>114.2</v>
      </c>
      <c r="F107">
        <f>'Input Data'!F122</f>
        <v>0</v>
      </c>
      <c r="G107">
        <f>'Input Data'!G122</f>
        <v>0</v>
      </c>
      <c r="H107">
        <f>'Input Data'!H122</f>
        <v>0</v>
      </c>
      <c r="I107">
        <f>'Input Data'!I122</f>
        <v>0</v>
      </c>
      <c r="J107" s="28">
        <f t="shared" si="2"/>
        <v>114.2</v>
      </c>
      <c r="K107">
        <f>J107*'Input Data'!AF122</f>
        <v>5.7100000000000009</v>
      </c>
      <c r="L107" s="28">
        <f>J107*'Input Data'!AG122</f>
        <v>0</v>
      </c>
      <c r="M107" s="28">
        <f t="shared" si="3"/>
        <v>119.91</v>
      </c>
    </row>
    <row r="108" spans="1:13" x14ac:dyDescent="0.25">
      <c r="A108" t="str">
        <f>'Input Data'!B123</f>
        <v>EDSON</v>
      </c>
      <c r="B108" t="str">
        <f>'Input Data'!AH123</f>
        <v>HWY 16</v>
      </c>
      <c r="C108" t="str">
        <f>'Input Data'!C123</f>
        <v>AB</v>
      </c>
      <c r="D108" t="str">
        <f>'Input Data'!D123</f>
        <v>D LS DYED</v>
      </c>
      <c r="E108">
        <f>'Input Data'!AC123</f>
        <v>97.8</v>
      </c>
      <c r="F108">
        <f>'Input Data'!F123</f>
        <v>4</v>
      </c>
      <c r="G108">
        <f>'Input Data'!G123</f>
        <v>4</v>
      </c>
      <c r="H108">
        <f>'Input Data'!H123</f>
        <v>0</v>
      </c>
      <c r="I108">
        <f>'Input Data'!I123</f>
        <v>0</v>
      </c>
      <c r="J108" s="28">
        <f t="shared" si="2"/>
        <v>105.8</v>
      </c>
      <c r="K108">
        <f>J108*'Input Data'!AF123</f>
        <v>5.29</v>
      </c>
      <c r="L108" s="28">
        <f>J108*'Input Data'!AG123</f>
        <v>0</v>
      </c>
      <c r="M108" s="28">
        <f t="shared" si="3"/>
        <v>111.09</v>
      </c>
    </row>
    <row r="109" spans="1:13" x14ac:dyDescent="0.25">
      <c r="A109" t="str">
        <f>'Input Data'!B124</f>
        <v>EDSON</v>
      </c>
      <c r="B109" t="str">
        <f>'Input Data'!AH124</f>
        <v>HWY 16</v>
      </c>
      <c r="C109" t="str">
        <f>'Input Data'!C124</f>
        <v>AB</v>
      </c>
      <c r="D109" t="str">
        <f>'Input Data'!D124</f>
        <v>DIESEL LS</v>
      </c>
      <c r="E109">
        <f>'Input Data'!AC124</f>
        <v>97.8</v>
      </c>
      <c r="F109">
        <f>'Input Data'!F124</f>
        <v>4</v>
      </c>
      <c r="G109">
        <f>'Input Data'!G124</f>
        <v>13</v>
      </c>
      <c r="H109">
        <f>'Input Data'!H124</f>
        <v>0</v>
      </c>
      <c r="I109">
        <f>'Input Data'!I124</f>
        <v>0</v>
      </c>
      <c r="J109" s="28">
        <f t="shared" si="2"/>
        <v>114.8</v>
      </c>
      <c r="K109">
        <f>J109*'Input Data'!AF124</f>
        <v>5.74</v>
      </c>
      <c r="L109" s="28">
        <f>J109*'Input Data'!AG124</f>
        <v>0</v>
      </c>
      <c r="M109" s="28">
        <f t="shared" si="3"/>
        <v>120.53999999999999</v>
      </c>
    </row>
    <row r="110" spans="1:13" x14ac:dyDescent="0.25">
      <c r="A110" t="str">
        <f>'Input Data'!B125</f>
        <v>EDSON</v>
      </c>
      <c r="B110" t="str">
        <f>'Input Data'!AH125</f>
        <v>HWY 16</v>
      </c>
      <c r="C110" t="str">
        <f>'Input Data'!C125</f>
        <v>AB</v>
      </c>
      <c r="D110" t="str">
        <f>'Input Data'!D125</f>
        <v>ETH MID</v>
      </c>
      <c r="E110">
        <f>'Input Data'!AC125</f>
        <v>83.9</v>
      </c>
      <c r="F110">
        <f>'Input Data'!F125</f>
        <v>10</v>
      </c>
      <c r="G110">
        <f>'Input Data'!G125</f>
        <v>13</v>
      </c>
      <c r="H110">
        <f>'Input Data'!H125</f>
        <v>0</v>
      </c>
      <c r="I110">
        <f>'Input Data'!I125</f>
        <v>0</v>
      </c>
      <c r="J110" s="28">
        <f t="shared" si="2"/>
        <v>106.9</v>
      </c>
      <c r="K110">
        <f>J110*'Input Data'!AF125</f>
        <v>5.3450000000000006</v>
      </c>
      <c r="L110" s="28">
        <f>J110*'Input Data'!AG125</f>
        <v>0</v>
      </c>
      <c r="M110" s="28">
        <f t="shared" si="3"/>
        <v>112.245</v>
      </c>
    </row>
    <row r="111" spans="1:13" x14ac:dyDescent="0.25">
      <c r="A111" t="str">
        <f>'Input Data'!B126</f>
        <v>EDSON</v>
      </c>
      <c r="B111" t="str">
        <f>'Input Data'!AH126</f>
        <v>HWY 16</v>
      </c>
      <c r="C111" t="str">
        <f>'Input Data'!C126</f>
        <v>AB</v>
      </c>
      <c r="D111" t="str">
        <f>'Input Data'!D126</f>
        <v>ETH REG DYE</v>
      </c>
      <c r="E111">
        <f>'Input Data'!AC126</f>
        <v>85</v>
      </c>
      <c r="F111">
        <f>'Input Data'!F126</f>
        <v>10</v>
      </c>
      <c r="G111">
        <f>'Input Data'!G126</f>
        <v>4</v>
      </c>
      <c r="H111">
        <f>'Input Data'!H126</f>
        <v>0</v>
      </c>
      <c r="I111">
        <f>'Input Data'!I126</f>
        <v>0</v>
      </c>
      <c r="J111" s="28">
        <f t="shared" si="2"/>
        <v>99</v>
      </c>
      <c r="K111">
        <f>J111*'Input Data'!AF126</f>
        <v>4.95</v>
      </c>
      <c r="L111" s="28">
        <f>J111*'Input Data'!AG126</f>
        <v>0</v>
      </c>
      <c r="M111" s="28">
        <f t="shared" si="3"/>
        <v>103.95</v>
      </c>
    </row>
    <row r="112" spans="1:13" x14ac:dyDescent="0.25">
      <c r="A112" t="str">
        <f>'Input Data'!B127</f>
        <v>EDSON</v>
      </c>
      <c r="B112" t="str">
        <f>'Input Data'!AH127</f>
        <v>HWY 16</v>
      </c>
      <c r="C112" t="str">
        <f>'Input Data'!C127</f>
        <v>AB</v>
      </c>
      <c r="D112" t="str">
        <f>'Input Data'!D127</f>
        <v>ETHANOL REG</v>
      </c>
      <c r="E112">
        <f>'Input Data'!AC127</f>
        <v>85</v>
      </c>
      <c r="F112">
        <f>'Input Data'!F127</f>
        <v>10</v>
      </c>
      <c r="G112">
        <f>'Input Data'!G127</f>
        <v>13</v>
      </c>
      <c r="H112">
        <f>'Input Data'!H127</f>
        <v>0</v>
      </c>
      <c r="I112">
        <f>'Input Data'!I127</f>
        <v>0</v>
      </c>
      <c r="J112" s="28">
        <f t="shared" si="2"/>
        <v>108</v>
      </c>
      <c r="K112">
        <f>J112*'Input Data'!AF127</f>
        <v>5.4</v>
      </c>
      <c r="L112" s="28">
        <f>J112*'Input Data'!AG127</f>
        <v>0</v>
      </c>
      <c r="M112" s="28">
        <f t="shared" si="3"/>
        <v>113.4</v>
      </c>
    </row>
    <row r="113" spans="1:13" x14ac:dyDescent="0.25">
      <c r="A113" t="str">
        <f>'Input Data'!B128</f>
        <v>EDSON</v>
      </c>
      <c r="B113" t="str">
        <f>'Input Data'!AH128</f>
        <v>HWY 16</v>
      </c>
      <c r="C113" t="str">
        <f>'Input Data'!C128</f>
        <v>AB</v>
      </c>
      <c r="D113" t="str">
        <f>'Input Data'!D128</f>
        <v>MID</v>
      </c>
      <c r="E113">
        <f>'Input Data'!AC128</f>
        <v>92.9</v>
      </c>
      <c r="F113">
        <f>'Input Data'!F128</f>
        <v>10</v>
      </c>
      <c r="G113">
        <f>'Input Data'!G128</f>
        <v>13</v>
      </c>
      <c r="H113">
        <f>'Input Data'!H128</f>
        <v>0</v>
      </c>
      <c r="I113">
        <f>'Input Data'!I128</f>
        <v>0</v>
      </c>
      <c r="J113" s="28">
        <f t="shared" si="2"/>
        <v>115.9</v>
      </c>
      <c r="K113">
        <f>J113*'Input Data'!AF128</f>
        <v>5.7950000000000008</v>
      </c>
      <c r="L113" s="28">
        <f>J113*'Input Data'!AG128</f>
        <v>0</v>
      </c>
      <c r="M113" s="28">
        <f t="shared" si="3"/>
        <v>121.69500000000001</v>
      </c>
    </row>
    <row r="114" spans="1:13" x14ac:dyDescent="0.25">
      <c r="A114" t="str">
        <f>'Input Data'!B129</f>
        <v>EDSON</v>
      </c>
      <c r="B114" t="str">
        <f>'Input Data'!AH129</f>
        <v>HWY 16</v>
      </c>
      <c r="C114" t="str">
        <f>'Input Data'!C129</f>
        <v>AB</v>
      </c>
      <c r="D114" t="str">
        <f>'Input Data'!D129</f>
        <v>PREMIUM</v>
      </c>
      <c r="E114">
        <f>'Input Data'!AC129</f>
        <v>90.9</v>
      </c>
      <c r="F114">
        <f>'Input Data'!F129</f>
        <v>10</v>
      </c>
      <c r="G114">
        <f>'Input Data'!G129</f>
        <v>13</v>
      </c>
      <c r="H114">
        <f>'Input Data'!H129</f>
        <v>0</v>
      </c>
      <c r="I114">
        <f>'Input Data'!I129</f>
        <v>0</v>
      </c>
      <c r="J114" s="28">
        <f t="shared" si="2"/>
        <v>113.9</v>
      </c>
      <c r="K114">
        <f>J114*'Input Data'!AF129</f>
        <v>5.6950000000000003</v>
      </c>
      <c r="L114" s="28">
        <f>J114*'Input Data'!AG129</f>
        <v>0</v>
      </c>
      <c r="M114" s="28">
        <f t="shared" si="3"/>
        <v>119.595</v>
      </c>
    </row>
    <row r="115" spans="1:13" x14ac:dyDescent="0.25">
      <c r="A115" t="str">
        <f>'Input Data'!B130</f>
        <v>EDSON</v>
      </c>
      <c r="B115" t="str">
        <f>'Input Data'!AH130</f>
        <v>HWY 16</v>
      </c>
      <c r="C115" t="str">
        <f>'Input Data'!C130</f>
        <v>AB</v>
      </c>
      <c r="D115" t="str">
        <f>'Input Data'!D130</f>
        <v>REG DYED</v>
      </c>
      <c r="E115">
        <f>'Input Data'!AC130</f>
        <v>88.7</v>
      </c>
      <c r="F115">
        <f>'Input Data'!F130</f>
        <v>10</v>
      </c>
      <c r="G115">
        <f>'Input Data'!G130</f>
        <v>4</v>
      </c>
      <c r="H115">
        <f>'Input Data'!H130</f>
        <v>0</v>
      </c>
      <c r="I115">
        <f>'Input Data'!I130</f>
        <v>0</v>
      </c>
      <c r="J115" s="28">
        <f t="shared" si="2"/>
        <v>102.7</v>
      </c>
      <c r="K115">
        <f>J115*'Input Data'!AF130</f>
        <v>5.1350000000000007</v>
      </c>
      <c r="L115" s="28">
        <f>J115*'Input Data'!AG130</f>
        <v>0</v>
      </c>
      <c r="M115" s="28">
        <f t="shared" si="3"/>
        <v>107.83500000000001</v>
      </c>
    </row>
    <row r="116" spans="1:13" x14ac:dyDescent="0.25">
      <c r="A116" t="str">
        <f>'Input Data'!B131</f>
        <v>EDSON</v>
      </c>
      <c r="B116" t="str">
        <f>'Input Data'!AH131</f>
        <v>HWY 16</v>
      </c>
      <c r="C116" t="str">
        <f>'Input Data'!C131</f>
        <v>AB</v>
      </c>
      <c r="D116" t="str">
        <f>'Input Data'!D131</f>
        <v>REGULAR</v>
      </c>
      <c r="E116">
        <f>'Input Data'!AC131</f>
        <v>88.7</v>
      </c>
      <c r="F116">
        <f>'Input Data'!F131</f>
        <v>10</v>
      </c>
      <c r="G116">
        <f>'Input Data'!G131</f>
        <v>13</v>
      </c>
      <c r="H116">
        <f>'Input Data'!H131</f>
        <v>0</v>
      </c>
      <c r="I116">
        <f>'Input Data'!I131</f>
        <v>0</v>
      </c>
      <c r="J116" s="28">
        <f t="shared" si="2"/>
        <v>111.7</v>
      </c>
      <c r="K116">
        <f>J116*'Input Data'!AF131</f>
        <v>5.5850000000000009</v>
      </c>
      <c r="L116" s="28">
        <f>J116*'Input Data'!AG131</f>
        <v>0</v>
      </c>
      <c r="M116" s="28">
        <f t="shared" si="3"/>
        <v>117.285</v>
      </c>
    </row>
    <row r="117" spans="1:13" x14ac:dyDescent="0.25">
      <c r="A117" t="str">
        <f>'Input Data'!B132</f>
        <v>FORT MCMURRAY</v>
      </c>
      <c r="B117" t="str">
        <f>'Input Data'!AH132</f>
        <v>160 MACKAY CRES</v>
      </c>
      <c r="C117" t="str">
        <f>'Input Data'!C132</f>
        <v>AB</v>
      </c>
      <c r="D117" t="str">
        <f>'Input Data'!D132</f>
        <v>D LS DYED</v>
      </c>
      <c r="E117">
        <f>'Input Data'!AC132</f>
        <v>98.1</v>
      </c>
      <c r="F117">
        <f>'Input Data'!F132</f>
        <v>4</v>
      </c>
      <c r="G117">
        <f>'Input Data'!G132</f>
        <v>4</v>
      </c>
      <c r="H117">
        <f>'Input Data'!H132</f>
        <v>0</v>
      </c>
      <c r="I117">
        <f>'Input Data'!I132</f>
        <v>0</v>
      </c>
      <c r="J117" s="28">
        <f t="shared" si="2"/>
        <v>106.1</v>
      </c>
      <c r="K117">
        <f>J117*'Input Data'!AF132</f>
        <v>5.3049999999999997</v>
      </c>
      <c r="L117" s="28">
        <f>J117*'Input Data'!AG132</f>
        <v>0</v>
      </c>
      <c r="M117" s="28">
        <f t="shared" si="3"/>
        <v>111.405</v>
      </c>
    </row>
    <row r="118" spans="1:13" x14ac:dyDescent="0.25">
      <c r="A118" t="str">
        <f>'Input Data'!B133</f>
        <v>FORT MCMURRAY</v>
      </c>
      <c r="B118" t="str">
        <f>'Input Data'!AH133</f>
        <v>160 MACKAY CRES</v>
      </c>
      <c r="C118" t="str">
        <f>'Input Data'!C133</f>
        <v>AB</v>
      </c>
      <c r="D118" t="str">
        <f>'Input Data'!D133</f>
        <v>DIESEL LS</v>
      </c>
      <c r="E118">
        <f>'Input Data'!AC133</f>
        <v>98.1</v>
      </c>
      <c r="F118">
        <f>'Input Data'!F133</f>
        <v>4</v>
      </c>
      <c r="G118">
        <f>'Input Data'!G133</f>
        <v>13</v>
      </c>
      <c r="H118">
        <f>'Input Data'!H133</f>
        <v>0</v>
      </c>
      <c r="I118">
        <f>'Input Data'!I133</f>
        <v>0</v>
      </c>
      <c r="J118" s="28">
        <f t="shared" si="2"/>
        <v>115.1</v>
      </c>
      <c r="K118">
        <f>J118*'Input Data'!AF133</f>
        <v>5.7549999999999999</v>
      </c>
      <c r="L118" s="28">
        <f>J118*'Input Data'!AG133</f>
        <v>0</v>
      </c>
      <c r="M118" s="28">
        <f t="shared" si="3"/>
        <v>120.85499999999999</v>
      </c>
    </row>
    <row r="119" spans="1:13" x14ac:dyDescent="0.25">
      <c r="A119" t="str">
        <f>'Input Data'!B134</f>
        <v>FORT MCMURRAY</v>
      </c>
      <c r="B119" t="str">
        <f>'Input Data'!AH134</f>
        <v>160 MACKAY CRES</v>
      </c>
      <c r="C119" t="str">
        <f>'Input Data'!C134</f>
        <v>AB</v>
      </c>
      <c r="D119" t="str">
        <f>'Input Data'!D134</f>
        <v>ETHANOL REG</v>
      </c>
      <c r="E119">
        <f>'Input Data'!AC134</f>
        <v>85.7</v>
      </c>
      <c r="F119">
        <f>'Input Data'!F134</f>
        <v>10</v>
      </c>
      <c r="G119">
        <f>'Input Data'!G134</f>
        <v>13</v>
      </c>
      <c r="H119">
        <f>'Input Data'!H134</f>
        <v>0</v>
      </c>
      <c r="I119">
        <f>'Input Data'!I134</f>
        <v>0</v>
      </c>
      <c r="J119" s="28">
        <f t="shared" si="2"/>
        <v>108.7</v>
      </c>
      <c r="K119">
        <f>J119*'Input Data'!AF134</f>
        <v>5.4350000000000005</v>
      </c>
      <c r="L119" s="28">
        <f>J119*'Input Data'!AG134</f>
        <v>0</v>
      </c>
      <c r="M119" s="28">
        <f t="shared" si="3"/>
        <v>114.13500000000001</v>
      </c>
    </row>
    <row r="120" spans="1:13" x14ac:dyDescent="0.25">
      <c r="A120" t="str">
        <f>'Input Data'!B135</f>
        <v>GRAND PRAIRIE</v>
      </c>
      <c r="B120" t="e">
        <f>'Input Data'!AH135</f>
        <v>#N/A</v>
      </c>
      <c r="C120" t="str">
        <f>'Input Data'!C135</f>
        <v>AB</v>
      </c>
      <c r="D120" t="str">
        <f>'Input Data'!D135</f>
        <v>D LS DYED</v>
      </c>
      <c r="E120">
        <f>'Input Data'!AC135</f>
        <v>99.7</v>
      </c>
      <c r="F120">
        <f>'Input Data'!F135</f>
        <v>4</v>
      </c>
      <c r="G120">
        <f>'Input Data'!G135</f>
        <v>4</v>
      </c>
      <c r="H120">
        <f>'Input Data'!H135</f>
        <v>0</v>
      </c>
      <c r="I120">
        <f>'Input Data'!I135</f>
        <v>0</v>
      </c>
      <c r="J120" s="28">
        <f t="shared" si="2"/>
        <v>107.7</v>
      </c>
      <c r="K120">
        <f>J120*'Input Data'!AF135</f>
        <v>5.3850000000000007</v>
      </c>
      <c r="L120" s="28">
        <f>J120*'Input Data'!AG135</f>
        <v>0</v>
      </c>
      <c r="M120" s="28">
        <f t="shared" si="3"/>
        <v>113.08500000000001</v>
      </c>
    </row>
    <row r="121" spans="1:13" x14ac:dyDescent="0.25">
      <c r="A121" t="str">
        <f>'Input Data'!B136</f>
        <v>GRAND PRAIRIE</v>
      </c>
      <c r="B121" t="e">
        <f>'Input Data'!AH136</f>
        <v>#N/A</v>
      </c>
      <c r="C121" t="str">
        <f>'Input Data'!C136</f>
        <v>AB</v>
      </c>
      <c r="D121" t="str">
        <f>'Input Data'!D136</f>
        <v>DIESEL LS</v>
      </c>
      <c r="E121">
        <f>'Input Data'!AC136</f>
        <v>99.7</v>
      </c>
      <c r="F121">
        <f>'Input Data'!F136</f>
        <v>4</v>
      </c>
      <c r="G121">
        <f>'Input Data'!G136</f>
        <v>13</v>
      </c>
      <c r="H121">
        <f>'Input Data'!H136</f>
        <v>0</v>
      </c>
      <c r="I121">
        <f>'Input Data'!I136</f>
        <v>0</v>
      </c>
      <c r="J121" s="28">
        <f t="shared" si="2"/>
        <v>116.7</v>
      </c>
      <c r="K121">
        <f>J121*'Input Data'!AF136</f>
        <v>5.8350000000000009</v>
      </c>
      <c r="L121" s="28">
        <f>J121*'Input Data'!AG136</f>
        <v>0</v>
      </c>
      <c r="M121" s="28">
        <f t="shared" si="3"/>
        <v>122.535</v>
      </c>
    </row>
    <row r="122" spans="1:13" x14ac:dyDescent="0.25">
      <c r="A122" t="str">
        <f>'Input Data'!B137</f>
        <v>GRAND PRAIRIE</v>
      </c>
      <c r="B122" t="e">
        <f>'Input Data'!AH137</f>
        <v>#N/A</v>
      </c>
      <c r="C122" t="str">
        <f>'Input Data'!C137</f>
        <v>AB</v>
      </c>
      <c r="D122" t="str">
        <f>'Input Data'!D137</f>
        <v>ETHANOL REG</v>
      </c>
      <c r="E122">
        <f>'Input Data'!AC137</f>
        <v>88.3</v>
      </c>
      <c r="F122">
        <f>'Input Data'!F137</f>
        <v>10</v>
      </c>
      <c r="G122">
        <f>'Input Data'!G137</f>
        <v>13</v>
      </c>
      <c r="H122">
        <f>'Input Data'!H137</f>
        <v>0</v>
      </c>
      <c r="I122">
        <f>'Input Data'!I137</f>
        <v>0</v>
      </c>
      <c r="J122" s="28">
        <f t="shared" si="2"/>
        <v>111.3</v>
      </c>
      <c r="K122">
        <f>J122*'Input Data'!AF137</f>
        <v>5.5650000000000004</v>
      </c>
      <c r="L122" s="28">
        <f>J122*'Input Data'!AG137</f>
        <v>0</v>
      </c>
      <c r="M122" s="28">
        <f t="shared" si="3"/>
        <v>116.86499999999999</v>
      </c>
    </row>
    <row r="123" spans="1:13" x14ac:dyDescent="0.25">
      <c r="A123" t="str">
        <f>'Input Data'!B138</f>
        <v>GRASSLAND</v>
      </c>
      <c r="B123" t="str">
        <f>'Input Data'!AH138</f>
        <v>5004 50TH AVE</v>
      </c>
      <c r="C123" t="str">
        <f>'Input Data'!C138</f>
        <v>AB</v>
      </c>
      <c r="D123" t="str">
        <f>'Input Data'!D138</f>
        <v>D LS DYED</v>
      </c>
      <c r="E123">
        <f>'Input Data'!AC138</f>
        <v>96.9</v>
      </c>
      <c r="F123">
        <f>'Input Data'!F138</f>
        <v>4</v>
      </c>
      <c r="G123">
        <f>'Input Data'!G138</f>
        <v>4</v>
      </c>
      <c r="H123">
        <f>'Input Data'!H138</f>
        <v>0</v>
      </c>
      <c r="I123">
        <f>'Input Data'!I138</f>
        <v>0</v>
      </c>
      <c r="J123" s="28">
        <f t="shared" si="2"/>
        <v>104.9</v>
      </c>
      <c r="K123">
        <f>J123*'Input Data'!AF138</f>
        <v>5.245000000000001</v>
      </c>
      <c r="L123" s="28">
        <f>J123*'Input Data'!AG138</f>
        <v>0</v>
      </c>
      <c r="M123" s="28">
        <f t="shared" si="3"/>
        <v>110.14500000000001</v>
      </c>
    </row>
    <row r="124" spans="1:13" x14ac:dyDescent="0.25">
      <c r="A124" t="str">
        <f>'Input Data'!B139</f>
        <v>GRASSLAND</v>
      </c>
      <c r="B124" t="str">
        <f>'Input Data'!AH139</f>
        <v>5004 50TH AVE</v>
      </c>
      <c r="C124" t="str">
        <f>'Input Data'!C139</f>
        <v>AB</v>
      </c>
      <c r="D124" t="str">
        <f>'Input Data'!D139</f>
        <v>DIESEL LS</v>
      </c>
      <c r="E124">
        <f>'Input Data'!AC139</f>
        <v>96.9</v>
      </c>
      <c r="F124">
        <f>'Input Data'!F139</f>
        <v>4</v>
      </c>
      <c r="G124">
        <f>'Input Data'!G139</f>
        <v>13</v>
      </c>
      <c r="H124">
        <f>'Input Data'!H139</f>
        <v>0</v>
      </c>
      <c r="I124">
        <f>'Input Data'!I139</f>
        <v>0</v>
      </c>
      <c r="J124" s="28">
        <f t="shared" si="2"/>
        <v>113.9</v>
      </c>
      <c r="K124">
        <f>J124*'Input Data'!AF139</f>
        <v>5.6950000000000003</v>
      </c>
      <c r="L124" s="28">
        <f>J124*'Input Data'!AG139</f>
        <v>0</v>
      </c>
      <c r="M124" s="28">
        <f t="shared" si="3"/>
        <v>119.595</v>
      </c>
    </row>
    <row r="125" spans="1:13" x14ac:dyDescent="0.25">
      <c r="A125" t="str">
        <f>'Input Data'!B140</f>
        <v>GRASSLAND</v>
      </c>
      <c r="B125" t="str">
        <f>'Input Data'!AH140</f>
        <v>5004 50TH AVE</v>
      </c>
      <c r="C125" t="str">
        <f>'Input Data'!C140</f>
        <v>AB</v>
      </c>
      <c r="D125" t="str">
        <f>'Input Data'!D140</f>
        <v>ETH MID</v>
      </c>
      <c r="E125">
        <f>'Input Data'!AC140</f>
        <v>92.2</v>
      </c>
      <c r="F125">
        <f>'Input Data'!F140</f>
        <v>10</v>
      </c>
      <c r="G125">
        <f>'Input Data'!G140</f>
        <v>13</v>
      </c>
      <c r="H125">
        <f>'Input Data'!H140</f>
        <v>0</v>
      </c>
      <c r="I125">
        <f>'Input Data'!I140</f>
        <v>0</v>
      </c>
      <c r="J125" s="28">
        <f t="shared" si="2"/>
        <v>115.2</v>
      </c>
      <c r="K125">
        <f>J125*'Input Data'!AF140</f>
        <v>5.7600000000000007</v>
      </c>
      <c r="L125" s="28">
        <f>J125*'Input Data'!AG140</f>
        <v>0</v>
      </c>
      <c r="M125" s="28">
        <f t="shared" si="3"/>
        <v>120.96000000000001</v>
      </c>
    </row>
    <row r="126" spans="1:13" x14ac:dyDescent="0.25">
      <c r="A126" t="str">
        <f>'Input Data'!B141</f>
        <v>GRASSLAND</v>
      </c>
      <c r="B126" t="str">
        <f>'Input Data'!AH141</f>
        <v>5004 50TH AVE</v>
      </c>
      <c r="C126" t="str">
        <f>'Input Data'!C141</f>
        <v>AB</v>
      </c>
      <c r="D126" t="str">
        <f>'Input Data'!D141</f>
        <v>ETHANOL REG</v>
      </c>
      <c r="E126">
        <f>'Input Data'!AC141</f>
        <v>84.2</v>
      </c>
      <c r="F126">
        <f>'Input Data'!F141</f>
        <v>10</v>
      </c>
      <c r="G126">
        <f>'Input Data'!G141</f>
        <v>13</v>
      </c>
      <c r="H126">
        <f>'Input Data'!H141</f>
        <v>0</v>
      </c>
      <c r="I126">
        <f>'Input Data'!I141</f>
        <v>0</v>
      </c>
      <c r="J126" s="28">
        <f t="shared" si="2"/>
        <v>107.2</v>
      </c>
      <c r="K126">
        <f>J126*'Input Data'!AF141</f>
        <v>5.36</v>
      </c>
      <c r="L126" s="28">
        <f>J126*'Input Data'!AG141</f>
        <v>0</v>
      </c>
      <c r="M126" s="28">
        <f t="shared" si="3"/>
        <v>112.56</v>
      </c>
    </row>
    <row r="127" spans="1:13" x14ac:dyDescent="0.25">
      <c r="A127" t="str">
        <f>'Input Data'!B142</f>
        <v>GRASSLAND</v>
      </c>
      <c r="B127" t="str">
        <f>'Input Data'!AH142</f>
        <v>5004 50TH AVE</v>
      </c>
      <c r="C127" t="str">
        <f>'Input Data'!C142</f>
        <v>AB</v>
      </c>
      <c r="D127" t="str">
        <f>'Input Data'!D142</f>
        <v>PREMIUM</v>
      </c>
      <c r="E127">
        <f>'Input Data'!AC142</f>
        <v>128.6</v>
      </c>
      <c r="F127">
        <f>'Input Data'!F142</f>
        <v>10</v>
      </c>
      <c r="G127">
        <f>'Input Data'!G142</f>
        <v>13</v>
      </c>
      <c r="H127">
        <f>'Input Data'!H142</f>
        <v>0</v>
      </c>
      <c r="I127">
        <f>'Input Data'!I142</f>
        <v>0</v>
      </c>
      <c r="J127" s="28">
        <f t="shared" si="2"/>
        <v>151.6</v>
      </c>
      <c r="K127">
        <f>J127*'Input Data'!AF142</f>
        <v>7.58</v>
      </c>
      <c r="L127" s="28">
        <f>J127*'Input Data'!AG142</f>
        <v>0</v>
      </c>
      <c r="M127" s="28">
        <f t="shared" si="3"/>
        <v>159.18</v>
      </c>
    </row>
    <row r="128" spans="1:13" x14ac:dyDescent="0.25">
      <c r="A128" t="str">
        <f>'Input Data'!B143</f>
        <v>GRASSLAND</v>
      </c>
      <c r="B128" t="str">
        <f>'Input Data'!AH143</f>
        <v>5004 50TH AVE</v>
      </c>
      <c r="C128" t="str">
        <f>'Input Data'!C143</f>
        <v>AB</v>
      </c>
      <c r="D128" t="str">
        <f>'Input Data'!D143</f>
        <v>UNBRAND DEF</v>
      </c>
      <c r="E128">
        <f>'Input Data'!AC143</f>
        <v>123.7</v>
      </c>
      <c r="F128">
        <f>'Input Data'!F143</f>
        <v>0</v>
      </c>
      <c r="G128">
        <f>'Input Data'!G143</f>
        <v>0</v>
      </c>
      <c r="H128">
        <f>'Input Data'!H143</f>
        <v>0</v>
      </c>
      <c r="I128">
        <f>'Input Data'!I143</f>
        <v>0</v>
      </c>
      <c r="J128" s="28">
        <f t="shared" si="2"/>
        <v>123.7</v>
      </c>
      <c r="K128">
        <f>J128*'Input Data'!AF143</f>
        <v>6.1850000000000005</v>
      </c>
      <c r="L128" s="28">
        <f>J128*'Input Data'!AG143</f>
        <v>0</v>
      </c>
      <c r="M128" s="28">
        <f t="shared" si="3"/>
        <v>129.88499999999999</v>
      </c>
    </row>
    <row r="129" spans="1:13" x14ac:dyDescent="0.25">
      <c r="A129" t="str">
        <f>'Input Data'!B144</f>
        <v>HINTON</v>
      </c>
      <c r="B129" t="str">
        <f>'Input Data'!AH144</f>
        <v>438 SMITH AVE</v>
      </c>
      <c r="C129" t="str">
        <f>'Input Data'!C144</f>
        <v>AB</v>
      </c>
      <c r="D129" t="str">
        <f>'Input Data'!D144</f>
        <v>D LS DYED</v>
      </c>
      <c r="E129">
        <f>'Input Data'!AC144</f>
        <v>98.3</v>
      </c>
      <c r="F129">
        <f>'Input Data'!F144</f>
        <v>4</v>
      </c>
      <c r="G129">
        <f>'Input Data'!G144</f>
        <v>4</v>
      </c>
      <c r="H129">
        <f>'Input Data'!H144</f>
        <v>0</v>
      </c>
      <c r="I129">
        <f>'Input Data'!I144</f>
        <v>0</v>
      </c>
      <c r="J129" s="28">
        <f t="shared" si="2"/>
        <v>106.3</v>
      </c>
      <c r="K129">
        <f>J129*'Input Data'!AF144</f>
        <v>5.3150000000000004</v>
      </c>
      <c r="L129" s="28">
        <f>J129*'Input Data'!AG144</f>
        <v>0</v>
      </c>
      <c r="M129" s="28">
        <f t="shared" si="3"/>
        <v>111.61499999999999</v>
      </c>
    </row>
    <row r="130" spans="1:13" x14ac:dyDescent="0.25">
      <c r="A130" t="str">
        <f>'Input Data'!B145</f>
        <v>HINTON</v>
      </c>
      <c r="B130" t="str">
        <f>'Input Data'!AH145</f>
        <v>438 SMITH AVE</v>
      </c>
      <c r="C130" t="str">
        <f>'Input Data'!C145</f>
        <v>AB</v>
      </c>
      <c r="D130" t="str">
        <f>'Input Data'!D145</f>
        <v>DIESEL LS</v>
      </c>
      <c r="E130">
        <f>'Input Data'!AC145</f>
        <v>98.3</v>
      </c>
      <c r="F130">
        <f>'Input Data'!F145</f>
        <v>4</v>
      </c>
      <c r="G130">
        <f>'Input Data'!G145</f>
        <v>13</v>
      </c>
      <c r="H130">
        <f>'Input Data'!H145</f>
        <v>0</v>
      </c>
      <c r="I130">
        <f>'Input Data'!I145</f>
        <v>0</v>
      </c>
      <c r="J130" s="28">
        <f t="shared" si="2"/>
        <v>115.3</v>
      </c>
      <c r="K130">
        <f>J130*'Input Data'!AF145</f>
        <v>5.7650000000000006</v>
      </c>
      <c r="L130" s="28">
        <f>J130*'Input Data'!AG145</f>
        <v>0</v>
      </c>
      <c r="M130" s="28">
        <f t="shared" si="3"/>
        <v>121.065</v>
      </c>
    </row>
    <row r="131" spans="1:13" x14ac:dyDescent="0.25">
      <c r="A131" t="str">
        <f>'Input Data'!B146</f>
        <v>HINTON</v>
      </c>
      <c r="B131" t="str">
        <f>'Input Data'!AH146</f>
        <v>438 SMITH AVE</v>
      </c>
      <c r="C131" t="str">
        <f>'Input Data'!C146</f>
        <v>AB</v>
      </c>
      <c r="D131" t="str">
        <f>'Input Data'!D146</f>
        <v>ETHANOL REG</v>
      </c>
      <c r="E131">
        <f>'Input Data'!AC146</f>
        <v>85.5</v>
      </c>
      <c r="F131">
        <f>'Input Data'!F146</f>
        <v>10</v>
      </c>
      <c r="G131">
        <f>'Input Data'!G146</f>
        <v>13</v>
      </c>
      <c r="H131">
        <f>'Input Data'!H146</f>
        <v>0</v>
      </c>
      <c r="I131">
        <f>'Input Data'!I146</f>
        <v>0</v>
      </c>
      <c r="J131" s="28">
        <f t="shared" si="2"/>
        <v>108.5</v>
      </c>
      <c r="K131">
        <f>J131*'Input Data'!AF146</f>
        <v>5.4250000000000007</v>
      </c>
      <c r="L131" s="28">
        <f>J131*'Input Data'!AG146</f>
        <v>0</v>
      </c>
      <c r="M131" s="28">
        <f t="shared" si="3"/>
        <v>113.925</v>
      </c>
    </row>
    <row r="132" spans="1:13" x14ac:dyDescent="0.25">
      <c r="A132" t="str">
        <f>'Input Data'!B147</f>
        <v>HINTON</v>
      </c>
      <c r="B132" t="str">
        <f>'Input Data'!AH147</f>
        <v>511 GREGG AVE</v>
      </c>
      <c r="C132" t="str">
        <f>'Input Data'!C147</f>
        <v>AB</v>
      </c>
      <c r="D132" t="str">
        <f>'Input Data'!D147</f>
        <v>DIESEL LS</v>
      </c>
      <c r="E132">
        <f>'Input Data'!AC147</f>
        <v>98</v>
      </c>
      <c r="F132">
        <f>'Input Data'!F147</f>
        <v>4</v>
      </c>
      <c r="G132">
        <f>'Input Data'!G147</f>
        <v>13</v>
      </c>
      <c r="H132">
        <f>'Input Data'!H147</f>
        <v>0</v>
      </c>
      <c r="I132">
        <f>'Input Data'!I147</f>
        <v>0</v>
      </c>
      <c r="J132" s="28">
        <f t="shared" si="2"/>
        <v>115</v>
      </c>
      <c r="K132">
        <f>J132*'Input Data'!AF147</f>
        <v>5.75</v>
      </c>
      <c r="L132" s="28">
        <f>J132*'Input Data'!AG147</f>
        <v>0</v>
      </c>
      <c r="M132" s="28">
        <f t="shared" si="3"/>
        <v>120.75</v>
      </c>
    </row>
    <row r="133" spans="1:13" x14ac:dyDescent="0.25">
      <c r="A133" t="str">
        <f>'Input Data'!B148</f>
        <v>HINTON</v>
      </c>
      <c r="B133" t="str">
        <f>'Input Data'!AH148</f>
        <v>511 GREGG AVE</v>
      </c>
      <c r="C133" t="str">
        <f>'Input Data'!C148</f>
        <v>AB</v>
      </c>
      <c r="D133" t="str">
        <f>'Input Data'!D148</f>
        <v>ETH MID</v>
      </c>
      <c r="E133">
        <f>'Input Data'!AC148</f>
        <v>89.5</v>
      </c>
      <c r="F133">
        <f>'Input Data'!F148</f>
        <v>10</v>
      </c>
      <c r="G133">
        <f>'Input Data'!G148</f>
        <v>13</v>
      </c>
      <c r="H133">
        <f>'Input Data'!H148</f>
        <v>0</v>
      </c>
      <c r="I133">
        <f>'Input Data'!I148</f>
        <v>0</v>
      </c>
      <c r="J133" s="28">
        <f t="shared" si="2"/>
        <v>112.5</v>
      </c>
      <c r="K133">
        <f>J133*'Input Data'!AF148</f>
        <v>5.625</v>
      </c>
      <c r="L133" s="28">
        <f>J133*'Input Data'!AG148</f>
        <v>0</v>
      </c>
      <c r="M133" s="28">
        <f t="shared" si="3"/>
        <v>118.125</v>
      </c>
    </row>
    <row r="134" spans="1:13" x14ac:dyDescent="0.25">
      <c r="A134" t="str">
        <f>'Input Data'!B149</f>
        <v>HINTON</v>
      </c>
      <c r="B134" t="str">
        <f>'Input Data'!AH149</f>
        <v>511 GREGG AVE</v>
      </c>
      <c r="C134" t="str">
        <f>'Input Data'!C149</f>
        <v>AB</v>
      </c>
      <c r="D134" t="str">
        <f>'Input Data'!D149</f>
        <v>ETHANOL REG</v>
      </c>
      <c r="E134">
        <f>'Input Data'!AC149</f>
        <v>85.5</v>
      </c>
      <c r="F134">
        <f>'Input Data'!F149</f>
        <v>10</v>
      </c>
      <c r="G134">
        <f>'Input Data'!G149</f>
        <v>13</v>
      </c>
      <c r="H134">
        <f>'Input Data'!H149</f>
        <v>0</v>
      </c>
      <c r="I134">
        <f>'Input Data'!I149</f>
        <v>0</v>
      </c>
      <c r="J134" s="28">
        <f t="shared" si="2"/>
        <v>108.5</v>
      </c>
      <c r="K134">
        <f>J134*'Input Data'!AF149</f>
        <v>5.4250000000000007</v>
      </c>
      <c r="L134" s="28">
        <f>J134*'Input Data'!AG149</f>
        <v>0</v>
      </c>
      <c r="M134" s="28">
        <f t="shared" si="3"/>
        <v>113.925</v>
      </c>
    </row>
    <row r="135" spans="1:13" x14ac:dyDescent="0.25">
      <c r="A135" t="str">
        <f>'Input Data'!B150</f>
        <v>HINTON</v>
      </c>
      <c r="B135" t="str">
        <f>'Input Data'!AH150</f>
        <v>511 GREGG AVE</v>
      </c>
      <c r="C135" t="str">
        <f>'Input Data'!C150</f>
        <v>AB</v>
      </c>
      <c r="D135" t="str">
        <f>'Input Data'!D150</f>
        <v>PREMIUM</v>
      </c>
      <c r="E135">
        <f>'Input Data'!AC150</f>
        <v>126.3</v>
      </c>
      <c r="F135">
        <f>'Input Data'!F150</f>
        <v>10</v>
      </c>
      <c r="G135">
        <f>'Input Data'!G150</f>
        <v>13</v>
      </c>
      <c r="H135">
        <f>'Input Data'!H150</f>
        <v>0</v>
      </c>
      <c r="I135">
        <f>'Input Data'!I150</f>
        <v>0</v>
      </c>
      <c r="J135" s="28">
        <f t="shared" si="2"/>
        <v>149.30000000000001</v>
      </c>
      <c r="K135">
        <f>J135*'Input Data'!AF150</f>
        <v>7.4650000000000007</v>
      </c>
      <c r="L135" s="28">
        <f>J135*'Input Data'!AG150</f>
        <v>0</v>
      </c>
      <c r="M135" s="28">
        <f t="shared" si="3"/>
        <v>156.76500000000001</v>
      </c>
    </row>
    <row r="136" spans="1:13" x14ac:dyDescent="0.25">
      <c r="A136" t="str">
        <f>'Input Data'!B151</f>
        <v>HYTHE</v>
      </c>
      <c r="B136" t="str">
        <f>'Input Data'!AH151</f>
        <v>HWY 43 W</v>
      </c>
      <c r="C136" t="str">
        <f>'Input Data'!C151</f>
        <v>AB</v>
      </c>
      <c r="D136" t="str">
        <f>'Input Data'!D151</f>
        <v>D LS DYED</v>
      </c>
      <c r="E136">
        <f>'Input Data'!AC151</f>
        <v>99.2</v>
      </c>
      <c r="F136">
        <f>'Input Data'!F151</f>
        <v>4</v>
      </c>
      <c r="G136">
        <f>'Input Data'!G151</f>
        <v>4</v>
      </c>
      <c r="H136">
        <f>'Input Data'!H151</f>
        <v>0</v>
      </c>
      <c r="I136">
        <f>'Input Data'!I151</f>
        <v>0</v>
      </c>
      <c r="J136" s="28">
        <f t="shared" si="2"/>
        <v>107.2</v>
      </c>
      <c r="K136">
        <f>J136*'Input Data'!AF151</f>
        <v>5.36</v>
      </c>
      <c r="L136" s="28">
        <f>J136*'Input Data'!AG151</f>
        <v>0</v>
      </c>
      <c r="M136" s="28">
        <f t="shared" si="3"/>
        <v>112.56</v>
      </c>
    </row>
    <row r="137" spans="1:13" x14ac:dyDescent="0.25">
      <c r="A137" t="str">
        <f>'Input Data'!B152</f>
        <v>HYTHE</v>
      </c>
      <c r="B137" t="str">
        <f>'Input Data'!AH152</f>
        <v>HWY 43 W</v>
      </c>
      <c r="C137" t="str">
        <f>'Input Data'!C152</f>
        <v>AB</v>
      </c>
      <c r="D137" t="str">
        <f>'Input Data'!D152</f>
        <v>DIESEL LS</v>
      </c>
      <c r="E137">
        <f>'Input Data'!AC152</f>
        <v>99.2</v>
      </c>
      <c r="F137">
        <f>'Input Data'!F152</f>
        <v>4</v>
      </c>
      <c r="G137">
        <f>'Input Data'!G152</f>
        <v>13</v>
      </c>
      <c r="H137">
        <f>'Input Data'!H152</f>
        <v>0</v>
      </c>
      <c r="I137">
        <f>'Input Data'!I152</f>
        <v>0</v>
      </c>
      <c r="J137" s="28">
        <f t="shared" si="2"/>
        <v>116.2</v>
      </c>
      <c r="K137">
        <f>J137*'Input Data'!AF152</f>
        <v>5.8100000000000005</v>
      </c>
      <c r="L137" s="28">
        <f>J137*'Input Data'!AG152</f>
        <v>0</v>
      </c>
      <c r="M137" s="28">
        <f t="shared" si="3"/>
        <v>122.01</v>
      </c>
    </row>
    <row r="138" spans="1:13" x14ac:dyDescent="0.25">
      <c r="A138" t="str">
        <f>'Input Data'!B153</f>
        <v>HYTHE</v>
      </c>
      <c r="B138" t="str">
        <f>'Input Data'!AH153</f>
        <v>HWY 43 W</v>
      </c>
      <c r="C138" t="str">
        <f>'Input Data'!C153</f>
        <v>AB</v>
      </c>
      <c r="D138" t="str">
        <f>'Input Data'!D153</f>
        <v>ETH REG DYE</v>
      </c>
      <c r="E138">
        <f>'Input Data'!AC153</f>
        <v>86.8</v>
      </c>
      <c r="F138">
        <f>'Input Data'!F153</f>
        <v>10</v>
      </c>
      <c r="G138">
        <f>'Input Data'!G153</f>
        <v>4</v>
      </c>
      <c r="H138">
        <f>'Input Data'!H153</f>
        <v>0</v>
      </c>
      <c r="I138">
        <f>'Input Data'!I153</f>
        <v>0</v>
      </c>
      <c r="J138" s="28">
        <f t="shared" si="2"/>
        <v>100.8</v>
      </c>
      <c r="K138">
        <f>J138*'Input Data'!AF153</f>
        <v>5.04</v>
      </c>
      <c r="L138" s="28">
        <f>J138*'Input Data'!AG153</f>
        <v>0</v>
      </c>
      <c r="M138" s="28">
        <f t="shared" si="3"/>
        <v>105.84</v>
      </c>
    </row>
    <row r="139" spans="1:13" x14ac:dyDescent="0.25">
      <c r="A139" t="str">
        <f>'Input Data'!B154</f>
        <v>HYTHE</v>
      </c>
      <c r="B139" t="str">
        <f>'Input Data'!AH154</f>
        <v>HWY 43 W</v>
      </c>
      <c r="C139" t="str">
        <f>'Input Data'!C154</f>
        <v>AB</v>
      </c>
      <c r="D139" t="str">
        <f>'Input Data'!D154</f>
        <v>ETHANOL REG</v>
      </c>
      <c r="E139">
        <f>'Input Data'!AC154</f>
        <v>86.8</v>
      </c>
      <c r="F139">
        <f>'Input Data'!F154</f>
        <v>10</v>
      </c>
      <c r="G139">
        <f>'Input Data'!G154</f>
        <v>13</v>
      </c>
      <c r="H139">
        <f>'Input Data'!H154</f>
        <v>0</v>
      </c>
      <c r="I139">
        <f>'Input Data'!I154</f>
        <v>0</v>
      </c>
      <c r="J139" s="28">
        <f t="shared" si="2"/>
        <v>109.8</v>
      </c>
      <c r="K139">
        <f>J139*'Input Data'!AF154</f>
        <v>5.49</v>
      </c>
      <c r="L139" s="28">
        <f>J139*'Input Data'!AG154</f>
        <v>0</v>
      </c>
      <c r="M139" s="28">
        <f t="shared" si="3"/>
        <v>115.28999999999999</v>
      </c>
    </row>
    <row r="140" spans="1:13" x14ac:dyDescent="0.25">
      <c r="A140" t="str">
        <f>'Input Data'!B155</f>
        <v>HYTHE</v>
      </c>
      <c r="B140" t="str">
        <f>'Input Data'!AH155</f>
        <v>HWY 43 W</v>
      </c>
      <c r="C140" t="str">
        <f>'Input Data'!C155</f>
        <v>AB</v>
      </c>
      <c r="D140" t="str">
        <f>'Input Data'!D155</f>
        <v>REG DYED</v>
      </c>
      <c r="E140">
        <f>'Input Data'!AC155</f>
        <v>90.5</v>
      </c>
      <c r="F140">
        <f>'Input Data'!F155</f>
        <v>10</v>
      </c>
      <c r="G140">
        <f>'Input Data'!G155</f>
        <v>4</v>
      </c>
      <c r="H140">
        <f>'Input Data'!H155</f>
        <v>0</v>
      </c>
      <c r="I140">
        <f>'Input Data'!I155</f>
        <v>0</v>
      </c>
      <c r="J140" s="28">
        <f t="shared" si="2"/>
        <v>104.5</v>
      </c>
      <c r="K140">
        <f>J140*'Input Data'!AF155</f>
        <v>5.2250000000000005</v>
      </c>
      <c r="L140" s="28">
        <f>J140*'Input Data'!AG155</f>
        <v>0</v>
      </c>
      <c r="M140" s="28">
        <f t="shared" si="3"/>
        <v>109.72499999999999</v>
      </c>
    </row>
    <row r="141" spans="1:13" x14ac:dyDescent="0.25">
      <c r="A141" t="str">
        <f>'Input Data'!B156</f>
        <v>HYTHE</v>
      </c>
      <c r="B141" t="str">
        <f>'Input Data'!AH156</f>
        <v>HWY 43 W</v>
      </c>
      <c r="C141" t="str">
        <f>'Input Data'!C156</f>
        <v>AB</v>
      </c>
      <c r="D141" t="str">
        <f>'Input Data'!D156</f>
        <v>UNBRAND DEF</v>
      </c>
      <c r="E141">
        <f>'Input Data'!AC156</f>
        <v>125.6</v>
      </c>
      <c r="F141">
        <f>'Input Data'!F156</f>
        <v>0</v>
      </c>
      <c r="G141">
        <f>'Input Data'!G156</f>
        <v>0</v>
      </c>
      <c r="H141">
        <f>'Input Data'!H156</f>
        <v>0</v>
      </c>
      <c r="I141">
        <f>'Input Data'!I156</f>
        <v>0</v>
      </c>
      <c r="J141" s="28">
        <f t="shared" si="2"/>
        <v>125.6</v>
      </c>
      <c r="K141">
        <f>J141*'Input Data'!AF156</f>
        <v>6.28</v>
      </c>
      <c r="L141" s="28">
        <f>J141*'Input Data'!AG156</f>
        <v>0</v>
      </c>
      <c r="M141" s="28">
        <f t="shared" si="3"/>
        <v>131.88</v>
      </c>
    </row>
    <row r="142" spans="1:13" x14ac:dyDescent="0.25">
      <c r="A142" t="str">
        <f>'Input Data'!B157</f>
        <v>KANANASKIS</v>
      </c>
      <c r="B142" t="str">
        <f>'Input Data'!AH157</f>
        <v>100 NAKODA WAY</v>
      </c>
      <c r="C142" t="str">
        <f>'Input Data'!C157</f>
        <v>AB</v>
      </c>
      <c r="D142" t="str">
        <f>'Input Data'!D157</f>
        <v>DIESEL LS</v>
      </c>
      <c r="E142">
        <f>'Input Data'!AC157</f>
        <v>99.6</v>
      </c>
      <c r="F142">
        <f>'Input Data'!F157</f>
        <v>4</v>
      </c>
      <c r="G142">
        <f>'Input Data'!G157</f>
        <v>13</v>
      </c>
      <c r="H142">
        <f>'Input Data'!H157</f>
        <v>0</v>
      </c>
      <c r="I142">
        <f>'Input Data'!I157</f>
        <v>0</v>
      </c>
      <c r="J142" s="28">
        <f t="shared" ref="J142:J205" si="4">SUM(E142:I142)</f>
        <v>116.6</v>
      </c>
      <c r="K142">
        <f>J142*'Input Data'!AF157</f>
        <v>5.83</v>
      </c>
      <c r="L142" s="28">
        <f>J142*'Input Data'!AG157</f>
        <v>0</v>
      </c>
      <c r="M142" s="28">
        <f t="shared" ref="M142:M205" si="5">SUM(J142:L142)</f>
        <v>122.42999999999999</v>
      </c>
    </row>
    <row r="143" spans="1:13" x14ac:dyDescent="0.25">
      <c r="A143" t="str">
        <f>'Input Data'!B158</f>
        <v>KANANASKIS</v>
      </c>
      <c r="B143" t="str">
        <f>'Input Data'!AH158</f>
        <v>100 NAKODA WAY</v>
      </c>
      <c r="C143" t="str">
        <f>'Input Data'!C158</f>
        <v>AB</v>
      </c>
      <c r="D143" t="str">
        <f>'Input Data'!D158</f>
        <v>UNBRAND DEF</v>
      </c>
      <c r="E143">
        <f>'Input Data'!AC158</f>
        <v>110.4</v>
      </c>
      <c r="F143">
        <f>'Input Data'!F158</f>
        <v>0</v>
      </c>
      <c r="G143">
        <f>'Input Data'!G158</f>
        <v>0</v>
      </c>
      <c r="H143">
        <f>'Input Data'!H158</f>
        <v>0</v>
      </c>
      <c r="I143">
        <f>'Input Data'!I158</f>
        <v>0</v>
      </c>
      <c r="J143" s="28">
        <f t="shared" si="4"/>
        <v>110.4</v>
      </c>
      <c r="K143">
        <f>J143*'Input Data'!AF158</f>
        <v>5.5200000000000005</v>
      </c>
      <c r="L143" s="28">
        <f>J143*'Input Data'!AG158</f>
        <v>0</v>
      </c>
      <c r="M143" s="28">
        <f t="shared" si="5"/>
        <v>115.92</v>
      </c>
    </row>
    <row r="144" spans="1:13" x14ac:dyDescent="0.25">
      <c r="A144" t="str">
        <f>'Input Data'!B159</f>
        <v>LAC LA BICHE</v>
      </c>
      <c r="B144" t="str">
        <f>'Input Data'!AH159</f>
        <v>HWY 55 &amp; MISSION RD</v>
      </c>
      <c r="C144" t="str">
        <f>'Input Data'!C159</f>
        <v>AB</v>
      </c>
      <c r="D144" t="str">
        <f>'Input Data'!D159</f>
        <v>D LS DYED</v>
      </c>
      <c r="E144">
        <f>'Input Data'!AC159</f>
        <v>98.3</v>
      </c>
      <c r="F144">
        <f>'Input Data'!F159</f>
        <v>4</v>
      </c>
      <c r="G144">
        <f>'Input Data'!G159</f>
        <v>4</v>
      </c>
      <c r="H144">
        <f>'Input Data'!H159</f>
        <v>0</v>
      </c>
      <c r="I144">
        <f>'Input Data'!I159</f>
        <v>0</v>
      </c>
      <c r="J144" s="28">
        <f t="shared" si="4"/>
        <v>106.3</v>
      </c>
      <c r="K144">
        <f>J144*'Input Data'!AF159</f>
        <v>5.3150000000000004</v>
      </c>
      <c r="L144" s="28">
        <f>J144*'Input Data'!AG159</f>
        <v>0</v>
      </c>
      <c r="M144" s="28">
        <f t="shared" si="5"/>
        <v>111.61499999999999</v>
      </c>
    </row>
    <row r="145" spans="1:13" x14ac:dyDescent="0.25">
      <c r="A145" t="str">
        <f>'Input Data'!B160</f>
        <v>LAC LA BICHE</v>
      </c>
      <c r="B145" t="str">
        <f>'Input Data'!AH160</f>
        <v>HWY 55 &amp; MISSION RD</v>
      </c>
      <c r="C145" t="str">
        <f>'Input Data'!C160</f>
        <v>AB</v>
      </c>
      <c r="D145" t="str">
        <f>'Input Data'!D160</f>
        <v>DIESEL LS</v>
      </c>
      <c r="E145">
        <f>'Input Data'!AC160</f>
        <v>98.3</v>
      </c>
      <c r="F145">
        <f>'Input Data'!F160</f>
        <v>4</v>
      </c>
      <c r="G145">
        <f>'Input Data'!G160</f>
        <v>13</v>
      </c>
      <c r="H145">
        <f>'Input Data'!H160</f>
        <v>0</v>
      </c>
      <c r="I145">
        <f>'Input Data'!I160</f>
        <v>0</v>
      </c>
      <c r="J145" s="28">
        <f t="shared" si="4"/>
        <v>115.3</v>
      </c>
      <c r="K145">
        <f>J145*'Input Data'!AF160</f>
        <v>5.7650000000000006</v>
      </c>
      <c r="L145" s="28">
        <f>J145*'Input Data'!AG160</f>
        <v>0</v>
      </c>
      <c r="M145" s="28">
        <f t="shared" si="5"/>
        <v>121.065</v>
      </c>
    </row>
    <row r="146" spans="1:13" x14ac:dyDescent="0.25">
      <c r="A146" t="str">
        <f>'Input Data'!B161</f>
        <v>LAC LA BICHE</v>
      </c>
      <c r="B146" t="str">
        <f>'Input Data'!AH161</f>
        <v>HWY 55 &amp; MISSION RD</v>
      </c>
      <c r="C146" t="str">
        <f>'Input Data'!C161</f>
        <v>AB</v>
      </c>
      <c r="D146" t="str">
        <f>'Input Data'!D161</f>
        <v>ETH REG DYE</v>
      </c>
      <c r="E146">
        <f>'Input Data'!AC161</f>
        <v>84.9</v>
      </c>
      <c r="F146">
        <f>'Input Data'!F161</f>
        <v>10</v>
      </c>
      <c r="G146">
        <f>'Input Data'!G161</f>
        <v>4</v>
      </c>
      <c r="H146">
        <f>'Input Data'!H161</f>
        <v>0</v>
      </c>
      <c r="I146">
        <f>'Input Data'!I161</f>
        <v>0</v>
      </c>
      <c r="J146" s="28">
        <f t="shared" si="4"/>
        <v>98.9</v>
      </c>
      <c r="K146">
        <f>J146*'Input Data'!AF161</f>
        <v>4.9450000000000003</v>
      </c>
      <c r="L146" s="28">
        <f>J146*'Input Data'!AG161</f>
        <v>0</v>
      </c>
      <c r="M146" s="28">
        <f t="shared" si="5"/>
        <v>103.845</v>
      </c>
    </row>
    <row r="147" spans="1:13" x14ac:dyDescent="0.25">
      <c r="A147" t="str">
        <f>'Input Data'!B162</f>
        <v>LAC LA BICHE</v>
      </c>
      <c r="B147" t="str">
        <f>'Input Data'!AH162</f>
        <v>HWY 55 &amp; MISSION RD</v>
      </c>
      <c r="C147" t="str">
        <f>'Input Data'!C162</f>
        <v>AB</v>
      </c>
      <c r="D147" t="str">
        <f>'Input Data'!D162</f>
        <v>ETHANOL REG</v>
      </c>
      <c r="E147">
        <f>'Input Data'!AC162</f>
        <v>84.9</v>
      </c>
      <c r="F147">
        <f>'Input Data'!F162</f>
        <v>10</v>
      </c>
      <c r="G147">
        <f>'Input Data'!G162</f>
        <v>13</v>
      </c>
      <c r="H147">
        <f>'Input Data'!H162</f>
        <v>0</v>
      </c>
      <c r="I147">
        <f>'Input Data'!I162</f>
        <v>0</v>
      </c>
      <c r="J147" s="28">
        <f t="shared" si="4"/>
        <v>107.9</v>
      </c>
      <c r="K147">
        <f>J147*'Input Data'!AF162</f>
        <v>5.3950000000000005</v>
      </c>
      <c r="L147" s="28">
        <f>J147*'Input Data'!AG162</f>
        <v>0</v>
      </c>
      <c r="M147" s="28">
        <f t="shared" si="5"/>
        <v>113.295</v>
      </c>
    </row>
    <row r="148" spans="1:13" x14ac:dyDescent="0.25">
      <c r="A148" t="str">
        <f>'Input Data'!B163</f>
        <v>LAC LA BICHE</v>
      </c>
      <c r="B148" t="str">
        <f>'Input Data'!AH163</f>
        <v>HWY 55 &amp; MISSION RD</v>
      </c>
      <c r="C148" t="str">
        <f>'Input Data'!C163</f>
        <v>AB</v>
      </c>
      <c r="D148" t="str">
        <f>'Input Data'!D163</f>
        <v>UNBRAND DEF</v>
      </c>
      <c r="E148">
        <f>'Input Data'!AC163</f>
        <v>110.4</v>
      </c>
      <c r="F148">
        <f>'Input Data'!F163</f>
        <v>0</v>
      </c>
      <c r="G148">
        <f>'Input Data'!G163</f>
        <v>0</v>
      </c>
      <c r="H148">
        <f>'Input Data'!H163</f>
        <v>0</v>
      </c>
      <c r="I148">
        <f>'Input Data'!I163</f>
        <v>0</v>
      </c>
      <c r="J148" s="28">
        <f t="shared" si="4"/>
        <v>110.4</v>
      </c>
      <c r="K148">
        <f>J148*'Input Data'!AF163</f>
        <v>5.5200000000000005</v>
      </c>
      <c r="L148" s="28">
        <f>J148*'Input Data'!AG163</f>
        <v>0</v>
      </c>
      <c r="M148" s="28">
        <f t="shared" si="5"/>
        <v>115.92</v>
      </c>
    </row>
    <row r="149" spans="1:13" x14ac:dyDescent="0.25">
      <c r="A149" t="str">
        <f>'Input Data'!B164</f>
        <v>LETHBRIDGE</v>
      </c>
      <c r="B149" t="str">
        <f>'Input Data'!AH164</f>
        <v>4201 2 AVE</v>
      </c>
      <c r="C149" t="str">
        <f>'Input Data'!C164</f>
        <v>AB</v>
      </c>
      <c r="D149" t="str">
        <f>'Input Data'!D164</f>
        <v>D LS DYED</v>
      </c>
      <c r="E149">
        <f>'Input Data'!AC164</f>
        <v>101.6</v>
      </c>
      <c r="F149">
        <f>'Input Data'!F164</f>
        <v>4</v>
      </c>
      <c r="G149">
        <f>'Input Data'!G164</f>
        <v>4</v>
      </c>
      <c r="H149">
        <f>'Input Data'!H164</f>
        <v>0</v>
      </c>
      <c r="I149">
        <f>'Input Data'!I164</f>
        <v>0</v>
      </c>
      <c r="J149" s="28">
        <f t="shared" si="4"/>
        <v>109.6</v>
      </c>
      <c r="K149">
        <f>J149*'Input Data'!AF164</f>
        <v>5.48</v>
      </c>
      <c r="L149" s="28">
        <f>J149*'Input Data'!AG164</f>
        <v>0</v>
      </c>
      <c r="M149" s="28">
        <f t="shared" si="5"/>
        <v>115.08</v>
      </c>
    </row>
    <row r="150" spans="1:13" x14ac:dyDescent="0.25">
      <c r="A150" t="str">
        <f>'Input Data'!B165</f>
        <v>LETHBRIDGE</v>
      </c>
      <c r="B150" t="str">
        <f>'Input Data'!AH165</f>
        <v>4201 2 AVE</v>
      </c>
      <c r="C150" t="str">
        <f>'Input Data'!C165</f>
        <v>AB</v>
      </c>
      <c r="D150" t="str">
        <f>'Input Data'!D165</f>
        <v>DIESEL LS</v>
      </c>
      <c r="E150">
        <f>'Input Data'!AC165</f>
        <v>101.6</v>
      </c>
      <c r="F150">
        <f>'Input Data'!F165</f>
        <v>4</v>
      </c>
      <c r="G150">
        <f>'Input Data'!G165</f>
        <v>13</v>
      </c>
      <c r="H150">
        <f>'Input Data'!H165</f>
        <v>0</v>
      </c>
      <c r="I150">
        <f>'Input Data'!I165</f>
        <v>0</v>
      </c>
      <c r="J150" s="28">
        <f t="shared" si="4"/>
        <v>118.6</v>
      </c>
      <c r="K150">
        <f>J150*'Input Data'!AF165</f>
        <v>5.93</v>
      </c>
      <c r="L150" s="28">
        <f>J150*'Input Data'!AG165</f>
        <v>0</v>
      </c>
      <c r="M150" s="28">
        <f t="shared" si="5"/>
        <v>124.53</v>
      </c>
    </row>
    <row r="151" spans="1:13" x14ac:dyDescent="0.25">
      <c r="A151" t="str">
        <f>'Input Data'!B166</f>
        <v>LETHBRIDGE</v>
      </c>
      <c r="B151" t="str">
        <f>'Input Data'!AH166</f>
        <v>4201 2 AVE</v>
      </c>
      <c r="C151" t="str">
        <f>'Input Data'!C166</f>
        <v>AB</v>
      </c>
      <c r="D151" t="str">
        <f>'Input Data'!D166</f>
        <v>ETHANOL REG</v>
      </c>
      <c r="E151">
        <f>'Input Data'!AC166</f>
        <v>88.4</v>
      </c>
      <c r="F151">
        <f>'Input Data'!F166</f>
        <v>10</v>
      </c>
      <c r="G151">
        <f>'Input Data'!G166</f>
        <v>13</v>
      </c>
      <c r="H151">
        <f>'Input Data'!H166</f>
        <v>0</v>
      </c>
      <c r="I151">
        <f>'Input Data'!I166</f>
        <v>0</v>
      </c>
      <c r="J151" s="28">
        <f t="shared" si="4"/>
        <v>111.4</v>
      </c>
      <c r="K151">
        <f>J151*'Input Data'!AF166</f>
        <v>5.57</v>
      </c>
      <c r="L151" s="28">
        <f>J151*'Input Data'!AG166</f>
        <v>0</v>
      </c>
      <c r="M151" s="28">
        <f t="shared" si="5"/>
        <v>116.97</v>
      </c>
    </row>
    <row r="152" spans="1:13" x14ac:dyDescent="0.25">
      <c r="A152" t="str">
        <f>'Input Data'!B167</f>
        <v>LETHBRIDGE</v>
      </c>
      <c r="B152" t="str">
        <f>'Input Data'!AH167</f>
        <v>4201 2 AVE</v>
      </c>
      <c r="C152" t="str">
        <f>'Input Data'!C167</f>
        <v>AB</v>
      </c>
      <c r="D152" t="str">
        <f>'Input Data'!D167</f>
        <v>REGULAR</v>
      </c>
      <c r="E152">
        <f>'Input Data'!AC167</f>
        <v>81.7</v>
      </c>
      <c r="F152">
        <f>'Input Data'!F167</f>
        <v>10</v>
      </c>
      <c r="G152">
        <f>'Input Data'!G167</f>
        <v>13</v>
      </c>
      <c r="H152">
        <f>'Input Data'!H167</f>
        <v>0</v>
      </c>
      <c r="I152">
        <f>'Input Data'!I167</f>
        <v>0</v>
      </c>
      <c r="J152" s="28">
        <f t="shared" si="4"/>
        <v>104.7</v>
      </c>
      <c r="K152">
        <f>J152*'Input Data'!AF167</f>
        <v>5.2350000000000003</v>
      </c>
      <c r="L152" s="28">
        <f>J152*'Input Data'!AG167</f>
        <v>0</v>
      </c>
      <c r="M152" s="28">
        <f t="shared" si="5"/>
        <v>109.935</v>
      </c>
    </row>
    <row r="153" spans="1:13" x14ac:dyDescent="0.25">
      <c r="A153" t="str">
        <f>'Input Data'!B168</f>
        <v>LLOYDMINSTER</v>
      </c>
      <c r="B153" t="str">
        <f>'Input Data'!AH168</f>
        <v>5310 52 ST</v>
      </c>
      <c r="C153" t="str">
        <f>'Input Data'!C168</f>
        <v>AB</v>
      </c>
      <c r="D153" t="str">
        <f>'Input Data'!D168</f>
        <v>D LS DYED</v>
      </c>
      <c r="E153">
        <f>'Input Data'!AC168</f>
        <v>96</v>
      </c>
      <c r="F153">
        <f>'Input Data'!F168</f>
        <v>4</v>
      </c>
      <c r="G153">
        <f>'Input Data'!G168</f>
        <v>4</v>
      </c>
      <c r="H153">
        <f>'Input Data'!H168</f>
        <v>0</v>
      </c>
      <c r="I153">
        <f>'Input Data'!I168</f>
        <v>0</v>
      </c>
      <c r="J153" s="28">
        <f t="shared" si="4"/>
        <v>104</v>
      </c>
      <c r="K153">
        <f>J153*'Input Data'!AF168</f>
        <v>5.2</v>
      </c>
      <c r="L153" s="28">
        <f>J153*'Input Data'!AG168</f>
        <v>0</v>
      </c>
      <c r="M153" s="28">
        <f t="shared" si="5"/>
        <v>109.2</v>
      </c>
    </row>
    <row r="154" spans="1:13" x14ac:dyDescent="0.25">
      <c r="A154" t="str">
        <f>'Input Data'!B169</f>
        <v>LLOYDMINSTER</v>
      </c>
      <c r="B154" t="str">
        <f>'Input Data'!AH169</f>
        <v>5310 52 ST</v>
      </c>
      <c r="C154" t="str">
        <f>'Input Data'!C169</f>
        <v>AB</v>
      </c>
      <c r="D154" t="str">
        <f>'Input Data'!D169</f>
        <v>DIESEL LS</v>
      </c>
      <c r="E154">
        <f>'Input Data'!AC169</f>
        <v>96</v>
      </c>
      <c r="F154">
        <f>'Input Data'!F169</f>
        <v>4</v>
      </c>
      <c r="G154">
        <f>'Input Data'!G169</f>
        <v>13</v>
      </c>
      <c r="H154">
        <f>'Input Data'!H169</f>
        <v>0</v>
      </c>
      <c r="I154">
        <f>'Input Data'!I169</f>
        <v>0</v>
      </c>
      <c r="J154" s="28">
        <f t="shared" si="4"/>
        <v>113</v>
      </c>
      <c r="K154">
        <f>J154*'Input Data'!AF169</f>
        <v>5.65</v>
      </c>
      <c r="L154" s="28">
        <f>J154*'Input Data'!AG169</f>
        <v>0</v>
      </c>
      <c r="M154" s="28">
        <f t="shared" si="5"/>
        <v>118.65</v>
      </c>
    </row>
    <row r="155" spans="1:13" x14ac:dyDescent="0.25">
      <c r="A155" t="str">
        <f>'Input Data'!B170</f>
        <v>LLOYDMINSTER</v>
      </c>
      <c r="B155" t="str">
        <f>'Input Data'!AH170</f>
        <v>5310 52 ST</v>
      </c>
      <c r="C155" t="str">
        <f>'Input Data'!C170</f>
        <v>AB</v>
      </c>
      <c r="D155" t="str">
        <f>'Input Data'!D170</f>
        <v>ETH MID</v>
      </c>
      <c r="E155">
        <f>'Input Data'!AC170</f>
        <v>92.5</v>
      </c>
      <c r="F155">
        <f>'Input Data'!F170</f>
        <v>10</v>
      </c>
      <c r="G155">
        <f>'Input Data'!G170</f>
        <v>13</v>
      </c>
      <c r="H155">
        <f>'Input Data'!H170</f>
        <v>0</v>
      </c>
      <c r="I155">
        <f>'Input Data'!I170</f>
        <v>0</v>
      </c>
      <c r="J155" s="28">
        <f t="shared" si="4"/>
        <v>115.5</v>
      </c>
      <c r="K155">
        <f>J155*'Input Data'!AF170</f>
        <v>5.7750000000000004</v>
      </c>
      <c r="L155" s="28">
        <f>J155*'Input Data'!AG170</f>
        <v>0</v>
      </c>
      <c r="M155" s="28">
        <f t="shared" si="5"/>
        <v>121.27500000000001</v>
      </c>
    </row>
    <row r="156" spans="1:13" x14ac:dyDescent="0.25">
      <c r="A156" t="str">
        <f>'Input Data'!B171</f>
        <v>LLOYDMINSTER</v>
      </c>
      <c r="B156" t="str">
        <f>'Input Data'!AH171</f>
        <v>5310 52 ST</v>
      </c>
      <c r="C156" t="str">
        <f>'Input Data'!C171</f>
        <v>AB</v>
      </c>
      <c r="D156" t="str">
        <f>'Input Data'!D171</f>
        <v>ETH REG DYE</v>
      </c>
      <c r="E156">
        <f>'Input Data'!AC171</f>
        <v>84.5</v>
      </c>
      <c r="F156">
        <f>'Input Data'!F171</f>
        <v>10</v>
      </c>
      <c r="G156">
        <f>'Input Data'!G171</f>
        <v>4</v>
      </c>
      <c r="H156">
        <f>'Input Data'!H171</f>
        <v>0</v>
      </c>
      <c r="I156">
        <f>'Input Data'!I171</f>
        <v>0</v>
      </c>
      <c r="J156" s="28">
        <f t="shared" si="4"/>
        <v>98.5</v>
      </c>
      <c r="K156">
        <f>J156*'Input Data'!AF171</f>
        <v>4.9250000000000007</v>
      </c>
      <c r="L156" s="28">
        <f>J156*'Input Data'!AG171</f>
        <v>0</v>
      </c>
      <c r="M156" s="28">
        <f t="shared" si="5"/>
        <v>103.425</v>
      </c>
    </row>
    <row r="157" spans="1:13" x14ac:dyDescent="0.25">
      <c r="A157" t="str">
        <f>'Input Data'!B172</f>
        <v>LLOYDMINSTER</v>
      </c>
      <c r="B157" t="str">
        <f>'Input Data'!AH172</f>
        <v>5310 52 ST</v>
      </c>
      <c r="C157" t="str">
        <f>'Input Data'!C172</f>
        <v>AB</v>
      </c>
      <c r="D157" t="str">
        <f>'Input Data'!D172</f>
        <v>ETHANOL REG</v>
      </c>
      <c r="E157">
        <f>'Input Data'!AC172</f>
        <v>84.5</v>
      </c>
      <c r="F157">
        <f>'Input Data'!F172</f>
        <v>10</v>
      </c>
      <c r="G157">
        <f>'Input Data'!G172</f>
        <v>13</v>
      </c>
      <c r="H157">
        <f>'Input Data'!H172</f>
        <v>0</v>
      </c>
      <c r="I157">
        <f>'Input Data'!I172</f>
        <v>0</v>
      </c>
      <c r="J157" s="28">
        <f t="shared" si="4"/>
        <v>107.5</v>
      </c>
      <c r="K157">
        <f>J157*'Input Data'!AF172</f>
        <v>5.375</v>
      </c>
      <c r="L157" s="28">
        <f>J157*'Input Data'!AG172</f>
        <v>0</v>
      </c>
      <c r="M157" s="28">
        <f t="shared" si="5"/>
        <v>112.875</v>
      </c>
    </row>
    <row r="158" spans="1:13" x14ac:dyDescent="0.25">
      <c r="A158" t="str">
        <f>'Input Data'!B173</f>
        <v>LLOYDMINSTER</v>
      </c>
      <c r="B158" t="str">
        <f>'Input Data'!AH173</f>
        <v>5310 52 ST</v>
      </c>
      <c r="C158" t="str">
        <f>'Input Data'!C173</f>
        <v>AB</v>
      </c>
      <c r="D158" t="str">
        <f>'Input Data'!D173</f>
        <v>PREM DYED</v>
      </c>
      <c r="E158">
        <f>'Input Data'!AC173</f>
        <v>103.5</v>
      </c>
      <c r="F158">
        <f>'Input Data'!F173</f>
        <v>10</v>
      </c>
      <c r="G158">
        <f>'Input Data'!G173</f>
        <v>4</v>
      </c>
      <c r="H158">
        <f>'Input Data'!H173</f>
        <v>0</v>
      </c>
      <c r="I158">
        <f>'Input Data'!I173</f>
        <v>0</v>
      </c>
      <c r="J158" s="28">
        <f t="shared" si="4"/>
        <v>117.5</v>
      </c>
      <c r="K158">
        <f>J158*'Input Data'!AF173</f>
        <v>5.875</v>
      </c>
      <c r="L158" s="28">
        <f>J158*'Input Data'!AG173</f>
        <v>0</v>
      </c>
      <c r="M158" s="28">
        <f t="shared" si="5"/>
        <v>123.375</v>
      </c>
    </row>
    <row r="159" spans="1:13" x14ac:dyDescent="0.25">
      <c r="A159" t="str">
        <f>'Input Data'!B174</f>
        <v>LLOYDMINSTER</v>
      </c>
      <c r="B159" t="str">
        <f>'Input Data'!AH174</f>
        <v>5310 52 ST</v>
      </c>
      <c r="C159" t="str">
        <f>'Input Data'!C174</f>
        <v>AB</v>
      </c>
      <c r="D159" t="str">
        <f>'Input Data'!D174</f>
        <v>PREMIUM</v>
      </c>
      <c r="E159">
        <f>'Input Data'!AC174</f>
        <v>103.5</v>
      </c>
      <c r="F159">
        <f>'Input Data'!F174</f>
        <v>10</v>
      </c>
      <c r="G159">
        <f>'Input Data'!G174</f>
        <v>13</v>
      </c>
      <c r="H159">
        <f>'Input Data'!H174</f>
        <v>0</v>
      </c>
      <c r="I159">
        <f>'Input Data'!I174</f>
        <v>0</v>
      </c>
      <c r="J159" s="28">
        <f t="shared" si="4"/>
        <v>126.5</v>
      </c>
      <c r="K159">
        <f>J159*'Input Data'!AF174</f>
        <v>6.3250000000000002</v>
      </c>
      <c r="L159" s="28">
        <f>J159*'Input Data'!AG174</f>
        <v>0</v>
      </c>
      <c r="M159" s="28">
        <f t="shared" si="5"/>
        <v>132.82499999999999</v>
      </c>
    </row>
    <row r="160" spans="1:13" x14ac:dyDescent="0.25">
      <c r="A160" t="str">
        <f>'Input Data'!B175</f>
        <v>LLOYDMINSTER</v>
      </c>
      <c r="B160" t="str">
        <f>'Input Data'!AH175</f>
        <v>5310 52 ST</v>
      </c>
      <c r="C160" t="str">
        <f>'Input Data'!C175</f>
        <v>AB</v>
      </c>
      <c r="D160" t="str">
        <f>'Input Data'!D175</f>
        <v>UNBRAND DEF</v>
      </c>
      <c r="E160">
        <f>'Input Data'!AC175</f>
        <v>189.5</v>
      </c>
      <c r="F160">
        <f>'Input Data'!F175</f>
        <v>0</v>
      </c>
      <c r="G160">
        <f>'Input Data'!G175</f>
        <v>0</v>
      </c>
      <c r="H160">
        <f>'Input Data'!H175</f>
        <v>0</v>
      </c>
      <c r="I160">
        <f>'Input Data'!I175</f>
        <v>0</v>
      </c>
      <c r="J160" s="28">
        <f t="shared" si="4"/>
        <v>189.5</v>
      </c>
      <c r="K160">
        <f>J160*'Input Data'!AF175</f>
        <v>9.4749999999999996</v>
      </c>
      <c r="L160" s="28">
        <f>J160*'Input Data'!AG175</f>
        <v>0</v>
      </c>
      <c r="M160" s="28">
        <f t="shared" si="5"/>
        <v>198.97499999999999</v>
      </c>
    </row>
    <row r="161" spans="1:13" x14ac:dyDescent="0.25">
      <c r="A161" t="str">
        <f>'Input Data'!B176</f>
        <v>LLOYDMINSTER</v>
      </c>
      <c r="B161" t="str">
        <f>'Input Data'!AH176</f>
        <v>5721 44 ST</v>
      </c>
      <c r="C161" t="str">
        <f>'Input Data'!C176</f>
        <v>AB</v>
      </c>
      <c r="D161" t="str">
        <f>'Input Data'!D176</f>
        <v>DIESEL LS</v>
      </c>
      <c r="E161">
        <f>'Input Data'!AC176</f>
        <v>97.5</v>
      </c>
      <c r="F161">
        <f>'Input Data'!F176</f>
        <v>4</v>
      </c>
      <c r="G161">
        <f>'Input Data'!G176</f>
        <v>13</v>
      </c>
      <c r="H161">
        <f>'Input Data'!H176</f>
        <v>0</v>
      </c>
      <c r="I161">
        <f>'Input Data'!I176</f>
        <v>0</v>
      </c>
      <c r="J161" s="28">
        <f t="shared" si="4"/>
        <v>114.5</v>
      </c>
      <c r="K161">
        <f>J161*'Input Data'!AF176</f>
        <v>5.7250000000000005</v>
      </c>
      <c r="L161" s="28">
        <f>J161*'Input Data'!AG176</f>
        <v>0</v>
      </c>
      <c r="M161" s="28">
        <f t="shared" si="5"/>
        <v>120.22499999999999</v>
      </c>
    </row>
    <row r="162" spans="1:13" x14ac:dyDescent="0.25">
      <c r="A162" t="str">
        <f>'Input Data'!B177</f>
        <v>LLOYDMINSTER</v>
      </c>
      <c r="B162" t="str">
        <f>'Input Data'!AH177</f>
        <v>5721 44 ST</v>
      </c>
      <c r="C162" t="str">
        <f>'Input Data'!C177</f>
        <v>AB</v>
      </c>
      <c r="D162" t="str">
        <f>'Input Data'!D177</f>
        <v>ETH MID</v>
      </c>
      <c r="E162">
        <f>'Input Data'!AC177</f>
        <v>88.8</v>
      </c>
      <c r="F162">
        <f>'Input Data'!F177</f>
        <v>10</v>
      </c>
      <c r="G162">
        <f>'Input Data'!G177</f>
        <v>13</v>
      </c>
      <c r="H162">
        <f>'Input Data'!H177</f>
        <v>0</v>
      </c>
      <c r="I162">
        <f>'Input Data'!I177</f>
        <v>0</v>
      </c>
      <c r="J162" s="28">
        <f t="shared" si="4"/>
        <v>111.8</v>
      </c>
      <c r="K162">
        <f>J162*'Input Data'!AF177</f>
        <v>5.59</v>
      </c>
      <c r="L162" s="28">
        <f>J162*'Input Data'!AG177</f>
        <v>0</v>
      </c>
      <c r="M162" s="28">
        <f t="shared" si="5"/>
        <v>117.39</v>
      </c>
    </row>
    <row r="163" spans="1:13" x14ac:dyDescent="0.25">
      <c r="A163" t="str">
        <f>'Input Data'!B178</f>
        <v>LLOYDMINSTER</v>
      </c>
      <c r="B163" t="str">
        <f>'Input Data'!AH178</f>
        <v>5721 44 ST</v>
      </c>
      <c r="C163" t="str">
        <f>'Input Data'!C178</f>
        <v>AB</v>
      </c>
      <c r="D163" t="str">
        <f>'Input Data'!D178</f>
        <v>ETHANOL REG</v>
      </c>
      <c r="E163">
        <f>'Input Data'!AC178</f>
        <v>84.8</v>
      </c>
      <c r="F163">
        <f>'Input Data'!F178</f>
        <v>10</v>
      </c>
      <c r="G163">
        <f>'Input Data'!G178</f>
        <v>13</v>
      </c>
      <c r="H163">
        <f>'Input Data'!H178</f>
        <v>0</v>
      </c>
      <c r="I163">
        <f>'Input Data'!I178</f>
        <v>0</v>
      </c>
      <c r="J163" s="28">
        <f t="shared" si="4"/>
        <v>107.8</v>
      </c>
      <c r="K163">
        <f>J163*'Input Data'!AF178</f>
        <v>5.3900000000000006</v>
      </c>
      <c r="L163" s="28">
        <f>J163*'Input Data'!AG178</f>
        <v>0</v>
      </c>
      <c r="M163" s="28">
        <f t="shared" si="5"/>
        <v>113.19</v>
      </c>
    </row>
    <row r="164" spans="1:13" x14ac:dyDescent="0.25">
      <c r="A164" t="str">
        <f>'Input Data'!B179</f>
        <v>LLOYDMINSTER</v>
      </c>
      <c r="B164" t="str">
        <f>'Input Data'!AH179</f>
        <v>5721 44 ST</v>
      </c>
      <c r="C164" t="str">
        <f>'Input Data'!C179</f>
        <v>AB</v>
      </c>
      <c r="D164" t="str">
        <f>'Input Data'!D179</f>
        <v>PREMIUM</v>
      </c>
      <c r="E164">
        <f>'Input Data'!AC179</f>
        <v>91.5</v>
      </c>
      <c r="F164">
        <f>'Input Data'!F179</f>
        <v>10</v>
      </c>
      <c r="G164">
        <f>'Input Data'!G179</f>
        <v>13</v>
      </c>
      <c r="H164">
        <f>'Input Data'!H179</f>
        <v>0</v>
      </c>
      <c r="I164">
        <f>'Input Data'!I179</f>
        <v>0</v>
      </c>
      <c r="J164" s="28">
        <f t="shared" si="4"/>
        <v>114.5</v>
      </c>
      <c r="K164">
        <f>J164*'Input Data'!AF179</f>
        <v>5.7250000000000005</v>
      </c>
      <c r="L164" s="28">
        <f>J164*'Input Data'!AG179</f>
        <v>0</v>
      </c>
      <c r="M164" s="28">
        <f t="shared" si="5"/>
        <v>120.22499999999999</v>
      </c>
    </row>
    <row r="165" spans="1:13" x14ac:dyDescent="0.25">
      <c r="A165" t="str">
        <f>'Input Data'!B180</f>
        <v>LLOYDMINSTER</v>
      </c>
      <c r="B165" t="str">
        <f>'Input Data'!AH180</f>
        <v>5721 44 ST</v>
      </c>
      <c r="C165" t="str">
        <f>'Input Data'!C180</f>
        <v>AB</v>
      </c>
      <c r="D165" t="str">
        <f>'Input Data'!D180</f>
        <v>UNBRAND DEF</v>
      </c>
      <c r="E165">
        <f>'Input Data'!AC180</f>
        <v>123.7</v>
      </c>
      <c r="F165">
        <f>'Input Data'!F180</f>
        <v>0</v>
      </c>
      <c r="G165">
        <f>'Input Data'!G180</f>
        <v>0</v>
      </c>
      <c r="H165">
        <f>'Input Data'!H180</f>
        <v>0</v>
      </c>
      <c r="I165">
        <f>'Input Data'!I180</f>
        <v>0</v>
      </c>
      <c r="J165" s="28">
        <f t="shared" si="4"/>
        <v>123.7</v>
      </c>
      <c r="K165">
        <f>J165*'Input Data'!AF180</f>
        <v>6.1850000000000005</v>
      </c>
      <c r="L165" s="28">
        <f>J165*'Input Data'!AG180</f>
        <v>0</v>
      </c>
      <c r="M165" s="28">
        <f t="shared" si="5"/>
        <v>129.88499999999999</v>
      </c>
    </row>
    <row r="166" spans="1:13" x14ac:dyDescent="0.25">
      <c r="A166" t="str">
        <f>'Input Data'!B181</f>
        <v>MEDICINE HAT</v>
      </c>
      <c r="B166" t="str">
        <f>'Input Data'!AH181</f>
        <v>561 15 ST SW</v>
      </c>
      <c r="C166" t="str">
        <f>'Input Data'!C181</f>
        <v>AB</v>
      </c>
      <c r="D166" t="str">
        <f>'Input Data'!D181</f>
        <v>DIESEL LS</v>
      </c>
      <c r="E166">
        <f>'Input Data'!AC181</f>
        <v>101.5</v>
      </c>
      <c r="F166">
        <f>'Input Data'!F181</f>
        <v>4</v>
      </c>
      <c r="G166">
        <f>'Input Data'!G181</f>
        <v>13</v>
      </c>
      <c r="H166">
        <f>'Input Data'!H181</f>
        <v>0</v>
      </c>
      <c r="I166">
        <f>'Input Data'!I181</f>
        <v>0</v>
      </c>
      <c r="J166" s="28">
        <f t="shared" si="4"/>
        <v>118.5</v>
      </c>
      <c r="K166">
        <f>J166*'Input Data'!AF181</f>
        <v>5.9250000000000007</v>
      </c>
      <c r="L166" s="28">
        <f>J166*'Input Data'!AG181</f>
        <v>0</v>
      </c>
      <c r="M166" s="28">
        <f t="shared" si="5"/>
        <v>124.425</v>
      </c>
    </row>
    <row r="167" spans="1:13" x14ac:dyDescent="0.25">
      <c r="A167" t="str">
        <f>'Input Data'!B182</f>
        <v>MEDICINE HAT</v>
      </c>
      <c r="B167" t="str">
        <f>'Input Data'!AH182</f>
        <v>561 15 ST SW</v>
      </c>
      <c r="C167" t="str">
        <f>'Input Data'!C182</f>
        <v>AB</v>
      </c>
      <c r="D167" t="str">
        <f>'Input Data'!D182</f>
        <v>ETH MID</v>
      </c>
      <c r="E167">
        <f>'Input Data'!AC182</f>
        <v>95.5</v>
      </c>
      <c r="F167">
        <f>'Input Data'!F182</f>
        <v>10</v>
      </c>
      <c r="G167">
        <f>'Input Data'!G182</f>
        <v>13</v>
      </c>
      <c r="H167">
        <f>'Input Data'!H182</f>
        <v>0</v>
      </c>
      <c r="I167">
        <f>'Input Data'!I182</f>
        <v>0</v>
      </c>
      <c r="J167" s="28">
        <f t="shared" si="4"/>
        <v>118.5</v>
      </c>
      <c r="K167">
        <f>J167*'Input Data'!AF182</f>
        <v>5.9250000000000007</v>
      </c>
      <c r="L167" s="28">
        <f>J167*'Input Data'!AG182</f>
        <v>0</v>
      </c>
      <c r="M167" s="28">
        <f t="shared" si="5"/>
        <v>124.425</v>
      </c>
    </row>
    <row r="168" spans="1:13" x14ac:dyDescent="0.25">
      <c r="A168" t="str">
        <f>'Input Data'!B183</f>
        <v>MEDICINE HAT</v>
      </c>
      <c r="B168" t="str">
        <f>'Input Data'!AH183</f>
        <v>561 15 ST SW</v>
      </c>
      <c r="C168" t="str">
        <f>'Input Data'!C183</f>
        <v>AB</v>
      </c>
      <c r="D168" t="str">
        <f>'Input Data'!D183</f>
        <v>ETHANOL REG</v>
      </c>
      <c r="E168">
        <f>'Input Data'!AC183</f>
        <v>87.8</v>
      </c>
      <c r="F168">
        <f>'Input Data'!F183</f>
        <v>10</v>
      </c>
      <c r="G168">
        <f>'Input Data'!G183</f>
        <v>13</v>
      </c>
      <c r="H168">
        <f>'Input Data'!H183</f>
        <v>0</v>
      </c>
      <c r="I168">
        <f>'Input Data'!I183</f>
        <v>0</v>
      </c>
      <c r="J168" s="28">
        <f t="shared" si="4"/>
        <v>110.8</v>
      </c>
      <c r="K168">
        <f>J168*'Input Data'!AF183</f>
        <v>5.54</v>
      </c>
      <c r="L168" s="28">
        <f>J168*'Input Data'!AG183</f>
        <v>0</v>
      </c>
      <c r="M168" s="28">
        <f t="shared" si="5"/>
        <v>116.34</v>
      </c>
    </row>
    <row r="169" spans="1:13" x14ac:dyDescent="0.25">
      <c r="A169" t="str">
        <f>'Input Data'!B184</f>
        <v>MEDICINE HAT</v>
      </c>
      <c r="B169" t="str">
        <f>'Input Data'!AH184</f>
        <v>561 15 ST SW</v>
      </c>
      <c r="C169" t="str">
        <f>'Input Data'!C184</f>
        <v>AB</v>
      </c>
      <c r="D169" t="str">
        <f>'Input Data'!D184</f>
        <v>MID</v>
      </c>
      <c r="E169">
        <f>'Input Data'!AC184</f>
        <v>109.1</v>
      </c>
      <c r="F169">
        <f>'Input Data'!F184</f>
        <v>10</v>
      </c>
      <c r="G169">
        <f>'Input Data'!G184</f>
        <v>13</v>
      </c>
      <c r="H169">
        <f>'Input Data'!H184</f>
        <v>0</v>
      </c>
      <c r="I169">
        <f>'Input Data'!I184</f>
        <v>0</v>
      </c>
      <c r="J169" s="28">
        <f t="shared" si="4"/>
        <v>132.1</v>
      </c>
      <c r="K169">
        <f>J169*'Input Data'!AF184</f>
        <v>6.6050000000000004</v>
      </c>
      <c r="L169" s="28">
        <f>J169*'Input Data'!AG184</f>
        <v>0</v>
      </c>
      <c r="M169" s="28">
        <f t="shared" si="5"/>
        <v>138.70499999999998</v>
      </c>
    </row>
    <row r="170" spans="1:13" x14ac:dyDescent="0.25">
      <c r="A170" t="str">
        <f>'Input Data'!B185</f>
        <v>MEDICINE HAT</v>
      </c>
      <c r="B170" t="str">
        <f>'Input Data'!AH185</f>
        <v>561 15 ST SW</v>
      </c>
      <c r="C170" t="str">
        <f>'Input Data'!C185</f>
        <v>AB</v>
      </c>
      <c r="D170" t="str">
        <f>'Input Data'!D185</f>
        <v>PREMIUM</v>
      </c>
      <c r="E170">
        <f>'Input Data'!AC185</f>
        <v>111.1</v>
      </c>
      <c r="F170">
        <f>'Input Data'!F185</f>
        <v>10</v>
      </c>
      <c r="G170">
        <f>'Input Data'!G185</f>
        <v>13</v>
      </c>
      <c r="H170">
        <f>'Input Data'!H185</f>
        <v>0</v>
      </c>
      <c r="I170">
        <f>'Input Data'!I185</f>
        <v>0</v>
      </c>
      <c r="J170" s="28">
        <f t="shared" si="4"/>
        <v>134.1</v>
      </c>
      <c r="K170">
        <f>J170*'Input Data'!AF185</f>
        <v>6.7050000000000001</v>
      </c>
      <c r="L170" s="28">
        <f>J170*'Input Data'!AG185</f>
        <v>0</v>
      </c>
      <c r="M170" s="28">
        <f t="shared" si="5"/>
        <v>140.80500000000001</v>
      </c>
    </row>
    <row r="171" spans="1:13" x14ac:dyDescent="0.25">
      <c r="A171" t="str">
        <f>'Input Data'!B186</f>
        <v>MEDICINE HAT</v>
      </c>
      <c r="B171" t="str">
        <f>'Input Data'!AH186</f>
        <v>561 15 ST SW</v>
      </c>
      <c r="C171" t="str">
        <f>'Input Data'!C186</f>
        <v>AB</v>
      </c>
      <c r="D171" t="str">
        <f>'Input Data'!D186</f>
        <v>REGULAR</v>
      </c>
      <c r="E171">
        <f>'Input Data'!AC186</f>
        <v>96.1</v>
      </c>
      <c r="F171">
        <f>'Input Data'!F186</f>
        <v>10</v>
      </c>
      <c r="G171">
        <f>'Input Data'!G186</f>
        <v>13</v>
      </c>
      <c r="H171">
        <f>'Input Data'!H186</f>
        <v>0</v>
      </c>
      <c r="I171">
        <f>'Input Data'!I186</f>
        <v>0</v>
      </c>
      <c r="J171" s="28">
        <f t="shared" si="4"/>
        <v>119.1</v>
      </c>
      <c r="K171">
        <f>J171*'Input Data'!AF186</f>
        <v>5.9550000000000001</v>
      </c>
      <c r="L171" s="28">
        <f>J171*'Input Data'!AG186</f>
        <v>0</v>
      </c>
      <c r="M171" s="28">
        <f t="shared" si="5"/>
        <v>125.05499999999999</v>
      </c>
    </row>
    <row r="172" spans="1:13" x14ac:dyDescent="0.25">
      <c r="A172" t="str">
        <f>'Input Data'!B187</f>
        <v>NISKU</v>
      </c>
      <c r="B172" t="str">
        <f>'Input Data'!AH187</f>
        <v>201 8020 SPARROW DR</v>
      </c>
      <c r="C172" t="str">
        <f>'Input Data'!C187</f>
        <v>AB</v>
      </c>
      <c r="D172" t="str">
        <f>'Input Data'!D187</f>
        <v>DIESEL LS</v>
      </c>
      <c r="E172">
        <f>'Input Data'!AC187</f>
        <v>96.3</v>
      </c>
      <c r="F172">
        <f>'Input Data'!F187</f>
        <v>4</v>
      </c>
      <c r="G172">
        <f>'Input Data'!G187</f>
        <v>13</v>
      </c>
      <c r="H172">
        <f>'Input Data'!H187</f>
        <v>0</v>
      </c>
      <c r="I172">
        <f>'Input Data'!I187</f>
        <v>0</v>
      </c>
      <c r="J172" s="28">
        <f t="shared" si="4"/>
        <v>113.3</v>
      </c>
      <c r="K172">
        <f>J172*'Input Data'!AF187</f>
        <v>5.665</v>
      </c>
      <c r="L172" s="28">
        <f>J172*'Input Data'!AG187</f>
        <v>0</v>
      </c>
      <c r="M172" s="28">
        <f t="shared" si="5"/>
        <v>118.965</v>
      </c>
    </row>
    <row r="173" spans="1:13" x14ac:dyDescent="0.25">
      <c r="A173" t="str">
        <f>'Input Data'!B188</f>
        <v>NISKU</v>
      </c>
      <c r="B173" t="str">
        <f>'Input Data'!AH188</f>
        <v>201 8020 SPARROW DR</v>
      </c>
      <c r="C173" t="str">
        <f>'Input Data'!C188</f>
        <v>AB</v>
      </c>
      <c r="D173" t="str">
        <f>'Input Data'!D188</f>
        <v>ETH MID</v>
      </c>
      <c r="E173">
        <f>'Input Data'!AC188</f>
        <v>91.7</v>
      </c>
      <c r="F173">
        <f>'Input Data'!F188</f>
        <v>10</v>
      </c>
      <c r="G173">
        <f>'Input Data'!G188</f>
        <v>13</v>
      </c>
      <c r="H173">
        <f>'Input Data'!H188</f>
        <v>0</v>
      </c>
      <c r="I173">
        <f>'Input Data'!I188</f>
        <v>0</v>
      </c>
      <c r="J173" s="28">
        <f t="shared" si="4"/>
        <v>114.7</v>
      </c>
      <c r="K173">
        <f>J173*'Input Data'!AF188</f>
        <v>5.7350000000000003</v>
      </c>
      <c r="L173" s="28">
        <f>J173*'Input Data'!AG188</f>
        <v>0</v>
      </c>
      <c r="M173" s="28">
        <f t="shared" si="5"/>
        <v>120.435</v>
      </c>
    </row>
    <row r="174" spans="1:13" x14ac:dyDescent="0.25">
      <c r="A174" t="str">
        <f>'Input Data'!B189</f>
        <v>NISKU</v>
      </c>
      <c r="B174" t="str">
        <f>'Input Data'!AH189</f>
        <v>201 8020 SPARROW DR</v>
      </c>
      <c r="C174" t="str">
        <f>'Input Data'!C189</f>
        <v>AB</v>
      </c>
      <c r="D174" t="str">
        <f>'Input Data'!D189</f>
        <v>ETHANOL REG</v>
      </c>
      <c r="E174">
        <f>'Input Data'!AC189</f>
        <v>83.7</v>
      </c>
      <c r="F174">
        <f>'Input Data'!F189</f>
        <v>10</v>
      </c>
      <c r="G174">
        <f>'Input Data'!G189</f>
        <v>13</v>
      </c>
      <c r="H174">
        <f>'Input Data'!H189</f>
        <v>0</v>
      </c>
      <c r="I174">
        <f>'Input Data'!I189</f>
        <v>0</v>
      </c>
      <c r="J174" s="28">
        <f t="shared" si="4"/>
        <v>106.7</v>
      </c>
      <c r="K174">
        <f>J174*'Input Data'!AF189</f>
        <v>5.3350000000000009</v>
      </c>
      <c r="L174" s="28">
        <f>J174*'Input Data'!AG189</f>
        <v>0</v>
      </c>
      <c r="M174" s="28">
        <f t="shared" si="5"/>
        <v>112.035</v>
      </c>
    </row>
    <row r="175" spans="1:13" x14ac:dyDescent="0.25">
      <c r="A175" t="str">
        <f>'Input Data'!B190</f>
        <v>NISKU</v>
      </c>
      <c r="B175" t="str">
        <f>'Input Data'!AH190</f>
        <v>201 8020 SPARROW DR</v>
      </c>
      <c r="C175" t="str">
        <f>'Input Data'!C190</f>
        <v>AB</v>
      </c>
      <c r="D175" t="str">
        <f>'Input Data'!D190</f>
        <v>PREMIUM</v>
      </c>
      <c r="E175">
        <f>'Input Data'!AC190</f>
        <v>102.7</v>
      </c>
      <c r="F175">
        <f>'Input Data'!F190</f>
        <v>10</v>
      </c>
      <c r="G175">
        <f>'Input Data'!G190</f>
        <v>13</v>
      </c>
      <c r="H175">
        <f>'Input Data'!H190</f>
        <v>0</v>
      </c>
      <c r="I175">
        <f>'Input Data'!I190</f>
        <v>0</v>
      </c>
      <c r="J175" s="28">
        <f t="shared" si="4"/>
        <v>125.7</v>
      </c>
      <c r="K175">
        <f>J175*'Input Data'!AF190</f>
        <v>6.2850000000000001</v>
      </c>
      <c r="L175" s="28">
        <f>J175*'Input Data'!AG190</f>
        <v>0</v>
      </c>
      <c r="M175" s="28">
        <f t="shared" si="5"/>
        <v>131.98500000000001</v>
      </c>
    </row>
    <row r="176" spans="1:13" x14ac:dyDescent="0.25">
      <c r="A176" t="str">
        <f>'Input Data'!B191</f>
        <v>NISKU</v>
      </c>
      <c r="B176" t="str">
        <f>'Input Data'!AH191</f>
        <v>201 8020 SPARROW DR</v>
      </c>
      <c r="C176" t="str">
        <f>'Input Data'!C191</f>
        <v>AB</v>
      </c>
      <c r="D176" t="str">
        <f>'Input Data'!D191</f>
        <v>UNBRAND DEF</v>
      </c>
      <c r="E176">
        <f>'Input Data'!AC191</f>
        <v>123.7</v>
      </c>
      <c r="F176">
        <f>'Input Data'!F191</f>
        <v>0</v>
      </c>
      <c r="G176">
        <f>'Input Data'!G191</f>
        <v>0</v>
      </c>
      <c r="H176">
        <f>'Input Data'!H191</f>
        <v>0</v>
      </c>
      <c r="I176">
        <f>'Input Data'!I191</f>
        <v>0</v>
      </c>
      <c r="J176" s="28">
        <f t="shared" si="4"/>
        <v>123.7</v>
      </c>
      <c r="K176">
        <f>J176*'Input Data'!AF191</f>
        <v>6.1850000000000005</v>
      </c>
      <c r="L176" s="28">
        <f>J176*'Input Data'!AG191</f>
        <v>0</v>
      </c>
      <c r="M176" s="28">
        <f t="shared" si="5"/>
        <v>129.88499999999999</v>
      </c>
    </row>
    <row r="177" spans="1:13" x14ac:dyDescent="0.25">
      <c r="A177" t="str">
        <f>'Input Data'!B192</f>
        <v>NISKU</v>
      </c>
      <c r="B177" t="str">
        <f>'Input Data'!AH192</f>
        <v>2010 Sparrow Drive</v>
      </c>
      <c r="C177" t="str">
        <f>'Input Data'!C192</f>
        <v>AB</v>
      </c>
      <c r="D177" t="str">
        <f>'Input Data'!D192</f>
        <v>D LS DYED</v>
      </c>
      <c r="E177">
        <f>'Input Data'!AC192</f>
        <v>100.2</v>
      </c>
      <c r="F177">
        <f>'Input Data'!F192</f>
        <v>4</v>
      </c>
      <c r="G177">
        <f>'Input Data'!G192</f>
        <v>4</v>
      </c>
      <c r="H177">
        <f>'Input Data'!H192</f>
        <v>0</v>
      </c>
      <c r="I177">
        <f>'Input Data'!I192</f>
        <v>0</v>
      </c>
      <c r="J177" s="28">
        <f t="shared" si="4"/>
        <v>108.2</v>
      </c>
      <c r="K177">
        <f>J177*'Input Data'!AF192</f>
        <v>5.41</v>
      </c>
      <c r="L177" s="28">
        <f>J177*'Input Data'!AG192</f>
        <v>0</v>
      </c>
      <c r="M177" s="28">
        <f t="shared" si="5"/>
        <v>113.61</v>
      </c>
    </row>
    <row r="178" spans="1:13" x14ac:dyDescent="0.25">
      <c r="A178" t="str">
        <f>'Input Data'!B193</f>
        <v>NISKU</v>
      </c>
      <c r="B178" t="str">
        <f>'Input Data'!AH193</f>
        <v>2010 Sparrow Drive</v>
      </c>
      <c r="C178" t="str">
        <f>'Input Data'!C193</f>
        <v>AB</v>
      </c>
      <c r="D178" t="str">
        <f>'Input Data'!D193</f>
        <v>DIESEL LS</v>
      </c>
      <c r="E178">
        <f>'Input Data'!AC193</f>
        <v>97</v>
      </c>
      <c r="F178">
        <f>'Input Data'!F193</f>
        <v>4</v>
      </c>
      <c r="G178">
        <f>'Input Data'!G193</f>
        <v>13</v>
      </c>
      <c r="H178">
        <f>'Input Data'!H193</f>
        <v>0</v>
      </c>
      <c r="I178">
        <f>'Input Data'!I193</f>
        <v>0</v>
      </c>
      <c r="J178" s="28">
        <f t="shared" si="4"/>
        <v>114</v>
      </c>
      <c r="K178">
        <f>J178*'Input Data'!AF193</f>
        <v>5.7</v>
      </c>
      <c r="L178" s="28">
        <f>J178*'Input Data'!AG193</f>
        <v>0</v>
      </c>
      <c r="M178" s="28">
        <f t="shared" si="5"/>
        <v>119.7</v>
      </c>
    </row>
    <row r="179" spans="1:13" x14ac:dyDescent="0.25">
      <c r="A179" t="str">
        <f>'Input Data'!B194</f>
        <v>NISKU</v>
      </c>
      <c r="B179" t="str">
        <f>'Input Data'!AH194</f>
        <v>2010 Sparrow Drive</v>
      </c>
      <c r="C179" t="str">
        <f>'Input Data'!C194</f>
        <v>AB</v>
      </c>
      <c r="D179" t="str">
        <f>'Input Data'!D194</f>
        <v>UNBRAND DEF</v>
      </c>
      <c r="E179">
        <f>'Input Data'!AC194</f>
        <v>129</v>
      </c>
      <c r="F179">
        <f>'Input Data'!F194</f>
        <v>0</v>
      </c>
      <c r="G179">
        <f>'Input Data'!G194</f>
        <v>0</v>
      </c>
      <c r="H179">
        <f>'Input Data'!H194</f>
        <v>0</v>
      </c>
      <c r="I179">
        <f>'Input Data'!I194</f>
        <v>0</v>
      </c>
      <c r="J179" s="28">
        <f t="shared" si="4"/>
        <v>129</v>
      </c>
      <c r="K179">
        <f>J179*'Input Data'!AF194</f>
        <v>6.45</v>
      </c>
      <c r="L179" s="28">
        <f>J179*'Input Data'!AG194</f>
        <v>0</v>
      </c>
      <c r="M179" s="28">
        <f t="shared" si="5"/>
        <v>135.44999999999999</v>
      </c>
    </row>
    <row r="180" spans="1:13" x14ac:dyDescent="0.25">
      <c r="A180" t="str">
        <f>'Input Data'!B195</f>
        <v>OKOTOKS</v>
      </c>
      <c r="B180" t="str">
        <f>'Input Data'!AH195</f>
        <v>48223 338 AVE E</v>
      </c>
      <c r="C180" t="str">
        <f>'Input Data'!C195</f>
        <v>AB</v>
      </c>
      <c r="D180" t="str">
        <f>'Input Data'!D195</f>
        <v>D LS DYED</v>
      </c>
      <c r="E180">
        <f>'Input Data'!AC195</f>
        <v>99.3</v>
      </c>
      <c r="F180">
        <f>'Input Data'!F195</f>
        <v>4</v>
      </c>
      <c r="G180">
        <f>'Input Data'!G195</f>
        <v>4</v>
      </c>
      <c r="H180">
        <f>'Input Data'!H195</f>
        <v>0</v>
      </c>
      <c r="I180">
        <f>'Input Data'!I195</f>
        <v>0</v>
      </c>
      <c r="J180" s="28">
        <f t="shared" si="4"/>
        <v>107.3</v>
      </c>
      <c r="K180">
        <f>J180*'Input Data'!AF195</f>
        <v>5.3650000000000002</v>
      </c>
      <c r="L180" s="28">
        <f>J180*'Input Data'!AG195</f>
        <v>0</v>
      </c>
      <c r="M180" s="28">
        <f t="shared" si="5"/>
        <v>112.66499999999999</v>
      </c>
    </row>
    <row r="181" spans="1:13" x14ac:dyDescent="0.25">
      <c r="A181" t="str">
        <f>'Input Data'!B196</f>
        <v>OKOTOKS</v>
      </c>
      <c r="B181" t="str">
        <f>'Input Data'!AH196</f>
        <v>48223 338 AVE E</v>
      </c>
      <c r="C181" t="str">
        <f>'Input Data'!C196</f>
        <v>AB</v>
      </c>
      <c r="D181" t="str">
        <f>'Input Data'!D196</f>
        <v>DIESEL LS</v>
      </c>
      <c r="E181">
        <f>'Input Data'!AC196</f>
        <v>99.3</v>
      </c>
      <c r="F181">
        <f>'Input Data'!F196</f>
        <v>4</v>
      </c>
      <c r="G181">
        <f>'Input Data'!G196</f>
        <v>13</v>
      </c>
      <c r="H181">
        <f>'Input Data'!H196</f>
        <v>0</v>
      </c>
      <c r="I181">
        <f>'Input Data'!I196</f>
        <v>0</v>
      </c>
      <c r="J181" s="28">
        <f t="shared" si="4"/>
        <v>116.3</v>
      </c>
      <c r="K181">
        <f>J181*'Input Data'!AF196</f>
        <v>5.8150000000000004</v>
      </c>
      <c r="L181" s="28">
        <f>J181*'Input Data'!AG196</f>
        <v>0</v>
      </c>
      <c r="M181" s="28">
        <f t="shared" si="5"/>
        <v>122.11499999999999</v>
      </c>
    </row>
    <row r="182" spans="1:13" x14ac:dyDescent="0.25">
      <c r="A182" t="str">
        <f>'Input Data'!B197</f>
        <v>OKOTOKS</v>
      </c>
      <c r="B182" t="str">
        <f>'Input Data'!AH197</f>
        <v>48223 338 AVE E</v>
      </c>
      <c r="C182" t="str">
        <f>'Input Data'!C197</f>
        <v>AB</v>
      </c>
      <c r="D182" t="str">
        <f>'Input Data'!D197</f>
        <v>ETHANOL REG</v>
      </c>
      <c r="E182">
        <f>'Input Data'!AC197</f>
        <v>86.3</v>
      </c>
      <c r="F182">
        <f>'Input Data'!F197</f>
        <v>10</v>
      </c>
      <c r="G182">
        <f>'Input Data'!G197</f>
        <v>13</v>
      </c>
      <c r="H182">
        <f>'Input Data'!H197</f>
        <v>0</v>
      </c>
      <c r="I182">
        <f>'Input Data'!I197</f>
        <v>0</v>
      </c>
      <c r="J182" s="28">
        <f t="shared" si="4"/>
        <v>109.3</v>
      </c>
      <c r="K182">
        <f>J182*'Input Data'!AF197</f>
        <v>5.4649999999999999</v>
      </c>
      <c r="L182" s="28">
        <f>J182*'Input Data'!AG197</f>
        <v>0</v>
      </c>
      <c r="M182" s="28">
        <f t="shared" si="5"/>
        <v>114.765</v>
      </c>
    </row>
    <row r="183" spans="1:13" x14ac:dyDescent="0.25">
      <c r="A183" t="str">
        <f>'Input Data'!B198</f>
        <v>OKOTOKS</v>
      </c>
      <c r="B183" t="str">
        <f>'Input Data'!AH198</f>
        <v>48223 338 AVE E</v>
      </c>
      <c r="C183" t="str">
        <f>'Input Data'!C198</f>
        <v>AB</v>
      </c>
      <c r="D183" t="str">
        <f>'Input Data'!D198</f>
        <v>REGULAR</v>
      </c>
      <c r="E183">
        <f>'Input Data'!AC198</f>
        <v>86.3</v>
      </c>
      <c r="F183">
        <f>'Input Data'!F198</f>
        <v>10</v>
      </c>
      <c r="G183">
        <f>'Input Data'!G198</f>
        <v>13</v>
      </c>
      <c r="H183">
        <f>'Input Data'!H198</f>
        <v>0</v>
      </c>
      <c r="I183">
        <f>'Input Data'!I198</f>
        <v>0</v>
      </c>
      <c r="J183" s="28">
        <f t="shared" si="4"/>
        <v>109.3</v>
      </c>
      <c r="K183">
        <f>J183*'Input Data'!AF198</f>
        <v>5.4649999999999999</v>
      </c>
      <c r="L183" s="28">
        <f>J183*'Input Data'!AG198</f>
        <v>0</v>
      </c>
      <c r="M183" s="28">
        <f t="shared" si="5"/>
        <v>114.765</v>
      </c>
    </row>
    <row r="184" spans="1:13" x14ac:dyDescent="0.25">
      <c r="A184" t="str">
        <f>'Input Data'!B199</f>
        <v>OKOTOKS</v>
      </c>
      <c r="B184" t="str">
        <f>'Input Data'!AH199</f>
        <v>48223 338 AVE E</v>
      </c>
      <c r="C184" t="str">
        <f>'Input Data'!C199</f>
        <v>AB</v>
      </c>
      <c r="D184" t="str">
        <f>'Input Data'!D199</f>
        <v>UNBRAND DEF</v>
      </c>
      <c r="E184">
        <f>'Input Data'!AC199</f>
        <v>104.8</v>
      </c>
      <c r="F184">
        <f>'Input Data'!F199</f>
        <v>0</v>
      </c>
      <c r="G184">
        <f>'Input Data'!G199</f>
        <v>0</v>
      </c>
      <c r="H184">
        <f>'Input Data'!H199</f>
        <v>0</v>
      </c>
      <c r="I184">
        <f>'Input Data'!I199</f>
        <v>0</v>
      </c>
      <c r="J184" s="28">
        <f t="shared" si="4"/>
        <v>104.8</v>
      </c>
      <c r="K184">
        <f>J184*'Input Data'!AF199</f>
        <v>5.24</v>
      </c>
      <c r="L184" s="28">
        <f>J184*'Input Data'!AG199</f>
        <v>0</v>
      </c>
      <c r="M184" s="28">
        <f t="shared" si="5"/>
        <v>110.03999999999999</v>
      </c>
    </row>
    <row r="185" spans="1:13" x14ac:dyDescent="0.25">
      <c r="A185" t="str">
        <f>'Input Data'!B200</f>
        <v>RAINBOW LAKE</v>
      </c>
      <c r="B185" t="str">
        <f>'Input Data'!AH200</f>
        <v>25 MOBIL AVE</v>
      </c>
      <c r="C185" t="str">
        <f>'Input Data'!C200</f>
        <v>AB</v>
      </c>
      <c r="D185" t="str">
        <f>'Input Data'!D200</f>
        <v>D LS DYED</v>
      </c>
      <c r="E185">
        <f>'Input Data'!AC200</f>
        <v>105.2</v>
      </c>
      <c r="F185">
        <f>'Input Data'!F200</f>
        <v>4</v>
      </c>
      <c r="G185">
        <f>'Input Data'!G200</f>
        <v>4</v>
      </c>
      <c r="H185">
        <f>'Input Data'!H200</f>
        <v>0</v>
      </c>
      <c r="I185">
        <f>'Input Data'!I200</f>
        <v>0</v>
      </c>
      <c r="J185" s="28">
        <f t="shared" si="4"/>
        <v>113.2</v>
      </c>
      <c r="K185">
        <f>J185*'Input Data'!AF200</f>
        <v>5.66</v>
      </c>
      <c r="L185" s="28">
        <f>J185*'Input Data'!AG200</f>
        <v>0</v>
      </c>
      <c r="M185" s="28">
        <f t="shared" si="5"/>
        <v>118.86</v>
      </c>
    </row>
    <row r="186" spans="1:13" x14ac:dyDescent="0.25">
      <c r="A186" t="str">
        <f>'Input Data'!B201</f>
        <v>RAINBOW LAKE</v>
      </c>
      <c r="B186" t="str">
        <f>'Input Data'!AH201</f>
        <v>25 MOBIL AVE</v>
      </c>
      <c r="C186" t="str">
        <f>'Input Data'!C201</f>
        <v>AB</v>
      </c>
      <c r="D186" t="str">
        <f>'Input Data'!D201</f>
        <v>DIESEL LS</v>
      </c>
      <c r="E186">
        <f>'Input Data'!AC201</f>
        <v>105.2</v>
      </c>
      <c r="F186">
        <f>'Input Data'!F201</f>
        <v>4</v>
      </c>
      <c r="G186">
        <f>'Input Data'!G201</f>
        <v>13</v>
      </c>
      <c r="H186">
        <f>'Input Data'!H201</f>
        <v>0</v>
      </c>
      <c r="I186">
        <f>'Input Data'!I201</f>
        <v>0</v>
      </c>
      <c r="J186" s="28">
        <f t="shared" si="4"/>
        <v>122.2</v>
      </c>
      <c r="K186">
        <f>J186*'Input Data'!AF201</f>
        <v>6.11</v>
      </c>
      <c r="L186" s="28">
        <f>J186*'Input Data'!AG201</f>
        <v>0</v>
      </c>
      <c r="M186" s="28">
        <f t="shared" si="5"/>
        <v>128.31</v>
      </c>
    </row>
    <row r="187" spans="1:13" x14ac:dyDescent="0.25">
      <c r="A187" t="str">
        <f>'Input Data'!B202</f>
        <v>RAINBOW LAKE</v>
      </c>
      <c r="B187" t="str">
        <f>'Input Data'!AH202</f>
        <v>25 MOBIL AVE</v>
      </c>
      <c r="C187" t="str">
        <f>'Input Data'!C202</f>
        <v>AB</v>
      </c>
      <c r="D187" t="str">
        <f>'Input Data'!D202</f>
        <v>ETH MID</v>
      </c>
      <c r="E187">
        <f>'Input Data'!AC202</f>
        <v>91</v>
      </c>
      <c r="F187">
        <f>'Input Data'!F202</f>
        <v>10</v>
      </c>
      <c r="G187">
        <f>'Input Data'!G202</f>
        <v>13</v>
      </c>
      <c r="H187">
        <f>'Input Data'!H202</f>
        <v>0</v>
      </c>
      <c r="I187">
        <f>'Input Data'!I202</f>
        <v>0</v>
      </c>
      <c r="J187" s="28">
        <f t="shared" si="4"/>
        <v>114</v>
      </c>
      <c r="K187">
        <f>J187*'Input Data'!AF202</f>
        <v>5.7</v>
      </c>
      <c r="L187" s="28">
        <f>J187*'Input Data'!AG202</f>
        <v>0</v>
      </c>
      <c r="M187" s="28">
        <f t="shared" si="5"/>
        <v>119.7</v>
      </c>
    </row>
    <row r="188" spans="1:13" x14ac:dyDescent="0.25">
      <c r="A188" t="str">
        <f>'Input Data'!B203</f>
        <v>RAINBOW LAKE</v>
      </c>
      <c r="B188" t="str">
        <f>'Input Data'!AH203</f>
        <v>25 MOBIL AVE</v>
      </c>
      <c r="C188" t="str">
        <f>'Input Data'!C203</f>
        <v>AB</v>
      </c>
      <c r="D188" t="str">
        <f>'Input Data'!D203</f>
        <v>ETH REG DYE</v>
      </c>
      <c r="E188">
        <f>'Input Data'!AC203</f>
        <v>92.8</v>
      </c>
      <c r="F188">
        <f>'Input Data'!F203</f>
        <v>10</v>
      </c>
      <c r="G188">
        <f>'Input Data'!G203</f>
        <v>4</v>
      </c>
      <c r="H188">
        <f>'Input Data'!H203</f>
        <v>0</v>
      </c>
      <c r="I188">
        <f>'Input Data'!I203</f>
        <v>0</v>
      </c>
      <c r="J188" s="28">
        <f t="shared" si="4"/>
        <v>106.8</v>
      </c>
      <c r="K188">
        <f>J188*'Input Data'!AF203</f>
        <v>5.34</v>
      </c>
      <c r="L188" s="28">
        <f>J188*'Input Data'!AG203</f>
        <v>0</v>
      </c>
      <c r="M188" s="28">
        <f t="shared" si="5"/>
        <v>112.14</v>
      </c>
    </row>
    <row r="189" spans="1:13" x14ac:dyDescent="0.25">
      <c r="A189" t="str">
        <f>'Input Data'!B204</f>
        <v>RAINBOW LAKE</v>
      </c>
      <c r="B189" t="str">
        <f>'Input Data'!AH204</f>
        <v>25 MOBIL AVE</v>
      </c>
      <c r="C189" t="str">
        <f>'Input Data'!C204</f>
        <v>AB</v>
      </c>
      <c r="D189" t="str">
        <f>'Input Data'!D204</f>
        <v>ETHANOL REG</v>
      </c>
      <c r="E189">
        <f>'Input Data'!AC204</f>
        <v>92.8</v>
      </c>
      <c r="F189">
        <f>'Input Data'!F204</f>
        <v>10</v>
      </c>
      <c r="G189">
        <f>'Input Data'!G204</f>
        <v>13</v>
      </c>
      <c r="H189">
        <f>'Input Data'!H204</f>
        <v>0</v>
      </c>
      <c r="I189">
        <f>'Input Data'!I204</f>
        <v>0</v>
      </c>
      <c r="J189" s="28">
        <f t="shared" si="4"/>
        <v>115.8</v>
      </c>
      <c r="K189">
        <f>J189*'Input Data'!AF204</f>
        <v>5.79</v>
      </c>
      <c r="L189" s="28">
        <f>J189*'Input Data'!AG204</f>
        <v>0</v>
      </c>
      <c r="M189" s="28">
        <f t="shared" si="5"/>
        <v>121.59</v>
      </c>
    </row>
    <row r="190" spans="1:13" x14ac:dyDescent="0.25">
      <c r="A190" t="str">
        <f>'Input Data'!B205</f>
        <v>RAINBOW LAKE</v>
      </c>
      <c r="B190" t="str">
        <f>'Input Data'!AH205</f>
        <v>25 MOBIL AVE</v>
      </c>
      <c r="C190" t="str">
        <f>'Input Data'!C205</f>
        <v>AB</v>
      </c>
      <c r="D190" t="str">
        <f>'Input Data'!D205</f>
        <v>PREMIUM</v>
      </c>
      <c r="E190">
        <f>'Input Data'!AC205</f>
        <v>98</v>
      </c>
      <c r="F190">
        <f>'Input Data'!F205</f>
        <v>10</v>
      </c>
      <c r="G190">
        <f>'Input Data'!G205</f>
        <v>13</v>
      </c>
      <c r="H190">
        <f>'Input Data'!H205</f>
        <v>0</v>
      </c>
      <c r="I190">
        <f>'Input Data'!I205</f>
        <v>0</v>
      </c>
      <c r="J190" s="28">
        <f t="shared" si="4"/>
        <v>121</v>
      </c>
      <c r="K190">
        <f>J190*'Input Data'!AF205</f>
        <v>6.0500000000000007</v>
      </c>
      <c r="L190" s="28">
        <f>J190*'Input Data'!AG205</f>
        <v>0</v>
      </c>
      <c r="M190" s="28">
        <f t="shared" si="5"/>
        <v>127.05</v>
      </c>
    </row>
    <row r="191" spans="1:13" x14ac:dyDescent="0.25">
      <c r="A191" t="str">
        <f>'Input Data'!B206</f>
        <v>RED DEER</v>
      </c>
      <c r="B191" t="str">
        <f>'Input Data'!AH206</f>
        <v>8132 EDGAR INDUSTRIAL CLOSE</v>
      </c>
      <c r="C191" t="str">
        <f>'Input Data'!C206</f>
        <v>AB</v>
      </c>
      <c r="D191" t="str">
        <f>'Input Data'!D206</f>
        <v>D LS DYED</v>
      </c>
      <c r="E191">
        <f>'Input Data'!AC206</f>
        <v>98.2</v>
      </c>
      <c r="F191">
        <f>'Input Data'!F206</f>
        <v>4</v>
      </c>
      <c r="G191">
        <f>'Input Data'!G206</f>
        <v>4</v>
      </c>
      <c r="H191">
        <f>'Input Data'!H206</f>
        <v>0</v>
      </c>
      <c r="I191">
        <f>'Input Data'!I206</f>
        <v>0</v>
      </c>
      <c r="J191" s="28">
        <f t="shared" si="4"/>
        <v>106.2</v>
      </c>
      <c r="K191">
        <f>J191*'Input Data'!AF206</f>
        <v>5.3100000000000005</v>
      </c>
      <c r="L191" s="28">
        <f>J191*'Input Data'!AG206</f>
        <v>0</v>
      </c>
      <c r="M191" s="28">
        <f t="shared" si="5"/>
        <v>111.51</v>
      </c>
    </row>
    <row r="192" spans="1:13" x14ac:dyDescent="0.25">
      <c r="A192" t="str">
        <f>'Input Data'!B207</f>
        <v>RED DEER</v>
      </c>
      <c r="B192" t="str">
        <f>'Input Data'!AH207</f>
        <v>8132 EDGAR INDUSTRIAL CLOSE</v>
      </c>
      <c r="C192" t="str">
        <f>'Input Data'!C207</f>
        <v>AB</v>
      </c>
      <c r="D192" t="str">
        <f>'Input Data'!D207</f>
        <v>DIESEL LS</v>
      </c>
      <c r="E192">
        <f>'Input Data'!AC207</f>
        <v>98.2</v>
      </c>
      <c r="F192">
        <f>'Input Data'!F207</f>
        <v>4</v>
      </c>
      <c r="G192">
        <f>'Input Data'!G207</f>
        <v>13</v>
      </c>
      <c r="H192">
        <f>'Input Data'!H207</f>
        <v>0</v>
      </c>
      <c r="I192">
        <f>'Input Data'!I207</f>
        <v>0</v>
      </c>
      <c r="J192" s="28">
        <f t="shared" si="4"/>
        <v>115.2</v>
      </c>
      <c r="K192">
        <f>J192*'Input Data'!AF207</f>
        <v>5.7600000000000007</v>
      </c>
      <c r="L192" s="28">
        <f>J192*'Input Data'!AG207</f>
        <v>0</v>
      </c>
      <c r="M192" s="28">
        <f t="shared" si="5"/>
        <v>120.96000000000001</v>
      </c>
    </row>
    <row r="193" spans="1:13" x14ac:dyDescent="0.25">
      <c r="A193" t="str">
        <f>'Input Data'!B208</f>
        <v>RED DEER</v>
      </c>
      <c r="B193" t="str">
        <f>'Input Data'!AH208</f>
        <v>8132 EDGAR INDUSTRIAL CLOSE</v>
      </c>
      <c r="C193" t="str">
        <f>'Input Data'!C208</f>
        <v>AB</v>
      </c>
      <c r="D193" t="str">
        <f>'Input Data'!D208</f>
        <v>ETHANOL REG</v>
      </c>
      <c r="E193">
        <f>'Input Data'!AC208</f>
        <v>85.8</v>
      </c>
      <c r="F193">
        <f>'Input Data'!F208</f>
        <v>10</v>
      </c>
      <c r="G193">
        <f>'Input Data'!G208</f>
        <v>13</v>
      </c>
      <c r="H193">
        <f>'Input Data'!H208</f>
        <v>0</v>
      </c>
      <c r="I193">
        <f>'Input Data'!I208</f>
        <v>0</v>
      </c>
      <c r="J193" s="28">
        <f t="shared" si="4"/>
        <v>108.8</v>
      </c>
      <c r="K193">
        <f>J193*'Input Data'!AF208</f>
        <v>5.44</v>
      </c>
      <c r="L193" s="28">
        <f>J193*'Input Data'!AG208</f>
        <v>0</v>
      </c>
      <c r="M193" s="28">
        <f t="shared" si="5"/>
        <v>114.24</v>
      </c>
    </row>
    <row r="194" spans="1:13" x14ac:dyDescent="0.25">
      <c r="A194" t="str">
        <f>'Input Data'!B209</f>
        <v>RED DEER</v>
      </c>
      <c r="B194" t="str">
        <f>'Input Data'!AH209</f>
        <v>8120 EDGAR INDUSTRIAL DR</v>
      </c>
      <c r="C194" t="str">
        <f>'Input Data'!C209</f>
        <v>AB</v>
      </c>
      <c r="D194" t="str">
        <f>'Input Data'!D209</f>
        <v>D LS DYED</v>
      </c>
      <c r="E194">
        <f>'Input Data'!AC209</f>
        <v>97.1</v>
      </c>
      <c r="F194">
        <f>'Input Data'!F209</f>
        <v>4</v>
      </c>
      <c r="G194">
        <f>'Input Data'!G209</f>
        <v>4</v>
      </c>
      <c r="H194">
        <f>'Input Data'!H209</f>
        <v>0</v>
      </c>
      <c r="I194">
        <f>'Input Data'!I209</f>
        <v>0</v>
      </c>
      <c r="J194" s="28">
        <f t="shared" si="4"/>
        <v>105.1</v>
      </c>
      <c r="K194">
        <f>J194*'Input Data'!AF209</f>
        <v>5.2549999999999999</v>
      </c>
      <c r="L194" s="28">
        <f>J194*'Input Data'!AG209</f>
        <v>0</v>
      </c>
      <c r="M194" s="28">
        <f t="shared" si="5"/>
        <v>110.35499999999999</v>
      </c>
    </row>
    <row r="195" spans="1:13" x14ac:dyDescent="0.25">
      <c r="A195" t="str">
        <f>'Input Data'!B210</f>
        <v>RED DEER</v>
      </c>
      <c r="B195" t="str">
        <f>'Input Data'!AH210</f>
        <v>8120 EDGAR INDUSTRIAL DR</v>
      </c>
      <c r="C195" t="str">
        <f>'Input Data'!C210</f>
        <v>AB</v>
      </c>
      <c r="D195" t="str">
        <f>'Input Data'!D210</f>
        <v>DIESEL LS</v>
      </c>
      <c r="E195">
        <f>'Input Data'!AC210</f>
        <v>97.1</v>
      </c>
      <c r="F195">
        <f>'Input Data'!F210</f>
        <v>4</v>
      </c>
      <c r="G195">
        <f>'Input Data'!G210</f>
        <v>13</v>
      </c>
      <c r="H195">
        <f>'Input Data'!H210</f>
        <v>0</v>
      </c>
      <c r="I195">
        <f>'Input Data'!I210</f>
        <v>0</v>
      </c>
      <c r="J195" s="28">
        <f t="shared" si="4"/>
        <v>114.1</v>
      </c>
      <c r="K195">
        <f>J195*'Input Data'!AF210</f>
        <v>5.7050000000000001</v>
      </c>
      <c r="L195" s="28">
        <f>J195*'Input Data'!AG210</f>
        <v>0</v>
      </c>
      <c r="M195" s="28">
        <f t="shared" si="5"/>
        <v>119.80499999999999</v>
      </c>
    </row>
    <row r="196" spans="1:13" x14ac:dyDescent="0.25">
      <c r="A196" t="str">
        <f>'Input Data'!B211</f>
        <v>RED DEER</v>
      </c>
      <c r="B196" t="str">
        <f>'Input Data'!AH211</f>
        <v>8120 EDGAR INDUSTRIAL DR</v>
      </c>
      <c r="C196" t="str">
        <f>'Input Data'!C211</f>
        <v>AB</v>
      </c>
      <c r="D196" t="str">
        <f>'Input Data'!D211</f>
        <v>ETH MID</v>
      </c>
      <c r="E196">
        <f>'Input Data'!AC211</f>
        <v>92.7</v>
      </c>
      <c r="F196">
        <f>'Input Data'!F211</f>
        <v>10</v>
      </c>
      <c r="G196">
        <f>'Input Data'!G211</f>
        <v>13</v>
      </c>
      <c r="H196">
        <f>'Input Data'!H211</f>
        <v>0</v>
      </c>
      <c r="I196">
        <f>'Input Data'!I211</f>
        <v>0</v>
      </c>
      <c r="J196" s="28">
        <f t="shared" si="4"/>
        <v>115.7</v>
      </c>
      <c r="K196">
        <f>J196*'Input Data'!AF211</f>
        <v>5.7850000000000001</v>
      </c>
      <c r="L196" s="28">
        <f>J196*'Input Data'!AG211</f>
        <v>0</v>
      </c>
      <c r="M196" s="28">
        <f t="shared" si="5"/>
        <v>121.485</v>
      </c>
    </row>
    <row r="197" spans="1:13" x14ac:dyDescent="0.25">
      <c r="A197" t="str">
        <f>'Input Data'!B212</f>
        <v>RED DEER</v>
      </c>
      <c r="B197" t="str">
        <f>'Input Data'!AH212</f>
        <v>8120 EDGAR INDUSTRIAL DR</v>
      </c>
      <c r="C197" t="str">
        <f>'Input Data'!C212</f>
        <v>AB</v>
      </c>
      <c r="D197" t="str">
        <f>'Input Data'!D212</f>
        <v>ETH REG DYE</v>
      </c>
      <c r="E197">
        <f>'Input Data'!AC212</f>
        <v>84.7</v>
      </c>
      <c r="F197">
        <f>'Input Data'!F212</f>
        <v>10</v>
      </c>
      <c r="G197">
        <f>'Input Data'!G212</f>
        <v>4</v>
      </c>
      <c r="H197">
        <f>'Input Data'!H212</f>
        <v>0</v>
      </c>
      <c r="I197">
        <f>'Input Data'!I212</f>
        <v>0</v>
      </c>
      <c r="J197" s="28">
        <f t="shared" si="4"/>
        <v>98.7</v>
      </c>
      <c r="K197">
        <f>J197*'Input Data'!AF212</f>
        <v>4.9350000000000005</v>
      </c>
      <c r="L197" s="28">
        <f>J197*'Input Data'!AG212</f>
        <v>0</v>
      </c>
      <c r="M197" s="28">
        <f t="shared" si="5"/>
        <v>103.63500000000001</v>
      </c>
    </row>
    <row r="198" spans="1:13" x14ac:dyDescent="0.25">
      <c r="A198" t="str">
        <f>'Input Data'!B213</f>
        <v>RED DEER</v>
      </c>
      <c r="B198" t="str">
        <f>'Input Data'!AH213</f>
        <v>8120 EDGAR INDUSTRIAL DR</v>
      </c>
      <c r="C198" t="str">
        <f>'Input Data'!C213</f>
        <v>AB</v>
      </c>
      <c r="D198" t="str">
        <f>'Input Data'!D213</f>
        <v>ETHANOL REG</v>
      </c>
      <c r="E198">
        <f>'Input Data'!AC213</f>
        <v>84.7</v>
      </c>
      <c r="F198">
        <f>'Input Data'!F213</f>
        <v>10</v>
      </c>
      <c r="G198">
        <f>'Input Data'!G213</f>
        <v>13</v>
      </c>
      <c r="H198">
        <f>'Input Data'!H213</f>
        <v>0</v>
      </c>
      <c r="I198">
        <f>'Input Data'!I213</f>
        <v>0</v>
      </c>
      <c r="J198" s="28">
        <f t="shared" si="4"/>
        <v>107.7</v>
      </c>
      <c r="K198">
        <f>J198*'Input Data'!AF213</f>
        <v>5.3850000000000007</v>
      </c>
      <c r="L198" s="28">
        <f>J198*'Input Data'!AG213</f>
        <v>0</v>
      </c>
      <c r="M198" s="28">
        <f t="shared" si="5"/>
        <v>113.08500000000001</v>
      </c>
    </row>
    <row r="199" spans="1:13" x14ac:dyDescent="0.25">
      <c r="A199" t="str">
        <f>'Input Data'!B214</f>
        <v>RED DEER</v>
      </c>
      <c r="B199" t="str">
        <f>'Input Data'!AH214</f>
        <v>8120 EDGAR INDUSTRIAL DR</v>
      </c>
      <c r="C199" t="str">
        <f>'Input Data'!C214</f>
        <v>AB</v>
      </c>
      <c r="D199" t="str">
        <f>'Input Data'!D214</f>
        <v>PREMIUM</v>
      </c>
      <c r="E199">
        <f>'Input Data'!AC214</f>
        <v>103.7</v>
      </c>
      <c r="F199">
        <f>'Input Data'!F214</f>
        <v>10</v>
      </c>
      <c r="G199">
        <f>'Input Data'!G214</f>
        <v>13</v>
      </c>
      <c r="H199">
        <f>'Input Data'!H214</f>
        <v>0</v>
      </c>
      <c r="I199">
        <f>'Input Data'!I214</f>
        <v>0</v>
      </c>
      <c r="J199" s="28">
        <f t="shared" si="4"/>
        <v>126.7</v>
      </c>
      <c r="K199">
        <f>J199*'Input Data'!AF214</f>
        <v>6.3350000000000009</v>
      </c>
      <c r="L199" s="28">
        <f>J199*'Input Data'!AG214</f>
        <v>0</v>
      </c>
      <c r="M199" s="28">
        <f t="shared" si="5"/>
        <v>133.035</v>
      </c>
    </row>
    <row r="200" spans="1:13" x14ac:dyDescent="0.25">
      <c r="A200" t="str">
        <f>'Input Data'!B215</f>
        <v>RED EARTH</v>
      </c>
      <c r="B200" t="str">
        <f>'Input Data'!AH215</f>
        <v>LOON RIVER IND.PARK HWY 88 LOT 12</v>
      </c>
      <c r="C200" t="str">
        <f>'Input Data'!C215</f>
        <v>AB</v>
      </c>
      <c r="D200" t="str">
        <f>'Input Data'!D215</f>
        <v>DIESEL LS</v>
      </c>
      <c r="E200">
        <f>'Input Data'!AC215</f>
        <v>98.5</v>
      </c>
      <c r="F200">
        <f>'Input Data'!F215</f>
        <v>4</v>
      </c>
      <c r="G200">
        <f>'Input Data'!G215</f>
        <v>13</v>
      </c>
      <c r="H200">
        <f>'Input Data'!H215</f>
        <v>0</v>
      </c>
      <c r="I200">
        <f>'Input Data'!I215</f>
        <v>0</v>
      </c>
      <c r="J200" s="28">
        <f t="shared" si="4"/>
        <v>115.5</v>
      </c>
      <c r="K200">
        <f>J200*'Input Data'!AF215</f>
        <v>5.7750000000000004</v>
      </c>
      <c r="L200" s="28">
        <f>J200*'Input Data'!AG215</f>
        <v>0</v>
      </c>
      <c r="M200" s="28">
        <f t="shared" si="5"/>
        <v>121.27500000000001</v>
      </c>
    </row>
    <row r="201" spans="1:13" x14ac:dyDescent="0.25">
      <c r="A201" t="str">
        <f>'Input Data'!B216</f>
        <v>RYCROFT</v>
      </c>
      <c r="B201" t="str">
        <f>'Input Data'!AH216</f>
        <v>BOX 4</v>
      </c>
      <c r="C201" t="str">
        <f>'Input Data'!C216</f>
        <v>AB</v>
      </c>
      <c r="D201" t="str">
        <f>'Input Data'!D216</f>
        <v>DIESEL LS</v>
      </c>
      <c r="E201">
        <f>'Input Data'!AC216</f>
        <v>99.9</v>
      </c>
      <c r="F201">
        <f>'Input Data'!F216</f>
        <v>4</v>
      </c>
      <c r="G201">
        <f>'Input Data'!G216</f>
        <v>13</v>
      </c>
      <c r="H201">
        <f>'Input Data'!H216</f>
        <v>0</v>
      </c>
      <c r="I201">
        <f>'Input Data'!I216</f>
        <v>0</v>
      </c>
      <c r="J201" s="28">
        <f t="shared" si="4"/>
        <v>116.9</v>
      </c>
      <c r="K201">
        <f>J201*'Input Data'!AF216</f>
        <v>5.8450000000000006</v>
      </c>
      <c r="L201" s="28">
        <f>J201*'Input Data'!AG216</f>
        <v>0</v>
      </c>
      <c r="M201" s="28">
        <f t="shared" si="5"/>
        <v>122.745</v>
      </c>
    </row>
    <row r="202" spans="1:13" x14ac:dyDescent="0.25">
      <c r="A202" t="str">
        <f>'Input Data'!B217</f>
        <v>RYCROFT</v>
      </c>
      <c r="B202" t="str">
        <f>'Input Data'!AH217</f>
        <v>BOX 4</v>
      </c>
      <c r="C202" t="str">
        <f>'Input Data'!C217</f>
        <v>AB</v>
      </c>
      <c r="D202" t="str">
        <f>'Input Data'!D217</f>
        <v>ETH MID</v>
      </c>
      <c r="E202">
        <f>'Input Data'!AC217</f>
        <v>95</v>
      </c>
      <c r="F202">
        <f>'Input Data'!F217</f>
        <v>10</v>
      </c>
      <c r="G202">
        <f>'Input Data'!G217</f>
        <v>13</v>
      </c>
      <c r="H202">
        <f>'Input Data'!H217</f>
        <v>0</v>
      </c>
      <c r="I202">
        <f>'Input Data'!I217</f>
        <v>0</v>
      </c>
      <c r="J202" s="28">
        <f t="shared" si="4"/>
        <v>118</v>
      </c>
      <c r="K202">
        <f>J202*'Input Data'!AF217</f>
        <v>5.9</v>
      </c>
      <c r="L202" s="28">
        <f>J202*'Input Data'!AG217</f>
        <v>0</v>
      </c>
      <c r="M202" s="28">
        <f t="shared" si="5"/>
        <v>123.9</v>
      </c>
    </row>
    <row r="203" spans="1:13" x14ac:dyDescent="0.25">
      <c r="A203" t="str">
        <f>'Input Data'!B218</f>
        <v>RYCROFT</v>
      </c>
      <c r="B203" t="str">
        <f>'Input Data'!AH218</f>
        <v>BOX 4</v>
      </c>
      <c r="C203" t="str">
        <f>'Input Data'!C218</f>
        <v>AB</v>
      </c>
      <c r="D203" t="str">
        <f>'Input Data'!D218</f>
        <v>ETHANOL REG</v>
      </c>
      <c r="E203">
        <f>'Input Data'!AC218</f>
        <v>87</v>
      </c>
      <c r="F203">
        <f>'Input Data'!F218</f>
        <v>10</v>
      </c>
      <c r="G203">
        <f>'Input Data'!G218</f>
        <v>13</v>
      </c>
      <c r="H203">
        <f>'Input Data'!H218</f>
        <v>0</v>
      </c>
      <c r="I203">
        <f>'Input Data'!I218</f>
        <v>0</v>
      </c>
      <c r="J203" s="28">
        <f t="shared" si="4"/>
        <v>110</v>
      </c>
      <c r="K203">
        <f>J203*'Input Data'!AF218</f>
        <v>5.5</v>
      </c>
      <c r="L203" s="28">
        <f>J203*'Input Data'!AG218</f>
        <v>0</v>
      </c>
      <c r="M203" s="28">
        <f t="shared" si="5"/>
        <v>115.5</v>
      </c>
    </row>
    <row r="204" spans="1:13" x14ac:dyDescent="0.25">
      <c r="A204" t="str">
        <f>'Input Data'!B219</f>
        <v>RYCROFT</v>
      </c>
      <c r="B204" t="str">
        <f>'Input Data'!AH219</f>
        <v>BOX 4</v>
      </c>
      <c r="C204" t="str">
        <f>'Input Data'!C219</f>
        <v>AB</v>
      </c>
      <c r="D204" t="str">
        <f>'Input Data'!D219</f>
        <v>PREMIUM</v>
      </c>
      <c r="E204">
        <f>'Input Data'!AC219</f>
        <v>106</v>
      </c>
      <c r="F204">
        <f>'Input Data'!F219</f>
        <v>10</v>
      </c>
      <c r="G204">
        <f>'Input Data'!G219</f>
        <v>13</v>
      </c>
      <c r="H204">
        <f>'Input Data'!H219</f>
        <v>0</v>
      </c>
      <c r="I204">
        <f>'Input Data'!I219</f>
        <v>0</v>
      </c>
      <c r="J204" s="28">
        <f t="shared" si="4"/>
        <v>129</v>
      </c>
      <c r="K204">
        <f>J204*'Input Data'!AF219</f>
        <v>6.45</v>
      </c>
      <c r="L204" s="28">
        <f>J204*'Input Data'!AG219</f>
        <v>0</v>
      </c>
      <c r="M204" s="28">
        <f t="shared" si="5"/>
        <v>135.44999999999999</v>
      </c>
    </row>
    <row r="205" spans="1:13" x14ac:dyDescent="0.25">
      <c r="A205" t="str">
        <f>'Input Data'!B220</f>
        <v>SHERWOOD PARK</v>
      </c>
      <c r="B205" t="str">
        <f>'Input Data'!AH220</f>
        <v>28 STRATHMOOR DRIVE</v>
      </c>
      <c r="C205" t="str">
        <f>'Input Data'!C220</f>
        <v>AB</v>
      </c>
      <c r="D205" t="str">
        <f>'Input Data'!D220</f>
        <v>DIESEL LS</v>
      </c>
      <c r="E205">
        <f>'Input Data'!AC220</f>
        <v>95.8</v>
      </c>
      <c r="F205">
        <f>'Input Data'!F220</f>
        <v>4</v>
      </c>
      <c r="G205">
        <f>'Input Data'!G220</f>
        <v>13</v>
      </c>
      <c r="H205">
        <f>'Input Data'!H220</f>
        <v>0</v>
      </c>
      <c r="I205">
        <f>'Input Data'!I220</f>
        <v>0</v>
      </c>
      <c r="J205" s="28">
        <f t="shared" si="4"/>
        <v>112.8</v>
      </c>
      <c r="K205">
        <f>J205*'Input Data'!AF220</f>
        <v>5.6400000000000006</v>
      </c>
      <c r="L205" s="28">
        <f>J205*'Input Data'!AG220</f>
        <v>0</v>
      </c>
      <c r="M205" s="28">
        <f t="shared" si="5"/>
        <v>118.44</v>
      </c>
    </row>
    <row r="206" spans="1:13" x14ac:dyDescent="0.25">
      <c r="A206" t="str">
        <f>'Input Data'!B221</f>
        <v>SHERWOOD PARK</v>
      </c>
      <c r="B206" t="str">
        <f>'Input Data'!AH221</f>
        <v>28 STRATHMOOR DRIVE</v>
      </c>
      <c r="C206" t="str">
        <f>'Input Data'!C221</f>
        <v>AB</v>
      </c>
      <c r="D206" t="str">
        <f>'Input Data'!D221</f>
        <v>ETHANOL REG</v>
      </c>
      <c r="E206">
        <f>'Input Data'!AC221</f>
        <v>83.3</v>
      </c>
      <c r="F206">
        <f>'Input Data'!F221</f>
        <v>10</v>
      </c>
      <c r="G206">
        <f>'Input Data'!G221</f>
        <v>13</v>
      </c>
      <c r="H206">
        <f>'Input Data'!H221</f>
        <v>0</v>
      </c>
      <c r="I206">
        <f>'Input Data'!I221</f>
        <v>0</v>
      </c>
      <c r="J206" s="28">
        <f t="shared" ref="J206:J269" si="6">SUM(E206:I206)</f>
        <v>106.3</v>
      </c>
      <c r="K206">
        <f>J206*'Input Data'!AF221</f>
        <v>5.3150000000000004</v>
      </c>
      <c r="L206" s="28">
        <f>J206*'Input Data'!AG221</f>
        <v>0</v>
      </c>
      <c r="M206" s="28">
        <f t="shared" ref="M206:M269" si="7">SUM(J206:L206)</f>
        <v>111.61499999999999</v>
      </c>
    </row>
    <row r="207" spans="1:13" x14ac:dyDescent="0.25">
      <c r="A207" t="str">
        <f>'Input Data'!B222</f>
        <v>SHERWOOD PARK</v>
      </c>
      <c r="B207" t="str">
        <f>'Input Data'!AH222</f>
        <v>28 STRATHMOOR DRIVE</v>
      </c>
      <c r="C207" t="str">
        <f>'Input Data'!C222</f>
        <v>AB</v>
      </c>
      <c r="D207" t="str">
        <f>'Input Data'!D222</f>
        <v>UNBRAND DEF</v>
      </c>
      <c r="E207">
        <f>'Input Data'!AC222</f>
        <v>123.7</v>
      </c>
      <c r="F207">
        <f>'Input Data'!F222</f>
        <v>0</v>
      </c>
      <c r="G207">
        <f>'Input Data'!G222</f>
        <v>0</v>
      </c>
      <c r="H207">
        <f>'Input Data'!H222</f>
        <v>0</v>
      </c>
      <c r="I207">
        <f>'Input Data'!I222</f>
        <v>0</v>
      </c>
      <c r="J207" s="28">
        <f t="shared" si="6"/>
        <v>123.7</v>
      </c>
      <c r="K207">
        <f>J207*'Input Data'!AF222</f>
        <v>6.1850000000000005</v>
      </c>
      <c r="L207" s="28">
        <f>J207*'Input Data'!AG222</f>
        <v>0</v>
      </c>
      <c r="M207" s="28">
        <f t="shared" si="7"/>
        <v>129.88499999999999</v>
      </c>
    </row>
    <row r="208" spans="1:13" x14ac:dyDescent="0.25">
      <c r="A208" t="str">
        <f>'Input Data'!B223</f>
        <v>SLAVE LAKE</v>
      </c>
      <c r="B208" t="str">
        <f>'Input Data'!AH223</f>
        <v>1501 15TH AVE SE</v>
      </c>
      <c r="C208" t="str">
        <f>'Input Data'!C223</f>
        <v>AB</v>
      </c>
      <c r="D208" t="str">
        <f>'Input Data'!D223</f>
        <v>D LS DYED</v>
      </c>
      <c r="E208">
        <f>'Input Data'!AC223</f>
        <v>98.6</v>
      </c>
      <c r="F208">
        <f>'Input Data'!F223</f>
        <v>4</v>
      </c>
      <c r="G208">
        <f>'Input Data'!G223</f>
        <v>4</v>
      </c>
      <c r="H208">
        <f>'Input Data'!H223</f>
        <v>0</v>
      </c>
      <c r="I208">
        <f>'Input Data'!I223</f>
        <v>0</v>
      </c>
      <c r="J208" s="28">
        <f t="shared" si="6"/>
        <v>106.6</v>
      </c>
      <c r="K208">
        <f>J208*'Input Data'!AF223</f>
        <v>5.33</v>
      </c>
      <c r="L208" s="28">
        <f>J208*'Input Data'!AG223</f>
        <v>0</v>
      </c>
      <c r="M208" s="28">
        <f t="shared" si="7"/>
        <v>111.92999999999999</v>
      </c>
    </row>
    <row r="209" spans="1:13" x14ac:dyDescent="0.25">
      <c r="A209" t="str">
        <f>'Input Data'!B224</f>
        <v>SLAVE LAKE</v>
      </c>
      <c r="B209" t="str">
        <f>'Input Data'!AH224</f>
        <v>1501 15TH AVE SE</v>
      </c>
      <c r="C209" t="str">
        <f>'Input Data'!C224</f>
        <v>AB</v>
      </c>
      <c r="D209" t="str">
        <f>'Input Data'!D224</f>
        <v>DIESEL LS</v>
      </c>
      <c r="E209">
        <f>'Input Data'!AC224</f>
        <v>98.6</v>
      </c>
      <c r="F209">
        <f>'Input Data'!F224</f>
        <v>4</v>
      </c>
      <c r="G209">
        <f>'Input Data'!G224</f>
        <v>13</v>
      </c>
      <c r="H209">
        <f>'Input Data'!H224</f>
        <v>0</v>
      </c>
      <c r="I209">
        <f>'Input Data'!I224</f>
        <v>0</v>
      </c>
      <c r="J209" s="28">
        <f t="shared" si="6"/>
        <v>115.6</v>
      </c>
      <c r="K209">
        <f>J209*'Input Data'!AF224</f>
        <v>5.78</v>
      </c>
      <c r="L209" s="28">
        <f>J209*'Input Data'!AG224</f>
        <v>0</v>
      </c>
      <c r="M209" s="28">
        <f t="shared" si="7"/>
        <v>121.38</v>
      </c>
    </row>
    <row r="210" spans="1:13" x14ac:dyDescent="0.25">
      <c r="A210" t="str">
        <f>'Input Data'!B225</f>
        <v>SLAVE LAKE</v>
      </c>
      <c r="B210" t="str">
        <f>'Input Data'!AH225</f>
        <v>1501 15TH AVE SE</v>
      </c>
      <c r="C210" t="str">
        <f>'Input Data'!C225</f>
        <v>AB</v>
      </c>
      <c r="D210" t="str">
        <f>'Input Data'!D225</f>
        <v>ETHANOL REG</v>
      </c>
      <c r="E210">
        <f>'Input Data'!AC225</f>
        <v>84.9</v>
      </c>
      <c r="F210">
        <f>'Input Data'!F225</f>
        <v>10</v>
      </c>
      <c r="G210">
        <f>'Input Data'!G225</f>
        <v>13</v>
      </c>
      <c r="H210">
        <f>'Input Data'!H225</f>
        <v>0</v>
      </c>
      <c r="I210">
        <f>'Input Data'!I225</f>
        <v>0</v>
      </c>
      <c r="J210" s="28">
        <f t="shared" si="6"/>
        <v>107.9</v>
      </c>
      <c r="K210">
        <f>J210*'Input Data'!AF225</f>
        <v>5.3950000000000005</v>
      </c>
      <c r="L210" s="28">
        <f>J210*'Input Data'!AG225</f>
        <v>0</v>
      </c>
      <c r="M210" s="28">
        <f t="shared" si="7"/>
        <v>113.295</v>
      </c>
    </row>
    <row r="211" spans="1:13" x14ac:dyDescent="0.25">
      <c r="A211" t="str">
        <f>'Input Data'!B226</f>
        <v>SLAVE LAKE</v>
      </c>
      <c r="B211" t="str">
        <f>'Input Data'!AH226</f>
        <v>1501 15TH AVE SE</v>
      </c>
      <c r="C211" t="str">
        <f>'Input Data'!C226</f>
        <v>AB</v>
      </c>
      <c r="D211" t="str">
        <f>'Input Data'!D226</f>
        <v>UNBRAND DEF</v>
      </c>
      <c r="E211">
        <f>'Input Data'!AC226</f>
        <v>110.4</v>
      </c>
      <c r="F211">
        <f>'Input Data'!F226</f>
        <v>0</v>
      </c>
      <c r="G211">
        <f>'Input Data'!G226</f>
        <v>0</v>
      </c>
      <c r="H211">
        <f>'Input Data'!H226</f>
        <v>0</v>
      </c>
      <c r="I211">
        <f>'Input Data'!I226</f>
        <v>0</v>
      </c>
      <c r="J211" s="28">
        <f t="shared" si="6"/>
        <v>110.4</v>
      </c>
      <c r="K211">
        <f>J211*'Input Data'!AF226</f>
        <v>5.5200000000000005</v>
      </c>
      <c r="L211" s="28">
        <f>J211*'Input Data'!AG226</f>
        <v>0</v>
      </c>
      <c r="M211" s="28">
        <f t="shared" si="7"/>
        <v>115.92</v>
      </c>
    </row>
    <row r="212" spans="1:13" x14ac:dyDescent="0.25">
      <c r="A212" t="str">
        <f>'Input Data'!B227</f>
        <v>SPRUCE VALLEY</v>
      </c>
      <c r="B212" t="str">
        <f>'Input Data'!AH227</f>
        <v>194057A TWP RD 683</v>
      </c>
      <c r="C212" t="str">
        <f>'Input Data'!C227</f>
        <v>AB</v>
      </c>
      <c r="D212" t="str">
        <f>'Input Data'!D227</f>
        <v>D LS DYED</v>
      </c>
      <c r="E212">
        <f>'Input Data'!AC227</f>
        <v>98.1</v>
      </c>
      <c r="F212">
        <f>'Input Data'!F227</f>
        <v>4</v>
      </c>
      <c r="G212">
        <f>'Input Data'!G227</f>
        <v>4</v>
      </c>
      <c r="H212">
        <f>'Input Data'!H227</f>
        <v>0</v>
      </c>
      <c r="I212">
        <f>'Input Data'!I227</f>
        <v>0</v>
      </c>
      <c r="J212" s="28">
        <f t="shared" si="6"/>
        <v>106.1</v>
      </c>
      <c r="K212">
        <f>J212*'Input Data'!AF227</f>
        <v>5.3049999999999997</v>
      </c>
      <c r="L212" s="28">
        <f>J212*'Input Data'!AG227</f>
        <v>0</v>
      </c>
      <c r="M212" s="28">
        <f t="shared" si="7"/>
        <v>111.405</v>
      </c>
    </row>
    <row r="213" spans="1:13" x14ac:dyDescent="0.25">
      <c r="A213" t="str">
        <f>'Input Data'!B228</f>
        <v>SPRUCE VALLEY</v>
      </c>
      <c r="B213" t="str">
        <f>'Input Data'!AH228</f>
        <v>194057A TWP RD 683</v>
      </c>
      <c r="C213" t="str">
        <f>'Input Data'!C228</f>
        <v>AB</v>
      </c>
      <c r="D213" t="str">
        <f>'Input Data'!D228</f>
        <v>DIESEL LS</v>
      </c>
      <c r="E213">
        <f>'Input Data'!AC228</f>
        <v>98.1</v>
      </c>
      <c r="F213">
        <f>'Input Data'!F228</f>
        <v>4</v>
      </c>
      <c r="G213">
        <f>'Input Data'!G228</f>
        <v>13</v>
      </c>
      <c r="H213">
        <f>'Input Data'!H228</f>
        <v>0</v>
      </c>
      <c r="I213">
        <f>'Input Data'!I228</f>
        <v>0</v>
      </c>
      <c r="J213" s="28">
        <f t="shared" si="6"/>
        <v>115.1</v>
      </c>
      <c r="K213">
        <f>J213*'Input Data'!AF228</f>
        <v>5.7549999999999999</v>
      </c>
      <c r="L213" s="28">
        <f>J213*'Input Data'!AG228</f>
        <v>0</v>
      </c>
      <c r="M213" s="28">
        <f t="shared" si="7"/>
        <v>120.85499999999999</v>
      </c>
    </row>
    <row r="214" spans="1:13" x14ac:dyDescent="0.25">
      <c r="A214" t="str">
        <f>'Input Data'!B229</f>
        <v>SPRUCE VALLEY</v>
      </c>
      <c r="B214" t="str">
        <f>'Input Data'!AH229</f>
        <v>194057A TWP RD 683</v>
      </c>
      <c r="C214" t="str">
        <f>'Input Data'!C229</f>
        <v>AB</v>
      </c>
      <c r="D214" t="str">
        <f>'Input Data'!D229</f>
        <v>ETH REG DYE</v>
      </c>
      <c r="E214">
        <f>'Input Data'!AC229</f>
        <v>85.7</v>
      </c>
      <c r="F214">
        <f>'Input Data'!F229</f>
        <v>10</v>
      </c>
      <c r="G214">
        <f>'Input Data'!G229</f>
        <v>4</v>
      </c>
      <c r="H214">
        <f>'Input Data'!H229</f>
        <v>0</v>
      </c>
      <c r="I214">
        <f>'Input Data'!I229</f>
        <v>0</v>
      </c>
      <c r="J214" s="28">
        <f t="shared" si="6"/>
        <v>99.7</v>
      </c>
      <c r="K214">
        <f>J214*'Input Data'!AF229</f>
        <v>4.9850000000000003</v>
      </c>
      <c r="L214" s="28">
        <f>J214*'Input Data'!AG229</f>
        <v>0</v>
      </c>
      <c r="M214" s="28">
        <f t="shared" si="7"/>
        <v>104.685</v>
      </c>
    </row>
    <row r="215" spans="1:13" x14ac:dyDescent="0.25">
      <c r="A215" t="str">
        <f>'Input Data'!B230</f>
        <v>SPRUCE VALLEY</v>
      </c>
      <c r="B215" t="str">
        <f>'Input Data'!AH230</f>
        <v>194057A TWP RD 683</v>
      </c>
      <c r="C215" t="str">
        <f>'Input Data'!C230</f>
        <v>AB</v>
      </c>
      <c r="D215" t="str">
        <f>'Input Data'!D230</f>
        <v>ETHANOL REG</v>
      </c>
      <c r="E215">
        <f>'Input Data'!AC230</f>
        <v>85.7</v>
      </c>
      <c r="F215">
        <f>'Input Data'!F230</f>
        <v>10</v>
      </c>
      <c r="G215">
        <f>'Input Data'!G230</f>
        <v>13</v>
      </c>
      <c r="H215">
        <f>'Input Data'!H230</f>
        <v>0</v>
      </c>
      <c r="I215">
        <f>'Input Data'!I230</f>
        <v>0</v>
      </c>
      <c r="J215" s="28">
        <f t="shared" si="6"/>
        <v>108.7</v>
      </c>
      <c r="K215">
        <f>J215*'Input Data'!AF230</f>
        <v>5.4350000000000005</v>
      </c>
      <c r="L215" s="28">
        <f>J215*'Input Data'!AG230</f>
        <v>0</v>
      </c>
      <c r="M215" s="28">
        <f t="shared" si="7"/>
        <v>114.13500000000001</v>
      </c>
    </row>
    <row r="216" spans="1:13" x14ac:dyDescent="0.25">
      <c r="A216" t="str">
        <f>'Input Data'!B231</f>
        <v>SPRUCE VALLEY</v>
      </c>
      <c r="B216" t="str">
        <f>'Input Data'!AH231</f>
        <v>194057A TWP RD 683</v>
      </c>
      <c r="C216" t="str">
        <f>'Input Data'!C231</f>
        <v>AB</v>
      </c>
      <c r="D216" t="str">
        <f>'Input Data'!D231</f>
        <v>REGULAR</v>
      </c>
      <c r="E216">
        <f>'Input Data'!AC231</f>
        <v>48.3</v>
      </c>
      <c r="F216">
        <f>'Input Data'!F231</f>
        <v>10</v>
      </c>
      <c r="G216">
        <f>'Input Data'!G231</f>
        <v>13</v>
      </c>
      <c r="H216">
        <f>'Input Data'!H231</f>
        <v>0</v>
      </c>
      <c r="I216">
        <f>'Input Data'!I231</f>
        <v>0</v>
      </c>
      <c r="J216" s="28">
        <f t="shared" si="6"/>
        <v>71.3</v>
      </c>
      <c r="K216">
        <f>J216*'Input Data'!AF231</f>
        <v>3.5649999999999999</v>
      </c>
      <c r="L216" s="28">
        <f>J216*'Input Data'!AG231</f>
        <v>0</v>
      </c>
      <c r="M216" s="28">
        <f t="shared" si="7"/>
        <v>74.864999999999995</v>
      </c>
    </row>
    <row r="217" spans="1:13" x14ac:dyDescent="0.25">
      <c r="A217" t="str">
        <f>'Input Data'!B232</f>
        <v>SPRUCE VALLEY</v>
      </c>
      <c r="B217" t="str">
        <f>'Input Data'!AH232</f>
        <v>194057A TWP RD 683</v>
      </c>
      <c r="C217" t="str">
        <f>'Input Data'!C232</f>
        <v>AB</v>
      </c>
      <c r="D217" t="str">
        <f>'Input Data'!D232</f>
        <v>UNBRAND DEF</v>
      </c>
      <c r="E217">
        <f>'Input Data'!AC232</f>
        <v>109.5</v>
      </c>
      <c r="F217">
        <f>'Input Data'!F232</f>
        <v>0</v>
      </c>
      <c r="G217">
        <f>'Input Data'!G232</f>
        <v>0</v>
      </c>
      <c r="H217">
        <f>'Input Data'!H232</f>
        <v>0</v>
      </c>
      <c r="I217">
        <f>'Input Data'!I232</f>
        <v>0</v>
      </c>
      <c r="J217" s="28">
        <f t="shared" si="6"/>
        <v>109.5</v>
      </c>
      <c r="K217">
        <f>J217*'Input Data'!AF232</f>
        <v>5.4750000000000005</v>
      </c>
      <c r="L217" s="28">
        <f>J217*'Input Data'!AG232</f>
        <v>0</v>
      </c>
      <c r="M217" s="28">
        <f t="shared" si="7"/>
        <v>114.97499999999999</v>
      </c>
    </row>
    <row r="218" spans="1:13" x14ac:dyDescent="0.25">
      <c r="A218" t="str">
        <f>'Input Data'!B233</f>
        <v>STRATHMORE</v>
      </c>
      <c r="B218" t="str">
        <f>'Input Data'!AH233</f>
        <v>436 RIDGE RD</v>
      </c>
      <c r="C218" t="str">
        <f>'Input Data'!C233</f>
        <v>AB</v>
      </c>
      <c r="D218" t="str">
        <f>'Input Data'!D233</f>
        <v>DIESEL LS</v>
      </c>
      <c r="E218">
        <f>'Input Data'!AC233</f>
        <v>99.9</v>
      </c>
      <c r="F218">
        <f>'Input Data'!F233</f>
        <v>4</v>
      </c>
      <c r="G218">
        <f>'Input Data'!G233</f>
        <v>13</v>
      </c>
      <c r="H218">
        <f>'Input Data'!H233</f>
        <v>0</v>
      </c>
      <c r="I218">
        <f>'Input Data'!I233</f>
        <v>0</v>
      </c>
      <c r="J218" s="28">
        <f t="shared" si="6"/>
        <v>116.9</v>
      </c>
      <c r="K218">
        <f>J218*'Input Data'!AF233</f>
        <v>5.8450000000000006</v>
      </c>
      <c r="L218" s="28">
        <f>J218*'Input Data'!AG233</f>
        <v>0</v>
      </c>
      <c r="M218" s="28">
        <f t="shared" si="7"/>
        <v>122.745</v>
      </c>
    </row>
    <row r="219" spans="1:13" x14ac:dyDescent="0.25">
      <c r="A219" t="str">
        <f>'Input Data'!B234</f>
        <v>STRATHMORE</v>
      </c>
      <c r="B219" t="str">
        <f>'Input Data'!AH234</f>
        <v>436 RIDGE RD</v>
      </c>
      <c r="C219" t="str">
        <f>'Input Data'!C234</f>
        <v>AB</v>
      </c>
      <c r="D219" t="str">
        <f>'Input Data'!D234</f>
        <v>ETH MID</v>
      </c>
      <c r="E219">
        <f>'Input Data'!AC234</f>
        <v>94.2</v>
      </c>
      <c r="F219">
        <f>'Input Data'!F234</f>
        <v>10</v>
      </c>
      <c r="G219">
        <f>'Input Data'!G234</f>
        <v>13</v>
      </c>
      <c r="H219">
        <f>'Input Data'!H234</f>
        <v>0</v>
      </c>
      <c r="I219">
        <f>'Input Data'!I234</f>
        <v>0</v>
      </c>
      <c r="J219" s="28">
        <f t="shared" si="6"/>
        <v>117.2</v>
      </c>
      <c r="K219">
        <f>J219*'Input Data'!AF234</f>
        <v>5.86</v>
      </c>
      <c r="L219" s="28">
        <f>J219*'Input Data'!AG234</f>
        <v>0</v>
      </c>
      <c r="M219" s="28">
        <f t="shared" si="7"/>
        <v>123.06</v>
      </c>
    </row>
    <row r="220" spans="1:13" x14ac:dyDescent="0.25">
      <c r="A220" t="str">
        <f>'Input Data'!B235</f>
        <v>STRATHMORE</v>
      </c>
      <c r="B220" t="str">
        <f>'Input Data'!AH235</f>
        <v>436 RIDGE RD</v>
      </c>
      <c r="C220" t="str">
        <f>'Input Data'!C235</f>
        <v>AB</v>
      </c>
      <c r="D220" t="str">
        <f>'Input Data'!D235</f>
        <v>ETHANOL REG</v>
      </c>
      <c r="E220">
        <f>'Input Data'!AC235</f>
        <v>86.5</v>
      </c>
      <c r="F220">
        <f>'Input Data'!F235</f>
        <v>10</v>
      </c>
      <c r="G220">
        <f>'Input Data'!G235</f>
        <v>13</v>
      </c>
      <c r="H220">
        <f>'Input Data'!H235</f>
        <v>0</v>
      </c>
      <c r="I220">
        <f>'Input Data'!I235</f>
        <v>0</v>
      </c>
      <c r="J220" s="28">
        <f t="shared" si="6"/>
        <v>109.5</v>
      </c>
      <c r="K220">
        <f>J220*'Input Data'!AF235</f>
        <v>5.4750000000000005</v>
      </c>
      <c r="L220" s="28">
        <f>J220*'Input Data'!AG235</f>
        <v>0</v>
      </c>
      <c r="M220" s="28">
        <f t="shared" si="7"/>
        <v>114.97499999999999</v>
      </c>
    </row>
    <row r="221" spans="1:13" x14ac:dyDescent="0.25">
      <c r="A221" t="str">
        <f>'Input Data'!B236</f>
        <v>STRATHMORE</v>
      </c>
      <c r="B221" t="str">
        <f>'Input Data'!AH236</f>
        <v>436 RIDGE RD</v>
      </c>
      <c r="C221" t="str">
        <f>'Input Data'!C236</f>
        <v>AB</v>
      </c>
      <c r="D221" t="str">
        <f>'Input Data'!D236</f>
        <v>MID</v>
      </c>
      <c r="E221">
        <f>'Input Data'!AC236</f>
        <v>105.2</v>
      </c>
      <c r="F221">
        <f>'Input Data'!F236</f>
        <v>10</v>
      </c>
      <c r="G221">
        <f>'Input Data'!G236</f>
        <v>13</v>
      </c>
      <c r="H221">
        <f>'Input Data'!H236</f>
        <v>0</v>
      </c>
      <c r="I221">
        <f>'Input Data'!I236</f>
        <v>0</v>
      </c>
      <c r="J221" s="28">
        <f t="shared" si="6"/>
        <v>128.19999999999999</v>
      </c>
      <c r="K221">
        <f>J221*'Input Data'!AF236</f>
        <v>6.41</v>
      </c>
      <c r="L221" s="28">
        <f>J221*'Input Data'!AG236</f>
        <v>0</v>
      </c>
      <c r="M221" s="28">
        <f t="shared" si="7"/>
        <v>134.60999999999999</v>
      </c>
    </row>
    <row r="222" spans="1:13" x14ac:dyDescent="0.25">
      <c r="A222" t="str">
        <f>'Input Data'!B237</f>
        <v>STRATHMORE</v>
      </c>
      <c r="B222" t="str">
        <f>'Input Data'!AH237</f>
        <v>436 RIDGE RD</v>
      </c>
      <c r="C222" t="str">
        <f>'Input Data'!C237</f>
        <v>AB</v>
      </c>
      <c r="D222" t="str">
        <f>'Input Data'!D237</f>
        <v>PREMIUM</v>
      </c>
      <c r="E222">
        <f>'Input Data'!AC237</f>
        <v>107.2</v>
      </c>
      <c r="F222">
        <f>'Input Data'!F237</f>
        <v>10</v>
      </c>
      <c r="G222">
        <f>'Input Data'!G237</f>
        <v>13</v>
      </c>
      <c r="H222">
        <f>'Input Data'!H237</f>
        <v>0</v>
      </c>
      <c r="I222">
        <f>'Input Data'!I237</f>
        <v>0</v>
      </c>
      <c r="J222" s="28">
        <f t="shared" si="6"/>
        <v>130.19999999999999</v>
      </c>
      <c r="K222">
        <f>J222*'Input Data'!AF237</f>
        <v>6.51</v>
      </c>
      <c r="L222" s="28">
        <f>J222*'Input Data'!AG237</f>
        <v>0</v>
      </c>
      <c r="M222" s="28">
        <f t="shared" si="7"/>
        <v>136.70999999999998</v>
      </c>
    </row>
    <row r="223" spans="1:13" x14ac:dyDescent="0.25">
      <c r="A223" t="str">
        <f>'Input Data'!B238</f>
        <v>STRATHMORE</v>
      </c>
      <c r="B223" t="str">
        <f>'Input Data'!AH238</f>
        <v>436 RIDGE RD</v>
      </c>
      <c r="C223" t="str">
        <f>'Input Data'!C238</f>
        <v>AB</v>
      </c>
      <c r="D223" t="str">
        <f>'Input Data'!D238</f>
        <v>REGULAR</v>
      </c>
      <c r="E223">
        <f>'Input Data'!AC238</f>
        <v>92.2</v>
      </c>
      <c r="F223">
        <f>'Input Data'!F238</f>
        <v>10</v>
      </c>
      <c r="G223">
        <f>'Input Data'!G238</f>
        <v>13</v>
      </c>
      <c r="H223">
        <f>'Input Data'!H238</f>
        <v>0</v>
      </c>
      <c r="I223">
        <f>'Input Data'!I238</f>
        <v>0</v>
      </c>
      <c r="J223" s="28">
        <f t="shared" si="6"/>
        <v>115.2</v>
      </c>
      <c r="K223">
        <f>J223*'Input Data'!AF238</f>
        <v>5.7600000000000007</v>
      </c>
      <c r="L223" s="28">
        <f>J223*'Input Data'!AG238</f>
        <v>0</v>
      </c>
      <c r="M223" s="28">
        <f t="shared" si="7"/>
        <v>120.96000000000001</v>
      </c>
    </row>
    <row r="224" spans="1:13" x14ac:dyDescent="0.25">
      <c r="A224" t="str">
        <f>'Input Data'!B239</f>
        <v>STRATHMORE</v>
      </c>
      <c r="B224" t="str">
        <f>'Input Data'!AH239</f>
        <v>436 RIDGE RD</v>
      </c>
      <c r="C224" t="str">
        <f>'Input Data'!C239</f>
        <v>AB</v>
      </c>
      <c r="D224" t="str">
        <f>'Input Data'!D239</f>
        <v>UNBRAND DEF</v>
      </c>
      <c r="E224">
        <f>'Input Data'!AC239</f>
        <v>123.7</v>
      </c>
      <c r="F224">
        <f>'Input Data'!F239</f>
        <v>0</v>
      </c>
      <c r="G224">
        <f>'Input Data'!G239</f>
        <v>0</v>
      </c>
      <c r="H224">
        <f>'Input Data'!H239</f>
        <v>0</v>
      </c>
      <c r="I224">
        <f>'Input Data'!I239</f>
        <v>0</v>
      </c>
      <c r="J224" s="28">
        <f t="shared" si="6"/>
        <v>123.7</v>
      </c>
      <c r="K224">
        <f>J224*'Input Data'!AF239</f>
        <v>6.1850000000000005</v>
      </c>
      <c r="L224" s="28">
        <f>J224*'Input Data'!AG239</f>
        <v>0</v>
      </c>
      <c r="M224" s="28">
        <f t="shared" si="7"/>
        <v>129.88499999999999</v>
      </c>
    </row>
    <row r="225" spans="1:13" x14ac:dyDescent="0.25">
      <c r="A225" t="str">
        <f>'Input Data'!B240</f>
        <v>VERMILLION</v>
      </c>
      <c r="B225" t="str">
        <f>'Input Data'!AH240</f>
        <v>4403 52 ST</v>
      </c>
      <c r="C225" t="str">
        <f>'Input Data'!C240</f>
        <v>AB</v>
      </c>
      <c r="D225" t="str">
        <f>'Input Data'!D240</f>
        <v>D LS DYED</v>
      </c>
      <c r="E225">
        <f>'Input Data'!AC240</f>
        <v>96.2</v>
      </c>
      <c r="F225">
        <f>'Input Data'!F240</f>
        <v>4</v>
      </c>
      <c r="G225">
        <f>'Input Data'!G240</f>
        <v>4</v>
      </c>
      <c r="H225">
        <f>'Input Data'!H240</f>
        <v>0</v>
      </c>
      <c r="I225">
        <f>'Input Data'!I240</f>
        <v>0</v>
      </c>
      <c r="J225" s="28">
        <f t="shared" si="6"/>
        <v>104.2</v>
      </c>
      <c r="K225">
        <f>J225*'Input Data'!AF240</f>
        <v>5.2100000000000009</v>
      </c>
      <c r="L225" s="28">
        <f>J225*'Input Data'!AG240</f>
        <v>0</v>
      </c>
      <c r="M225" s="28">
        <f t="shared" si="7"/>
        <v>109.41</v>
      </c>
    </row>
    <row r="226" spans="1:13" x14ac:dyDescent="0.25">
      <c r="A226" t="str">
        <f>'Input Data'!B241</f>
        <v>VERMILLION</v>
      </c>
      <c r="B226" t="str">
        <f>'Input Data'!AH241</f>
        <v>4403 52 ST</v>
      </c>
      <c r="C226" t="str">
        <f>'Input Data'!C241</f>
        <v>AB</v>
      </c>
      <c r="D226" t="str">
        <f>'Input Data'!D241</f>
        <v>DIESEL LS</v>
      </c>
      <c r="E226">
        <f>'Input Data'!AC241</f>
        <v>96.2</v>
      </c>
      <c r="F226">
        <f>'Input Data'!F241</f>
        <v>4</v>
      </c>
      <c r="G226">
        <f>'Input Data'!G241</f>
        <v>13</v>
      </c>
      <c r="H226">
        <f>'Input Data'!H241</f>
        <v>0</v>
      </c>
      <c r="I226">
        <f>'Input Data'!I241</f>
        <v>0</v>
      </c>
      <c r="J226" s="28">
        <f t="shared" si="6"/>
        <v>113.2</v>
      </c>
      <c r="K226">
        <f>J226*'Input Data'!AF241</f>
        <v>5.66</v>
      </c>
      <c r="L226" s="28">
        <f>J226*'Input Data'!AG241</f>
        <v>0</v>
      </c>
      <c r="M226" s="28">
        <f t="shared" si="7"/>
        <v>118.86</v>
      </c>
    </row>
    <row r="227" spans="1:13" x14ac:dyDescent="0.25">
      <c r="A227" t="str">
        <f>'Input Data'!B242</f>
        <v>VERMILLION</v>
      </c>
      <c r="B227" t="str">
        <f>'Input Data'!AH242</f>
        <v>4403 52 ST</v>
      </c>
      <c r="C227" t="str">
        <f>'Input Data'!C242</f>
        <v>AB</v>
      </c>
      <c r="D227" t="str">
        <f>'Input Data'!D242</f>
        <v>ETH REG DYE</v>
      </c>
      <c r="E227">
        <f>'Input Data'!AC242</f>
        <v>84.4</v>
      </c>
      <c r="F227">
        <f>'Input Data'!F242</f>
        <v>10</v>
      </c>
      <c r="G227">
        <f>'Input Data'!G242</f>
        <v>4</v>
      </c>
      <c r="H227">
        <f>'Input Data'!H242</f>
        <v>0</v>
      </c>
      <c r="I227">
        <f>'Input Data'!I242</f>
        <v>0</v>
      </c>
      <c r="J227" s="28">
        <f t="shared" si="6"/>
        <v>98.4</v>
      </c>
      <c r="K227">
        <f>J227*'Input Data'!AF242</f>
        <v>4.9200000000000008</v>
      </c>
      <c r="L227" s="28">
        <f>J227*'Input Data'!AG242</f>
        <v>0</v>
      </c>
      <c r="M227" s="28">
        <f t="shared" si="7"/>
        <v>103.32000000000001</v>
      </c>
    </row>
    <row r="228" spans="1:13" x14ac:dyDescent="0.25">
      <c r="A228" t="str">
        <f>'Input Data'!B243</f>
        <v>VERMILLION</v>
      </c>
      <c r="B228" t="str">
        <f>'Input Data'!AH243</f>
        <v>4403 52 ST</v>
      </c>
      <c r="C228" t="str">
        <f>'Input Data'!C243</f>
        <v>AB</v>
      </c>
      <c r="D228" t="str">
        <f>'Input Data'!D243</f>
        <v>ETHANOL REG</v>
      </c>
      <c r="E228">
        <f>'Input Data'!AC243</f>
        <v>84.4</v>
      </c>
      <c r="F228">
        <f>'Input Data'!F243</f>
        <v>10</v>
      </c>
      <c r="G228">
        <f>'Input Data'!G243</f>
        <v>13</v>
      </c>
      <c r="H228">
        <f>'Input Data'!H243</f>
        <v>0</v>
      </c>
      <c r="I228">
        <f>'Input Data'!I243</f>
        <v>0</v>
      </c>
      <c r="J228" s="28">
        <f t="shared" si="6"/>
        <v>107.4</v>
      </c>
      <c r="K228">
        <f>J228*'Input Data'!AF243</f>
        <v>5.370000000000001</v>
      </c>
      <c r="L228" s="28">
        <f>J228*'Input Data'!AG243</f>
        <v>0</v>
      </c>
      <c r="M228" s="28">
        <f t="shared" si="7"/>
        <v>112.77000000000001</v>
      </c>
    </row>
    <row r="229" spans="1:13" x14ac:dyDescent="0.25">
      <c r="A229" t="str">
        <f>'Input Data'!B244</f>
        <v>VIKING</v>
      </c>
      <c r="B229" t="str">
        <f>'Input Data'!AH244</f>
        <v>HWY 14 &amp; 36</v>
      </c>
      <c r="C229" t="str">
        <f>'Input Data'!C244</f>
        <v>AB</v>
      </c>
      <c r="D229" t="str">
        <f>'Input Data'!D244</f>
        <v>D LS DYED</v>
      </c>
      <c r="E229">
        <f>'Input Data'!AC244</f>
        <v>98.4</v>
      </c>
      <c r="F229">
        <f>'Input Data'!F244</f>
        <v>4</v>
      </c>
      <c r="G229">
        <f>'Input Data'!G244</f>
        <v>4</v>
      </c>
      <c r="H229">
        <f>'Input Data'!H244</f>
        <v>0</v>
      </c>
      <c r="I229">
        <f>'Input Data'!I244</f>
        <v>0</v>
      </c>
      <c r="J229" s="28">
        <f t="shared" si="6"/>
        <v>106.4</v>
      </c>
      <c r="K229">
        <f>J229*'Input Data'!AF244</f>
        <v>5.32</v>
      </c>
      <c r="L229" s="28">
        <f>J229*'Input Data'!AG244</f>
        <v>0</v>
      </c>
      <c r="M229" s="28">
        <f t="shared" si="7"/>
        <v>111.72</v>
      </c>
    </row>
    <row r="230" spans="1:13" x14ac:dyDescent="0.25">
      <c r="A230" t="str">
        <f>'Input Data'!B245</f>
        <v>VIKING</v>
      </c>
      <c r="B230" t="str">
        <f>'Input Data'!AH245</f>
        <v>HWY 14 &amp; 36</v>
      </c>
      <c r="C230" t="str">
        <f>'Input Data'!C245</f>
        <v>AB</v>
      </c>
      <c r="D230" t="str">
        <f>'Input Data'!D245</f>
        <v>DIESEL LS</v>
      </c>
      <c r="E230">
        <f>'Input Data'!AC245</f>
        <v>98.4</v>
      </c>
      <c r="F230">
        <f>'Input Data'!F245</f>
        <v>4</v>
      </c>
      <c r="G230">
        <f>'Input Data'!G245</f>
        <v>13</v>
      </c>
      <c r="H230">
        <f>'Input Data'!H245</f>
        <v>0</v>
      </c>
      <c r="I230">
        <f>'Input Data'!I245</f>
        <v>0</v>
      </c>
      <c r="J230" s="28">
        <f t="shared" si="6"/>
        <v>115.4</v>
      </c>
      <c r="K230">
        <f>J230*'Input Data'!AF245</f>
        <v>5.7700000000000005</v>
      </c>
      <c r="L230" s="28">
        <f>J230*'Input Data'!AG245</f>
        <v>0</v>
      </c>
      <c r="M230" s="28">
        <f t="shared" si="7"/>
        <v>121.17</v>
      </c>
    </row>
    <row r="231" spans="1:13" x14ac:dyDescent="0.25">
      <c r="A231" t="str">
        <f>'Input Data'!B246</f>
        <v>VIKING</v>
      </c>
      <c r="B231" t="str">
        <f>'Input Data'!AH246</f>
        <v>HWY 14 &amp; 36</v>
      </c>
      <c r="C231" t="str">
        <f>'Input Data'!C246</f>
        <v>AB</v>
      </c>
      <c r="D231" t="str">
        <f>'Input Data'!D246</f>
        <v>ETHANOL REG</v>
      </c>
      <c r="E231">
        <f>'Input Data'!AC246</f>
        <v>85.8</v>
      </c>
      <c r="F231">
        <f>'Input Data'!F246</f>
        <v>10</v>
      </c>
      <c r="G231">
        <f>'Input Data'!G246</f>
        <v>13</v>
      </c>
      <c r="H231">
        <f>'Input Data'!H246</f>
        <v>0</v>
      </c>
      <c r="I231">
        <f>'Input Data'!I246</f>
        <v>0</v>
      </c>
      <c r="J231" s="28">
        <f t="shared" si="6"/>
        <v>108.8</v>
      </c>
      <c r="K231">
        <f>J231*'Input Data'!AF246</f>
        <v>5.44</v>
      </c>
      <c r="L231" s="28">
        <f>J231*'Input Data'!AG246</f>
        <v>0</v>
      </c>
      <c r="M231" s="28">
        <f t="shared" si="7"/>
        <v>114.24</v>
      </c>
    </row>
    <row r="232" spans="1:13" x14ac:dyDescent="0.25">
      <c r="A232" t="str">
        <f>'Input Data'!B247</f>
        <v>WHEATLAND COUNTY</v>
      </c>
      <c r="B232" t="str">
        <f>'Input Data'!AH247</f>
        <v>5 DURUM DRIVE</v>
      </c>
      <c r="C232" t="str">
        <f>'Input Data'!C247</f>
        <v>AB</v>
      </c>
      <c r="D232" t="str">
        <f>'Input Data'!D247</f>
        <v>DIESEL LS</v>
      </c>
      <c r="E232">
        <f>'Input Data'!AC247</f>
        <v>100</v>
      </c>
      <c r="F232">
        <f>'Input Data'!F247</f>
        <v>4</v>
      </c>
      <c r="G232">
        <f>'Input Data'!G247</f>
        <v>13</v>
      </c>
      <c r="H232">
        <f>'Input Data'!H247</f>
        <v>0</v>
      </c>
      <c r="I232">
        <f>'Input Data'!I247</f>
        <v>0</v>
      </c>
      <c r="J232" s="28">
        <f t="shared" si="6"/>
        <v>117</v>
      </c>
      <c r="K232">
        <f>J232*'Input Data'!AF247</f>
        <v>5.8500000000000005</v>
      </c>
      <c r="L232" s="28">
        <f>J232*'Input Data'!AG247</f>
        <v>0</v>
      </c>
      <c r="M232" s="28">
        <f t="shared" si="7"/>
        <v>122.85</v>
      </c>
    </row>
    <row r="233" spans="1:13" x14ac:dyDescent="0.25">
      <c r="A233" t="str">
        <f>'Input Data'!B248</f>
        <v>WHEATLAND COUNTY</v>
      </c>
      <c r="B233" t="str">
        <f>'Input Data'!AH248</f>
        <v>5 DURUM DRIVE</v>
      </c>
      <c r="C233" t="str">
        <f>'Input Data'!C248</f>
        <v>AB</v>
      </c>
      <c r="D233" t="str">
        <f>'Input Data'!D248</f>
        <v>ETH MID</v>
      </c>
      <c r="E233">
        <f>'Input Data'!AC248</f>
        <v>98.1</v>
      </c>
      <c r="F233">
        <f>'Input Data'!F248</f>
        <v>10</v>
      </c>
      <c r="G233">
        <f>'Input Data'!G248</f>
        <v>13</v>
      </c>
      <c r="H233">
        <f>'Input Data'!H248</f>
        <v>0</v>
      </c>
      <c r="I233">
        <f>'Input Data'!I248</f>
        <v>0</v>
      </c>
      <c r="J233" s="28">
        <f t="shared" si="6"/>
        <v>121.1</v>
      </c>
      <c r="K233">
        <f>J233*'Input Data'!AF248</f>
        <v>6.0549999999999997</v>
      </c>
      <c r="L233" s="28">
        <f>J233*'Input Data'!AG248</f>
        <v>0</v>
      </c>
      <c r="M233" s="28">
        <f t="shared" si="7"/>
        <v>127.155</v>
      </c>
    </row>
    <row r="234" spans="1:13" x14ac:dyDescent="0.25">
      <c r="A234" t="str">
        <f>'Input Data'!B249</f>
        <v>WHEATLAND COUNTY</v>
      </c>
      <c r="B234" t="str">
        <f>'Input Data'!AH249</f>
        <v>5 DURUM DRIVE</v>
      </c>
      <c r="C234" t="str">
        <f>'Input Data'!C249</f>
        <v>AB</v>
      </c>
      <c r="D234" t="str">
        <f>'Input Data'!D249</f>
        <v>ETHANOL REG</v>
      </c>
      <c r="E234">
        <f>'Input Data'!AC249</f>
        <v>91.9</v>
      </c>
      <c r="F234">
        <f>'Input Data'!F249</f>
        <v>10</v>
      </c>
      <c r="G234">
        <f>'Input Data'!G249</f>
        <v>13</v>
      </c>
      <c r="H234">
        <f>'Input Data'!H249</f>
        <v>0</v>
      </c>
      <c r="I234">
        <f>'Input Data'!I249</f>
        <v>0</v>
      </c>
      <c r="J234" s="28">
        <f t="shared" si="6"/>
        <v>114.9</v>
      </c>
      <c r="K234">
        <f>J234*'Input Data'!AF249</f>
        <v>5.745000000000001</v>
      </c>
      <c r="L234" s="28">
        <f>J234*'Input Data'!AG249</f>
        <v>0</v>
      </c>
      <c r="M234" s="28">
        <f t="shared" si="7"/>
        <v>120.64500000000001</v>
      </c>
    </row>
    <row r="235" spans="1:13" x14ac:dyDescent="0.25">
      <c r="A235" t="str">
        <f>'Input Data'!B250</f>
        <v>WHEATLAND COUNTY</v>
      </c>
      <c r="B235" t="str">
        <f>'Input Data'!AH250</f>
        <v>5 DURUM DRIVE</v>
      </c>
      <c r="C235" t="str">
        <f>'Input Data'!C250</f>
        <v>AB</v>
      </c>
      <c r="D235" t="str">
        <f>'Input Data'!D250</f>
        <v>UNBRAND DEF</v>
      </c>
      <c r="E235">
        <f>'Input Data'!AC250</f>
        <v>113.3</v>
      </c>
      <c r="F235">
        <f>'Input Data'!F250</f>
        <v>0</v>
      </c>
      <c r="G235">
        <f>'Input Data'!G250</f>
        <v>0</v>
      </c>
      <c r="H235">
        <f>'Input Data'!H250</f>
        <v>0</v>
      </c>
      <c r="I235">
        <f>'Input Data'!I250</f>
        <v>0</v>
      </c>
      <c r="J235" s="28">
        <f t="shared" si="6"/>
        <v>113.3</v>
      </c>
      <c r="K235">
        <f>J235*'Input Data'!AF250</f>
        <v>5.665</v>
      </c>
      <c r="L235" s="28">
        <f>J235*'Input Data'!AG250</f>
        <v>0</v>
      </c>
      <c r="M235" s="28">
        <f t="shared" si="7"/>
        <v>118.965</v>
      </c>
    </row>
    <row r="236" spans="1:13" x14ac:dyDescent="0.25">
      <c r="A236" t="str">
        <f>'Input Data'!B251</f>
        <v>WHITECOURT</v>
      </c>
      <c r="B236" t="str">
        <f>'Input Data'!AH251</f>
        <v>JCT HWY 43 &amp; 32</v>
      </c>
      <c r="C236" t="str">
        <f>'Input Data'!C251</f>
        <v>AB</v>
      </c>
      <c r="D236" t="str">
        <f>'Input Data'!D251</f>
        <v>DIESEL LS</v>
      </c>
      <c r="E236">
        <f>'Input Data'!AC251</f>
        <v>97</v>
      </c>
      <c r="F236">
        <f>'Input Data'!F251</f>
        <v>4</v>
      </c>
      <c r="G236">
        <f>'Input Data'!G251</f>
        <v>13</v>
      </c>
      <c r="H236">
        <f>'Input Data'!H251</f>
        <v>0</v>
      </c>
      <c r="I236">
        <f>'Input Data'!I251</f>
        <v>0</v>
      </c>
      <c r="J236" s="28">
        <f t="shared" si="6"/>
        <v>114</v>
      </c>
      <c r="K236">
        <f>J236*'Input Data'!AF251</f>
        <v>5.7</v>
      </c>
      <c r="L236" s="28">
        <f>J236*'Input Data'!AG251</f>
        <v>0</v>
      </c>
      <c r="M236" s="28">
        <f t="shared" si="7"/>
        <v>119.7</v>
      </c>
    </row>
    <row r="237" spans="1:13" x14ac:dyDescent="0.25">
      <c r="A237" t="str">
        <f>'Input Data'!B252</f>
        <v>WHITECOURT</v>
      </c>
      <c r="B237" t="str">
        <f>'Input Data'!AH252</f>
        <v>JCT HWY 43 &amp; 32</v>
      </c>
      <c r="C237" t="str">
        <f>'Input Data'!C252</f>
        <v>AB</v>
      </c>
      <c r="D237" t="str">
        <f>'Input Data'!D252</f>
        <v>ETH MID</v>
      </c>
      <c r="E237">
        <f>'Input Data'!AC252</f>
        <v>88.4</v>
      </c>
      <c r="F237">
        <f>'Input Data'!F252</f>
        <v>10</v>
      </c>
      <c r="G237">
        <f>'Input Data'!G252</f>
        <v>13</v>
      </c>
      <c r="H237">
        <f>'Input Data'!H252</f>
        <v>0</v>
      </c>
      <c r="I237">
        <f>'Input Data'!I252</f>
        <v>0</v>
      </c>
      <c r="J237" s="28">
        <f t="shared" si="6"/>
        <v>111.4</v>
      </c>
      <c r="K237">
        <f>J237*'Input Data'!AF252</f>
        <v>5.57</v>
      </c>
      <c r="L237" s="28">
        <f>J237*'Input Data'!AG252</f>
        <v>0</v>
      </c>
      <c r="M237" s="28">
        <f t="shared" si="7"/>
        <v>116.97</v>
      </c>
    </row>
    <row r="238" spans="1:13" x14ac:dyDescent="0.25">
      <c r="A238" t="str">
        <f>'Input Data'!B253</f>
        <v>WHITECOURT</v>
      </c>
      <c r="B238" t="str">
        <f>'Input Data'!AH253</f>
        <v>JCT HWY 43 &amp; 32</v>
      </c>
      <c r="C238" t="str">
        <f>'Input Data'!C253</f>
        <v>AB</v>
      </c>
      <c r="D238" t="str">
        <f>'Input Data'!D253</f>
        <v>ETH REG DYE</v>
      </c>
      <c r="E238">
        <f>'Input Data'!AC253</f>
        <v>84.4</v>
      </c>
      <c r="F238">
        <f>'Input Data'!F253</f>
        <v>10</v>
      </c>
      <c r="G238">
        <f>'Input Data'!G253</f>
        <v>4</v>
      </c>
      <c r="H238">
        <f>'Input Data'!H253</f>
        <v>0</v>
      </c>
      <c r="I238">
        <f>'Input Data'!I253</f>
        <v>0</v>
      </c>
      <c r="J238" s="28">
        <f t="shared" si="6"/>
        <v>98.4</v>
      </c>
      <c r="K238">
        <f>J238*'Input Data'!AF253</f>
        <v>4.9200000000000008</v>
      </c>
      <c r="L238" s="28">
        <f>J238*'Input Data'!AG253</f>
        <v>0</v>
      </c>
      <c r="M238" s="28">
        <f t="shared" si="7"/>
        <v>103.32000000000001</v>
      </c>
    </row>
    <row r="239" spans="1:13" x14ac:dyDescent="0.25">
      <c r="A239" t="str">
        <f>'Input Data'!B254</f>
        <v>WHITECOURT</v>
      </c>
      <c r="B239" t="str">
        <f>'Input Data'!AH254</f>
        <v>JCT HWY 43 &amp; 32</v>
      </c>
      <c r="C239" t="str">
        <f>'Input Data'!C254</f>
        <v>AB</v>
      </c>
      <c r="D239" t="str">
        <f>'Input Data'!D254</f>
        <v>ETHANOL REG</v>
      </c>
      <c r="E239">
        <f>'Input Data'!AC254</f>
        <v>84.4</v>
      </c>
      <c r="F239">
        <f>'Input Data'!F254</f>
        <v>10</v>
      </c>
      <c r="G239">
        <f>'Input Data'!G254</f>
        <v>13</v>
      </c>
      <c r="H239">
        <f>'Input Data'!H254</f>
        <v>0</v>
      </c>
      <c r="I239">
        <f>'Input Data'!I254</f>
        <v>0</v>
      </c>
      <c r="J239" s="28">
        <f t="shared" si="6"/>
        <v>107.4</v>
      </c>
      <c r="K239">
        <f>J239*'Input Data'!AF254</f>
        <v>5.370000000000001</v>
      </c>
      <c r="L239" s="28">
        <f>J239*'Input Data'!AG254</f>
        <v>0</v>
      </c>
      <c r="M239" s="28">
        <f t="shared" si="7"/>
        <v>112.77000000000001</v>
      </c>
    </row>
    <row r="240" spans="1:13" x14ac:dyDescent="0.25">
      <c r="A240" t="str">
        <f>'Input Data'!B255</f>
        <v>WHITECOURT</v>
      </c>
      <c r="B240" t="str">
        <f>'Input Data'!AH255</f>
        <v>JCT HWY 43 &amp; 32</v>
      </c>
      <c r="C240" t="str">
        <f>'Input Data'!C255</f>
        <v>AB</v>
      </c>
      <c r="D240" t="str">
        <f>'Input Data'!D255</f>
        <v>PREMIUM</v>
      </c>
      <c r="E240">
        <f>'Input Data'!AC255</f>
        <v>103.4</v>
      </c>
      <c r="F240">
        <f>'Input Data'!F255</f>
        <v>10</v>
      </c>
      <c r="G240">
        <f>'Input Data'!G255</f>
        <v>13</v>
      </c>
      <c r="H240">
        <f>'Input Data'!H255</f>
        <v>0</v>
      </c>
      <c r="I240">
        <f>'Input Data'!I255</f>
        <v>0</v>
      </c>
      <c r="J240" s="28">
        <f t="shared" si="6"/>
        <v>126.4</v>
      </c>
      <c r="K240">
        <f>J240*'Input Data'!AF255</f>
        <v>6.32</v>
      </c>
      <c r="L240" s="28">
        <f>J240*'Input Data'!AG255</f>
        <v>0</v>
      </c>
      <c r="M240" s="28">
        <f t="shared" si="7"/>
        <v>132.72</v>
      </c>
    </row>
    <row r="241" spans="1:13" x14ac:dyDescent="0.25">
      <c r="A241" t="str">
        <f>'Input Data'!B256</f>
        <v>ABBOTSFORD</v>
      </c>
      <c r="B241" t="str">
        <f>'Input Data'!AH256</f>
        <v>30650 SOUTH FRASER WAY</v>
      </c>
      <c r="C241" t="str">
        <f>'Input Data'!C256</f>
        <v>BC</v>
      </c>
      <c r="D241" t="str">
        <f>'Input Data'!D256</f>
        <v>D LS DYED</v>
      </c>
      <c r="E241">
        <f>'Input Data'!AC256</f>
        <v>115.5</v>
      </c>
      <c r="F241">
        <f>'Input Data'!F256</f>
        <v>4</v>
      </c>
      <c r="G241">
        <f>'Input Data'!G256</f>
        <v>3</v>
      </c>
      <c r="H241">
        <f>'Input Data'!H256</f>
        <v>0</v>
      </c>
      <c r="I241">
        <f>'Input Data'!I256</f>
        <v>0</v>
      </c>
      <c r="J241" s="28">
        <f t="shared" si="6"/>
        <v>122.5</v>
      </c>
      <c r="K241">
        <f>J241*'Input Data'!AF256</f>
        <v>6.125</v>
      </c>
      <c r="L241" s="28">
        <f>J241*'Input Data'!AG256</f>
        <v>0</v>
      </c>
      <c r="M241" s="28">
        <f t="shared" si="7"/>
        <v>128.625</v>
      </c>
    </row>
    <row r="242" spans="1:13" x14ac:dyDescent="0.25">
      <c r="A242" t="str">
        <f>'Input Data'!B257</f>
        <v>ABBOTSFORD</v>
      </c>
      <c r="B242" t="str">
        <f>'Input Data'!AH257</f>
        <v>30650 SOUTH FRASER WAY</v>
      </c>
      <c r="C242" t="str">
        <f>'Input Data'!C257</f>
        <v>BC</v>
      </c>
      <c r="D242" t="str">
        <f>'Input Data'!D257</f>
        <v>DIESEL LS</v>
      </c>
      <c r="E242">
        <f>'Input Data'!AC257</f>
        <v>115.5</v>
      </c>
      <c r="F242">
        <f>'Input Data'!F257</f>
        <v>4</v>
      </c>
      <c r="G242">
        <f>'Input Data'!G257</f>
        <v>15</v>
      </c>
      <c r="H242">
        <f>'Input Data'!H257</f>
        <v>0</v>
      </c>
      <c r="I242">
        <f>'Input Data'!I257</f>
        <v>0</v>
      </c>
      <c r="J242" s="28">
        <f t="shared" si="6"/>
        <v>134.5</v>
      </c>
      <c r="K242">
        <f>J242*'Input Data'!AF257</f>
        <v>6.7250000000000005</v>
      </c>
      <c r="L242" s="28">
        <f>J242*'Input Data'!AG257</f>
        <v>0</v>
      </c>
      <c r="M242" s="28">
        <f t="shared" si="7"/>
        <v>141.22499999999999</v>
      </c>
    </row>
    <row r="243" spans="1:13" x14ac:dyDescent="0.25">
      <c r="A243" t="str">
        <f>'Input Data'!B258</f>
        <v>ABBOTSFORD</v>
      </c>
      <c r="B243" t="str">
        <f>'Input Data'!AH258</f>
        <v>30650 SOUTH FRASER WAY</v>
      </c>
      <c r="C243" t="str">
        <f>'Input Data'!C258</f>
        <v>BC</v>
      </c>
      <c r="D243" t="str">
        <f>'Input Data'!D258</f>
        <v>ETHANOL REG</v>
      </c>
      <c r="E243">
        <f>'Input Data'!AC258</f>
        <v>105.2</v>
      </c>
      <c r="F243">
        <f>'Input Data'!F258</f>
        <v>10</v>
      </c>
      <c r="G243">
        <f>'Input Data'!G258</f>
        <v>14.5</v>
      </c>
      <c r="H243">
        <f>'Input Data'!H258</f>
        <v>0</v>
      </c>
      <c r="I243">
        <f>'Input Data'!I258</f>
        <v>0</v>
      </c>
      <c r="J243" s="28">
        <f t="shared" si="6"/>
        <v>129.69999999999999</v>
      </c>
      <c r="K243">
        <f>J243*'Input Data'!AF258</f>
        <v>6.4849999999999994</v>
      </c>
      <c r="L243" s="28">
        <f>J243*'Input Data'!AG258</f>
        <v>0</v>
      </c>
      <c r="M243" s="28">
        <f t="shared" si="7"/>
        <v>136.185</v>
      </c>
    </row>
    <row r="244" spans="1:13" x14ac:dyDescent="0.25">
      <c r="A244" t="str">
        <f>'Input Data'!B259</f>
        <v>ABBOTSFORD</v>
      </c>
      <c r="B244" t="str">
        <f>'Input Data'!AH259</f>
        <v>30650 SOUTH FRASER WAY</v>
      </c>
      <c r="C244" t="str">
        <f>'Input Data'!C259</f>
        <v>BC</v>
      </c>
      <c r="D244" t="str">
        <f>'Input Data'!D259</f>
        <v>UNBRAND DEF</v>
      </c>
      <c r="E244">
        <f>'Input Data'!AC259</f>
        <v>97.3</v>
      </c>
      <c r="F244">
        <f>'Input Data'!F259</f>
        <v>0</v>
      </c>
      <c r="G244">
        <f>'Input Data'!G259</f>
        <v>0</v>
      </c>
      <c r="H244">
        <f>'Input Data'!H259</f>
        <v>0</v>
      </c>
      <c r="I244">
        <f>'Input Data'!I259</f>
        <v>0</v>
      </c>
      <c r="J244" s="28">
        <f t="shared" si="6"/>
        <v>97.3</v>
      </c>
      <c r="K244">
        <f>J244*'Input Data'!AF259</f>
        <v>11.675999999999998</v>
      </c>
      <c r="L244" s="28">
        <f>J244*'Input Data'!AG259</f>
        <v>0</v>
      </c>
      <c r="M244" s="28">
        <f t="shared" si="7"/>
        <v>108.976</v>
      </c>
    </row>
    <row r="245" spans="1:13" x14ac:dyDescent="0.25">
      <c r="A245" t="str">
        <f>'Input Data'!B260</f>
        <v>ARMSTRONG</v>
      </c>
      <c r="B245" t="str">
        <f>'Input Data'!AH260</f>
        <v>957 OTTER LAKE CROSSING RD</v>
      </c>
      <c r="C245" t="str">
        <f>'Input Data'!C260</f>
        <v>BC</v>
      </c>
      <c r="D245" t="str">
        <f>'Input Data'!D260</f>
        <v>D LS DYED</v>
      </c>
      <c r="E245">
        <f>'Input Data'!AC260</f>
        <v>117.4</v>
      </c>
      <c r="F245">
        <f>'Input Data'!F260</f>
        <v>4</v>
      </c>
      <c r="G245">
        <f>'Input Data'!G260</f>
        <v>3</v>
      </c>
      <c r="H245">
        <f>'Input Data'!H260</f>
        <v>0</v>
      </c>
      <c r="I245">
        <f>'Input Data'!I260</f>
        <v>0</v>
      </c>
      <c r="J245" s="28">
        <f t="shared" si="6"/>
        <v>124.4</v>
      </c>
      <c r="K245">
        <f>J245*'Input Data'!AF260</f>
        <v>6.2200000000000006</v>
      </c>
      <c r="L245" s="28">
        <f>J245*'Input Data'!AG260</f>
        <v>0</v>
      </c>
      <c r="M245" s="28">
        <f t="shared" si="7"/>
        <v>130.62</v>
      </c>
    </row>
    <row r="246" spans="1:13" x14ac:dyDescent="0.25">
      <c r="A246" t="str">
        <f>'Input Data'!B261</f>
        <v>ARMSTRONG</v>
      </c>
      <c r="B246" t="str">
        <f>'Input Data'!AH261</f>
        <v>957 OTTER LAKE CROSSING RD</v>
      </c>
      <c r="C246" t="str">
        <f>'Input Data'!C261</f>
        <v>BC</v>
      </c>
      <c r="D246" t="str">
        <f>'Input Data'!D261</f>
        <v>DIESEL LS</v>
      </c>
      <c r="E246">
        <f>'Input Data'!AC261</f>
        <v>117.4</v>
      </c>
      <c r="F246">
        <f>'Input Data'!F261</f>
        <v>4</v>
      </c>
      <c r="G246">
        <f>'Input Data'!G261</f>
        <v>15</v>
      </c>
      <c r="H246">
        <f>'Input Data'!H261</f>
        <v>0</v>
      </c>
      <c r="I246">
        <f>'Input Data'!I261</f>
        <v>0</v>
      </c>
      <c r="J246" s="28">
        <f t="shared" si="6"/>
        <v>136.4</v>
      </c>
      <c r="K246">
        <f>J246*'Input Data'!AF261</f>
        <v>6.82</v>
      </c>
      <c r="L246" s="28">
        <f>J246*'Input Data'!AG261</f>
        <v>0</v>
      </c>
      <c r="M246" s="28">
        <f t="shared" si="7"/>
        <v>143.22</v>
      </c>
    </row>
    <row r="247" spans="1:13" x14ac:dyDescent="0.25">
      <c r="A247" t="str">
        <f>'Input Data'!B262</f>
        <v>ARMSTRONG</v>
      </c>
      <c r="B247" t="str">
        <f>'Input Data'!AH262</f>
        <v>957 OTTER LAKE CROSSING RD</v>
      </c>
      <c r="C247" t="str">
        <f>'Input Data'!C262</f>
        <v>BC</v>
      </c>
      <c r="D247" t="str">
        <f>'Input Data'!D262</f>
        <v>ETH REG DYE</v>
      </c>
      <c r="E247">
        <f>'Input Data'!AC262</f>
        <v>102.8</v>
      </c>
      <c r="F247">
        <f>'Input Data'!F262</f>
        <v>10</v>
      </c>
      <c r="G247">
        <f>'Input Data'!G262</f>
        <v>3</v>
      </c>
      <c r="H247">
        <f>'Input Data'!H262</f>
        <v>0</v>
      </c>
      <c r="I247">
        <f>'Input Data'!I262</f>
        <v>0</v>
      </c>
      <c r="J247" s="28">
        <f t="shared" si="6"/>
        <v>115.8</v>
      </c>
      <c r="K247">
        <f>J247*'Input Data'!AF262</f>
        <v>5.79</v>
      </c>
      <c r="L247" s="28">
        <f>J247*'Input Data'!AG262</f>
        <v>0</v>
      </c>
      <c r="M247" s="28">
        <f t="shared" si="7"/>
        <v>121.59</v>
      </c>
    </row>
    <row r="248" spans="1:13" x14ac:dyDescent="0.25">
      <c r="A248" t="str">
        <f>'Input Data'!B263</f>
        <v>ARMSTRONG</v>
      </c>
      <c r="B248" t="str">
        <f>'Input Data'!AH263</f>
        <v>957 OTTER LAKE CROSSING RD</v>
      </c>
      <c r="C248" t="str">
        <f>'Input Data'!C263</f>
        <v>BC</v>
      </c>
      <c r="D248" t="str">
        <f>'Input Data'!D263</f>
        <v>ETHANOL REG</v>
      </c>
      <c r="E248">
        <f>'Input Data'!AC263</f>
        <v>102.8</v>
      </c>
      <c r="F248">
        <f>'Input Data'!F263</f>
        <v>10</v>
      </c>
      <c r="G248">
        <f>'Input Data'!G263</f>
        <v>14.5</v>
      </c>
      <c r="H248">
        <f>'Input Data'!H263</f>
        <v>0</v>
      </c>
      <c r="I248">
        <f>'Input Data'!I263</f>
        <v>0</v>
      </c>
      <c r="J248" s="28">
        <f t="shared" si="6"/>
        <v>127.3</v>
      </c>
      <c r="K248">
        <f>J248*'Input Data'!AF263</f>
        <v>6.3650000000000002</v>
      </c>
      <c r="L248" s="28">
        <f>J248*'Input Data'!AG263</f>
        <v>0</v>
      </c>
      <c r="M248" s="28">
        <f t="shared" si="7"/>
        <v>133.66499999999999</v>
      </c>
    </row>
    <row r="249" spans="1:13" x14ac:dyDescent="0.25">
      <c r="A249" t="str">
        <f>'Input Data'!B264</f>
        <v>ARMSTRONG</v>
      </c>
      <c r="B249" t="str">
        <f>'Input Data'!AH264</f>
        <v>957 OTTER LAKE CROSSING RD</v>
      </c>
      <c r="C249" t="str">
        <f>'Input Data'!C264</f>
        <v>BC</v>
      </c>
      <c r="D249" t="str">
        <f>'Input Data'!D264</f>
        <v>PREM DYED</v>
      </c>
      <c r="E249">
        <f>'Input Data'!AC264</f>
        <v>121.8</v>
      </c>
      <c r="F249">
        <f>'Input Data'!F264</f>
        <v>10</v>
      </c>
      <c r="G249">
        <f>'Input Data'!G264</f>
        <v>3</v>
      </c>
      <c r="H249">
        <f>'Input Data'!H264</f>
        <v>0</v>
      </c>
      <c r="I249">
        <f>'Input Data'!I264</f>
        <v>0</v>
      </c>
      <c r="J249" s="28">
        <f t="shared" si="6"/>
        <v>134.80000000000001</v>
      </c>
      <c r="K249">
        <f>J249*'Input Data'!AF264</f>
        <v>6.7400000000000011</v>
      </c>
      <c r="L249" s="28">
        <f>J249*'Input Data'!AG264</f>
        <v>0</v>
      </c>
      <c r="M249" s="28">
        <f t="shared" si="7"/>
        <v>141.54000000000002</v>
      </c>
    </row>
    <row r="250" spans="1:13" x14ac:dyDescent="0.25">
      <c r="A250" t="str">
        <f>'Input Data'!B265</f>
        <v>ARMSTRONG</v>
      </c>
      <c r="B250" t="str">
        <f>'Input Data'!AH265</f>
        <v>957 OTTER LAKE CROSSING RD</v>
      </c>
      <c r="C250" t="str">
        <f>'Input Data'!C265</f>
        <v>BC</v>
      </c>
      <c r="D250" t="str">
        <f>'Input Data'!D265</f>
        <v>PREMIUM</v>
      </c>
      <c r="E250">
        <f>'Input Data'!AC265</f>
        <v>121.8</v>
      </c>
      <c r="F250">
        <f>'Input Data'!F265</f>
        <v>10</v>
      </c>
      <c r="G250">
        <f>'Input Data'!G265</f>
        <v>14.5</v>
      </c>
      <c r="H250">
        <f>'Input Data'!H265</f>
        <v>0</v>
      </c>
      <c r="I250">
        <f>'Input Data'!I265</f>
        <v>0</v>
      </c>
      <c r="J250" s="28">
        <f t="shared" si="6"/>
        <v>146.30000000000001</v>
      </c>
      <c r="K250">
        <f>J250*'Input Data'!AF265</f>
        <v>7.3150000000000013</v>
      </c>
      <c r="L250" s="28">
        <f>J250*'Input Data'!AG265</f>
        <v>0</v>
      </c>
      <c r="M250" s="28">
        <f t="shared" si="7"/>
        <v>153.61500000000001</v>
      </c>
    </row>
    <row r="251" spans="1:13" x14ac:dyDescent="0.25">
      <c r="A251" t="str">
        <f>'Input Data'!B266</f>
        <v>ARMSTRONG</v>
      </c>
      <c r="B251" t="str">
        <f>'Input Data'!AH266</f>
        <v>957 OTTER LAKE CROSSING RD</v>
      </c>
      <c r="C251" t="str">
        <f>'Input Data'!C266</f>
        <v>BC</v>
      </c>
      <c r="D251" t="str">
        <f>'Input Data'!D266</f>
        <v>UNBRAND DEF</v>
      </c>
      <c r="E251">
        <f>'Input Data'!AC266</f>
        <v>129.4</v>
      </c>
      <c r="F251">
        <f>'Input Data'!F266</f>
        <v>0</v>
      </c>
      <c r="G251">
        <f>'Input Data'!G266</f>
        <v>0</v>
      </c>
      <c r="H251">
        <f>'Input Data'!H266</f>
        <v>0</v>
      </c>
      <c r="I251">
        <f>'Input Data'!I266</f>
        <v>0</v>
      </c>
      <c r="J251" s="28">
        <f t="shared" si="6"/>
        <v>129.4</v>
      </c>
      <c r="K251">
        <f>J251*'Input Data'!AF266</f>
        <v>15.528</v>
      </c>
      <c r="L251" s="28">
        <f>J251*'Input Data'!AG266</f>
        <v>0</v>
      </c>
      <c r="M251" s="28">
        <f t="shared" si="7"/>
        <v>144.928</v>
      </c>
    </row>
    <row r="252" spans="1:13" x14ac:dyDescent="0.25">
      <c r="A252" t="str">
        <f>'Input Data'!B267</f>
        <v>ASHCROFT</v>
      </c>
      <c r="B252" t="str">
        <f>'Input Data'!AH267</f>
        <v>2475 CORNWALL RD</v>
      </c>
      <c r="C252" t="str">
        <f>'Input Data'!C267</f>
        <v>BC</v>
      </c>
      <c r="D252" t="str">
        <f>'Input Data'!D267</f>
        <v>D LS DYED</v>
      </c>
      <c r="E252">
        <f>'Input Data'!AC267</f>
        <v>117.4</v>
      </c>
      <c r="F252">
        <f>'Input Data'!F267</f>
        <v>4</v>
      </c>
      <c r="G252">
        <f>'Input Data'!G267</f>
        <v>3</v>
      </c>
      <c r="H252">
        <f>'Input Data'!H267</f>
        <v>0</v>
      </c>
      <c r="I252">
        <f>'Input Data'!I267</f>
        <v>0</v>
      </c>
      <c r="J252" s="28">
        <f t="shared" si="6"/>
        <v>124.4</v>
      </c>
      <c r="K252">
        <f>J252*'Input Data'!AF267</f>
        <v>6.2200000000000006</v>
      </c>
      <c r="L252" s="28">
        <f>J252*'Input Data'!AG267</f>
        <v>0</v>
      </c>
      <c r="M252" s="28">
        <f t="shared" si="7"/>
        <v>130.62</v>
      </c>
    </row>
    <row r="253" spans="1:13" x14ac:dyDescent="0.25">
      <c r="A253" t="str">
        <f>'Input Data'!B268</f>
        <v>ASHCROFT</v>
      </c>
      <c r="B253" t="str">
        <f>'Input Data'!AH268</f>
        <v>2475 CORNWALL RD</v>
      </c>
      <c r="C253" t="str">
        <f>'Input Data'!C268</f>
        <v>BC</v>
      </c>
      <c r="D253" t="str">
        <f>'Input Data'!D268</f>
        <v>DIESEL LS</v>
      </c>
      <c r="E253">
        <f>'Input Data'!AC268</f>
        <v>117.4</v>
      </c>
      <c r="F253">
        <f>'Input Data'!F268</f>
        <v>4</v>
      </c>
      <c r="G253">
        <f>'Input Data'!G268</f>
        <v>15</v>
      </c>
      <c r="H253">
        <f>'Input Data'!H268</f>
        <v>0</v>
      </c>
      <c r="I253">
        <f>'Input Data'!I268</f>
        <v>0</v>
      </c>
      <c r="J253" s="28">
        <f t="shared" si="6"/>
        <v>136.4</v>
      </c>
      <c r="K253">
        <f>J253*'Input Data'!AF268</f>
        <v>6.82</v>
      </c>
      <c r="L253" s="28">
        <f>J253*'Input Data'!AG268</f>
        <v>0</v>
      </c>
      <c r="M253" s="28">
        <f t="shared" si="7"/>
        <v>143.22</v>
      </c>
    </row>
    <row r="254" spans="1:13" x14ac:dyDescent="0.25">
      <c r="A254" t="str">
        <f>'Input Data'!B269</f>
        <v>ASHCROFT</v>
      </c>
      <c r="B254" t="str">
        <f>'Input Data'!AH269</f>
        <v>2475 CORNWALL RD</v>
      </c>
      <c r="C254" t="str">
        <f>'Input Data'!C269</f>
        <v>BC</v>
      </c>
      <c r="D254" t="str">
        <f>'Input Data'!D269</f>
        <v>UNBRAND DEF</v>
      </c>
      <c r="E254">
        <f>'Input Data'!AC269</f>
        <v>129.4</v>
      </c>
      <c r="F254">
        <f>'Input Data'!F269</f>
        <v>0</v>
      </c>
      <c r="G254">
        <f>'Input Data'!G269</f>
        <v>0</v>
      </c>
      <c r="H254">
        <f>'Input Data'!H269</f>
        <v>0</v>
      </c>
      <c r="I254">
        <f>'Input Data'!I269</f>
        <v>0</v>
      </c>
      <c r="J254" s="28">
        <f t="shared" si="6"/>
        <v>129.4</v>
      </c>
      <c r="K254">
        <f>J254*'Input Data'!AF269</f>
        <v>15.528</v>
      </c>
      <c r="L254" s="28">
        <f>J254*'Input Data'!AG269</f>
        <v>0</v>
      </c>
      <c r="M254" s="28">
        <f t="shared" si="7"/>
        <v>144.928</v>
      </c>
    </row>
    <row r="255" spans="1:13" x14ac:dyDescent="0.25">
      <c r="A255" t="str">
        <f>'Input Data'!B270</f>
        <v>BARRIERE</v>
      </c>
      <c r="B255" t="str">
        <f>'Input Data'!AH270</f>
        <v>5114 Barriere Town Road</v>
      </c>
      <c r="C255" t="str">
        <f>'Input Data'!C270</f>
        <v>BC</v>
      </c>
      <c r="D255" t="str">
        <f>'Input Data'!D270</f>
        <v>D LS DYED</v>
      </c>
      <c r="E255">
        <f>'Input Data'!AC270</f>
        <v>117.4</v>
      </c>
      <c r="F255">
        <f>'Input Data'!F270</f>
        <v>4</v>
      </c>
      <c r="G255">
        <f>'Input Data'!G270</f>
        <v>3</v>
      </c>
      <c r="H255">
        <f>'Input Data'!H270</f>
        <v>0</v>
      </c>
      <c r="I255">
        <f>'Input Data'!I270</f>
        <v>0</v>
      </c>
      <c r="J255" s="28">
        <f t="shared" si="6"/>
        <v>124.4</v>
      </c>
      <c r="K255">
        <f>J255*'Input Data'!AF270</f>
        <v>6.2200000000000006</v>
      </c>
      <c r="L255" s="28">
        <f>J255*'Input Data'!AG270</f>
        <v>0</v>
      </c>
      <c r="M255" s="28">
        <f t="shared" si="7"/>
        <v>130.62</v>
      </c>
    </row>
    <row r="256" spans="1:13" x14ac:dyDescent="0.25">
      <c r="A256" t="str">
        <f>'Input Data'!B271</f>
        <v>BARRIERE</v>
      </c>
      <c r="B256" t="str">
        <f>'Input Data'!AH271</f>
        <v>5114 Barriere Town Road</v>
      </c>
      <c r="C256" t="str">
        <f>'Input Data'!C271</f>
        <v>BC</v>
      </c>
      <c r="D256" t="str">
        <f>'Input Data'!D271</f>
        <v>DIESEL LS</v>
      </c>
      <c r="E256">
        <f>'Input Data'!AC271</f>
        <v>117.4</v>
      </c>
      <c r="F256">
        <f>'Input Data'!F271</f>
        <v>4</v>
      </c>
      <c r="G256">
        <f>'Input Data'!G271</f>
        <v>15</v>
      </c>
      <c r="H256">
        <f>'Input Data'!H271</f>
        <v>0</v>
      </c>
      <c r="I256">
        <f>'Input Data'!I271</f>
        <v>0</v>
      </c>
      <c r="J256" s="28">
        <f t="shared" si="6"/>
        <v>136.4</v>
      </c>
      <c r="K256">
        <f>J256*'Input Data'!AF271</f>
        <v>6.82</v>
      </c>
      <c r="L256" s="28">
        <f>J256*'Input Data'!AG271</f>
        <v>0</v>
      </c>
      <c r="M256" s="28">
        <f t="shared" si="7"/>
        <v>143.22</v>
      </c>
    </row>
    <row r="257" spans="1:13" x14ac:dyDescent="0.25">
      <c r="A257" t="str">
        <f>'Input Data'!B272</f>
        <v>BARRIERE</v>
      </c>
      <c r="B257" t="str">
        <f>'Input Data'!AH272</f>
        <v>5114 Barriere Town Road</v>
      </c>
      <c r="C257" t="str">
        <f>'Input Data'!C272</f>
        <v>BC</v>
      </c>
      <c r="D257" t="str">
        <f>'Input Data'!D272</f>
        <v>ETHANOL REG</v>
      </c>
      <c r="E257">
        <f>'Input Data'!AC272</f>
        <v>102.8</v>
      </c>
      <c r="F257">
        <f>'Input Data'!F272</f>
        <v>10</v>
      </c>
      <c r="G257">
        <f>'Input Data'!G272</f>
        <v>14.5</v>
      </c>
      <c r="H257">
        <f>'Input Data'!H272</f>
        <v>0</v>
      </c>
      <c r="I257">
        <f>'Input Data'!I272</f>
        <v>0</v>
      </c>
      <c r="J257" s="28">
        <f t="shared" si="6"/>
        <v>127.3</v>
      </c>
      <c r="K257">
        <f>J257*'Input Data'!AF272</f>
        <v>6.3650000000000002</v>
      </c>
      <c r="L257" s="28">
        <f>J257*'Input Data'!AG272</f>
        <v>0</v>
      </c>
      <c r="M257" s="28">
        <f t="shared" si="7"/>
        <v>133.66499999999999</v>
      </c>
    </row>
    <row r="258" spans="1:13" x14ac:dyDescent="0.25">
      <c r="A258" t="str">
        <f>'Input Data'!B273</f>
        <v>BARRIERE</v>
      </c>
      <c r="B258" t="str">
        <f>'Input Data'!AH273</f>
        <v>5114 Barriere Town Road</v>
      </c>
      <c r="C258" t="str">
        <f>'Input Data'!C273</f>
        <v>BC</v>
      </c>
      <c r="D258" t="str">
        <f>'Input Data'!D273</f>
        <v>PREM DYED</v>
      </c>
      <c r="E258">
        <f>'Input Data'!AC273</f>
        <v>121.8</v>
      </c>
      <c r="F258">
        <f>'Input Data'!F273</f>
        <v>10</v>
      </c>
      <c r="G258">
        <f>'Input Data'!G273</f>
        <v>3</v>
      </c>
      <c r="H258">
        <f>'Input Data'!H273</f>
        <v>0</v>
      </c>
      <c r="I258">
        <f>'Input Data'!I273</f>
        <v>0</v>
      </c>
      <c r="J258" s="28">
        <f t="shared" si="6"/>
        <v>134.80000000000001</v>
      </c>
      <c r="K258">
        <f>J258*'Input Data'!AF273</f>
        <v>6.7400000000000011</v>
      </c>
      <c r="L258" s="28">
        <f>J258*'Input Data'!AG273</f>
        <v>0</v>
      </c>
      <c r="M258" s="28">
        <f t="shared" si="7"/>
        <v>141.54000000000002</v>
      </c>
    </row>
    <row r="259" spans="1:13" x14ac:dyDescent="0.25">
      <c r="A259" t="str">
        <f>'Input Data'!B274</f>
        <v>BARRIERE</v>
      </c>
      <c r="B259" t="str">
        <f>'Input Data'!AH274</f>
        <v>5114 Barriere Town Road</v>
      </c>
      <c r="C259" t="str">
        <f>'Input Data'!C274</f>
        <v>BC</v>
      </c>
      <c r="D259" t="str">
        <f>'Input Data'!D274</f>
        <v>PREMIUM</v>
      </c>
      <c r="E259">
        <f>'Input Data'!AC274</f>
        <v>121.8</v>
      </c>
      <c r="F259">
        <f>'Input Data'!F274</f>
        <v>10</v>
      </c>
      <c r="G259">
        <f>'Input Data'!G274</f>
        <v>14.5</v>
      </c>
      <c r="H259">
        <f>'Input Data'!H274</f>
        <v>0</v>
      </c>
      <c r="I259">
        <f>'Input Data'!I274</f>
        <v>0</v>
      </c>
      <c r="J259" s="28">
        <f t="shared" si="6"/>
        <v>146.30000000000001</v>
      </c>
      <c r="K259">
        <f>J259*'Input Data'!AF274</f>
        <v>7.3150000000000013</v>
      </c>
      <c r="L259" s="28">
        <f>J259*'Input Data'!AG274</f>
        <v>0</v>
      </c>
      <c r="M259" s="28">
        <f t="shared" si="7"/>
        <v>153.61500000000001</v>
      </c>
    </row>
    <row r="260" spans="1:13" x14ac:dyDescent="0.25">
      <c r="A260" t="str">
        <f>'Input Data'!B275</f>
        <v>BARRIERE</v>
      </c>
      <c r="B260" t="str">
        <f>'Input Data'!AH275</f>
        <v>5114 Barriere Town Road</v>
      </c>
      <c r="C260" t="str">
        <f>'Input Data'!C275</f>
        <v>BC</v>
      </c>
      <c r="D260" t="str">
        <f>'Input Data'!D275</f>
        <v>UNBRAND DEF</v>
      </c>
      <c r="E260">
        <f>'Input Data'!AC275</f>
        <v>129.4</v>
      </c>
      <c r="F260">
        <f>'Input Data'!F275</f>
        <v>0</v>
      </c>
      <c r="G260">
        <f>'Input Data'!G275</f>
        <v>0</v>
      </c>
      <c r="H260">
        <f>'Input Data'!H275</f>
        <v>0</v>
      </c>
      <c r="I260">
        <f>'Input Data'!I275</f>
        <v>0</v>
      </c>
      <c r="J260" s="28">
        <f t="shared" si="6"/>
        <v>129.4</v>
      </c>
      <c r="K260">
        <f>J260*'Input Data'!AF275</f>
        <v>15.528</v>
      </c>
      <c r="L260" s="28">
        <f>J260*'Input Data'!AG275</f>
        <v>0</v>
      </c>
      <c r="M260" s="28">
        <f t="shared" si="7"/>
        <v>144.928</v>
      </c>
    </row>
    <row r="261" spans="1:13" x14ac:dyDescent="0.25">
      <c r="A261" t="str">
        <f>'Input Data'!B276</f>
        <v>BLUE RIVER</v>
      </c>
      <c r="B261" t="str">
        <f>'Input Data'!AH276</f>
        <v xml:space="preserve">HWY 5 S </v>
      </c>
      <c r="C261" t="str">
        <f>'Input Data'!C276</f>
        <v>BC</v>
      </c>
      <c r="D261" t="str">
        <f>'Input Data'!D276</f>
        <v>D LS DYED</v>
      </c>
      <c r="E261">
        <f>'Input Data'!AC276</f>
        <v>114.9</v>
      </c>
      <c r="F261">
        <f>'Input Data'!F276</f>
        <v>4</v>
      </c>
      <c r="G261">
        <f>'Input Data'!G276</f>
        <v>3</v>
      </c>
      <c r="H261">
        <f>'Input Data'!H276</f>
        <v>0</v>
      </c>
      <c r="I261">
        <f>'Input Data'!I276</f>
        <v>0</v>
      </c>
      <c r="J261" s="28">
        <f t="shared" si="6"/>
        <v>121.9</v>
      </c>
      <c r="K261">
        <f>J261*'Input Data'!AF276</f>
        <v>6.0950000000000006</v>
      </c>
      <c r="L261" s="28">
        <f>J261*'Input Data'!AG276</f>
        <v>0</v>
      </c>
      <c r="M261" s="28">
        <f t="shared" si="7"/>
        <v>127.995</v>
      </c>
    </row>
    <row r="262" spans="1:13" x14ac:dyDescent="0.25">
      <c r="A262" t="str">
        <f>'Input Data'!B277</f>
        <v>BLUE RIVER</v>
      </c>
      <c r="B262" t="str">
        <f>'Input Data'!AH277</f>
        <v xml:space="preserve">HWY 5 S </v>
      </c>
      <c r="C262" t="str">
        <f>'Input Data'!C277</f>
        <v>BC</v>
      </c>
      <c r="D262" t="str">
        <f>'Input Data'!D277</f>
        <v>DIESEL LS</v>
      </c>
      <c r="E262">
        <f>'Input Data'!AC277</f>
        <v>114.9</v>
      </c>
      <c r="F262">
        <f>'Input Data'!F277</f>
        <v>4</v>
      </c>
      <c r="G262">
        <f>'Input Data'!G277</f>
        <v>15</v>
      </c>
      <c r="H262">
        <f>'Input Data'!H277</f>
        <v>0</v>
      </c>
      <c r="I262">
        <f>'Input Data'!I277</f>
        <v>0</v>
      </c>
      <c r="J262" s="28">
        <f t="shared" si="6"/>
        <v>133.9</v>
      </c>
      <c r="K262">
        <f>J262*'Input Data'!AF277</f>
        <v>6.6950000000000003</v>
      </c>
      <c r="L262" s="28">
        <f>J262*'Input Data'!AG277</f>
        <v>0</v>
      </c>
      <c r="M262" s="28">
        <f t="shared" si="7"/>
        <v>140.595</v>
      </c>
    </row>
    <row r="263" spans="1:13" x14ac:dyDescent="0.25">
      <c r="A263" t="str">
        <f>'Input Data'!B278</f>
        <v>BLUE RIVER</v>
      </c>
      <c r="B263" t="str">
        <f>'Input Data'!AH278</f>
        <v xml:space="preserve">HWY 5 S </v>
      </c>
      <c r="C263" t="str">
        <f>'Input Data'!C278</f>
        <v>BC</v>
      </c>
      <c r="D263" t="str">
        <f>'Input Data'!D278</f>
        <v>ETH MID</v>
      </c>
      <c r="E263">
        <f>'Input Data'!AC278</f>
        <v>104.1</v>
      </c>
      <c r="F263">
        <f>'Input Data'!F278</f>
        <v>10</v>
      </c>
      <c r="G263">
        <f>'Input Data'!G278</f>
        <v>14.5</v>
      </c>
      <c r="H263">
        <f>'Input Data'!H278</f>
        <v>0</v>
      </c>
      <c r="I263">
        <f>'Input Data'!I278</f>
        <v>0</v>
      </c>
      <c r="J263" s="28">
        <f t="shared" si="6"/>
        <v>128.6</v>
      </c>
      <c r="K263">
        <f>J263*'Input Data'!AF278</f>
        <v>6.43</v>
      </c>
      <c r="L263" s="28">
        <f>J263*'Input Data'!AG278</f>
        <v>0</v>
      </c>
      <c r="M263" s="28">
        <f t="shared" si="7"/>
        <v>135.03</v>
      </c>
    </row>
    <row r="264" spans="1:13" x14ac:dyDescent="0.25">
      <c r="A264" t="str">
        <f>'Input Data'!B279</f>
        <v>BLUE RIVER</v>
      </c>
      <c r="B264" t="str">
        <f>'Input Data'!AH279</f>
        <v xml:space="preserve">HWY 5 S </v>
      </c>
      <c r="C264" t="str">
        <f>'Input Data'!C279</f>
        <v>BC</v>
      </c>
      <c r="D264" t="str">
        <f>'Input Data'!D279</f>
        <v>ETHANOL REG</v>
      </c>
      <c r="E264">
        <f>'Input Data'!AC279</f>
        <v>100.1</v>
      </c>
      <c r="F264">
        <f>'Input Data'!F279</f>
        <v>10</v>
      </c>
      <c r="G264">
        <f>'Input Data'!G279</f>
        <v>14.5</v>
      </c>
      <c r="H264">
        <f>'Input Data'!H279</f>
        <v>0</v>
      </c>
      <c r="I264">
        <f>'Input Data'!I279</f>
        <v>0</v>
      </c>
      <c r="J264" s="28">
        <f t="shared" si="6"/>
        <v>124.6</v>
      </c>
      <c r="K264">
        <f>J264*'Input Data'!AF279</f>
        <v>6.23</v>
      </c>
      <c r="L264" s="28">
        <f>J264*'Input Data'!AG279</f>
        <v>0</v>
      </c>
      <c r="M264" s="28">
        <f t="shared" si="7"/>
        <v>130.82999999999998</v>
      </c>
    </row>
    <row r="265" spans="1:13" x14ac:dyDescent="0.25">
      <c r="A265" t="str">
        <f>'Input Data'!B280</f>
        <v>BLUE RIVER</v>
      </c>
      <c r="B265" t="str">
        <f>'Input Data'!AH280</f>
        <v xml:space="preserve">HWY 5 S </v>
      </c>
      <c r="C265" t="str">
        <f>'Input Data'!C280</f>
        <v>BC</v>
      </c>
      <c r="D265" t="str">
        <f>'Input Data'!D280</f>
        <v>PREMIUM</v>
      </c>
      <c r="E265">
        <f>'Input Data'!AC280</f>
        <v>145.6</v>
      </c>
      <c r="F265">
        <f>'Input Data'!F280</f>
        <v>10</v>
      </c>
      <c r="G265">
        <f>'Input Data'!G280</f>
        <v>14.5</v>
      </c>
      <c r="H265">
        <f>'Input Data'!H280</f>
        <v>0</v>
      </c>
      <c r="I265">
        <f>'Input Data'!I280</f>
        <v>0</v>
      </c>
      <c r="J265" s="28">
        <f t="shared" si="6"/>
        <v>170.1</v>
      </c>
      <c r="K265">
        <f>J265*'Input Data'!AF280</f>
        <v>8.5050000000000008</v>
      </c>
      <c r="L265" s="28">
        <f>J265*'Input Data'!AG280</f>
        <v>0</v>
      </c>
      <c r="M265" s="28">
        <f t="shared" si="7"/>
        <v>178.60499999999999</v>
      </c>
    </row>
    <row r="266" spans="1:13" x14ac:dyDescent="0.25">
      <c r="A266" t="str">
        <f>'Input Data'!B281</f>
        <v>CACHE CREEK</v>
      </c>
      <c r="B266" t="str">
        <f>'Input Data'!AH281</f>
        <v>959 S TRANS CANADA HWY</v>
      </c>
      <c r="C266" t="str">
        <f>'Input Data'!C281</f>
        <v>BC</v>
      </c>
      <c r="D266" t="str">
        <f>'Input Data'!D281</f>
        <v>D LS DYED</v>
      </c>
      <c r="E266">
        <f>'Input Data'!AC281</f>
        <v>115.3</v>
      </c>
      <c r="F266">
        <f>'Input Data'!F281</f>
        <v>4</v>
      </c>
      <c r="G266">
        <f>'Input Data'!G281</f>
        <v>3</v>
      </c>
      <c r="H266">
        <f>'Input Data'!H281</f>
        <v>0</v>
      </c>
      <c r="I266">
        <f>'Input Data'!I281</f>
        <v>0</v>
      </c>
      <c r="J266" s="28">
        <f t="shared" si="6"/>
        <v>122.3</v>
      </c>
      <c r="K266">
        <f>J266*'Input Data'!AF281</f>
        <v>6.1150000000000002</v>
      </c>
      <c r="L266" s="28">
        <f>J266*'Input Data'!AG281</f>
        <v>0</v>
      </c>
      <c r="M266" s="28">
        <f t="shared" si="7"/>
        <v>128.41499999999999</v>
      </c>
    </row>
    <row r="267" spans="1:13" x14ac:dyDescent="0.25">
      <c r="A267" t="str">
        <f>'Input Data'!B282</f>
        <v>CACHE CREEK</v>
      </c>
      <c r="B267" t="str">
        <f>'Input Data'!AH282</f>
        <v>959 S TRANS CANADA HWY</v>
      </c>
      <c r="C267" t="str">
        <f>'Input Data'!C282</f>
        <v>BC</v>
      </c>
      <c r="D267" t="str">
        <f>'Input Data'!D282</f>
        <v>DIESEL LS</v>
      </c>
      <c r="E267">
        <f>'Input Data'!AC282</f>
        <v>115.3</v>
      </c>
      <c r="F267">
        <f>'Input Data'!F282</f>
        <v>4</v>
      </c>
      <c r="G267">
        <f>'Input Data'!G282</f>
        <v>15</v>
      </c>
      <c r="H267">
        <f>'Input Data'!H282</f>
        <v>0</v>
      </c>
      <c r="I267">
        <f>'Input Data'!I282</f>
        <v>0</v>
      </c>
      <c r="J267" s="28">
        <f t="shared" si="6"/>
        <v>134.30000000000001</v>
      </c>
      <c r="K267">
        <f>J267*'Input Data'!AF282</f>
        <v>6.7150000000000007</v>
      </c>
      <c r="L267" s="28">
        <f>J267*'Input Data'!AG282</f>
        <v>0</v>
      </c>
      <c r="M267" s="28">
        <f t="shared" si="7"/>
        <v>141.01500000000001</v>
      </c>
    </row>
    <row r="268" spans="1:13" x14ac:dyDescent="0.25">
      <c r="A268" t="str">
        <f>'Input Data'!B283</f>
        <v>CACHE CREEK</v>
      </c>
      <c r="B268" t="str">
        <f>'Input Data'!AH283</f>
        <v>959 S TRANS CANADA HWY</v>
      </c>
      <c r="C268" t="str">
        <f>'Input Data'!C283</f>
        <v>BC</v>
      </c>
      <c r="D268" t="str">
        <f>'Input Data'!D283</f>
        <v>ETH MID</v>
      </c>
      <c r="E268">
        <f>'Input Data'!AC283</f>
        <v>104.4</v>
      </c>
      <c r="F268">
        <f>'Input Data'!F283</f>
        <v>10</v>
      </c>
      <c r="G268">
        <f>'Input Data'!G283</f>
        <v>14.5</v>
      </c>
      <c r="H268">
        <f>'Input Data'!H283</f>
        <v>0</v>
      </c>
      <c r="I268">
        <f>'Input Data'!I283</f>
        <v>0</v>
      </c>
      <c r="J268" s="28">
        <f t="shared" si="6"/>
        <v>128.9</v>
      </c>
      <c r="K268">
        <f>J268*'Input Data'!AF283</f>
        <v>6.4450000000000003</v>
      </c>
      <c r="L268" s="28">
        <f>J268*'Input Data'!AG283</f>
        <v>0</v>
      </c>
      <c r="M268" s="28">
        <f t="shared" si="7"/>
        <v>135.345</v>
      </c>
    </row>
    <row r="269" spans="1:13" x14ac:dyDescent="0.25">
      <c r="A269" t="str">
        <f>'Input Data'!B284</f>
        <v>CACHE CREEK</v>
      </c>
      <c r="B269" t="str">
        <f>'Input Data'!AH284</f>
        <v>959 S TRANS CANADA HWY</v>
      </c>
      <c r="C269" t="str">
        <f>'Input Data'!C284</f>
        <v>BC</v>
      </c>
      <c r="D269" t="str">
        <f>'Input Data'!D284</f>
        <v>ETHANOL REG</v>
      </c>
      <c r="E269">
        <f>'Input Data'!AC284</f>
        <v>100.4</v>
      </c>
      <c r="F269">
        <f>'Input Data'!F284</f>
        <v>10</v>
      </c>
      <c r="G269">
        <f>'Input Data'!G284</f>
        <v>14.5</v>
      </c>
      <c r="H269">
        <f>'Input Data'!H284</f>
        <v>0</v>
      </c>
      <c r="I269">
        <f>'Input Data'!I284</f>
        <v>0</v>
      </c>
      <c r="J269" s="28">
        <f t="shared" si="6"/>
        <v>124.9</v>
      </c>
      <c r="K269">
        <f>J269*'Input Data'!AF284</f>
        <v>6.245000000000001</v>
      </c>
      <c r="L269" s="28">
        <f>J269*'Input Data'!AG284</f>
        <v>0</v>
      </c>
      <c r="M269" s="28">
        <f t="shared" si="7"/>
        <v>131.14500000000001</v>
      </c>
    </row>
    <row r="270" spans="1:13" x14ac:dyDescent="0.25">
      <c r="A270" t="str">
        <f>'Input Data'!B285</f>
        <v>CACHE CREEK</v>
      </c>
      <c r="B270" t="str">
        <f>'Input Data'!AH285</f>
        <v>959 S TRANS CANADA HWY</v>
      </c>
      <c r="C270" t="str">
        <f>'Input Data'!C285</f>
        <v>BC</v>
      </c>
      <c r="D270" t="str">
        <f>'Input Data'!D285</f>
        <v>PREMIUM</v>
      </c>
      <c r="E270">
        <f>'Input Data'!AC285</f>
        <v>119.4</v>
      </c>
      <c r="F270">
        <f>'Input Data'!F285</f>
        <v>10</v>
      </c>
      <c r="G270">
        <f>'Input Data'!G285</f>
        <v>14.5</v>
      </c>
      <c r="H270">
        <f>'Input Data'!H285</f>
        <v>0</v>
      </c>
      <c r="I270">
        <f>'Input Data'!I285</f>
        <v>0</v>
      </c>
      <c r="J270" s="28">
        <f t="shared" ref="J270:J333" si="8">SUM(E270:I270)</f>
        <v>143.9</v>
      </c>
      <c r="K270">
        <f>J270*'Input Data'!AF285</f>
        <v>7.1950000000000003</v>
      </c>
      <c r="L270" s="28">
        <f>J270*'Input Data'!AG285</f>
        <v>0</v>
      </c>
      <c r="M270" s="28">
        <f t="shared" ref="M270:M333" si="9">SUM(J270:L270)</f>
        <v>151.095</v>
      </c>
    </row>
    <row r="271" spans="1:13" x14ac:dyDescent="0.25">
      <c r="A271" t="str">
        <f>'Input Data'!B286</f>
        <v>CAMPBELL RIVER</v>
      </c>
      <c r="B271" t="str">
        <f>'Input Data'!AH286</f>
        <v>1651 MAPLE STREET</v>
      </c>
      <c r="C271" t="str">
        <f>'Input Data'!C286</f>
        <v>BC</v>
      </c>
      <c r="D271" t="str">
        <f>'Input Data'!D286</f>
        <v>D LS DYED</v>
      </c>
      <c r="E271">
        <f>'Input Data'!AC286</f>
        <v>115.1</v>
      </c>
      <c r="F271">
        <f>'Input Data'!F286</f>
        <v>4</v>
      </c>
      <c r="G271">
        <f>'Input Data'!G286</f>
        <v>3</v>
      </c>
      <c r="H271">
        <f>'Input Data'!H286</f>
        <v>0</v>
      </c>
      <c r="I271">
        <f>'Input Data'!I286</f>
        <v>0</v>
      </c>
      <c r="J271" s="28">
        <f t="shared" si="8"/>
        <v>122.1</v>
      </c>
      <c r="K271">
        <f>J271*'Input Data'!AF286</f>
        <v>6.1050000000000004</v>
      </c>
      <c r="L271" s="28">
        <f>J271*'Input Data'!AG286</f>
        <v>0</v>
      </c>
      <c r="M271" s="28">
        <f t="shared" si="9"/>
        <v>128.20499999999998</v>
      </c>
    </row>
    <row r="272" spans="1:13" x14ac:dyDescent="0.25">
      <c r="A272" t="str">
        <f>'Input Data'!B287</f>
        <v>CAMPBELL RIVER</v>
      </c>
      <c r="B272" t="str">
        <f>'Input Data'!AH287</f>
        <v>1651 MAPLE STREET</v>
      </c>
      <c r="C272" t="str">
        <f>'Input Data'!C287</f>
        <v>BC</v>
      </c>
      <c r="D272" t="str">
        <f>'Input Data'!D287</f>
        <v>DIESEL LS</v>
      </c>
      <c r="E272">
        <f>'Input Data'!AC287</f>
        <v>115.1</v>
      </c>
      <c r="F272">
        <f>'Input Data'!F287</f>
        <v>4</v>
      </c>
      <c r="G272">
        <f>'Input Data'!G287</f>
        <v>15</v>
      </c>
      <c r="H272">
        <f>'Input Data'!H287</f>
        <v>0</v>
      </c>
      <c r="I272">
        <f>'Input Data'!I287</f>
        <v>0</v>
      </c>
      <c r="J272" s="28">
        <f t="shared" si="8"/>
        <v>134.1</v>
      </c>
      <c r="K272">
        <f>J272*'Input Data'!AF287</f>
        <v>6.7050000000000001</v>
      </c>
      <c r="L272" s="28">
        <f>J272*'Input Data'!AG287</f>
        <v>0</v>
      </c>
      <c r="M272" s="28">
        <f t="shared" si="9"/>
        <v>140.80500000000001</v>
      </c>
    </row>
    <row r="273" spans="1:13" x14ac:dyDescent="0.25">
      <c r="A273" t="str">
        <f>'Input Data'!B288</f>
        <v>CAMPBELL RIVER</v>
      </c>
      <c r="B273" t="str">
        <f>'Input Data'!AH288</f>
        <v>1651 MAPLE STREET</v>
      </c>
      <c r="C273" t="str">
        <f>'Input Data'!C288</f>
        <v>BC</v>
      </c>
      <c r="D273" t="str">
        <f>'Input Data'!D288</f>
        <v>ETH REG DYE</v>
      </c>
      <c r="E273">
        <f>'Input Data'!AC288</f>
        <v>104.8</v>
      </c>
      <c r="F273">
        <f>'Input Data'!F288</f>
        <v>10</v>
      </c>
      <c r="G273">
        <f>'Input Data'!G288</f>
        <v>3</v>
      </c>
      <c r="H273">
        <f>'Input Data'!H288</f>
        <v>0</v>
      </c>
      <c r="I273">
        <f>'Input Data'!I288</f>
        <v>0</v>
      </c>
      <c r="J273" s="28">
        <f t="shared" si="8"/>
        <v>117.8</v>
      </c>
      <c r="K273">
        <f>J273*'Input Data'!AF288</f>
        <v>5.8900000000000006</v>
      </c>
      <c r="L273" s="28">
        <f>J273*'Input Data'!AG288</f>
        <v>0</v>
      </c>
      <c r="M273" s="28">
        <f t="shared" si="9"/>
        <v>123.69</v>
      </c>
    </row>
    <row r="274" spans="1:13" x14ac:dyDescent="0.25">
      <c r="A274" t="str">
        <f>'Input Data'!B289</f>
        <v>CAMPBELL RIVER</v>
      </c>
      <c r="B274" t="str">
        <f>'Input Data'!AH289</f>
        <v>1651 MAPLE STREET</v>
      </c>
      <c r="C274" t="str">
        <f>'Input Data'!C289</f>
        <v>BC</v>
      </c>
      <c r="D274" t="str">
        <f>'Input Data'!D289</f>
        <v>ETHANOL REG</v>
      </c>
      <c r="E274">
        <f>'Input Data'!AC289</f>
        <v>104.8</v>
      </c>
      <c r="F274">
        <f>'Input Data'!F289</f>
        <v>10</v>
      </c>
      <c r="G274">
        <f>'Input Data'!G289</f>
        <v>14.5</v>
      </c>
      <c r="H274">
        <f>'Input Data'!H289</f>
        <v>0</v>
      </c>
      <c r="I274">
        <f>'Input Data'!I289</f>
        <v>0</v>
      </c>
      <c r="J274" s="28">
        <f t="shared" si="8"/>
        <v>129.30000000000001</v>
      </c>
      <c r="K274">
        <f>J274*'Input Data'!AF289</f>
        <v>6.4650000000000007</v>
      </c>
      <c r="L274" s="28">
        <f>J274*'Input Data'!AG289</f>
        <v>0</v>
      </c>
      <c r="M274" s="28">
        <f t="shared" si="9"/>
        <v>135.76500000000001</v>
      </c>
    </row>
    <row r="275" spans="1:13" x14ac:dyDescent="0.25">
      <c r="A275" t="str">
        <f>'Input Data'!B290</f>
        <v>CAMPBELL RIVER</v>
      </c>
      <c r="B275" t="str">
        <f>'Input Data'!AH290</f>
        <v>1651 MAPLE STREET</v>
      </c>
      <c r="C275" t="str">
        <f>'Input Data'!C290</f>
        <v>BC</v>
      </c>
      <c r="D275" t="str">
        <f>'Input Data'!D290</f>
        <v>REG DYED</v>
      </c>
      <c r="E275">
        <f>'Input Data'!AC290</f>
        <v>66.7</v>
      </c>
      <c r="F275">
        <f>'Input Data'!F290</f>
        <v>10</v>
      </c>
      <c r="G275">
        <f>'Input Data'!G290</f>
        <v>3</v>
      </c>
      <c r="H275">
        <f>'Input Data'!H290</f>
        <v>0</v>
      </c>
      <c r="I275">
        <f>'Input Data'!I290</f>
        <v>0</v>
      </c>
      <c r="J275" s="28">
        <f t="shared" si="8"/>
        <v>79.7</v>
      </c>
      <c r="K275">
        <f>J275*'Input Data'!AF290</f>
        <v>3.9850000000000003</v>
      </c>
      <c r="L275" s="28">
        <f>J275*'Input Data'!AG290</f>
        <v>0</v>
      </c>
      <c r="M275" s="28">
        <f t="shared" si="9"/>
        <v>83.685000000000002</v>
      </c>
    </row>
    <row r="276" spans="1:13" x14ac:dyDescent="0.25">
      <c r="A276" t="str">
        <f>'Input Data'!B291</f>
        <v>CAMPBELL RIVER</v>
      </c>
      <c r="B276" t="str">
        <f>'Input Data'!AH291</f>
        <v>1651 MAPLE STREET</v>
      </c>
      <c r="C276" t="str">
        <f>'Input Data'!C291</f>
        <v>BC</v>
      </c>
      <c r="D276" t="str">
        <f>'Input Data'!D291</f>
        <v>REGULAR</v>
      </c>
      <c r="E276">
        <f>'Input Data'!AC291</f>
        <v>66.7</v>
      </c>
      <c r="F276">
        <f>'Input Data'!F291</f>
        <v>10</v>
      </c>
      <c r="G276">
        <f>'Input Data'!G291</f>
        <v>14.5</v>
      </c>
      <c r="H276">
        <f>'Input Data'!H291</f>
        <v>0</v>
      </c>
      <c r="I276">
        <f>'Input Data'!I291</f>
        <v>0</v>
      </c>
      <c r="J276" s="28">
        <f t="shared" si="8"/>
        <v>91.2</v>
      </c>
      <c r="K276">
        <f>J276*'Input Data'!AF291</f>
        <v>4.5600000000000005</v>
      </c>
      <c r="L276" s="28">
        <f>J276*'Input Data'!AG291</f>
        <v>0</v>
      </c>
      <c r="M276" s="28">
        <f t="shared" si="9"/>
        <v>95.76</v>
      </c>
    </row>
    <row r="277" spans="1:13" x14ac:dyDescent="0.25">
      <c r="A277" t="str">
        <f>'Input Data'!B292</f>
        <v>CASTLEGAR</v>
      </c>
      <c r="B277" t="str">
        <f>'Input Data'!AH292</f>
        <v>4160 MINTO RD</v>
      </c>
      <c r="C277" t="str">
        <f>'Input Data'!C292</f>
        <v>BC</v>
      </c>
      <c r="D277" t="str">
        <f>'Input Data'!D292</f>
        <v>D LS DYED</v>
      </c>
      <c r="E277">
        <f>'Input Data'!AC292</f>
        <v>122.1</v>
      </c>
      <c r="F277">
        <f>'Input Data'!F292</f>
        <v>4</v>
      </c>
      <c r="G277">
        <f>'Input Data'!G292</f>
        <v>3</v>
      </c>
      <c r="H277">
        <f>'Input Data'!H292</f>
        <v>0</v>
      </c>
      <c r="I277">
        <f>'Input Data'!I292</f>
        <v>0</v>
      </c>
      <c r="J277" s="28">
        <f t="shared" si="8"/>
        <v>129.1</v>
      </c>
      <c r="K277">
        <f>J277*'Input Data'!AF292</f>
        <v>6.4550000000000001</v>
      </c>
      <c r="L277" s="28">
        <f>J277*'Input Data'!AG292</f>
        <v>0</v>
      </c>
      <c r="M277" s="28">
        <f t="shared" si="9"/>
        <v>135.55500000000001</v>
      </c>
    </row>
    <row r="278" spans="1:13" x14ac:dyDescent="0.25">
      <c r="A278" t="str">
        <f>'Input Data'!B293</f>
        <v>CASTLEGAR</v>
      </c>
      <c r="B278" t="str">
        <f>'Input Data'!AH293</f>
        <v>4160 MINTO RD</v>
      </c>
      <c r="C278" t="str">
        <f>'Input Data'!C293</f>
        <v>BC</v>
      </c>
      <c r="D278" t="str">
        <f>'Input Data'!D293</f>
        <v>DIESEL LS</v>
      </c>
      <c r="E278">
        <f>'Input Data'!AC293</f>
        <v>122.1</v>
      </c>
      <c r="F278">
        <f>'Input Data'!F293</f>
        <v>4</v>
      </c>
      <c r="G278">
        <f>'Input Data'!G293</f>
        <v>15</v>
      </c>
      <c r="H278">
        <f>'Input Data'!H293</f>
        <v>0</v>
      </c>
      <c r="I278">
        <f>'Input Data'!I293</f>
        <v>0</v>
      </c>
      <c r="J278" s="28">
        <f t="shared" si="8"/>
        <v>141.1</v>
      </c>
      <c r="K278">
        <f>J278*'Input Data'!AF293</f>
        <v>7.0549999999999997</v>
      </c>
      <c r="L278" s="28">
        <f>J278*'Input Data'!AG293</f>
        <v>0</v>
      </c>
      <c r="M278" s="28">
        <f t="shared" si="9"/>
        <v>148.155</v>
      </c>
    </row>
    <row r="279" spans="1:13" x14ac:dyDescent="0.25">
      <c r="A279" t="str">
        <f>'Input Data'!B294</f>
        <v>CASTLEGAR</v>
      </c>
      <c r="B279" t="str">
        <f>'Input Data'!AH294</f>
        <v>4160 MINTO RD</v>
      </c>
      <c r="C279" t="str">
        <f>'Input Data'!C294</f>
        <v>BC</v>
      </c>
      <c r="D279" t="str">
        <f>'Input Data'!D294</f>
        <v>ETHANOL REG</v>
      </c>
      <c r="E279">
        <f>'Input Data'!AC294</f>
        <v>107.5</v>
      </c>
      <c r="F279">
        <f>'Input Data'!F294</f>
        <v>10</v>
      </c>
      <c r="G279">
        <f>'Input Data'!G294</f>
        <v>14.5</v>
      </c>
      <c r="H279">
        <f>'Input Data'!H294</f>
        <v>0</v>
      </c>
      <c r="I279">
        <f>'Input Data'!I294</f>
        <v>0</v>
      </c>
      <c r="J279" s="28">
        <f t="shared" si="8"/>
        <v>132</v>
      </c>
      <c r="K279">
        <f>J279*'Input Data'!AF294</f>
        <v>6.6000000000000005</v>
      </c>
      <c r="L279" s="28">
        <f>J279*'Input Data'!AG294</f>
        <v>0</v>
      </c>
      <c r="M279" s="28">
        <f t="shared" si="9"/>
        <v>138.6</v>
      </c>
    </row>
    <row r="280" spans="1:13" x14ac:dyDescent="0.25">
      <c r="A280" t="str">
        <f>'Input Data'!B295</f>
        <v>CASTLEGAR</v>
      </c>
      <c r="B280" t="str">
        <f>'Input Data'!AH295</f>
        <v>4160 MINTO RD</v>
      </c>
      <c r="C280" t="str">
        <f>'Input Data'!C295</f>
        <v>BC</v>
      </c>
      <c r="D280" t="str">
        <f>'Input Data'!D295</f>
        <v>PREM DYED</v>
      </c>
      <c r="E280">
        <f>'Input Data'!AC295</f>
        <v>126.5</v>
      </c>
      <c r="F280">
        <f>'Input Data'!F295</f>
        <v>10</v>
      </c>
      <c r="G280">
        <f>'Input Data'!G295</f>
        <v>3</v>
      </c>
      <c r="H280">
        <f>'Input Data'!H295</f>
        <v>0</v>
      </c>
      <c r="I280">
        <f>'Input Data'!I295</f>
        <v>0</v>
      </c>
      <c r="J280" s="28">
        <f t="shared" si="8"/>
        <v>139.5</v>
      </c>
      <c r="K280">
        <f>J280*'Input Data'!AF295</f>
        <v>6.9750000000000005</v>
      </c>
      <c r="L280" s="28">
        <f>J280*'Input Data'!AG295</f>
        <v>0</v>
      </c>
      <c r="M280" s="28">
        <f t="shared" si="9"/>
        <v>146.47499999999999</v>
      </c>
    </row>
    <row r="281" spans="1:13" x14ac:dyDescent="0.25">
      <c r="A281" t="str">
        <f>'Input Data'!B296</f>
        <v>CASTLEGAR</v>
      </c>
      <c r="B281" t="str">
        <f>'Input Data'!AH296</f>
        <v>4160 MINTO RD</v>
      </c>
      <c r="C281" t="str">
        <f>'Input Data'!C296</f>
        <v>BC</v>
      </c>
      <c r="D281" t="str">
        <f>'Input Data'!D296</f>
        <v>UNBRAND DEF</v>
      </c>
      <c r="E281">
        <f>'Input Data'!AC296</f>
        <v>129.4</v>
      </c>
      <c r="F281">
        <f>'Input Data'!F296</f>
        <v>0</v>
      </c>
      <c r="G281">
        <f>'Input Data'!G296</f>
        <v>0</v>
      </c>
      <c r="H281">
        <f>'Input Data'!H296</f>
        <v>0</v>
      </c>
      <c r="I281">
        <f>'Input Data'!I296</f>
        <v>0</v>
      </c>
      <c r="J281" s="28">
        <f t="shared" si="8"/>
        <v>129.4</v>
      </c>
      <c r="K281">
        <f>J281*'Input Data'!AF296</f>
        <v>15.528</v>
      </c>
      <c r="L281" s="28">
        <f>J281*'Input Data'!AG296</f>
        <v>0</v>
      </c>
      <c r="M281" s="28">
        <f t="shared" si="9"/>
        <v>144.928</v>
      </c>
    </row>
    <row r="282" spans="1:13" x14ac:dyDescent="0.25">
      <c r="A282" t="str">
        <f>'Input Data'!B297</f>
        <v>CHILLIWACK</v>
      </c>
      <c r="B282" t="str">
        <f>'Input Data'!AH297</f>
        <v>7620A VEDDER RD</v>
      </c>
      <c r="C282" t="str">
        <f>'Input Data'!C297</f>
        <v>BC</v>
      </c>
      <c r="D282" t="str">
        <f>'Input Data'!D297</f>
        <v>D LS DYED</v>
      </c>
      <c r="E282">
        <f>'Input Data'!AC297</f>
        <v>114.8</v>
      </c>
      <c r="F282">
        <f>'Input Data'!F297</f>
        <v>4</v>
      </c>
      <c r="G282">
        <f>'Input Data'!G297</f>
        <v>3</v>
      </c>
      <c r="H282">
        <f>'Input Data'!H297</f>
        <v>0</v>
      </c>
      <c r="I282">
        <f>'Input Data'!I297</f>
        <v>0</v>
      </c>
      <c r="J282" s="28">
        <f t="shared" si="8"/>
        <v>121.8</v>
      </c>
      <c r="K282">
        <f>J282*'Input Data'!AF297</f>
        <v>6.09</v>
      </c>
      <c r="L282" s="28">
        <f>J282*'Input Data'!AG297</f>
        <v>0</v>
      </c>
      <c r="M282" s="28">
        <f t="shared" si="9"/>
        <v>127.89</v>
      </c>
    </row>
    <row r="283" spans="1:13" x14ac:dyDescent="0.25">
      <c r="A283" t="str">
        <f>'Input Data'!B298</f>
        <v>CHILLIWACK</v>
      </c>
      <c r="B283" t="str">
        <f>'Input Data'!AH298</f>
        <v>7620A VEDDER RD</v>
      </c>
      <c r="C283" t="str">
        <f>'Input Data'!C298</f>
        <v>BC</v>
      </c>
      <c r="D283" t="str">
        <f>'Input Data'!D298</f>
        <v>DIESEL LS</v>
      </c>
      <c r="E283">
        <f>'Input Data'!AC298</f>
        <v>114.8</v>
      </c>
      <c r="F283">
        <f>'Input Data'!F298</f>
        <v>4</v>
      </c>
      <c r="G283">
        <f>'Input Data'!G298</f>
        <v>15</v>
      </c>
      <c r="H283">
        <f>'Input Data'!H298</f>
        <v>0</v>
      </c>
      <c r="I283">
        <f>'Input Data'!I298</f>
        <v>0</v>
      </c>
      <c r="J283" s="28">
        <f t="shared" si="8"/>
        <v>133.80000000000001</v>
      </c>
      <c r="K283">
        <f>J283*'Input Data'!AF298</f>
        <v>6.6900000000000013</v>
      </c>
      <c r="L283" s="28">
        <f>J283*'Input Data'!AG298</f>
        <v>0</v>
      </c>
      <c r="M283" s="28">
        <f t="shared" si="9"/>
        <v>140.49</v>
      </c>
    </row>
    <row r="284" spans="1:13" x14ac:dyDescent="0.25">
      <c r="A284" t="str">
        <f>'Input Data'!B299</f>
        <v>CHILLIWACK</v>
      </c>
      <c r="B284" t="str">
        <f>'Input Data'!AH299</f>
        <v>7620A VEDDER RD</v>
      </c>
      <c r="C284" t="str">
        <f>'Input Data'!C299</f>
        <v>BC</v>
      </c>
      <c r="D284" t="str">
        <f>'Input Data'!D299</f>
        <v>ETH MID</v>
      </c>
      <c r="E284">
        <f>'Input Data'!AC299</f>
        <v>109.8</v>
      </c>
      <c r="F284">
        <f>'Input Data'!F299</f>
        <v>10</v>
      </c>
      <c r="G284">
        <f>'Input Data'!G299</f>
        <v>14.5</v>
      </c>
      <c r="H284">
        <f>'Input Data'!H299</f>
        <v>0</v>
      </c>
      <c r="I284">
        <f>'Input Data'!I299</f>
        <v>0</v>
      </c>
      <c r="J284" s="28">
        <f t="shared" si="8"/>
        <v>134.30000000000001</v>
      </c>
      <c r="K284">
        <f>J284*'Input Data'!AF299</f>
        <v>6.7150000000000007</v>
      </c>
      <c r="L284" s="28">
        <f>J284*'Input Data'!AG299</f>
        <v>0</v>
      </c>
      <c r="M284" s="28">
        <f t="shared" si="9"/>
        <v>141.01500000000001</v>
      </c>
    </row>
    <row r="285" spans="1:13" x14ac:dyDescent="0.25">
      <c r="A285" t="str">
        <f>'Input Data'!B300</f>
        <v>CHILLIWACK</v>
      </c>
      <c r="B285" t="str">
        <f>'Input Data'!AH300</f>
        <v>7620A VEDDER RD</v>
      </c>
      <c r="C285" t="str">
        <f>'Input Data'!C300</f>
        <v>BC</v>
      </c>
      <c r="D285" t="str">
        <f>'Input Data'!D300</f>
        <v>ETHANOL REG</v>
      </c>
      <c r="E285">
        <f>'Input Data'!AC300</f>
        <v>104.3</v>
      </c>
      <c r="F285">
        <f>'Input Data'!F300</f>
        <v>10</v>
      </c>
      <c r="G285">
        <f>'Input Data'!G300</f>
        <v>14.5</v>
      </c>
      <c r="H285">
        <f>'Input Data'!H300</f>
        <v>0</v>
      </c>
      <c r="I285">
        <f>'Input Data'!I300</f>
        <v>0</v>
      </c>
      <c r="J285" s="28">
        <f t="shared" si="8"/>
        <v>128.80000000000001</v>
      </c>
      <c r="K285">
        <f>J285*'Input Data'!AF300</f>
        <v>6.4400000000000013</v>
      </c>
      <c r="L285" s="28">
        <f>J285*'Input Data'!AG300</f>
        <v>0</v>
      </c>
      <c r="M285" s="28">
        <f t="shared" si="9"/>
        <v>135.24</v>
      </c>
    </row>
    <row r="286" spans="1:13" x14ac:dyDescent="0.25">
      <c r="A286" t="str">
        <f>'Input Data'!B301</f>
        <v>CHILLIWACK</v>
      </c>
      <c r="B286" t="str">
        <f>'Input Data'!AH301</f>
        <v>7620A VEDDER RD</v>
      </c>
      <c r="C286" t="str">
        <f>'Input Data'!C301</f>
        <v>BC</v>
      </c>
      <c r="D286" t="str">
        <f>'Input Data'!D301</f>
        <v>PREMIUM</v>
      </c>
      <c r="E286">
        <f>'Input Data'!AC301</f>
        <v>107.2</v>
      </c>
      <c r="F286">
        <f>'Input Data'!F301</f>
        <v>10</v>
      </c>
      <c r="G286">
        <f>'Input Data'!G301</f>
        <v>14.5</v>
      </c>
      <c r="H286">
        <f>'Input Data'!H301</f>
        <v>0</v>
      </c>
      <c r="I286">
        <f>'Input Data'!I301</f>
        <v>0</v>
      </c>
      <c r="J286" s="28">
        <f t="shared" si="8"/>
        <v>131.69999999999999</v>
      </c>
      <c r="K286">
        <f>J286*'Input Data'!AF301</f>
        <v>6.585</v>
      </c>
      <c r="L286" s="28">
        <f>J286*'Input Data'!AG301</f>
        <v>0</v>
      </c>
      <c r="M286" s="28">
        <f t="shared" si="9"/>
        <v>138.285</v>
      </c>
    </row>
    <row r="287" spans="1:13" x14ac:dyDescent="0.25">
      <c r="A287" t="str">
        <f>'Input Data'!B302</f>
        <v>CHILLIWACK</v>
      </c>
      <c r="B287" t="str">
        <f>'Input Data'!AH302</f>
        <v>7620A VEDDER RD</v>
      </c>
      <c r="C287" t="str">
        <f>'Input Data'!C302</f>
        <v>BC</v>
      </c>
      <c r="D287" t="str">
        <f>'Input Data'!D302</f>
        <v>REGULAR</v>
      </c>
      <c r="E287">
        <f>'Input Data'!AC302</f>
        <v>104.2</v>
      </c>
      <c r="F287">
        <f>'Input Data'!F302</f>
        <v>10</v>
      </c>
      <c r="G287">
        <f>'Input Data'!G302</f>
        <v>14.5</v>
      </c>
      <c r="H287">
        <f>'Input Data'!H302</f>
        <v>0</v>
      </c>
      <c r="I287">
        <f>'Input Data'!I302</f>
        <v>0</v>
      </c>
      <c r="J287" s="28">
        <f t="shared" si="8"/>
        <v>128.69999999999999</v>
      </c>
      <c r="K287">
        <f>J287*'Input Data'!AF302</f>
        <v>6.4349999999999996</v>
      </c>
      <c r="L287" s="28">
        <f>J287*'Input Data'!AG302</f>
        <v>0</v>
      </c>
      <c r="M287" s="28">
        <f t="shared" si="9"/>
        <v>135.13499999999999</v>
      </c>
    </row>
    <row r="288" spans="1:13" x14ac:dyDescent="0.25">
      <c r="A288" t="str">
        <f>'Input Data'!B303</f>
        <v>CHILLIWACK</v>
      </c>
      <c r="B288" t="str">
        <f>'Input Data'!AH303</f>
        <v>7620A VEDDER RD</v>
      </c>
      <c r="C288" t="str">
        <f>'Input Data'!C303</f>
        <v>BC</v>
      </c>
      <c r="D288" t="str">
        <f>'Input Data'!D303</f>
        <v>UNBRAND DEF</v>
      </c>
      <c r="E288">
        <f>'Input Data'!AC303</f>
        <v>116</v>
      </c>
      <c r="F288">
        <f>'Input Data'!F303</f>
        <v>0</v>
      </c>
      <c r="G288">
        <f>'Input Data'!G303</f>
        <v>0</v>
      </c>
      <c r="H288">
        <f>'Input Data'!H303</f>
        <v>0</v>
      </c>
      <c r="I288">
        <f>'Input Data'!I303</f>
        <v>0</v>
      </c>
      <c r="J288" s="28">
        <f t="shared" si="8"/>
        <v>116</v>
      </c>
      <c r="K288">
        <f>J288*'Input Data'!AF303</f>
        <v>13.92</v>
      </c>
      <c r="L288" s="28">
        <f>J288*'Input Data'!AG303</f>
        <v>0</v>
      </c>
      <c r="M288" s="28">
        <f t="shared" si="9"/>
        <v>129.91999999999999</v>
      </c>
    </row>
    <row r="289" spans="1:13" x14ac:dyDescent="0.25">
      <c r="A289" t="str">
        <f>'Input Data'!B304</f>
        <v>CLEARWATER</v>
      </c>
      <c r="B289" t="str">
        <f>'Input Data'!AH304</f>
        <v>348 JOYCE ROAD</v>
      </c>
      <c r="C289" t="str">
        <f>'Input Data'!C304</f>
        <v>BC</v>
      </c>
      <c r="D289" t="str">
        <f>'Input Data'!D304</f>
        <v>D LS DYED</v>
      </c>
      <c r="E289">
        <f>'Input Data'!AC304</f>
        <v>117.4</v>
      </c>
      <c r="F289">
        <f>'Input Data'!F304</f>
        <v>4</v>
      </c>
      <c r="G289">
        <f>'Input Data'!G304</f>
        <v>3</v>
      </c>
      <c r="H289">
        <f>'Input Data'!H304</f>
        <v>0</v>
      </c>
      <c r="I289">
        <f>'Input Data'!I304</f>
        <v>0</v>
      </c>
      <c r="J289" s="28">
        <f t="shared" si="8"/>
        <v>124.4</v>
      </c>
      <c r="K289">
        <f>J289*'Input Data'!AF304</f>
        <v>6.2200000000000006</v>
      </c>
      <c r="L289" s="28">
        <f>J289*'Input Data'!AG304</f>
        <v>0</v>
      </c>
      <c r="M289" s="28">
        <f t="shared" si="9"/>
        <v>130.62</v>
      </c>
    </row>
    <row r="290" spans="1:13" x14ac:dyDescent="0.25">
      <c r="A290" t="str">
        <f>'Input Data'!B305</f>
        <v>CLEARWATER</v>
      </c>
      <c r="B290" t="str">
        <f>'Input Data'!AH305</f>
        <v>348 JOYCE ROAD</v>
      </c>
      <c r="C290" t="str">
        <f>'Input Data'!C305</f>
        <v>BC</v>
      </c>
      <c r="D290" t="str">
        <f>'Input Data'!D305</f>
        <v>DIESEL LS</v>
      </c>
      <c r="E290">
        <f>'Input Data'!AC305</f>
        <v>117.4</v>
      </c>
      <c r="F290">
        <f>'Input Data'!F305</f>
        <v>4</v>
      </c>
      <c r="G290">
        <f>'Input Data'!G305</f>
        <v>15</v>
      </c>
      <c r="H290">
        <f>'Input Data'!H305</f>
        <v>0</v>
      </c>
      <c r="I290">
        <f>'Input Data'!I305</f>
        <v>0</v>
      </c>
      <c r="J290" s="28">
        <f t="shared" si="8"/>
        <v>136.4</v>
      </c>
      <c r="K290">
        <f>J290*'Input Data'!AF305</f>
        <v>6.82</v>
      </c>
      <c r="L290" s="28">
        <f>J290*'Input Data'!AG305</f>
        <v>0</v>
      </c>
      <c r="M290" s="28">
        <f t="shared" si="9"/>
        <v>143.22</v>
      </c>
    </row>
    <row r="291" spans="1:13" x14ac:dyDescent="0.25">
      <c r="A291" t="str">
        <f>'Input Data'!B306</f>
        <v>CLEARWATER</v>
      </c>
      <c r="B291" t="str">
        <f>'Input Data'!AH306</f>
        <v>348 JOYCE ROAD</v>
      </c>
      <c r="C291" t="str">
        <f>'Input Data'!C306</f>
        <v>BC</v>
      </c>
      <c r="D291" t="str">
        <f>'Input Data'!D306</f>
        <v>ETH REG DYE</v>
      </c>
      <c r="E291">
        <f>'Input Data'!AC306</f>
        <v>102.8</v>
      </c>
      <c r="F291">
        <f>'Input Data'!F306</f>
        <v>10</v>
      </c>
      <c r="G291">
        <f>'Input Data'!G306</f>
        <v>3</v>
      </c>
      <c r="H291">
        <f>'Input Data'!H306</f>
        <v>0</v>
      </c>
      <c r="I291">
        <f>'Input Data'!I306</f>
        <v>0</v>
      </c>
      <c r="J291" s="28">
        <f t="shared" si="8"/>
        <v>115.8</v>
      </c>
      <c r="K291">
        <f>J291*'Input Data'!AF306</f>
        <v>5.79</v>
      </c>
      <c r="L291" s="28">
        <f>J291*'Input Data'!AG306</f>
        <v>0</v>
      </c>
      <c r="M291" s="28">
        <f t="shared" si="9"/>
        <v>121.59</v>
      </c>
    </row>
    <row r="292" spans="1:13" x14ac:dyDescent="0.25">
      <c r="A292" t="str">
        <f>'Input Data'!B307</f>
        <v>CLEARWATER</v>
      </c>
      <c r="B292" t="str">
        <f>'Input Data'!AH307</f>
        <v>348 JOYCE ROAD</v>
      </c>
      <c r="C292" t="str">
        <f>'Input Data'!C307</f>
        <v>BC</v>
      </c>
      <c r="D292" t="str">
        <f>'Input Data'!D307</f>
        <v>ETHANOL REG</v>
      </c>
      <c r="E292">
        <f>'Input Data'!AC307</f>
        <v>102.8</v>
      </c>
      <c r="F292">
        <f>'Input Data'!F307</f>
        <v>10</v>
      </c>
      <c r="G292">
        <f>'Input Data'!G307</f>
        <v>14.5</v>
      </c>
      <c r="H292">
        <f>'Input Data'!H307</f>
        <v>0</v>
      </c>
      <c r="I292">
        <f>'Input Data'!I307</f>
        <v>0</v>
      </c>
      <c r="J292" s="28">
        <f t="shared" si="8"/>
        <v>127.3</v>
      </c>
      <c r="K292">
        <f>J292*'Input Data'!AF307</f>
        <v>6.3650000000000002</v>
      </c>
      <c r="L292" s="28">
        <f>J292*'Input Data'!AG307</f>
        <v>0</v>
      </c>
      <c r="M292" s="28">
        <f t="shared" si="9"/>
        <v>133.66499999999999</v>
      </c>
    </row>
    <row r="293" spans="1:13" x14ac:dyDescent="0.25">
      <c r="A293" t="str">
        <f>'Input Data'!B308</f>
        <v>CLEARWATER</v>
      </c>
      <c r="B293" t="str">
        <f>'Input Data'!AH308</f>
        <v>348 JOYCE ROAD</v>
      </c>
      <c r="C293" t="str">
        <f>'Input Data'!C308</f>
        <v>BC</v>
      </c>
      <c r="D293" t="str">
        <f>'Input Data'!D308</f>
        <v>UNBRAND DEF</v>
      </c>
      <c r="E293">
        <f>'Input Data'!AC308</f>
        <v>129.4</v>
      </c>
      <c r="F293">
        <f>'Input Data'!F308</f>
        <v>0</v>
      </c>
      <c r="G293">
        <f>'Input Data'!G308</f>
        <v>0</v>
      </c>
      <c r="H293">
        <f>'Input Data'!H308</f>
        <v>0</v>
      </c>
      <c r="I293">
        <f>'Input Data'!I308</f>
        <v>0</v>
      </c>
      <c r="J293" s="28">
        <f t="shared" si="8"/>
        <v>129.4</v>
      </c>
      <c r="K293">
        <f>J293*'Input Data'!AF308</f>
        <v>15.528</v>
      </c>
      <c r="L293" s="28">
        <f>J293*'Input Data'!AG308</f>
        <v>0</v>
      </c>
      <c r="M293" s="28">
        <f t="shared" si="9"/>
        <v>144.928</v>
      </c>
    </row>
    <row r="294" spans="1:13" x14ac:dyDescent="0.25">
      <c r="A294" t="str">
        <f>'Input Data'!B309</f>
        <v>CLOVERDALE</v>
      </c>
      <c r="B294" t="str">
        <f>'Input Data'!AH309</f>
        <v>17979 55 AVE</v>
      </c>
      <c r="C294" t="str">
        <f>'Input Data'!C309</f>
        <v>BC</v>
      </c>
      <c r="D294" t="str">
        <f>'Input Data'!D309</f>
        <v>D LS DYED</v>
      </c>
      <c r="E294">
        <f>'Input Data'!AC309</f>
        <v>115</v>
      </c>
      <c r="F294">
        <f>'Input Data'!F309</f>
        <v>4</v>
      </c>
      <c r="G294">
        <f>'Input Data'!G309</f>
        <v>3</v>
      </c>
      <c r="H294">
        <f>'Input Data'!H309</f>
        <v>0</v>
      </c>
      <c r="I294">
        <f>'Input Data'!I309</f>
        <v>0</v>
      </c>
      <c r="J294" s="28">
        <f t="shared" si="8"/>
        <v>122</v>
      </c>
      <c r="K294">
        <f>J294*'Input Data'!AF309</f>
        <v>6.1000000000000005</v>
      </c>
      <c r="L294" s="28">
        <f>J294*'Input Data'!AG309</f>
        <v>0</v>
      </c>
      <c r="M294" s="28">
        <f t="shared" si="9"/>
        <v>128.1</v>
      </c>
    </row>
    <row r="295" spans="1:13" x14ac:dyDescent="0.25">
      <c r="A295" t="str">
        <f>'Input Data'!B310</f>
        <v>CLOVERDALE</v>
      </c>
      <c r="B295" t="str">
        <f>'Input Data'!AH310</f>
        <v>17979 55 AVE</v>
      </c>
      <c r="C295" t="str">
        <f>'Input Data'!C310</f>
        <v>BC</v>
      </c>
      <c r="D295" t="str">
        <f>'Input Data'!D310</f>
        <v>DIESEL LS</v>
      </c>
      <c r="E295">
        <f>'Input Data'!AC310</f>
        <v>115</v>
      </c>
      <c r="F295">
        <f>'Input Data'!F310</f>
        <v>4</v>
      </c>
      <c r="G295">
        <f>'Input Data'!G310</f>
        <v>9</v>
      </c>
      <c r="H295">
        <f>'Input Data'!H310</f>
        <v>0</v>
      </c>
      <c r="I295">
        <f>'Input Data'!I310</f>
        <v>18.5</v>
      </c>
      <c r="J295" s="28">
        <f t="shared" si="8"/>
        <v>146.5</v>
      </c>
      <c r="K295">
        <f>J295*'Input Data'!AF310</f>
        <v>7.3250000000000002</v>
      </c>
      <c r="L295" s="28">
        <f>J295*'Input Data'!AG310</f>
        <v>0</v>
      </c>
      <c r="M295" s="28">
        <f t="shared" si="9"/>
        <v>153.82499999999999</v>
      </c>
    </row>
    <row r="296" spans="1:13" x14ac:dyDescent="0.25">
      <c r="A296" t="str">
        <f>'Input Data'!B311</f>
        <v>CLOVERDALE</v>
      </c>
      <c r="B296" t="str">
        <f>'Input Data'!AH311</f>
        <v>17979 55 AVE</v>
      </c>
      <c r="C296" t="str">
        <f>'Input Data'!C311</f>
        <v>BC</v>
      </c>
      <c r="D296" t="str">
        <f>'Input Data'!D311</f>
        <v>ETHANOL REG</v>
      </c>
      <c r="E296">
        <f>'Input Data'!AC311</f>
        <v>104.7</v>
      </c>
      <c r="F296">
        <f>'Input Data'!F311</f>
        <v>10</v>
      </c>
      <c r="G296">
        <f>'Input Data'!G311</f>
        <v>8.5</v>
      </c>
      <c r="H296">
        <f>'Input Data'!H311</f>
        <v>0</v>
      </c>
      <c r="I296">
        <f>'Input Data'!I311</f>
        <v>18.5</v>
      </c>
      <c r="J296" s="28">
        <f t="shared" si="8"/>
        <v>141.69999999999999</v>
      </c>
      <c r="K296">
        <f>J296*'Input Data'!AF311</f>
        <v>7.085</v>
      </c>
      <c r="L296" s="28">
        <f>J296*'Input Data'!AG311</f>
        <v>0</v>
      </c>
      <c r="M296" s="28">
        <f t="shared" si="9"/>
        <v>148.785</v>
      </c>
    </row>
    <row r="297" spans="1:13" x14ac:dyDescent="0.25">
      <c r="A297" t="str">
        <f>'Input Data'!B312</f>
        <v>CLOVERDALE</v>
      </c>
      <c r="B297" t="str">
        <f>'Input Data'!AH312</f>
        <v>17979 55 AVE</v>
      </c>
      <c r="C297" t="str">
        <f>'Input Data'!C312</f>
        <v>BC</v>
      </c>
      <c r="D297" t="str">
        <f>'Input Data'!D312</f>
        <v>REGULAR</v>
      </c>
      <c r="E297">
        <f>'Input Data'!AC312</f>
        <v>91</v>
      </c>
      <c r="F297">
        <f>'Input Data'!F312</f>
        <v>10</v>
      </c>
      <c r="G297">
        <f>'Input Data'!G312</f>
        <v>8.5</v>
      </c>
      <c r="H297">
        <f>'Input Data'!H312</f>
        <v>0</v>
      </c>
      <c r="I297">
        <f>'Input Data'!I312</f>
        <v>18.5</v>
      </c>
      <c r="J297" s="28">
        <f t="shared" si="8"/>
        <v>128</v>
      </c>
      <c r="K297">
        <f>J297*'Input Data'!AF312</f>
        <v>6.4</v>
      </c>
      <c r="L297" s="28">
        <f>J297*'Input Data'!AG312</f>
        <v>0</v>
      </c>
      <c r="M297" s="28">
        <f t="shared" si="9"/>
        <v>134.4</v>
      </c>
    </row>
    <row r="298" spans="1:13" x14ac:dyDescent="0.25">
      <c r="A298" t="str">
        <f>'Input Data'!B313</f>
        <v>CLOVERDALE</v>
      </c>
      <c r="B298" t="str">
        <f>'Input Data'!AH313</f>
        <v>17979 55 AVE</v>
      </c>
      <c r="C298" t="str">
        <f>'Input Data'!C313</f>
        <v>BC</v>
      </c>
      <c r="D298" t="str">
        <f>'Input Data'!D313</f>
        <v>UNBRAND DEF</v>
      </c>
      <c r="E298">
        <f>'Input Data'!AC313</f>
        <v>97.3</v>
      </c>
      <c r="F298">
        <f>'Input Data'!F313</f>
        <v>0</v>
      </c>
      <c r="G298">
        <f>'Input Data'!G313</f>
        <v>0</v>
      </c>
      <c r="H298">
        <f>'Input Data'!H313</f>
        <v>0</v>
      </c>
      <c r="I298">
        <f>'Input Data'!I313</f>
        <v>0</v>
      </c>
      <c r="J298" s="28">
        <f t="shared" si="8"/>
        <v>97.3</v>
      </c>
      <c r="K298">
        <f>J298*'Input Data'!AF313</f>
        <v>11.675999999999998</v>
      </c>
      <c r="L298" s="28">
        <f>J298*'Input Data'!AG313</f>
        <v>0</v>
      </c>
      <c r="M298" s="28">
        <f t="shared" si="9"/>
        <v>108.976</v>
      </c>
    </row>
    <row r="299" spans="1:13" x14ac:dyDescent="0.25">
      <c r="A299" t="str">
        <f>'Input Data'!B314</f>
        <v>COURTENAY</v>
      </c>
      <c r="B299" t="str">
        <f>'Input Data'!AH314</f>
        <v>2650 CLIFFE AVE</v>
      </c>
      <c r="C299" t="str">
        <f>'Input Data'!C314</f>
        <v>BC</v>
      </c>
      <c r="D299" t="str">
        <f>'Input Data'!D314</f>
        <v>D LS DYED</v>
      </c>
      <c r="E299">
        <f>'Input Data'!AC314</f>
        <v>115.1</v>
      </c>
      <c r="F299">
        <f>'Input Data'!F314</f>
        <v>4</v>
      </c>
      <c r="G299">
        <f>'Input Data'!G314</f>
        <v>3</v>
      </c>
      <c r="H299">
        <f>'Input Data'!H314</f>
        <v>0</v>
      </c>
      <c r="I299">
        <f>'Input Data'!I314</f>
        <v>0</v>
      </c>
      <c r="J299" s="28">
        <f t="shared" si="8"/>
        <v>122.1</v>
      </c>
      <c r="K299">
        <f>J299*'Input Data'!AF314</f>
        <v>6.1050000000000004</v>
      </c>
      <c r="L299" s="28">
        <f>J299*'Input Data'!AG314</f>
        <v>0</v>
      </c>
      <c r="M299" s="28">
        <f t="shared" si="9"/>
        <v>128.20499999999998</v>
      </c>
    </row>
    <row r="300" spans="1:13" x14ac:dyDescent="0.25">
      <c r="A300" t="str">
        <f>'Input Data'!B315</f>
        <v>COURTENAY</v>
      </c>
      <c r="B300" t="str">
        <f>'Input Data'!AH315</f>
        <v>2650 CLIFFE AVE</v>
      </c>
      <c r="C300" t="str">
        <f>'Input Data'!C315</f>
        <v>BC</v>
      </c>
      <c r="D300" t="str">
        <f>'Input Data'!D315</f>
        <v>DIESEL LS</v>
      </c>
      <c r="E300">
        <f>'Input Data'!AC315</f>
        <v>115.1</v>
      </c>
      <c r="F300">
        <f>'Input Data'!F315</f>
        <v>4</v>
      </c>
      <c r="G300">
        <f>'Input Data'!G315</f>
        <v>15</v>
      </c>
      <c r="H300">
        <f>'Input Data'!H315</f>
        <v>0</v>
      </c>
      <c r="I300">
        <f>'Input Data'!I315</f>
        <v>0</v>
      </c>
      <c r="J300" s="28">
        <f t="shared" si="8"/>
        <v>134.1</v>
      </c>
      <c r="K300">
        <f>J300*'Input Data'!AF315</f>
        <v>6.7050000000000001</v>
      </c>
      <c r="L300" s="28">
        <f>J300*'Input Data'!AG315</f>
        <v>0</v>
      </c>
      <c r="M300" s="28">
        <f t="shared" si="9"/>
        <v>140.80500000000001</v>
      </c>
    </row>
    <row r="301" spans="1:13" x14ac:dyDescent="0.25">
      <c r="A301" t="str">
        <f>'Input Data'!B316</f>
        <v>COURTENAY</v>
      </c>
      <c r="B301" t="str">
        <f>'Input Data'!AH316</f>
        <v>2650 CLIFFE AVE</v>
      </c>
      <c r="C301" t="str">
        <f>'Input Data'!C316</f>
        <v>BC</v>
      </c>
      <c r="D301" t="str">
        <f>'Input Data'!D316</f>
        <v>ETH REG DYE</v>
      </c>
      <c r="E301">
        <f>'Input Data'!AC316</f>
        <v>104.8</v>
      </c>
      <c r="F301">
        <f>'Input Data'!F316</f>
        <v>10</v>
      </c>
      <c r="G301">
        <f>'Input Data'!G316</f>
        <v>3</v>
      </c>
      <c r="H301">
        <f>'Input Data'!H316</f>
        <v>0</v>
      </c>
      <c r="I301">
        <f>'Input Data'!I316</f>
        <v>0</v>
      </c>
      <c r="J301" s="28">
        <f t="shared" si="8"/>
        <v>117.8</v>
      </c>
      <c r="K301">
        <f>J301*'Input Data'!AF316</f>
        <v>5.8900000000000006</v>
      </c>
      <c r="L301" s="28">
        <f>J301*'Input Data'!AG316</f>
        <v>0</v>
      </c>
      <c r="M301" s="28">
        <f t="shared" si="9"/>
        <v>123.69</v>
      </c>
    </row>
    <row r="302" spans="1:13" x14ac:dyDescent="0.25">
      <c r="A302" t="str">
        <f>'Input Data'!B317</f>
        <v>COURTENAY</v>
      </c>
      <c r="B302" t="str">
        <f>'Input Data'!AH317</f>
        <v>2650 CLIFFE AVE</v>
      </c>
      <c r="C302" t="str">
        <f>'Input Data'!C317</f>
        <v>BC</v>
      </c>
      <c r="D302" t="str">
        <f>'Input Data'!D317</f>
        <v>ETHANOL REG</v>
      </c>
      <c r="E302">
        <f>'Input Data'!AC317</f>
        <v>104.8</v>
      </c>
      <c r="F302">
        <f>'Input Data'!F317</f>
        <v>10</v>
      </c>
      <c r="G302">
        <f>'Input Data'!G317</f>
        <v>14.5</v>
      </c>
      <c r="H302">
        <f>'Input Data'!H317</f>
        <v>0</v>
      </c>
      <c r="I302">
        <f>'Input Data'!I317</f>
        <v>0</v>
      </c>
      <c r="J302" s="28">
        <f t="shared" si="8"/>
        <v>129.30000000000001</v>
      </c>
      <c r="K302">
        <f>J302*'Input Data'!AF317</f>
        <v>6.4650000000000007</v>
      </c>
      <c r="L302" s="28">
        <f>J302*'Input Data'!AG317</f>
        <v>0</v>
      </c>
      <c r="M302" s="28">
        <f t="shared" si="9"/>
        <v>135.76500000000001</v>
      </c>
    </row>
    <row r="303" spans="1:13" x14ac:dyDescent="0.25">
      <c r="A303" t="str">
        <f>'Input Data'!B318</f>
        <v>COURTENAY</v>
      </c>
      <c r="B303" t="str">
        <f>'Input Data'!AH318</f>
        <v>2650 CLIFFE AVE</v>
      </c>
      <c r="C303" t="str">
        <f>'Input Data'!C318</f>
        <v>BC</v>
      </c>
      <c r="D303" t="str">
        <f>'Input Data'!D318</f>
        <v>REG DYED</v>
      </c>
      <c r="E303">
        <f>'Input Data'!AC318</f>
        <v>66.3</v>
      </c>
      <c r="F303">
        <f>'Input Data'!F318</f>
        <v>10</v>
      </c>
      <c r="G303">
        <f>'Input Data'!G318</f>
        <v>3</v>
      </c>
      <c r="H303">
        <f>'Input Data'!H318</f>
        <v>0</v>
      </c>
      <c r="I303">
        <f>'Input Data'!I318</f>
        <v>0</v>
      </c>
      <c r="J303" s="28">
        <f t="shared" si="8"/>
        <v>79.3</v>
      </c>
      <c r="K303">
        <f>J303*'Input Data'!AF318</f>
        <v>3.9649999999999999</v>
      </c>
      <c r="L303" s="28">
        <f>J303*'Input Data'!AG318</f>
        <v>0</v>
      </c>
      <c r="M303" s="28">
        <f t="shared" si="9"/>
        <v>83.265000000000001</v>
      </c>
    </row>
    <row r="304" spans="1:13" x14ac:dyDescent="0.25">
      <c r="A304" t="str">
        <f>'Input Data'!B319</f>
        <v>COURTENAY</v>
      </c>
      <c r="B304" t="str">
        <f>'Input Data'!AH319</f>
        <v>2650 CLIFFE AVE</v>
      </c>
      <c r="C304" t="str">
        <f>'Input Data'!C319</f>
        <v>BC</v>
      </c>
      <c r="D304" t="str">
        <f>'Input Data'!D319</f>
        <v>REGULAR</v>
      </c>
      <c r="E304">
        <f>'Input Data'!AC319</f>
        <v>66.3</v>
      </c>
      <c r="F304">
        <f>'Input Data'!F319</f>
        <v>10</v>
      </c>
      <c r="G304">
        <f>'Input Data'!G319</f>
        <v>14.5</v>
      </c>
      <c r="H304">
        <f>'Input Data'!H319</f>
        <v>0</v>
      </c>
      <c r="I304">
        <f>'Input Data'!I319</f>
        <v>0</v>
      </c>
      <c r="J304" s="28">
        <f t="shared" si="8"/>
        <v>90.8</v>
      </c>
      <c r="K304">
        <f>J304*'Input Data'!AF319</f>
        <v>4.54</v>
      </c>
      <c r="L304" s="28">
        <f>J304*'Input Data'!AG319</f>
        <v>0</v>
      </c>
      <c r="M304" s="28">
        <f t="shared" si="9"/>
        <v>95.34</v>
      </c>
    </row>
    <row r="305" spans="1:13" x14ac:dyDescent="0.25">
      <c r="A305" t="str">
        <f>'Input Data'!B320</f>
        <v>CRANBROOK</v>
      </c>
      <c r="B305" t="str">
        <f>'Input Data'!AH320</f>
        <v>2001 THEATRE ROAD</v>
      </c>
      <c r="C305" t="str">
        <f>'Input Data'!C320</f>
        <v>BC</v>
      </c>
      <c r="D305" t="str">
        <f>'Input Data'!D320</f>
        <v>D LS DYED</v>
      </c>
      <c r="E305">
        <f>'Input Data'!AC320</f>
        <v>120.9</v>
      </c>
      <c r="F305">
        <f>'Input Data'!F320</f>
        <v>4</v>
      </c>
      <c r="G305">
        <f>'Input Data'!G320</f>
        <v>3</v>
      </c>
      <c r="H305">
        <f>'Input Data'!H320</f>
        <v>0</v>
      </c>
      <c r="I305">
        <f>'Input Data'!I320</f>
        <v>0</v>
      </c>
      <c r="J305" s="28">
        <f t="shared" si="8"/>
        <v>127.9</v>
      </c>
      <c r="K305">
        <f>J305*'Input Data'!AF320</f>
        <v>6.3950000000000005</v>
      </c>
      <c r="L305" s="28">
        <f>J305*'Input Data'!AG320</f>
        <v>0</v>
      </c>
      <c r="M305" s="28">
        <f t="shared" si="9"/>
        <v>134.29500000000002</v>
      </c>
    </row>
    <row r="306" spans="1:13" x14ac:dyDescent="0.25">
      <c r="A306" t="str">
        <f>'Input Data'!B321</f>
        <v>CRANBROOK</v>
      </c>
      <c r="B306" t="str">
        <f>'Input Data'!AH321</f>
        <v>2001 THEATRE ROAD</v>
      </c>
      <c r="C306" t="str">
        <f>'Input Data'!C321</f>
        <v>BC</v>
      </c>
      <c r="D306" t="str">
        <f>'Input Data'!D321</f>
        <v>DIESEL LS</v>
      </c>
      <c r="E306">
        <f>'Input Data'!AC321</f>
        <v>120.9</v>
      </c>
      <c r="F306">
        <f>'Input Data'!F321</f>
        <v>4</v>
      </c>
      <c r="G306">
        <f>'Input Data'!G321</f>
        <v>15</v>
      </c>
      <c r="H306">
        <f>'Input Data'!H321</f>
        <v>0</v>
      </c>
      <c r="I306">
        <f>'Input Data'!I321</f>
        <v>0</v>
      </c>
      <c r="J306" s="28">
        <f t="shared" si="8"/>
        <v>139.9</v>
      </c>
      <c r="K306">
        <f>J306*'Input Data'!AF321</f>
        <v>6.995000000000001</v>
      </c>
      <c r="L306" s="28">
        <f>J306*'Input Data'!AG321</f>
        <v>0</v>
      </c>
      <c r="M306" s="28">
        <f t="shared" si="9"/>
        <v>146.89500000000001</v>
      </c>
    </row>
    <row r="307" spans="1:13" x14ac:dyDescent="0.25">
      <c r="A307" t="str">
        <f>'Input Data'!B322</f>
        <v>CRANBROOK</v>
      </c>
      <c r="B307" t="str">
        <f>'Input Data'!AH322</f>
        <v>2001 THEATRE ROAD</v>
      </c>
      <c r="C307" t="str">
        <f>'Input Data'!C322</f>
        <v>BC</v>
      </c>
      <c r="D307" t="str">
        <f>'Input Data'!D322</f>
        <v>ETHANOL REG</v>
      </c>
      <c r="E307">
        <f>'Input Data'!AC322</f>
        <v>106.3</v>
      </c>
      <c r="F307">
        <f>'Input Data'!F322</f>
        <v>10</v>
      </c>
      <c r="G307">
        <f>'Input Data'!G322</f>
        <v>14.5</v>
      </c>
      <c r="H307">
        <f>'Input Data'!H322</f>
        <v>0</v>
      </c>
      <c r="I307">
        <f>'Input Data'!I322</f>
        <v>0</v>
      </c>
      <c r="J307" s="28">
        <f t="shared" si="8"/>
        <v>130.80000000000001</v>
      </c>
      <c r="K307">
        <f>J307*'Input Data'!AF322</f>
        <v>6.5400000000000009</v>
      </c>
      <c r="L307" s="28">
        <f>J307*'Input Data'!AG322</f>
        <v>0</v>
      </c>
      <c r="M307" s="28">
        <f t="shared" si="9"/>
        <v>137.34</v>
      </c>
    </row>
    <row r="308" spans="1:13" x14ac:dyDescent="0.25">
      <c r="A308" t="str">
        <f>'Input Data'!B323</f>
        <v>CRANBROOK</v>
      </c>
      <c r="B308" t="str">
        <f>'Input Data'!AH323</f>
        <v>2001 THEATRE ROAD</v>
      </c>
      <c r="C308" t="str">
        <f>'Input Data'!C323</f>
        <v>BC</v>
      </c>
      <c r="D308" t="str">
        <f>'Input Data'!D323</f>
        <v>UNBRAND DEF</v>
      </c>
      <c r="E308">
        <f>'Input Data'!AC323</f>
        <v>129.4</v>
      </c>
      <c r="F308">
        <f>'Input Data'!F323</f>
        <v>0</v>
      </c>
      <c r="G308">
        <f>'Input Data'!G323</f>
        <v>0</v>
      </c>
      <c r="H308">
        <f>'Input Data'!H323</f>
        <v>0</v>
      </c>
      <c r="I308">
        <f>'Input Data'!I323</f>
        <v>0</v>
      </c>
      <c r="J308" s="28">
        <f t="shared" si="8"/>
        <v>129.4</v>
      </c>
      <c r="K308">
        <f>J308*'Input Data'!AF323</f>
        <v>15.528</v>
      </c>
      <c r="L308" s="28">
        <f>J308*'Input Data'!AG323</f>
        <v>0</v>
      </c>
      <c r="M308" s="28">
        <f t="shared" si="9"/>
        <v>144.928</v>
      </c>
    </row>
    <row r="309" spans="1:13" x14ac:dyDescent="0.25">
      <c r="A309" t="str">
        <f>'Input Data'!B324</f>
        <v>DAWSON CREEK</v>
      </c>
      <c r="B309" t="str">
        <f>'Input Data'!AH324</f>
        <v>2691 DARCY'S RD</v>
      </c>
      <c r="C309" t="str">
        <f>'Input Data'!C324</f>
        <v>BC</v>
      </c>
      <c r="D309" t="str">
        <f>'Input Data'!D324</f>
        <v>D LS DYED</v>
      </c>
      <c r="E309">
        <f>'Input Data'!AC324</f>
        <v>115.6</v>
      </c>
      <c r="F309">
        <f>'Input Data'!F324</f>
        <v>4</v>
      </c>
      <c r="G309">
        <f>'Input Data'!G324</f>
        <v>3</v>
      </c>
      <c r="H309">
        <f>'Input Data'!H324</f>
        <v>0</v>
      </c>
      <c r="I309">
        <f>'Input Data'!I324</f>
        <v>0</v>
      </c>
      <c r="J309" s="28">
        <f t="shared" si="8"/>
        <v>122.6</v>
      </c>
      <c r="K309">
        <f>J309*'Input Data'!AF324</f>
        <v>6.13</v>
      </c>
      <c r="L309" s="28">
        <f>J309*'Input Data'!AG324</f>
        <v>0</v>
      </c>
      <c r="M309" s="28">
        <f t="shared" si="9"/>
        <v>128.72999999999999</v>
      </c>
    </row>
    <row r="310" spans="1:13" x14ac:dyDescent="0.25">
      <c r="A310" t="str">
        <f>'Input Data'!B325</f>
        <v>DAWSON CREEK</v>
      </c>
      <c r="B310" t="str">
        <f>'Input Data'!AH325</f>
        <v>2691 DARCY'S RD</v>
      </c>
      <c r="C310" t="str">
        <f>'Input Data'!C325</f>
        <v>BC</v>
      </c>
      <c r="D310" t="str">
        <f>'Input Data'!D325</f>
        <v>DIESEL LS</v>
      </c>
      <c r="E310">
        <f>'Input Data'!AC325</f>
        <v>115.6</v>
      </c>
      <c r="F310">
        <f>'Input Data'!F325</f>
        <v>4</v>
      </c>
      <c r="G310">
        <f>'Input Data'!G325</f>
        <v>15</v>
      </c>
      <c r="H310">
        <f>'Input Data'!H325</f>
        <v>0</v>
      </c>
      <c r="I310">
        <f>'Input Data'!I325</f>
        <v>0</v>
      </c>
      <c r="J310" s="28">
        <f t="shared" si="8"/>
        <v>134.6</v>
      </c>
      <c r="K310">
        <f>J310*'Input Data'!AF325</f>
        <v>6.73</v>
      </c>
      <c r="L310" s="28">
        <f>J310*'Input Data'!AG325</f>
        <v>0</v>
      </c>
      <c r="M310" s="28">
        <f t="shared" si="9"/>
        <v>141.32999999999998</v>
      </c>
    </row>
    <row r="311" spans="1:13" x14ac:dyDescent="0.25">
      <c r="A311" t="str">
        <f>'Input Data'!B326</f>
        <v>DAWSON CREEK</v>
      </c>
      <c r="B311" t="str">
        <f>'Input Data'!AH326</f>
        <v>2691 DARCY'S RD</v>
      </c>
      <c r="C311" t="str">
        <f>'Input Data'!C326</f>
        <v>BC</v>
      </c>
      <c r="D311" t="str">
        <f>'Input Data'!D326</f>
        <v>ETH REG DYE</v>
      </c>
      <c r="E311">
        <f>'Input Data'!AC326</f>
        <v>101.5</v>
      </c>
      <c r="F311">
        <f>'Input Data'!F326</f>
        <v>10</v>
      </c>
      <c r="G311">
        <f>'Input Data'!G326</f>
        <v>3</v>
      </c>
      <c r="H311">
        <f>'Input Data'!H326</f>
        <v>0</v>
      </c>
      <c r="I311">
        <f>'Input Data'!I326</f>
        <v>0</v>
      </c>
      <c r="J311" s="28">
        <f t="shared" si="8"/>
        <v>114.5</v>
      </c>
      <c r="K311">
        <f>J311*'Input Data'!AF326</f>
        <v>5.7250000000000005</v>
      </c>
      <c r="L311" s="28">
        <f>J311*'Input Data'!AG326</f>
        <v>0</v>
      </c>
      <c r="M311" s="28">
        <f t="shared" si="9"/>
        <v>120.22499999999999</v>
      </c>
    </row>
    <row r="312" spans="1:13" x14ac:dyDescent="0.25">
      <c r="A312" t="str">
        <f>'Input Data'!B327</f>
        <v>DAWSON CREEK</v>
      </c>
      <c r="B312" t="str">
        <f>'Input Data'!AH327</f>
        <v>2691 DARCY'S RD</v>
      </c>
      <c r="C312" t="str">
        <f>'Input Data'!C327</f>
        <v>BC</v>
      </c>
      <c r="D312" t="str">
        <f>'Input Data'!D327</f>
        <v>REG DYED</v>
      </c>
      <c r="E312">
        <f>'Input Data'!AC327</f>
        <v>101.5</v>
      </c>
      <c r="F312">
        <f>'Input Data'!F327</f>
        <v>10</v>
      </c>
      <c r="G312">
        <f>'Input Data'!G327</f>
        <v>3</v>
      </c>
      <c r="H312">
        <f>'Input Data'!H327</f>
        <v>0</v>
      </c>
      <c r="I312">
        <f>'Input Data'!I327</f>
        <v>0</v>
      </c>
      <c r="J312" s="28">
        <f t="shared" si="8"/>
        <v>114.5</v>
      </c>
      <c r="K312">
        <f>J312*'Input Data'!AF327</f>
        <v>5.7250000000000005</v>
      </c>
      <c r="L312" s="28">
        <f>J312*'Input Data'!AG327</f>
        <v>0</v>
      </c>
      <c r="M312" s="28">
        <f t="shared" si="9"/>
        <v>120.22499999999999</v>
      </c>
    </row>
    <row r="313" spans="1:13" x14ac:dyDescent="0.25">
      <c r="A313" t="str">
        <f>'Input Data'!B328</f>
        <v>DAWSON CREEK</v>
      </c>
      <c r="B313" t="str">
        <f>'Input Data'!AH328</f>
        <v>2691 DARCY'S RD</v>
      </c>
      <c r="C313" t="str">
        <f>'Input Data'!C328</f>
        <v>BC</v>
      </c>
      <c r="D313" t="str">
        <f>'Input Data'!D328</f>
        <v>REGULAR</v>
      </c>
      <c r="E313">
        <f>'Input Data'!AC328</f>
        <v>101.5</v>
      </c>
      <c r="F313">
        <f>'Input Data'!F328</f>
        <v>10</v>
      </c>
      <c r="G313">
        <f>'Input Data'!G328</f>
        <v>14.5</v>
      </c>
      <c r="H313">
        <f>'Input Data'!H328</f>
        <v>0</v>
      </c>
      <c r="I313">
        <f>'Input Data'!I328</f>
        <v>0</v>
      </c>
      <c r="J313" s="28">
        <f t="shared" si="8"/>
        <v>126</v>
      </c>
      <c r="K313">
        <f>J313*'Input Data'!AF328</f>
        <v>6.3000000000000007</v>
      </c>
      <c r="L313" s="28">
        <f>J313*'Input Data'!AG328</f>
        <v>0</v>
      </c>
      <c r="M313" s="28">
        <f t="shared" si="9"/>
        <v>132.30000000000001</v>
      </c>
    </row>
    <row r="314" spans="1:13" x14ac:dyDescent="0.25">
      <c r="A314" t="str">
        <f>'Input Data'!B329</f>
        <v>FORT NELSON</v>
      </c>
      <c r="B314" t="str">
        <f>'Input Data'!AH329</f>
        <v>RR1 MILE 293 ALASKA HWY</v>
      </c>
      <c r="C314" t="str">
        <f>'Input Data'!C329</f>
        <v>BC</v>
      </c>
      <c r="D314" t="str">
        <f>'Input Data'!D329</f>
        <v>D LS DYED</v>
      </c>
      <c r="E314">
        <f>'Input Data'!AC329</f>
        <v>116.9</v>
      </c>
      <c r="F314">
        <f>'Input Data'!F329</f>
        <v>4</v>
      </c>
      <c r="G314">
        <f>'Input Data'!G329</f>
        <v>3</v>
      </c>
      <c r="H314">
        <f>'Input Data'!H329</f>
        <v>0</v>
      </c>
      <c r="I314">
        <f>'Input Data'!I329</f>
        <v>0</v>
      </c>
      <c r="J314" s="28">
        <f t="shared" si="8"/>
        <v>123.9</v>
      </c>
      <c r="K314">
        <f>J314*'Input Data'!AF329</f>
        <v>6.1950000000000003</v>
      </c>
      <c r="L314" s="28">
        <f>J314*'Input Data'!AG329</f>
        <v>0</v>
      </c>
      <c r="M314" s="28">
        <f t="shared" si="9"/>
        <v>130.095</v>
      </c>
    </row>
    <row r="315" spans="1:13" x14ac:dyDescent="0.25">
      <c r="A315" t="str">
        <f>'Input Data'!B330</f>
        <v>FORT NELSON</v>
      </c>
      <c r="B315" t="str">
        <f>'Input Data'!AH330</f>
        <v>RR1 MILE 293 ALASKA HWY</v>
      </c>
      <c r="C315" t="str">
        <f>'Input Data'!C330</f>
        <v>BC</v>
      </c>
      <c r="D315" t="str">
        <f>'Input Data'!D330</f>
        <v>DIESEL LS</v>
      </c>
      <c r="E315">
        <f>'Input Data'!AC330</f>
        <v>116.9</v>
      </c>
      <c r="F315">
        <f>'Input Data'!F330</f>
        <v>4</v>
      </c>
      <c r="G315">
        <f>'Input Data'!G330</f>
        <v>15</v>
      </c>
      <c r="H315">
        <f>'Input Data'!H330</f>
        <v>0</v>
      </c>
      <c r="I315">
        <f>'Input Data'!I330</f>
        <v>0</v>
      </c>
      <c r="J315" s="28">
        <f t="shared" si="8"/>
        <v>135.9</v>
      </c>
      <c r="K315">
        <f>J315*'Input Data'!AF330</f>
        <v>6.7950000000000008</v>
      </c>
      <c r="L315" s="28">
        <f>J315*'Input Data'!AG330</f>
        <v>0</v>
      </c>
      <c r="M315" s="28">
        <f t="shared" si="9"/>
        <v>142.69499999999999</v>
      </c>
    </row>
    <row r="316" spans="1:13" x14ac:dyDescent="0.25">
      <c r="A316" t="str">
        <f>'Input Data'!B331</f>
        <v>FORT NELSON</v>
      </c>
      <c r="B316" t="str">
        <f>'Input Data'!AH331</f>
        <v>RR1 MILE 293 ALASKA HWY</v>
      </c>
      <c r="C316" t="str">
        <f>'Input Data'!C331</f>
        <v>BC</v>
      </c>
      <c r="D316" t="str">
        <f>'Input Data'!D331</f>
        <v>ETH MID</v>
      </c>
      <c r="E316">
        <f>'Input Data'!AC331</f>
        <v>122.8</v>
      </c>
      <c r="F316">
        <f>'Input Data'!F331</f>
        <v>10</v>
      </c>
      <c r="G316">
        <f>'Input Data'!G331</f>
        <v>14.5</v>
      </c>
      <c r="H316">
        <f>'Input Data'!H331</f>
        <v>0</v>
      </c>
      <c r="I316">
        <f>'Input Data'!I331</f>
        <v>0</v>
      </c>
      <c r="J316" s="28">
        <f t="shared" si="8"/>
        <v>147.30000000000001</v>
      </c>
      <c r="K316">
        <f>J316*'Input Data'!AF331</f>
        <v>7.3650000000000011</v>
      </c>
      <c r="L316" s="28">
        <f>J316*'Input Data'!AG331</f>
        <v>0</v>
      </c>
      <c r="M316" s="28">
        <f t="shared" si="9"/>
        <v>154.66500000000002</v>
      </c>
    </row>
    <row r="317" spans="1:13" x14ac:dyDescent="0.25">
      <c r="A317" t="str">
        <f>'Input Data'!B332</f>
        <v>FORT NELSON</v>
      </c>
      <c r="B317" t="str">
        <f>'Input Data'!AH332</f>
        <v>RR1 MILE 293 ALASKA HWY</v>
      </c>
      <c r="C317" t="str">
        <f>'Input Data'!C332</f>
        <v>BC</v>
      </c>
      <c r="D317" t="str">
        <f>'Input Data'!D332</f>
        <v>ETHANOL REG</v>
      </c>
      <c r="E317">
        <f>'Input Data'!AC332</f>
        <v>107.2</v>
      </c>
      <c r="F317">
        <f>'Input Data'!F332</f>
        <v>10</v>
      </c>
      <c r="G317">
        <f>'Input Data'!G332</f>
        <v>14.5</v>
      </c>
      <c r="H317">
        <f>'Input Data'!H332</f>
        <v>0</v>
      </c>
      <c r="I317">
        <f>'Input Data'!I332</f>
        <v>0</v>
      </c>
      <c r="J317" s="28">
        <f t="shared" si="8"/>
        <v>131.69999999999999</v>
      </c>
      <c r="K317">
        <f>J317*'Input Data'!AF332</f>
        <v>6.585</v>
      </c>
      <c r="L317" s="28">
        <f>J317*'Input Data'!AG332</f>
        <v>0</v>
      </c>
      <c r="M317" s="28">
        <f t="shared" si="9"/>
        <v>138.285</v>
      </c>
    </row>
    <row r="318" spans="1:13" x14ac:dyDescent="0.25">
      <c r="A318" t="str">
        <f>'Input Data'!B333</f>
        <v>FORT NELSON</v>
      </c>
      <c r="B318" t="str">
        <f>'Input Data'!AH333</f>
        <v>RR1 MILE 293 ALASKA HWY</v>
      </c>
      <c r="C318" t="str">
        <f>'Input Data'!C333</f>
        <v>BC</v>
      </c>
      <c r="D318" t="str">
        <f>'Input Data'!D333</f>
        <v>PREM DYED</v>
      </c>
      <c r="E318">
        <f>'Input Data'!AC333</f>
        <v>126.2</v>
      </c>
      <c r="F318">
        <f>'Input Data'!F333</f>
        <v>10</v>
      </c>
      <c r="G318">
        <f>'Input Data'!G333</f>
        <v>3</v>
      </c>
      <c r="H318">
        <f>'Input Data'!H333</f>
        <v>0</v>
      </c>
      <c r="I318">
        <f>'Input Data'!I333</f>
        <v>0</v>
      </c>
      <c r="J318" s="28">
        <f t="shared" si="8"/>
        <v>139.19999999999999</v>
      </c>
      <c r="K318">
        <f>J318*'Input Data'!AF333</f>
        <v>6.96</v>
      </c>
      <c r="L318" s="28">
        <f>J318*'Input Data'!AG333</f>
        <v>0</v>
      </c>
      <c r="M318" s="28">
        <f t="shared" si="9"/>
        <v>146.16</v>
      </c>
    </row>
    <row r="319" spans="1:13" x14ac:dyDescent="0.25">
      <c r="A319" t="str">
        <f>'Input Data'!B334</f>
        <v>FORT NELSON</v>
      </c>
      <c r="B319" t="str">
        <f>'Input Data'!AH334</f>
        <v>RR1 MILE 293 ALASKA HWY</v>
      </c>
      <c r="C319" t="str">
        <f>'Input Data'!C334</f>
        <v>BC</v>
      </c>
      <c r="D319" t="str">
        <f>'Input Data'!D334</f>
        <v>PREMIUM</v>
      </c>
      <c r="E319">
        <f>'Input Data'!AC334</f>
        <v>126.2</v>
      </c>
      <c r="F319">
        <f>'Input Data'!F334</f>
        <v>10</v>
      </c>
      <c r="G319">
        <f>'Input Data'!G334</f>
        <v>14.5</v>
      </c>
      <c r="H319">
        <f>'Input Data'!H334</f>
        <v>0</v>
      </c>
      <c r="I319">
        <f>'Input Data'!I334</f>
        <v>0</v>
      </c>
      <c r="J319" s="28">
        <f t="shared" si="8"/>
        <v>150.69999999999999</v>
      </c>
      <c r="K319">
        <f>J319*'Input Data'!AF334</f>
        <v>7.5350000000000001</v>
      </c>
      <c r="L319" s="28">
        <f>J319*'Input Data'!AG334</f>
        <v>0</v>
      </c>
      <c r="M319" s="28">
        <f t="shared" si="9"/>
        <v>158.23499999999999</v>
      </c>
    </row>
    <row r="320" spans="1:13" x14ac:dyDescent="0.25">
      <c r="A320" t="str">
        <f>'Input Data'!B335</f>
        <v>FORT NELSON</v>
      </c>
      <c r="B320" t="str">
        <f>'Input Data'!AH335</f>
        <v>5303 48 AVE</v>
      </c>
      <c r="C320" t="str">
        <f>'Input Data'!C335</f>
        <v>BC</v>
      </c>
      <c r="D320" t="str">
        <f>'Input Data'!D335</f>
        <v>D LS DYED</v>
      </c>
      <c r="E320">
        <f>'Input Data'!AC335</f>
        <v>117</v>
      </c>
      <c r="F320">
        <f>'Input Data'!F335</f>
        <v>4</v>
      </c>
      <c r="G320">
        <f>'Input Data'!G335</f>
        <v>3</v>
      </c>
      <c r="H320">
        <f>'Input Data'!H335</f>
        <v>0</v>
      </c>
      <c r="I320">
        <f>'Input Data'!I335</f>
        <v>0</v>
      </c>
      <c r="J320" s="28">
        <f t="shared" si="8"/>
        <v>124</v>
      </c>
      <c r="K320">
        <f>J320*'Input Data'!AF335</f>
        <v>6.2</v>
      </c>
      <c r="L320" s="28">
        <f>J320*'Input Data'!AG335</f>
        <v>0</v>
      </c>
      <c r="M320" s="28">
        <f t="shared" si="9"/>
        <v>130.19999999999999</v>
      </c>
    </row>
    <row r="321" spans="1:13" x14ac:dyDescent="0.25">
      <c r="A321" t="str">
        <f>'Input Data'!B336</f>
        <v>FORT NELSON</v>
      </c>
      <c r="B321" t="str">
        <f>'Input Data'!AH336</f>
        <v>5303 48 AVE</v>
      </c>
      <c r="C321" t="str">
        <f>'Input Data'!C336</f>
        <v>BC</v>
      </c>
      <c r="D321" t="str">
        <f>'Input Data'!D336</f>
        <v>DIESEL LS</v>
      </c>
      <c r="E321">
        <f>'Input Data'!AC336</f>
        <v>117</v>
      </c>
      <c r="F321">
        <f>'Input Data'!F336</f>
        <v>4</v>
      </c>
      <c r="G321">
        <f>'Input Data'!G336</f>
        <v>15</v>
      </c>
      <c r="H321">
        <f>'Input Data'!H336</f>
        <v>0</v>
      </c>
      <c r="I321">
        <f>'Input Data'!I336</f>
        <v>0</v>
      </c>
      <c r="J321" s="28">
        <f t="shared" si="8"/>
        <v>136</v>
      </c>
      <c r="K321">
        <f>J321*'Input Data'!AF336</f>
        <v>6.8000000000000007</v>
      </c>
      <c r="L321" s="28">
        <f>J321*'Input Data'!AG336</f>
        <v>0</v>
      </c>
      <c r="M321" s="28">
        <f t="shared" si="9"/>
        <v>142.80000000000001</v>
      </c>
    </row>
    <row r="322" spans="1:13" x14ac:dyDescent="0.25">
      <c r="A322" t="str">
        <f>'Input Data'!B337</f>
        <v>FORT NELSON</v>
      </c>
      <c r="B322" t="str">
        <f>'Input Data'!AH337</f>
        <v>5303 48 AVE</v>
      </c>
      <c r="C322" t="str">
        <f>'Input Data'!C337</f>
        <v>BC</v>
      </c>
      <c r="D322" t="str">
        <f>'Input Data'!D337</f>
        <v>ETH MID</v>
      </c>
      <c r="E322">
        <f>'Input Data'!AC337</f>
        <v>119.1</v>
      </c>
      <c r="F322">
        <f>'Input Data'!F337</f>
        <v>10</v>
      </c>
      <c r="G322">
        <f>'Input Data'!G337</f>
        <v>14.5</v>
      </c>
      <c r="H322">
        <f>'Input Data'!H337</f>
        <v>0</v>
      </c>
      <c r="I322">
        <f>'Input Data'!I337</f>
        <v>0</v>
      </c>
      <c r="J322" s="28">
        <f t="shared" si="8"/>
        <v>143.6</v>
      </c>
      <c r="K322">
        <f>J322*'Input Data'!AF337</f>
        <v>7.18</v>
      </c>
      <c r="L322" s="28">
        <f>J322*'Input Data'!AG337</f>
        <v>0</v>
      </c>
      <c r="M322" s="28">
        <f t="shared" si="9"/>
        <v>150.78</v>
      </c>
    </row>
    <row r="323" spans="1:13" x14ac:dyDescent="0.25">
      <c r="A323" t="str">
        <f>'Input Data'!B338</f>
        <v>FORT NELSON</v>
      </c>
      <c r="B323" t="str">
        <f>'Input Data'!AH338</f>
        <v>5303 48 AVE</v>
      </c>
      <c r="C323" t="str">
        <f>'Input Data'!C338</f>
        <v>BC</v>
      </c>
      <c r="D323" t="str">
        <f>'Input Data'!D338</f>
        <v>ETHANOL REG</v>
      </c>
      <c r="E323">
        <f>'Input Data'!AC338</f>
        <v>107.2</v>
      </c>
      <c r="F323">
        <f>'Input Data'!F338</f>
        <v>10</v>
      </c>
      <c r="G323">
        <f>'Input Data'!G338</f>
        <v>14.5</v>
      </c>
      <c r="H323">
        <f>'Input Data'!H338</f>
        <v>0</v>
      </c>
      <c r="I323">
        <f>'Input Data'!I338</f>
        <v>0</v>
      </c>
      <c r="J323" s="28">
        <f t="shared" si="8"/>
        <v>131.69999999999999</v>
      </c>
      <c r="K323">
        <f>J323*'Input Data'!AF338</f>
        <v>6.585</v>
      </c>
      <c r="L323" s="28">
        <f>J323*'Input Data'!AG338</f>
        <v>0</v>
      </c>
      <c r="M323" s="28">
        <f t="shared" si="9"/>
        <v>138.285</v>
      </c>
    </row>
    <row r="324" spans="1:13" x14ac:dyDescent="0.25">
      <c r="A324" t="str">
        <f>'Input Data'!B339</f>
        <v>FORT NELSON</v>
      </c>
      <c r="B324" t="str">
        <f>'Input Data'!AH339</f>
        <v>5303 48 AVE</v>
      </c>
      <c r="C324" t="str">
        <f>'Input Data'!C339</f>
        <v>BC</v>
      </c>
      <c r="D324" t="str">
        <f>'Input Data'!D339</f>
        <v>PREM DYED</v>
      </c>
      <c r="E324">
        <f>'Input Data'!AC339</f>
        <v>149.1</v>
      </c>
      <c r="F324">
        <f>'Input Data'!F339</f>
        <v>10</v>
      </c>
      <c r="G324">
        <f>'Input Data'!G339</f>
        <v>3</v>
      </c>
      <c r="H324">
        <f>'Input Data'!H339</f>
        <v>0</v>
      </c>
      <c r="I324">
        <f>'Input Data'!I339</f>
        <v>0</v>
      </c>
      <c r="J324" s="28">
        <f t="shared" si="8"/>
        <v>162.1</v>
      </c>
      <c r="K324">
        <f>J324*'Input Data'!AF339</f>
        <v>8.1050000000000004</v>
      </c>
      <c r="L324" s="28">
        <f>J324*'Input Data'!AG339</f>
        <v>0</v>
      </c>
      <c r="M324" s="28">
        <f t="shared" si="9"/>
        <v>170.20499999999998</v>
      </c>
    </row>
    <row r="325" spans="1:13" x14ac:dyDescent="0.25">
      <c r="A325" t="str">
        <f>'Input Data'!B340</f>
        <v>FORT NELSON</v>
      </c>
      <c r="B325" t="str">
        <f>'Input Data'!AH340</f>
        <v>5303 48 AVE</v>
      </c>
      <c r="C325" t="str">
        <f>'Input Data'!C340</f>
        <v>BC</v>
      </c>
      <c r="D325" t="str">
        <f>'Input Data'!D340</f>
        <v>PREMIUM</v>
      </c>
      <c r="E325">
        <f>'Input Data'!AC340</f>
        <v>126.2</v>
      </c>
      <c r="F325">
        <f>'Input Data'!F340</f>
        <v>10</v>
      </c>
      <c r="G325">
        <f>'Input Data'!G340</f>
        <v>14.5</v>
      </c>
      <c r="H325">
        <f>'Input Data'!H340</f>
        <v>0</v>
      </c>
      <c r="I325">
        <f>'Input Data'!I340</f>
        <v>0</v>
      </c>
      <c r="J325" s="28">
        <f t="shared" si="8"/>
        <v>150.69999999999999</v>
      </c>
      <c r="K325">
        <f>J325*'Input Data'!AF340</f>
        <v>7.5350000000000001</v>
      </c>
      <c r="L325" s="28">
        <f>J325*'Input Data'!AG340</f>
        <v>0</v>
      </c>
      <c r="M325" s="28">
        <f t="shared" si="9"/>
        <v>158.23499999999999</v>
      </c>
    </row>
    <row r="326" spans="1:13" x14ac:dyDescent="0.25">
      <c r="A326" t="str">
        <f>'Input Data'!B341</f>
        <v>FORT NELSON</v>
      </c>
      <c r="B326" t="str">
        <f>'Input Data'!AH341</f>
        <v>5303 48 AVE</v>
      </c>
      <c r="C326" t="str">
        <f>'Input Data'!C341</f>
        <v>BC</v>
      </c>
      <c r="D326" t="str">
        <f>'Input Data'!D341</f>
        <v>UNBRAND DEF</v>
      </c>
      <c r="E326">
        <f>'Input Data'!AC341</f>
        <v>116</v>
      </c>
      <c r="F326">
        <f>'Input Data'!F341</f>
        <v>0</v>
      </c>
      <c r="G326">
        <f>'Input Data'!G341</f>
        <v>0</v>
      </c>
      <c r="H326">
        <f>'Input Data'!H341</f>
        <v>0</v>
      </c>
      <c r="I326">
        <f>'Input Data'!I341</f>
        <v>0</v>
      </c>
      <c r="J326" s="28">
        <f t="shared" si="8"/>
        <v>116</v>
      </c>
      <c r="K326">
        <f>J326*'Input Data'!AF341</f>
        <v>13.92</v>
      </c>
      <c r="L326" s="28">
        <f>J326*'Input Data'!AG341</f>
        <v>0</v>
      </c>
      <c r="M326" s="28">
        <f t="shared" si="9"/>
        <v>129.91999999999999</v>
      </c>
    </row>
    <row r="327" spans="1:13" x14ac:dyDescent="0.25">
      <c r="A327" t="str">
        <f>'Input Data'!B342</f>
        <v>FORT ST JOHN</v>
      </c>
      <c r="B327" t="str">
        <f>'Input Data'!AH342</f>
        <v>9516 78 ST</v>
      </c>
      <c r="C327" t="str">
        <f>'Input Data'!C342</f>
        <v>BC</v>
      </c>
      <c r="D327" t="str">
        <f>'Input Data'!D342</f>
        <v>D LS DYED</v>
      </c>
      <c r="E327">
        <f>'Input Data'!AC342</f>
        <v>114.9</v>
      </c>
      <c r="F327">
        <f>'Input Data'!F342</f>
        <v>4</v>
      </c>
      <c r="G327">
        <f>'Input Data'!G342</f>
        <v>3</v>
      </c>
      <c r="H327">
        <f>'Input Data'!H342</f>
        <v>0</v>
      </c>
      <c r="I327">
        <f>'Input Data'!I342</f>
        <v>0</v>
      </c>
      <c r="J327" s="28">
        <f t="shared" si="8"/>
        <v>121.9</v>
      </c>
      <c r="K327">
        <f>J327*'Input Data'!AF342</f>
        <v>6.0950000000000006</v>
      </c>
      <c r="L327" s="28">
        <f>J327*'Input Data'!AG342</f>
        <v>0</v>
      </c>
      <c r="M327" s="28">
        <f t="shared" si="9"/>
        <v>127.995</v>
      </c>
    </row>
    <row r="328" spans="1:13" x14ac:dyDescent="0.25">
      <c r="A328" t="str">
        <f>'Input Data'!B343</f>
        <v>FORT ST JOHN</v>
      </c>
      <c r="B328" t="str">
        <f>'Input Data'!AH343</f>
        <v>9516 78 ST</v>
      </c>
      <c r="C328" t="str">
        <f>'Input Data'!C343</f>
        <v>BC</v>
      </c>
      <c r="D328" t="str">
        <f>'Input Data'!D343</f>
        <v>DIESEL LS</v>
      </c>
      <c r="E328">
        <f>'Input Data'!AC343</f>
        <v>114.9</v>
      </c>
      <c r="F328">
        <f>'Input Data'!F343</f>
        <v>4</v>
      </c>
      <c r="G328">
        <f>'Input Data'!G343</f>
        <v>15</v>
      </c>
      <c r="H328">
        <f>'Input Data'!H343</f>
        <v>0</v>
      </c>
      <c r="I328">
        <f>'Input Data'!I343</f>
        <v>0</v>
      </c>
      <c r="J328" s="28">
        <f t="shared" si="8"/>
        <v>133.9</v>
      </c>
      <c r="K328">
        <f>J328*'Input Data'!AF343</f>
        <v>6.6950000000000003</v>
      </c>
      <c r="L328" s="28">
        <f>J328*'Input Data'!AG343</f>
        <v>0</v>
      </c>
      <c r="M328" s="28">
        <f t="shared" si="9"/>
        <v>140.595</v>
      </c>
    </row>
    <row r="329" spans="1:13" x14ac:dyDescent="0.25">
      <c r="A329" t="str">
        <f>'Input Data'!B344</f>
        <v>FORT ST JOHN</v>
      </c>
      <c r="B329" t="str">
        <f>'Input Data'!AH344</f>
        <v>9516 78 ST</v>
      </c>
      <c r="C329" t="str">
        <f>'Input Data'!C344</f>
        <v>BC</v>
      </c>
      <c r="D329" t="str">
        <f>'Input Data'!D344</f>
        <v>ETH MID</v>
      </c>
      <c r="E329">
        <f>'Input Data'!AC344</f>
        <v>116.7</v>
      </c>
      <c r="F329">
        <f>'Input Data'!F344</f>
        <v>10</v>
      </c>
      <c r="G329">
        <f>'Input Data'!G344</f>
        <v>14.5</v>
      </c>
      <c r="H329">
        <f>'Input Data'!H344</f>
        <v>0</v>
      </c>
      <c r="I329">
        <f>'Input Data'!I344</f>
        <v>0</v>
      </c>
      <c r="J329" s="28">
        <f t="shared" si="8"/>
        <v>141.19999999999999</v>
      </c>
      <c r="K329">
        <f>J329*'Input Data'!AF344</f>
        <v>7.06</v>
      </c>
      <c r="L329" s="28">
        <f>J329*'Input Data'!AG344</f>
        <v>0</v>
      </c>
      <c r="M329" s="28">
        <f t="shared" si="9"/>
        <v>148.26</v>
      </c>
    </row>
    <row r="330" spans="1:13" x14ac:dyDescent="0.25">
      <c r="A330" t="str">
        <f>'Input Data'!B345</f>
        <v>FORT ST JOHN</v>
      </c>
      <c r="B330" t="str">
        <f>'Input Data'!AH345</f>
        <v>9516 78 ST</v>
      </c>
      <c r="C330" t="str">
        <f>'Input Data'!C345</f>
        <v>BC</v>
      </c>
      <c r="D330" t="str">
        <f>'Input Data'!D345</f>
        <v>ETH REG DYE</v>
      </c>
      <c r="E330">
        <f>'Input Data'!AC345</f>
        <v>100.9</v>
      </c>
      <c r="F330">
        <f>'Input Data'!F345</f>
        <v>10</v>
      </c>
      <c r="G330">
        <f>'Input Data'!G345</f>
        <v>3</v>
      </c>
      <c r="H330">
        <f>'Input Data'!H345</f>
        <v>0</v>
      </c>
      <c r="I330">
        <f>'Input Data'!I345</f>
        <v>0</v>
      </c>
      <c r="J330" s="28">
        <f t="shared" si="8"/>
        <v>113.9</v>
      </c>
      <c r="K330">
        <f>J330*'Input Data'!AF345</f>
        <v>5.6950000000000003</v>
      </c>
      <c r="L330" s="28">
        <f>J330*'Input Data'!AG345</f>
        <v>0</v>
      </c>
      <c r="M330" s="28">
        <f t="shared" si="9"/>
        <v>119.595</v>
      </c>
    </row>
    <row r="331" spans="1:13" x14ac:dyDescent="0.25">
      <c r="A331" t="str">
        <f>'Input Data'!B346</f>
        <v>FORT ST JOHN</v>
      </c>
      <c r="B331" t="str">
        <f>'Input Data'!AH346</f>
        <v>9516 78 ST</v>
      </c>
      <c r="C331" t="str">
        <f>'Input Data'!C346</f>
        <v>BC</v>
      </c>
      <c r="D331" t="str">
        <f>'Input Data'!D346</f>
        <v>ETHANOL REG</v>
      </c>
      <c r="E331">
        <f>'Input Data'!AC346</f>
        <v>100.9</v>
      </c>
      <c r="F331">
        <f>'Input Data'!F346</f>
        <v>10</v>
      </c>
      <c r="G331">
        <f>'Input Data'!G346</f>
        <v>14.5</v>
      </c>
      <c r="H331">
        <f>'Input Data'!H346</f>
        <v>0</v>
      </c>
      <c r="I331">
        <f>'Input Data'!I346</f>
        <v>0</v>
      </c>
      <c r="J331" s="28">
        <f t="shared" si="8"/>
        <v>125.4</v>
      </c>
      <c r="K331">
        <f>J331*'Input Data'!AF346</f>
        <v>6.2700000000000005</v>
      </c>
      <c r="L331" s="28">
        <f>J331*'Input Data'!AG346</f>
        <v>0</v>
      </c>
      <c r="M331" s="28">
        <f t="shared" si="9"/>
        <v>131.67000000000002</v>
      </c>
    </row>
    <row r="332" spans="1:13" x14ac:dyDescent="0.25">
      <c r="A332" t="str">
        <f>'Input Data'!B347</f>
        <v>FORT ST JOHN</v>
      </c>
      <c r="B332" t="str">
        <f>'Input Data'!AH347</f>
        <v>9516 78 ST</v>
      </c>
      <c r="C332" t="str">
        <f>'Input Data'!C347</f>
        <v>BC</v>
      </c>
      <c r="D332" t="str">
        <f>'Input Data'!D347</f>
        <v>PREM DYED</v>
      </c>
      <c r="E332">
        <f>'Input Data'!AC347</f>
        <v>134.1</v>
      </c>
      <c r="F332">
        <f>'Input Data'!F347</f>
        <v>10</v>
      </c>
      <c r="G332">
        <f>'Input Data'!G347</f>
        <v>3</v>
      </c>
      <c r="H332">
        <f>'Input Data'!H347</f>
        <v>0</v>
      </c>
      <c r="I332">
        <f>'Input Data'!I347</f>
        <v>0</v>
      </c>
      <c r="J332" s="28">
        <f t="shared" si="8"/>
        <v>147.1</v>
      </c>
      <c r="K332">
        <f>J332*'Input Data'!AF347</f>
        <v>7.3550000000000004</v>
      </c>
      <c r="L332" s="28">
        <f>J332*'Input Data'!AG347</f>
        <v>0</v>
      </c>
      <c r="M332" s="28">
        <f t="shared" si="9"/>
        <v>154.45499999999998</v>
      </c>
    </row>
    <row r="333" spans="1:13" x14ac:dyDescent="0.25">
      <c r="A333" t="str">
        <f>'Input Data'!B348</f>
        <v>FORT ST JOHN</v>
      </c>
      <c r="B333" t="str">
        <f>'Input Data'!AH348</f>
        <v>9516 78 ST</v>
      </c>
      <c r="C333" t="str">
        <f>'Input Data'!C348</f>
        <v>BC</v>
      </c>
      <c r="D333" t="str">
        <f>'Input Data'!D348</f>
        <v>PREMIUM</v>
      </c>
      <c r="E333">
        <f>'Input Data'!AC348</f>
        <v>119.9</v>
      </c>
      <c r="F333">
        <f>'Input Data'!F348</f>
        <v>10</v>
      </c>
      <c r="G333">
        <f>'Input Data'!G348</f>
        <v>14.5</v>
      </c>
      <c r="H333">
        <f>'Input Data'!H348</f>
        <v>0</v>
      </c>
      <c r="I333">
        <f>'Input Data'!I348</f>
        <v>0</v>
      </c>
      <c r="J333" s="28">
        <f t="shared" si="8"/>
        <v>144.4</v>
      </c>
      <c r="K333">
        <f>J333*'Input Data'!AF348</f>
        <v>7.2200000000000006</v>
      </c>
      <c r="L333" s="28">
        <f>J333*'Input Data'!AG348</f>
        <v>0</v>
      </c>
      <c r="M333" s="28">
        <f t="shared" si="9"/>
        <v>151.62</v>
      </c>
    </row>
    <row r="334" spans="1:13" x14ac:dyDescent="0.25">
      <c r="A334" t="str">
        <f>'Input Data'!B349</f>
        <v>FORT ST JOHN</v>
      </c>
      <c r="B334" t="str">
        <f>'Input Data'!AH349</f>
        <v>9516 78 ST</v>
      </c>
      <c r="C334" t="str">
        <f>'Input Data'!C349</f>
        <v>BC</v>
      </c>
      <c r="D334" t="str">
        <f>'Input Data'!D349</f>
        <v>UNBRAND DEF</v>
      </c>
      <c r="E334">
        <f>'Input Data'!AC349</f>
        <v>107.6</v>
      </c>
      <c r="F334">
        <f>'Input Data'!F349</f>
        <v>0</v>
      </c>
      <c r="G334">
        <f>'Input Data'!G349</f>
        <v>0</v>
      </c>
      <c r="H334">
        <f>'Input Data'!H349</f>
        <v>0</v>
      </c>
      <c r="I334">
        <f>'Input Data'!I349</f>
        <v>0</v>
      </c>
      <c r="J334" s="28">
        <f t="shared" ref="J334:J397" si="10">SUM(E334:I334)</f>
        <v>107.6</v>
      </c>
      <c r="K334">
        <f>J334*'Input Data'!AF349</f>
        <v>12.911999999999999</v>
      </c>
      <c r="L334" s="28">
        <f>J334*'Input Data'!AG349</f>
        <v>0</v>
      </c>
      <c r="M334" s="28">
        <f t="shared" ref="M334:M397" si="11">SUM(J334:L334)</f>
        <v>120.512</v>
      </c>
    </row>
    <row r="335" spans="1:13" x14ac:dyDescent="0.25">
      <c r="A335" t="str">
        <f>'Input Data'!B350</f>
        <v>FT ST JOHN</v>
      </c>
      <c r="B335" t="str">
        <f>'Input Data'!AH350</f>
        <v>9510 SIKANNI RD</v>
      </c>
      <c r="C335" t="str">
        <f>'Input Data'!C350</f>
        <v>BC</v>
      </c>
      <c r="D335" t="str">
        <f>'Input Data'!D350</f>
        <v>D LS DYED</v>
      </c>
      <c r="E335">
        <f>'Input Data'!AC350</f>
        <v>114.9</v>
      </c>
      <c r="F335">
        <f>'Input Data'!F350</f>
        <v>4</v>
      </c>
      <c r="G335">
        <f>'Input Data'!G350</f>
        <v>3</v>
      </c>
      <c r="H335">
        <f>'Input Data'!H350</f>
        <v>0</v>
      </c>
      <c r="I335">
        <f>'Input Data'!I350</f>
        <v>0</v>
      </c>
      <c r="J335" s="28">
        <f t="shared" si="10"/>
        <v>121.9</v>
      </c>
      <c r="K335">
        <f>J335*'Input Data'!AF350</f>
        <v>6.0950000000000006</v>
      </c>
      <c r="L335" s="28">
        <f>J335*'Input Data'!AG350</f>
        <v>0</v>
      </c>
      <c r="M335" s="28">
        <f t="shared" si="11"/>
        <v>127.995</v>
      </c>
    </row>
    <row r="336" spans="1:13" x14ac:dyDescent="0.25">
      <c r="A336" t="str">
        <f>'Input Data'!B351</f>
        <v>FT ST JOHN</v>
      </c>
      <c r="B336" t="str">
        <f>'Input Data'!AH351</f>
        <v>9510 SIKANNI RD</v>
      </c>
      <c r="C336" t="str">
        <f>'Input Data'!C351</f>
        <v>BC</v>
      </c>
      <c r="D336" t="str">
        <f>'Input Data'!D351</f>
        <v>DIESEL LS</v>
      </c>
      <c r="E336">
        <f>'Input Data'!AC351</f>
        <v>114.9</v>
      </c>
      <c r="F336">
        <f>'Input Data'!F351</f>
        <v>4</v>
      </c>
      <c r="G336">
        <f>'Input Data'!G351</f>
        <v>15</v>
      </c>
      <c r="H336">
        <f>'Input Data'!H351</f>
        <v>0</v>
      </c>
      <c r="I336">
        <f>'Input Data'!I351</f>
        <v>0</v>
      </c>
      <c r="J336" s="28">
        <f t="shared" si="10"/>
        <v>133.9</v>
      </c>
      <c r="K336">
        <f>J336*'Input Data'!AF351</f>
        <v>6.6950000000000003</v>
      </c>
      <c r="L336" s="28">
        <f>J336*'Input Data'!AG351</f>
        <v>0</v>
      </c>
      <c r="M336" s="28">
        <f t="shared" si="11"/>
        <v>140.595</v>
      </c>
    </row>
    <row r="337" spans="1:13" x14ac:dyDescent="0.25">
      <c r="A337" t="str">
        <f>'Input Data'!B352</f>
        <v>FT ST JOHN</v>
      </c>
      <c r="B337" t="str">
        <f>'Input Data'!AH352</f>
        <v>9510 SIKANNI RD</v>
      </c>
      <c r="C337" t="str">
        <f>'Input Data'!C352</f>
        <v>BC</v>
      </c>
      <c r="D337" t="str">
        <f>'Input Data'!D352</f>
        <v>ETHANOL REG</v>
      </c>
      <c r="E337">
        <f>'Input Data'!AC352</f>
        <v>100.9</v>
      </c>
      <c r="F337">
        <f>'Input Data'!F352</f>
        <v>10</v>
      </c>
      <c r="G337">
        <f>'Input Data'!G352</f>
        <v>14.5</v>
      </c>
      <c r="H337">
        <f>'Input Data'!H352</f>
        <v>0</v>
      </c>
      <c r="I337">
        <f>'Input Data'!I352</f>
        <v>0</v>
      </c>
      <c r="J337" s="28">
        <f t="shared" si="10"/>
        <v>125.4</v>
      </c>
      <c r="K337">
        <f>J337*'Input Data'!AF352</f>
        <v>6.2700000000000005</v>
      </c>
      <c r="L337" s="28">
        <f>J337*'Input Data'!AG352</f>
        <v>0</v>
      </c>
      <c r="M337" s="28">
        <f t="shared" si="11"/>
        <v>131.67000000000002</v>
      </c>
    </row>
    <row r="338" spans="1:13" x14ac:dyDescent="0.25">
      <c r="A338" t="str">
        <f>'Input Data'!B353</f>
        <v>FT ST JOHN</v>
      </c>
      <c r="B338" t="str">
        <f>'Input Data'!AH353</f>
        <v>9510 SIKANNI RD</v>
      </c>
      <c r="C338" t="str">
        <f>'Input Data'!C353</f>
        <v>BC</v>
      </c>
      <c r="D338" t="str">
        <f>'Input Data'!D353</f>
        <v>UNBRAND DEF</v>
      </c>
      <c r="E338">
        <f>'Input Data'!AC353</f>
        <v>107.6</v>
      </c>
      <c r="F338">
        <f>'Input Data'!F353</f>
        <v>0</v>
      </c>
      <c r="G338">
        <f>'Input Data'!G353</f>
        <v>0</v>
      </c>
      <c r="H338">
        <f>'Input Data'!H353</f>
        <v>0</v>
      </c>
      <c r="I338">
        <f>'Input Data'!I353</f>
        <v>0</v>
      </c>
      <c r="J338" s="28">
        <f t="shared" si="10"/>
        <v>107.6</v>
      </c>
      <c r="K338">
        <f>J338*'Input Data'!AF353</f>
        <v>12.911999999999999</v>
      </c>
      <c r="L338" s="28">
        <f>J338*'Input Data'!AG353</f>
        <v>0</v>
      </c>
      <c r="M338" s="28">
        <f t="shared" si="11"/>
        <v>120.512</v>
      </c>
    </row>
    <row r="339" spans="1:13" x14ac:dyDescent="0.25">
      <c r="A339" t="str">
        <f>'Input Data'!B354</f>
        <v>GOLDEN</v>
      </c>
      <c r="B339" t="str">
        <f>'Input Data'!AH354</f>
        <v>1050 TRANS CANADA HWY</v>
      </c>
      <c r="C339" t="str">
        <f>'Input Data'!C354</f>
        <v>BC</v>
      </c>
      <c r="D339" t="str">
        <f>'Input Data'!D354</f>
        <v>D LS DYED</v>
      </c>
      <c r="E339">
        <f>'Input Data'!AC354</f>
        <v>117.7</v>
      </c>
      <c r="F339">
        <f>'Input Data'!F354</f>
        <v>4</v>
      </c>
      <c r="G339">
        <f>'Input Data'!G354</f>
        <v>3</v>
      </c>
      <c r="H339">
        <f>'Input Data'!H354</f>
        <v>0</v>
      </c>
      <c r="I339">
        <f>'Input Data'!I354</f>
        <v>0</v>
      </c>
      <c r="J339" s="28">
        <f t="shared" si="10"/>
        <v>124.7</v>
      </c>
      <c r="K339">
        <f>J339*'Input Data'!AF354</f>
        <v>6.2350000000000003</v>
      </c>
      <c r="L339" s="28">
        <f>J339*'Input Data'!AG354</f>
        <v>0</v>
      </c>
      <c r="M339" s="28">
        <f t="shared" si="11"/>
        <v>130.935</v>
      </c>
    </row>
    <row r="340" spans="1:13" x14ac:dyDescent="0.25">
      <c r="A340" t="str">
        <f>'Input Data'!B355</f>
        <v>GOLDEN</v>
      </c>
      <c r="B340" t="str">
        <f>'Input Data'!AH355</f>
        <v>1050 TRANS CANADA HWY</v>
      </c>
      <c r="C340" t="str">
        <f>'Input Data'!C355</f>
        <v>BC</v>
      </c>
      <c r="D340" t="str">
        <f>'Input Data'!D355</f>
        <v>DIESEL LS</v>
      </c>
      <c r="E340">
        <f>'Input Data'!AC355</f>
        <v>117.7</v>
      </c>
      <c r="F340">
        <f>'Input Data'!F355</f>
        <v>4</v>
      </c>
      <c r="G340">
        <f>'Input Data'!G355</f>
        <v>15</v>
      </c>
      <c r="H340">
        <f>'Input Data'!H355</f>
        <v>0</v>
      </c>
      <c r="I340">
        <f>'Input Data'!I355</f>
        <v>0</v>
      </c>
      <c r="J340" s="28">
        <f t="shared" si="10"/>
        <v>136.69999999999999</v>
      </c>
      <c r="K340">
        <f>J340*'Input Data'!AF355</f>
        <v>6.835</v>
      </c>
      <c r="L340" s="28">
        <f>J340*'Input Data'!AG355</f>
        <v>0</v>
      </c>
      <c r="M340" s="28">
        <f t="shared" si="11"/>
        <v>143.535</v>
      </c>
    </row>
    <row r="341" spans="1:13" x14ac:dyDescent="0.25">
      <c r="A341" t="str">
        <f>'Input Data'!B356</f>
        <v>GOLDEN</v>
      </c>
      <c r="B341" t="str">
        <f>'Input Data'!AH356</f>
        <v>1050 TRANS CANADA HWY</v>
      </c>
      <c r="C341" t="str">
        <f>'Input Data'!C356</f>
        <v>BC</v>
      </c>
      <c r="D341" t="str">
        <f>'Input Data'!D356</f>
        <v>ETH MID</v>
      </c>
      <c r="E341">
        <f>'Input Data'!AC356</f>
        <v>106.4</v>
      </c>
      <c r="F341">
        <f>'Input Data'!F356</f>
        <v>10</v>
      </c>
      <c r="G341">
        <f>'Input Data'!G356</f>
        <v>14.5</v>
      </c>
      <c r="H341">
        <f>'Input Data'!H356</f>
        <v>0</v>
      </c>
      <c r="I341">
        <f>'Input Data'!I356</f>
        <v>0</v>
      </c>
      <c r="J341" s="28">
        <f t="shared" si="10"/>
        <v>130.9</v>
      </c>
      <c r="K341">
        <f>J341*'Input Data'!AF356</f>
        <v>6.5450000000000008</v>
      </c>
      <c r="L341" s="28">
        <f>J341*'Input Data'!AG356</f>
        <v>0</v>
      </c>
      <c r="M341" s="28">
        <f t="shared" si="11"/>
        <v>137.44499999999999</v>
      </c>
    </row>
    <row r="342" spans="1:13" x14ac:dyDescent="0.25">
      <c r="A342" t="str">
        <f>'Input Data'!B357</f>
        <v>GOLDEN</v>
      </c>
      <c r="B342" t="str">
        <f>'Input Data'!AH357</f>
        <v>1050 TRANS CANADA HWY</v>
      </c>
      <c r="C342" t="str">
        <f>'Input Data'!C357</f>
        <v>BC</v>
      </c>
      <c r="D342" t="str">
        <f>'Input Data'!D357</f>
        <v>ETHANOL REG</v>
      </c>
      <c r="E342">
        <f>'Input Data'!AC357</f>
        <v>102.4</v>
      </c>
      <c r="F342">
        <f>'Input Data'!F357</f>
        <v>10</v>
      </c>
      <c r="G342">
        <f>'Input Data'!G357</f>
        <v>14.5</v>
      </c>
      <c r="H342">
        <f>'Input Data'!H357</f>
        <v>0</v>
      </c>
      <c r="I342">
        <f>'Input Data'!I357</f>
        <v>0</v>
      </c>
      <c r="J342" s="28">
        <f t="shared" si="10"/>
        <v>126.9</v>
      </c>
      <c r="K342">
        <f>J342*'Input Data'!AF357</f>
        <v>6.3450000000000006</v>
      </c>
      <c r="L342" s="28">
        <f>J342*'Input Data'!AG357</f>
        <v>0</v>
      </c>
      <c r="M342" s="28">
        <f t="shared" si="11"/>
        <v>133.245</v>
      </c>
    </row>
    <row r="343" spans="1:13" x14ac:dyDescent="0.25">
      <c r="A343" t="str">
        <f>'Input Data'!B358</f>
        <v>GOLDEN</v>
      </c>
      <c r="B343" t="str">
        <f>'Input Data'!AH358</f>
        <v>1050 TRANS CANADA HWY</v>
      </c>
      <c r="C343" t="str">
        <f>'Input Data'!C358</f>
        <v>BC</v>
      </c>
      <c r="D343" t="str">
        <f>'Input Data'!D358</f>
        <v>PREMIUM</v>
      </c>
      <c r="E343">
        <f>'Input Data'!AC358</f>
        <v>121.4</v>
      </c>
      <c r="F343">
        <f>'Input Data'!F358</f>
        <v>10</v>
      </c>
      <c r="G343">
        <f>'Input Data'!G358</f>
        <v>14.5</v>
      </c>
      <c r="H343">
        <f>'Input Data'!H358</f>
        <v>0</v>
      </c>
      <c r="I343">
        <f>'Input Data'!I358</f>
        <v>0</v>
      </c>
      <c r="J343" s="28">
        <f t="shared" si="10"/>
        <v>145.9</v>
      </c>
      <c r="K343">
        <f>J343*'Input Data'!AF358</f>
        <v>7.2950000000000008</v>
      </c>
      <c r="L343" s="28">
        <f>J343*'Input Data'!AG358</f>
        <v>0</v>
      </c>
      <c r="M343" s="28">
        <f t="shared" si="11"/>
        <v>153.19499999999999</v>
      </c>
    </row>
    <row r="344" spans="1:13" x14ac:dyDescent="0.25">
      <c r="A344" t="str">
        <f>'Input Data'!B359</f>
        <v>HOPE</v>
      </c>
      <c r="B344" t="str">
        <f>'Input Data'!AH359</f>
        <v>61850 FLOOD HOPE RD</v>
      </c>
      <c r="C344" t="str">
        <f>'Input Data'!C359</f>
        <v>BC</v>
      </c>
      <c r="D344" t="str">
        <f>'Input Data'!D359</f>
        <v>D LS DYED</v>
      </c>
      <c r="E344">
        <f>'Input Data'!AC359</f>
        <v>81.900000000000006</v>
      </c>
      <c r="F344">
        <f>'Input Data'!F359</f>
        <v>4</v>
      </c>
      <c r="G344">
        <f>'Input Data'!G359</f>
        <v>3</v>
      </c>
      <c r="H344">
        <f>'Input Data'!H359</f>
        <v>0</v>
      </c>
      <c r="I344">
        <f>'Input Data'!I359</f>
        <v>0</v>
      </c>
      <c r="J344" s="28">
        <f t="shared" si="10"/>
        <v>88.9</v>
      </c>
      <c r="K344">
        <f>J344*'Input Data'!AF359</f>
        <v>4.4450000000000003</v>
      </c>
      <c r="L344" s="28">
        <f>J344*'Input Data'!AG359</f>
        <v>0</v>
      </c>
      <c r="M344" s="28">
        <f t="shared" si="11"/>
        <v>93.344999999999999</v>
      </c>
    </row>
    <row r="345" spans="1:13" x14ac:dyDescent="0.25">
      <c r="A345" t="str">
        <f>'Input Data'!B360</f>
        <v>HOPE</v>
      </c>
      <c r="B345" t="str">
        <f>'Input Data'!AH360</f>
        <v>61850 FLOOD HOPE RD</v>
      </c>
      <c r="C345" t="str">
        <f>'Input Data'!C360</f>
        <v>BC</v>
      </c>
      <c r="D345" t="str">
        <f>'Input Data'!D360</f>
        <v>DIESEL LS</v>
      </c>
      <c r="E345">
        <f>'Input Data'!AC360</f>
        <v>115.6</v>
      </c>
      <c r="F345">
        <f>'Input Data'!F360</f>
        <v>4</v>
      </c>
      <c r="G345">
        <f>'Input Data'!G360</f>
        <v>15</v>
      </c>
      <c r="H345">
        <f>'Input Data'!H360</f>
        <v>0</v>
      </c>
      <c r="I345">
        <f>'Input Data'!I360</f>
        <v>0</v>
      </c>
      <c r="J345" s="28">
        <f t="shared" si="10"/>
        <v>134.6</v>
      </c>
      <c r="K345">
        <f>J345*'Input Data'!AF360</f>
        <v>6.73</v>
      </c>
      <c r="L345" s="28">
        <f>J345*'Input Data'!AG360</f>
        <v>0</v>
      </c>
      <c r="M345" s="28">
        <f t="shared" si="11"/>
        <v>141.32999999999998</v>
      </c>
    </row>
    <row r="346" spans="1:13" x14ac:dyDescent="0.25">
      <c r="A346" t="str">
        <f>'Input Data'!B361</f>
        <v>HOPE</v>
      </c>
      <c r="B346" t="str">
        <f>'Input Data'!AH361</f>
        <v>61850 FLOOD HOPE RD</v>
      </c>
      <c r="C346" t="str">
        <f>'Input Data'!C361</f>
        <v>BC</v>
      </c>
      <c r="D346" t="str">
        <f>'Input Data'!D361</f>
        <v>ETHANOL REG</v>
      </c>
      <c r="E346">
        <f>'Input Data'!AC361</f>
        <v>105</v>
      </c>
      <c r="F346">
        <f>'Input Data'!F361</f>
        <v>10</v>
      </c>
      <c r="G346">
        <f>'Input Data'!G361</f>
        <v>14.5</v>
      </c>
      <c r="H346">
        <f>'Input Data'!H361</f>
        <v>0</v>
      </c>
      <c r="I346">
        <f>'Input Data'!I361</f>
        <v>0</v>
      </c>
      <c r="J346" s="28">
        <f t="shared" si="10"/>
        <v>129.5</v>
      </c>
      <c r="K346">
        <f>J346*'Input Data'!AF361</f>
        <v>6.4750000000000005</v>
      </c>
      <c r="L346" s="28">
        <f>J346*'Input Data'!AG361</f>
        <v>0</v>
      </c>
      <c r="M346" s="28">
        <f t="shared" si="11"/>
        <v>135.97499999999999</v>
      </c>
    </row>
    <row r="347" spans="1:13" x14ac:dyDescent="0.25">
      <c r="A347" t="str">
        <f>'Input Data'!B362</f>
        <v>HOPE</v>
      </c>
      <c r="B347" t="str">
        <f>'Input Data'!AH362</f>
        <v>61850 FLOOD HOPE RD</v>
      </c>
      <c r="C347" t="str">
        <f>'Input Data'!C362</f>
        <v>BC</v>
      </c>
      <c r="D347" t="str">
        <f>'Input Data'!D362</f>
        <v>REGULAR</v>
      </c>
      <c r="E347">
        <f>'Input Data'!AC362</f>
        <v>73.900000000000006</v>
      </c>
      <c r="F347">
        <f>'Input Data'!F362</f>
        <v>10</v>
      </c>
      <c r="G347">
        <f>'Input Data'!G362</f>
        <v>14.5</v>
      </c>
      <c r="H347">
        <f>'Input Data'!H362</f>
        <v>0</v>
      </c>
      <c r="I347">
        <f>'Input Data'!I362</f>
        <v>0</v>
      </c>
      <c r="J347" s="28">
        <f t="shared" si="10"/>
        <v>98.4</v>
      </c>
      <c r="K347">
        <f>J347*'Input Data'!AF362</f>
        <v>4.9200000000000008</v>
      </c>
      <c r="L347" s="28">
        <f>J347*'Input Data'!AG362</f>
        <v>0</v>
      </c>
      <c r="M347" s="28">
        <f t="shared" si="11"/>
        <v>103.32000000000001</v>
      </c>
    </row>
    <row r="348" spans="1:13" x14ac:dyDescent="0.25">
      <c r="A348" t="str">
        <f>'Input Data'!B363</f>
        <v>HOPE</v>
      </c>
      <c r="B348" t="str">
        <f>'Input Data'!AH363</f>
        <v>61850 FLOOD HOPE RD</v>
      </c>
      <c r="C348" t="str">
        <f>'Input Data'!C363</f>
        <v>BC</v>
      </c>
      <c r="D348" t="str">
        <f>'Input Data'!D363</f>
        <v>UNBRAND DEF</v>
      </c>
      <c r="E348">
        <f>'Input Data'!AC363</f>
        <v>116</v>
      </c>
      <c r="F348">
        <f>'Input Data'!F363</f>
        <v>0</v>
      </c>
      <c r="G348">
        <f>'Input Data'!G363</f>
        <v>0</v>
      </c>
      <c r="H348">
        <f>'Input Data'!H363</f>
        <v>0</v>
      </c>
      <c r="I348">
        <f>'Input Data'!I363</f>
        <v>0</v>
      </c>
      <c r="J348" s="28">
        <f t="shared" si="10"/>
        <v>116</v>
      </c>
      <c r="K348">
        <f>J348*'Input Data'!AF363</f>
        <v>13.92</v>
      </c>
      <c r="L348" s="28">
        <f>J348*'Input Data'!AG363</f>
        <v>0</v>
      </c>
      <c r="M348" s="28">
        <f t="shared" si="11"/>
        <v>129.91999999999999</v>
      </c>
    </row>
    <row r="349" spans="1:13" x14ac:dyDescent="0.25">
      <c r="A349" t="str">
        <f>'Input Data'!B364</f>
        <v>HOPE</v>
      </c>
      <c r="B349" t="str">
        <f>'Input Data'!AH364</f>
        <v>19700 KLASSEN RD</v>
      </c>
      <c r="C349" t="str">
        <f>'Input Data'!C364</f>
        <v>BC</v>
      </c>
      <c r="D349" t="str">
        <f>'Input Data'!D364</f>
        <v>D LS DYED</v>
      </c>
      <c r="E349">
        <f>'Input Data'!AC364</f>
        <v>115.5</v>
      </c>
      <c r="F349">
        <f>'Input Data'!F364</f>
        <v>4</v>
      </c>
      <c r="G349">
        <f>'Input Data'!G364</f>
        <v>3</v>
      </c>
      <c r="H349">
        <f>'Input Data'!H364</f>
        <v>0</v>
      </c>
      <c r="I349">
        <f>'Input Data'!I364</f>
        <v>0</v>
      </c>
      <c r="J349" s="28">
        <f t="shared" si="10"/>
        <v>122.5</v>
      </c>
      <c r="K349">
        <f>J349*'Input Data'!AF364</f>
        <v>6.125</v>
      </c>
      <c r="L349" s="28">
        <f>J349*'Input Data'!AG364</f>
        <v>0</v>
      </c>
      <c r="M349" s="28">
        <f t="shared" si="11"/>
        <v>128.625</v>
      </c>
    </row>
    <row r="350" spans="1:13" x14ac:dyDescent="0.25">
      <c r="A350" t="str">
        <f>'Input Data'!B365</f>
        <v>HOPE</v>
      </c>
      <c r="B350" t="str">
        <f>'Input Data'!AH365</f>
        <v>19700 KLASSEN RD</v>
      </c>
      <c r="C350" t="str">
        <f>'Input Data'!C365</f>
        <v>BC</v>
      </c>
      <c r="D350" t="str">
        <f>'Input Data'!D365</f>
        <v>DIESEL LS</v>
      </c>
      <c r="E350">
        <f>'Input Data'!AC365</f>
        <v>115.5</v>
      </c>
      <c r="F350">
        <f>'Input Data'!F365</f>
        <v>4</v>
      </c>
      <c r="G350">
        <f>'Input Data'!G365</f>
        <v>15</v>
      </c>
      <c r="H350">
        <f>'Input Data'!H365</f>
        <v>0</v>
      </c>
      <c r="I350">
        <f>'Input Data'!I365</f>
        <v>0</v>
      </c>
      <c r="J350" s="28">
        <f t="shared" si="10"/>
        <v>134.5</v>
      </c>
      <c r="K350">
        <f>J350*'Input Data'!AF365</f>
        <v>6.7250000000000005</v>
      </c>
      <c r="L350" s="28">
        <f>J350*'Input Data'!AG365</f>
        <v>0</v>
      </c>
      <c r="M350" s="28">
        <f t="shared" si="11"/>
        <v>141.22499999999999</v>
      </c>
    </row>
    <row r="351" spans="1:13" x14ac:dyDescent="0.25">
      <c r="A351" t="str">
        <f>'Input Data'!B366</f>
        <v>HOPE</v>
      </c>
      <c r="B351" t="str">
        <f>'Input Data'!AH366</f>
        <v>19700 KLASSEN RD</v>
      </c>
      <c r="C351" t="str">
        <f>'Input Data'!C366</f>
        <v>BC</v>
      </c>
      <c r="D351" t="str">
        <f>'Input Data'!D366</f>
        <v>ETH MID</v>
      </c>
      <c r="E351">
        <f>'Input Data'!AC366</f>
        <v>113.1</v>
      </c>
      <c r="F351">
        <f>'Input Data'!F366</f>
        <v>10</v>
      </c>
      <c r="G351">
        <f>'Input Data'!G366</f>
        <v>14.5</v>
      </c>
      <c r="H351">
        <f>'Input Data'!H366</f>
        <v>0</v>
      </c>
      <c r="I351">
        <f>'Input Data'!I366</f>
        <v>0</v>
      </c>
      <c r="J351" s="28">
        <f t="shared" si="10"/>
        <v>137.6</v>
      </c>
      <c r="K351">
        <f>J351*'Input Data'!AF366</f>
        <v>6.88</v>
      </c>
      <c r="L351" s="28">
        <f>J351*'Input Data'!AG366</f>
        <v>0</v>
      </c>
      <c r="M351" s="28">
        <f t="shared" si="11"/>
        <v>144.47999999999999</v>
      </c>
    </row>
    <row r="352" spans="1:13" x14ac:dyDescent="0.25">
      <c r="A352" t="str">
        <f>'Input Data'!B367</f>
        <v>HOPE</v>
      </c>
      <c r="B352" t="str">
        <f>'Input Data'!AH367</f>
        <v>19700 KLASSEN RD</v>
      </c>
      <c r="C352" t="str">
        <f>'Input Data'!C367</f>
        <v>BC</v>
      </c>
      <c r="D352" t="str">
        <f>'Input Data'!D367</f>
        <v>ETH REG DYE</v>
      </c>
      <c r="E352">
        <f>'Input Data'!AC367</f>
        <v>104.6</v>
      </c>
      <c r="F352">
        <f>'Input Data'!F367</f>
        <v>10</v>
      </c>
      <c r="G352">
        <f>'Input Data'!G367</f>
        <v>3</v>
      </c>
      <c r="H352">
        <f>'Input Data'!H367</f>
        <v>0</v>
      </c>
      <c r="I352">
        <f>'Input Data'!I367</f>
        <v>0</v>
      </c>
      <c r="J352" s="28">
        <f t="shared" si="10"/>
        <v>117.6</v>
      </c>
      <c r="K352">
        <f>J352*'Input Data'!AF367</f>
        <v>5.88</v>
      </c>
      <c r="L352" s="28">
        <f>J352*'Input Data'!AG367</f>
        <v>0</v>
      </c>
      <c r="M352" s="28">
        <f t="shared" si="11"/>
        <v>123.47999999999999</v>
      </c>
    </row>
    <row r="353" spans="1:13" x14ac:dyDescent="0.25">
      <c r="A353" t="str">
        <f>'Input Data'!B368</f>
        <v>HOPE</v>
      </c>
      <c r="B353" t="str">
        <f>'Input Data'!AH368</f>
        <v>19700 KLASSEN RD</v>
      </c>
      <c r="C353" t="str">
        <f>'Input Data'!C368</f>
        <v>BC</v>
      </c>
      <c r="D353" t="str">
        <f>'Input Data'!D368</f>
        <v>ETHANOL REG</v>
      </c>
      <c r="E353">
        <f>'Input Data'!AC368</f>
        <v>104.6</v>
      </c>
      <c r="F353">
        <f>'Input Data'!F368</f>
        <v>10</v>
      </c>
      <c r="G353">
        <f>'Input Data'!G368</f>
        <v>14.5</v>
      </c>
      <c r="H353">
        <f>'Input Data'!H368</f>
        <v>0</v>
      </c>
      <c r="I353">
        <f>'Input Data'!I368</f>
        <v>0</v>
      </c>
      <c r="J353" s="28">
        <f t="shared" si="10"/>
        <v>129.1</v>
      </c>
      <c r="K353">
        <f>J353*'Input Data'!AF368</f>
        <v>6.4550000000000001</v>
      </c>
      <c r="L353" s="28">
        <f>J353*'Input Data'!AG368</f>
        <v>0</v>
      </c>
      <c r="M353" s="28">
        <f t="shared" si="11"/>
        <v>135.55500000000001</v>
      </c>
    </row>
    <row r="354" spans="1:13" x14ac:dyDescent="0.25">
      <c r="A354" t="str">
        <f>'Input Data'!B369</f>
        <v>HOPE</v>
      </c>
      <c r="B354" t="str">
        <f>'Input Data'!AH369</f>
        <v>19700 KLASSEN RD</v>
      </c>
      <c r="C354" t="str">
        <f>'Input Data'!C369</f>
        <v>BC</v>
      </c>
      <c r="D354" t="str">
        <f>'Input Data'!D369</f>
        <v>PREMIUM</v>
      </c>
      <c r="E354">
        <f>'Input Data'!AC369</f>
        <v>125.2</v>
      </c>
      <c r="F354">
        <f>'Input Data'!F369</f>
        <v>10</v>
      </c>
      <c r="G354">
        <f>'Input Data'!G369</f>
        <v>14.5</v>
      </c>
      <c r="H354">
        <f>'Input Data'!H369</f>
        <v>0</v>
      </c>
      <c r="I354">
        <f>'Input Data'!I369</f>
        <v>0</v>
      </c>
      <c r="J354" s="28">
        <f t="shared" si="10"/>
        <v>149.69999999999999</v>
      </c>
      <c r="K354">
        <f>J354*'Input Data'!AF369</f>
        <v>7.4849999999999994</v>
      </c>
      <c r="L354" s="28">
        <f>J354*'Input Data'!AG369</f>
        <v>0</v>
      </c>
      <c r="M354" s="28">
        <f t="shared" si="11"/>
        <v>157.185</v>
      </c>
    </row>
    <row r="355" spans="1:13" x14ac:dyDescent="0.25">
      <c r="A355" t="str">
        <f>'Input Data'!B370</f>
        <v>HOPE</v>
      </c>
      <c r="B355" t="str">
        <f>'Input Data'!AH370</f>
        <v>19700 KLASSEN RD</v>
      </c>
      <c r="C355" t="str">
        <f>'Input Data'!C370</f>
        <v>BC</v>
      </c>
      <c r="D355" t="str">
        <f>'Input Data'!D370</f>
        <v>UNBRAND DEF</v>
      </c>
      <c r="E355">
        <f>'Input Data'!AC370</f>
        <v>94.6</v>
      </c>
      <c r="F355">
        <f>'Input Data'!F370</f>
        <v>0</v>
      </c>
      <c r="G355">
        <f>'Input Data'!G370</f>
        <v>0</v>
      </c>
      <c r="H355">
        <f>'Input Data'!H370</f>
        <v>0</v>
      </c>
      <c r="I355">
        <f>'Input Data'!I370</f>
        <v>0</v>
      </c>
      <c r="J355" s="28">
        <f t="shared" si="10"/>
        <v>94.6</v>
      </c>
      <c r="K355">
        <f>J355*'Input Data'!AF370</f>
        <v>11.351999999999999</v>
      </c>
      <c r="L355" s="28">
        <f>J355*'Input Data'!AG370</f>
        <v>0</v>
      </c>
      <c r="M355" s="28">
        <f t="shared" si="11"/>
        <v>105.952</v>
      </c>
    </row>
    <row r="356" spans="1:13" x14ac:dyDescent="0.25">
      <c r="A356" t="str">
        <f>'Input Data'!B371</f>
        <v>INVERMERE</v>
      </c>
      <c r="B356" t="str">
        <f>'Input Data'!AH371</f>
        <v>548 Hwy 93/95 &amp; Cooper Rd</v>
      </c>
      <c r="C356" t="str">
        <f>'Input Data'!C371</f>
        <v>BC</v>
      </c>
      <c r="D356" t="str">
        <f>'Input Data'!D371</f>
        <v>DIESEL LS</v>
      </c>
      <c r="E356">
        <f>'Input Data'!AC371</f>
        <v>116.8</v>
      </c>
      <c r="F356">
        <f>'Input Data'!F371</f>
        <v>4</v>
      </c>
      <c r="G356">
        <f>'Input Data'!G371</f>
        <v>15</v>
      </c>
      <c r="H356">
        <f>'Input Data'!H371</f>
        <v>0</v>
      </c>
      <c r="I356">
        <f>'Input Data'!I371</f>
        <v>0</v>
      </c>
      <c r="J356" s="28">
        <f t="shared" si="10"/>
        <v>135.80000000000001</v>
      </c>
      <c r="K356">
        <f>J356*'Input Data'!AF371</f>
        <v>6.7900000000000009</v>
      </c>
      <c r="L356" s="28">
        <f>J356*'Input Data'!AG371</f>
        <v>0</v>
      </c>
      <c r="M356" s="28">
        <f t="shared" si="11"/>
        <v>142.59</v>
      </c>
    </row>
    <row r="357" spans="1:13" x14ac:dyDescent="0.25">
      <c r="A357" t="str">
        <f>'Input Data'!B372</f>
        <v>INVERMERE</v>
      </c>
      <c r="B357" t="str">
        <f>'Input Data'!AH372</f>
        <v>548 Hwy 93/95 &amp; Cooper Rd</v>
      </c>
      <c r="C357" t="str">
        <f>'Input Data'!C372</f>
        <v>BC</v>
      </c>
      <c r="D357" t="str">
        <f>'Input Data'!D372</f>
        <v>ETHANOL REG</v>
      </c>
      <c r="E357">
        <f>'Input Data'!AC372</f>
        <v>101.8</v>
      </c>
      <c r="F357">
        <f>'Input Data'!F372</f>
        <v>10</v>
      </c>
      <c r="G357">
        <f>'Input Data'!G372</f>
        <v>14.5</v>
      </c>
      <c r="H357">
        <f>'Input Data'!H372</f>
        <v>0</v>
      </c>
      <c r="I357">
        <f>'Input Data'!I372</f>
        <v>0</v>
      </c>
      <c r="J357" s="28">
        <f t="shared" si="10"/>
        <v>126.3</v>
      </c>
      <c r="K357">
        <f>J357*'Input Data'!AF372</f>
        <v>6.3150000000000004</v>
      </c>
      <c r="L357" s="28">
        <f>J357*'Input Data'!AG372</f>
        <v>0</v>
      </c>
      <c r="M357" s="28">
        <f t="shared" si="11"/>
        <v>132.61500000000001</v>
      </c>
    </row>
    <row r="358" spans="1:13" x14ac:dyDescent="0.25">
      <c r="A358" t="str">
        <f>'Input Data'!B373</f>
        <v>INVERMERE</v>
      </c>
      <c r="B358" t="str">
        <f>'Input Data'!AH373</f>
        <v>548 Hwy 93/95 &amp; Cooper Rd</v>
      </c>
      <c r="C358" t="str">
        <f>'Input Data'!C373</f>
        <v>BC</v>
      </c>
      <c r="D358" t="str">
        <f>'Input Data'!D373</f>
        <v>UNBRAND DEF</v>
      </c>
      <c r="E358">
        <f>'Input Data'!AC373</f>
        <v>142</v>
      </c>
      <c r="F358">
        <f>'Input Data'!F373</f>
        <v>0</v>
      </c>
      <c r="G358">
        <f>'Input Data'!G373</f>
        <v>0</v>
      </c>
      <c r="H358">
        <f>'Input Data'!H373</f>
        <v>0</v>
      </c>
      <c r="I358">
        <f>'Input Data'!I373</f>
        <v>0</v>
      </c>
      <c r="J358" s="28">
        <f t="shared" si="10"/>
        <v>142</v>
      </c>
      <c r="K358">
        <f>J358*'Input Data'!AF373</f>
        <v>17.04</v>
      </c>
      <c r="L358" s="28">
        <f>J358*'Input Data'!AG373</f>
        <v>0</v>
      </c>
      <c r="M358" s="28">
        <f t="shared" si="11"/>
        <v>159.04</v>
      </c>
    </row>
    <row r="359" spans="1:13" x14ac:dyDescent="0.25">
      <c r="A359" t="str">
        <f>'Input Data'!B374</f>
        <v>KAMLOOPS</v>
      </c>
      <c r="B359" t="str">
        <f>'Input Data'!AH374</f>
        <v>1925 W TRANS CANADA HWY EAST FONTAGE RD</v>
      </c>
      <c r="C359" t="str">
        <f>'Input Data'!C374</f>
        <v>BC</v>
      </c>
      <c r="D359" t="str">
        <f>'Input Data'!D374</f>
        <v>D LS DYED</v>
      </c>
      <c r="E359">
        <f>'Input Data'!AC374</f>
        <v>117.4</v>
      </c>
      <c r="F359">
        <f>'Input Data'!F374</f>
        <v>4</v>
      </c>
      <c r="G359">
        <f>'Input Data'!G374</f>
        <v>3</v>
      </c>
      <c r="H359">
        <f>'Input Data'!H374</f>
        <v>0</v>
      </c>
      <c r="I359">
        <f>'Input Data'!I374</f>
        <v>0</v>
      </c>
      <c r="J359" s="28">
        <f t="shared" si="10"/>
        <v>124.4</v>
      </c>
      <c r="K359">
        <f>J359*'Input Data'!AF374</f>
        <v>6.2200000000000006</v>
      </c>
      <c r="L359" s="28">
        <f>J359*'Input Data'!AG374</f>
        <v>0</v>
      </c>
      <c r="M359" s="28">
        <f t="shared" si="11"/>
        <v>130.62</v>
      </c>
    </row>
    <row r="360" spans="1:13" x14ac:dyDescent="0.25">
      <c r="A360" t="str">
        <f>'Input Data'!B375</f>
        <v>KAMLOOPS</v>
      </c>
      <c r="B360" t="str">
        <f>'Input Data'!AH375</f>
        <v>1925 W TRANS CANADA HWY EAST FONTAGE RD</v>
      </c>
      <c r="C360" t="str">
        <f>'Input Data'!C375</f>
        <v>BC</v>
      </c>
      <c r="D360" t="str">
        <f>'Input Data'!D375</f>
        <v>DIESEL LS</v>
      </c>
      <c r="E360">
        <f>'Input Data'!AC375</f>
        <v>117.4</v>
      </c>
      <c r="F360">
        <f>'Input Data'!F375</f>
        <v>4</v>
      </c>
      <c r="G360">
        <f>'Input Data'!G375</f>
        <v>15</v>
      </c>
      <c r="H360">
        <f>'Input Data'!H375</f>
        <v>0</v>
      </c>
      <c r="I360">
        <f>'Input Data'!I375</f>
        <v>0</v>
      </c>
      <c r="J360" s="28">
        <f t="shared" si="10"/>
        <v>136.4</v>
      </c>
      <c r="K360">
        <f>J360*'Input Data'!AF375</f>
        <v>6.82</v>
      </c>
      <c r="L360" s="28">
        <f>J360*'Input Data'!AG375</f>
        <v>0</v>
      </c>
      <c r="M360" s="28">
        <f t="shared" si="11"/>
        <v>143.22</v>
      </c>
    </row>
    <row r="361" spans="1:13" x14ac:dyDescent="0.25">
      <c r="A361" t="str">
        <f>'Input Data'!B376</f>
        <v>KAMLOOPS</v>
      </c>
      <c r="B361" t="str">
        <f>'Input Data'!AH376</f>
        <v>1925 W TRANS CANADA HWY EAST FONTAGE RD</v>
      </c>
      <c r="C361" t="str">
        <f>'Input Data'!C376</f>
        <v>BC</v>
      </c>
      <c r="D361" t="str">
        <f>'Input Data'!D376</f>
        <v>ETHANOL REG</v>
      </c>
      <c r="E361">
        <f>'Input Data'!AC376</f>
        <v>102.8</v>
      </c>
      <c r="F361">
        <f>'Input Data'!F376</f>
        <v>10</v>
      </c>
      <c r="G361">
        <f>'Input Data'!G376</f>
        <v>14.5</v>
      </c>
      <c r="H361">
        <f>'Input Data'!H376</f>
        <v>0</v>
      </c>
      <c r="I361">
        <f>'Input Data'!I376</f>
        <v>0</v>
      </c>
      <c r="J361" s="28">
        <f t="shared" si="10"/>
        <v>127.3</v>
      </c>
      <c r="K361">
        <f>J361*'Input Data'!AF376</f>
        <v>6.3650000000000002</v>
      </c>
      <c r="L361" s="28">
        <f>J361*'Input Data'!AG376</f>
        <v>0</v>
      </c>
      <c r="M361" s="28">
        <f t="shared" si="11"/>
        <v>133.66499999999999</v>
      </c>
    </row>
    <row r="362" spans="1:13" x14ac:dyDescent="0.25">
      <c r="A362" t="str">
        <f>'Input Data'!B377</f>
        <v>KAMLOOPS</v>
      </c>
      <c r="B362" t="str">
        <f>'Input Data'!AH377</f>
        <v>1925 W TRANS CANADA HWY EAST FONTAGE RD</v>
      </c>
      <c r="C362" t="str">
        <f>'Input Data'!C377</f>
        <v>BC</v>
      </c>
      <c r="D362" t="str">
        <f>'Input Data'!D377</f>
        <v>UNBRAND DEF</v>
      </c>
      <c r="E362">
        <f>'Input Data'!AC377</f>
        <v>129.4</v>
      </c>
      <c r="F362">
        <f>'Input Data'!F377</f>
        <v>0</v>
      </c>
      <c r="G362">
        <f>'Input Data'!G377</f>
        <v>0</v>
      </c>
      <c r="H362">
        <f>'Input Data'!H377</f>
        <v>0</v>
      </c>
      <c r="I362">
        <f>'Input Data'!I377</f>
        <v>0</v>
      </c>
      <c r="J362" s="28">
        <f t="shared" si="10"/>
        <v>129.4</v>
      </c>
      <c r="K362">
        <f>J362*'Input Data'!AF377</f>
        <v>15.528</v>
      </c>
      <c r="L362" s="28">
        <f>J362*'Input Data'!AG377</f>
        <v>0</v>
      </c>
      <c r="M362" s="28">
        <f t="shared" si="11"/>
        <v>144.928</v>
      </c>
    </row>
    <row r="363" spans="1:13" x14ac:dyDescent="0.25">
      <c r="A363" t="str">
        <f>'Input Data'!B378</f>
        <v>KAMLOOPS</v>
      </c>
      <c r="B363" t="str">
        <f>'Input Data'!AH378</f>
        <v>1225 CHIEF LOUIS RD</v>
      </c>
      <c r="C363" t="str">
        <f>'Input Data'!C378</f>
        <v>BC</v>
      </c>
      <c r="D363" t="str">
        <f>'Input Data'!D378</f>
        <v>D LS DYED</v>
      </c>
      <c r="E363">
        <f>'Input Data'!AC378</f>
        <v>117.4</v>
      </c>
      <c r="F363">
        <f>'Input Data'!F378</f>
        <v>4</v>
      </c>
      <c r="G363">
        <f>'Input Data'!G378</f>
        <v>3</v>
      </c>
      <c r="H363">
        <f>'Input Data'!H378</f>
        <v>0</v>
      </c>
      <c r="I363">
        <f>'Input Data'!I378</f>
        <v>0</v>
      </c>
      <c r="J363" s="28">
        <f t="shared" si="10"/>
        <v>124.4</v>
      </c>
      <c r="K363">
        <f>J363*'Input Data'!AF378</f>
        <v>6.2200000000000006</v>
      </c>
      <c r="L363" s="28">
        <f>J363*'Input Data'!AG378</f>
        <v>0</v>
      </c>
      <c r="M363" s="28">
        <f t="shared" si="11"/>
        <v>130.62</v>
      </c>
    </row>
    <row r="364" spans="1:13" x14ac:dyDescent="0.25">
      <c r="A364" t="str">
        <f>'Input Data'!B379</f>
        <v>KAMLOOPS</v>
      </c>
      <c r="B364" t="str">
        <f>'Input Data'!AH379</f>
        <v>1225 CHIEF LOUIS RD</v>
      </c>
      <c r="C364" t="str">
        <f>'Input Data'!C379</f>
        <v>BC</v>
      </c>
      <c r="D364" t="str">
        <f>'Input Data'!D379</f>
        <v>DIESEL LS</v>
      </c>
      <c r="E364">
        <f>'Input Data'!AC379</f>
        <v>117.4</v>
      </c>
      <c r="F364">
        <f>'Input Data'!F379</f>
        <v>4</v>
      </c>
      <c r="G364">
        <f>'Input Data'!G379</f>
        <v>15</v>
      </c>
      <c r="H364">
        <f>'Input Data'!H379</f>
        <v>0</v>
      </c>
      <c r="I364">
        <f>'Input Data'!I379</f>
        <v>0</v>
      </c>
      <c r="J364" s="28">
        <f t="shared" si="10"/>
        <v>136.4</v>
      </c>
      <c r="K364">
        <f>J364*'Input Data'!AF379</f>
        <v>6.82</v>
      </c>
      <c r="L364" s="28">
        <f>J364*'Input Data'!AG379</f>
        <v>0</v>
      </c>
      <c r="M364" s="28">
        <f t="shared" si="11"/>
        <v>143.22</v>
      </c>
    </row>
    <row r="365" spans="1:13" x14ac:dyDescent="0.25">
      <c r="A365" t="str">
        <f>'Input Data'!B380</f>
        <v>KAMLOOPS</v>
      </c>
      <c r="B365" t="str">
        <f>'Input Data'!AH380</f>
        <v>1225 CHIEF LOUIS RD</v>
      </c>
      <c r="C365" t="str">
        <f>'Input Data'!C380</f>
        <v>BC</v>
      </c>
      <c r="D365" t="str">
        <f>'Input Data'!D380</f>
        <v>ETHANOL REG</v>
      </c>
      <c r="E365">
        <f>'Input Data'!AC380</f>
        <v>102.8</v>
      </c>
      <c r="F365">
        <f>'Input Data'!F380</f>
        <v>10</v>
      </c>
      <c r="G365">
        <f>'Input Data'!G380</f>
        <v>14.5</v>
      </c>
      <c r="H365">
        <f>'Input Data'!H380</f>
        <v>0</v>
      </c>
      <c r="I365">
        <f>'Input Data'!I380</f>
        <v>0</v>
      </c>
      <c r="J365" s="28">
        <f t="shared" si="10"/>
        <v>127.3</v>
      </c>
      <c r="K365">
        <f>J365*'Input Data'!AF380</f>
        <v>6.3650000000000002</v>
      </c>
      <c r="L365" s="28">
        <f>J365*'Input Data'!AG380</f>
        <v>0</v>
      </c>
      <c r="M365" s="28">
        <f t="shared" si="11"/>
        <v>133.66499999999999</v>
      </c>
    </row>
    <row r="366" spans="1:13" x14ac:dyDescent="0.25">
      <c r="A366" t="str">
        <f>'Input Data'!B381</f>
        <v>KAMLOOPS</v>
      </c>
      <c r="B366" t="str">
        <f>'Input Data'!AH381</f>
        <v>1225 CHIEF LOUIS RD</v>
      </c>
      <c r="C366" t="str">
        <f>'Input Data'!C381</f>
        <v>BC</v>
      </c>
      <c r="D366" t="str">
        <f>'Input Data'!D381</f>
        <v>PREM DYED</v>
      </c>
      <c r="E366">
        <f>'Input Data'!AC381</f>
        <v>121.8</v>
      </c>
      <c r="F366">
        <f>'Input Data'!F381</f>
        <v>10</v>
      </c>
      <c r="G366">
        <f>'Input Data'!G381</f>
        <v>3</v>
      </c>
      <c r="H366">
        <f>'Input Data'!H381</f>
        <v>0</v>
      </c>
      <c r="I366">
        <f>'Input Data'!I381</f>
        <v>0</v>
      </c>
      <c r="J366" s="28">
        <f t="shared" si="10"/>
        <v>134.80000000000001</v>
      </c>
      <c r="K366">
        <f>J366*'Input Data'!AF381</f>
        <v>6.7400000000000011</v>
      </c>
      <c r="L366" s="28">
        <f>J366*'Input Data'!AG381</f>
        <v>0</v>
      </c>
      <c r="M366" s="28">
        <f t="shared" si="11"/>
        <v>141.54000000000002</v>
      </c>
    </row>
    <row r="367" spans="1:13" x14ac:dyDescent="0.25">
      <c r="A367" t="str">
        <f>'Input Data'!B382</f>
        <v>KAMLOOPS</v>
      </c>
      <c r="B367" t="str">
        <f>'Input Data'!AH382</f>
        <v>1225 CHIEF LOUIS RD</v>
      </c>
      <c r="C367" t="str">
        <f>'Input Data'!C382</f>
        <v>BC</v>
      </c>
      <c r="D367" t="str">
        <f>'Input Data'!D382</f>
        <v>UNBRAND DEF</v>
      </c>
      <c r="E367">
        <f>'Input Data'!AC382</f>
        <v>129.4</v>
      </c>
      <c r="F367">
        <f>'Input Data'!F382</f>
        <v>0</v>
      </c>
      <c r="G367">
        <f>'Input Data'!G382</f>
        <v>0</v>
      </c>
      <c r="H367">
        <f>'Input Data'!H382</f>
        <v>0</v>
      </c>
      <c r="I367">
        <f>'Input Data'!I382</f>
        <v>0</v>
      </c>
      <c r="J367" s="28">
        <f t="shared" si="10"/>
        <v>129.4</v>
      </c>
      <c r="K367">
        <f>J367*'Input Data'!AF382</f>
        <v>15.528</v>
      </c>
      <c r="L367" s="28">
        <f>J367*'Input Data'!AG382</f>
        <v>0</v>
      </c>
      <c r="M367" s="28">
        <f t="shared" si="11"/>
        <v>144.928</v>
      </c>
    </row>
    <row r="368" spans="1:13" x14ac:dyDescent="0.25">
      <c r="A368" t="str">
        <f>'Input Data'!B383</f>
        <v>KAMLOOPS</v>
      </c>
      <c r="B368" t="str">
        <f>'Input Data'!AH383</f>
        <v>401 PAUL LAKE RD</v>
      </c>
      <c r="C368" t="str">
        <f>'Input Data'!C383</f>
        <v>BC</v>
      </c>
      <c r="D368" t="str">
        <f>'Input Data'!D383</f>
        <v>D LS DYED</v>
      </c>
      <c r="E368">
        <f>'Input Data'!AC383</f>
        <v>117.4</v>
      </c>
      <c r="F368">
        <f>'Input Data'!F383</f>
        <v>4</v>
      </c>
      <c r="G368">
        <f>'Input Data'!G383</f>
        <v>3</v>
      </c>
      <c r="H368">
        <f>'Input Data'!H383</f>
        <v>0</v>
      </c>
      <c r="I368">
        <f>'Input Data'!I383</f>
        <v>0</v>
      </c>
      <c r="J368" s="28">
        <f t="shared" si="10"/>
        <v>124.4</v>
      </c>
      <c r="K368">
        <f>J368*'Input Data'!AF383</f>
        <v>6.2200000000000006</v>
      </c>
      <c r="L368" s="28">
        <f>J368*'Input Data'!AG383</f>
        <v>0</v>
      </c>
      <c r="M368" s="28">
        <f t="shared" si="11"/>
        <v>130.62</v>
      </c>
    </row>
    <row r="369" spans="1:13" x14ac:dyDescent="0.25">
      <c r="A369" t="str">
        <f>'Input Data'!B384</f>
        <v>KAMLOOPS</v>
      </c>
      <c r="B369" t="str">
        <f>'Input Data'!AH384</f>
        <v>401 PAUL LAKE RD</v>
      </c>
      <c r="C369" t="str">
        <f>'Input Data'!C384</f>
        <v>BC</v>
      </c>
      <c r="D369" t="str">
        <f>'Input Data'!D384</f>
        <v>DIESEL LS</v>
      </c>
      <c r="E369">
        <f>'Input Data'!AC384</f>
        <v>117.4</v>
      </c>
      <c r="F369">
        <f>'Input Data'!F384</f>
        <v>4</v>
      </c>
      <c r="G369">
        <f>'Input Data'!G384</f>
        <v>15</v>
      </c>
      <c r="H369">
        <f>'Input Data'!H384</f>
        <v>0</v>
      </c>
      <c r="I369">
        <f>'Input Data'!I384</f>
        <v>0</v>
      </c>
      <c r="J369" s="28">
        <f t="shared" si="10"/>
        <v>136.4</v>
      </c>
      <c r="K369">
        <f>J369*'Input Data'!AF384</f>
        <v>6.82</v>
      </c>
      <c r="L369" s="28">
        <f>J369*'Input Data'!AG384</f>
        <v>0</v>
      </c>
      <c r="M369" s="28">
        <f t="shared" si="11"/>
        <v>143.22</v>
      </c>
    </row>
    <row r="370" spans="1:13" x14ac:dyDescent="0.25">
      <c r="A370" t="str">
        <f>'Input Data'!B385</f>
        <v>KAMLOOPS</v>
      </c>
      <c r="B370" t="str">
        <f>'Input Data'!AH385</f>
        <v>401 PAUL LAKE RD</v>
      </c>
      <c r="C370" t="str">
        <f>'Input Data'!C385</f>
        <v>BC</v>
      </c>
      <c r="D370" t="str">
        <f>'Input Data'!D385</f>
        <v>ETH MID</v>
      </c>
      <c r="E370">
        <f>'Input Data'!AC385</f>
        <v>121.8</v>
      </c>
      <c r="F370">
        <f>'Input Data'!F385</f>
        <v>10</v>
      </c>
      <c r="G370">
        <f>'Input Data'!G385</f>
        <v>14.5</v>
      </c>
      <c r="H370">
        <f>'Input Data'!H385</f>
        <v>0</v>
      </c>
      <c r="I370">
        <f>'Input Data'!I385</f>
        <v>0</v>
      </c>
      <c r="J370" s="28">
        <f t="shared" si="10"/>
        <v>146.30000000000001</v>
      </c>
      <c r="K370">
        <f>J370*'Input Data'!AF385</f>
        <v>7.3150000000000013</v>
      </c>
      <c r="L370" s="28">
        <f>J370*'Input Data'!AG385</f>
        <v>0</v>
      </c>
      <c r="M370" s="28">
        <f t="shared" si="11"/>
        <v>153.61500000000001</v>
      </c>
    </row>
    <row r="371" spans="1:13" x14ac:dyDescent="0.25">
      <c r="A371" t="str">
        <f>'Input Data'!B386</f>
        <v>KAMLOOPS</v>
      </c>
      <c r="B371" t="str">
        <f>'Input Data'!AH386</f>
        <v>401 PAUL LAKE RD</v>
      </c>
      <c r="C371" t="str">
        <f>'Input Data'!C386</f>
        <v>BC</v>
      </c>
      <c r="D371" t="str">
        <f>'Input Data'!D386</f>
        <v>ETHANOL REG</v>
      </c>
      <c r="E371">
        <f>'Input Data'!AC386</f>
        <v>102.8</v>
      </c>
      <c r="F371">
        <f>'Input Data'!F386</f>
        <v>10</v>
      </c>
      <c r="G371">
        <f>'Input Data'!G386</f>
        <v>14.5</v>
      </c>
      <c r="H371">
        <f>'Input Data'!H386</f>
        <v>0</v>
      </c>
      <c r="I371">
        <f>'Input Data'!I386</f>
        <v>0</v>
      </c>
      <c r="J371" s="28">
        <f t="shared" si="10"/>
        <v>127.3</v>
      </c>
      <c r="K371">
        <f>J371*'Input Data'!AF386</f>
        <v>6.3650000000000002</v>
      </c>
      <c r="L371" s="28">
        <f>J371*'Input Data'!AG386</f>
        <v>0</v>
      </c>
      <c r="M371" s="28">
        <f t="shared" si="11"/>
        <v>133.66499999999999</v>
      </c>
    </row>
    <row r="372" spans="1:13" x14ac:dyDescent="0.25">
      <c r="A372" t="str">
        <f>'Input Data'!B387</f>
        <v>KAMLOOPS</v>
      </c>
      <c r="B372" t="str">
        <f>'Input Data'!AH387</f>
        <v>401 PAUL LAKE RD</v>
      </c>
      <c r="C372" t="str">
        <f>'Input Data'!C387</f>
        <v>BC</v>
      </c>
      <c r="D372" t="str">
        <f>'Input Data'!D387</f>
        <v>PREMIUM</v>
      </c>
      <c r="E372">
        <f>'Input Data'!AC387</f>
        <v>121.8</v>
      </c>
      <c r="F372">
        <f>'Input Data'!F387</f>
        <v>10</v>
      </c>
      <c r="G372">
        <f>'Input Data'!G387</f>
        <v>14.5</v>
      </c>
      <c r="H372">
        <f>'Input Data'!H387</f>
        <v>0</v>
      </c>
      <c r="I372">
        <f>'Input Data'!I387</f>
        <v>0</v>
      </c>
      <c r="J372" s="28">
        <f t="shared" si="10"/>
        <v>146.30000000000001</v>
      </c>
      <c r="K372">
        <f>J372*'Input Data'!AF387</f>
        <v>7.3150000000000013</v>
      </c>
      <c r="L372" s="28">
        <f>J372*'Input Data'!AG387</f>
        <v>0</v>
      </c>
      <c r="M372" s="28">
        <f t="shared" si="11"/>
        <v>153.61500000000001</v>
      </c>
    </row>
    <row r="373" spans="1:13" x14ac:dyDescent="0.25">
      <c r="A373" t="str">
        <f>'Input Data'!B388</f>
        <v>KAMLOOPS</v>
      </c>
      <c r="B373" t="str">
        <f>'Input Data'!AH388</f>
        <v>401 PAUL LAKE RD</v>
      </c>
      <c r="C373" t="str">
        <f>'Input Data'!C388</f>
        <v>BC</v>
      </c>
      <c r="D373" t="str">
        <f>'Input Data'!D388</f>
        <v>UNBRAND DEF</v>
      </c>
      <c r="E373">
        <f>'Input Data'!AC388</f>
        <v>129.4</v>
      </c>
      <c r="F373">
        <f>'Input Data'!F388</f>
        <v>0</v>
      </c>
      <c r="G373">
        <f>'Input Data'!G388</f>
        <v>0</v>
      </c>
      <c r="H373">
        <f>'Input Data'!H388</f>
        <v>0</v>
      </c>
      <c r="I373">
        <f>'Input Data'!I388</f>
        <v>0</v>
      </c>
      <c r="J373" s="28">
        <f t="shared" si="10"/>
        <v>129.4</v>
      </c>
      <c r="K373">
        <f>J373*'Input Data'!AF388</f>
        <v>15.528</v>
      </c>
      <c r="L373" s="28">
        <f>J373*'Input Data'!AG388</f>
        <v>0</v>
      </c>
      <c r="M373" s="28">
        <f t="shared" si="11"/>
        <v>144.928</v>
      </c>
    </row>
    <row r="374" spans="1:13" x14ac:dyDescent="0.25">
      <c r="A374" t="str">
        <f>'Input Data'!B389</f>
        <v>LILLOOET</v>
      </c>
      <c r="B374" t="str">
        <f>'Input Data'!AH389</f>
        <v>667 INDUSTRIAL PLACE</v>
      </c>
      <c r="C374" t="str">
        <f>'Input Data'!C389</f>
        <v>BC</v>
      </c>
      <c r="D374" t="str">
        <f>'Input Data'!D389</f>
        <v>D LS DYED</v>
      </c>
      <c r="E374">
        <f>'Input Data'!AC389</f>
        <v>117.4</v>
      </c>
      <c r="F374">
        <f>'Input Data'!F389</f>
        <v>4</v>
      </c>
      <c r="G374">
        <f>'Input Data'!G389</f>
        <v>3</v>
      </c>
      <c r="H374">
        <f>'Input Data'!H389</f>
        <v>0</v>
      </c>
      <c r="I374">
        <f>'Input Data'!I389</f>
        <v>0</v>
      </c>
      <c r="J374" s="28">
        <f t="shared" si="10"/>
        <v>124.4</v>
      </c>
      <c r="K374">
        <f>J374*'Input Data'!AF389</f>
        <v>6.2200000000000006</v>
      </c>
      <c r="L374" s="28">
        <f>J374*'Input Data'!AG389</f>
        <v>0</v>
      </c>
      <c r="M374" s="28">
        <f t="shared" si="11"/>
        <v>130.62</v>
      </c>
    </row>
    <row r="375" spans="1:13" x14ac:dyDescent="0.25">
      <c r="A375" t="str">
        <f>'Input Data'!B390</f>
        <v>LILLOOET</v>
      </c>
      <c r="B375" t="str">
        <f>'Input Data'!AH390</f>
        <v>667 INDUSTRIAL PLACE</v>
      </c>
      <c r="C375" t="str">
        <f>'Input Data'!C390</f>
        <v>BC</v>
      </c>
      <c r="D375" t="str">
        <f>'Input Data'!D390</f>
        <v>DIESEL LS</v>
      </c>
      <c r="E375">
        <f>'Input Data'!AC390</f>
        <v>117.4</v>
      </c>
      <c r="F375">
        <f>'Input Data'!F390</f>
        <v>4</v>
      </c>
      <c r="G375">
        <f>'Input Data'!G390</f>
        <v>15</v>
      </c>
      <c r="H375">
        <f>'Input Data'!H390</f>
        <v>0</v>
      </c>
      <c r="I375">
        <f>'Input Data'!I390</f>
        <v>0</v>
      </c>
      <c r="J375" s="28">
        <f t="shared" si="10"/>
        <v>136.4</v>
      </c>
      <c r="K375">
        <f>J375*'Input Data'!AF390</f>
        <v>6.82</v>
      </c>
      <c r="L375" s="28">
        <f>J375*'Input Data'!AG390</f>
        <v>0</v>
      </c>
      <c r="M375" s="28">
        <f t="shared" si="11"/>
        <v>143.22</v>
      </c>
    </row>
    <row r="376" spans="1:13" x14ac:dyDescent="0.25">
      <c r="A376" t="str">
        <f>'Input Data'!B391</f>
        <v>LILLOOET</v>
      </c>
      <c r="B376" t="str">
        <f>'Input Data'!AH391</f>
        <v>667 INDUSTRIAL PLACE</v>
      </c>
      <c r="C376" t="str">
        <f>'Input Data'!C391</f>
        <v>BC</v>
      </c>
      <c r="D376" t="str">
        <f>'Input Data'!D391</f>
        <v>ETHANOL REG</v>
      </c>
      <c r="E376">
        <f>'Input Data'!AC391</f>
        <v>102.8</v>
      </c>
      <c r="F376">
        <f>'Input Data'!F391</f>
        <v>10</v>
      </c>
      <c r="G376">
        <f>'Input Data'!G391</f>
        <v>14.5</v>
      </c>
      <c r="H376">
        <f>'Input Data'!H391</f>
        <v>0</v>
      </c>
      <c r="I376">
        <f>'Input Data'!I391</f>
        <v>0</v>
      </c>
      <c r="J376" s="28">
        <f t="shared" si="10"/>
        <v>127.3</v>
      </c>
      <c r="K376">
        <f>J376*'Input Data'!AF391</f>
        <v>6.3650000000000002</v>
      </c>
      <c r="L376" s="28">
        <f>J376*'Input Data'!AG391</f>
        <v>0</v>
      </c>
      <c r="M376" s="28">
        <f t="shared" si="11"/>
        <v>133.66499999999999</v>
      </c>
    </row>
    <row r="377" spans="1:13" x14ac:dyDescent="0.25">
      <c r="A377" t="str">
        <f>'Input Data'!B392</f>
        <v>LILLOOET</v>
      </c>
      <c r="B377" t="str">
        <f>'Input Data'!AH392</f>
        <v>667 INDUSTRIAL PLACE</v>
      </c>
      <c r="C377" t="str">
        <f>'Input Data'!C392</f>
        <v>BC</v>
      </c>
      <c r="D377" t="str">
        <f>'Input Data'!D392</f>
        <v>PREM DYED</v>
      </c>
      <c r="E377">
        <f>'Input Data'!AC392</f>
        <v>121.8</v>
      </c>
      <c r="F377">
        <f>'Input Data'!F392</f>
        <v>10</v>
      </c>
      <c r="G377">
        <f>'Input Data'!G392</f>
        <v>3</v>
      </c>
      <c r="H377">
        <f>'Input Data'!H392</f>
        <v>0</v>
      </c>
      <c r="I377">
        <f>'Input Data'!I392</f>
        <v>0</v>
      </c>
      <c r="J377" s="28">
        <f t="shared" si="10"/>
        <v>134.80000000000001</v>
      </c>
      <c r="K377">
        <f>J377*'Input Data'!AF392</f>
        <v>6.7400000000000011</v>
      </c>
      <c r="L377" s="28">
        <f>J377*'Input Data'!AG392</f>
        <v>0</v>
      </c>
      <c r="M377" s="28">
        <f t="shared" si="11"/>
        <v>141.54000000000002</v>
      </c>
    </row>
    <row r="378" spans="1:13" x14ac:dyDescent="0.25">
      <c r="A378" t="str">
        <f>'Input Data'!B393</f>
        <v>LILLOOET</v>
      </c>
      <c r="B378" t="str">
        <f>'Input Data'!AH393</f>
        <v>667 INDUSTRIAL PLACE</v>
      </c>
      <c r="C378" t="str">
        <f>'Input Data'!C393</f>
        <v>BC</v>
      </c>
      <c r="D378" t="str">
        <f>'Input Data'!D393</f>
        <v>UNBRAND DEF</v>
      </c>
      <c r="E378">
        <f>'Input Data'!AC393</f>
        <v>129.4</v>
      </c>
      <c r="F378">
        <f>'Input Data'!F393</f>
        <v>0</v>
      </c>
      <c r="G378">
        <f>'Input Data'!G393</f>
        <v>0</v>
      </c>
      <c r="H378">
        <f>'Input Data'!H393</f>
        <v>0</v>
      </c>
      <c r="I378">
        <f>'Input Data'!I393</f>
        <v>0</v>
      </c>
      <c r="J378" s="28">
        <f t="shared" si="10"/>
        <v>129.4</v>
      </c>
      <c r="K378">
        <f>J378*'Input Data'!AF393</f>
        <v>15.528</v>
      </c>
      <c r="L378" s="28">
        <f>J378*'Input Data'!AG393</f>
        <v>0</v>
      </c>
      <c r="M378" s="28">
        <f t="shared" si="11"/>
        <v>144.928</v>
      </c>
    </row>
    <row r="379" spans="1:13" x14ac:dyDescent="0.25">
      <c r="A379" t="str">
        <f>'Input Data'!B394</f>
        <v>LUMBY</v>
      </c>
      <c r="B379" t="str">
        <f>'Input Data'!AH394</f>
        <v>1450 DUFFRYN RD</v>
      </c>
      <c r="C379" t="str">
        <f>'Input Data'!C394</f>
        <v>BC</v>
      </c>
      <c r="D379" t="str">
        <f>'Input Data'!D394</f>
        <v>D LS DYED</v>
      </c>
      <c r="E379">
        <f>'Input Data'!AC394</f>
        <v>117.4</v>
      </c>
      <c r="F379">
        <f>'Input Data'!F394</f>
        <v>4</v>
      </c>
      <c r="G379">
        <f>'Input Data'!G394</f>
        <v>3</v>
      </c>
      <c r="H379">
        <f>'Input Data'!H394</f>
        <v>0</v>
      </c>
      <c r="I379">
        <f>'Input Data'!I394</f>
        <v>0</v>
      </c>
      <c r="J379" s="28">
        <f t="shared" si="10"/>
        <v>124.4</v>
      </c>
      <c r="K379">
        <f>J379*'Input Data'!AF394</f>
        <v>6.2200000000000006</v>
      </c>
      <c r="L379" s="28">
        <f>J379*'Input Data'!AG394</f>
        <v>0</v>
      </c>
      <c r="M379" s="28">
        <f t="shared" si="11"/>
        <v>130.62</v>
      </c>
    </row>
    <row r="380" spans="1:13" x14ac:dyDescent="0.25">
      <c r="A380" t="str">
        <f>'Input Data'!B395</f>
        <v>LUMBY</v>
      </c>
      <c r="B380" t="str">
        <f>'Input Data'!AH395</f>
        <v>1450 DUFFRYN RD</v>
      </c>
      <c r="C380" t="str">
        <f>'Input Data'!C395</f>
        <v>BC</v>
      </c>
      <c r="D380" t="str">
        <f>'Input Data'!D395</f>
        <v>DIESEL LS</v>
      </c>
      <c r="E380">
        <f>'Input Data'!AC395</f>
        <v>117.4</v>
      </c>
      <c r="F380">
        <f>'Input Data'!F395</f>
        <v>4</v>
      </c>
      <c r="G380">
        <f>'Input Data'!G395</f>
        <v>15</v>
      </c>
      <c r="H380">
        <f>'Input Data'!H395</f>
        <v>0</v>
      </c>
      <c r="I380">
        <f>'Input Data'!I395</f>
        <v>0</v>
      </c>
      <c r="J380" s="28">
        <f t="shared" si="10"/>
        <v>136.4</v>
      </c>
      <c r="K380">
        <f>J380*'Input Data'!AF395</f>
        <v>6.82</v>
      </c>
      <c r="L380" s="28">
        <f>J380*'Input Data'!AG395</f>
        <v>0</v>
      </c>
      <c r="M380" s="28">
        <f t="shared" si="11"/>
        <v>143.22</v>
      </c>
    </row>
    <row r="381" spans="1:13" x14ac:dyDescent="0.25">
      <c r="A381" t="str">
        <f>'Input Data'!B396</f>
        <v>LUMBY</v>
      </c>
      <c r="B381" t="str">
        <f>'Input Data'!AH396</f>
        <v>1450 DUFFRYN RD</v>
      </c>
      <c r="C381" t="str">
        <f>'Input Data'!C396</f>
        <v>BC</v>
      </c>
      <c r="D381" t="str">
        <f>'Input Data'!D396</f>
        <v>ETHANOL REG</v>
      </c>
      <c r="E381">
        <f>'Input Data'!AC396</f>
        <v>102.8</v>
      </c>
      <c r="F381">
        <f>'Input Data'!F396</f>
        <v>10</v>
      </c>
      <c r="G381">
        <f>'Input Data'!G396</f>
        <v>14.5</v>
      </c>
      <c r="H381">
        <f>'Input Data'!H396</f>
        <v>0</v>
      </c>
      <c r="I381">
        <f>'Input Data'!I396</f>
        <v>0</v>
      </c>
      <c r="J381" s="28">
        <f t="shared" si="10"/>
        <v>127.3</v>
      </c>
      <c r="K381">
        <f>J381*'Input Data'!AF396</f>
        <v>6.3650000000000002</v>
      </c>
      <c r="L381" s="28">
        <f>J381*'Input Data'!AG396</f>
        <v>0</v>
      </c>
      <c r="M381" s="28">
        <f t="shared" si="11"/>
        <v>133.66499999999999</v>
      </c>
    </row>
    <row r="382" spans="1:13" x14ac:dyDescent="0.25">
      <c r="A382" t="str">
        <f>'Input Data'!B397</f>
        <v>LUMBY</v>
      </c>
      <c r="B382" t="str">
        <f>'Input Data'!AH397</f>
        <v>1450 DUFFRYN RD</v>
      </c>
      <c r="C382" t="str">
        <f>'Input Data'!C397</f>
        <v>BC</v>
      </c>
      <c r="D382" t="str">
        <f>'Input Data'!D397</f>
        <v>PREM DYED</v>
      </c>
      <c r="E382">
        <f>'Input Data'!AC397</f>
        <v>121.8</v>
      </c>
      <c r="F382">
        <f>'Input Data'!F397</f>
        <v>10</v>
      </c>
      <c r="G382">
        <f>'Input Data'!G397</f>
        <v>3</v>
      </c>
      <c r="H382">
        <f>'Input Data'!H397</f>
        <v>0</v>
      </c>
      <c r="I382">
        <f>'Input Data'!I397</f>
        <v>0</v>
      </c>
      <c r="J382" s="28">
        <f t="shared" si="10"/>
        <v>134.80000000000001</v>
      </c>
      <c r="K382">
        <f>J382*'Input Data'!AF397</f>
        <v>6.7400000000000011</v>
      </c>
      <c r="L382" s="28">
        <f>J382*'Input Data'!AG397</f>
        <v>0</v>
      </c>
      <c r="M382" s="28">
        <f t="shared" si="11"/>
        <v>141.54000000000002</v>
      </c>
    </row>
    <row r="383" spans="1:13" x14ac:dyDescent="0.25">
      <c r="A383" t="str">
        <f>'Input Data'!B398</f>
        <v>LUMBY</v>
      </c>
      <c r="B383" t="str">
        <f>'Input Data'!AH398</f>
        <v>1450 DUFFRYN RD</v>
      </c>
      <c r="C383" t="str">
        <f>'Input Data'!C398</f>
        <v>BC</v>
      </c>
      <c r="D383" t="str">
        <f>'Input Data'!D398</f>
        <v>UNBRAND DEF</v>
      </c>
      <c r="E383">
        <f>'Input Data'!AC398</f>
        <v>129.4</v>
      </c>
      <c r="F383">
        <f>'Input Data'!F398</f>
        <v>0</v>
      </c>
      <c r="G383">
        <f>'Input Data'!G398</f>
        <v>0</v>
      </c>
      <c r="H383">
        <f>'Input Data'!H398</f>
        <v>0</v>
      </c>
      <c r="I383">
        <f>'Input Data'!I398</f>
        <v>0</v>
      </c>
      <c r="J383" s="28">
        <f t="shared" si="10"/>
        <v>129.4</v>
      </c>
      <c r="K383">
        <f>J383*'Input Data'!AF398</f>
        <v>15.528</v>
      </c>
      <c r="L383" s="28">
        <f>J383*'Input Data'!AG398</f>
        <v>0</v>
      </c>
      <c r="M383" s="28">
        <f t="shared" si="11"/>
        <v>144.928</v>
      </c>
    </row>
    <row r="384" spans="1:13" x14ac:dyDescent="0.25">
      <c r="A384" t="str">
        <f>'Input Data'!B399</f>
        <v>MCBRIDE</v>
      </c>
      <c r="B384" t="str">
        <f>'Input Data'!AH399</f>
        <v>1006 N FRONTAGE RD PO BOX 310</v>
      </c>
      <c r="C384" t="str">
        <f>'Input Data'!C399</f>
        <v>BC</v>
      </c>
      <c r="D384" t="str">
        <f>'Input Data'!D399</f>
        <v>D LS DYED</v>
      </c>
      <c r="E384">
        <f>'Input Data'!AC399</f>
        <v>113.2</v>
      </c>
      <c r="F384">
        <f>'Input Data'!F399</f>
        <v>4</v>
      </c>
      <c r="G384">
        <f>'Input Data'!G399</f>
        <v>3</v>
      </c>
      <c r="H384">
        <f>'Input Data'!H399</f>
        <v>0</v>
      </c>
      <c r="I384">
        <f>'Input Data'!I399</f>
        <v>0</v>
      </c>
      <c r="J384" s="28">
        <f t="shared" si="10"/>
        <v>120.2</v>
      </c>
      <c r="K384">
        <f>J384*'Input Data'!AF399</f>
        <v>6.0100000000000007</v>
      </c>
      <c r="L384" s="28">
        <f>J384*'Input Data'!AG399</f>
        <v>0</v>
      </c>
      <c r="M384" s="28">
        <f t="shared" si="11"/>
        <v>126.21000000000001</v>
      </c>
    </row>
    <row r="385" spans="1:13" x14ac:dyDescent="0.25">
      <c r="A385" t="str">
        <f>'Input Data'!B400</f>
        <v>MCBRIDE</v>
      </c>
      <c r="B385" t="str">
        <f>'Input Data'!AH400</f>
        <v>1006 N FRONTAGE RD PO BOX 310</v>
      </c>
      <c r="C385" t="str">
        <f>'Input Data'!C400</f>
        <v>BC</v>
      </c>
      <c r="D385" t="str">
        <f>'Input Data'!D400</f>
        <v>DIESEL LS</v>
      </c>
      <c r="E385">
        <f>'Input Data'!AC400</f>
        <v>113.2</v>
      </c>
      <c r="F385">
        <f>'Input Data'!F400</f>
        <v>4</v>
      </c>
      <c r="G385">
        <f>'Input Data'!G400</f>
        <v>15</v>
      </c>
      <c r="H385">
        <f>'Input Data'!H400</f>
        <v>0</v>
      </c>
      <c r="I385">
        <f>'Input Data'!I400</f>
        <v>0</v>
      </c>
      <c r="J385" s="28">
        <f t="shared" si="10"/>
        <v>132.19999999999999</v>
      </c>
      <c r="K385">
        <f>J385*'Input Data'!AF400</f>
        <v>6.6099999999999994</v>
      </c>
      <c r="L385" s="28">
        <f>J385*'Input Data'!AG400</f>
        <v>0</v>
      </c>
      <c r="M385" s="28">
        <f t="shared" si="11"/>
        <v>138.81</v>
      </c>
    </row>
    <row r="386" spans="1:13" x14ac:dyDescent="0.25">
      <c r="A386" t="str">
        <f>'Input Data'!B401</f>
        <v>MCBRIDE</v>
      </c>
      <c r="B386" t="str">
        <f>'Input Data'!AH401</f>
        <v>1006 N FRONTAGE RD PO BOX 310</v>
      </c>
      <c r="C386" t="str">
        <f>'Input Data'!C401</f>
        <v>BC</v>
      </c>
      <c r="D386" t="str">
        <f>'Input Data'!D401</f>
        <v>ETHANOL REG</v>
      </c>
      <c r="E386">
        <f>'Input Data'!AC401</f>
        <v>98.7</v>
      </c>
      <c r="F386">
        <f>'Input Data'!F401</f>
        <v>10</v>
      </c>
      <c r="G386">
        <f>'Input Data'!G401</f>
        <v>14.5</v>
      </c>
      <c r="H386">
        <f>'Input Data'!H401</f>
        <v>0</v>
      </c>
      <c r="I386">
        <f>'Input Data'!I401</f>
        <v>0</v>
      </c>
      <c r="J386" s="28">
        <f t="shared" si="10"/>
        <v>123.2</v>
      </c>
      <c r="K386">
        <f>J386*'Input Data'!AF401</f>
        <v>6.16</v>
      </c>
      <c r="L386" s="28">
        <f>J386*'Input Data'!AG401</f>
        <v>0</v>
      </c>
      <c r="M386" s="28">
        <f t="shared" si="11"/>
        <v>129.36000000000001</v>
      </c>
    </row>
    <row r="387" spans="1:13" x14ac:dyDescent="0.25">
      <c r="A387" t="str">
        <f>'Input Data'!B402</f>
        <v>MCBRIDE</v>
      </c>
      <c r="B387" t="str">
        <f>'Input Data'!AH402</f>
        <v>1006 N FRONTAGE RD PO BOX 310</v>
      </c>
      <c r="C387" t="str">
        <f>'Input Data'!C402</f>
        <v>BC</v>
      </c>
      <c r="D387" t="str">
        <f>'Input Data'!D402</f>
        <v>PREM DYED</v>
      </c>
      <c r="E387">
        <f>'Input Data'!AC402</f>
        <v>114.6</v>
      </c>
      <c r="F387">
        <f>'Input Data'!F402</f>
        <v>10</v>
      </c>
      <c r="G387">
        <f>'Input Data'!G402</f>
        <v>3</v>
      </c>
      <c r="H387">
        <f>'Input Data'!H402</f>
        <v>0</v>
      </c>
      <c r="I387">
        <f>'Input Data'!I402</f>
        <v>0</v>
      </c>
      <c r="J387" s="28">
        <f t="shared" si="10"/>
        <v>127.6</v>
      </c>
      <c r="K387">
        <f>J387*'Input Data'!AF402</f>
        <v>6.38</v>
      </c>
      <c r="L387" s="28">
        <f>J387*'Input Data'!AG402</f>
        <v>0</v>
      </c>
      <c r="M387" s="28">
        <f t="shared" si="11"/>
        <v>133.97999999999999</v>
      </c>
    </row>
    <row r="388" spans="1:13" x14ac:dyDescent="0.25">
      <c r="A388" t="str">
        <f>'Input Data'!B403</f>
        <v>MCBRIDE</v>
      </c>
      <c r="B388" t="str">
        <f>'Input Data'!AH403</f>
        <v>1006 N FRONTAGE RD PO BOX 310</v>
      </c>
      <c r="C388" t="str">
        <f>'Input Data'!C403</f>
        <v>BC</v>
      </c>
      <c r="D388" t="str">
        <f>'Input Data'!D403</f>
        <v>PREMIUM</v>
      </c>
      <c r="E388">
        <f>'Input Data'!AC403</f>
        <v>114.6</v>
      </c>
      <c r="F388">
        <f>'Input Data'!F403</f>
        <v>10</v>
      </c>
      <c r="G388">
        <f>'Input Data'!G403</f>
        <v>14.5</v>
      </c>
      <c r="H388">
        <f>'Input Data'!H403</f>
        <v>0</v>
      </c>
      <c r="I388">
        <f>'Input Data'!I403</f>
        <v>0</v>
      </c>
      <c r="J388" s="28">
        <f t="shared" si="10"/>
        <v>139.1</v>
      </c>
      <c r="K388">
        <f>J388*'Input Data'!AF403</f>
        <v>6.9550000000000001</v>
      </c>
      <c r="L388" s="28">
        <f>J388*'Input Data'!AG403</f>
        <v>0</v>
      </c>
      <c r="M388" s="28">
        <f t="shared" si="11"/>
        <v>146.05500000000001</v>
      </c>
    </row>
    <row r="389" spans="1:13" x14ac:dyDescent="0.25">
      <c r="A389" t="str">
        <f>'Input Data'!B404</f>
        <v>MERRITT</v>
      </c>
      <c r="B389" t="str">
        <f>'Input Data'!AH404</f>
        <v>2588 LAUDER AVE</v>
      </c>
      <c r="C389" t="str">
        <f>'Input Data'!C404</f>
        <v>BC</v>
      </c>
      <c r="D389" t="str">
        <f>'Input Data'!D404</f>
        <v>D LS DYED</v>
      </c>
      <c r="E389">
        <f>'Input Data'!AC404</f>
        <v>117.4</v>
      </c>
      <c r="F389">
        <f>'Input Data'!F404</f>
        <v>4</v>
      </c>
      <c r="G389">
        <f>'Input Data'!G404</f>
        <v>3</v>
      </c>
      <c r="H389">
        <f>'Input Data'!H404</f>
        <v>0</v>
      </c>
      <c r="I389">
        <f>'Input Data'!I404</f>
        <v>0</v>
      </c>
      <c r="J389" s="28">
        <f t="shared" si="10"/>
        <v>124.4</v>
      </c>
      <c r="K389">
        <f>J389*'Input Data'!AF404</f>
        <v>6.2200000000000006</v>
      </c>
      <c r="L389" s="28">
        <f>J389*'Input Data'!AG404</f>
        <v>0</v>
      </c>
      <c r="M389" s="28">
        <f t="shared" si="11"/>
        <v>130.62</v>
      </c>
    </row>
    <row r="390" spans="1:13" x14ac:dyDescent="0.25">
      <c r="A390" t="str">
        <f>'Input Data'!B405</f>
        <v>MERRITT</v>
      </c>
      <c r="B390" t="str">
        <f>'Input Data'!AH405</f>
        <v>2588 LAUDER AVE</v>
      </c>
      <c r="C390" t="str">
        <f>'Input Data'!C405</f>
        <v>BC</v>
      </c>
      <c r="D390" t="str">
        <f>'Input Data'!D405</f>
        <v>DIESEL LS</v>
      </c>
      <c r="E390">
        <f>'Input Data'!AC405</f>
        <v>117.4</v>
      </c>
      <c r="F390">
        <f>'Input Data'!F405</f>
        <v>4</v>
      </c>
      <c r="G390">
        <f>'Input Data'!G405</f>
        <v>15</v>
      </c>
      <c r="H390">
        <f>'Input Data'!H405</f>
        <v>0</v>
      </c>
      <c r="I390">
        <f>'Input Data'!I405</f>
        <v>0</v>
      </c>
      <c r="J390" s="28">
        <f t="shared" si="10"/>
        <v>136.4</v>
      </c>
      <c r="K390">
        <f>J390*'Input Data'!AF405</f>
        <v>6.82</v>
      </c>
      <c r="L390" s="28">
        <f>J390*'Input Data'!AG405</f>
        <v>0</v>
      </c>
      <c r="M390" s="28">
        <f t="shared" si="11"/>
        <v>143.22</v>
      </c>
    </row>
    <row r="391" spans="1:13" x14ac:dyDescent="0.25">
      <c r="A391" t="str">
        <f>'Input Data'!B406</f>
        <v>MERRITT</v>
      </c>
      <c r="B391" t="str">
        <f>'Input Data'!AH406</f>
        <v>2588 LAUDER AVE</v>
      </c>
      <c r="C391" t="str">
        <f>'Input Data'!C406</f>
        <v>BC</v>
      </c>
      <c r="D391" t="str">
        <f>'Input Data'!D406</f>
        <v>ETHANOL REG</v>
      </c>
      <c r="E391">
        <f>'Input Data'!AC406</f>
        <v>102.8</v>
      </c>
      <c r="F391">
        <f>'Input Data'!F406</f>
        <v>10</v>
      </c>
      <c r="G391">
        <f>'Input Data'!G406</f>
        <v>14.5</v>
      </c>
      <c r="H391">
        <f>'Input Data'!H406</f>
        <v>0</v>
      </c>
      <c r="I391">
        <f>'Input Data'!I406</f>
        <v>0</v>
      </c>
      <c r="J391" s="28">
        <f t="shared" si="10"/>
        <v>127.3</v>
      </c>
      <c r="K391">
        <f>J391*'Input Data'!AF406</f>
        <v>6.3650000000000002</v>
      </c>
      <c r="L391" s="28">
        <f>J391*'Input Data'!AG406</f>
        <v>0</v>
      </c>
      <c r="M391" s="28">
        <f t="shared" si="11"/>
        <v>133.66499999999999</v>
      </c>
    </row>
    <row r="392" spans="1:13" x14ac:dyDescent="0.25">
      <c r="A392" t="str">
        <f>'Input Data'!B407</f>
        <v>MERRITT</v>
      </c>
      <c r="B392" t="str">
        <f>'Input Data'!AH407</f>
        <v>2588 LAUDER AVE</v>
      </c>
      <c r="C392" t="str">
        <f>'Input Data'!C407</f>
        <v>BC</v>
      </c>
      <c r="D392" t="str">
        <f>'Input Data'!D407</f>
        <v>PREM DYED</v>
      </c>
      <c r="E392">
        <f>'Input Data'!AC407</f>
        <v>121.8</v>
      </c>
      <c r="F392">
        <f>'Input Data'!F407</f>
        <v>10</v>
      </c>
      <c r="G392">
        <f>'Input Data'!G407</f>
        <v>3</v>
      </c>
      <c r="H392">
        <f>'Input Data'!H407</f>
        <v>0</v>
      </c>
      <c r="I392">
        <f>'Input Data'!I407</f>
        <v>0</v>
      </c>
      <c r="J392" s="28">
        <f t="shared" si="10"/>
        <v>134.80000000000001</v>
      </c>
      <c r="K392">
        <f>J392*'Input Data'!AF407</f>
        <v>6.7400000000000011</v>
      </c>
      <c r="L392" s="28">
        <f>J392*'Input Data'!AG407</f>
        <v>0</v>
      </c>
      <c r="M392" s="28">
        <f t="shared" si="11"/>
        <v>141.54000000000002</v>
      </c>
    </row>
    <row r="393" spans="1:13" x14ac:dyDescent="0.25">
      <c r="A393" t="str">
        <f>'Input Data'!B408</f>
        <v>MERRITT</v>
      </c>
      <c r="B393" t="str">
        <f>'Input Data'!AH408</f>
        <v>2588 LAUDER AVE</v>
      </c>
      <c r="C393" t="str">
        <f>'Input Data'!C408</f>
        <v>BC</v>
      </c>
      <c r="D393" t="str">
        <f>'Input Data'!D408</f>
        <v>UNBRAND DEF</v>
      </c>
      <c r="E393">
        <f>'Input Data'!AC408</f>
        <v>129.4</v>
      </c>
      <c r="F393">
        <f>'Input Data'!F408</f>
        <v>0</v>
      </c>
      <c r="G393">
        <f>'Input Data'!G408</f>
        <v>0</v>
      </c>
      <c r="H393">
        <f>'Input Data'!H408</f>
        <v>0</v>
      </c>
      <c r="I393">
        <f>'Input Data'!I408</f>
        <v>0</v>
      </c>
      <c r="J393" s="28">
        <f t="shared" si="10"/>
        <v>129.4</v>
      </c>
      <c r="K393">
        <f>J393*'Input Data'!AF408</f>
        <v>15.528</v>
      </c>
      <c r="L393" s="28">
        <f>J393*'Input Data'!AG408</f>
        <v>0</v>
      </c>
      <c r="M393" s="28">
        <f t="shared" si="11"/>
        <v>144.928</v>
      </c>
    </row>
    <row r="394" spans="1:13" x14ac:dyDescent="0.25">
      <c r="A394" t="str">
        <f>'Input Data'!B409</f>
        <v>MERRITT</v>
      </c>
      <c r="B394" t="str">
        <f>'Input Data'!AH409</f>
        <v>3999 AIRPORT ROAD</v>
      </c>
      <c r="C394" t="str">
        <f>'Input Data'!C409</f>
        <v>BC</v>
      </c>
      <c r="D394" t="str">
        <f>'Input Data'!D409</f>
        <v>DIESEL LS</v>
      </c>
      <c r="E394">
        <f>'Input Data'!AC409</f>
        <v>117.4</v>
      </c>
      <c r="F394">
        <f>'Input Data'!F409</f>
        <v>4</v>
      </c>
      <c r="G394">
        <f>'Input Data'!G409</f>
        <v>15</v>
      </c>
      <c r="H394">
        <f>'Input Data'!H409</f>
        <v>0</v>
      </c>
      <c r="I394">
        <f>'Input Data'!I409</f>
        <v>0</v>
      </c>
      <c r="J394" s="28">
        <f t="shared" si="10"/>
        <v>136.4</v>
      </c>
      <c r="K394">
        <f>J394*'Input Data'!AF409</f>
        <v>6.82</v>
      </c>
      <c r="L394" s="28">
        <f>J394*'Input Data'!AG409</f>
        <v>0</v>
      </c>
      <c r="M394" s="28">
        <f t="shared" si="11"/>
        <v>143.22</v>
      </c>
    </row>
    <row r="395" spans="1:13" x14ac:dyDescent="0.25">
      <c r="A395" t="str">
        <f>'Input Data'!B410</f>
        <v>MERRITT</v>
      </c>
      <c r="B395" t="str">
        <f>'Input Data'!AH410</f>
        <v>3999 AIRPORT ROAD</v>
      </c>
      <c r="C395" t="str">
        <f>'Input Data'!C410</f>
        <v>BC</v>
      </c>
      <c r="D395" t="str">
        <f>'Input Data'!D410</f>
        <v>ETH MID</v>
      </c>
      <c r="E395">
        <f>'Input Data'!AC410</f>
        <v>121.8</v>
      </c>
      <c r="F395">
        <f>'Input Data'!F410</f>
        <v>10</v>
      </c>
      <c r="G395">
        <f>'Input Data'!G410</f>
        <v>14.5</v>
      </c>
      <c r="H395">
        <f>'Input Data'!H410</f>
        <v>0</v>
      </c>
      <c r="I395">
        <f>'Input Data'!I410</f>
        <v>0</v>
      </c>
      <c r="J395" s="28">
        <f t="shared" si="10"/>
        <v>146.30000000000001</v>
      </c>
      <c r="K395">
        <f>J395*'Input Data'!AF410</f>
        <v>7.3150000000000013</v>
      </c>
      <c r="L395" s="28">
        <f>J395*'Input Data'!AG410</f>
        <v>0</v>
      </c>
      <c r="M395" s="28">
        <f t="shared" si="11"/>
        <v>153.61500000000001</v>
      </c>
    </row>
    <row r="396" spans="1:13" x14ac:dyDescent="0.25">
      <c r="A396" t="str">
        <f>'Input Data'!B411</f>
        <v>MERRITT</v>
      </c>
      <c r="B396" t="str">
        <f>'Input Data'!AH411</f>
        <v>3999 AIRPORT ROAD</v>
      </c>
      <c r="C396" t="str">
        <f>'Input Data'!C411</f>
        <v>BC</v>
      </c>
      <c r="D396" t="str">
        <f>'Input Data'!D411</f>
        <v>ETHANOL REG</v>
      </c>
      <c r="E396">
        <f>'Input Data'!AC411</f>
        <v>102.8</v>
      </c>
      <c r="F396">
        <f>'Input Data'!F411</f>
        <v>10</v>
      </c>
      <c r="G396">
        <f>'Input Data'!G411</f>
        <v>14.5</v>
      </c>
      <c r="H396">
        <f>'Input Data'!H411</f>
        <v>0</v>
      </c>
      <c r="I396">
        <f>'Input Data'!I411</f>
        <v>0</v>
      </c>
      <c r="J396" s="28">
        <f t="shared" si="10"/>
        <v>127.3</v>
      </c>
      <c r="K396">
        <f>J396*'Input Data'!AF411</f>
        <v>6.3650000000000002</v>
      </c>
      <c r="L396" s="28">
        <f>J396*'Input Data'!AG411</f>
        <v>0</v>
      </c>
      <c r="M396" s="28">
        <f t="shared" si="11"/>
        <v>133.66499999999999</v>
      </c>
    </row>
    <row r="397" spans="1:13" x14ac:dyDescent="0.25">
      <c r="A397" t="str">
        <f>'Input Data'!B412</f>
        <v>MERRITT</v>
      </c>
      <c r="B397" t="str">
        <f>'Input Data'!AH412</f>
        <v>3999 AIRPORT ROAD</v>
      </c>
      <c r="C397" t="str">
        <f>'Input Data'!C412</f>
        <v>BC</v>
      </c>
      <c r="D397" t="str">
        <f>'Input Data'!D412</f>
        <v>PREMIUM</v>
      </c>
      <c r="E397">
        <f>'Input Data'!AC412</f>
        <v>121.8</v>
      </c>
      <c r="F397">
        <f>'Input Data'!F412</f>
        <v>10</v>
      </c>
      <c r="G397">
        <f>'Input Data'!G412</f>
        <v>14.5</v>
      </c>
      <c r="H397">
        <f>'Input Data'!H412</f>
        <v>0</v>
      </c>
      <c r="I397">
        <f>'Input Data'!I412</f>
        <v>0</v>
      </c>
      <c r="J397" s="28">
        <f t="shared" si="10"/>
        <v>146.30000000000001</v>
      </c>
      <c r="K397">
        <f>J397*'Input Data'!AF412</f>
        <v>7.3150000000000013</v>
      </c>
      <c r="L397" s="28">
        <f>J397*'Input Data'!AG412</f>
        <v>0</v>
      </c>
      <c r="M397" s="28">
        <f t="shared" si="11"/>
        <v>153.61500000000001</v>
      </c>
    </row>
    <row r="398" spans="1:13" x14ac:dyDescent="0.25">
      <c r="A398" t="str">
        <f>'Input Data'!B413</f>
        <v>MIDWAY</v>
      </c>
      <c r="B398" t="str">
        <f>'Input Data'!AH413</f>
        <v>737 PALMERSTON AVE</v>
      </c>
      <c r="C398" t="str">
        <f>'Input Data'!C413</f>
        <v>BC</v>
      </c>
      <c r="D398" t="str">
        <f>'Input Data'!D413</f>
        <v>D LS DYED</v>
      </c>
      <c r="E398">
        <f>'Input Data'!AC413</f>
        <v>121.3</v>
      </c>
      <c r="F398">
        <f>'Input Data'!F413</f>
        <v>4</v>
      </c>
      <c r="G398">
        <f>'Input Data'!G413</f>
        <v>3</v>
      </c>
      <c r="H398">
        <f>'Input Data'!H413</f>
        <v>0</v>
      </c>
      <c r="I398">
        <f>'Input Data'!I413</f>
        <v>0</v>
      </c>
      <c r="J398" s="28">
        <f t="shared" ref="J398:J461" si="12">SUM(E398:I398)</f>
        <v>128.30000000000001</v>
      </c>
      <c r="K398">
        <f>J398*'Input Data'!AF413</f>
        <v>6.4150000000000009</v>
      </c>
      <c r="L398" s="28">
        <f>J398*'Input Data'!AG413</f>
        <v>0</v>
      </c>
      <c r="M398" s="28">
        <f t="shared" ref="M398:M461" si="13">SUM(J398:L398)</f>
        <v>134.715</v>
      </c>
    </row>
    <row r="399" spans="1:13" x14ac:dyDescent="0.25">
      <c r="A399" t="str">
        <f>'Input Data'!B414</f>
        <v>MIDWAY</v>
      </c>
      <c r="B399" t="str">
        <f>'Input Data'!AH414</f>
        <v>737 PALMERSTON AVE</v>
      </c>
      <c r="C399" t="str">
        <f>'Input Data'!C414</f>
        <v>BC</v>
      </c>
      <c r="D399" t="str">
        <f>'Input Data'!D414</f>
        <v>DIESEL LS</v>
      </c>
      <c r="E399">
        <f>'Input Data'!AC414</f>
        <v>121.3</v>
      </c>
      <c r="F399">
        <f>'Input Data'!F414</f>
        <v>4</v>
      </c>
      <c r="G399">
        <f>'Input Data'!G414</f>
        <v>15</v>
      </c>
      <c r="H399">
        <f>'Input Data'!H414</f>
        <v>0</v>
      </c>
      <c r="I399">
        <f>'Input Data'!I414</f>
        <v>0</v>
      </c>
      <c r="J399" s="28">
        <f t="shared" si="12"/>
        <v>140.30000000000001</v>
      </c>
      <c r="K399">
        <f>J399*'Input Data'!AF414</f>
        <v>7.0150000000000006</v>
      </c>
      <c r="L399" s="28">
        <f>J399*'Input Data'!AG414</f>
        <v>0</v>
      </c>
      <c r="M399" s="28">
        <f t="shared" si="13"/>
        <v>147.315</v>
      </c>
    </row>
    <row r="400" spans="1:13" x14ac:dyDescent="0.25">
      <c r="A400" t="str">
        <f>'Input Data'!B415</f>
        <v>MIDWAY</v>
      </c>
      <c r="B400" t="str">
        <f>'Input Data'!AH415</f>
        <v>737 PALMERSTON AVE</v>
      </c>
      <c r="C400" t="str">
        <f>'Input Data'!C415</f>
        <v>BC</v>
      </c>
      <c r="D400" t="str">
        <f>'Input Data'!D415</f>
        <v>ETHANOL REG</v>
      </c>
      <c r="E400">
        <f>'Input Data'!AC415</f>
        <v>106.7</v>
      </c>
      <c r="F400">
        <f>'Input Data'!F415</f>
        <v>10</v>
      </c>
      <c r="G400">
        <f>'Input Data'!G415</f>
        <v>14.5</v>
      </c>
      <c r="H400">
        <f>'Input Data'!H415</f>
        <v>0</v>
      </c>
      <c r="I400">
        <f>'Input Data'!I415</f>
        <v>0</v>
      </c>
      <c r="J400" s="28">
        <f t="shared" si="12"/>
        <v>131.19999999999999</v>
      </c>
      <c r="K400">
        <f>J400*'Input Data'!AF415</f>
        <v>6.56</v>
      </c>
      <c r="L400" s="28">
        <f>J400*'Input Data'!AG415</f>
        <v>0</v>
      </c>
      <c r="M400" s="28">
        <f t="shared" si="13"/>
        <v>137.76</v>
      </c>
    </row>
    <row r="401" spans="1:13" x14ac:dyDescent="0.25">
      <c r="A401" t="str">
        <f>'Input Data'!B416</f>
        <v>MIDWAY</v>
      </c>
      <c r="B401" t="str">
        <f>'Input Data'!AH416</f>
        <v>737 PALMERSTON AVE</v>
      </c>
      <c r="C401" t="str">
        <f>'Input Data'!C416</f>
        <v>BC</v>
      </c>
      <c r="D401" t="str">
        <f>'Input Data'!D416</f>
        <v>PREM DYED</v>
      </c>
      <c r="E401">
        <f>'Input Data'!AC416</f>
        <v>125.7</v>
      </c>
      <c r="F401">
        <f>'Input Data'!F416</f>
        <v>10</v>
      </c>
      <c r="G401">
        <f>'Input Data'!G416</f>
        <v>3</v>
      </c>
      <c r="H401">
        <f>'Input Data'!H416</f>
        <v>0</v>
      </c>
      <c r="I401">
        <f>'Input Data'!I416</f>
        <v>0</v>
      </c>
      <c r="J401" s="28">
        <f t="shared" si="12"/>
        <v>138.69999999999999</v>
      </c>
      <c r="K401">
        <f>J401*'Input Data'!AF416</f>
        <v>6.9349999999999996</v>
      </c>
      <c r="L401" s="28">
        <f>J401*'Input Data'!AG416</f>
        <v>0</v>
      </c>
      <c r="M401" s="28">
        <f t="shared" si="13"/>
        <v>145.63499999999999</v>
      </c>
    </row>
    <row r="402" spans="1:13" x14ac:dyDescent="0.25">
      <c r="A402" t="str">
        <f>'Input Data'!B417</f>
        <v>MIDWAY</v>
      </c>
      <c r="B402" t="str">
        <f>'Input Data'!AH417</f>
        <v>737 PALMERSTON AVE</v>
      </c>
      <c r="C402" t="str">
        <f>'Input Data'!C417</f>
        <v>BC</v>
      </c>
      <c r="D402" t="str">
        <f>'Input Data'!D417</f>
        <v>UNBRAND DEF</v>
      </c>
      <c r="E402">
        <f>'Input Data'!AC417</f>
        <v>129.4</v>
      </c>
      <c r="F402">
        <f>'Input Data'!F417</f>
        <v>0</v>
      </c>
      <c r="G402">
        <f>'Input Data'!G417</f>
        <v>0</v>
      </c>
      <c r="H402">
        <f>'Input Data'!H417</f>
        <v>0</v>
      </c>
      <c r="I402">
        <f>'Input Data'!I417</f>
        <v>0</v>
      </c>
      <c r="J402" s="28">
        <f t="shared" si="12"/>
        <v>129.4</v>
      </c>
      <c r="K402">
        <f>J402*'Input Data'!AF417</f>
        <v>15.528</v>
      </c>
      <c r="L402" s="28">
        <f>J402*'Input Data'!AG417</f>
        <v>0</v>
      </c>
      <c r="M402" s="28">
        <f t="shared" si="13"/>
        <v>144.928</v>
      </c>
    </row>
    <row r="403" spans="1:13" x14ac:dyDescent="0.25">
      <c r="A403" t="str">
        <f>'Input Data'!B418</f>
        <v>NANAIMO</v>
      </c>
      <c r="B403" t="str">
        <f>'Input Data'!AH418</f>
        <v>960 JACKSON RD</v>
      </c>
      <c r="C403" t="str">
        <f>'Input Data'!C418</f>
        <v>BC</v>
      </c>
      <c r="D403" t="str">
        <f>'Input Data'!D418</f>
        <v>D LS DYED</v>
      </c>
      <c r="E403">
        <f>'Input Data'!AC418</f>
        <v>115.1</v>
      </c>
      <c r="F403">
        <f>'Input Data'!F418</f>
        <v>4</v>
      </c>
      <c r="G403">
        <f>'Input Data'!G418</f>
        <v>3</v>
      </c>
      <c r="H403">
        <f>'Input Data'!H418</f>
        <v>0</v>
      </c>
      <c r="I403">
        <f>'Input Data'!I418</f>
        <v>0</v>
      </c>
      <c r="J403" s="28">
        <f t="shared" si="12"/>
        <v>122.1</v>
      </c>
      <c r="K403">
        <f>J403*'Input Data'!AF418</f>
        <v>6.1050000000000004</v>
      </c>
      <c r="L403" s="28">
        <f>J403*'Input Data'!AG418</f>
        <v>0</v>
      </c>
      <c r="M403" s="28">
        <f t="shared" si="13"/>
        <v>128.20499999999998</v>
      </c>
    </row>
    <row r="404" spans="1:13" x14ac:dyDescent="0.25">
      <c r="A404" t="str">
        <f>'Input Data'!B419</f>
        <v>NANAIMO</v>
      </c>
      <c r="B404" t="str">
        <f>'Input Data'!AH419</f>
        <v>960 JACKSON RD</v>
      </c>
      <c r="C404" t="str">
        <f>'Input Data'!C419</f>
        <v>BC</v>
      </c>
      <c r="D404" t="str">
        <f>'Input Data'!D419</f>
        <v>DIESEL LS</v>
      </c>
      <c r="E404">
        <f>'Input Data'!AC419</f>
        <v>115.1</v>
      </c>
      <c r="F404">
        <f>'Input Data'!F419</f>
        <v>4</v>
      </c>
      <c r="G404">
        <f>'Input Data'!G419</f>
        <v>15</v>
      </c>
      <c r="H404">
        <f>'Input Data'!H419</f>
        <v>0</v>
      </c>
      <c r="I404">
        <f>'Input Data'!I419</f>
        <v>0</v>
      </c>
      <c r="J404" s="28">
        <f t="shared" si="12"/>
        <v>134.1</v>
      </c>
      <c r="K404">
        <f>J404*'Input Data'!AF419</f>
        <v>6.7050000000000001</v>
      </c>
      <c r="L404" s="28">
        <f>J404*'Input Data'!AG419</f>
        <v>0</v>
      </c>
      <c r="M404" s="28">
        <f t="shared" si="13"/>
        <v>140.80500000000001</v>
      </c>
    </row>
    <row r="405" spans="1:13" x14ac:dyDescent="0.25">
      <c r="A405" t="str">
        <f>'Input Data'!B420</f>
        <v>NANAIMO</v>
      </c>
      <c r="B405" t="str">
        <f>'Input Data'!AH420</f>
        <v>960 JACKSON RD</v>
      </c>
      <c r="C405" t="str">
        <f>'Input Data'!C420</f>
        <v>BC</v>
      </c>
      <c r="D405" t="str">
        <f>'Input Data'!D420</f>
        <v>ETHANOL REG</v>
      </c>
      <c r="E405">
        <f>'Input Data'!AC420</f>
        <v>104.8</v>
      </c>
      <c r="F405">
        <f>'Input Data'!F420</f>
        <v>10</v>
      </c>
      <c r="G405">
        <f>'Input Data'!G420</f>
        <v>14.5</v>
      </c>
      <c r="H405">
        <f>'Input Data'!H420</f>
        <v>0</v>
      </c>
      <c r="I405">
        <f>'Input Data'!I420</f>
        <v>0</v>
      </c>
      <c r="J405" s="28">
        <f t="shared" si="12"/>
        <v>129.30000000000001</v>
      </c>
      <c r="K405">
        <f>J405*'Input Data'!AF420</f>
        <v>6.4650000000000007</v>
      </c>
      <c r="L405" s="28">
        <f>J405*'Input Data'!AG420</f>
        <v>0</v>
      </c>
      <c r="M405" s="28">
        <f t="shared" si="13"/>
        <v>135.76500000000001</v>
      </c>
    </row>
    <row r="406" spans="1:13" x14ac:dyDescent="0.25">
      <c r="A406" t="str">
        <f>'Input Data'!B421</f>
        <v>NANAIMO</v>
      </c>
      <c r="B406" t="str">
        <f>'Input Data'!AH421</f>
        <v>960 JACKSON RD</v>
      </c>
      <c r="C406" t="str">
        <f>'Input Data'!C421</f>
        <v>BC</v>
      </c>
      <c r="D406" t="str">
        <f>'Input Data'!D421</f>
        <v>REGULAR</v>
      </c>
      <c r="E406">
        <f>'Input Data'!AC421</f>
        <v>65.7</v>
      </c>
      <c r="F406">
        <f>'Input Data'!F421</f>
        <v>10</v>
      </c>
      <c r="G406">
        <f>'Input Data'!G421</f>
        <v>14.5</v>
      </c>
      <c r="H406">
        <f>'Input Data'!H421</f>
        <v>0</v>
      </c>
      <c r="I406">
        <f>'Input Data'!I421</f>
        <v>0</v>
      </c>
      <c r="J406" s="28">
        <f t="shared" si="12"/>
        <v>90.2</v>
      </c>
      <c r="K406">
        <f>J406*'Input Data'!AF421</f>
        <v>4.5100000000000007</v>
      </c>
      <c r="L406" s="28">
        <f>J406*'Input Data'!AG421</f>
        <v>0</v>
      </c>
      <c r="M406" s="28">
        <f t="shared" si="13"/>
        <v>94.710000000000008</v>
      </c>
    </row>
    <row r="407" spans="1:13" x14ac:dyDescent="0.25">
      <c r="A407" t="str">
        <f>'Input Data'!B422</f>
        <v>OLIVER</v>
      </c>
      <c r="B407" t="str">
        <f>'Input Data'!AH422</f>
        <v>230 MAPLE AVE</v>
      </c>
      <c r="C407" t="str">
        <f>'Input Data'!C422</f>
        <v>BC</v>
      </c>
      <c r="D407" t="str">
        <f>'Input Data'!D422</f>
        <v>D LS DYED</v>
      </c>
      <c r="E407">
        <f>'Input Data'!AC422</f>
        <v>117.4</v>
      </c>
      <c r="F407">
        <f>'Input Data'!F422</f>
        <v>4</v>
      </c>
      <c r="G407">
        <f>'Input Data'!G422</f>
        <v>3</v>
      </c>
      <c r="H407">
        <f>'Input Data'!H422</f>
        <v>0</v>
      </c>
      <c r="I407">
        <f>'Input Data'!I422</f>
        <v>0</v>
      </c>
      <c r="J407" s="28">
        <f t="shared" si="12"/>
        <v>124.4</v>
      </c>
      <c r="K407">
        <f>J407*'Input Data'!AF422</f>
        <v>6.2200000000000006</v>
      </c>
      <c r="L407" s="28">
        <f>J407*'Input Data'!AG422</f>
        <v>0</v>
      </c>
      <c r="M407" s="28">
        <f t="shared" si="13"/>
        <v>130.62</v>
      </c>
    </row>
    <row r="408" spans="1:13" x14ac:dyDescent="0.25">
      <c r="A408" t="str">
        <f>'Input Data'!B423</f>
        <v>OLIVER</v>
      </c>
      <c r="B408" t="str">
        <f>'Input Data'!AH423</f>
        <v>230 MAPLE AVE</v>
      </c>
      <c r="C408" t="str">
        <f>'Input Data'!C423</f>
        <v>BC</v>
      </c>
      <c r="D408" t="str">
        <f>'Input Data'!D423</f>
        <v>DIESEL LS</v>
      </c>
      <c r="E408">
        <f>'Input Data'!AC423</f>
        <v>117.4</v>
      </c>
      <c r="F408">
        <f>'Input Data'!F423</f>
        <v>4</v>
      </c>
      <c r="G408">
        <f>'Input Data'!G423</f>
        <v>15</v>
      </c>
      <c r="H408">
        <f>'Input Data'!H423</f>
        <v>0</v>
      </c>
      <c r="I408">
        <f>'Input Data'!I423</f>
        <v>0</v>
      </c>
      <c r="J408" s="28">
        <f t="shared" si="12"/>
        <v>136.4</v>
      </c>
      <c r="K408">
        <f>J408*'Input Data'!AF423</f>
        <v>6.82</v>
      </c>
      <c r="L408" s="28">
        <f>J408*'Input Data'!AG423</f>
        <v>0</v>
      </c>
      <c r="M408" s="28">
        <f t="shared" si="13"/>
        <v>143.22</v>
      </c>
    </row>
    <row r="409" spans="1:13" x14ac:dyDescent="0.25">
      <c r="A409" t="str">
        <f>'Input Data'!B424</f>
        <v>OLIVER</v>
      </c>
      <c r="B409" t="str">
        <f>'Input Data'!AH424</f>
        <v>230 MAPLE AVE</v>
      </c>
      <c r="C409" t="str">
        <f>'Input Data'!C424</f>
        <v>BC</v>
      </c>
      <c r="D409" t="str">
        <f>'Input Data'!D424</f>
        <v>ETH REG DYE</v>
      </c>
      <c r="E409">
        <f>'Input Data'!AC424</f>
        <v>102.8</v>
      </c>
      <c r="F409">
        <f>'Input Data'!F424</f>
        <v>10</v>
      </c>
      <c r="G409">
        <f>'Input Data'!G424</f>
        <v>3</v>
      </c>
      <c r="H409">
        <f>'Input Data'!H424</f>
        <v>0</v>
      </c>
      <c r="I409">
        <f>'Input Data'!I424</f>
        <v>0</v>
      </c>
      <c r="J409" s="28">
        <f t="shared" si="12"/>
        <v>115.8</v>
      </c>
      <c r="K409">
        <f>J409*'Input Data'!AF424</f>
        <v>5.79</v>
      </c>
      <c r="L409" s="28">
        <f>J409*'Input Data'!AG424</f>
        <v>0</v>
      </c>
      <c r="M409" s="28">
        <f t="shared" si="13"/>
        <v>121.59</v>
      </c>
    </row>
    <row r="410" spans="1:13" x14ac:dyDescent="0.25">
      <c r="A410" t="str">
        <f>'Input Data'!B425</f>
        <v>OLIVER</v>
      </c>
      <c r="B410" t="str">
        <f>'Input Data'!AH425</f>
        <v>230 MAPLE AVE</v>
      </c>
      <c r="C410" t="str">
        <f>'Input Data'!C425</f>
        <v>BC</v>
      </c>
      <c r="D410" t="str">
        <f>'Input Data'!D425</f>
        <v>ETHANOL REG</v>
      </c>
      <c r="E410">
        <f>'Input Data'!AC425</f>
        <v>102.8</v>
      </c>
      <c r="F410">
        <f>'Input Data'!F425</f>
        <v>10</v>
      </c>
      <c r="G410">
        <f>'Input Data'!G425</f>
        <v>14.5</v>
      </c>
      <c r="H410">
        <f>'Input Data'!H425</f>
        <v>0</v>
      </c>
      <c r="I410">
        <f>'Input Data'!I425</f>
        <v>0</v>
      </c>
      <c r="J410" s="28">
        <f t="shared" si="12"/>
        <v>127.3</v>
      </c>
      <c r="K410">
        <f>J410*'Input Data'!AF425</f>
        <v>6.3650000000000002</v>
      </c>
      <c r="L410" s="28">
        <f>J410*'Input Data'!AG425</f>
        <v>0</v>
      </c>
      <c r="M410" s="28">
        <f t="shared" si="13"/>
        <v>133.66499999999999</v>
      </c>
    </row>
    <row r="411" spans="1:13" x14ac:dyDescent="0.25">
      <c r="A411" t="str">
        <f>'Input Data'!B426</f>
        <v>OLIVER</v>
      </c>
      <c r="B411" t="str">
        <f>'Input Data'!AH426</f>
        <v>230 MAPLE AVE</v>
      </c>
      <c r="C411" t="str">
        <f>'Input Data'!C426</f>
        <v>BC</v>
      </c>
      <c r="D411" t="str">
        <f>'Input Data'!D426</f>
        <v>UNBRAND DEF</v>
      </c>
      <c r="E411">
        <f>'Input Data'!AC426</f>
        <v>129.4</v>
      </c>
      <c r="F411">
        <f>'Input Data'!F426</f>
        <v>0</v>
      </c>
      <c r="G411">
        <f>'Input Data'!G426</f>
        <v>0</v>
      </c>
      <c r="H411">
        <f>'Input Data'!H426</f>
        <v>0</v>
      </c>
      <c r="I411">
        <f>'Input Data'!I426</f>
        <v>0</v>
      </c>
      <c r="J411" s="28">
        <f t="shared" si="12"/>
        <v>129.4</v>
      </c>
      <c r="K411">
        <f>J411*'Input Data'!AF426</f>
        <v>15.528</v>
      </c>
      <c r="L411" s="28">
        <f>J411*'Input Data'!AG426</f>
        <v>0</v>
      </c>
      <c r="M411" s="28">
        <f t="shared" si="13"/>
        <v>144.928</v>
      </c>
    </row>
    <row r="412" spans="1:13" x14ac:dyDescent="0.25">
      <c r="A412" t="str">
        <f>'Input Data'!B427</f>
        <v>OSOYOOS</v>
      </c>
      <c r="B412" t="str">
        <f>'Input Data'!AH427</f>
        <v>11621 115TH ST</v>
      </c>
      <c r="C412" t="str">
        <f>'Input Data'!C427</f>
        <v>BC</v>
      </c>
      <c r="D412" t="str">
        <f>'Input Data'!D427</f>
        <v>D LS DYED</v>
      </c>
      <c r="E412">
        <f>'Input Data'!AC427</f>
        <v>117.4</v>
      </c>
      <c r="F412">
        <f>'Input Data'!F427</f>
        <v>4</v>
      </c>
      <c r="G412">
        <f>'Input Data'!G427</f>
        <v>3</v>
      </c>
      <c r="H412">
        <f>'Input Data'!H427</f>
        <v>0</v>
      </c>
      <c r="I412">
        <f>'Input Data'!I427</f>
        <v>0</v>
      </c>
      <c r="J412" s="28">
        <f t="shared" si="12"/>
        <v>124.4</v>
      </c>
      <c r="K412">
        <f>J412*'Input Data'!AF427</f>
        <v>6.2200000000000006</v>
      </c>
      <c r="L412" s="28">
        <f>J412*'Input Data'!AG427</f>
        <v>0</v>
      </c>
      <c r="M412" s="28">
        <f t="shared" si="13"/>
        <v>130.62</v>
      </c>
    </row>
    <row r="413" spans="1:13" x14ac:dyDescent="0.25">
      <c r="A413" t="str">
        <f>'Input Data'!B428</f>
        <v>OSOYOOS</v>
      </c>
      <c r="B413" t="str">
        <f>'Input Data'!AH428</f>
        <v>11621 115TH ST</v>
      </c>
      <c r="C413" t="str">
        <f>'Input Data'!C428</f>
        <v>BC</v>
      </c>
      <c r="D413" t="str">
        <f>'Input Data'!D428</f>
        <v>DIESEL LS</v>
      </c>
      <c r="E413">
        <f>'Input Data'!AC428</f>
        <v>117.4</v>
      </c>
      <c r="F413">
        <f>'Input Data'!F428</f>
        <v>4</v>
      </c>
      <c r="G413">
        <f>'Input Data'!G428</f>
        <v>15</v>
      </c>
      <c r="H413">
        <f>'Input Data'!H428</f>
        <v>0</v>
      </c>
      <c r="I413">
        <f>'Input Data'!I428</f>
        <v>0</v>
      </c>
      <c r="J413" s="28">
        <f t="shared" si="12"/>
        <v>136.4</v>
      </c>
      <c r="K413">
        <f>J413*'Input Data'!AF428</f>
        <v>6.82</v>
      </c>
      <c r="L413" s="28">
        <f>J413*'Input Data'!AG428</f>
        <v>0</v>
      </c>
      <c r="M413" s="28">
        <f t="shared" si="13"/>
        <v>143.22</v>
      </c>
    </row>
    <row r="414" spans="1:13" x14ac:dyDescent="0.25">
      <c r="A414" t="str">
        <f>'Input Data'!B429</f>
        <v>OSOYOOS</v>
      </c>
      <c r="B414" t="str">
        <f>'Input Data'!AH429</f>
        <v>11621 115TH ST</v>
      </c>
      <c r="C414" t="str">
        <f>'Input Data'!C429</f>
        <v>BC</v>
      </c>
      <c r="D414" t="str">
        <f>'Input Data'!D429</f>
        <v>ETH REG DYE</v>
      </c>
      <c r="E414">
        <f>'Input Data'!AC429</f>
        <v>102.8</v>
      </c>
      <c r="F414">
        <f>'Input Data'!F429</f>
        <v>10</v>
      </c>
      <c r="G414">
        <f>'Input Data'!G429</f>
        <v>3</v>
      </c>
      <c r="H414">
        <f>'Input Data'!H429</f>
        <v>0</v>
      </c>
      <c r="I414">
        <f>'Input Data'!I429</f>
        <v>0</v>
      </c>
      <c r="J414" s="28">
        <f t="shared" si="12"/>
        <v>115.8</v>
      </c>
      <c r="K414">
        <f>J414*'Input Data'!AF429</f>
        <v>5.79</v>
      </c>
      <c r="L414" s="28">
        <f>J414*'Input Data'!AG429</f>
        <v>0</v>
      </c>
      <c r="M414" s="28">
        <f t="shared" si="13"/>
        <v>121.59</v>
      </c>
    </row>
    <row r="415" spans="1:13" x14ac:dyDescent="0.25">
      <c r="A415" t="str">
        <f>'Input Data'!B430</f>
        <v>OSOYOOS</v>
      </c>
      <c r="B415" t="str">
        <f>'Input Data'!AH430</f>
        <v>11621 115TH ST</v>
      </c>
      <c r="C415" t="str">
        <f>'Input Data'!C430</f>
        <v>BC</v>
      </c>
      <c r="D415" t="str">
        <f>'Input Data'!D430</f>
        <v>ETHANOL REG</v>
      </c>
      <c r="E415">
        <f>'Input Data'!AC430</f>
        <v>102.8</v>
      </c>
      <c r="F415">
        <f>'Input Data'!F430</f>
        <v>10</v>
      </c>
      <c r="G415">
        <f>'Input Data'!G430</f>
        <v>14.5</v>
      </c>
      <c r="H415">
        <f>'Input Data'!H430</f>
        <v>0</v>
      </c>
      <c r="I415">
        <f>'Input Data'!I430</f>
        <v>0</v>
      </c>
      <c r="J415" s="28">
        <f t="shared" si="12"/>
        <v>127.3</v>
      </c>
      <c r="K415">
        <f>J415*'Input Data'!AF430</f>
        <v>6.3650000000000002</v>
      </c>
      <c r="L415" s="28">
        <f>J415*'Input Data'!AG430</f>
        <v>0</v>
      </c>
      <c r="M415" s="28">
        <f t="shared" si="13"/>
        <v>133.66499999999999</v>
      </c>
    </row>
    <row r="416" spans="1:13" x14ac:dyDescent="0.25">
      <c r="A416" t="str">
        <f>'Input Data'!B431</f>
        <v>OSOYOOS</v>
      </c>
      <c r="B416" t="str">
        <f>'Input Data'!AH431</f>
        <v>11621 115TH ST</v>
      </c>
      <c r="C416" t="str">
        <f>'Input Data'!C431</f>
        <v>BC</v>
      </c>
      <c r="D416" t="str">
        <f>'Input Data'!D431</f>
        <v>PREM DYED</v>
      </c>
      <c r="E416">
        <f>'Input Data'!AC431</f>
        <v>121.8</v>
      </c>
      <c r="F416">
        <f>'Input Data'!F431</f>
        <v>10</v>
      </c>
      <c r="G416">
        <f>'Input Data'!G431</f>
        <v>3</v>
      </c>
      <c r="H416">
        <f>'Input Data'!H431</f>
        <v>0</v>
      </c>
      <c r="I416">
        <f>'Input Data'!I431</f>
        <v>0</v>
      </c>
      <c r="J416" s="28">
        <f t="shared" si="12"/>
        <v>134.80000000000001</v>
      </c>
      <c r="K416">
        <f>J416*'Input Data'!AF431</f>
        <v>6.7400000000000011</v>
      </c>
      <c r="L416" s="28">
        <f>J416*'Input Data'!AG431</f>
        <v>0</v>
      </c>
      <c r="M416" s="28">
        <f t="shared" si="13"/>
        <v>141.54000000000002</v>
      </c>
    </row>
    <row r="417" spans="1:13" x14ac:dyDescent="0.25">
      <c r="A417" t="str">
        <f>'Input Data'!B432</f>
        <v>OSOYOOS</v>
      </c>
      <c r="B417" t="str">
        <f>'Input Data'!AH432</f>
        <v>11621 115TH ST</v>
      </c>
      <c r="C417" t="str">
        <f>'Input Data'!C432</f>
        <v>BC</v>
      </c>
      <c r="D417" t="str">
        <f>'Input Data'!D432</f>
        <v>PREMIUM</v>
      </c>
      <c r="E417">
        <f>'Input Data'!AC432</f>
        <v>121.8</v>
      </c>
      <c r="F417">
        <f>'Input Data'!F432</f>
        <v>10</v>
      </c>
      <c r="G417">
        <f>'Input Data'!G432</f>
        <v>14.5</v>
      </c>
      <c r="H417">
        <f>'Input Data'!H432</f>
        <v>0</v>
      </c>
      <c r="I417">
        <f>'Input Data'!I432</f>
        <v>0</v>
      </c>
      <c r="J417" s="28">
        <f t="shared" si="12"/>
        <v>146.30000000000001</v>
      </c>
      <c r="K417">
        <f>J417*'Input Data'!AF432</f>
        <v>7.3150000000000013</v>
      </c>
      <c r="L417" s="28">
        <f>J417*'Input Data'!AG432</f>
        <v>0</v>
      </c>
      <c r="M417" s="28">
        <f t="shared" si="13"/>
        <v>153.61500000000001</v>
      </c>
    </row>
    <row r="418" spans="1:13" x14ac:dyDescent="0.25">
      <c r="A418" t="str">
        <f>'Input Data'!B433</f>
        <v>OSOYOOS</v>
      </c>
      <c r="B418" t="str">
        <f>'Input Data'!AH433</f>
        <v>11621 115TH ST</v>
      </c>
      <c r="C418" t="str">
        <f>'Input Data'!C433</f>
        <v>BC</v>
      </c>
      <c r="D418" t="str">
        <f>'Input Data'!D433</f>
        <v>UNBRAND DEF</v>
      </c>
      <c r="E418">
        <f>'Input Data'!AC433</f>
        <v>129.4</v>
      </c>
      <c r="F418">
        <f>'Input Data'!F433</f>
        <v>0</v>
      </c>
      <c r="G418">
        <f>'Input Data'!G433</f>
        <v>0</v>
      </c>
      <c r="H418">
        <f>'Input Data'!H433</f>
        <v>0</v>
      </c>
      <c r="I418">
        <f>'Input Data'!I433</f>
        <v>0</v>
      </c>
      <c r="J418" s="28">
        <f t="shared" si="12"/>
        <v>129.4</v>
      </c>
      <c r="K418">
        <f>J418*'Input Data'!AF433</f>
        <v>15.528</v>
      </c>
      <c r="L418" s="28">
        <f>J418*'Input Data'!AG433</f>
        <v>0</v>
      </c>
      <c r="M418" s="28">
        <f t="shared" si="13"/>
        <v>144.928</v>
      </c>
    </row>
    <row r="419" spans="1:13" x14ac:dyDescent="0.25">
      <c r="A419" t="str">
        <f>'Input Data'!B434</f>
        <v>PRINCE GEORGE</v>
      </c>
      <c r="B419" t="str">
        <f>'Input Data'!AH434</f>
        <v>1085 GREAT ST</v>
      </c>
      <c r="C419" t="str">
        <f>'Input Data'!C434</f>
        <v>BC</v>
      </c>
      <c r="D419" t="str">
        <f>'Input Data'!D434</f>
        <v>D LS DYED</v>
      </c>
      <c r="E419">
        <f>'Input Data'!AC434</f>
        <v>110.6</v>
      </c>
      <c r="F419">
        <f>'Input Data'!F434</f>
        <v>4</v>
      </c>
      <c r="G419">
        <f>'Input Data'!G434</f>
        <v>3</v>
      </c>
      <c r="H419">
        <f>'Input Data'!H434</f>
        <v>0</v>
      </c>
      <c r="I419">
        <f>'Input Data'!I434</f>
        <v>0</v>
      </c>
      <c r="J419" s="28">
        <f t="shared" si="12"/>
        <v>117.6</v>
      </c>
      <c r="K419">
        <f>J419*'Input Data'!AF434</f>
        <v>5.88</v>
      </c>
      <c r="L419" s="28">
        <f>J419*'Input Data'!AG434</f>
        <v>0</v>
      </c>
      <c r="M419" s="28">
        <f t="shared" si="13"/>
        <v>123.47999999999999</v>
      </c>
    </row>
    <row r="420" spans="1:13" x14ac:dyDescent="0.25">
      <c r="A420" t="str">
        <f>'Input Data'!B435</f>
        <v>PRINCE GEORGE</v>
      </c>
      <c r="B420" t="str">
        <f>'Input Data'!AH435</f>
        <v>1085 GREAT ST</v>
      </c>
      <c r="C420" t="str">
        <f>'Input Data'!C435</f>
        <v>BC</v>
      </c>
      <c r="D420" t="str">
        <f>'Input Data'!D435</f>
        <v>DIESEL LS</v>
      </c>
      <c r="E420">
        <f>'Input Data'!AC435</f>
        <v>110.6</v>
      </c>
      <c r="F420">
        <f>'Input Data'!F435</f>
        <v>4</v>
      </c>
      <c r="G420">
        <f>'Input Data'!G435</f>
        <v>15</v>
      </c>
      <c r="H420">
        <f>'Input Data'!H435</f>
        <v>0</v>
      </c>
      <c r="I420">
        <f>'Input Data'!I435</f>
        <v>0</v>
      </c>
      <c r="J420" s="28">
        <f t="shared" si="12"/>
        <v>129.6</v>
      </c>
      <c r="K420">
        <f>J420*'Input Data'!AF435</f>
        <v>6.48</v>
      </c>
      <c r="L420" s="28">
        <f>J420*'Input Data'!AG435</f>
        <v>0</v>
      </c>
      <c r="M420" s="28">
        <f t="shared" si="13"/>
        <v>136.07999999999998</v>
      </c>
    </row>
    <row r="421" spans="1:13" x14ac:dyDescent="0.25">
      <c r="A421" t="str">
        <f>'Input Data'!B436</f>
        <v>PRINCE GEORGE</v>
      </c>
      <c r="B421" t="str">
        <f>'Input Data'!AH436</f>
        <v>1085 GREAT ST</v>
      </c>
      <c r="C421" t="str">
        <f>'Input Data'!C436</f>
        <v>BC</v>
      </c>
      <c r="D421" t="str">
        <f>'Input Data'!D436</f>
        <v>ETH REG DYE</v>
      </c>
      <c r="E421">
        <f>'Input Data'!AC436</f>
        <v>96.6</v>
      </c>
      <c r="F421">
        <f>'Input Data'!F436</f>
        <v>10</v>
      </c>
      <c r="G421">
        <f>'Input Data'!G436</f>
        <v>3</v>
      </c>
      <c r="H421">
        <f>'Input Data'!H436</f>
        <v>0</v>
      </c>
      <c r="I421">
        <f>'Input Data'!I436</f>
        <v>0</v>
      </c>
      <c r="J421" s="28">
        <f t="shared" si="12"/>
        <v>109.6</v>
      </c>
      <c r="K421">
        <f>J421*'Input Data'!AF436</f>
        <v>5.48</v>
      </c>
      <c r="L421" s="28">
        <f>J421*'Input Data'!AG436</f>
        <v>0</v>
      </c>
      <c r="M421" s="28">
        <f t="shared" si="13"/>
        <v>115.08</v>
      </c>
    </row>
    <row r="422" spans="1:13" x14ac:dyDescent="0.25">
      <c r="A422" t="str">
        <f>'Input Data'!B437</f>
        <v>PRINCE GEORGE</v>
      </c>
      <c r="B422" t="str">
        <f>'Input Data'!AH437</f>
        <v>1085 GREAT ST</v>
      </c>
      <c r="C422" t="str">
        <f>'Input Data'!C437</f>
        <v>BC</v>
      </c>
      <c r="D422" t="str">
        <f>'Input Data'!D437</f>
        <v>ETHANOL REG</v>
      </c>
      <c r="E422">
        <f>'Input Data'!AC437</f>
        <v>96.6</v>
      </c>
      <c r="F422">
        <f>'Input Data'!F437</f>
        <v>10</v>
      </c>
      <c r="G422">
        <f>'Input Data'!G437</f>
        <v>14.5</v>
      </c>
      <c r="H422">
        <f>'Input Data'!H437</f>
        <v>0</v>
      </c>
      <c r="I422">
        <f>'Input Data'!I437</f>
        <v>0</v>
      </c>
      <c r="J422" s="28">
        <f t="shared" si="12"/>
        <v>121.1</v>
      </c>
      <c r="K422">
        <f>J422*'Input Data'!AF437</f>
        <v>6.0549999999999997</v>
      </c>
      <c r="L422" s="28">
        <f>J422*'Input Data'!AG437</f>
        <v>0</v>
      </c>
      <c r="M422" s="28">
        <f t="shared" si="13"/>
        <v>127.155</v>
      </c>
    </row>
    <row r="423" spans="1:13" x14ac:dyDescent="0.25">
      <c r="A423" t="str">
        <f>'Input Data'!B438</f>
        <v>PRINCE GEORGE</v>
      </c>
      <c r="B423" t="str">
        <f>'Input Data'!AH438</f>
        <v>1085 GREAT ST</v>
      </c>
      <c r="C423" t="str">
        <f>'Input Data'!C438</f>
        <v>BC</v>
      </c>
      <c r="D423" t="str">
        <f>'Input Data'!D438</f>
        <v>UNBRAND DEF</v>
      </c>
      <c r="E423">
        <f>'Input Data'!AC438</f>
        <v>96.3</v>
      </c>
      <c r="F423">
        <f>'Input Data'!F438</f>
        <v>0</v>
      </c>
      <c r="G423">
        <f>'Input Data'!G438</f>
        <v>0</v>
      </c>
      <c r="H423">
        <f>'Input Data'!H438</f>
        <v>0</v>
      </c>
      <c r="I423">
        <f>'Input Data'!I438</f>
        <v>0</v>
      </c>
      <c r="J423" s="28">
        <f t="shared" si="12"/>
        <v>96.3</v>
      </c>
      <c r="K423">
        <f>J423*'Input Data'!AF438</f>
        <v>11.555999999999999</v>
      </c>
      <c r="L423" s="28">
        <f>J423*'Input Data'!AG438</f>
        <v>0</v>
      </c>
      <c r="M423" s="28">
        <f t="shared" si="13"/>
        <v>107.85599999999999</v>
      </c>
    </row>
    <row r="424" spans="1:13" x14ac:dyDescent="0.25">
      <c r="A424" t="str">
        <f>'Input Data'!B439</f>
        <v>PRINCE GEORGE</v>
      </c>
      <c r="B424" t="str">
        <f>'Input Data'!AH439</f>
        <v>1148 PACIFIC ST</v>
      </c>
      <c r="C424" t="str">
        <f>'Input Data'!C439</f>
        <v>BC</v>
      </c>
      <c r="D424" t="str">
        <f>'Input Data'!D439</f>
        <v>D LS DYED</v>
      </c>
      <c r="E424">
        <f>'Input Data'!AC439</f>
        <v>110.6</v>
      </c>
      <c r="F424">
        <f>'Input Data'!F439</f>
        <v>4</v>
      </c>
      <c r="G424">
        <f>'Input Data'!G439</f>
        <v>3</v>
      </c>
      <c r="H424">
        <f>'Input Data'!H439</f>
        <v>0</v>
      </c>
      <c r="I424">
        <f>'Input Data'!I439</f>
        <v>0</v>
      </c>
      <c r="J424" s="28">
        <f t="shared" si="12"/>
        <v>117.6</v>
      </c>
      <c r="K424">
        <f>J424*'Input Data'!AF439</f>
        <v>5.88</v>
      </c>
      <c r="L424" s="28">
        <f>J424*'Input Data'!AG439</f>
        <v>0</v>
      </c>
      <c r="M424" s="28">
        <f t="shared" si="13"/>
        <v>123.47999999999999</v>
      </c>
    </row>
    <row r="425" spans="1:13" x14ac:dyDescent="0.25">
      <c r="A425" t="str">
        <f>'Input Data'!B440</f>
        <v>PRINCE GEORGE</v>
      </c>
      <c r="B425" t="str">
        <f>'Input Data'!AH440</f>
        <v>1148 PACIFIC ST</v>
      </c>
      <c r="C425" t="str">
        <f>'Input Data'!C440</f>
        <v>BC</v>
      </c>
      <c r="D425" t="str">
        <f>'Input Data'!D440</f>
        <v>DIESEL LS</v>
      </c>
      <c r="E425">
        <f>'Input Data'!AC440</f>
        <v>110.6</v>
      </c>
      <c r="F425">
        <f>'Input Data'!F440</f>
        <v>4</v>
      </c>
      <c r="G425">
        <f>'Input Data'!G440</f>
        <v>15</v>
      </c>
      <c r="H425">
        <f>'Input Data'!H440</f>
        <v>0</v>
      </c>
      <c r="I425">
        <f>'Input Data'!I440</f>
        <v>0</v>
      </c>
      <c r="J425" s="28">
        <f t="shared" si="12"/>
        <v>129.6</v>
      </c>
      <c r="K425">
        <f>J425*'Input Data'!AF440</f>
        <v>6.48</v>
      </c>
      <c r="L425" s="28">
        <f>J425*'Input Data'!AG440</f>
        <v>0</v>
      </c>
      <c r="M425" s="28">
        <f t="shared" si="13"/>
        <v>136.07999999999998</v>
      </c>
    </row>
    <row r="426" spans="1:13" x14ac:dyDescent="0.25">
      <c r="A426" t="str">
        <f>'Input Data'!B441</f>
        <v>PRINCE GEORGE</v>
      </c>
      <c r="B426" t="str">
        <f>'Input Data'!AH441</f>
        <v>1148 PACIFIC ST</v>
      </c>
      <c r="C426" t="str">
        <f>'Input Data'!C441</f>
        <v>BC</v>
      </c>
      <c r="D426" t="str">
        <f>'Input Data'!D441</f>
        <v>ETH MID</v>
      </c>
      <c r="E426">
        <f>'Input Data'!AC441</f>
        <v>100.4</v>
      </c>
      <c r="F426">
        <f>'Input Data'!F441</f>
        <v>10</v>
      </c>
      <c r="G426">
        <f>'Input Data'!G441</f>
        <v>14.5</v>
      </c>
      <c r="H426">
        <f>'Input Data'!H441</f>
        <v>0</v>
      </c>
      <c r="I426">
        <f>'Input Data'!I441</f>
        <v>0</v>
      </c>
      <c r="J426" s="28">
        <f t="shared" si="12"/>
        <v>124.9</v>
      </c>
      <c r="K426">
        <f>J426*'Input Data'!AF441</f>
        <v>6.245000000000001</v>
      </c>
      <c r="L426" s="28">
        <f>J426*'Input Data'!AG441</f>
        <v>0</v>
      </c>
      <c r="M426" s="28">
        <f t="shared" si="13"/>
        <v>131.14500000000001</v>
      </c>
    </row>
    <row r="427" spans="1:13" x14ac:dyDescent="0.25">
      <c r="A427" t="str">
        <f>'Input Data'!B442</f>
        <v>PRINCE GEORGE</v>
      </c>
      <c r="B427" t="str">
        <f>'Input Data'!AH442</f>
        <v>1148 PACIFIC ST</v>
      </c>
      <c r="C427" t="str">
        <f>'Input Data'!C442</f>
        <v>BC</v>
      </c>
      <c r="D427" t="str">
        <f>'Input Data'!D442</f>
        <v>ETHANOL REG</v>
      </c>
      <c r="E427">
        <f>'Input Data'!AC442</f>
        <v>96.4</v>
      </c>
      <c r="F427">
        <f>'Input Data'!F442</f>
        <v>10</v>
      </c>
      <c r="G427">
        <f>'Input Data'!G442</f>
        <v>14.5</v>
      </c>
      <c r="H427">
        <f>'Input Data'!H442</f>
        <v>0</v>
      </c>
      <c r="I427">
        <f>'Input Data'!I442</f>
        <v>0</v>
      </c>
      <c r="J427" s="28">
        <f t="shared" si="12"/>
        <v>120.9</v>
      </c>
      <c r="K427">
        <f>J427*'Input Data'!AF442</f>
        <v>6.0450000000000008</v>
      </c>
      <c r="L427" s="28">
        <f>J427*'Input Data'!AG442</f>
        <v>0</v>
      </c>
      <c r="M427" s="28">
        <f t="shared" si="13"/>
        <v>126.94500000000001</v>
      </c>
    </row>
    <row r="428" spans="1:13" x14ac:dyDescent="0.25">
      <c r="A428" t="str">
        <f>'Input Data'!B443</f>
        <v>PRINCE GEORGE</v>
      </c>
      <c r="B428" t="str">
        <f>'Input Data'!AH443</f>
        <v>1148 PACIFIC ST</v>
      </c>
      <c r="C428" t="str">
        <f>'Input Data'!C443</f>
        <v>BC</v>
      </c>
      <c r="D428" t="str">
        <f>'Input Data'!D443</f>
        <v>PREMIUM</v>
      </c>
      <c r="E428">
        <f>'Input Data'!AC443</f>
        <v>139.80000000000001</v>
      </c>
      <c r="F428">
        <f>'Input Data'!F443</f>
        <v>10</v>
      </c>
      <c r="G428">
        <f>'Input Data'!G443</f>
        <v>14.5</v>
      </c>
      <c r="H428">
        <f>'Input Data'!H443</f>
        <v>0</v>
      </c>
      <c r="I428">
        <f>'Input Data'!I443</f>
        <v>0</v>
      </c>
      <c r="J428" s="28">
        <f t="shared" si="12"/>
        <v>164.3</v>
      </c>
      <c r="K428">
        <f>J428*'Input Data'!AF443</f>
        <v>8.2150000000000016</v>
      </c>
      <c r="L428" s="28">
        <f>J428*'Input Data'!AG443</f>
        <v>0</v>
      </c>
      <c r="M428" s="28">
        <f t="shared" si="13"/>
        <v>172.51500000000001</v>
      </c>
    </row>
    <row r="429" spans="1:13" x14ac:dyDescent="0.25">
      <c r="A429" t="str">
        <f>'Input Data'!B444</f>
        <v>PRINCE GEORGE</v>
      </c>
      <c r="B429" t="str">
        <f>'Input Data'!AH444</f>
        <v>1148 PACIFIC ST</v>
      </c>
      <c r="C429" t="str">
        <f>'Input Data'!C444</f>
        <v>BC</v>
      </c>
      <c r="D429" t="str">
        <f>'Input Data'!D444</f>
        <v>UNBRAND DEF</v>
      </c>
      <c r="E429">
        <f>'Input Data'!AC444</f>
        <v>116</v>
      </c>
      <c r="F429">
        <f>'Input Data'!F444</f>
        <v>0</v>
      </c>
      <c r="G429">
        <f>'Input Data'!G444</f>
        <v>0</v>
      </c>
      <c r="H429">
        <f>'Input Data'!H444</f>
        <v>0</v>
      </c>
      <c r="I429">
        <f>'Input Data'!I444</f>
        <v>0</v>
      </c>
      <c r="J429" s="28">
        <f t="shared" si="12"/>
        <v>116</v>
      </c>
      <c r="K429">
        <f>J429*'Input Data'!AF444</f>
        <v>13.92</v>
      </c>
      <c r="L429" s="28">
        <f>J429*'Input Data'!AG444</f>
        <v>0</v>
      </c>
      <c r="M429" s="28">
        <f t="shared" si="13"/>
        <v>129.91999999999999</v>
      </c>
    </row>
    <row r="430" spans="1:13" x14ac:dyDescent="0.25">
      <c r="A430" t="str">
        <f>'Input Data'!B445</f>
        <v>PRINCE GEORGE</v>
      </c>
      <c r="B430" t="str">
        <f>'Input Data'!AH445</f>
        <v>2180 NORANDA RD</v>
      </c>
      <c r="C430" t="str">
        <f>'Input Data'!C445</f>
        <v>BC</v>
      </c>
      <c r="D430" t="str">
        <f>'Input Data'!D445</f>
        <v>D LS DYED</v>
      </c>
      <c r="E430">
        <f>'Input Data'!AC445</f>
        <v>110.9</v>
      </c>
      <c r="F430">
        <f>'Input Data'!F445</f>
        <v>4</v>
      </c>
      <c r="G430">
        <f>'Input Data'!G445</f>
        <v>3</v>
      </c>
      <c r="H430">
        <f>'Input Data'!H445</f>
        <v>0</v>
      </c>
      <c r="I430">
        <f>'Input Data'!I445</f>
        <v>0</v>
      </c>
      <c r="J430" s="28">
        <f t="shared" si="12"/>
        <v>117.9</v>
      </c>
      <c r="K430">
        <f>J430*'Input Data'!AF445</f>
        <v>5.8950000000000005</v>
      </c>
      <c r="L430" s="28">
        <f>J430*'Input Data'!AG445</f>
        <v>0</v>
      </c>
      <c r="M430" s="28">
        <f t="shared" si="13"/>
        <v>123.795</v>
      </c>
    </row>
    <row r="431" spans="1:13" x14ac:dyDescent="0.25">
      <c r="A431" t="str">
        <f>'Input Data'!B446</f>
        <v>PRINCE GEORGE</v>
      </c>
      <c r="B431" t="str">
        <f>'Input Data'!AH446</f>
        <v>2180 NORANDA RD</v>
      </c>
      <c r="C431" t="str">
        <f>'Input Data'!C446</f>
        <v>BC</v>
      </c>
      <c r="D431" t="str">
        <f>'Input Data'!D446</f>
        <v>DIESEL LS</v>
      </c>
      <c r="E431">
        <f>'Input Data'!AC446</f>
        <v>110.9</v>
      </c>
      <c r="F431">
        <f>'Input Data'!F446</f>
        <v>4</v>
      </c>
      <c r="G431">
        <f>'Input Data'!G446</f>
        <v>15</v>
      </c>
      <c r="H431">
        <f>'Input Data'!H446</f>
        <v>0</v>
      </c>
      <c r="I431">
        <f>'Input Data'!I446</f>
        <v>0</v>
      </c>
      <c r="J431" s="28">
        <f t="shared" si="12"/>
        <v>129.9</v>
      </c>
      <c r="K431">
        <f>J431*'Input Data'!AF446</f>
        <v>6.495000000000001</v>
      </c>
      <c r="L431" s="28">
        <f>J431*'Input Data'!AG446</f>
        <v>0</v>
      </c>
      <c r="M431" s="28">
        <f t="shared" si="13"/>
        <v>136.39500000000001</v>
      </c>
    </row>
    <row r="432" spans="1:13" x14ac:dyDescent="0.25">
      <c r="A432" t="str">
        <f>'Input Data'!B447</f>
        <v>PRINCE GEORGE</v>
      </c>
      <c r="B432" t="str">
        <f>'Input Data'!AH447</f>
        <v>2180 NORANDA RD</v>
      </c>
      <c r="C432" t="str">
        <f>'Input Data'!C447</f>
        <v>BC</v>
      </c>
      <c r="D432" t="str">
        <f>'Input Data'!D447</f>
        <v>ETH REG DYE</v>
      </c>
      <c r="E432">
        <f>'Input Data'!AC447</f>
        <v>96.9</v>
      </c>
      <c r="F432">
        <f>'Input Data'!F447</f>
        <v>10</v>
      </c>
      <c r="G432">
        <f>'Input Data'!G447</f>
        <v>3</v>
      </c>
      <c r="H432">
        <f>'Input Data'!H447</f>
        <v>0</v>
      </c>
      <c r="I432">
        <f>'Input Data'!I447</f>
        <v>0</v>
      </c>
      <c r="J432" s="28">
        <f t="shared" si="12"/>
        <v>109.9</v>
      </c>
      <c r="K432">
        <f>J432*'Input Data'!AF447</f>
        <v>5.495000000000001</v>
      </c>
      <c r="L432" s="28">
        <f>J432*'Input Data'!AG447</f>
        <v>0</v>
      </c>
      <c r="M432" s="28">
        <f t="shared" si="13"/>
        <v>115.39500000000001</v>
      </c>
    </row>
    <row r="433" spans="1:13" x14ac:dyDescent="0.25">
      <c r="A433" t="str">
        <f>'Input Data'!B448</f>
        <v>PRINCE GEORGE</v>
      </c>
      <c r="B433" t="str">
        <f>'Input Data'!AH448</f>
        <v>2180 NORANDA RD</v>
      </c>
      <c r="C433" t="str">
        <f>'Input Data'!C448</f>
        <v>BC</v>
      </c>
      <c r="D433" t="str">
        <f>'Input Data'!D448</f>
        <v>ETHANOL REG</v>
      </c>
      <c r="E433">
        <f>'Input Data'!AC448</f>
        <v>96.9</v>
      </c>
      <c r="F433">
        <f>'Input Data'!F448</f>
        <v>10</v>
      </c>
      <c r="G433">
        <f>'Input Data'!G448</f>
        <v>14.5</v>
      </c>
      <c r="H433">
        <f>'Input Data'!H448</f>
        <v>0</v>
      </c>
      <c r="I433">
        <f>'Input Data'!I448</f>
        <v>0</v>
      </c>
      <c r="J433" s="28">
        <f t="shared" si="12"/>
        <v>121.4</v>
      </c>
      <c r="K433">
        <f>J433*'Input Data'!AF448</f>
        <v>6.07</v>
      </c>
      <c r="L433" s="28">
        <f>J433*'Input Data'!AG448</f>
        <v>0</v>
      </c>
      <c r="M433" s="28">
        <f t="shared" si="13"/>
        <v>127.47</v>
      </c>
    </row>
    <row r="434" spans="1:13" x14ac:dyDescent="0.25">
      <c r="A434" t="str">
        <f>'Input Data'!B449</f>
        <v>PRINCE GEORGE</v>
      </c>
      <c r="B434" t="str">
        <f>'Input Data'!AH449</f>
        <v>8087 HART HWY</v>
      </c>
      <c r="C434" t="str">
        <f>'Input Data'!C449</f>
        <v>BC</v>
      </c>
      <c r="D434" t="str">
        <f>'Input Data'!D449</f>
        <v>D LS DYED</v>
      </c>
      <c r="E434">
        <f>'Input Data'!AC449</f>
        <v>111.2</v>
      </c>
      <c r="F434">
        <f>'Input Data'!F449</f>
        <v>4</v>
      </c>
      <c r="G434">
        <f>'Input Data'!G449</f>
        <v>3</v>
      </c>
      <c r="H434">
        <f>'Input Data'!H449</f>
        <v>0</v>
      </c>
      <c r="I434">
        <f>'Input Data'!I449</f>
        <v>0</v>
      </c>
      <c r="J434" s="28">
        <f t="shared" si="12"/>
        <v>118.2</v>
      </c>
      <c r="K434">
        <f>J434*'Input Data'!AF449</f>
        <v>5.91</v>
      </c>
      <c r="L434" s="28">
        <f>J434*'Input Data'!AG449</f>
        <v>0</v>
      </c>
      <c r="M434" s="28">
        <f t="shared" si="13"/>
        <v>124.11</v>
      </c>
    </row>
    <row r="435" spans="1:13" x14ac:dyDescent="0.25">
      <c r="A435" t="str">
        <f>'Input Data'!B450</f>
        <v>PRINCE GEORGE</v>
      </c>
      <c r="B435" t="str">
        <f>'Input Data'!AH450</f>
        <v>8087 HART HWY</v>
      </c>
      <c r="C435" t="str">
        <f>'Input Data'!C450</f>
        <v>BC</v>
      </c>
      <c r="D435" t="str">
        <f>'Input Data'!D450</f>
        <v>DIESEL LS</v>
      </c>
      <c r="E435">
        <f>'Input Data'!AC450</f>
        <v>111.2</v>
      </c>
      <c r="F435">
        <f>'Input Data'!F450</f>
        <v>4</v>
      </c>
      <c r="G435">
        <f>'Input Data'!G450</f>
        <v>15</v>
      </c>
      <c r="H435">
        <f>'Input Data'!H450</f>
        <v>0</v>
      </c>
      <c r="I435">
        <f>'Input Data'!I450</f>
        <v>0</v>
      </c>
      <c r="J435" s="28">
        <f t="shared" si="12"/>
        <v>130.19999999999999</v>
      </c>
      <c r="K435">
        <f>J435*'Input Data'!AF450</f>
        <v>6.51</v>
      </c>
      <c r="L435" s="28">
        <f>J435*'Input Data'!AG450</f>
        <v>0</v>
      </c>
      <c r="M435" s="28">
        <f t="shared" si="13"/>
        <v>136.70999999999998</v>
      </c>
    </row>
    <row r="436" spans="1:13" x14ac:dyDescent="0.25">
      <c r="A436" t="str">
        <f>'Input Data'!B451</f>
        <v>PRINCE GEORGE</v>
      </c>
      <c r="B436" t="str">
        <f>'Input Data'!AH451</f>
        <v>8087 HART HWY</v>
      </c>
      <c r="C436" t="str">
        <f>'Input Data'!C451</f>
        <v>BC</v>
      </c>
      <c r="D436" t="str">
        <f>'Input Data'!D451</f>
        <v>ETH MID</v>
      </c>
      <c r="E436">
        <f>'Input Data'!AC451</f>
        <v>101</v>
      </c>
      <c r="F436">
        <f>'Input Data'!F451</f>
        <v>10</v>
      </c>
      <c r="G436">
        <f>'Input Data'!G451</f>
        <v>14.5</v>
      </c>
      <c r="H436">
        <f>'Input Data'!H451</f>
        <v>0</v>
      </c>
      <c r="I436">
        <f>'Input Data'!I451</f>
        <v>0</v>
      </c>
      <c r="J436" s="28">
        <f t="shared" si="12"/>
        <v>125.5</v>
      </c>
      <c r="K436">
        <f>J436*'Input Data'!AF451</f>
        <v>6.2750000000000004</v>
      </c>
      <c r="L436" s="28">
        <f>J436*'Input Data'!AG451</f>
        <v>0</v>
      </c>
      <c r="M436" s="28">
        <f t="shared" si="13"/>
        <v>131.77500000000001</v>
      </c>
    </row>
    <row r="437" spans="1:13" x14ac:dyDescent="0.25">
      <c r="A437" t="str">
        <f>'Input Data'!B452</f>
        <v>PRINCE GEORGE</v>
      </c>
      <c r="B437" t="str">
        <f>'Input Data'!AH452</f>
        <v>8087 HART HWY</v>
      </c>
      <c r="C437" t="str">
        <f>'Input Data'!C452</f>
        <v>BC</v>
      </c>
      <c r="D437" t="str">
        <f>'Input Data'!D452</f>
        <v>ETHANOL REG</v>
      </c>
      <c r="E437">
        <f>'Input Data'!AC452</f>
        <v>97</v>
      </c>
      <c r="F437">
        <f>'Input Data'!F452</f>
        <v>10</v>
      </c>
      <c r="G437">
        <f>'Input Data'!G452</f>
        <v>14.5</v>
      </c>
      <c r="H437">
        <f>'Input Data'!H452</f>
        <v>0</v>
      </c>
      <c r="I437">
        <f>'Input Data'!I452</f>
        <v>0</v>
      </c>
      <c r="J437" s="28">
        <f t="shared" si="12"/>
        <v>121.5</v>
      </c>
      <c r="K437">
        <f>J437*'Input Data'!AF452</f>
        <v>6.0750000000000002</v>
      </c>
      <c r="L437" s="28">
        <f>J437*'Input Data'!AG452</f>
        <v>0</v>
      </c>
      <c r="M437" s="28">
        <f t="shared" si="13"/>
        <v>127.575</v>
      </c>
    </row>
    <row r="438" spans="1:13" x14ac:dyDescent="0.25">
      <c r="A438" t="str">
        <f>'Input Data'!B453</f>
        <v>PRINCE GEORGE</v>
      </c>
      <c r="B438" t="str">
        <f>'Input Data'!AH453</f>
        <v>8087 HART HWY</v>
      </c>
      <c r="C438" t="str">
        <f>'Input Data'!C453</f>
        <v>BC</v>
      </c>
      <c r="D438" t="str">
        <f>'Input Data'!D453</f>
        <v>PREM DYED</v>
      </c>
      <c r="E438">
        <f>'Input Data'!AC453</f>
        <v>116</v>
      </c>
      <c r="F438">
        <f>'Input Data'!F453</f>
        <v>10</v>
      </c>
      <c r="G438">
        <f>'Input Data'!G453</f>
        <v>3</v>
      </c>
      <c r="H438">
        <f>'Input Data'!H453</f>
        <v>0</v>
      </c>
      <c r="I438">
        <f>'Input Data'!I453</f>
        <v>0</v>
      </c>
      <c r="J438" s="28">
        <f t="shared" si="12"/>
        <v>129</v>
      </c>
      <c r="K438">
        <f>J438*'Input Data'!AF453</f>
        <v>6.45</v>
      </c>
      <c r="L438" s="28">
        <f>J438*'Input Data'!AG453</f>
        <v>0</v>
      </c>
      <c r="M438" s="28">
        <f t="shared" si="13"/>
        <v>135.44999999999999</v>
      </c>
    </row>
    <row r="439" spans="1:13" x14ac:dyDescent="0.25">
      <c r="A439" t="str">
        <f>'Input Data'!B454</f>
        <v>PRINCE GEORGE</v>
      </c>
      <c r="B439" t="str">
        <f>'Input Data'!AH454</f>
        <v>8087 HART HWY</v>
      </c>
      <c r="C439" t="str">
        <f>'Input Data'!C454</f>
        <v>BC</v>
      </c>
      <c r="D439" t="str">
        <f>'Input Data'!D454</f>
        <v>PREMIUM</v>
      </c>
      <c r="E439">
        <f>'Input Data'!AC454</f>
        <v>116</v>
      </c>
      <c r="F439">
        <f>'Input Data'!F454</f>
        <v>10</v>
      </c>
      <c r="G439">
        <f>'Input Data'!G454</f>
        <v>14.5</v>
      </c>
      <c r="H439">
        <f>'Input Data'!H454</f>
        <v>0</v>
      </c>
      <c r="I439">
        <f>'Input Data'!I454</f>
        <v>0</v>
      </c>
      <c r="J439" s="28">
        <f t="shared" si="12"/>
        <v>140.5</v>
      </c>
      <c r="K439">
        <f>J439*'Input Data'!AF454</f>
        <v>7.0250000000000004</v>
      </c>
      <c r="L439" s="28">
        <f>J439*'Input Data'!AG454</f>
        <v>0</v>
      </c>
      <c r="M439" s="28">
        <f t="shared" si="13"/>
        <v>147.52500000000001</v>
      </c>
    </row>
    <row r="440" spans="1:13" x14ac:dyDescent="0.25">
      <c r="A440" t="str">
        <f>'Input Data'!B455</f>
        <v>PRINCE GEORGE</v>
      </c>
      <c r="B440" t="str">
        <f>'Input Data'!AH455</f>
        <v>718 FOREMAN ROAD</v>
      </c>
      <c r="C440" t="str">
        <f>'Input Data'!C455</f>
        <v>BC</v>
      </c>
      <c r="D440" t="str">
        <f>'Input Data'!D455</f>
        <v>D LS DYED</v>
      </c>
      <c r="E440">
        <f>'Input Data'!AC455</f>
        <v>110.8</v>
      </c>
      <c r="F440">
        <f>'Input Data'!F455</f>
        <v>4</v>
      </c>
      <c r="G440">
        <f>'Input Data'!G455</f>
        <v>3</v>
      </c>
      <c r="H440">
        <f>'Input Data'!H455</f>
        <v>0</v>
      </c>
      <c r="I440">
        <f>'Input Data'!I455</f>
        <v>0</v>
      </c>
      <c r="J440" s="28">
        <f t="shared" si="12"/>
        <v>117.8</v>
      </c>
      <c r="K440">
        <f>J440*'Input Data'!AF455</f>
        <v>5.8900000000000006</v>
      </c>
      <c r="L440" s="28">
        <f>J440*'Input Data'!AG455</f>
        <v>0</v>
      </c>
      <c r="M440" s="28">
        <f t="shared" si="13"/>
        <v>123.69</v>
      </c>
    </row>
    <row r="441" spans="1:13" x14ac:dyDescent="0.25">
      <c r="A441" t="str">
        <f>'Input Data'!B456</f>
        <v>PRINCE GEORGE</v>
      </c>
      <c r="B441" t="str">
        <f>'Input Data'!AH456</f>
        <v>718 FOREMAN ROAD</v>
      </c>
      <c r="C441" t="str">
        <f>'Input Data'!C456</f>
        <v>BC</v>
      </c>
      <c r="D441" t="str">
        <f>'Input Data'!D456</f>
        <v>DIESEL LS</v>
      </c>
      <c r="E441">
        <f>'Input Data'!AC456</f>
        <v>110.8</v>
      </c>
      <c r="F441">
        <f>'Input Data'!F456</f>
        <v>4</v>
      </c>
      <c r="G441">
        <f>'Input Data'!G456</f>
        <v>15</v>
      </c>
      <c r="H441">
        <f>'Input Data'!H456</f>
        <v>0</v>
      </c>
      <c r="I441">
        <f>'Input Data'!I456</f>
        <v>0</v>
      </c>
      <c r="J441" s="28">
        <f t="shared" si="12"/>
        <v>129.80000000000001</v>
      </c>
      <c r="K441">
        <f>J441*'Input Data'!AF456</f>
        <v>6.4900000000000011</v>
      </c>
      <c r="L441" s="28">
        <f>J441*'Input Data'!AG456</f>
        <v>0</v>
      </c>
      <c r="M441" s="28">
        <f t="shared" si="13"/>
        <v>136.29000000000002</v>
      </c>
    </row>
    <row r="442" spans="1:13" x14ac:dyDescent="0.25">
      <c r="A442" t="str">
        <f>'Input Data'!B457</f>
        <v>PRINCE GEORGE</v>
      </c>
      <c r="B442" t="str">
        <f>'Input Data'!AH457</f>
        <v>718 FOREMAN ROAD</v>
      </c>
      <c r="C442" t="str">
        <f>'Input Data'!C457</f>
        <v>BC</v>
      </c>
      <c r="D442" t="str">
        <f>'Input Data'!D457</f>
        <v>ETH MID</v>
      </c>
      <c r="E442">
        <f>'Input Data'!AC457</f>
        <v>100.6</v>
      </c>
      <c r="F442">
        <f>'Input Data'!F457</f>
        <v>10</v>
      </c>
      <c r="G442">
        <f>'Input Data'!G457</f>
        <v>14.5</v>
      </c>
      <c r="H442">
        <f>'Input Data'!H457</f>
        <v>0</v>
      </c>
      <c r="I442">
        <f>'Input Data'!I457</f>
        <v>0</v>
      </c>
      <c r="J442" s="28">
        <f t="shared" si="12"/>
        <v>125.1</v>
      </c>
      <c r="K442">
        <f>J442*'Input Data'!AF457</f>
        <v>6.2549999999999999</v>
      </c>
      <c r="L442" s="28">
        <f>J442*'Input Data'!AG457</f>
        <v>0</v>
      </c>
      <c r="M442" s="28">
        <f t="shared" si="13"/>
        <v>131.35499999999999</v>
      </c>
    </row>
    <row r="443" spans="1:13" x14ac:dyDescent="0.25">
      <c r="A443" t="str">
        <f>'Input Data'!B458</f>
        <v>PRINCE GEORGE</v>
      </c>
      <c r="B443" t="str">
        <f>'Input Data'!AH458</f>
        <v>718 FOREMAN ROAD</v>
      </c>
      <c r="C443" t="str">
        <f>'Input Data'!C458</f>
        <v>BC</v>
      </c>
      <c r="D443" t="str">
        <f>'Input Data'!D458</f>
        <v>ETHANOL REG</v>
      </c>
      <c r="E443">
        <f>'Input Data'!AC458</f>
        <v>96.6</v>
      </c>
      <c r="F443">
        <f>'Input Data'!F458</f>
        <v>10</v>
      </c>
      <c r="G443">
        <f>'Input Data'!G458</f>
        <v>14.5</v>
      </c>
      <c r="H443">
        <f>'Input Data'!H458</f>
        <v>0</v>
      </c>
      <c r="I443">
        <f>'Input Data'!I458</f>
        <v>0</v>
      </c>
      <c r="J443" s="28">
        <f t="shared" si="12"/>
        <v>121.1</v>
      </c>
      <c r="K443">
        <f>J443*'Input Data'!AF458</f>
        <v>6.0549999999999997</v>
      </c>
      <c r="L443" s="28">
        <f>J443*'Input Data'!AG458</f>
        <v>0</v>
      </c>
      <c r="M443" s="28">
        <f t="shared" si="13"/>
        <v>127.155</v>
      </c>
    </row>
    <row r="444" spans="1:13" x14ac:dyDescent="0.25">
      <c r="A444" t="str">
        <f>'Input Data'!B459</f>
        <v>PRINCE GEORGE</v>
      </c>
      <c r="B444" t="str">
        <f>'Input Data'!AH459</f>
        <v>718 FOREMAN ROAD</v>
      </c>
      <c r="C444" t="str">
        <f>'Input Data'!C459</f>
        <v>BC</v>
      </c>
      <c r="D444" t="str">
        <f>'Input Data'!D459</f>
        <v>PREM DYED</v>
      </c>
      <c r="E444">
        <f>'Input Data'!AC459</f>
        <v>115.6</v>
      </c>
      <c r="F444">
        <f>'Input Data'!F459</f>
        <v>10</v>
      </c>
      <c r="G444">
        <f>'Input Data'!G459</f>
        <v>3</v>
      </c>
      <c r="H444">
        <f>'Input Data'!H459</f>
        <v>0</v>
      </c>
      <c r="I444">
        <f>'Input Data'!I459</f>
        <v>0</v>
      </c>
      <c r="J444" s="28">
        <f t="shared" si="12"/>
        <v>128.6</v>
      </c>
      <c r="K444">
        <f>J444*'Input Data'!AF459</f>
        <v>6.43</v>
      </c>
      <c r="L444" s="28">
        <f>J444*'Input Data'!AG459</f>
        <v>0</v>
      </c>
      <c r="M444" s="28">
        <f t="shared" si="13"/>
        <v>135.03</v>
      </c>
    </row>
    <row r="445" spans="1:13" x14ac:dyDescent="0.25">
      <c r="A445" t="str">
        <f>'Input Data'!B460</f>
        <v>PRINCE GEORGE</v>
      </c>
      <c r="B445" t="str">
        <f>'Input Data'!AH460</f>
        <v>718 FOREMAN ROAD</v>
      </c>
      <c r="C445" t="str">
        <f>'Input Data'!C460</f>
        <v>BC</v>
      </c>
      <c r="D445" t="str">
        <f>'Input Data'!D460</f>
        <v>PREMIUM</v>
      </c>
      <c r="E445">
        <f>'Input Data'!AC460</f>
        <v>115.6</v>
      </c>
      <c r="F445">
        <f>'Input Data'!F460</f>
        <v>10</v>
      </c>
      <c r="G445">
        <f>'Input Data'!G460</f>
        <v>14.5</v>
      </c>
      <c r="H445">
        <f>'Input Data'!H460</f>
        <v>0</v>
      </c>
      <c r="I445">
        <f>'Input Data'!I460</f>
        <v>0</v>
      </c>
      <c r="J445" s="28">
        <f t="shared" si="12"/>
        <v>140.1</v>
      </c>
      <c r="K445">
        <f>J445*'Input Data'!AF460</f>
        <v>7.0049999999999999</v>
      </c>
      <c r="L445" s="28">
        <f>J445*'Input Data'!AG460</f>
        <v>0</v>
      </c>
      <c r="M445" s="28">
        <f t="shared" si="13"/>
        <v>147.10499999999999</v>
      </c>
    </row>
    <row r="446" spans="1:13" x14ac:dyDescent="0.25">
      <c r="A446" t="str">
        <f>'Input Data'!B461</f>
        <v>PRINCETON</v>
      </c>
      <c r="B446" t="str">
        <f>'Input Data'!AH461</f>
        <v>315 BURTON AVE</v>
      </c>
      <c r="C446" t="str">
        <f>'Input Data'!C461</f>
        <v>BC</v>
      </c>
      <c r="D446" t="str">
        <f>'Input Data'!D461</f>
        <v>D LS DYED</v>
      </c>
      <c r="E446">
        <f>'Input Data'!AC461</f>
        <v>117.4</v>
      </c>
      <c r="F446">
        <f>'Input Data'!F461</f>
        <v>4</v>
      </c>
      <c r="G446">
        <f>'Input Data'!G461</f>
        <v>3</v>
      </c>
      <c r="H446">
        <f>'Input Data'!H461</f>
        <v>0</v>
      </c>
      <c r="I446">
        <f>'Input Data'!I461</f>
        <v>0</v>
      </c>
      <c r="J446" s="28">
        <f t="shared" si="12"/>
        <v>124.4</v>
      </c>
      <c r="K446">
        <f>J446*'Input Data'!AF461</f>
        <v>6.2200000000000006</v>
      </c>
      <c r="L446" s="28">
        <f>J446*'Input Data'!AG461</f>
        <v>0</v>
      </c>
      <c r="M446" s="28">
        <f t="shared" si="13"/>
        <v>130.62</v>
      </c>
    </row>
    <row r="447" spans="1:13" x14ac:dyDescent="0.25">
      <c r="A447" t="str">
        <f>'Input Data'!B462</f>
        <v>PRINCETON</v>
      </c>
      <c r="B447" t="str">
        <f>'Input Data'!AH462</f>
        <v>315 BURTON AVE</v>
      </c>
      <c r="C447" t="str">
        <f>'Input Data'!C462</f>
        <v>BC</v>
      </c>
      <c r="D447" t="str">
        <f>'Input Data'!D462</f>
        <v>DIESEL LS</v>
      </c>
      <c r="E447">
        <f>'Input Data'!AC462</f>
        <v>117.4</v>
      </c>
      <c r="F447">
        <f>'Input Data'!F462</f>
        <v>4</v>
      </c>
      <c r="G447">
        <f>'Input Data'!G462</f>
        <v>15</v>
      </c>
      <c r="H447">
        <f>'Input Data'!H462</f>
        <v>0</v>
      </c>
      <c r="I447">
        <f>'Input Data'!I462</f>
        <v>0</v>
      </c>
      <c r="J447" s="28">
        <f t="shared" si="12"/>
        <v>136.4</v>
      </c>
      <c r="K447">
        <f>J447*'Input Data'!AF462</f>
        <v>6.82</v>
      </c>
      <c r="L447" s="28">
        <f>J447*'Input Data'!AG462</f>
        <v>0</v>
      </c>
      <c r="M447" s="28">
        <f t="shared" si="13"/>
        <v>143.22</v>
      </c>
    </row>
    <row r="448" spans="1:13" x14ac:dyDescent="0.25">
      <c r="A448" t="str">
        <f>'Input Data'!B463</f>
        <v>PRINCETON</v>
      </c>
      <c r="B448" t="str">
        <f>'Input Data'!AH463</f>
        <v>315 BURTON AVE</v>
      </c>
      <c r="C448" t="str">
        <f>'Input Data'!C463</f>
        <v>BC</v>
      </c>
      <c r="D448" t="str">
        <f>'Input Data'!D463</f>
        <v>ETHANOL REG</v>
      </c>
      <c r="E448">
        <f>'Input Data'!AC463</f>
        <v>102.8</v>
      </c>
      <c r="F448">
        <f>'Input Data'!F463</f>
        <v>10</v>
      </c>
      <c r="G448">
        <f>'Input Data'!G463</f>
        <v>14.5</v>
      </c>
      <c r="H448">
        <f>'Input Data'!H463</f>
        <v>0</v>
      </c>
      <c r="I448">
        <f>'Input Data'!I463</f>
        <v>0</v>
      </c>
      <c r="J448" s="28">
        <f t="shared" si="12"/>
        <v>127.3</v>
      </c>
      <c r="K448">
        <f>J448*'Input Data'!AF463</f>
        <v>6.3650000000000002</v>
      </c>
      <c r="L448" s="28">
        <f>J448*'Input Data'!AG463</f>
        <v>0</v>
      </c>
      <c r="M448" s="28">
        <f t="shared" si="13"/>
        <v>133.66499999999999</v>
      </c>
    </row>
    <row r="449" spans="1:13" x14ac:dyDescent="0.25">
      <c r="A449" t="str">
        <f>'Input Data'!B464</f>
        <v>PRINCETON</v>
      </c>
      <c r="B449" t="str">
        <f>'Input Data'!AH464</f>
        <v>315 BURTON AVE</v>
      </c>
      <c r="C449" t="str">
        <f>'Input Data'!C464</f>
        <v>BC</v>
      </c>
      <c r="D449" t="str">
        <f>'Input Data'!D464</f>
        <v>PREM DYED</v>
      </c>
      <c r="E449">
        <f>'Input Data'!AC464</f>
        <v>121.8</v>
      </c>
      <c r="F449">
        <f>'Input Data'!F464</f>
        <v>10</v>
      </c>
      <c r="G449">
        <f>'Input Data'!G464</f>
        <v>3</v>
      </c>
      <c r="H449">
        <f>'Input Data'!H464</f>
        <v>0</v>
      </c>
      <c r="I449">
        <f>'Input Data'!I464</f>
        <v>0</v>
      </c>
      <c r="J449" s="28">
        <f t="shared" si="12"/>
        <v>134.80000000000001</v>
      </c>
      <c r="K449">
        <f>J449*'Input Data'!AF464</f>
        <v>6.7400000000000011</v>
      </c>
      <c r="L449" s="28">
        <f>J449*'Input Data'!AG464</f>
        <v>0</v>
      </c>
      <c r="M449" s="28">
        <f t="shared" si="13"/>
        <v>141.54000000000002</v>
      </c>
    </row>
    <row r="450" spans="1:13" x14ac:dyDescent="0.25">
      <c r="A450" t="str">
        <f>'Input Data'!B465</f>
        <v>PRINCETON</v>
      </c>
      <c r="B450" t="str">
        <f>'Input Data'!AH465</f>
        <v>315 BURTON AVE</v>
      </c>
      <c r="C450" t="str">
        <f>'Input Data'!C465</f>
        <v>BC</v>
      </c>
      <c r="D450" t="str">
        <f>'Input Data'!D465</f>
        <v>UNBRAND DEF</v>
      </c>
      <c r="E450">
        <f>'Input Data'!AC465</f>
        <v>129.4</v>
      </c>
      <c r="F450">
        <f>'Input Data'!F465</f>
        <v>0</v>
      </c>
      <c r="G450">
        <f>'Input Data'!G465</f>
        <v>0</v>
      </c>
      <c r="H450">
        <f>'Input Data'!H465</f>
        <v>0</v>
      </c>
      <c r="I450">
        <f>'Input Data'!I465</f>
        <v>0</v>
      </c>
      <c r="J450" s="28">
        <f t="shared" si="12"/>
        <v>129.4</v>
      </c>
      <c r="K450">
        <f>J450*'Input Data'!AF465</f>
        <v>15.528</v>
      </c>
      <c r="L450" s="28">
        <f>J450*'Input Data'!AG465</f>
        <v>0</v>
      </c>
      <c r="M450" s="28">
        <f t="shared" si="13"/>
        <v>144.928</v>
      </c>
    </row>
    <row r="451" spans="1:13" x14ac:dyDescent="0.25">
      <c r="A451" t="str">
        <f>'Input Data'!B466</f>
        <v>SALMO</v>
      </c>
      <c r="B451" t="str">
        <f>'Input Data'!AH466</f>
        <v>5923 HWY 3</v>
      </c>
      <c r="C451" t="str">
        <f>'Input Data'!C466</f>
        <v>BC</v>
      </c>
      <c r="D451" t="str">
        <f>'Input Data'!D466</f>
        <v>D LS DYED</v>
      </c>
      <c r="E451">
        <f>'Input Data'!AC466</f>
        <v>121.3</v>
      </c>
      <c r="F451">
        <f>'Input Data'!F466</f>
        <v>4</v>
      </c>
      <c r="G451">
        <f>'Input Data'!G466</f>
        <v>3</v>
      </c>
      <c r="H451">
        <f>'Input Data'!H466</f>
        <v>0</v>
      </c>
      <c r="I451">
        <f>'Input Data'!I466</f>
        <v>0</v>
      </c>
      <c r="J451" s="28">
        <f t="shared" si="12"/>
        <v>128.30000000000001</v>
      </c>
      <c r="K451">
        <f>J451*'Input Data'!AF466</f>
        <v>6.4150000000000009</v>
      </c>
      <c r="L451" s="28">
        <f>J451*'Input Data'!AG466</f>
        <v>0</v>
      </c>
      <c r="M451" s="28">
        <f t="shared" si="13"/>
        <v>134.715</v>
      </c>
    </row>
    <row r="452" spans="1:13" x14ac:dyDescent="0.25">
      <c r="A452" t="str">
        <f>'Input Data'!B467</f>
        <v>SALMO</v>
      </c>
      <c r="B452" t="str">
        <f>'Input Data'!AH467</f>
        <v>5923 HWY 3</v>
      </c>
      <c r="C452" t="str">
        <f>'Input Data'!C467</f>
        <v>BC</v>
      </c>
      <c r="D452" t="str">
        <f>'Input Data'!D467</f>
        <v>DIESEL LS</v>
      </c>
      <c r="E452">
        <f>'Input Data'!AC467</f>
        <v>121.3</v>
      </c>
      <c r="F452">
        <f>'Input Data'!F467</f>
        <v>4</v>
      </c>
      <c r="G452">
        <f>'Input Data'!G467</f>
        <v>15</v>
      </c>
      <c r="H452">
        <f>'Input Data'!H467</f>
        <v>0</v>
      </c>
      <c r="I452">
        <f>'Input Data'!I467</f>
        <v>0</v>
      </c>
      <c r="J452" s="28">
        <f t="shared" si="12"/>
        <v>140.30000000000001</v>
      </c>
      <c r="K452">
        <f>J452*'Input Data'!AF467</f>
        <v>7.0150000000000006</v>
      </c>
      <c r="L452" s="28">
        <f>J452*'Input Data'!AG467</f>
        <v>0</v>
      </c>
      <c r="M452" s="28">
        <f t="shared" si="13"/>
        <v>147.315</v>
      </c>
    </row>
    <row r="453" spans="1:13" x14ac:dyDescent="0.25">
      <c r="A453" t="str">
        <f>'Input Data'!B468</f>
        <v>SALMO</v>
      </c>
      <c r="B453" t="str">
        <f>'Input Data'!AH468</f>
        <v>5923 HWY 3</v>
      </c>
      <c r="C453" t="str">
        <f>'Input Data'!C468</f>
        <v>BC</v>
      </c>
      <c r="D453" t="str">
        <f>'Input Data'!D468</f>
        <v>ETHANOL REG</v>
      </c>
      <c r="E453">
        <f>'Input Data'!AC468</f>
        <v>106.7</v>
      </c>
      <c r="F453">
        <f>'Input Data'!F468</f>
        <v>10</v>
      </c>
      <c r="G453">
        <f>'Input Data'!G468</f>
        <v>14.5</v>
      </c>
      <c r="H453">
        <f>'Input Data'!H468</f>
        <v>0</v>
      </c>
      <c r="I453">
        <f>'Input Data'!I468</f>
        <v>0</v>
      </c>
      <c r="J453" s="28">
        <f t="shared" si="12"/>
        <v>131.19999999999999</v>
      </c>
      <c r="K453">
        <f>J453*'Input Data'!AF468</f>
        <v>6.56</v>
      </c>
      <c r="L453" s="28">
        <f>J453*'Input Data'!AG468</f>
        <v>0</v>
      </c>
      <c r="M453" s="28">
        <f t="shared" si="13"/>
        <v>137.76</v>
      </c>
    </row>
    <row r="454" spans="1:13" x14ac:dyDescent="0.25">
      <c r="A454" t="str">
        <f>'Input Data'!B469</f>
        <v>SALMO</v>
      </c>
      <c r="B454" t="str">
        <f>'Input Data'!AH469</f>
        <v>5923 HWY 3</v>
      </c>
      <c r="C454" t="str">
        <f>'Input Data'!C469</f>
        <v>BC</v>
      </c>
      <c r="D454" t="str">
        <f>'Input Data'!D469</f>
        <v>UNBRAND DEF</v>
      </c>
      <c r="E454">
        <f>'Input Data'!AC469</f>
        <v>129.4</v>
      </c>
      <c r="F454">
        <f>'Input Data'!F469</f>
        <v>0</v>
      </c>
      <c r="G454">
        <f>'Input Data'!G469</f>
        <v>0</v>
      </c>
      <c r="H454">
        <f>'Input Data'!H469</f>
        <v>0</v>
      </c>
      <c r="I454">
        <f>'Input Data'!I469</f>
        <v>0</v>
      </c>
      <c r="J454" s="28">
        <f t="shared" si="12"/>
        <v>129.4</v>
      </c>
      <c r="K454">
        <f>J454*'Input Data'!AF469</f>
        <v>15.528</v>
      </c>
      <c r="L454" s="28">
        <f>J454*'Input Data'!AG469</f>
        <v>0</v>
      </c>
      <c r="M454" s="28">
        <f t="shared" si="13"/>
        <v>144.928</v>
      </c>
    </row>
    <row r="455" spans="1:13" x14ac:dyDescent="0.25">
      <c r="A455" t="str">
        <f>'Input Data'!B470</f>
        <v>SAVONA</v>
      </c>
      <c r="B455" t="str">
        <f>'Input Data'!AH470</f>
        <v>1000 Trans-Canada Hwy</v>
      </c>
      <c r="C455" t="str">
        <f>'Input Data'!C470</f>
        <v>BC</v>
      </c>
      <c r="D455" t="str">
        <f>'Input Data'!D470</f>
        <v>D LS DYED</v>
      </c>
      <c r="E455">
        <f>'Input Data'!AC470</f>
        <v>117.4</v>
      </c>
      <c r="F455">
        <f>'Input Data'!F470</f>
        <v>4</v>
      </c>
      <c r="G455">
        <f>'Input Data'!G470</f>
        <v>3</v>
      </c>
      <c r="H455">
        <f>'Input Data'!H470</f>
        <v>0</v>
      </c>
      <c r="I455">
        <f>'Input Data'!I470</f>
        <v>0</v>
      </c>
      <c r="J455" s="28">
        <f t="shared" si="12"/>
        <v>124.4</v>
      </c>
      <c r="K455">
        <f>J455*'Input Data'!AF470</f>
        <v>6.2200000000000006</v>
      </c>
      <c r="L455" s="28">
        <f>J455*'Input Data'!AG470</f>
        <v>0</v>
      </c>
      <c r="M455" s="28">
        <f t="shared" si="13"/>
        <v>130.62</v>
      </c>
    </row>
    <row r="456" spans="1:13" x14ac:dyDescent="0.25">
      <c r="A456" t="str">
        <f>'Input Data'!B471</f>
        <v>SAVONA</v>
      </c>
      <c r="B456" t="str">
        <f>'Input Data'!AH471</f>
        <v>1000 Trans-Canada Hwy</v>
      </c>
      <c r="C456" t="str">
        <f>'Input Data'!C471</f>
        <v>BC</v>
      </c>
      <c r="D456" t="str">
        <f>'Input Data'!D471</f>
        <v>DIESEL LS</v>
      </c>
      <c r="E456">
        <f>'Input Data'!AC471</f>
        <v>117.4</v>
      </c>
      <c r="F456">
        <f>'Input Data'!F471</f>
        <v>4</v>
      </c>
      <c r="G456">
        <f>'Input Data'!G471</f>
        <v>15</v>
      </c>
      <c r="H456">
        <f>'Input Data'!H471</f>
        <v>0</v>
      </c>
      <c r="I456">
        <f>'Input Data'!I471</f>
        <v>0</v>
      </c>
      <c r="J456" s="28">
        <f t="shared" si="12"/>
        <v>136.4</v>
      </c>
      <c r="K456">
        <f>J456*'Input Data'!AF471</f>
        <v>6.82</v>
      </c>
      <c r="L456" s="28">
        <f>J456*'Input Data'!AG471</f>
        <v>0</v>
      </c>
      <c r="M456" s="28">
        <f t="shared" si="13"/>
        <v>143.22</v>
      </c>
    </row>
    <row r="457" spans="1:13" x14ac:dyDescent="0.25">
      <c r="A457" t="str">
        <f>'Input Data'!B472</f>
        <v>SAVONA</v>
      </c>
      <c r="B457" t="str">
        <f>'Input Data'!AH472</f>
        <v>1000 Trans-Canada Hwy</v>
      </c>
      <c r="C457" t="str">
        <f>'Input Data'!C472</f>
        <v>BC</v>
      </c>
      <c r="D457" t="str">
        <f>'Input Data'!D472</f>
        <v>ETHANOL REG</v>
      </c>
      <c r="E457">
        <f>'Input Data'!AC472</f>
        <v>102.8</v>
      </c>
      <c r="F457">
        <f>'Input Data'!F472</f>
        <v>10</v>
      </c>
      <c r="G457">
        <f>'Input Data'!G472</f>
        <v>14.5</v>
      </c>
      <c r="H457">
        <f>'Input Data'!H472</f>
        <v>0</v>
      </c>
      <c r="I457">
        <f>'Input Data'!I472</f>
        <v>0</v>
      </c>
      <c r="J457" s="28">
        <f t="shared" si="12"/>
        <v>127.3</v>
      </c>
      <c r="K457">
        <f>J457*'Input Data'!AF472</f>
        <v>6.3650000000000002</v>
      </c>
      <c r="L457" s="28">
        <f>J457*'Input Data'!AG472</f>
        <v>0</v>
      </c>
      <c r="M457" s="28">
        <f t="shared" si="13"/>
        <v>133.66499999999999</v>
      </c>
    </row>
    <row r="458" spans="1:13" x14ac:dyDescent="0.25">
      <c r="A458" t="str">
        <f>'Input Data'!B473</f>
        <v>SAVONA</v>
      </c>
      <c r="B458" t="str">
        <f>'Input Data'!AH473</f>
        <v>1000 Trans-Canada Hwy</v>
      </c>
      <c r="C458" t="str">
        <f>'Input Data'!C473</f>
        <v>BC</v>
      </c>
      <c r="D458" t="str">
        <f>'Input Data'!D473</f>
        <v>PREM DYED</v>
      </c>
      <c r="E458">
        <f>'Input Data'!AC473</f>
        <v>121.8</v>
      </c>
      <c r="F458">
        <f>'Input Data'!F473</f>
        <v>10</v>
      </c>
      <c r="G458">
        <f>'Input Data'!G473</f>
        <v>3</v>
      </c>
      <c r="H458">
        <f>'Input Data'!H473</f>
        <v>0</v>
      </c>
      <c r="I458">
        <f>'Input Data'!I473</f>
        <v>0</v>
      </c>
      <c r="J458" s="28">
        <f t="shared" si="12"/>
        <v>134.80000000000001</v>
      </c>
      <c r="K458">
        <f>J458*'Input Data'!AF473</f>
        <v>6.7400000000000011</v>
      </c>
      <c r="L458" s="28">
        <f>J458*'Input Data'!AG473</f>
        <v>0</v>
      </c>
      <c r="M458" s="28">
        <f t="shared" si="13"/>
        <v>141.54000000000002</v>
      </c>
    </row>
    <row r="459" spans="1:13" x14ac:dyDescent="0.25">
      <c r="A459" t="str">
        <f>'Input Data'!B474</f>
        <v>SAVONA</v>
      </c>
      <c r="B459" t="str">
        <f>'Input Data'!AH474</f>
        <v>1000 Trans-Canada Hwy</v>
      </c>
      <c r="C459" t="str">
        <f>'Input Data'!C474</f>
        <v>BC</v>
      </c>
      <c r="D459" t="str">
        <f>'Input Data'!D474</f>
        <v>UNBRAND DEF</v>
      </c>
      <c r="E459">
        <f>'Input Data'!AC474</f>
        <v>129.4</v>
      </c>
      <c r="F459">
        <f>'Input Data'!F474</f>
        <v>0</v>
      </c>
      <c r="G459">
        <f>'Input Data'!G474</f>
        <v>0</v>
      </c>
      <c r="H459">
        <f>'Input Data'!H474</f>
        <v>0</v>
      </c>
      <c r="I459">
        <f>'Input Data'!I474</f>
        <v>0</v>
      </c>
      <c r="J459" s="28">
        <f t="shared" si="12"/>
        <v>129.4</v>
      </c>
      <c r="K459">
        <f>J459*'Input Data'!AF474</f>
        <v>15.528</v>
      </c>
      <c r="L459" s="28">
        <f>J459*'Input Data'!AG474</f>
        <v>0</v>
      </c>
      <c r="M459" s="28">
        <f t="shared" si="13"/>
        <v>144.928</v>
      </c>
    </row>
    <row r="460" spans="1:13" x14ac:dyDescent="0.25">
      <c r="A460" t="str">
        <f>'Input Data'!B475</f>
        <v>SICAMOUS</v>
      </c>
      <c r="B460" t="str">
        <f>'Input Data'!AH475</f>
        <v>1340 EAST TRANS CANADA HWY. 1</v>
      </c>
      <c r="C460" t="str">
        <f>'Input Data'!C475</f>
        <v>BC</v>
      </c>
      <c r="D460" t="str">
        <f>'Input Data'!D475</f>
        <v>D LS DYED</v>
      </c>
      <c r="E460">
        <f>'Input Data'!AC475</f>
        <v>115.5</v>
      </c>
      <c r="F460">
        <f>'Input Data'!F475</f>
        <v>4</v>
      </c>
      <c r="G460">
        <f>'Input Data'!G475</f>
        <v>3</v>
      </c>
      <c r="H460">
        <f>'Input Data'!H475</f>
        <v>0</v>
      </c>
      <c r="I460">
        <f>'Input Data'!I475</f>
        <v>0</v>
      </c>
      <c r="J460" s="28">
        <f t="shared" si="12"/>
        <v>122.5</v>
      </c>
      <c r="K460">
        <f>J460*'Input Data'!AF475</f>
        <v>6.125</v>
      </c>
      <c r="L460" s="28">
        <f>J460*'Input Data'!AG475</f>
        <v>0</v>
      </c>
      <c r="M460" s="28">
        <f t="shared" si="13"/>
        <v>128.625</v>
      </c>
    </row>
    <row r="461" spans="1:13" x14ac:dyDescent="0.25">
      <c r="A461" t="str">
        <f>'Input Data'!B476</f>
        <v>SICAMOUS</v>
      </c>
      <c r="B461" t="str">
        <f>'Input Data'!AH476</f>
        <v>1340 EAST TRANS CANADA HWY. 1</v>
      </c>
      <c r="C461" t="str">
        <f>'Input Data'!C476</f>
        <v>BC</v>
      </c>
      <c r="D461" t="str">
        <f>'Input Data'!D476</f>
        <v>DIESEL LS</v>
      </c>
      <c r="E461">
        <f>'Input Data'!AC476</f>
        <v>115.5</v>
      </c>
      <c r="F461">
        <f>'Input Data'!F476</f>
        <v>4</v>
      </c>
      <c r="G461">
        <f>'Input Data'!G476</f>
        <v>15</v>
      </c>
      <c r="H461">
        <f>'Input Data'!H476</f>
        <v>0</v>
      </c>
      <c r="I461">
        <f>'Input Data'!I476</f>
        <v>0</v>
      </c>
      <c r="J461" s="28">
        <f t="shared" si="12"/>
        <v>134.5</v>
      </c>
      <c r="K461">
        <f>J461*'Input Data'!AF476</f>
        <v>6.7250000000000005</v>
      </c>
      <c r="L461" s="28">
        <f>J461*'Input Data'!AG476</f>
        <v>0</v>
      </c>
      <c r="M461" s="28">
        <f t="shared" si="13"/>
        <v>141.22499999999999</v>
      </c>
    </row>
    <row r="462" spans="1:13" x14ac:dyDescent="0.25">
      <c r="A462" t="str">
        <f>'Input Data'!B477</f>
        <v>SICAMOUS</v>
      </c>
      <c r="B462" t="str">
        <f>'Input Data'!AH477</f>
        <v>1340 EAST TRANS CANADA HWY. 1</v>
      </c>
      <c r="C462" t="str">
        <f>'Input Data'!C477</f>
        <v>BC</v>
      </c>
      <c r="D462" t="str">
        <f>'Input Data'!D477</f>
        <v>ETH MID</v>
      </c>
      <c r="E462">
        <f>'Input Data'!AC477</f>
        <v>104.6</v>
      </c>
      <c r="F462">
        <f>'Input Data'!F477</f>
        <v>10</v>
      </c>
      <c r="G462">
        <f>'Input Data'!G477</f>
        <v>14.5</v>
      </c>
      <c r="H462">
        <f>'Input Data'!H477</f>
        <v>0</v>
      </c>
      <c r="I462">
        <f>'Input Data'!I477</f>
        <v>0</v>
      </c>
      <c r="J462" s="28">
        <f t="shared" ref="J462:J525" si="14">SUM(E462:I462)</f>
        <v>129.1</v>
      </c>
      <c r="K462">
        <f>J462*'Input Data'!AF477</f>
        <v>6.4550000000000001</v>
      </c>
      <c r="L462" s="28">
        <f>J462*'Input Data'!AG477</f>
        <v>0</v>
      </c>
      <c r="M462" s="28">
        <f t="shared" ref="M462:M525" si="15">SUM(J462:L462)</f>
        <v>135.55500000000001</v>
      </c>
    </row>
    <row r="463" spans="1:13" x14ac:dyDescent="0.25">
      <c r="A463" t="str">
        <f>'Input Data'!B478</f>
        <v>SICAMOUS</v>
      </c>
      <c r="B463" t="str">
        <f>'Input Data'!AH478</f>
        <v>1340 EAST TRANS CANADA HWY. 1</v>
      </c>
      <c r="C463" t="str">
        <f>'Input Data'!C478</f>
        <v>BC</v>
      </c>
      <c r="D463" t="str">
        <f>'Input Data'!D478</f>
        <v>ETHANOL REG</v>
      </c>
      <c r="E463">
        <f>'Input Data'!AC478</f>
        <v>100.6</v>
      </c>
      <c r="F463">
        <f>'Input Data'!F478</f>
        <v>10</v>
      </c>
      <c r="G463">
        <f>'Input Data'!G478</f>
        <v>14.5</v>
      </c>
      <c r="H463">
        <f>'Input Data'!H478</f>
        <v>0</v>
      </c>
      <c r="I463">
        <f>'Input Data'!I478</f>
        <v>0</v>
      </c>
      <c r="J463" s="28">
        <f t="shared" si="14"/>
        <v>125.1</v>
      </c>
      <c r="K463">
        <f>J463*'Input Data'!AF478</f>
        <v>6.2549999999999999</v>
      </c>
      <c r="L463" s="28">
        <f>J463*'Input Data'!AG478</f>
        <v>0</v>
      </c>
      <c r="M463" s="28">
        <f t="shared" si="15"/>
        <v>131.35499999999999</v>
      </c>
    </row>
    <row r="464" spans="1:13" x14ac:dyDescent="0.25">
      <c r="A464" t="str">
        <f>'Input Data'!B479</f>
        <v>SICAMOUS</v>
      </c>
      <c r="B464" t="str">
        <f>'Input Data'!AH479</f>
        <v>1340 EAST TRANS CANADA HWY. 1</v>
      </c>
      <c r="C464" t="str">
        <f>'Input Data'!C479</f>
        <v>BC</v>
      </c>
      <c r="D464" t="str">
        <f>'Input Data'!D479</f>
        <v>PREM DYED</v>
      </c>
      <c r="E464">
        <f>'Input Data'!AC479</f>
        <v>119.6</v>
      </c>
      <c r="F464">
        <f>'Input Data'!F479</f>
        <v>10</v>
      </c>
      <c r="G464">
        <f>'Input Data'!G479</f>
        <v>3</v>
      </c>
      <c r="H464">
        <f>'Input Data'!H479</f>
        <v>0</v>
      </c>
      <c r="I464">
        <f>'Input Data'!I479</f>
        <v>0</v>
      </c>
      <c r="J464" s="28">
        <f t="shared" si="14"/>
        <v>132.6</v>
      </c>
      <c r="K464">
        <f>J464*'Input Data'!AF479</f>
        <v>6.63</v>
      </c>
      <c r="L464" s="28">
        <f>J464*'Input Data'!AG479</f>
        <v>0</v>
      </c>
      <c r="M464" s="28">
        <f t="shared" si="15"/>
        <v>139.22999999999999</v>
      </c>
    </row>
    <row r="465" spans="1:13" x14ac:dyDescent="0.25">
      <c r="A465" t="str">
        <f>'Input Data'!B480</f>
        <v>SICAMOUS</v>
      </c>
      <c r="B465" t="str">
        <f>'Input Data'!AH480</f>
        <v>1340 EAST TRANS CANADA HWY. 1</v>
      </c>
      <c r="C465" t="str">
        <f>'Input Data'!C480</f>
        <v>BC</v>
      </c>
      <c r="D465" t="str">
        <f>'Input Data'!D480</f>
        <v>PREMIUM</v>
      </c>
      <c r="E465">
        <f>'Input Data'!AC480</f>
        <v>119.6</v>
      </c>
      <c r="F465">
        <f>'Input Data'!F480</f>
        <v>10</v>
      </c>
      <c r="G465">
        <f>'Input Data'!G480</f>
        <v>14.5</v>
      </c>
      <c r="H465">
        <f>'Input Data'!H480</f>
        <v>0</v>
      </c>
      <c r="I465">
        <f>'Input Data'!I480</f>
        <v>0</v>
      </c>
      <c r="J465" s="28">
        <f t="shared" si="14"/>
        <v>144.1</v>
      </c>
      <c r="K465">
        <f>J465*'Input Data'!AF480</f>
        <v>7.2050000000000001</v>
      </c>
      <c r="L465" s="28">
        <f>J465*'Input Data'!AG480</f>
        <v>0</v>
      </c>
      <c r="M465" s="28">
        <f t="shared" si="15"/>
        <v>151.30500000000001</v>
      </c>
    </row>
    <row r="466" spans="1:13" x14ac:dyDescent="0.25">
      <c r="A466" t="str">
        <f>'Input Data'!B481</f>
        <v>SICAMOUS</v>
      </c>
      <c r="B466" t="str">
        <f>'Input Data'!AH481</f>
        <v>1340 EAST TRANS CANADA HWY. 1</v>
      </c>
      <c r="C466" t="str">
        <f>'Input Data'!C481</f>
        <v>BC</v>
      </c>
      <c r="D466" t="str">
        <f>'Input Data'!D481</f>
        <v>UNBRAND DEF</v>
      </c>
      <c r="E466">
        <f>'Input Data'!AC481</f>
        <v>116</v>
      </c>
      <c r="F466">
        <f>'Input Data'!F481</f>
        <v>0</v>
      </c>
      <c r="G466">
        <f>'Input Data'!G481</f>
        <v>0</v>
      </c>
      <c r="H466">
        <f>'Input Data'!H481</f>
        <v>0</v>
      </c>
      <c r="I466">
        <f>'Input Data'!I481</f>
        <v>0</v>
      </c>
      <c r="J466" s="28">
        <f t="shared" si="14"/>
        <v>116</v>
      </c>
      <c r="K466">
        <f>J466*'Input Data'!AF481</f>
        <v>13.92</v>
      </c>
      <c r="L466" s="28">
        <f>J466*'Input Data'!AG481</f>
        <v>0</v>
      </c>
      <c r="M466" s="28">
        <f t="shared" si="15"/>
        <v>129.91999999999999</v>
      </c>
    </row>
    <row r="467" spans="1:13" x14ac:dyDescent="0.25">
      <c r="A467" t="str">
        <f>'Input Data'!B482</f>
        <v>SPARWOOD</v>
      </c>
      <c r="B467" t="str">
        <f>'Input Data'!AH482</f>
        <v>747 DOUGLAS FIR RD</v>
      </c>
      <c r="C467" t="str">
        <f>'Input Data'!C482</f>
        <v>BC</v>
      </c>
      <c r="D467" t="str">
        <f>'Input Data'!D482</f>
        <v>D LS DYED</v>
      </c>
      <c r="E467">
        <f>'Input Data'!AC482</f>
        <v>118.6</v>
      </c>
      <c r="F467">
        <f>'Input Data'!F482</f>
        <v>4</v>
      </c>
      <c r="G467">
        <f>'Input Data'!G482</f>
        <v>3</v>
      </c>
      <c r="H467">
        <f>'Input Data'!H482</f>
        <v>0</v>
      </c>
      <c r="I467">
        <f>'Input Data'!I482</f>
        <v>0</v>
      </c>
      <c r="J467" s="28">
        <f t="shared" si="14"/>
        <v>125.6</v>
      </c>
      <c r="K467">
        <f>J467*'Input Data'!AF482</f>
        <v>6.28</v>
      </c>
      <c r="L467" s="28">
        <f>J467*'Input Data'!AG482</f>
        <v>0</v>
      </c>
      <c r="M467" s="28">
        <f t="shared" si="15"/>
        <v>131.88</v>
      </c>
    </row>
    <row r="468" spans="1:13" x14ac:dyDescent="0.25">
      <c r="A468" t="str">
        <f>'Input Data'!B483</f>
        <v>SPARWOOD</v>
      </c>
      <c r="B468" t="str">
        <f>'Input Data'!AH483</f>
        <v>747 DOUGLAS FIR RD</v>
      </c>
      <c r="C468" t="str">
        <f>'Input Data'!C483</f>
        <v>BC</v>
      </c>
      <c r="D468" t="str">
        <f>'Input Data'!D483</f>
        <v>DIESEL LS</v>
      </c>
      <c r="E468">
        <f>'Input Data'!AC483</f>
        <v>118.6</v>
      </c>
      <c r="F468">
        <f>'Input Data'!F483</f>
        <v>4</v>
      </c>
      <c r="G468">
        <f>'Input Data'!G483</f>
        <v>15</v>
      </c>
      <c r="H468">
        <f>'Input Data'!H483</f>
        <v>0</v>
      </c>
      <c r="I468">
        <f>'Input Data'!I483</f>
        <v>0</v>
      </c>
      <c r="J468" s="28">
        <f t="shared" si="14"/>
        <v>137.6</v>
      </c>
      <c r="K468">
        <f>J468*'Input Data'!AF483</f>
        <v>6.88</v>
      </c>
      <c r="L468" s="28">
        <f>J468*'Input Data'!AG483</f>
        <v>0</v>
      </c>
      <c r="M468" s="28">
        <f t="shared" si="15"/>
        <v>144.47999999999999</v>
      </c>
    </row>
    <row r="469" spans="1:13" x14ac:dyDescent="0.25">
      <c r="A469" t="str">
        <f>'Input Data'!B484</f>
        <v>SPARWOOD</v>
      </c>
      <c r="B469" t="str">
        <f>'Input Data'!AH484</f>
        <v>747 DOUGLAS FIR RD</v>
      </c>
      <c r="C469" t="str">
        <f>'Input Data'!C484</f>
        <v>BC</v>
      </c>
      <c r="D469" t="str">
        <f>'Input Data'!D484</f>
        <v>ETHANOL REG</v>
      </c>
      <c r="E469">
        <f>'Input Data'!AC484</f>
        <v>104</v>
      </c>
      <c r="F469">
        <f>'Input Data'!F484</f>
        <v>10</v>
      </c>
      <c r="G469">
        <f>'Input Data'!G484</f>
        <v>14.5</v>
      </c>
      <c r="H469">
        <f>'Input Data'!H484</f>
        <v>0</v>
      </c>
      <c r="I469">
        <f>'Input Data'!I484</f>
        <v>0</v>
      </c>
      <c r="J469" s="28">
        <f t="shared" si="14"/>
        <v>128.5</v>
      </c>
      <c r="K469">
        <f>J469*'Input Data'!AF484</f>
        <v>6.4250000000000007</v>
      </c>
      <c r="L469" s="28">
        <f>J469*'Input Data'!AG484</f>
        <v>0</v>
      </c>
      <c r="M469" s="28">
        <f t="shared" si="15"/>
        <v>134.92500000000001</v>
      </c>
    </row>
    <row r="470" spans="1:13" x14ac:dyDescent="0.25">
      <c r="A470" t="str">
        <f>'Input Data'!B485</f>
        <v>SPARWOOD</v>
      </c>
      <c r="B470" t="str">
        <f>'Input Data'!AH485</f>
        <v>747 DOUGLAS FIR RD</v>
      </c>
      <c r="C470" t="str">
        <f>'Input Data'!C485</f>
        <v>BC</v>
      </c>
      <c r="D470" t="str">
        <f>'Input Data'!D485</f>
        <v>PREM DYED</v>
      </c>
      <c r="E470">
        <f>'Input Data'!AC485</f>
        <v>123</v>
      </c>
      <c r="F470">
        <f>'Input Data'!F485</f>
        <v>10</v>
      </c>
      <c r="G470">
        <f>'Input Data'!G485</f>
        <v>3</v>
      </c>
      <c r="H470">
        <f>'Input Data'!H485</f>
        <v>0</v>
      </c>
      <c r="I470">
        <f>'Input Data'!I485</f>
        <v>0</v>
      </c>
      <c r="J470" s="28">
        <f t="shared" si="14"/>
        <v>136</v>
      </c>
      <c r="K470">
        <f>J470*'Input Data'!AF485</f>
        <v>6.8000000000000007</v>
      </c>
      <c r="L470" s="28">
        <f>J470*'Input Data'!AG485</f>
        <v>0</v>
      </c>
      <c r="M470" s="28">
        <f t="shared" si="15"/>
        <v>142.80000000000001</v>
      </c>
    </row>
    <row r="471" spans="1:13" x14ac:dyDescent="0.25">
      <c r="A471" t="str">
        <f>'Input Data'!B486</f>
        <v>SPARWOOD</v>
      </c>
      <c r="B471" t="str">
        <f>'Input Data'!AH486</f>
        <v>747 DOUGLAS FIR RD</v>
      </c>
      <c r="C471" t="str">
        <f>'Input Data'!C486</f>
        <v>BC</v>
      </c>
      <c r="D471" t="str">
        <f>'Input Data'!D486</f>
        <v>UNBRAND DEF</v>
      </c>
      <c r="E471">
        <f>'Input Data'!AC486</f>
        <v>129.4</v>
      </c>
      <c r="F471">
        <f>'Input Data'!F486</f>
        <v>0</v>
      </c>
      <c r="G471">
        <f>'Input Data'!G486</f>
        <v>0</v>
      </c>
      <c r="H471">
        <f>'Input Data'!H486</f>
        <v>0</v>
      </c>
      <c r="I471">
        <f>'Input Data'!I486</f>
        <v>0</v>
      </c>
      <c r="J471" s="28">
        <f t="shared" si="14"/>
        <v>129.4</v>
      </c>
      <c r="K471">
        <f>J471*'Input Data'!AF486</f>
        <v>15.528</v>
      </c>
      <c r="L471" s="28">
        <f>J471*'Input Data'!AG486</f>
        <v>0</v>
      </c>
      <c r="M471" s="28">
        <f t="shared" si="15"/>
        <v>144.928</v>
      </c>
    </row>
    <row r="472" spans="1:13" x14ac:dyDescent="0.25">
      <c r="A472" t="str">
        <f>'Input Data'!B487</f>
        <v>SURREY</v>
      </c>
      <c r="B472" t="str">
        <f>'Input Data'!AH487</f>
        <v>11807 TANNERY RD</v>
      </c>
      <c r="C472" t="str">
        <f>'Input Data'!C487</f>
        <v>BC</v>
      </c>
      <c r="D472" t="str">
        <f>'Input Data'!D487</f>
        <v>D LS DYED</v>
      </c>
      <c r="E472">
        <f>'Input Data'!AC487</f>
        <v>115.7</v>
      </c>
      <c r="F472">
        <f>'Input Data'!F487</f>
        <v>4</v>
      </c>
      <c r="G472">
        <f>'Input Data'!G487</f>
        <v>3</v>
      </c>
      <c r="H472">
        <f>'Input Data'!H487</f>
        <v>0</v>
      </c>
      <c r="I472">
        <f>'Input Data'!I487</f>
        <v>0</v>
      </c>
      <c r="J472" s="28">
        <f t="shared" si="14"/>
        <v>122.7</v>
      </c>
      <c r="K472">
        <f>J472*'Input Data'!AF487</f>
        <v>6.1350000000000007</v>
      </c>
      <c r="L472" s="28">
        <f>J472*'Input Data'!AG487</f>
        <v>0</v>
      </c>
      <c r="M472" s="28">
        <f t="shared" si="15"/>
        <v>128.83500000000001</v>
      </c>
    </row>
    <row r="473" spans="1:13" x14ac:dyDescent="0.25">
      <c r="A473" t="str">
        <f>'Input Data'!B488</f>
        <v>SURREY</v>
      </c>
      <c r="B473" t="str">
        <f>'Input Data'!AH488</f>
        <v>11807 TANNERY RD</v>
      </c>
      <c r="C473" t="str">
        <f>'Input Data'!C488</f>
        <v>BC</v>
      </c>
      <c r="D473" t="str">
        <f>'Input Data'!D488</f>
        <v>DIESEL LS</v>
      </c>
      <c r="E473">
        <f>'Input Data'!AC488</f>
        <v>115.7</v>
      </c>
      <c r="F473">
        <f>'Input Data'!F488</f>
        <v>4</v>
      </c>
      <c r="G473">
        <f>'Input Data'!G488</f>
        <v>9</v>
      </c>
      <c r="H473">
        <f>'Input Data'!H488</f>
        <v>0</v>
      </c>
      <c r="I473">
        <f>'Input Data'!I488</f>
        <v>18.5</v>
      </c>
      <c r="J473" s="28">
        <f t="shared" si="14"/>
        <v>147.19999999999999</v>
      </c>
      <c r="K473">
        <f>J473*'Input Data'!AF488</f>
        <v>7.3599999999999994</v>
      </c>
      <c r="L473" s="28">
        <f>J473*'Input Data'!AG488</f>
        <v>0</v>
      </c>
      <c r="M473" s="28">
        <f t="shared" si="15"/>
        <v>154.56</v>
      </c>
    </row>
    <row r="474" spans="1:13" x14ac:dyDescent="0.25">
      <c r="A474" t="str">
        <f>'Input Data'!B489</f>
        <v>SURREY</v>
      </c>
      <c r="B474" t="str">
        <f>'Input Data'!AH489</f>
        <v>11807 TANNERY RD</v>
      </c>
      <c r="C474" t="str">
        <f>'Input Data'!C489</f>
        <v>BC</v>
      </c>
      <c r="D474" t="str">
        <f>'Input Data'!D489</f>
        <v>UNBRAND DEF</v>
      </c>
      <c r="E474">
        <f>'Input Data'!AC489</f>
        <v>97.3</v>
      </c>
      <c r="F474">
        <f>'Input Data'!F489</f>
        <v>0</v>
      </c>
      <c r="G474">
        <f>'Input Data'!G489</f>
        <v>0</v>
      </c>
      <c r="H474">
        <f>'Input Data'!H489</f>
        <v>0</v>
      </c>
      <c r="I474">
        <f>'Input Data'!I489</f>
        <v>0</v>
      </c>
      <c r="J474" s="28">
        <f t="shared" si="14"/>
        <v>97.3</v>
      </c>
      <c r="K474">
        <f>J474*'Input Data'!AF489</f>
        <v>11.675999999999998</v>
      </c>
      <c r="L474" s="28">
        <f>J474*'Input Data'!AG489</f>
        <v>0</v>
      </c>
      <c r="M474" s="28">
        <f t="shared" si="15"/>
        <v>108.976</v>
      </c>
    </row>
    <row r="475" spans="1:13" x14ac:dyDescent="0.25">
      <c r="A475" t="str">
        <f>'Input Data'!B490</f>
        <v>THORNHILL</v>
      </c>
      <c r="B475" t="str">
        <f>'Input Data'!AH490</f>
        <v>3097 HWY 16 E</v>
      </c>
      <c r="C475" t="str">
        <f>'Input Data'!C490</f>
        <v>BC</v>
      </c>
      <c r="D475" t="str">
        <f>'Input Data'!D490</f>
        <v>D LS DYED</v>
      </c>
      <c r="E475">
        <f>'Input Data'!AC490</f>
        <v>117.3</v>
      </c>
      <c r="F475">
        <f>'Input Data'!F490</f>
        <v>4</v>
      </c>
      <c r="G475">
        <f>'Input Data'!G490</f>
        <v>3</v>
      </c>
      <c r="H475">
        <f>'Input Data'!H490</f>
        <v>0</v>
      </c>
      <c r="I475">
        <f>'Input Data'!I490</f>
        <v>0</v>
      </c>
      <c r="J475" s="28">
        <f t="shared" si="14"/>
        <v>124.3</v>
      </c>
      <c r="K475">
        <f>J475*'Input Data'!AF490</f>
        <v>6.2149999999999999</v>
      </c>
      <c r="L475" s="28">
        <f>J475*'Input Data'!AG490</f>
        <v>0</v>
      </c>
      <c r="M475" s="28">
        <f t="shared" si="15"/>
        <v>130.51499999999999</v>
      </c>
    </row>
    <row r="476" spans="1:13" x14ac:dyDescent="0.25">
      <c r="A476" t="str">
        <f>'Input Data'!B491</f>
        <v>THORNHILL</v>
      </c>
      <c r="B476" t="str">
        <f>'Input Data'!AH491</f>
        <v>3097 HWY 16 E</v>
      </c>
      <c r="C476" t="str">
        <f>'Input Data'!C491</f>
        <v>BC</v>
      </c>
      <c r="D476" t="str">
        <f>'Input Data'!D491</f>
        <v>DIESEL LS</v>
      </c>
      <c r="E476">
        <f>'Input Data'!AC491</f>
        <v>117.3</v>
      </c>
      <c r="F476">
        <f>'Input Data'!F491</f>
        <v>4</v>
      </c>
      <c r="G476">
        <f>'Input Data'!G491</f>
        <v>15</v>
      </c>
      <c r="H476">
        <f>'Input Data'!H491</f>
        <v>0</v>
      </c>
      <c r="I476">
        <f>'Input Data'!I491</f>
        <v>0</v>
      </c>
      <c r="J476" s="28">
        <f t="shared" si="14"/>
        <v>136.30000000000001</v>
      </c>
      <c r="K476">
        <f>J476*'Input Data'!AF491</f>
        <v>6.8150000000000013</v>
      </c>
      <c r="L476" s="28">
        <f>J476*'Input Data'!AG491</f>
        <v>0</v>
      </c>
      <c r="M476" s="28">
        <f t="shared" si="15"/>
        <v>143.11500000000001</v>
      </c>
    </row>
    <row r="477" spans="1:13" x14ac:dyDescent="0.25">
      <c r="A477" t="str">
        <f>'Input Data'!B492</f>
        <v>VICTORIA</v>
      </c>
      <c r="B477" t="str">
        <f>'Input Data'!AH492</f>
        <v>975 HENRY ENG PLACE</v>
      </c>
      <c r="C477" t="str">
        <f>'Input Data'!C492</f>
        <v>BC</v>
      </c>
      <c r="D477" t="str">
        <f>'Input Data'!D492</f>
        <v>D LS DYED</v>
      </c>
      <c r="E477">
        <f>'Input Data'!AC492</f>
        <v>115.1</v>
      </c>
      <c r="F477">
        <f>'Input Data'!F492</f>
        <v>4</v>
      </c>
      <c r="G477">
        <f>'Input Data'!G492</f>
        <v>3</v>
      </c>
      <c r="H477">
        <f>'Input Data'!H492</f>
        <v>0</v>
      </c>
      <c r="I477">
        <f>'Input Data'!I492</f>
        <v>0</v>
      </c>
      <c r="J477" s="28">
        <f t="shared" si="14"/>
        <v>122.1</v>
      </c>
      <c r="K477">
        <f>J477*'Input Data'!AF492</f>
        <v>6.1050000000000004</v>
      </c>
      <c r="L477" s="28">
        <f>J477*'Input Data'!AG492</f>
        <v>0</v>
      </c>
      <c r="M477" s="28">
        <f t="shared" si="15"/>
        <v>128.20499999999998</v>
      </c>
    </row>
    <row r="478" spans="1:13" x14ac:dyDescent="0.25">
      <c r="A478" t="str">
        <f>'Input Data'!B493</f>
        <v>VICTORIA</v>
      </c>
      <c r="B478" t="str">
        <f>'Input Data'!AH493</f>
        <v>975 HENRY ENG PLACE</v>
      </c>
      <c r="C478" t="str">
        <f>'Input Data'!C493</f>
        <v>BC</v>
      </c>
      <c r="D478" t="str">
        <f>'Input Data'!D493</f>
        <v>DIESEL LS</v>
      </c>
      <c r="E478">
        <f>'Input Data'!AC493</f>
        <v>115.1</v>
      </c>
      <c r="F478">
        <f>'Input Data'!F493</f>
        <v>4</v>
      </c>
      <c r="G478">
        <f>'Input Data'!G493</f>
        <v>15</v>
      </c>
      <c r="H478">
        <f>'Input Data'!H493</f>
        <v>0</v>
      </c>
      <c r="I478">
        <f>'Input Data'!I493</f>
        <v>5.5</v>
      </c>
      <c r="J478" s="28">
        <f t="shared" si="14"/>
        <v>139.6</v>
      </c>
      <c r="K478">
        <f>J478*'Input Data'!AF493</f>
        <v>6.98</v>
      </c>
      <c r="L478" s="28">
        <f>J478*'Input Data'!AG493</f>
        <v>0</v>
      </c>
      <c r="M478" s="28">
        <f t="shared" si="15"/>
        <v>146.57999999999998</v>
      </c>
    </row>
    <row r="479" spans="1:13" x14ac:dyDescent="0.25">
      <c r="A479" t="str">
        <f>'Input Data'!B494</f>
        <v>VICTORIA</v>
      </c>
      <c r="B479" t="str">
        <f>'Input Data'!AH494</f>
        <v>975 HENRY ENG PLACE</v>
      </c>
      <c r="C479" t="str">
        <f>'Input Data'!C494</f>
        <v>BC</v>
      </c>
      <c r="D479" t="str">
        <f>'Input Data'!D494</f>
        <v>ETH REG DYE</v>
      </c>
      <c r="E479">
        <f>'Input Data'!AC494</f>
        <v>104.8</v>
      </c>
      <c r="F479">
        <f>'Input Data'!F494</f>
        <v>10</v>
      </c>
      <c r="G479">
        <f>'Input Data'!G494</f>
        <v>3</v>
      </c>
      <c r="H479">
        <f>'Input Data'!H494</f>
        <v>0</v>
      </c>
      <c r="I479">
        <f>'Input Data'!I494</f>
        <v>0</v>
      </c>
      <c r="J479" s="28">
        <f t="shared" si="14"/>
        <v>117.8</v>
      </c>
      <c r="K479">
        <f>J479*'Input Data'!AF494</f>
        <v>5.8900000000000006</v>
      </c>
      <c r="L479" s="28">
        <f>J479*'Input Data'!AG494</f>
        <v>0</v>
      </c>
      <c r="M479" s="28">
        <f t="shared" si="15"/>
        <v>123.69</v>
      </c>
    </row>
    <row r="480" spans="1:13" x14ac:dyDescent="0.25">
      <c r="A480" t="str">
        <f>'Input Data'!B495</f>
        <v>VICTORIA</v>
      </c>
      <c r="B480" t="str">
        <f>'Input Data'!AH495</f>
        <v>975 HENRY ENG PLACE</v>
      </c>
      <c r="C480" t="str">
        <f>'Input Data'!C495</f>
        <v>BC</v>
      </c>
      <c r="D480" t="str">
        <f>'Input Data'!D495</f>
        <v>ETHANOL REG</v>
      </c>
      <c r="E480">
        <f>'Input Data'!AC495</f>
        <v>104.8</v>
      </c>
      <c r="F480">
        <f>'Input Data'!F495</f>
        <v>10</v>
      </c>
      <c r="G480">
        <f>'Input Data'!G495</f>
        <v>14.5</v>
      </c>
      <c r="H480">
        <f>'Input Data'!H495</f>
        <v>0</v>
      </c>
      <c r="I480">
        <f>'Input Data'!I495</f>
        <v>5.5</v>
      </c>
      <c r="J480" s="28">
        <f t="shared" si="14"/>
        <v>134.80000000000001</v>
      </c>
      <c r="K480">
        <f>J480*'Input Data'!AF495</f>
        <v>6.7400000000000011</v>
      </c>
      <c r="L480" s="28">
        <f>J480*'Input Data'!AG495</f>
        <v>0</v>
      </c>
      <c r="M480" s="28">
        <f t="shared" si="15"/>
        <v>141.54000000000002</v>
      </c>
    </row>
    <row r="481" spans="1:13" x14ac:dyDescent="0.25">
      <c r="A481" t="str">
        <f>'Input Data'!B496</f>
        <v>VICTORIA</v>
      </c>
      <c r="B481" t="str">
        <f>'Input Data'!AH496</f>
        <v>975 HENRY ENG PLACE</v>
      </c>
      <c r="C481" t="str">
        <f>'Input Data'!C496</f>
        <v>BC</v>
      </c>
      <c r="D481" t="str">
        <f>'Input Data'!D496</f>
        <v>REG DYED</v>
      </c>
      <c r="E481">
        <f>'Input Data'!AC496</f>
        <v>65.8</v>
      </c>
      <c r="F481">
        <f>'Input Data'!F496</f>
        <v>10</v>
      </c>
      <c r="G481">
        <f>'Input Data'!G496</f>
        <v>3</v>
      </c>
      <c r="H481">
        <f>'Input Data'!H496</f>
        <v>0</v>
      </c>
      <c r="I481">
        <f>'Input Data'!I496</f>
        <v>0</v>
      </c>
      <c r="J481" s="28">
        <f t="shared" si="14"/>
        <v>78.8</v>
      </c>
      <c r="K481">
        <f>J481*'Input Data'!AF496</f>
        <v>3.94</v>
      </c>
      <c r="L481" s="28">
        <f>J481*'Input Data'!AG496</f>
        <v>0</v>
      </c>
      <c r="M481" s="28">
        <f t="shared" si="15"/>
        <v>82.74</v>
      </c>
    </row>
    <row r="482" spans="1:13" x14ac:dyDescent="0.25">
      <c r="A482" t="str">
        <f>'Input Data'!B497</f>
        <v>VICTORIA</v>
      </c>
      <c r="B482" t="str">
        <f>'Input Data'!AH497</f>
        <v>975 HENRY ENG PLACE</v>
      </c>
      <c r="C482" t="str">
        <f>'Input Data'!C497</f>
        <v>BC</v>
      </c>
      <c r="D482" t="str">
        <f>'Input Data'!D497</f>
        <v>REGULAR</v>
      </c>
      <c r="E482">
        <f>'Input Data'!AC497</f>
        <v>65.099999999999994</v>
      </c>
      <c r="F482">
        <f>'Input Data'!F497</f>
        <v>10</v>
      </c>
      <c r="G482">
        <f>'Input Data'!G497</f>
        <v>14.5</v>
      </c>
      <c r="H482">
        <f>'Input Data'!H497</f>
        <v>0</v>
      </c>
      <c r="I482">
        <f>'Input Data'!I497</f>
        <v>5.5</v>
      </c>
      <c r="J482" s="28">
        <f t="shared" si="14"/>
        <v>95.1</v>
      </c>
      <c r="K482">
        <f>J482*'Input Data'!AF497</f>
        <v>4.7549999999999999</v>
      </c>
      <c r="L482" s="28">
        <f>J482*'Input Data'!AG497</f>
        <v>0</v>
      </c>
      <c r="M482" s="28">
        <f t="shared" si="15"/>
        <v>99.85499999999999</v>
      </c>
    </row>
    <row r="483" spans="1:13" x14ac:dyDescent="0.25">
      <c r="A483" t="str">
        <f>'Input Data'!B498</f>
        <v>WILLIAMS LAKE</v>
      </c>
      <c r="B483" t="str">
        <f>'Input Data'!AH498</f>
        <v>645 MACKENZIE AVE N</v>
      </c>
      <c r="C483" t="str">
        <f>'Input Data'!C498</f>
        <v>BC</v>
      </c>
      <c r="D483" t="str">
        <f>'Input Data'!D498</f>
        <v>D LS DYED</v>
      </c>
      <c r="E483">
        <f>'Input Data'!AC498</f>
        <v>112.6</v>
      </c>
      <c r="F483">
        <f>'Input Data'!F498</f>
        <v>4</v>
      </c>
      <c r="G483">
        <f>'Input Data'!G498</f>
        <v>3</v>
      </c>
      <c r="H483">
        <f>'Input Data'!H498</f>
        <v>0</v>
      </c>
      <c r="I483">
        <f>'Input Data'!I498</f>
        <v>0</v>
      </c>
      <c r="J483" s="28">
        <f t="shared" si="14"/>
        <v>119.6</v>
      </c>
      <c r="K483">
        <f>J483*'Input Data'!AF498</f>
        <v>5.98</v>
      </c>
      <c r="L483" s="28">
        <f>J483*'Input Data'!AG498</f>
        <v>0</v>
      </c>
      <c r="M483" s="28">
        <f t="shared" si="15"/>
        <v>125.58</v>
      </c>
    </row>
    <row r="484" spans="1:13" x14ac:dyDescent="0.25">
      <c r="A484" t="str">
        <f>'Input Data'!B499</f>
        <v>WILLIAMS LAKE</v>
      </c>
      <c r="B484" t="str">
        <f>'Input Data'!AH499</f>
        <v>645 MACKENZIE AVE N</v>
      </c>
      <c r="C484" t="str">
        <f>'Input Data'!C499</f>
        <v>BC</v>
      </c>
      <c r="D484" t="str">
        <f>'Input Data'!D499</f>
        <v>DIESEL LS</v>
      </c>
      <c r="E484">
        <f>'Input Data'!AC499</f>
        <v>112.6</v>
      </c>
      <c r="F484">
        <f>'Input Data'!F499</f>
        <v>4</v>
      </c>
      <c r="G484">
        <f>'Input Data'!G499</f>
        <v>15</v>
      </c>
      <c r="H484">
        <f>'Input Data'!H499</f>
        <v>0</v>
      </c>
      <c r="I484">
        <f>'Input Data'!I499</f>
        <v>0</v>
      </c>
      <c r="J484" s="28">
        <f t="shared" si="14"/>
        <v>131.6</v>
      </c>
      <c r="K484">
        <f>J484*'Input Data'!AF499</f>
        <v>6.58</v>
      </c>
      <c r="L484" s="28">
        <f>J484*'Input Data'!AG499</f>
        <v>0</v>
      </c>
      <c r="M484" s="28">
        <f t="shared" si="15"/>
        <v>138.18</v>
      </c>
    </row>
    <row r="485" spans="1:13" x14ac:dyDescent="0.25">
      <c r="A485" t="str">
        <f>'Input Data'!B500</f>
        <v>WILLIAMS LAKE</v>
      </c>
      <c r="B485" t="str">
        <f>'Input Data'!AH500</f>
        <v>645 MACKENZIE AVE N</v>
      </c>
      <c r="C485" t="str">
        <f>'Input Data'!C500</f>
        <v>BC</v>
      </c>
      <c r="D485" t="str">
        <f>'Input Data'!D500</f>
        <v>ETH REG DYE</v>
      </c>
      <c r="E485">
        <f>'Input Data'!AC500</f>
        <v>98.6</v>
      </c>
      <c r="F485">
        <f>'Input Data'!F500</f>
        <v>10</v>
      </c>
      <c r="G485">
        <f>'Input Data'!G500</f>
        <v>3</v>
      </c>
      <c r="H485">
        <f>'Input Data'!H500</f>
        <v>0</v>
      </c>
      <c r="I485">
        <f>'Input Data'!I500</f>
        <v>0</v>
      </c>
      <c r="J485" s="28">
        <f t="shared" si="14"/>
        <v>111.6</v>
      </c>
      <c r="K485">
        <f>J485*'Input Data'!AF500</f>
        <v>5.58</v>
      </c>
      <c r="L485" s="28">
        <f>J485*'Input Data'!AG500</f>
        <v>0</v>
      </c>
      <c r="M485" s="28">
        <f t="shared" si="15"/>
        <v>117.17999999999999</v>
      </c>
    </row>
    <row r="486" spans="1:13" x14ac:dyDescent="0.25">
      <c r="A486" t="str">
        <f>'Input Data'!B501</f>
        <v>WILLIAMS LAKE</v>
      </c>
      <c r="B486" t="str">
        <f>'Input Data'!AH501</f>
        <v>645 MACKENZIE AVE N</v>
      </c>
      <c r="C486" t="str">
        <f>'Input Data'!C501</f>
        <v>BC</v>
      </c>
      <c r="D486" t="str">
        <f>'Input Data'!D501</f>
        <v>ETHANOL REG</v>
      </c>
      <c r="E486">
        <f>'Input Data'!AC501</f>
        <v>98.6</v>
      </c>
      <c r="F486">
        <f>'Input Data'!F501</f>
        <v>10</v>
      </c>
      <c r="G486">
        <f>'Input Data'!G501</f>
        <v>14.5</v>
      </c>
      <c r="H486">
        <f>'Input Data'!H501</f>
        <v>0</v>
      </c>
      <c r="I486">
        <f>'Input Data'!I501</f>
        <v>0</v>
      </c>
      <c r="J486" s="28">
        <f t="shared" si="14"/>
        <v>123.1</v>
      </c>
      <c r="K486">
        <f>J486*'Input Data'!AF501</f>
        <v>6.1550000000000002</v>
      </c>
      <c r="L486" s="28">
        <f>J486*'Input Data'!AG501</f>
        <v>0</v>
      </c>
      <c r="M486" s="28">
        <f t="shared" si="15"/>
        <v>129.255</v>
      </c>
    </row>
    <row r="487" spans="1:13" x14ac:dyDescent="0.25">
      <c r="A487" t="str">
        <f>'Input Data'!B502</f>
        <v>WILLIAMS LAKE</v>
      </c>
      <c r="B487" t="str">
        <f>'Input Data'!AH502</f>
        <v>645 MACKENZIE AVE N</v>
      </c>
      <c r="C487" t="str">
        <f>'Input Data'!C502</f>
        <v>BC</v>
      </c>
      <c r="D487" t="str">
        <f>'Input Data'!D502</f>
        <v>UNBRAND DEF</v>
      </c>
      <c r="E487">
        <f>'Input Data'!AC502</f>
        <v>71.3</v>
      </c>
      <c r="F487">
        <f>'Input Data'!F502</f>
        <v>0</v>
      </c>
      <c r="G487">
        <f>'Input Data'!G502</f>
        <v>0</v>
      </c>
      <c r="H487">
        <f>'Input Data'!H502</f>
        <v>0</v>
      </c>
      <c r="I487">
        <f>'Input Data'!I502</f>
        <v>0</v>
      </c>
      <c r="J487" s="28">
        <f t="shared" si="14"/>
        <v>71.3</v>
      </c>
      <c r="K487">
        <f>J487*'Input Data'!AF502</f>
        <v>8.5559999999999992</v>
      </c>
      <c r="L487" s="28">
        <f>J487*'Input Data'!AG502</f>
        <v>0</v>
      </c>
      <c r="M487" s="28">
        <f t="shared" si="15"/>
        <v>79.855999999999995</v>
      </c>
    </row>
    <row r="488" spans="1:13" x14ac:dyDescent="0.25">
      <c r="A488" t="str">
        <f>'Input Data'!B503</f>
        <v>BRANDON</v>
      </c>
      <c r="B488" t="str">
        <f>'Input Data'!AH503</f>
        <v>1815 MIDDLETON AVE</v>
      </c>
      <c r="C488" t="str">
        <f>'Input Data'!C503</f>
        <v>MB</v>
      </c>
      <c r="D488" t="str">
        <f>'Input Data'!D503</f>
        <v>DIESEL LS</v>
      </c>
      <c r="E488">
        <f>'Input Data'!AC503</f>
        <v>102.7</v>
      </c>
      <c r="F488">
        <f>'Input Data'!F503</f>
        <v>4</v>
      </c>
      <c r="G488">
        <f>'Input Data'!G503</f>
        <v>12.5</v>
      </c>
      <c r="H488">
        <f>'Input Data'!H503</f>
        <v>0</v>
      </c>
      <c r="I488">
        <f>'Input Data'!I503</f>
        <v>0</v>
      </c>
      <c r="J488" s="28">
        <f t="shared" si="14"/>
        <v>119.2</v>
      </c>
      <c r="K488">
        <f>J488*'Input Data'!AF503</f>
        <v>5.9600000000000009</v>
      </c>
      <c r="L488" s="28">
        <f>J488*'Input Data'!AG503</f>
        <v>0</v>
      </c>
      <c r="M488" s="28">
        <f t="shared" si="15"/>
        <v>125.16</v>
      </c>
    </row>
    <row r="489" spans="1:13" x14ac:dyDescent="0.25">
      <c r="A489" t="str">
        <f>'Input Data'!B504</f>
        <v>BRANDON</v>
      </c>
      <c r="B489" t="str">
        <f>'Input Data'!AH504</f>
        <v>1990 HWY 1 &amp; 18 ST N</v>
      </c>
      <c r="C489" t="str">
        <f>'Input Data'!C504</f>
        <v>MB</v>
      </c>
      <c r="D489" t="str">
        <f>'Input Data'!D504</f>
        <v>DIESEL LS</v>
      </c>
      <c r="E489">
        <f>'Input Data'!AC504</f>
        <v>100.8</v>
      </c>
      <c r="F489">
        <f>'Input Data'!F504</f>
        <v>4</v>
      </c>
      <c r="G489">
        <f>'Input Data'!G504</f>
        <v>12.5</v>
      </c>
      <c r="H489">
        <f>'Input Data'!H504</f>
        <v>0</v>
      </c>
      <c r="I489">
        <f>'Input Data'!I504</f>
        <v>0</v>
      </c>
      <c r="J489" s="28">
        <f t="shared" si="14"/>
        <v>117.3</v>
      </c>
      <c r="K489">
        <f>J489*'Input Data'!AF504</f>
        <v>5.8650000000000002</v>
      </c>
      <c r="L489" s="28">
        <f>J489*'Input Data'!AG504</f>
        <v>0</v>
      </c>
      <c r="M489" s="28">
        <f t="shared" si="15"/>
        <v>123.16499999999999</v>
      </c>
    </row>
    <row r="490" spans="1:13" x14ac:dyDescent="0.25">
      <c r="A490" t="str">
        <f>'Input Data'!B505</f>
        <v>BRANDON</v>
      </c>
      <c r="B490" t="str">
        <f>'Input Data'!AH505</f>
        <v>1990 HWY 1 &amp; 18 ST N</v>
      </c>
      <c r="C490" t="str">
        <f>'Input Data'!C505</f>
        <v>MB</v>
      </c>
      <c r="D490" t="str">
        <f>'Input Data'!D505</f>
        <v>ETH MID</v>
      </c>
      <c r="E490">
        <f>'Input Data'!AC505</f>
        <v>90.9</v>
      </c>
      <c r="F490">
        <f>'Input Data'!F505</f>
        <v>10</v>
      </c>
      <c r="G490">
        <f>'Input Data'!G505</f>
        <v>12.5</v>
      </c>
      <c r="H490">
        <f>'Input Data'!H505</f>
        <v>0</v>
      </c>
      <c r="I490">
        <f>'Input Data'!I505</f>
        <v>0</v>
      </c>
      <c r="J490" s="28">
        <f t="shared" si="14"/>
        <v>113.4</v>
      </c>
      <c r="K490">
        <f>J490*'Input Data'!AF505</f>
        <v>5.6700000000000008</v>
      </c>
      <c r="L490" s="28">
        <f>J490*'Input Data'!AG505</f>
        <v>0</v>
      </c>
      <c r="M490" s="28">
        <f t="shared" si="15"/>
        <v>119.07000000000001</v>
      </c>
    </row>
    <row r="491" spans="1:13" x14ac:dyDescent="0.25">
      <c r="A491" t="str">
        <f>'Input Data'!B506</f>
        <v>BRANDON</v>
      </c>
      <c r="B491" t="str">
        <f>'Input Data'!AH506</f>
        <v>1990 HWY 1 &amp; 18 ST N</v>
      </c>
      <c r="C491" t="str">
        <f>'Input Data'!C506</f>
        <v>MB</v>
      </c>
      <c r="D491" t="str">
        <f>'Input Data'!D506</f>
        <v>ETHANOL REG</v>
      </c>
      <c r="E491">
        <f>'Input Data'!AC506</f>
        <v>86.9</v>
      </c>
      <c r="F491">
        <f>'Input Data'!F506</f>
        <v>10</v>
      </c>
      <c r="G491">
        <f>'Input Data'!G506</f>
        <v>12.5</v>
      </c>
      <c r="H491">
        <f>'Input Data'!H506</f>
        <v>0</v>
      </c>
      <c r="I491">
        <f>'Input Data'!I506</f>
        <v>0</v>
      </c>
      <c r="J491" s="28">
        <f t="shared" si="14"/>
        <v>109.4</v>
      </c>
      <c r="K491">
        <f>J491*'Input Data'!AF506</f>
        <v>5.4700000000000006</v>
      </c>
      <c r="L491" s="28">
        <f>J491*'Input Data'!AG506</f>
        <v>0</v>
      </c>
      <c r="M491" s="28">
        <f t="shared" si="15"/>
        <v>114.87</v>
      </c>
    </row>
    <row r="492" spans="1:13" x14ac:dyDescent="0.25">
      <c r="A492" t="str">
        <f>'Input Data'!B507</f>
        <v>BRANDON</v>
      </c>
      <c r="B492" t="str">
        <f>'Input Data'!AH507</f>
        <v>1990 HWY 1 &amp; 18 ST N</v>
      </c>
      <c r="C492" t="str">
        <f>'Input Data'!C507</f>
        <v>MB</v>
      </c>
      <c r="D492" t="str">
        <f>'Input Data'!D507</f>
        <v>PREMIUM</v>
      </c>
      <c r="E492">
        <f>'Input Data'!AC507</f>
        <v>75</v>
      </c>
      <c r="F492">
        <f>'Input Data'!F507</f>
        <v>10</v>
      </c>
      <c r="G492">
        <f>'Input Data'!G507</f>
        <v>12.5</v>
      </c>
      <c r="H492">
        <f>'Input Data'!H507</f>
        <v>0</v>
      </c>
      <c r="I492">
        <f>'Input Data'!I507</f>
        <v>0</v>
      </c>
      <c r="J492" s="28">
        <f t="shared" si="14"/>
        <v>97.5</v>
      </c>
      <c r="K492">
        <f>J492*'Input Data'!AF507</f>
        <v>4.875</v>
      </c>
      <c r="L492" s="28">
        <f>J492*'Input Data'!AG507</f>
        <v>0</v>
      </c>
      <c r="M492" s="28">
        <f t="shared" si="15"/>
        <v>102.375</v>
      </c>
    </row>
    <row r="493" spans="1:13" x14ac:dyDescent="0.25">
      <c r="A493" t="str">
        <f>'Input Data'!B508</f>
        <v>BRANDON</v>
      </c>
      <c r="B493" t="str">
        <f>'Input Data'!AH508</f>
        <v>1990 HWY 1 &amp; 18 ST N</v>
      </c>
      <c r="C493" t="str">
        <f>'Input Data'!C508</f>
        <v>MB</v>
      </c>
      <c r="D493" t="str">
        <f>'Input Data'!D508</f>
        <v>UNBRAND DEF</v>
      </c>
      <c r="E493">
        <f>'Input Data'!AC508</f>
        <v>116</v>
      </c>
      <c r="F493">
        <f>'Input Data'!F508</f>
        <v>0</v>
      </c>
      <c r="G493">
        <f>'Input Data'!G508</f>
        <v>0</v>
      </c>
      <c r="H493">
        <f>'Input Data'!H508</f>
        <v>0</v>
      </c>
      <c r="I493">
        <f>'Input Data'!I508</f>
        <v>0</v>
      </c>
      <c r="J493" s="28">
        <f t="shared" si="14"/>
        <v>116</v>
      </c>
      <c r="K493">
        <f>J493*'Input Data'!AF508</f>
        <v>15.08</v>
      </c>
      <c r="L493" s="28">
        <f>J493*'Input Data'!AG508</f>
        <v>0</v>
      </c>
      <c r="M493" s="28">
        <f t="shared" si="15"/>
        <v>131.08000000000001</v>
      </c>
    </row>
    <row r="494" spans="1:13" x14ac:dyDescent="0.25">
      <c r="A494" t="str">
        <f>'Input Data'!B509</f>
        <v>HEADINGLEY</v>
      </c>
      <c r="B494" t="str">
        <f>'Input Data'!AH509</f>
        <v>5141 PORTAGE AVE</v>
      </c>
      <c r="C494" t="str">
        <f>'Input Data'!C509</f>
        <v>MB</v>
      </c>
      <c r="D494" t="str">
        <f>'Input Data'!D509</f>
        <v>DIESEL LS</v>
      </c>
      <c r="E494">
        <f>'Input Data'!AC509</f>
        <v>99.4</v>
      </c>
      <c r="F494">
        <f>'Input Data'!F509</f>
        <v>4</v>
      </c>
      <c r="G494">
        <f>'Input Data'!G509</f>
        <v>12.5</v>
      </c>
      <c r="H494">
        <f>'Input Data'!H509</f>
        <v>0</v>
      </c>
      <c r="I494">
        <f>'Input Data'!I509</f>
        <v>0</v>
      </c>
      <c r="J494" s="28">
        <f t="shared" si="14"/>
        <v>115.9</v>
      </c>
      <c r="K494">
        <f>J494*'Input Data'!AF509</f>
        <v>5.7950000000000008</v>
      </c>
      <c r="L494" s="28">
        <f>J494*'Input Data'!AG509</f>
        <v>0</v>
      </c>
      <c r="M494" s="28">
        <f t="shared" si="15"/>
        <v>121.69500000000001</v>
      </c>
    </row>
    <row r="495" spans="1:13" x14ac:dyDescent="0.25">
      <c r="A495" t="str">
        <f>'Input Data'!B510</f>
        <v>HEADINGLEY</v>
      </c>
      <c r="B495" t="str">
        <f>'Input Data'!AH510</f>
        <v>5141 PORTAGE AVE</v>
      </c>
      <c r="C495" t="str">
        <f>'Input Data'!C510</f>
        <v>MB</v>
      </c>
      <c r="D495" t="str">
        <f>'Input Data'!D510</f>
        <v>ETH MID</v>
      </c>
      <c r="E495">
        <f>'Input Data'!AC510</f>
        <v>89.7</v>
      </c>
      <c r="F495">
        <f>'Input Data'!F510</f>
        <v>10</v>
      </c>
      <c r="G495">
        <f>'Input Data'!G510</f>
        <v>12.5</v>
      </c>
      <c r="H495">
        <f>'Input Data'!H510</f>
        <v>0</v>
      </c>
      <c r="I495">
        <f>'Input Data'!I510</f>
        <v>0</v>
      </c>
      <c r="J495" s="28">
        <f t="shared" si="14"/>
        <v>112.2</v>
      </c>
      <c r="K495">
        <f>J495*'Input Data'!AF510</f>
        <v>5.61</v>
      </c>
      <c r="L495" s="28">
        <f>J495*'Input Data'!AG510</f>
        <v>0</v>
      </c>
      <c r="M495" s="28">
        <f t="shared" si="15"/>
        <v>117.81</v>
      </c>
    </row>
    <row r="496" spans="1:13" x14ac:dyDescent="0.25">
      <c r="A496" t="str">
        <f>'Input Data'!B511</f>
        <v>HEADINGLEY</v>
      </c>
      <c r="B496" t="str">
        <f>'Input Data'!AH511</f>
        <v>5141 PORTAGE AVE</v>
      </c>
      <c r="C496" t="str">
        <f>'Input Data'!C511</f>
        <v>MB</v>
      </c>
      <c r="D496" t="str">
        <f>'Input Data'!D511</f>
        <v>ETHANOL REG</v>
      </c>
      <c r="E496">
        <f>'Input Data'!AC511</f>
        <v>85.7</v>
      </c>
      <c r="F496">
        <f>'Input Data'!F511</f>
        <v>10</v>
      </c>
      <c r="G496">
        <f>'Input Data'!G511</f>
        <v>12.5</v>
      </c>
      <c r="H496">
        <f>'Input Data'!H511</f>
        <v>0</v>
      </c>
      <c r="I496">
        <f>'Input Data'!I511</f>
        <v>0</v>
      </c>
      <c r="J496" s="28">
        <f t="shared" si="14"/>
        <v>108.2</v>
      </c>
      <c r="K496">
        <f>J496*'Input Data'!AF511</f>
        <v>5.41</v>
      </c>
      <c r="L496" s="28">
        <f>J496*'Input Data'!AG511</f>
        <v>0</v>
      </c>
      <c r="M496" s="28">
        <f t="shared" si="15"/>
        <v>113.61</v>
      </c>
    </row>
    <row r="497" spans="1:13" x14ac:dyDescent="0.25">
      <c r="A497" t="str">
        <f>'Input Data'!B512</f>
        <v>HEADINGLEY</v>
      </c>
      <c r="B497" t="str">
        <f>'Input Data'!AH512</f>
        <v>5141 PORTAGE AVE</v>
      </c>
      <c r="C497" t="str">
        <f>'Input Data'!C512</f>
        <v>MB</v>
      </c>
      <c r="D497" t="str">
        <f>'Input Data'!D512</f>
        <v>PREMIUM</v>
      </c>
      <c r="E497">
        <f>'Input Data'!AC512</f>
        <v>94.1</v>
      </c>
      <c r="F497">
        <f>'Input Data'!F512</f>
        <v>10</v>
      </c>
      <c r="G497">
        <f>'Input Data'!G512</f>
        <v>12.5</v>
      </c>
      <c r="H497">
        <f>'Input Data'!H512</f>
        <v>0</v>
      </c>
      <c r="I497">
        <f>'Input Data'!I512</f>
        <v>0</v>
      </c>
      <c r="J497" s="28">
        <f t="shared" si="14"/>
        <v>116.6</v>
      </c>
      <c r="K497">
        <f>J497*'Input Data'!AF512</f>
        <v>5.83</v>
      </c>
      <c r="L497" s="28">
        <f>J497*'Input Data'!AG512</f>
        <v>0</v>
      </c>
      <c r="M497" s="28">
        <f t="shared" si="15"/>
        <v>122.42999999999999</v>
      </c>
    </row>
    <row r="498" spans="1:13" x14ac:dyDescent="0.25">
      <c r="A498" t="str">
        <f>'Input Data'!B513</f>
        <v>HEADINGLEY</v>
      </c>
      <c r="B498" t="str">
        <f>'Input Data'!AH513</f>
        <v>5141 PORTAGE AVE</v>
      </c>
      <c r="C498" t="str">
        <f>'Input Data'!C513</f>
        <v>MB</v>
      </c>
      <c r="D498" t="str">
        <f>'Input Data'!D513</f>
        <v>UNBRAND DEF</v>
      </c>
      <c r="E498">
        <f>'Input Data'!AC513</f>
        <v>116</v>
      </c>
      <c r="F498">
        <f>'Input Data'!F513</f>
        <v>0</v>
      </c>
      <c r="G498">
        <f>'Input Data'!G513</f>
        <v>0</v>
      </c>
      <c r="H498">
        <f>'Input Data'!H513</f>
        <v>0</v>
      </c>
      <c r="I498">
        <f>'Input Data'!I513</f>
        <v>0</v>
      </c>
      <c r="J498" s="28">
        <f t="shared" si="14"/>
        <v>116</v>
      </c>
      <c r="K498">
        <f>J498*'Input Data'!AF513</f>
        <v>15.08</v>
      </c>
      <c r="L498" s="28">
        <f>J498*'Input Data'!AG513</f>
        <v>0</v>
      </c>
      <c r="M498" s="28">
        <f t="shared" si="15"/>
        <v>131.08000000000001</v>
      </c>
    </row>
    <row r="499" spans="1:13" x14ac:dyDescent="0.25">
      <c r="A499" t="str">
        <f>'Input Data'!B514</f>
        <v>MORRIS</v>
      </c>
      <c r="B499" t="str">
        <f>'Input Data'!AH514</f>
        <v>HWY 75 &amp; 2 STAMPEDE DR</v>
      </c>
      <c r="C499" t="str">
        <f>'Input Data'!C514</f>
        <v>MB</v>
      </c>
      <c r="D499" t="str">
        <f>'Input Data'!D514</f>
        <v>DIESEL LS</v>
      </c>
      <c r="E499">
        <f>'Input Data'!AC514</f>
        <v>100.3</v>
      </c>
      <c r="F499">
        <f>'Input Data'!F514</f>
        <v>4</v>
      </c>
      <c r="G499">
        <f>'Input Data'!G514</f>
        <v>12.5</v>
      </c>
      <c r="H499">
        <f>'Input Data'!H514</f>
        <v>0</v>
      </c>
      <c r="I499">
        <f>'Input Data'!I514</f>
        <v>0</v>
      </c>
      <c r="J499" s="28">
        <f t="shared" si="14"/>
        <v>116.8</v>
      </c>
      <c r="K499">
        <f>J499*'Input Data'!AF514</f>
        <v>5.84</v>
      </c>
      <c r="L499" s="28">
        <f>J499*'Input Data'!AG514</f>
        <v>0</v>
      </c>
      <c r="M499" s="28">
        <f t="shared" si="15"/>
        <v>122.64</v>
      </c>
    </row>
    <row r="500" spans="1:13" x14ac:dyDescent="0.25">
      <c r="A500" t="str">
        <f>'Input Data'!B515</f>
        <v>MORRIS</v>
      </c>
      <c r="B500" t="str">
        <f>'Input Data'!AH515</f>
        <v>HWY 75 &amp; 2 STAMPEDE DR</v>
      </c>
      <c r="C500" t="str">
        <f>'Input Data'!C515</f>
        <v>MB</v>
      </c>
      <c r="D500" t="str">
        <f>'Input Data'!D515</f>
        <v>ETHANOL REG</v>
      </c>
      <c r="E500">
        <f>'Input Data'!AC515</f>
        <v>86.5</v>
      </c>
      <c r="F500">
        <f>'Input Data'!F515</f>
        <v>10</v>
      </c>
      <c r="G500">
        <f>'Input Data'!G515</f>
        <v>12.5</v>
      </c>
      <c r="H500">
        <f>'Input Data'!H515</f>
        <v>0</v>
      </c>
      <c r="I500">
        <f>'Input Data'!I515</f>
        <v>0</v>
      </c>
      <c r="J500" s="28">
        <f t="shared" si="14"/>
        <v>109</v>
      </c>
      <c r="K500">
        <f>J500*'Input Data'!AF515</f>
        <v>5.45</v>
      </c>
      <c r="L500" s="28">
        <f>J500*'Input Data'!AG515</f>
        <v>0</v>
      </c>
      <c r="M500" s="28">
        <f t="shared" si="15"/>
        <v>114.45</v>
      </c>
    </row>
    <row r="501" spans="1:13" x14ac:dyDescent="0.25">
      <c r="A501" t="str">
        <f>'Input Data'!B516</f>
        <v>MORRIS</v>
      </c>
      <c r="B501" t="str">
        <f>'Input Data'!AH516</f>
        <v>HWY 75 &amp; 2 STAMPEDE DR</v>
      </c>
      <c r="C501" t="str">
        <f>'Input Data'!C516</f>
        <v>MB</v>
      </c>
      <c r="D501" t="str">
        <f>'Input Data'!D516</f>
        <v>PREMIUM</v>
      </c>
      <c r="E501">
        <f>'Input Data'!AC516</f>
        <v>104.2</v>
      </c>
      <c r="F501">
        <f>'Input Data'!F516</f>
        <v>10</v>
      </c>
      <c r="G501">
        <f>'Input Data'!G516</f>
        <v>12.5</v>
      </c>
      <c r="H501">
        <f>'Input Data'!H516</f>
        <v>0</v>
      </c>
      <c r="I501">
        <f>'Input Data'!I516</f>
        <v>0</v>
      </c>
      <c r="J501" s="28">
        <f t="shared" si="14"/>
        <v>126.7</v>
      </c>
      <c r="K501">
        <f>J501*'Input Data'!AF516</f>
        <v>6.3350000000000009</v>
      </c>
      <c r="L501" s="28">
        <f>J501*'Input Data'!AG516</f>
        <v>0</v>
      </c>
      <c r="M501" s="28">
        <f t="shared" si="15"/>
        <v>133.035</v>
      </c>
    </row>
    <row r="502" spans="1:13" x14ac:dyDescent="0.25">
      <c r="A502" t="str">
        <f>'Input Data'!B517</f>
        <v>OAK BLUFF</v>
      </c>
      <c r="B502" t="str">
        <f>'Input Data'!AH517</f>
        <v>40 BOUNDARY COMMISSION TRAIL</v>
      </c>
      <c r="C502" t="str">
        <f>'Input Data'!C517</f>
        <v>MB</v>
      </c>
      <c r="D502" t="str">
        <f>'Input Data'!D517</f>
        <v>DIESEL LS</v>
      </c>
      <c r="E502">
        <f>'Input Data'!AC517</f>
        <v>99.3</v>
      </c>
      <c r="F502">
        <f>'Input Data'!F517</f>
        <v>4</v>
      </c>
      <c r="G502">
        <f>'Input Data'!G517</f>
        <v>12.5</v>
      </c>
      <c r="H502">
        <f>'Input Data'!H517</f>
        <v>0</v>
      </c>
      <c r="I502">
        <f>'Input Data'!I517</f>
        <v>0</v>
      </c>
      <c r="J502" s="28">
        <f t="shared" si="14"/>
        <v>115.8</v>
      </c>
      <c r="K502">
        <f>J502*'Input Data'!AF517</f>
        <v>5.79</v>
      </c>
      <c r="L502" s="28">
        <f>J502*'Input Data'!AG517</f>
        <v>0</v>
      </c>
      <c r="M502" s="28">
        <f t="shared" si="15"/>
        <v>121.59</v>
      </c>
    </row>
    <row r="503" spans="1:13" x14ac:dyDescent="0.25">
      <c r="A503" t="str">
        <f>'Input Data'!B518</f>
        <v>PRAWDA</v>
      </c>
      <c r="B503" t="str">
        <f>'Input Data'!AH518</f>
        <v>TRANS CANADA HWY 1 EAST</v>
      </c>
      <c r="C503" t="str">
        <f>'Input Data'!C518</f>
        <v>MB</v>
      </c>
      <c r="D503" t="str">
        <f>'Input Data'!D518</f>
        <v>DIESEL LS</v>
      </c>
      <c r="E503">
        <f>'Input Data'!AC518</f>
        <v>99.6</v>
      </c>
      <c r="F503">
        <f>'Input Data'!F518</f>
        <v>4</v>
      </c>
      <c r="G503">
        <f>'Input Data'!G518</f>
        <v>12.5</v>
      </c>
      <c r="H503">
        <f>'Input Data'!H518</f>
        <v>0</v>
      </c>
      <c r="I503">
        <f>'Input Data'!I518</f>
        <v>0</v>
      </c>
      <c r="J503" s="28">
        <f t="shared" si="14"/>
        <v>116.1</v>
      </c>
      <c r="K503">
        <f>J503*'Input Data'!AF518</f>
        <v>5.8049999999999997</v>
      </c>
      <c r="L503" s="28">
        <f>J503*'Input Data'!AG518</f>
        <v>0</v>
      </c>
      <c r="M503" s="28">
        <f t="shared" si="15"/>
        <v>121.905</v>
      </c>
    </row>
    <row r="504" spans="1:13" x14ac:dyDescent="0.25">
      <c r="A504" t="str">
        <f>'Input Data'!B519</f>
        <v>PRAWDA</v>
      </c>
      <c r="B504" t="str">
        <f>'Input Data'!AH519</f>
        <v>TRANS CANADA HWY 1 EAST</v>
      </c>
      <c r="C504" t="str">
        <f>'Input Data'!C519</f>
        <v>MB</v>
      </c>
      <c r="D504" t="str">
        <f>'Input Data'!D519</f>
        <v>UNBRAND DEF</v>
      </c>
      <c r="E504">
        <f>'Input Data'!AC519</f>
        <v>116</v>
      </c>
      <c r="F504">
        <f>'Input Data'!F519</f>
        <v>0</v>
      </c>
      <c r="G504">
        <f>'Input Data'!G519</f>
        <v>0</v>
      </c>
      <c r="H504">
        <f>'Input Data'!H519</f>
        <v>0</v>
      </c>
      <c r="I504">
        <f>'Input Data'!I519</f>
        <v>0</v>
      </c>
      <c r="J504" s="28">
        <f t="shared" si="14"/>
        <v>116</v>
      </c>
      <c r="K504">
        <f>J504*'Input Data'!AF519</f>
        <v>15.08</v>
      </c>
      <c r="L504" s="28">
        <f>J504*'Input Data'!AG519</f>
        <v>0</v>
      </c>
      <c r="M504" s="28">
        <f t="shared" si="15"/>
        <v>131.08000000000001</v>
      </c>
    </row>
    <row r="505" spans="1:13" x14ac:dyDescent="0.25">
      <c r="A505" t="str">
        <f>'Input Data'!B520</f>
        <v>WINNIPEG</v>
      </c>
      <c r="B505" t="str">
        <f>'Input Data'!AH520</f>
        <v>1300 REDONDA STREET</v>
      </c>
      <c r="C505" t="str">
        <f>'Input Data'!C520</f>
        <v>MB</v>
      </c>
      <c r="D505" t="str">
        <f>'Input Data'!D520</f>
        <v>DIESEL LS</v>
      </c>
      <c r="E505">
        <f>'Input Data'!AC520</f>
        <v>99.1</v>
      </c>
      <c r="F505">
        <f>'Input Data'!F520</f>
        <v>4</v>
      </c>
      <c r="G505">
        <f>'Input Data'!G520</f>
        <v>12.5</v>
      </c>
      <c r="H505">
        <f>'Input Data'!H520</f>
        <v>0</v>
      </c>
      <c r="I505">
        <f>'Input Data'!I520</f>
        <v>0</v>
      </c>
      <c r="J505" s="28">
        <f t="shared" si="14"/>
        <v>115.6</v>
      </c>
      <c r="K505">
        <f>J505*'Input Data'!AF520</f>
        <v>5.78</v>
      </c>
      <c r="L505" s="28">
        <f>J505*'Input Data'!AG520</f>
        <v>0</v>
      </c>
      <c r="M505" s="28">
        <f t="shared" si="15"/>
        <v>121.38</v>
      </c>
    </row>
    <row r="506" spans="1:13" x14ac:dyDescent="0.25">
      <c r="A506" t="str">
        <f>'Input Data'!B521</f>
        <v>WINNIPEG</v>
      </c>
      <c r="B506" t="str">
        <f>'Input Data'!AH521</f>
        <v>1300 REDONDA STREET</v>
      </c>
      <c r="C506" t="str">
        <f>'Input Data'!C521</f>
        <v>MB</v>
      </c>
      <c r="D506" t="str">
        <f>'Input Data'!D521</f>
        <v>UNBRAND DEF</v>
      </c>
      <c r="E506">
        <f>'Input Data'!AC521</f>
        <v>71.3</v>
      </c>
      <c r="F506">
        <f>'Input Data'!F521</f>
        <v>0</v>
      </c>
      <c r="G506">
        <f>'Input Data'!G521</f>
        <v>0</v>
      </c>
      <c r="H506">
        <f>'Input Data'!H521</f>
        <v>0</v>
      </c>
      <c r="I506">
        <f>'Input Data'!I521</f>
        <v>0</v>
      </c>
      <c r="J506" s="28">
        <f t="shared" si="14"/>
        <v>71.3</v>
      </c>
      <c r="K506">
        <f>J506*'Input Data'!AF521</f>
        <v>9.2690000000000001</v>
      </c>
      <c r="L506" s="28">
        <f>J506*'Input Data'!AG521</f>
        <v>0</v>
      </c>
      <c r="M506" s="28">
        <f t="shared" si="15"/>
        <v>80.569000000000003</v>
      </c>
    </row>
    <row r="507" spans="1:13" x14ac:dyDescent="0.25">
      <c r="A507" t="str">
        <f>'Input Data'!B522</f>
        <v>WINNIPEG</v>
      </c>
      <c r="B507" t="str">
        <f>'Input Data'!AH522</f>
        <v>25 LOWSON CRES</v>
      </c>
      <c r="C507" t="str">
        <f>'Input Data'!C522</f>
        <v>MB</v>
      </c>
      <c r="D507" t="str">
        <f>'Input Data'!D522</f>
        <v>DIESEL LS</v>
      </c>
      <c r="E507">
        <f>'Input Data'!AC522</f>
        <v>99.2</v>
      </c>
      <c r="F507">
        <f>'Input Data'!F522</f>
        <v>4</v>
      </c>
      <c r="G507">
        <f>'Input Data'!G522</f>
        <v>12.5</v>
      </c>
      <c r="H507">
        <f>'Input Data'!H522</f>
        <v>0</v>
      </c>
      <c r="I507">
        <f>'Input Data'!I522</f>
        <v>0</v>
      </c>
      <c r="J507" s="28">
        <f t="shared" si="14"/>
        <v>115.7</v>
      </c>
      <c r="K507">
        <f>J507*'Input Data'!AF522</f>
        <v>5.7850000000000001</v>
      </c>
      <c r="L507" s="28">
        <f>J507*'Input Data'!AG522</f>
        <v>0</v>
      </c>
      <c r="M507" s="28">
        <f t="shared" si="15"/>
        <v>121.485</v>
      </c>
    </row>
    <row r="508" spans="1:13" x14ac:dyDescent="0.25">
      <c r="A508" t="str">
        <f>'Input Data'!B523</f>
        <v>WINNIPEG</v>
      </c>
      <c r="B508" t="str">
        <f>'Input Data'!AH523</f>
        <v>25 LOWSON CRES</v>
      </c>
      <c r="C508" t="str">
        <f>'Input Data'!C523</f>
        <v>MB</v>
      </c>
      <c r="D508" t="str">
        <f>'Input Data'!D523</f>
        <v>ETHANOL REG</v>
      </c>
      <c r="E508">
        <f>'Input Data'!AC523</f>
        <v>85.6</v>
      </c>
      <c r="F508">
        <f>'Input Data'!F523</f>
        <v>10</v>
      </c>
      <c r="G508">
        <f>'Input Data'!G523</f>
        <v>12.5</v>
      </c>
      <c r="H508">
        <f>'Input Data'!H523</f>
        <v>0</v>
      </c>
      <c r="I508">
        <f>'Input Data'!I523</f>
        <v>0</v>
      </c>
      <c r="J508" s="28">
        <f t="shared" si="14"/>
        <v>108.1</v>
      </c>
      <c r="K508">
        <f>J508*'Input Data'!AF523</f>
        <v>5.4050000000000002</v>
      </c>
      <c r="L508" s="28">
        <f>J508*'Input Data'!AG523</f>
        <v>0</v>
      </c>
      <c r="M508" s="28">
        <f t="shared" si="15"/>
        <v>113.505</v>
      </c>
    </row>
    <row r="509" spans="1:13" x14ac:dyDescent="0.25">
      <c r="A509" t="str">
        <f>'Input Data'!B524</f>
        <v>WINNIPEG</v>
      </c>
      <c r="B509" t="str">
        <f>'Input Data'!AH524</f>
        <v>25 LOWSON CRES</v>
      </c>
      <c r="C509" t="str">
        <f>'Input Data'!C524</f>
        <v>MB</v>
      </c>
      <c r="D509" t="str">
        <f>'Input Data'!D524</f>
        <v>REGULAR</v>
      </c>
      <c r="E509">
        <f>'Input Data'!AC524</f>
        <v>81.599999999999994</v>
      </c>
      <c r="F509">
        <f>'Input Data'!F524</f>
        <v>10</v>
      </c>
      <c r="G509">
        <f>'Input Data'!G524</f>
        <v>12.5</v>
      </c>
      <c r="H509">
        <f>'Input Data'!H524</f>
        <v>0</v>
      </c>
      <c r="I509">
        <f>'Input Data'!I524</f>
        <v>0</v>
      </c>
      <c r="J509" s="28">
        <f t="shared" si="14"/>
        <v>104.1</v>
      </c>
      <c r="K509">
        <f>J509*'Input Data'!AF524</f>
        <v>5.2050000000000001</v>
      </c>
      <c r="L509" s="28">
        <f>J509*'Input Data'!AG524</f>
        <v>0</v>
      </c>
      <c r="M509" s="28">
        <f t="shared" si="15"/>
        <v>109.30499999999999</v>
      </c>
    </row>
    <row r="510" spans="1:13" x14ac:dyDescent="0.25">
      <c r="A510" t="str">
        <f>'Input Data'!B525</f>
        <v>WINNIPEG</v>
      </c>
      <c r="B510" t="str">
        <f>'Input Data'!AH525</f>
        <v>1991 BROOKSIDE BLVD</v>
      </c>
      <c r="C510" t="str">
        <f>'Input Data'!C525</f>
        <v>MB</v>
      </c>
      <c r="D510" t="str">
        <f>'Input Data'!D525</f>
        <v>D LS DYED</v>
      </c>
      <c r="E510">
        <f>'Input Data'!AC525</f>
        <v>99.2</v>
      </c>
      <c r="F510">
        <f>'Input Data'!F525</f>
        <v>4</v>
      </c>
      <c r="G510">
        <f>'Input Data'!G525</f>
        <v>0</v>
      </c>
      <c r="H510">
        <f>'Input Data'!H525</f>
        <v>0</v>
      </c>
      <c r="I510">
        <f>'Input Data'!I525</f>
        <v>0</v>
      </c>
      <c r="J510" s="28">
        <f t="shared" si="14"/>
        <v>103.2</v>
      </c>
      <c r="K510">
        <f>J510*'Input Data'!AF525</f>
        <v>5.16</v>
      </c>
      <c r="L510" s="28">
        <f>J510*'Input Data'!AG525</f>
        <v>0</v>
      </c>
      <c r="M510" s="28">
        <f t="shared" si="15"/>
        <v>108.36</v>
      </c>
    </row>
    <row r="511" spans="1:13" x14ac:dyDescent="0.25">
      <c r="A511" t="str">
        <f>'Input Data'!B526</f>
        <v>WINNIPEG</v>
      </c>
      <c r="B511" t="str">
        <f>'Input Data'!AH526</f>
        <v>1991 BROOKSIDE BLVD</v>
      </c>
      <c r="C511" t="str">
        <f>'Input Data'!C526</f>
        <v>MB</v>
      </c>
      <c r="D511" t="str">
        <f>'Input Data'!D526</f>
        <v>DIESEL LS</v>
      </c>
      <c r="E511">
        <f>'Input Data'!AC526</f>
        <v>99.2</v>
      </c>
      <c r="F511">
        <f>'Input Data'!F526</f>
        <v>4</v>
      </c>
      <c r="G511">
        <f>'Input Data'!G526</f>
        <v>12.5</v>
      </c>
      <c r="H511">
        <f>'Input Data'!H526</f>
        <v>0</v>
      </c>
      <c r="I511">
        <f>'Input Data'!I526</f>
        <v>0</v>
      </c>
      <c r="J511" s="28">
        <f t="shared" si="14"/>
        <v>115.7</v>
      </c>
      <c r="K511">
        <f>J511*'Input Data'!AF526</f>
        <v>5.7850000000000001</v>
      </c>
      <c r="L511" s="28">
        <f>J511*'Input Data'!AG526</f>
        <v>0</v>
      </c>
      <c r="M511" s="28">
        <f t="shared" si="15"/>
        <v>121.485</v>
      </c>
    </row>
    <row r="512" spans="1:13" x14ac:dyDescent="0.25">
      <c r="A512" t="str">
        <f>'Input Data'!B527</f>
        <v>WINNIPEG</v>
      </c>
      <c r="B512" t="str">
        <f>'Input Data'!AH527</f>
        <v>922 DUGALD RD</v>
      </c>
      <c r="C512" t="str">
        <f>'Input Data'!C527</f>
        <v>MB</v>
      </c>
      <c r="D512" t="str">
        <f>'Input Data'!D527</f>
        <v>D LS DYED</v>
      </c>
      <c r="E512">
        <f>'Input Data'!AC527</f>
        <v>99.2</v>
      </c>
      <c r="F512">
        <f>'Input Data'!F527</f>
        <v>4</v>
      </c>
      <c r="G512">
        <f>'Input Data'!G527</f>
        <v>0</v>
      </c>
      <c r="H512">
        <f>'Input Data'!H527</f>
        <v>0</v>
      </c>
      <c r="I512">
        <f>'Input Data'!I527</f>
        <v>0</v>
      </c>
      <c r="J512" s="28">
        <f t="shared" si="14"/>
        <v>103.2</v>
      </c>
      <c r="K512">
        <f>J512*'Input Data'!AF527</f>
        <v>5.16</v>
      </c>
      <c r="L512" s="28">
        <f>J512*'Input Data'!AG527</f>
        <v>0</v>
      </c>
      <c r="M512" s="28">
        <f t="shared" si="15"/>
        <v>108.36</v>
      </c>
    </row>
    <row r="513" spans="1:13" x14ac:dyDescent="0.25">
      <c r="A513" t="str">
        <f>'Input Data'!B528</f>
        <v>WINNIPEG</v>
      </c>
      <c r="B513" t="str">
        <f>'Input Data'!AH528</f>
        <v>922 DUGALD RD</v>
      </c>
      <c r="C513" t="str">
        <f>'Input Data'!C528</f>
        <v>MB</v>
      </c>
      <c r="D513" t="str">
        <f>'Input Data'!D528</f>
        <v>DIESEL LS</v>
      </c>
      <c r="E513">
        <f>'Input Data'!AC528</f>
        <v>99.2</v>
      </c>
      <c r="F513">
        <f>'Input Data'!F528</f>
        <v>4</v>
      </c>
      <c r="G513">
        <f>'Input Data'!G528</f>
        <v>12.5</v>
      </c>
      <c r="H513">
        <f>'Input Data'!H528</f>
        <v>0</v>
      </c>
      <c r="I513">
        <f>'Input Data'!I528</f>
        <v>0</v>
      </c>
      <c r="J513" s="28">
        <f t="shared" si="14"/>
        <v>115.7</v>
      </c>
      <c r="K513">
        <f>J513*'Input Data'!AF528</f>
        <v>5.7850000000000001</v>
      </c>
      <c r="L513" s="28">
        <f>J513*'Input Data'!AG528</f>
        <v>0</v>
      </c>
      <c r="M513" s="28">
        <f t="shared" si="15"/>
        <v>121.485</v>
      </c>
    </row>
    <row r="514" spans="1:13" x14ac:dyDescent="0.25">
      <c r="A514" t="str">
        <f>'Input Data'!B529</f>
        <v>WINNIPEG</v>
      </c>
      <c r="B514" t="str">
        <f>'Input Data'!AH529</f>
        <v>922 DUGALD RD</v>
      </c>
      <c r="C514" t="str">
        <f>'Input Data'!C529</f>
        <v>MB</v>
      </c>
      <c r="D514" t="str">
        <f>'Input Data'!D529</f>
        <v>ETH MID</v>
      </c>
      <c r="E514">
        <f>'Input Data'!AC529</f>
        <v>89.6</v>
      </c>
      <c r="F514">
        <f>'Input Data'!F529</f>
        <v>10</v>
      </c>
      <c r="G514">
        <f>'Input Data'!G529</f>
        <v>12.5</v>
      </c>
      <c r="H514">
        <f>'Input Data'!H529</f>
        <v>0</v>
      </c>
      <c r="I514">
        <f>'Input Data'!I529</f>
        <v>0</v>
      </c>
      <c r="J514" s="28">
        <f t="shared" si="14"/>
        <v>112.1</v>
      </c>
      <c r="K514">
        <f>J514*'Input Data'!AF529</f>
        <v>5.6050000000000004</v>
      </c>
      <c r="L514" s="28">
        <f>J514*'Input Data'!AG529</f>
        <v>0</v>
      </c>
      <c r="M514" s="28">
        <f t="shared" si="15"/>
        <v>117.705</v>
      </c>
    </row>
    <row r="515" spans="1:13" x14ac:dyDescent="0.25">
      <c r="A515" t="str">
        <f>'Input Data'!B530</f>
        <v>WINNIPEG</v>
      </c>
      <c r="B515" t="str">
        <f>'Input Data'!AH530</f>
        <v>922 DUGALD RD</v>
      </c>
      <c r="C515" t="str">
        <f>'Input Data'!C530</f>
        <v>MB</v>
      </c>
      <c r="D515" t="str">
        <f>'Input Data'!D530</f>
        <v>ETH REG DYE</v>
      </c>
      <c r="E515">
        <f>'Input Data'!AC530</f>
        <v>85.6</v>
      </c>
      <c r="F515">
        <f>'Input Data'!F530</f>
        <v>10</v>
      </c>
      <c r="G515">
        <f>'Input Data'!G530</f>
        <v>2.7</v>
      </c>
      <c r="H515">
        <f>'Input Data'!H530</f>
        <v>0</v>
      </c>
      <c r="I515">
        <f>'Input Data'!I530</f>
        <v>0</v>
      </c>
      <c r="J515" s="28">
        <f t="shared" si="14"/>
        <v>98.3</v>
      </c>
      <c r="K515">
        <f>J515*'Input Data'!AF530</f>
        <v>4.915</v>
      </c>
      <c r="L515" s="28">
        <f>J515*'Input Data'!AG530</f>
        <v>0</v>
      </c>
      <c r="M515" s="28">
        <f t="shared" si="15"/>
        <v>103.215</v>
      </c>
    </row>
    <row r="516" spans="1:13" x14ac:dyDescent="0.25">
      <c r="A516" t="str">
        <f>'Input Data'!B531</f>
        <v>WINNIPEG</v>
      </c>
      <c r="B516" t="str">
        <f>'Input Data'!AH531</f>
        <v>922 DUGALD RD</v>
      </c>
      <c r="C516" t="str">
        <f>'Input Data'!C531</f>
        <v>MB</v>
      </c>
      <c r="D516" t="str">
        <f>'Input Data'!D531</f>
        <v>ETHANOL REG</v>
      </c>
      <c r="E516">
        <f>'Input Data'!AC531</f>
        <v>85.6</v>
      </c>
      <c r="F516">
        <f>'Input Data'!F531</f>
        <v>10</v>
      </c>
      <c r="G516">
        <f>'Input Data'!G531</f>
        <v>12.5</v>
      </c>
      <c r="H516">
        <f>'Input Data'!H531</f>
        <v>0</v>
      </c>
      <c r="I516">
        <f>'Input Data'!I531</f>
        <v>0</v>
      </c>
      <c r="J516" s="28">
        <f t="shared" si="14"/>
        <v>108.1</v>
      </c>
      <c r="K516">
        <f>J516*'Input Data'!AF531</f>
        <v>5.4050000000000002</v>
      </c>
      <c r="L516" s="28">
        <f>J516*'Input Data'!AG531</f>
        <v>0</v>
      </c>
      <c r="M516" s="28">
        <f t="shared" si="15"/>
        <v>113.505</v>
      </c>
    </row>
    <row r="517" spans="1:13" x14ac:dyDescent="0.25">
      <c r="A517" t="str">
        <f>'Input Data'!B532</f>
        <v>WINNIPEG</v>
      </c>
      <c r="B517" t="str">
        <f>'Input Data'!AH532</f>
        <v>922 DUGALD RD</v>
      </c>
      <c r="C517" t="str">
        <f>'Input Data'!C532</f>
        <v>MB</v>
      </c>
      <c r="D517" t="str">
        <f>'Input Data'!D532</f>
        <v>MID</v>
      </c>
      <c r="E517">
        <f>'Input Data'!AC532</f>
        <v>78.3</v>
      </c>
      <c r="F517">
        <f>'Input Data'!F532</f>
        <v>10</v>
      </c>
      <c r="G517">
        <f>'Input Data'!G532</f>
        <v>12.5</v>
      </c>
      <c r="H517">
        <f>'Input Data'!H532</f>
        <v>0</v>
      </c>
      <c r="I517">
        <f>'Input Data'!I532</f>
        <v>0</v>
      </c>
      <c r="J517" s="28">
        <f t="shared" si="14"/>
        <v>100.8</v>
      </c>
      <c r="K517">
        <f>J517*'Input Data'!AF532</f>
        <v>5.04</v>
      </c>
      <c r="L517" s="28">
        <f>J517*'Input Data'!AG532</f>
        <v>0</v>
      </c>
      <c r="M517" s="28">
        <f t="shared" si="15"/>
        <v>105.84</v>
      </c>
    </row>
    <row r="518" spans="1:13" x14ac:dyDescent="0.25">
      <c r="A518" t="str">
        <f>'Input Data'!B533</f>
        <v>WINNIPEG</v>
      </c>
      <c r="B518" t="str">
        <f>'Input Data'!AH533</f>
        <v>922 DUGALD RD</v>
      </c>
      <c r="C518" t="str">
        <f>'Input Data'!C533</f>
        <v>MB</v>
      </c>
      <c r="D518" t="str">
        <f>'Input Data'!D533</f>
        <v>PREM DYED</v>
      </c>
      <c r="E518">
        <f>'Input Data'!AC533</f>
        <v>104.6</v>
      </c>
      <c r="F518">
        <f>'Input Data'!F533</f>
        <v>10</v>
      </c>
      <c r="G518">
        <f>'Input Data'!G533</f>
        <v>2.7</v>
      </c>
      <c r="H518">
        <f>'Input Data'!H533</f>
        <v>0</v>
      </c>
      <c r="I518">
        <f>'Input Data'!I533</f>
        <v>0</v>
      </c>
      <c r="J518" s="28">
        <f t="shared" si="14"/>
        <v>117.3</v>
      </c>
      <c r="K518">
        <f>J518*'Input Data'!AF533</f>
        <v>5.8650000000000002</v>
      </c>
      <c r="L518" s="28">
        <f>J518*'Input Data'!AG533</f>
        <v>0</v>
      </c>
      <c r="M518" s="28">
        <f t="shared" si="15"/>
        <v>123.16499999999999</v>
      </c>
    </row>
    <row r="519" spans="1:13" x14ac:dyDescent="0.25">
      <c r="A519" t="str">
        <f>'Input Data'!B534</f>
        <v>WINNIPEG</v>
      </c>
      <c r="B519" t="str">
        <f>'Input Data'!AH534</f>
        <v>922 DUGALD RD</v>
      </c>
      <c r="C519" t="str">
        <f>'Input Data'!C534</f>
        <v>MB</v>
      </c>
      <c r="D519" t="str">
        <f>'Input Data'!D534</f>
        <v>PREMIUM</v>
      </c>
      <c r="E519">
        <f>'Input Data'!AC534</f>
        <v>104.6</v>
      </c>
      <c r="F519">
        <f>'Input Data'!F534</f>
        <v>10</v>
      </c>
      <c r="G519">
        <f>'Input Data'!G534</f>
        <v>12.5</v>
      </c>
      <c r="H519">
        <f>'Input Data'!H534</f>
        <v>0</v>
      </c>
      <c r="I519">
        <f>'Input Data'!I534</f>
        <v>0</v>
      </c>
      <c r="J519" s="28">
        <f t="shared" si="14"/>
        <v>127.1</v>
      </c>
      <c r="K519">
        <f>J519*'Input Data'!AF534</f>
        <v>6.3550000000000004</v>
      </c>
      <c r="L519" s="28">
        <f>J519*'Input Data'!AG534</f>
        <v>0</v>
      </c>
      <c r="M519" s="28">
        <f t="shared" si="15"/>
        <v>133.45499999999998</v>
      </c>
    </row>
    <row r="520" spans="1:13" x14ac:dyDescent="0.25">
      <c r="A520" t="str">
        <f>'Input Data'!B535</f>
        <v>WINNIPEG</v>
      </c>
      <c r="B520" t="str">
        <f>'Input Data'!AH535</f>
        <v>922 DUGALD RD</v>
      </c>
      <c r="C520" t="str">
        <f>'Input Data'!C535</f>
        <v>MB</v>
      </c>
      <c r="D520" t="str">
        <f>'Input Data'!D535</f>
        <v>REGULAR</v>
      </c>
      <c r="E520">
        <f>'Input Data'!AC535</f>
        <v>81.599999999999994</v>
      </c>
      <c r="F520">
        <f>'Input Data'!F535</f>
        <v>10</v>
      </c>
      <c r="G520">
        <f>'Input Data'!G535</f>
        <v>12.5</v>
      </c>
      <c r="H520">
        <f>'Input Data'!H535</f>
        <v>0</v>
      </c>
      <c r="I520">
        <f>'Input Data'!I535</f>
        <v>0</v>
      </c>
      <c r="J520" s="28">
        <f t="shared" si="14"/>
        <v>104.1</v>
      </c>
      <c r="K520">
        <f>J520*'Input Data'!AF535</f>
        <v>5.2050000000000001</v>
      </c>
      <c r="L520" s="28">
        <f>J520*'Input Data'!AG535</f>
        <v>0</v>
      </c>
      <c r="M520" s="28">
        <f t="shared" si="15"/>
        <v>109.30499999999999</v>
      </c>
    </row>
    <row r="521" spans="1:13" x14ac:dyDescent="0.25">
      <c r="A521" t="str">
        <f>'Input Data'!B536</f>
        <v>WINNIPEG</v>
      </c>
      <c r="B521" t="str">
        <f>'Input Data'!AH536</f>
        <v>922 DUGALD RD</v>
      </c>
      <c r="C521" t="str">
        <f>'Input Data'!C536</f>
        <v>MB</v>
      </c>
      <c r="D521" t="str">
        <f>'Input Data'!D536</f>
        <v>UNBRAND DEF</v>
      </c>
      <c r="E521">
        <f>'Input Data'!AC536</f>
        <v>101.7</v>
      </c>
      <c r="F521">
        <f>'Input Data'!F536</f>
        <v>0</v>
      </c>
      <c r="G521">
        <f>'Input Data'!G536</f>
        <v>0</v>
      </c>
      <c r="H521">
        <f>'Input Data'!H536</f>
        <v>0</v>
      </c>
      <c r="I521">
        <f>'Input Data'!I536</f>
        <v>0</v>
      </c>
      <c r="J521" s="28">
        <f t="shared" si="14"/>
        <v>101.7</v>
      </c>
      <c r="K521">
        <f>J521*'Input Data'!AF536</f>
        <v>13.221</v>
      </c>
      <c r="L521" s="28">
        <f>J521*'Input Data'!AG536</f>
        <v>0</v>
      </c>
      <c r="M521" s="28">
        <f t="shared" si="15"/>
        <v>114.92100000000001</v>
      </c>
    </row>
    <row r="522" spans="1:13" x14ac:dyDescent="0.25">
      <c r="A522" t="str">
        <f>'Input Data'!B537</f>
        <v>AFTON STATION</v>
      </c>
      <c r="B522" t="str">
        <f>'Input Data'!AH537</f>
        <v>86 BAYSIDE ROAD</v>
      </c>
      <c r="C522" t="str">
        <f>'Input Data'!C537</f>
        <v>NS</v>
      </c>
      <c r="D522" t="str">
        <f>'Input Data'!D537</f>
        <v>DIESEL LS</v>
      </c>
      <c r="E522">
        <f>'Input Data'!AC537</f>
        <v>95.3</v>
      </c>
      <c r="F522">
        <f>'Input Data'!F537</f>
        <v>4</v>
      </c>
      <c r="G522">
        <f>'Input Data'!G537</f>
        <v>15.4</v>
      </c>
      <c r="H522">
        <f>'Input Data'!H537</f>
        <v>0</v>
      </c>
      <c r="I522">
        <f>'Input Data'!I537</f>
        <v>0</v>
      </c>
      <c r="J522" s="28">
        <f t="shared" si="14"/>
        <v>114.7</v>
      </c>
      <c r="K522">
        <f>J522*'Input Data'!AF537</f>
        <v>17.204999999999998</v>
      </c>
      <c r="L522" s="28">
        <f>J522*'Input Data'!AG537</f>
        <v>0</v>
      </c>
      <c r="M522" s="28">
        <f t="shared" si="15"/>
        <v>131.905</v>
      </c>
    </row>
    <row r="523" spans="1:13" x14ac:dyDescent="0.25">
      <c r="A523" t="str">
        <f>'Input Data'!B538</f>
        <v>AFTON STATION</v>
      </c>
      <c r="B523" t="str">
        <f>'Input Data'!AH538</f>
        <v>86 BAYSIDE ROAD</v>
      </c>
      <c r="C523" t="str">
        <f>'Input Data'!C538</f>
        <v>NS</v>
      </c>
      <c r="D523" t="str">
        <f>'Input Data'!D538</f>
        <v>UNBRAND DEF</v>
      </c>
      <c r="E523">
        <f>'Input Data'!AC538</f>
        <v>95.6</v>
      </c>
      <c r="F523">
        <f>'Input Data'!F538</f>
        <v>0</v>
      </c>
      <c r="G523">
        <f>'Input Data'!G538</f>
        <v>0</v>
      </c>
      <c r="H523">
        <f>'Input Data'!H538</f>
        <v>0</v>
      </c>
      <c r="I523">
        <f>'Input Data'!I538</f>
        <v>0</v>
      </c>
      <c r="J523" s="28">
        <f t="shared" si="14"/>
        <v>95.6</v>
      </c>
      <c r="K523">
        <f>J523*'Input Data'!AF538</f>
        <v>14.339999999999998</v>
      </c>
      <c r="L523" s="28">
        <f>J523*'Input Data'!AG538</f>
        <v>0</v>
      </c>
      <c r="M523" s="28">
        <f t="shared" si="15"/>
        <v>109.94</v>
      </c>
    </row>
    <row r="524" spans="1:13" x14ac:dyDescent="0.25">
      <c r="A524" t="str">
        <f>'Input Data'!B539</f>
        <v>BAINSVILLE</v>
      </c>
      <c r="B524" t="str">
        <f>'Input Data'!AH539</f>
        <v>6115 4TH LINE ROAD</v>
      </c>
      <c r="C524" t="str">
        <f>'Input Data'!C539</f>
        <v>ON</v>
      </c>
      <c r="D524" t="str">
        <f>'Input Data'!D539</f>
        <v>D LS DYED</v>
      </c>
      <c r="E524">
        <f>'Input Data'!AC539</f>
        <v>98</v>
      </c>
      <c r="F524">
        <f>'Input Data'!F539</f>
        <v>4</v>
      </c>
      <c r="G524">
        <f>'Input Data'!G539</f>
        <v>0</v>
      </c>
      <c r="H524">
        <f>'Input Data'!H539</f>
        <v>0</v>
      </c>
      <c r="I524">
        <f>'Input Data'!I539</f>
        <v>0</v>
      </c>
      <c r="J524" s="28">
        <f t="shared" si="14"/>
        <v>102</v>
      </c>
      <c r="K524">
        <f>J524*'Input Data'!AF539</f>
        <v>13.26</v>
      </c>
      <c r="L524" s="28">
        <f>J524*'Input Data'!AG539</f>
        <v>0</v>
      </c>
      <c r="M524" s="28">
        <f t="shared" si="15"/>
        <v>115.26</v>
      </c>
    </row>
    <row r="525" spans="1:13" x14ac:dyDescent="0.25">
      <c r="A525" t="str">
        <f>'Input Data'!B540</f>
        <v>BAINSVILLE</v>
      </c>
      <c r="B525" t="str">
        <f>'Input Data'!AH540</f>
        <v>6115 4TH LINE ROAD</v>
      </c>
      <c r="C525" t="str">
        <f>'Input Data'!C540</f>
        <v>ON</v>
      </c>
      <c r="D525" t="str">
        <f>'Input Data'!D540</f>
        <v>DIESEL LS</v>
      </c>
      <c r="E525">
        <f>'Input Data'!AC540</f>
        <v>98</v>
      </c>
      <c r="F525">
        <f>'Input Data'!F540</f>
        <v>4</v>
      </c>
      <c r="G525">
        <f>'Input Data'!G540</f>
        <v>9</v>
      </c>
      <c r="H525">
        <f>'Input Data'!H540</f>
        <v>0</v>
      </c>
      <c r="I525">
        <f>'Input Data'!I540</f>
        <v>0</v>
      </c>
      <c r="J525" s="28">
        <f t="shared" si="14"/>
        <v>111</v>
      </c>
      <c r="K525">
        <f>J525*'Input Data'!AF540</f>
        <v>14.43</v>
      </c>
      <c r="L525" s="28">
        <f>J525*'Input Data'!AG540</f>
        <v>0</v>
      </c>
      <c r="M525" s="28">
        <f t="shared" si="15"/>
        <v>125.43</v>
      </c>
    </row>
    <row r="526" spans="1:13" x14ac:dyDescent="0.25">
      <c r="A526" t="str">
        <f>'Input Data'!B541</f>
        <v>BAINSVILLE</v>
      </c>
      <c r="B526" t="str">
        <f>'Input Data'!AH541</f>
        <v>6115 4TH LINE ROAD</v>
      </c>
      <c r="C526" t="str">
        <f>'Input Data'!C541</f>
        <v>ON</v>
      </c>
      <c r="D526" t="str">
        <f>'Input Data'!D541</f>
        <v>UNBRAND DEF</v>
      </c>
      <c r="E526">
        <f>'Input Data'!AC541</f>
        <v>119.4</v>
      </c>
      <c r="F526">
        <f>'Input Data'!F541</f>
        <v>0</v>
      </c>
      <c r="G526">
        <f>'Input Data'!G541</f>
        <v>0</v>
      </c>
      <c r="H526">
        <f>'Input Data'!H541</f>
        <v>0</v>
      </c>
      <c r="I526">
        <f>'Input Data'!I541</f>
        <v>0</v>
      </c>
      <c r="J526" s="28">
        <f t="shared" ref="J526:J589" si="16">SUM(E526:I526)</f>
        <v>119.4</v>
      </c>
      <c r="K526">
        <f>J526*'Input Data'!AF541</f>
        <v>15.522000000000002</v>
      </c>
      <c r="L526" s="28">
        <f>J526*'Input Data'!AG541</f>
        <v>0</v>
      </c>
      <c r="M526" s="28">
        <f t="shared" ref="M526:M589" si="17">SUM(J526:L526)</f>
        <v>134.922</v>
      </c>
    </row>
    <row r="527" spans="1:13" x14ac:dyDescent="0.25">
      <c r="A527" t="str">
        <f>'Input Data'!B542</f>
        <v>BELLEVILLE</v>
      </c>
      <c r="B527" t="str">
        <f>'Input Data'!AH542</f>
        <v>902 Wallbridge Loyalist Road</v>
      </c>
      <c r="C527" t="str">
        <f>'Input Data'!C542</f>
        <v>ON</v>
      </c>
      <c r="D527" t="str">
        <f>'Input Data'!D542</f>
        <v>D LS DYED</v>
      </c>
      <c r="E527">
        <f>'Input Data'!AC542</f>
        <v>98.1</v>
      </c>
      <c r="F527">
        <f>'Input Data'!F542</f>
        <v>4</v>
      </c>
      <c r="G527">
        <f>'Input Data'!G542</f>
        <v>0</v>
      </c>
      <c r="H527">
        <f>'Input Data'!H542</f>
        <v>0</v>
      </c>
      <c r="I527">
        <f>'Input Data'!I542</f>
        <v>0</v>
      </c>
      <c r="J527" s="28">
        <f t="shared" si="16"/>
        <v>102.1</v>
      </c>
      <c r="K527">
        <f>J527*'Input Data'!AF542</f>
        <v>13.273</v>
      </c>
      <c r="L527" s="28">
        <f>J527*'Input Data'!AG542</f>
        <v>0</v>
      </c>
      <c r="M527" s="28">
        <f t="shared" si="17"/>
        <v>115.37299999999999</v>
      </c>
    </row>
    <row r="528" spans="1:13" x14ac:dyDescent="0.25">
      <c r="A528" t="str">
        <f>'Input Data'!B543</f>
        <v>BELLEVILLE</v>
      </c>
      <c r="B528" t="str">
        <f>'Input Data'!AH543</f>
        <v>902 Wallbridge Loyalist Road</v>
      </c>
      <c r="C528" t="str">
        <f>'Input Data'!C543</f>
        <v>ON</v>
      </c>
      <c r="D528" t="str">
        <f>'Input Data'!D543</f>
        <v>DIESEL LS</v>
      </c>
      <c r="E528">
        <f>'Input Data'!AC543</f>
        <v>98.1</v>
      </c>
      <c r="F528">
        <f>'Input Data'!F543</f>
        <v>4</v>
      </c>
      <c r="G528">
        <f>'Input Data'!G543</f>
        <v>9</v>
      </c>
      <c r="H528">
        <f>'Input Data'!H543</f>
        <v>0</v>
      </c>
      <c r="I528">
        <f>'Input Data'!I543</f>
        <v>0</v>
      </c>
      <c r="J528" s="28">
        <f t="shared" si="16"/>
        <v>111.1</v>
      </c>
      <c r="K528">
        <f>J528*'Input Data'!AF543</f>
        <v>14.443</v>
      </c>
      <c r="L528" s="28">
        <f>J528*'Input Data'!AG543</f>
        <v>0</v>
      </c>
      <c r="M528" s="28">
        <f t="shared" si="17"/>
        <v>125.54299999999999</v>
      </c>
    </row>
    <row r="529" spans="1:13" x14ac:dyDescent="0.25">
      <c r="A529" t="str">
        <f>'Input Data'!B544</f>
        <v>BELLEVILLE</v>
      </c>
      <c r="B529" t="str">
        <f>'Input Data'!AH544</f>
        <v>902 Wallbridge Loyalist Road</v>
      </c>
      <c r="C529" t="str">
        <f>'Input Data'!C544</f>
        <v>ON</v>
      </c>
      <c r="D529" t="str">
        <f>'Input Data'!D544</f>
        <v>UNBRAND DEF</v>
      </c>
      <c r="E529">
        <f>'Input Data'!AC544</f>
        <v>103</v>
      </c>
      <c r="F529">
        <f>'Input Data'!F544</f>
        <v>0</v>
      </c>
      <c r="G529">
        <f>'Input Data'!G544</f>
        <v>0</v>
      </c>
      <c r="H529">
        <f>'Input Data'!H544</f>
        <v>0</v>
      </c>
      <c r="I529">
        <f>'Input Data'!I544</f>
        <v>0</v>
      </c>
      <c r="J529" s="28">
        <f t="shared" si="16"/>
        <v>103</v>
      </c>
      <c r="K529">
        <f>J529*'Input Data'!AF544</f>
        <v>13.39</v>
      </c>
      <c r="L529" s="28">
        <f>J529*'Input Data'!AG544</f>
        <v>0</v>
      </c>
      <c r="M529" s="28">
        <f t="shared" si="17"/>
        <v>116.39</v>
      </c>
    </row>
    <row r="530" spans="1:13" x14ac:dyDescent="0.25">
      <c r="A530" t="str">
        <f>'Input Data'!B545</f>
        <v>BELMONT</v>
      </c>
      <c r="B530" t="str">
        <f>'Input Data'!AH545</f>
        <v xml:space="preserve">HWY 401 &amp; 74 </v>
      </c>
      <c r="C530" t="str">
        <f>'Input Data'!C545</f>
        <v>ON</v>
      </c>
      <c r="D530" t="str">
        <f>'Input Data'!D545</f>
        <v>D LS DYED</v>
      </c>
      <c r="E530">
        <f>'Input Data'!AC545</f>
        <v>90</v>
      </c>
      <c r="F530">
        <f>'Input Data'!F545</f>
        <v>4</v>
      </c>
      <c r="G530">
        <f>'Input Data'!G545</f>
        <v>0</v>
      </c>
      <c r="H530">
        <f>'Input Data'!H545</f>
        <v>0</v>
      </c>
      <c r="I530">
        <f>'Input Data'!I545</f>
        <v>0</v>
      </c>
      <c r="J530" s="28">
        <f t="shared" si="16"/>
        <v>94</v>
      </c>
      <c r="K530">
        <f>J530*'Input Data'!AF545</f>
        <v>12.22</v>
      </c>
      <c r="L530" s="28">
        <f>J530*'Input Data'!AG545</f>
        <v>0</v>
      </c>
      <c r="M530" s="28">
        <f t="shared" si="17"/>
        <v>106.22</v>
      </c>
    </row>
    <row r="531" spans="1:13" x14ac:dyDescent="0.25">
      <c r="A531" t="str">
        <f>'Input Data'!B546</f>
        <v>BELMONT</v>
      </c>
      <c r="B531" t="str">
        <f>'Input Data'!AH546</f>
        <v xml:space="preserve">HWY 401 &amp; 74 </v>
      </c>
      <c r="C531" t="str">
        <f>'Input Data'!C546</f>
        <v>ON</v>
      </c>
      <c r="D531" t="str">
        <f>'Input Data'!D546</f>
        <v>DIESEL LS</v>
      </c>
      <c r="E531">
        <f>'Input Data'!AC546</f>
        <v>90</v>
      </c>
      <c r="F531">
        <f>'Input Data'!F546</f>
        <v>4</v>
      </c>
      <c r="G531">
        <f>'Input Data'!G546</f>
        <v>9</v>
      </c>
      <c r="H531">
        <f>'Input Data'!H546</f>
        <v>0</v>
      </c>
      <c r="I531">
        <f>'Input Data'!I546</f>
        <v>0</v>
      </c>
      <c r="J531" s="28">
        <f t="shared" si="16"/>
        <v>103</v>
      </c>
      <c r="K531">
        <f>J531*'Input Data'!AF546</f>
        <v>13.39</v>
      </c>
      <c r="L531" s="28">
        <f>J531*'Input Data'!AG546</f>
        <v>0</v>
      </c>
      <c r="M531" s="28">
        <f t="shared" si="17"/>
        <v>116.39</v>
      </c>
    </row>
    <row r="532" spans="1:13" x14ac:dyDescent="0.25">
      <c r="A532" t="str">
        <f>'Input Data'!B547</f>
        <v>BELMONT</v>
      </c>
      <c r="B532" t="str">
        <f>'Input Data'!AH547</f>
        <v xml:space="preserve">HWY 401 &amp; 74 </v>
      </c>
      <c r="C532" t="str">
        <f>'Input Data'!C547</f>
        <v>ON</v>
      </c>
      <c r="D532" t="str">
        <f>'Input Data'!D547</f>
        <v>ETH MID</v>
      </c>
      <c r="E532">
        <f>'Input Data'!AC547</f>
        <v>80.900000000000006</v>
      </c>
      <c r="F532">
        <f>'Input Data'!F547</f>
        <v>10</v>
      </c>
      <c r="G532">
        <f>'Input Data'!G547</f>
        <v>9</v>
      </c>
      <c r="H532">
        <f>'Input Data'!H547</f>
        <v>0</v>
      </c>
      <c r="I532">
        <f>'Input Data'!I547</f>
        <v>0</v>
      </c>
      <c r="J532" s="28">
        <f t="shared" si="16"/>
        <v>99.9</v>
      </c>
      <c r="K532">
        <f>J532*'Input Data'!AF547</f>
        <v>12.987000000000002</v>
      </c>
      <c r="L532" s="28">
        <f>J532*'Input Data'!AG547</f>
        <v>0</v>
      </c>
      <c r="M532" s="28">
        <f t="shared" si="17"/>
        <v>112.887</v>
      </c>
    </row>
    <row r="533" spans="1:13" x14ac:dyDescent="0.25">
      <c r="A533" t="str">
        <f>'Input Data'!B548</f>
        <v>BELMONT</v>
      </c>
      <c r="B533" t="str">
        <f>'Input Data'!AH548</f>
        <v xml:space="preserve">HWY 401 &amp; 74 </v>
      </c>
      <c r="C533" t="str">
        <f>'Input Data'!C548</f>
        <v>ON</v>
      </c>
      <c r="D533" t="str">
        <f>'Input Data'!D548</f>
        <v>ETHANOL REG</v>
      </c>
      <c r="E533">
        <f>'Input Data'!AC548</f>
        <v>76.900000000000006</v>
      </c>
      <c r="F533">
        <f>'Input Data'!F548</f>
        <v>10</v>
      </c>
      <c r="G533">
        <f>'Input Data'!G548</f>
        <v>9</v>
      </c>
      <c r="H533">
        <f>'Input Data'!H548</f>
        <v>0</v>
      </c>
      <c r="I533">
        <f>'Input Data'!I548</f>
        <v>0</v>
      </c>
      <c r="J533" s="28">
        <f t="shared" si="16"/>
        <v>95.9</v>
      </c>
      <c r="K533">
        <f>J533*'Input Data'!AF548</f>
        <v>12.467000000000001</v>
      </c>
      <c r="L533" s="28">
        <f>J533*'Input Data'!AG548</f>
        <v>0</v>
      </c>
      <c r="M533" s="28">
        <f t="shared" si="17"/>
        <v>108.367</v>
      </c>
    </row>
    <row r="534" spans="1:13" x14ac:dyDescent="0.25">
      <c r="A534" t="str">
        <f>'Input Data'!B549</f>
        <v>BELMONT</v>
      </c>
      <c r="B534" t="str">
        <f>'Input Data'!AH549</f>
        <v xml:space="preserve">HWY 401 &amp; 74 </v>
      </c>
      <c r="C534" t="str">
        <f>'Input Data'!C549</f>
        <v>ON</v>
      </c>
      <c r="D534" t="str">
        <f>'Input Data'!D549</f>
        <v>MID</v>
      </c>
      <c r="E534">
        <f>'Input Data'!AC549</f>
        <v>71.400000000000006</v>
      </c>
      <c r="F534">
        <f>'Input Data'!F549</f>
        <v>10</v>
      </c>
      <c r="G534">
        <f>'Input Data'!G549</f>
        <v>9</v>
      </c>
      <c r="H534">
        <f>'Input Data'!H549</f>
        <v>0</v>
      </c>
      <c r="I534">
        <f>'Input Data'!I549</f>
        <v>0</v>
      </c>
      <c r="J534" s="28">
        <f t="shared" si="16"/>
        <v>90.4</v>
      </c>
      <c r="K534">
        <f>J534*'Input Data'!AF549</f>
        <v>11.752000000000001</v>
      </c>
      <c r="L534" s="28">
        <f>J534*'Input Data'!AG549</f>
        <v>0</v>
      </c>
      <c r="M534" s="28">
        <f t="shared" si="17"/>
        <v>102.152</v>
      </c>
    </row>
    <row r="535" spans="1:13" x14ac:dyDescent="0.25">
      <c r="A535" t="str">
        <f>'Input Data'!B550</f>
        <v>BELMONT</v>
      </c>
      <c r="B535" t="str">
        <f>'Input Data'!AH550</f>
        <v xml:space="preserve">HWY 401 &amp; 74 </v>
      </c>
      <c r="C535" t="str">
        <f>'Input Data'!C550</f>
        <v>ON</v>
      </c>
      <c r="D535" t="str">
        <f>'Input Data'!D550</f>
        <v>PREMIUM</v>
      </c>
      <c r="E535">
        <f>'Input Data'!AC550</f>
        <v>129.30000000000001</v>
      </c>
      <c r="F535">
        <f>'Input Data'!F550</f>
        <v>10</v>
      </c>
      <c r="G535">
        <f>'Input Data'!G550</f>
        <v>9</v>
      </c>
      <c r="H535">
        <f>'Input Data'!H550</f>
        <v>0</v>
      </c>
      <c r="I535">
        <f>'Input Data'!I550</f>
        <v>0</v>
      </c>
      <c r="J535" s="28">
        <f t="shared" si="16"/>
        <v>148.30000000000001</v>
      </c>
      <c r="K535">
        <f>J535*'Input Data'!AF550</f>
        <v>19.279000000000003</v>
      </c>
      <c r="L535" s="28">
        <f>J535*'Input Data'!AG550</f>
        <v>0</v>
      </c>
      <c r="M535" s="28">
        <f t="shared" si="17"/>
        <v>167.57900000000001</v>
      </c>
    </row>
    <row r="536" spans="1:13" x14ac:dyDescent="0.25">
      <c r="A536" t="str">
        <f>'Input Data'!B551</f>
        <v>BELMONT</v>
      </c>
      <c r="B536" t="str">
        <f>'Input Data'!AH551</f>
        <v xml:space="preserve">HWY 401 &amp; 74 </v>
      </c>
      <c r="C536" t="str">
        <f>'Input Data'!C551</f>
        <v>ON</v>
      </c>
      <c r="D536" t="str">
        <f>'Input Data'!D551</f>
        <v>REGULAR</v>
      </c>
      <c r="E536">
        <f>'Input Data'!AC551</f>
        <v>58.4</v>
      </c>
      <c r="F536">
        <f>'Input Data'!F551</f>
        <v>10</v>
      </c>
      <c r="G536">
        <f>'Input Data'!G551</f>
        <v>9</v>
      </c>
      <c r="H536">
        <f>'Input Data'!H551</f>
        <v>0</v>
      </c>
      <c r="I536">
        <f>'Input Data'!I551</f>
        <v>0</v>
      </c>
      <c r="J536" s="28">
        <f t="shared" si="16"/>
        <v>77.400000000000006</v>
      </c>
      <c r="K536">
        <f>J536*'Input Data'!AF551</f>
        <v>10.062000000000001</v>
      </c>
      <c r="L536" s="28">
        <f>J536*'Input Data'!AG551</f>
        <v>0</v>
      </c>
      <c r="M536" s="28">
        <f t="shared" si="17"/>
        <v>87.462000000000003</v>
      </c>
    </row>
    <row r="537" spans="1:13" x14ac:dyDescent="0.25">
      <c r="A537" t="str">
        <f>'Input Data'!B552</f>
        <v>BELMONT</v>
      </c>
      <c r="B537" t="str">
        <f>'Input Data'!AH552</f>
        <v xml:space="preserve">HWY 401 &amp; 74 </v>
      </c>
      <c r="C537" t="str">
        <f>'Input Data'!C552</f>
        <v>ON</v>
      </c>
      <c r="D537" t="str">
        <f>'Input Data'!D552</f>
        <v>UNBRAND DEF</v>
      </c>
      <c r="E537">
        <f>'Input Data'!AC552</f>
        <v>115</v>
      </c>
      <c r="F537">
        <f>'Input Data'!F552</f>
        <v>0</v>
      </c>
      <c r="G537">
        <f>'Input Data'!G552</f>
        <v>0</v>
      </c>
      <c r="H537">
        <f>'Input Data'!H552</f>
        <v>0</v>
      </c>
      <c r="I537">
        <f>'Input Data'!I552</f>
        <v>0</v>
      </c>
      <c r="J537" s="28">
        <f t="shared" si="16"/>
        <v>115</v>
      </c>
      <c r="K537">
        <f>J537*'Input Data'!AF552</f>
        <v>14.950000000000001</v>
      </c>
      <c r="L537" s="28">
        <f>J537*'Input Data'!AG552</f>
        <v>0</v>
      </c>
      <c r="M537" s="28">
        <f t="shared" si="17"/>
        <v>129.94999999999999</v>
      </c>
    </row>
    <row r="538" spans="1:13" x14ac:dyDescent="0.25">
      <c r="A538" t="str">
        <f>'Input Data'!B553</f>
        <v>BRADFORD</v>
      </c>
      <c r="B538" t="str">
        <f>'Input Data'!AH553</f>
        <v>1-3479 SIMCOE COUNTY ROAD 88</v>
      </c>
      <c r="C538" t="str">
        <f>'Input Data'!C553</f>
        <v>ON</v>
      </c>
      <c r="D538" t="str">
        <f>'Input Data'!D553</f>
        <v>D LS DYED</v>
      </c>
      <c r="E538">
        <f>'Input Data'!AC553</f>
        <v>91.9</v>
      </c>
      <c r="F538">
        <f>'Input Data'!F553</f>
        <v>4</v>
      </c>
      <c r="G538">
        <f>'Input Data'!G553</f>
        <v>0</v>
      </c>
      <c r="H538">
        <f>'Input Data'!H553</f>
        <v>0</v>
      </c>
      <c r="I538">
        <f>'Input Data'!I553</f>
        <v>0</v>
      </c>
      <c r="J538" s="28">
        <f t="shared" si="16"/>
        <v>95.9</v>
      </c>
      <c r="K538">
        <f>J538*'Input Data'!AF553</f>
        <v>12.467000000000001</v>
      </c>
      <c r="L538" s="28">
        <f>J538*'Input Data'!AG553</f>
        <v>0</v>
      </c>
      <c r="M538" s="28">
        <f t="shared" si="17"/>
        <v>108.367</v>
      </c>
    </row>
    <row r="539" spans="1:13" x14ac:dyDescent="0.25">
      <c r="A539" t="str">
        <f>'Input Data'!B554</f>
        <v>BRADFORD</v>
      </c>
      <c r="B539" t="str">
        <f>'Input Data'!AH554</f>
        <v>1-3479 SIMCOE COUNTY ROAD 88</v>
      </c>
      <c r="C539" t="str">
        <f>'Input Data'!C554</f>
        <v>ON</v>
      </c>
      <c r="D539" t="str">
        <f>'Input Data'!D554</f>
        <v>DIESEL LS</v>
      </c>
      <c r="E539">
        <f>'Input Data'!AC554</f>
        <v>91.9</v>
      </c>
      <c r="F539">
        <f>'Input Data'!F554</f>
        <v>4</v>
      </c>
      <c r="G539">
        <f>'Input Data'!G554</f>
        <v>9</v>
      </c>
      <c r="H539">
        <f>'Input Data'!H554</f>
        <v>0</v>
      </c>
      <c r="I539">
        <f>'Input Data'!I554</f>
        <v>0</v>
      </c>
      <c r="J539" s="28">
        <f t="shared" si="16"/>
        <v>104.9</v>
      </c>
      <c r="K539">
        <f>J539*'Input Data'!AF554</f>
        <v>13.637</v>
      </c>
      <c r="L539" s="28">
        <f>J539*'Input Data'!AG554</f>
        <v>0</v>
      </c>
      <c r="M539" s="28">
        <f t="shared" si="17"/>
        <v>118.53700000000001</v>
      </c>
    </row>
    <row r="540" spans="1:13" x14ac:dyDescent="0.25">
      <c r="A540" t="str">
        <f>'Input Data'!B555</f>
        <v>BRADFORD</v>
      </c>
      <c r="B540" t="str">
        <f>'Input Data'!AH555</f>
        <v>1-3479 SIMCOE COUNTY ROAD 88</v>
      </c>
      <c r="C540" t="str">
        <f>'Input Data'!C555</f>
        <v>ON</v>
      </c>
      <c r="D540" t="str">
        <f>'Input Data'!D555</f>
        <v>ETH MID</v>
      </c>
      <c r="E540">
        <f>'Input Data'!AC555</f>
        <v>82.2</v>
      </c>
      <c r="F540">
        <f>'Input Data'!F555</f>
        <v>10</v>
      </c>
      <c r="G540">
        <f>'Input Data'!G555</f>
        <v>9</v>
      </c>
      <c r="H540">
        <f>'Input Data'!H555</f>
        <v>0</v>
      </c>
      <c r="I540">
        <f>'Input Data'!I555</f>
        <v>0</v>
      </c>
      <c r="J540" s="28">
        <f t="shared" si="16"/>
        <v>101.2</v>
      </c>
      <c r="K540">
        <f>J540*'Input Data'!AF555</f>
        <v>13.156000000000001</v>
      </c>
      <c r="L540" s="28">
        <f>J540*'Input Data'!AG555</f>
        <v>0</v>
      </c>
      <c r="M540" s="28">
        <f t="shared" si="17"/>
        <v>114.35600000000001</v>
      </c>
    </row>
    <row r="541" spans="1:13" x14ac:dyDescent="0.25">
      <c r="A541" t="str">
        <f>'Input Data'!B556</f>
        <v>BRADFORD</v>
      </c>
      <c r="B541" t="str">
        <f>'Input Data'!AH556</f>
        <v>1-3479 SIMCOE COUNTY ROAD 88</v>
      </c>
      <c r="C541" t="str">
        <f>'Input Data'!C556</f>
        <v>ON</v>
      </c>
      <c r="D541" t="str">
        <f>'Input Data'!D556</f>
        <v>ETHANOL REG</v>
      </c>
      <c r="E541">
        <f>'Input Data'!AC556</f>
        <v>78.2</v>
      </c>
      <c r="F541">
        <f>'Input Data'!F556</f>
        <v>10</v>
      </c>
      <c r="G541">
        <f>'Input Data'!G556</f>
        <v>9</v>
      </c>
      <c r="H541">
        <f>'Input Data'!H556</f>
        <v>0</v>
      </c>
      <c r="I541">
        <f>'Input Data'!I556</f>
        <v>0</v>
      </c>
      <c r="J541" s="28">
        <f t="shared" si="16"/>
        <v>97.2</v>
      </c>
      <c r="K541">
        <f>J541*'Input Data'!AF556</f>
        <v>12.636000000000001</v>
      </c>
      <c r="L541" s="28">
        <f>J541*'Input Data'!AG556</f>
        <v>0</v>
      </c>
      <c r="M541" s="28">
        <f t="shared" si="17"/>
        <v>109.836</v>
      </c>
    </row>
    <row r="542" spans="1:13" x14ac:dyDescent="0.25">
      <c r="A542" t="str">
        <f>'Input Data'!B557</f>
        <v>BRADFORD</v>
      </c>
      <c r="B542" t="str">
        <f>'Input Data'!AH557</f>
        <v>1-3479 SIMCOE COUNTY ROAD 88</v>
      </c>
      <c r="C542" t="str">
        <f>'Input Data'!C557</f>
        <v>ON</v>
      </c>
      <c r="D542" t="str">
        <f>'Input Data'!D557</f>
        <v>PREMIUM</v>
      </c>
      <c r="E542">
        <f>'Input Data'!AC557</f>
        <v>90.3</v>
      </c>
      <c r="F542">
        <f>'Input Data'!F557</f>
        <v>10</v>
      </c>
      <c r="G542">
        <f>'Input Data'!G557</f>
        <v>9</v>
      </c>
      <c r="H542">
        <f>'Input Data'!H557</f>
        <v>0</v>
      </c>
      <c r="I542">
        <f>'Input Data'!I557</f>
        <v>0</v>
      </c>
      <c r="J542" s="28">
        <f t="shared" si="16"/>
        <v>109.3</v>
      </c>
      <c r="K542">
        <f>J542*'Input Data'!AF557</f>
        <v>14.209</v>
      </c>
      <c r="L542" s="28">
        <f>J542*'Input Data'!AG557</f>
        <v>0</v>
      </c>
      <c r="M542" s="28">
        <f t="shared" si="17"/>
        <v>123.509</v>
      </c>
    </row>
    <row r="543" spans="1:13" x14ac:dyDescent="0.25">
      <c r="A543" t="str">
        <f>'Input Data'!B558</f>
        <v>BRADFORD</v>
      </c>
      <c r="B543" t="str">
        <f>'Input Data'!AH558</f>
        <v>1-3479 SIMCOE COUNTY ROAD 88</v>
      </c>
      <c r="C543" t="str">
        <f>'Input Data'!C558</f>
        <v>ON</v>
      </c>
      <c r="D543" t="str">
        <f>'Input Data'!D558</f>
        <v>UNBRAND DEF</v>
      </c>
      <c r="E543">
        <f>'Input Data'!AC558</f>
        <v>115</v>
      </c>
      <c r="F543">
        <f>'Input Data'!F558</f>
        <v>0</v>
      </c>
      <c r="G543">
        <f>'Input Data'!G558</f>
        <v>0</v>
      </c>
      <c r="H543">
        <f>'Input Data'!H558</f>
        <v>0</v>
      </c>
      <c r="I543">
        <f>'Input Data'!I558</f>
        <v>0</v>
      </c>
      <c r="J543" s="28">
        <f t="shared" si="16"/>
        <v>115</v>
      </c>
      <c r="K543">
        <f>J543*'Input Data'!AF558</f>
        <v>14.950000000000001</v>
      </c>
      <c r="L543" s="28">
        <f>J543*'Input Data'!AG558</f>
        <v>0</v>
      </c>
      <c r="M543" s="28">
        <f t="shared" si="17"/>
        <v>129.94999999999999</v>
      </c>
    </row>
    <row r="544" spans="1:13" x14ac:dyDescent="0.25">
      <c r="A544" t="str">
        <f>'Input Data'!B559</f>
        <v>CARDINAL</v>
      </c>
      <c r="B544" t="str">
        <f>'Input Data'!AH559</f>
        <v>2085 SHANLY RD COUNTY RD 22</v>
      </c>
      <c r="C544" t="str">
        <f>'Input Data'!C559</f>
        <v>ON</v>
      </c>
      <c r="D544" t="str">
        <f>'Input Data'!D559</f>
        <v>D LS DYED</v>
      </c>
      <c r="E544">
        <f>'Input Data'!AC559</f>
        <v>98.8</v>
      </c>
      <c r="F544">
        <f>'Input Data'!F559</f>
        <v>4</v>
      </c>
      <c r="G544">
        <f>'Input Data'!G559</f>
        <v>0</v>
      </c>
      <c r="H544">
        <f>'Input Data'!H559</f>
        <v>0</v>
      </c>
      <c r="I544">
        <f>'Input Data'!I559</f>
        <v>0</v>
      </c>
      <c r="J544" s="28">
        <f t="shared" si="16"/>
        <v>102.8</v>
      </c>
      <c r="K544">
        <f>J544*'Input Data'!AF559</f>
        <v>13.364000000000001</v>
      </c>
      <c r="L544" s="28">
        <f>J544*'Input Data'!AG559</f>
        <v>0</v>
      </c>
      <c r="M544" s="28">
        <f t="shared" si="17"/>
        <v>116.164</v>
      </c>
    </row>
    <row r="545" spans="1:13" x14ac:dyDescent="0.25">
      <c r="A545" t="str">
        <f>'Input Data'!B560</f>
        <v>CARDINAL</v>
      </c>
      <c r="B545" t="str">
        <f>'Input Data'!AH560</f>
        <v>2085 SHANLY RD COUNTY RD 22</v>
      </c>
      <c r="C545" t="str">
        <f>'Input Data'!C560</f>
        <v>ON</v>
      </c>
      <c r="D545" t="str">
        <f>'Input Data'!D560</f>
        <v>DIESEL LS</v>
      </c>
      <c r="E545">
        <f>'Input Data'!AC560</f>
        <v>98.8</v>
      </c>
      <c r="F545">
        <f>'Input Data'!F560</f>
        <v>4</v>
      </c>
      <c r="G545">
        <f>'Input Data'!G560</f>
        <v>9</v>
      </c>
      <c r="H545">
        <f>'Input Data'!H560</f>
        <v>0</v>
      </c>
      <c r="I545">
        <f>'Input Data'!I560</f>
        <v>0</v>
      </c>
      <c r="J545" s="28">
        <f t="shared" si="16"/>
        <v>111.8</v>
      </c>
      <c r="K545">
        <f>J545*'Input Data'!AF560</f>
        <v>14.534000000000001</v>
      </c>
      <c r="L545" s="28">
        <f>J545*'Input Data'!AG560</f>
        <v>0</v>
      </c>
      <c r="M545" s="28">
        <f t="shared" si="17"/>
        <v>126.334</v>
      </c>
    </row>
    <row r="546" spans="1:13" x14ac:dyDescent="0.25">
      <c r="A546" t="str">
        <f>'Input Data'!B561</f>
        <v>CARDINAL</v>
      </c>
      <c r="B546" t="str">
        <f>'Input Data'!AH561</f>
        <v>2085 SHANLY RD COUNTY RD 22</v>
      </c>
      <c r="C546" t="str">
        <f>'Input Data'!C561</f>
        <v>ON</v>
      </c>
      <c r="D546" t="str">
        <f>'Input Data'!D561</f>
        <v>UNBRAND DEF</v>
      </c>
      <c r="E546">
        <f>'Input Data'!AC561</f>
        <v>123.8</v>
      </c>
      <c r="F546">
        <f>'Input Data'!F561</f>
        <v>0</v>
      </c>
      <c r="G546">
        <f>'Input Data'!G561</f>
        <v>0</v>
      </c>
      <c r="H546">
        <f>'Input Data'!H561</f>
        <v>0</v>
      </c>
      <c r="I546">
        <f>'Input Data'!I561</f>
        <v>0</v>
      </c>
      <c r="J546" s="28">
        <f t="shared" si="16"/>
        <v>123.8</v>
      </c>
      <c r="K546">
        <f>J546*'Input Data'!AF561</f>
        <v>16.094000000000001</v>
      </c>
      <c r="L546" s="28">
        <f>J546*'Input Data'!AG561</f>
        <v>0</v>
      </c>
      <c r="M546" s="28">
        <f t="shared" si="17"/>
        <v>139.89400000000001</v>
      </c>
    </row>
    <row r="547" spans="1:13" x14ac:dyDescent="0.25">
      <c r="A547" t="str">
        <f>'Input Data'!B562</f>
        <v>CHATHAM</v>
      </c>
      <c r="B547" t="str">
        <f>'Input Data'!AH562</f>
        <v>22216 Bloomfield Road</v>
      </c>
      <c r="C547" t="str">
        <f>'Input Data'!C562</f>
        <v>ON</v>
      </c>
      <c r="D547" t="str">
        <f>'Input Data'!D562</f>
        <v>D LS DYED</v>
      </c>
      <c r="E547">
        <f>'Input Data'!AC562</f>
        <v>92.6</v>
      </c>
      <c r="F547">
        <f>'Input Data'!F562</f>
        <v>4</v>
      </c>
      <c r="G547">
        <f>'Input Data'!G562</f>
        <v>0</v>
      </c>
      <c r="H547">
        <f>'Input Data'!H562</f>
        <v>0</v>
      </c>
      <c r="I547">
        <f>'Input Data'!I562</f>
        <v>0</v>
      </c>
      <c r="J547" s="28">
        <f t="shared" si="16"/>
        <v>96.6</v>
      </c>
      <c r="K547">
        <f>J547*'Input Data'!AF562</f>
        <v>12.558</v>
      </c>
      <c r="L547" s="28">
        <f>J547*'Input Data'!AG562</f>
        <v>0</v>
      </c>
      <c r="M547" s="28">
        <f t="shared" si="17"/>
        <v>109.15799999999999</v>
      </c>
    </row>
    <row r="548" spans="1:13" x14ac:dyDescent="0.25">
      <c r="A548" t="str">
        <f>'Input Data'!B563</f>
        <v>CHATHAM</v>
      </c>
      <c r="B548" t="str">
        <f>'Input Data'!AH563</f>
        <v>22216 Bloomfield Road</v>
      </c>
      <c r="C548" t="str">
        <f>'Input Data'!C563</f>
        <v>ON</v>
      </c>
      <c r="D548" t="str">
        <f>'Input Data'!D563</f>
        <v>DIESEL LS</v>
      </c>
      <c r="E548">
        <f>'Input Data'!AC563</f>
        <v>92.6</v>
      </c>
      <c r="F548">
        <f>'Input Data'!F563</f>
        <v>4</v>
      </c>
      <c r="G548">
        <f>'Input Data'!G563</f>
        <v>9</v>
      </c>
      <c r="H548">
        <f>'Input Data'!H563</f>
        <v>0</v>
      </c>
      <c r="I548">
        <f>'Input Data'!I563</f>
        <v>0</v>
      </c>
      <c r="J548" s="28">
        <f t="shared" si="16"/>
        <v>105.6</v>
      </c>
      <c r="K548">
        <f>J548*'Input Data'!AF563</f>
        <v>13.728</v>
      </c>
      <c r="L548" s="28">
        <f>J548*'Input Data'!AG563</f>
        <v>0</v>
      </c>
      <c r="M548" s="28">
        <f t="shared" si="17"/>
        <v>119.32799999999999</v>
      </c>
    </row>
    <row r="549" spans="1:13" x14ac:dyDescent="0.25">
      <c r="A549" t="str">
        <f>'Input Data'!B564</f>
        <v>CHATHAM</v>
      </c>
      <c r="B549" t="str">
        <f>'Input Data'!AH564</f>
        <v>22216 Bloomfield Road</v>
      </c>
      <c r="C549" t="str">
        <f>'Input Data'!C564</f>
        <v>ON</v>
      </c>
      <c r="D549" t="str">
        <f>'Input Data'!D564</f>
        <v>UNBRAND DEF</v>
      </c>
      <c r="E549">
        <f>'Input Data'!AC564</f>
        <v>102.6</v>
      </c>
      <c r="F549">
        <f>'Input Data'!F564</f>
        <v>0</v>
      </c>
      <c r="G549">
        <f>'Input Data'!G564</f>
        <v>0</v>
      </c>
      <c r="H549">
        <f>'Input Data'!H564</f>
        <v>0</v>
      </c>
      <c r="I549">
        <f>'Input Data'!I564</f>
        <v>0</v>
      </c>
      <c r="J549" s="28">
        <f t="shared" si="16"/>
        <v>102.6</v>
      </c>
      <c r="K549">
        <f>J549*'Input Data'!AF564</f>
        <v>13.337999999999999</v>
      </c>
      <c r="L549" s="28">
        <f>J549*'Input Data'!AG564</f>
        <v>0</v>
      </c>
      <c r="M549" s="28">
        <f t="shared" si="17"/>
        <v>115.93799999999999</v>
      </c>
    </row>
    <row r="550" spans="1:13" x14ac:dyDescent="0.25">
      <c r="A550" t="str">
        <f>'Input Data'!B565</f>
        <v>COCHRANE</v>
      </c>
      <c r="B550" t="str">
        <f>'Input Data'!AH565</f>
        <v>99 HWY 11 S</v>
      </c>
      <c r="C550" t="str">
        <f>'Input Data'!C565</f>
        <v>ON</v>
      </c>
      <c r="D550" t="str">
        <f>'Input Data'!D565</f>
        <v>D LS DYED</v>
      </c>
      <c r="E550">
        <f>'Input Data'!AC565</f>
        <v>98.2</v>
      </c>
      <c r="F550">
        <f>'Input Data'!F565</f>
        <v>4</v>
      </c>
      <c r="G550">
        <f>'Input Data'!G565</f>
        <v>0</v>
      </c>
      <c r="H550">
        <f>'Input Data'!H565</f>
        <v>0</v>
      </c>
      <c r="I550">
        <f>'Input Data'!I565</f>
        <v>0</v>
      </c>
      <c r="J550" s="28">
        <f t="shared" si="16"/>
        <v>102.2</v>
      </c>
      <c r="K550">
        <f>J550*'Input Data'!AF565</f>
        <v>13.286000000000001</v>
      </c>
      <c r="L550" s="28">
        <f>J550*'Input Data'!AG565</f>
        <v>0</v>
      </c>
      <c r="M550" s="28">
        <f t="shared" si="17"/>
        <v>115.486</v>
      </c>
    </row>
    <row r="551" spans="1:13" x14ac:dyDescent="0.25">
      <c r="A551" t="str">
        <f>'Input Data'!B566</f>
        <v>COCHRANE</v>
      </c>
      <c r="B551" t="str">
        <f>'Input Data'!AH566</f>
        <v>99 HWY 11 S</v>
      </c>
      <c r="C551" t="str">
        <f>'Input Data'!C566</f>
        <v>ON</v>
      </c>
      <c r="D551" t="str">
        <f>'Input Data'!D566</f>
        <v>DIESEL LS</v>
      </c>
      <c r="E551">
        <f>'Input Data'!AC566</f>
        <v>98.2</v>
      </c>
      <c r="F551">
        <f>'Input Data'!F566</f>
        <v>4</v>
      </c>
      <c r="G551">
        <f>'Input Data'!G566</f>
        <v>9</v>
      </c>
      <c r="H551">
        <f>'Input Data'!H566</f>
        <v>0</v>
      </c>
      <c r="I551">
        <f>'Input Data'!I566</f>
        <v>0</v>
      </c>
      <c r="J551" s="28">
        <f t="shared" si="16"/>
        <v>111.2</v>
      </c>
      <c r="K551">
        <f>J551*'Input Data'!AF566</f>
        <v>14.456000000000001</v>
      </c>
      <c r="L551" s="28">
        <f>J551*'Input Data'!AG566</f>
        <v>0</v>
      </c>
      <c r="M551" s="28">
        <f t="shared" si="17"/>
        <v>125.65600000000001</v>
      </c>
    </row>
    <row r="552" spans="1:13" x14ac:dyDescent="0.25">
      <c r="A552" t="str">
        <f>'Input Data'!B567</f>
        <v>COCHRANE</v>
      </c>
      <c r="B552" t="str">
        <f>'Input Data'!AH567</f>
        <v>99 HWY 11 S</v>
      </c>
      <c r="C552" t="str">
        <f>'Input Data'!C567</f>
        <v>ON</v>
      </c>
      <c r="D552" t="str">
        <f>'Input Data'!D567</f>
        <v>ETHANOL REG</v>
      </c>
      <c r="E552">
        <f>'Input Data'!AC567</f>
        <v>71</v>
      </c>
      <c r="F552">
        <f>'Input Data'!F567</f>
        <v>10</v>
      </c>
      <c r="G552">
        <f>'Input Data'!G567</f>
        <v>9</v>
      </c>
      <c r="H552">
        <f>'Input Data'!H567</f>
        <v>0</v>
      </c>
      <c r="I552">
        <f>'Input Data'!I567</f>
        <v>0</v>
      </c>
      <c r="J552" s="28">
        <f t="shared" si="16"/>
        <v>90</v>
      </c>
      <c r="K552">
        <f>J552*'Input Data'!AF567</f>
        <v>11.700000000000001</v>
      </c>
      <c r="L552" s="28">
        <f>J552*'Input Data'!AG567</f>
        <v>0</v>
      </c>
      <c r="M552" s="28">
        <f t="shared" si="17"/>
        <v>101.7</v>
      </c>
    </row>
    <row r="553" spans="1:13" x14ac:dyDescent="0.25">
      <c r="A553" t="str">
        <f>'Input Data'!B568</f>
        <v>COCHRANE</v>
      </c>
      <c r="B553" t="str">
        <f>'Input Data'!AH568</f>
        <v>99 HWY 11 S</v>
      </c>
      <c r="C553" t="str">
        <f>'Input Data'!C568</f>
        <v>ON</v>
      </c>
      <c r="D553" t="str">
        <f>'Input Data'!D568</f>
        <v>PREMIUM</v>
      </c>
      <c r="E553">
        <f>'Input Data'!AC568</f>
        <v>81</v>
      </c>
      <c r="F553">
        <f>'Input Data'!F568</f>
        <v>10</v>
      </c>
      <c r="G553">
        <f>'Input Data'!G568</f>
        <v>9</v>
      </c>
      <c r="H553">
        <f>'Input Data'!H568</f>
        <v>0</v>
      </c>
      <c r="I553">
        <f>'Input Data'!I568</f>
        <v>0</v>
      </c>
      <c r="J553" s="28">
        <f t="shared" si="16"/>
        <v>100</v>
      </c>
      <c r="K553">
        <f>J553*'Input Data'!AF568</f>
        <v>13</v>
      </c>
      <c r="L553" s="28">
        <f>J553*'Input Data'!AG568</f>
        <v>0</v>
      </c>
      <c r="M553" s="28">
        <f t="shared" si="17"/>
        <v>113</v>
      </c>
    </row>
    <row r="554" spans="1:13" x14ac:dyDescent="0.25">
      <c r="A554" t="str">
        <f>'Input Data'!B569</f>
        <v>COCHRANE</v>
      </c>
      <c r="B554" t="str">
        <f>'Input Data'!AH569</f>
        <v>99 HWY 11 S</v>
      </c>
      <c r="C554" t="str">
        <f>'Input Data'!C569</f>
        <v>ON</v>
      </c>
      <c r="D554" t="str">
        <f>'Input Data'!D569</f>
        <v>UNBRAND DEF</v>
      </c>
      <c r="E554">
        <f>'Input Data'!AC569</f>
        <v>88.4</v>
      </c>
      <c r="F554">
        <f>'Input Data'!F569</f>
        <v>0</v>
      </c>
      <c r="G554">
        <f>'Input Data'!G569</f>
        <v>0</v>
      </c>
      <c r="H554">
        <f>'Input Data'!H569</f>
        <v>0</v>
      </c>
      <c r="I554">
        <f>'Input Data'!I569</f>
        <v>0</v>
      </c>
      <c r="J554" s="28">
        <f t="shared" si="16"/>
        <v>88.4</v>
      </c>
      <c r="K554">
        <f>J554*'Input Data'!AF569</f>
        <v>11.492000000000001</v>
      </c>
      <c r="L554" s="28">
        <f>J554*'Input Data'!AG569</f>
        <v>0</v>
      </c>
      <c r="M554" s="28">
        <f t="shared" si="17"/>
        <v>99.89200000000001</v>
      </c>
    </row>
    <row r="555" spans="1:13" x14ac:dyDescent="0.25">
      <c r="A555" t="str">
        <f>'Input Data'!B570</f>
        <v>CORNWALL</v>
      </c>
      <c r="B555" t="str">
        <f>'Input Data'!AH570</f>
        <v>1400 BOUNDARY RD</v>
      </c>
      <c r="C555" t="str">
        <f>'Input Data'!C570</f>
        <v>ON</v>
      </c>
      <c r="D555" t="str">
        <f>'Input Data'!D570</f>
        <v>D LS DYED</v>
      </c>
      <c r="E555">
        <f>'Input Data'!AC570</f>
        <v>98.4</v>
      </c>
      <c r="F555">
        <f>'Input Data'!F570</f>
        <v>4</v>
      </c>
      <c r="G555">
        <f>'Input Data'!G570</f>
        <v>0</v>
      </c>
      <c r="H555">
        <f>'Input Data'!H570</f>
        <v>0</v>
      </c>
      <c r="I555">
        <f>'Input Data'!I570</f>
        <v>0</v>
      </c>
      <c r="J555" s="28">
        <f t="shared" si="16"/>
        <v>102.4</v>
      </c>
      <c r="K555">
        <f>J555*'Input Data'!AF570</f>
        <v>13.312000000000001</v>
      </c>
      <c r="L555" s="28">
        <f>J555*'Input Data'!AG570</f>
        <v>0</v>
      </c>
      <c r="M555" s="28">
        <f t="shared" si="17"/>
        <v>115.712</v>
      </c>
    </row>
    <row r="556" spans="1:13" x14ac:dyDescent="0.25">
      <c r="A556" t="str">
        <f>'Input Data'!B571</f>
        <v>CORNWALL</v>
      </c>
      <c r="B556" t="str">
        <f>'Input Data'!AH571</f>
        <v>1400 BOUNDARY RD</v>
      </c>
      <c r="C556" t="str">
        <f>'Input Data'!C571</f>
        <v>ON</v>
      </c>
      <c r="D556" t="str">
        <f>'Input Data'!D571</f>
        <v>DIESEL LS</v>
      </c>
      <c r="E556">
        <f>'Input Data'!AC571</f>
        <v>98.4</v>
      </c>
      <c r="F556">
        <f>'Input Data'!F571</f>
        <v>4</v>
      </c>
      <c r="G556">
        <f>'Input Data'!G571</f>
        <v>9</v>
      </c>
      <c r="H556">
        <f>'Input Data'!H571</f>
        <v>0</v>
      </c>
      <c r="I556">
        <f>'Input Data'!I571</f>
        <v>0</v>
      </c>
      <c r="J556" s="28">
        <f t="shared" si="16"/>
        <v>111.4</v>
      </c>
      <c r="K556">
        <f>J556*'Input Data'!AF571</f>
        <v>14.482000000000001</v>
      </c>
      <c r="L556" s="28">
        <f>J556*'Input Data'!AG571</f>
        <v>0</v>
      </c>
      <c r="M556" s="28">
        <f t="shared" si="17"/>
        <v>125.88200000000001</v>
      </c>
    </row>
    <row r="557" spans="1:13" x14ac:dyDescent="0.25">
      <c r="A557" t="str">
        <f>'Input Data'!B572</f>
        <v>CORNWALL</v>
      </c>
      <c r="B557" t="str">
        <f>'Input Data'!AH572</f>
        <v>1400 BOUNDARY RD</v>
      </c>
      <c r="C557" t="str">
        <f>'Input Data'!C572</f>
        <v>ON</v>
      </c>
      <c r="D557" t="str">
        <f>'Input Data'!D572</f>
        <v>UNBRAND DEF</v>
      </c>
      <c r="E557">
        <f>'Input Data'!AC572</f>
        <v>106.1</v>
      </c>
      <c r="F557">
        <f>'Input Data'!F572</f>
        <v>0</v>
      </c>
      <c r="G557">
        <f>'Input Data'!G572</f>
        <v>0</v>
      </c>
      <c r="H557">
        <f>'Input Data'!H572</f>
        <v>0</v>
      </c>
      <c r="I557">
        <f>'Input Data'!I572</f>
        <v>0</v>
      </c>
      <c r="J557" s="28">
        <f t="shared" si="16"/>
        <v>106.1</v>
      </c>
      <c r="K557">
        <f>J557*'Input Data'!AF572</f>
        <v>13.792999999999999</v>
      </c>
      <c r="L557" s="28">
        <f>J557*'Input Data'!AG572</f>
        <v>0</v>
      </c>
      <c r="M557" s="28">
        <f t="shared" si="17"/>
        <v>119.893</v>
      </c>
    </row>
    <row r="558" spans="1:13" x14ac:dyDescent="0.25">
      <c r="A558" t="str">
        <f>'Input Data'!B573</f>
        <v>DRYDEN</v>
      </c>
      <c r="B558" t="str">
        <f>'Input Data'!AH573</f>
        <v>15627 HWY 17 E</v>
      </c>
      <c r="C558" t="str">
        <f>'Input Data'!C573</f>
        <v>ON</v>
      </c>
      <c r="D558" t="str">
        <f>'Input Data'!D573</f>
        <v>D LS DYED</v>
      </c>
      <c r="E558">
        <f>'Input Data'!AC573</f>
        <v>101.9</v>
      </c>
      <c r="F558">
        <f>'Input Data'!F573</f>
        <v>4</v>
      </c>
      <c r="G558">
        <f>'Input Data'!G573</f>
        <v>0</v>
      </c>
      <c r="H558">
        <f>'Input Data'!H573</f>
        <v>0</v>
      </c>
      <c r="I558">
        <f>'Input Data'!I573</f>
        <v>0</v>
      </c>
      <c r="J558" s="28">
        <f t="shared" si="16"/>
        <v>105.9</v>
      </c>
      <c r="K558">
        <f>J558*'Input Data'!AF573</f>
        <v>13.767000000000001</v>
      </c>
      <c r="L558" s="28">
        <f>J558*'Input Data'!AG573</f>
        <v>0</v>
      </c>
      <c r="M558" s="28">
        <f t="shared" si="17"/>
        <v>119.667</v>
      </c>
    </row>
    <row r="559" spans="1:13" x14ac:dyDescent="0.25">
      <c r="A559" t="str">
        <f>'Input Data'!B574</f>
        <v>DRYDEN</v>
      </c>
      <c r="B559" t="str">
        <f>'Input Data'!AH574</f>
        <v>15627 HWY 17 E</v>
      </c>
      <c r="C559" t="str">
        <f>'Input Data'!C574</f>
        <v>ON</v>
      </c>
      <c r="D559" t="str">
        <f>'Input Data'!D574</f>
        <v>DIESEL LS</v>
      </c>
      <c r="E559">
        <f>'Input Data'!AC574</f>
        <v>101.9</v>
      </c>
      <c r="F559">
        <f>'Input Data'!F574</f>
        <v>4</v>
      </c>
      <c r="G559">
        <f>'Input Data'!G574</f>
        <v>9</v>
      </c>
      <c r="H559">
        <f>'Input Data'!H574</f>
        <v>0</v>
      </c>
      <c r="I559">
        <f>'Input Data'!I574</f>
        <v>0</v>
      </c>
      <c r="J559" s="28">
        <f t="shared" si="16"/>
        <v>114.9</v>
      </c>
      <c r="K559">
        <f>J559*'Input Data'!AF574</f>
        <v>14.937000000000001</v>
      </c>
      <c r="L559" s="28">
        <f>J559*'Input Data'!AG574</f>
        <v>0</v>
      </c>
      <c r="M559" s="28">
        <f t="shared" si="17"/>
        <v>129.83700000000002</v>
      </c>
    </row>
    <row r="560" spans="1:13" x14ac:dyDescent="0.25">
      <c r="A560" t="str">
        <f>'Input Data'!B575</f>
        <v>DRYDEN</v>
      </c>
      <c r="B560" t="str">
        <f>'Input Data'!AH575</f>
        <v>15627 HWY 17 E</v>
      </c>
      <c r="C560" t="str">
        <f>'Input Data'!C575</f>
        <v>ON</v>
      </c>
      <c r="D560" t="str">
        <f>'Input Data'!D575</f>
        <v>ETHANOL REG</v>
      </c>
      <c r="E560">
        <f>'Input Data'!AC575</f>
        <v>87.9</v>
      </c>
      <c r="F560">
        <f>'Input Data'!F575</f>
        <v>10</v>
      </c>
      <c r="G560">
        <f>'Input Data'!G575</f>
        <v>9</v>
      </c>
      <c r="H560">
        <f>'Input Data'!H575</f>
        <v>0</v>
      </c>
      <c r="I560">
        <f>'Input Data'!I575</f>
        <v>0</v>
      </c>
      <c r="J560" s="28">
        <f t="shared" si="16"/>
        <v>106.9</v>
      </c>
      <c r="K560">
        <f>J560*'Input Data'!AF575</f>
        <v>13.897000000000002</v>
      </c>
      <c r="L560" s="28">
        <f>J560*'Input Data'!AG575</f>
        <v>0</v>
      </c>
      <c r="M560" s="28">
        <f t="shared" si="17"/>
        <v>120.79700000000001</v>
      </c>
    </row>
    <row r="561" spans="1:13" x14ac:dyDescent="0.25">
      <c r="A561" t="str">
        <f>'Input Data'!B576</f>
        <v>DRYDEN</v>
      </c>
      <c r="B561" t="str">
        <f>'Input Data'!AH576</f>
        <v>15627 HWY 17 E</v>
      </c>
      <c r="C561" t="str">
        <f>'Input Data'!C576</f>
        <v>ON</v>
      </c>
      <c r="D561" t="str">
        <f>'Input Data'!D576</f>
        <v>UNBRAND DEF</v>
      </c>
      <c r="E561">
        <f>'Input Data'!AC576</f>
        <v>119.5</v>
      </c>
      <c r="F561">
        <f>'Input Data'!F576</f>
        <v>0</v>
      </c>
      <c r="G561">
        <f>'Input Data'!G576</f>
        <v>0</v>
      </c>
      <c r="H561">
        <f>'Input Data'!H576</f>
        <v>0</v>
      </c>
      <c r="I561">
        <f>'Input Data'!I576</f>
        <v>0</v>
      </c>
      <c r="J561" s="28">
        <f t="shared" si="16"/>
        <v>119.5</v>
      </c>
      <c r="K561">
        <f>J561*'Input Data'!AF576</f>
        <v>15.535</v>
      </c>
      <c r="L561" s="28">
        <f>J561*'Input Data'!AG576</f>
        <v>0</v>
      </c>
      <c r="M561" s="28">
        <f t="shared" si="17"/>
        <v>135.035</v>
      </c>
    </row>
    <row r="562" spans="1:13" x14ac:dyDescent="0.25">
      <c r="A562" t="str">
        <f>'Input Data'!B577</f>
        <v>DRYDEN</v>
      </c>
      <c r="B562" t="str">
        <f>'Input Data'!AH577</f>
        <v>379 GOVERNMENT ST</v>
      </c>
      <c r="C562" t="str">
        <f>'Input Data'!C577</f>
        <v>ON</v>
      </c>
      <c r="D562" t="str">
        <f>'Input Data'!D577</f>
        <v>DIESEL LS</v>
      </c>
      <c r="E562">
        <f>'Input Data'!AC577</f>
        <v>101.9</v>
      </c>
      <c r="F562">
        <f>'Input Data'!F577</f>
        <v>4</v>
      </c>
      <c r="G562">
        <f>'Input Data'!G577</f>
        <v>9</v>
      </c>
      <c r="H562">
        <f>'Input Data'!H577</f>
        <v>0</v>
      </c>
      <c r="I562">
        <f>'Input Data'!I577</f>
        <v>0</v>
      </c>
      <c r="J562" s="28">
        <f t="shared" si="16"/>
        <v>114.9</v>
      </c>
      <c r="K562">
        <f>J562*'Input Data'!AF577</f>
        <v>14.937000000000001</v>
      </c>
      <c r="L562" s="28">
        <f>J562*'Input Data'!AG577</f>
        <v>0</v>
      </c>
      <c r="M562" s="28">
        <f t="shared" si="17"/>
        <v>129.83700000000002</v>
      </c>
    </row>
    <row r="563" spans="1:13" x14ac:dyDescent="0.25">
      <c r="A563" t="str">
        <f>'Input Data'!B578</f>
        <v>DRYDEN</v>
      </c>
      <c r="B563" t="str">
        <f>'Input Data'!AH578</f>
        <v>379 GOVERNMENT ST</v>
      </c>
      <c r="C563" t="str">
        <f>'Input Data'!C578</f>
        <v>ON</v>
      </c>
      <c r="D563" t="str">
        <f>'Input Data'!D578</f>
        <v>ETH MID</v>
      </c>
      <c r="E563">
        <f>'Input Data'!AC578</f>
        <v>92.1</v>
      </c>
      <c r="F563">
        <f>'Input Data'!F578</f>
        <v>10</v>
      </c>
      <c r="G563">
        <f>'Input Data'!G578</f>
        <v>9</v>
      </c>
      <c r="H563">
        <f>'Input Data'!H578</f>
        <v>0</v>
      </c>
      <c r="I563">
        <f>'Input Data'!I578</f>
        <v>0</v>
      </c>
      <c r="J563" s="28">
        <f t="shared" si="16"/>
        <v>111.1</v>
      </c>
      <c r="K563">
        <f>J563*'Input Data'!AF578</f>
        <v>14.443</v>
      </c>
      <c r="L563" s="28">
        <f>J563*'Input Data'!AG578</f>
        <v>0</v>
      </c>
      <c r="M563" s="28">
        <f t="shared" si="17"/>
        <v>125.54299999999999</v>
      </c>
    </row>
    <row r="564" spans="1:13" x14ac:dyDescent="0.25">
      <c r="A564" t="str">
        <f>'Input Data'!B579</f>
        <v>DRYDEN</v>
      </c>
      <c r="B564" t="str">
        <f>'Input Data'!AH579</f>
        <v>379 GOVERNMENT ST</v>
      </c>
      <c r="C564" t="str">
        <f>'Input Data'!C579</f>
        <v>ON</v>
      </c>
      <c r="D564" t="str">
        <f>'Input Data'!D579</f>
        <v>ETHANOL REG</v>
      </c>
      <c r="E564">
        <f>'Input Data'!AC579</f>
        <v>88.1</v>
      </c>
      <c r="F564">
        <f>'Input Data'!F579</f>
        <v>10</v>
      </c>
      <c r="G564">
        <f>'Input Data'!G579</f>
        <v>9</v>
      </c>
      <c r="H564">
        <f>'Input Data'!H579</f>
        <v>0</v>
      </c>
      <c r="I564">
        <f>'Input Data'!I579</f>
        <v>0</v>
      </c>
      <c r="J564" s="28">
        <f t="shared" si="16"/>
        <v>107.1</v>
      </c>
      <c r="K564">
        <f>J564*'Input Data'!AF579</f>
        <v>13.923</v>
      </c>
      <c r="L564" s="28">
        <f>J564*'Input Data'!AG579</f>
        <v>0</v>
      </c>
      <c r="M564" s="28">
        <f t="shared" si="17"/>
        <v>121.023</v>
      </c>
    </row>
    <row r="565" spans="1:13" x14ac:dyDescent="0.25">
      <c r="A565" t="str">
        <f>'Input Data'!B580</f>
        <v>DRYDEN</v>
      </c>
      <c r="B565" t="str">
        <f>'Input Data'!AH580</f>
        <v>379 GOVERNMENT ST</v>
      </c>
      <c r="C565" t="str">
        <f>'Input Data'!C580</f>
        <v>ON</v>
      </c>
      <c r="D565" t="str">
        <f>'Input Data'!D580</f>
        <v>PREMIUM</v>
      </c>
      <c r="E565">
        <f>'Input Data'!AC580</f>
        <v>107.1</v>
      </c>
      <c r="F565">
        <f>'Input Data'!F580</f>
        <v>10</v>
      </c>
      <c r="G565">
        <f>'Input Data'!G580</f>
        <v>9</v>
      </c>
      <c r="H565">
        <f>'Input Data'!H580</f>
        <v>0</v>
      </c>
      <c r="I565">
        <f>'Input Data'!I580</f>
        <v>0</v>
      </c>
      <c r="J565" s="28">
        <f t="shared" si="16"/>
        <v>126.1</v>
      </c>
      <c r="K565">
        <f>J565*'Input Data'!AF580</f>
        <v>16.393000000000001</v>
      </c>
      <c r="L565" s="28">
        <f>J565*'Input Data'!AG580</f>
        <v>0</v>
      </c>
      <c r="M565" s="28">
        <f t="shared" si="17"/>
        <v>142.49299999999999</v>
      </c>
    </row>
    <row r="566" spans="1:13" x14ac:dyDescent="0.25">
      <c r="A566" t="str">
        <f>'Input Data'!B581</f>
        <v>DRYDEN</v>
      </c>
      <c r="B566" t="str">
        <f>'Input Data'!AH581</f>
        <v>379 GOVERNMENT ST</v>
      </c>
      <c r="C566" t="str">
        <f>'Input Data'!C581</f>
        <v>ON</v>
      </c>
      <c r="D566" t="str">
        <f>'Input Data'!D581</f>
        <v>UNBRAND DEF</v>
      </c>
      <c r="E566">
        <f>'Input Data'!AC581</f>
        <v>115</v>
      </c>
      <c r="F566">
        <f>'Input Data'!F581</f>
        <v>0</v>
      </c>
      <c r="G566">
        <f>'Input Data'!G581</f>
        <v>0</v>
      </c>
      <c r="H566">
        <f>'Input Data'!H581</f>
        <v>0</v>
      </c>
      <c r="I566">
        <f>'Input Data'!I581</f>
        <v>0</v>
      </c>
      <c r="J566" s="28">
        <f t="shared" si="16"/>
        <v>115</v>
      </c>
      <c r="K566">
        <f>J566*'Input Data'!AF581</f>
        <v>14.950000000000001</v>
      </c>
      <c r="L566" s="28">
        <f>J566*'Input Data'!AG581</f>
        <v>0</v>
      </c>
      <c r="M566" s="28">
        <f t="shared" si="17"/>
        <v>129.94999999999999</v>
      </c>
    </row>
    <row r="567" spans="1:13" x14ac:dyDescent="0.25">
      <c r="A567" t="str">
        <f>'Input Data'!B582</f>
        <v>DUNVEGAN</v>
      </c>
      <c r="B567" t="str">
        <f>'Input Data'!AH582</f>
        <v>1515 COUNTRY RD #20</v>
      </c>
      <c r="C567" t="str">
        <f>'Input Data'!C582</f>
        <v>ON</v>
      </c>
      <c r="D567" t="str">
        <f>'Input Data'!D582</f>
        <v>D LS DYED</v>
      </c>
      <c r="E567">
        <f>'Input Data'!AC582</f>
        <v>98.5</v>
      </c>
      <c r="F567">
        <f>'Input Data'!F582</f>
        <v>4</v>
      </c>
      <c r="G567">
        <f>'Input Data'!G582</f>
        <v>0</v>
      </c>
      <c r="H567">
        <f>'Input Data'!H582</f>
        <v>0</v>
      </c>
      <c r="I567">
        <f>'Input Data'!I582</f>
        <v>0</v>
      </c>
      <c r="J567" s="28">
        <f t="shared" si="16"/>
        <v>102.5</v>
      </c>
      <c r="K567">
        <f>J567*'Input Data'!AF582</f>
        <v>13.325000000000001</v>
      </c>
      <c r="L567" s="28">
        <f>J567*'Input Data'!AG582</f>
        <v>0</v>
      </c>
      <c r="M567" s="28">
        <f t="shared" si="17"/>
        <v>115.825</v>
      </c>
    </row>
    <row r="568" spans="1:13" x14ac:dyDescent="0.25">
      <c r="A568" t="str">
        <f>'Input Data'!B583</f>
        <v>DUNVEGAN</v>
      </c>
      <c r="B568" t="str">
        <f>'Input Data'!AH583</f>
        <v>1515 COUNTRY RD #20</v>
      </c>
      <c r="C568" t="str">
        <f>'Input Data'!C583</f>
        <v>ON</v>
      </c>
      <c r="D568" t="str">
        <f>'Input Data'!D583</f>
        <v>DIESEL LS</v>
      </c>
      <c r="E568">
        <f>'Input Data'!AC583</f>
        <v>98.5</v>
      </c>
      <c r="F568">
        <f>'Input Data'!F583</f>
        <v>4</v>
      </c>
      <c r="G568">
        <f>'Input Data'!G583</f>
        <v>9</v>
      </c>
      <c r="H568">
        <f>'Input Data'!H583</f>
        <v>0</v>
      </c>
      <c r="I568">
        <f>'Input Data'!I583</f>
        <v>0</v>
      </c>
      <c r="J568" s="28">
        <f t="shared" si="16"/>
        <v>111.5</v>
      </c>
      <c r="K568">
        <f>J568*'Input Data'!AF583</f>
        <v>14.495000000000001</v>
      </c>
      <c r="L568" s="28">
        <f>J568*'Input Data'!AG583</f>
        <v>0</v>
      </c>
      <c r="M568" s="28">
        <f t="shared" si="17"/>
        <v>125.995</v>
      </c>
    </row>
    <row r="569" spans="1:13" x14ac:dyDescent="0.25">
      <c r="A569" t="str">
        <f>'Input Data'!B584</f>
        <v>DUNVEGAN</v>
      </c>
      <c r="B569" t="str">
        <f>'Input Data'!AH584</f>
        <v>1515 COUNTRY RD #20</v>
      </c>
      <c r="C569" t="str">
        <f>'Input Data'!C584</f>
        <v>ON</v>
      </c>
      <c r="D569" t="str">
        <f>'Input Data'!D584</f>
        <v>UNBRAND DEF</v>
      </c>
      <c r="E569">
        <f>'Input Data'!AC584</f>
        <v>106.1</v>
      </c>
      <c r="F569">
        <f>'Input Data'!F584</f>
        <v>0</v>
      </c>
      <c r="G569">
        <f>'Input Data'!G584</f>
        <v>0</v>
      </c>
      <c r="H569">
        <f>'Input Data'!H584</f>
        <v>0</v>
      </c>
      <c r="I569">
        <f>'Input Data'!I584</f>
        <v>0</v>
      </c>
      <c r="J569" s="28">
        <f t="shared" si="16"/>
        <v>106.1</v>
      </c>
      <c r="K569">
        <f>J569*'Input Data'!AF584</f>
        <v>13.792999999999999</v>
      </c>
      <c r="L569" s="28">
        <f>J569*'Input Data'!AG584</f>
        <v>0</v>
      </c>
      <c r="M569" s="28">
        <f t="shared" si="17"/>
        <v>119.893</v>
      </c>
    </row>
    <row r="570" spans="1:13" x14ac:dyDescent="0.25">
      <c r="A570" t="str">
        <f>'Input Data'!B585</f>
        <v>FORT FRANCES</v>
      </c>
      <c r="B570" t="str">
        <f>'Input Data'!AH585</f>
        <v>505 MCIRVINE RD</v>
      </c>
      <c r="C570" t="str">
        <f>'Input Data'!C585</f>
        <v>ON</v>
      </c>
      <c r="D570" t="str">
        <f>'Input Data'!D585</f>
        <v>D LS DYED</v>
      </c>
      <c r="E570">
        <f>'Input Data'!AC585</f>
        <v>103.3</v>
      </c>
      <c r="F570">
        <f>'Input Data'!F585</f>
        <v>4</v>
      </c>
      <c r="G570">
        <f>'Input Data'!G585</f>
        <v>0</v>
      </c>
      <c r="H570">
        <f>'Input Data'!H585</f>
        <v>0</v>
      </c>
      <c r="I570">
        <f>'Input Data'!I585</f>
        <v>0</v>
      </c>
      <c r="J570" s="28">
        <f t="shared" si="16"/>
        <v>107.3</v>
      </c>
      <c r="K570">
        <f>J570*'Input Data'!AF585</f>
        <v>13.949</v>
      </c>
      <c r="L570" s="28">
        <f>J570*'Input Data'!AG585</f>
        <v>0</v>
      </c>
      <c r="M570" s="28">
        <f t="shared" si="17"/>
        <v>121.249</v>
      </c>
    </row>
    <row r="571" spans="1:13" x14ac:dyDescent="0.25">
      <c r="A571" t="str">
        <f>'Input Data'!B586</f>
        <v>FORT FRANCES</v>
      </c>
      <c r="B571" t="str">
        <f>'Input Data'!AH586</f>
        <v>505 MCIRVINE RD</v>
      </c>
      <c r="C571" t="str">
        <f>'Input Data'!C586</f>
        <v>ON</v>
      </c>
      <c r="D571" t="str">
        <f>'Input Data'!D586</f>
        <v>DIESEL LS</v>
      </c>
      <c r="E571">
        <f>'Input Data'!AC586</f>
        <v>103.3</v>
      </c>
      <c r="F571">
        <f>'Input Data'!F586</f>
        <v>4</v>
      </c>
      <c r="G571">
        <f>'Input Data'!G586</f>
        <v>9</v>
      </c>
      <c r="H571">
        <f>'Input Data'!H586</f>
        <v>0</v>
      </c>
      <c r="I571">
        <f>'Input Data'!I586</f>
        <v>0</v>
      </c>
      <c r="J571" s="28">
        <f t="shared" si="16"/>
        <v>116.3</v>
      </c>
      <c r="K571">
        <f>J571*'Input Data'!AF586</f>
        <v>15.119</v>
      </c>
      <c r="L571" s="28">
        <f>J571*'Input Data'!AG586</f>
        <v>0</v>
      </c>
      <c r="M571" s="28">
        <f t="shared" si="17"/>
        <v>131.41899999999998</v>
      </c>
    </row>
    <row r="572" spans="1:13" x14ac:dyDescent="0.25">
      <c r="A572" t="str">
        <f>'Input Data'!B587</f>
        <v>FORT FRANCES</v>
      </c>
      <c r="B572" t="str">
        <f>'Input Data'!AH587</f>
        <v>505 MCIRVINE RD</v>
      </c>
      <c r="C572" t="str">
        <f>'Input Data'!C587</f>
        <v>ON</v>
      </c>
      <c r="D572" t="str">
        <f>'Input Data'!D587</f>
        <v>ETH MID</v>
      </c>
      <c r="E572">
        <f>'Input Data'!AC587</f>
        <v>93</v>
      </c>
      <c r="F572">
        <f>'Input Data'!F587</f>
        <v>10</v>
      </c>
      <c r="G572">
        <f>'Input Data'!G587</f>
        <v>9</v>
      </c>
      <c r="H572">
        <f>'Input Data'!H587</f>
        <v>0</v>
      </c>
      <c r="I572">
        <f>'Input Data'!I587</f>
        <v>0</v>
      </c>
      <c r="J572" s="28">
        <f t="shared" si="16"/>
        <v>112</v>
      </c>
      <c r="K572">
        <f>J572*'Input Data'!AF587</f>
        <v>14.56</v>
      </c>
      <c r="L572" s="28">
        <f>J572*'Input Data'!AG587</f>
        <v>0</v>
      </c>
      <c r="M572" s="28">
        <f t="shared" si="17"/>
        <v>126.56</v>
      </c>
    </row>
    <row r="573" spans="1:13" x14ac:dyDescent="0.25">
      <c r="A573" t="str">
        <f>'Input Data'!B588</f>
        <v>FORT FRANCES</v>
      </c>
      <c r="B573" t="str">
        <f>'Input Data'!AH588</f>
        <v>505 MCIRVINE RD</v>
      </c>
      <c r="C573" t="str">
        <f>'Input Data'!C588</f>
        <v>ON</v>
      </c>
      <c r="D573" t="str">
        <f>'Input Data'!D588</f>
        <v>ETHANOL REG</v>
      </c>
      <c r="E573">
        <f>'Input Data'!AC588</f>
        <v>89</v>
      </c>
      <c r="F573">
        <f>'Input Data'!F588</f>
        <v>10</v>
      </c>
      <c r="G573">
        <f>'Input Data'!G588</f>
        <v>9</v>
      </c>
      <c r="H573">
        <f>'Input Data'!H588</f>
        <v>0</v>
      </c>
      <c r="I573">
        <f>'Input Data'!I588</f>
        <v>0</v>
      </c>
      <c r="J573" s="28">
        <f t="shared" si="16"/>
        <v>108</v>
      </c>
      <c r="K573">
        <f>J573*'Input Data'!AF588</f>
        <v>14.040000000000001</v>
      </c>
      <c r="L573" s="28">
        <f>J573*'Input Data'!AG588</f>
        <v>0</v>
      </c>
      <c r="M573" s="28">
        <f t="shared" si="17"/>
        <v>122.04</v>
      </c>
    </row>
    <row r="574" spans="1:13" x14ac:dyDescent="0.25">
      <c r="A574" t="str">
        <f>'Input Data'!B589</f>
        <v>FORT FRANCES</v>
      </c>
      <c r="B574" t="str">
        <f>'Input Data'!AH589</f>
        <v>505 MCIRVINE RD</v>
      </c>
      <c r="C574" t="str">
        <f>'Input Data'!C589</f>
        <v>ON</v>
      </c>
      <c r="D574" t="str">
        <f>'Input Data'!D589</f>
        <v>PREMIUM</v>
      </c>
      <c r="E574">
        <f>'Input Data'!AC589</f>
        <v>108</v>
      </c>
      <c r="F574">
        <f>'Input Data'!F589</f>
        <v>10</v>
      </c>
      <c r="G574">
        <f>'Input Data'!G589</f>
        <v>9</v>
      </c>
      <c r="H574">
        <f>'Input Data'!H589</f>
        <v>0</v>
      </c>
      <c r="I574">
        <f>'Input Data'!I589</f>
        <v>0</v>
      </c>
      <c r="J574" s="28">
        <f t="shared" si="16"/>
        <v>127</v>
      </c>
      <c r="K574">
        <f>J574*'Input Data'!AF589</f>
        <v>16.510000000000002</v>
      </c>
      <c r="L574" s="28">
        <f>J574*'Input Data'!AG589</f>
        <v>0</v>
      </c>
      <c r="M574" s="28">
        <f t="shared" si="17"/>
        <v>143.51</v>
      </c>
    </row>
    <row r="575" spans="1:13" x14ac:dyDescent="0.25">
      <c r="A575" t="str">
        <f>'Input Data'!B590</f>
        <v>FORT FRANCES</v>
      </c>
      <c r="B575" t="str">
        <f>'Input Data'!AH590</f>
        <v>505 MCIRVINE RD</v>
      </c>
      <c r="C575" t="str">
        <f>'Input Data'!C590</f>
        <v>ON</v>
      </c>
      <c r="D575" t="str">
        <f>'Input Data'!D590</f>
        <v>UNBRAND DEF</v>
      </c>
      <c r="E575">
        <f>'Input Data'!AC590</f>
        <v>130</v>
      </c>
      <c r="F575">
        <f>'Input Data'!F590</f>
        <v>0</v>
      </c>
      <c r="G575">
        <f>'Input Data'!G590</f>
        <v>0</v>
      </c>
      <c r="H575">
        <f>'Input Data'!H590</f>
        <v>0</v>
      </c>
      <c r="I575">
        <f>'Input Data'!I590</f>
        <v>0</v>
      </c>
      <c r="J575" s="28">
        <f t="shared" si="16"/>
        <v>130</v>
      </c>
      <c r="K575">
        <f>J575*'Input Data'!AF590</f>
        <v>16.900000000000002</v>
      </c>
      <c r="L575" s="28">
        <f>J575*'Input Data'!AG590</f>
        <v>0</v>
      </c>
      <c r="M575" s="28">
        <f t="shared" si="17"/>
        <v>146.9</v>
      </c>
    </row>
    <row r="576" spans="1:13" x14ac:dyDescent="0.25">
      <c r="A576" t="str">
        <f>'Input Data'!B591</f>
        <v>GORMLEY</v>
      </c>
      <c r="B576" t="str">
        <f>'Input Data'!AH591</f>
        <v>2210 STOUFFVILLE RD</v>
      </c>
      <c r="C576" t="str">
        <f>'Input Data'!C591</f>
        <v>ON</v>
      </c>
      <c r="D576" t="str">
        <f>'Input Data'!D591</f>
        <v>DIESEL LS</v>
      </c>
      <c r="E576">
        <f>'Input Data'!AC591</f>
        <v>91.8</v>
      </c>
      <c r="F576">
        <f>'Input Data'!F591</f>
        <v>4</v>
      </c>
      <c r="G576">
        <f>'Input Data'!G591</f>
        <v>9</v>
      </c>
      <c r="H576">
        <f>'Input Data'!H591</f>
        <v>0</v>
      </c>
      <c r="I576">
        <f>'Input Data'!I591</f>
        <v>0</v>
      </c>
      <c r="J576" s="28">
        <f t="shared" si="16"/>
        <v>104.8</v>
      </c>
      <c r="K576">
        <f>J576*'Input Data'!AF591</f>
        <v>13.624000000000001</v>
      </c>
      <c r="L576" s="28">
        <f>J576*'Input Data'!AG591</f>
        <v>0</v>
      </c>
      <c r="M576" s="28">
        <f t="shared" si="17"/>
        <v>118.42399999999999</v>
      </c>
    </row>
    <row r="577" spans="1:13" x14ac:dyDescent="0.25">
      <c r="A577" t="str">
        <f>'Input Data'!B592</f>
        <v>GORMLEY</v>
      </c>
      <c r="B577" t="str">
        <f>'Input Data'!AH592</f>
        <v>2210 STOUFFVILLE RD</v>
      </c>
      <c r="C577" t="str">
        <f>'Input Data'!C592</f>
        <v>ON</v>
      </c>
      <c r="D577" t="str">
        <f>'Input Data'!D592</f>
        <v>ETHANOL REG</v>
      </c>
      <c r="E577">
        <f>'Input Data'!AC592</f>
        <v>78</v>
      </c>
      <c r="F577">
        <f>'Input Data'!F592</f>
        <v>10</v>
      </c>
      <c r="G577">
        <f>'Input Data'!G592</f>
        <v>9</v>
      </c>
      <c r="H577">
        <f>'Input Data'!H592</f>
        <v>0</v>
      </c>
      <c r="I577">
        <f>'Input Data'!I592</f>
        <v>0</v>
      </c>
      <c r="J577" s="28">
        <f t="shared" si="16"/>
        <v>97</v>
      </c>
      <c r="K577">
        <f>J577*'Input Data'!AF592</f>
        <v>12.610000000000001</v>
      </c>
      <c r="L577" s="28">
        <f>J577*'Input Data'!AG592</f>
        <v>0</v>
      </c>
      <c r="M577" s="28">
        <f t="shared" si="17"/>
        <v>109.61</v>
      </c>
    </row>
    <row r="578" spans="1:13" x14ac:dyDescent="0.25">
      <c r="A578" t="str">
        <f>'Input Data'!B593</f>
        <v>GORMLEY</v>
      </c>
      <c r="B578" t="str">
        <f>'Input Data'!AH593</f>
        <v>2210 STOUFFVILLE RD</v>
      </c>
      <c r="C578" t="str">
        <f>'Input Data'!C593</f>
        <v>ON</v>
      </c>
      <c r="D578" t="str">
        <f>'Input Data'!D593</f>
        <v>PREMIUM</v>
      </c>
      <c r="E578">
        <f>'Input Data'!AC593</f>
        <v>92.3</v>
      </c>
      <c r="F578">
        <f>'Input Data'!F593</f>
        <v>10</v>
      </c>
      <c r="G578">
        <f>'Input Data'!G593</f>
        <v>9</v>
      </c>
      <c r="H578">
        <f>'Input Data'!H593</f>
        <v>0</v>
      </c>
      <c r="I578">
        <f>'Input Data'!I593</f>
        <v>0</v>
      </c>
      <c r="J578" s="28">
        <f t="shared" si="16"/>
        <v>111.3</v>
      </c>
      <c r="K578">
        <f>J578*'Input Data'!AF593</f>
        <v>14.468999999999999</v>
      </c>
      <c r="L578" s="28">
        <f>J578*'Input Data'!AG593</f>
        <v>0</v>
      </c>
      <c r="M578" s="28">
        <f t="shared" si="17"/>
        <v>125.76899999999999</v>
      </c>
    </row>
    <row r="579" spans="1:13" x14ac:dyDescent="0.25">
      <c r="A579" t="str">
        <f>'Input Data'!B594</f>
        <v>HAWKESBURY</v>
      </c>
      <c r="B579" t="str">
        <f>'Input Data'!AH594</f>
        <v>345 COUNTY RD 17</v>
      </c>
      <c r="C579" t="str">
        <f>'Input Data'!C594</f>
        <v>ON</v>
      </c>
      <c r="D579" t="str">
        <f>'Input Data'!D594</f>
        <v>D LS DYED</v>
      </c>
      <c r="E579">
        <f>'Input Data'!AC594</f>
        <v>98.4</v>
      </c>
      <c r="F579">
        <f>'Input Data'!F594</f>
        <v>4</v>
      </c>
      <c r="G579">
        <f>'Input Data'!G594</f>
        <v>0</v>
      </c>
      <c r="H579">
        <f>'Input Data'!H594</f>
        <v>0</v>
      </c>
      <c r="I579">
        <f>'Input Data'!I594</f>
        <v>0</v>
      </c>
      <c r="J579" s="28">
        <f t="shared" si="16"/>
        <v>102.4</v>
      </c>
      <c r="K579">
        <f>J579*'Input Data'!AF594</f>
        <v>13.312000000000001</v>
      </c>
      <c r="L579" s="28">
        <f>J579*'Input Data'!AG594</f>
        <v>0</v>
      </c>
      <c r="M579" s="28">
        <f t="shared" si="17"/>
        <v>115.712</v>
      </c>
    </row>
    <row r="580" spans="1:13" x14ac:dyDescent="0.25">
      <c r="A580" t="str">
        <f>'Input Data'!B595</f>
        <v>HAWKESBURY</v>
      </c>
      <c r="B580" t="str">
        <f>'Input Data'!AH595</f>
        <v>345 COUNTY RD 17</v>
      </c>
      <c r="C580" t="str">
        <f>'Input Data'!C595</f>
        <v>ON</v>
      </c>
      <c r="D580" t="str">
        <f>'Input Data'!D595</f>
        <v>DIESEL LS</v>
      </c>
      <c r="E580">
        <f>'Input Data'!AC595</f>
        <v>98.4</v>
      </c>
      <c r="F580">
        <f>'Input Data'!F595</f>
        <v>4</v>
      </c>
      <c r="G580">
        <f>'Input Data'!G595</f>
        <v>9</v>
      </c>
      <c r="H580">
        <f>'Input Data'!H595</f>
        <v>0</v>
      </c>
      <c r="I580">
        <f>'Input Data'!I595</f>
        <v>0</v>
      </c>
      <c r="J580" s="28">
        <f t="shared" si="16"/>
        <v>111.4</v>
      </c>
      <c r="K580">
        <f>J580*'Input Data'!AF595</f>
        <v>14.482000000000001</v>
      </c>
      <c r="L580" s="28">
        <f>J580*'Input Data'!AG595</f>
        <v>0</v>
      </c>
      <c r="M580" s="28">
        <f t="shared" si="17"/>
        <v>125.88200000000001</v>
      </c>
    </row>
    <row r="581" spans="1:13" x14ac:dyDescent="0.25">
      <c r="A581" t="str">
        <f>'Input Data'!B596</f>
        <v>HAWKESBURY</v>
      </c>
      <c r="B581" t="str">
        <f>'Input Data'!AH596</f>
        <v>345 COUNTY RD 17</v>
      </c>
      <c r="C581" t="str">
        <f>'Input Data'!C596</f>
        <v>ON</v>
      </c>
      <c r="D581" t="str">
        <f>'Input Data'!D596</f>
        <v>UNBRAND DEF</v>
      </c>
      <c r="E581">
        <f>'Input Data'!AC596</f>
        <v>106.1</v>
      </c>
      <c r="F581">
        <f>'Input Data'!F596</f>
        <v>0</v>
      </c>
      <c r="G581">
        <f>'Input Data'!G596</f>
        <v>0</v>
      </c>
      <c r="H581">
        <f>'Input Data'!H596</f>
        <v>0</v>
      </c>
      <c r="I581">
        <f>'Input Data'!I596</f>
        <v>0</v>
      </c>
      <c r="J581" s="28">
        <f t="shared" si="16"/>
        <v>106.1</v>
      </c>
      <c r="K581">
        <f>J581*'Input Data'!AF596</f>
        <v>13.792999999999999</v>
      </c>
      <c r="L581" s="28">
        <f>J581*'Input Data'!AG596</f>
        <v>0</v>
      </c>
      <c r="M581" s="28">
        <f t="shared" si="17"/>
        <v>119.893</v>
      </c>
    </row>
    <row r="582" spans="1:13" x14ac:dyDescent="0.25">
      <c r="A582" t="str">
        <f>'Input Data'!B597</f>
        <v>HEARST</v>
      </c>
      <c r="B582" t="str">
        <f>'Input Data'!AH597</f>
        <v>112 FRONT ST</v>
      </c>
      <c r="C582" t="str">
        <f>'Input Data'!C597</f>
        <v>ON</v>
      </c>
      <c r="D582" t="str">
        <f>'Input Data'!D597</f>
        <v>D LS DYED</v>
      </c>
      <c r="E582">
        <f>'Input Data'!AC597</f>
        <v>100.1</v>
      </c>
      <c r="F582">
        <f>'Input Data'!F597</f>
        <v>4</v>
      </c>
      <c r="G582">
        <f>'Input Data'!G597</f>
        <v>0</v>
      </c>
      <c r="H582">
        <f>'Input Data'!H597</f>
        <v>0</v>
      </c>
      <c r="I582">
        <f>'Input Data'!I597</f>
        <v>0</v>
      </c>
      <c r="J582" s="28">
        <f t="shared" si="16"/>
        <v>104.1</v>
      </c>
      <c r="K582">
        <f>J582*'Input Data'!AF597</f>
        <v>13.532999999999999</v>
      </c>
      <c r="L582" s="28">
        <f>J582*'Input Data'!AG597</f>
        <v>0</v>
      </c>
      <c r="M582" s="28">
        <f t="shared" si="17"/>
        <v>117.633</v>
      </c>
    </row>
    <row r="583" spans="1:13" x14ac:dyDescent="0.25">
      <c r="A583" t="str">
        <f>'Input Data'!B598</f>
        <v>HEARST</v>
      </c>
      <c r="B583" t="str">
        <f>'Input Data'!AH598</f>
        <v>112 FRONT ST</v>
      </c>
      <c r="C583" t="str">
        <f>'Input Data'!C598</f>
        <v>ON</v>
      </c>
      <c r="D583" t="str">
        <f>'Input Data'!D598</f>
        <v>DIESEL LS</v>
      </c>
      <c r="E583">
        <f>'Input Data'!AC598</f>
        <v>100.1</v>
      </c>
      <c r="F583">
        <f>'Input Data'!F598</f>
        <v>4</v>
      </c>
      <c r="G583">
        <f>'Input Data'!G598</f>
        <v>9</v>
      </c>
      <c r="H583">
        <f>'Input Data'!H598</f>
        <v>0</v>
      </c>
      <c r="I583">
        <f>'Input Data'!I598</f>
        <v>0</v>
      </c>
      <c r="J583" s="28">
        <f t="shared" si="16"/>
        <v>113.1</v>
      </c>
      <c r="K583">
        <f>J583*'Input Data'!AF598</f>
        <v>14.702999999999999</v>
      </c>
      <c r="L583" s="28">
        <f>J583*'Input Data'!AG598</f>
        <v>0</v>
      </c>
      <c r="M583" s="28">
        <f t="shared" si="17"/>
        <v>127.803</v>
      </c>
    </row>
    <row r="584" spans="1:13" x14ac:dyDescent="0.25">
      <c r="A584" t="str">
        <f>'Input Data'!B599</f>
        <v>HEARST</v>
      </c>
      <c r="B584" t="str">
        <f>'Input Data'!AH599</f>
        <v>1565 HWY 11 W</v>
      </c>
      <c r="C584" t="str">
        <f>'Input Data'!C599</f>
        <v>ON</v>
      </c>
      <c r="D584" t="str">
        <f>'Input Data'!D599</f>
        <v>D LS DYED</v>
      </c>
      <c r="E584">
        <f>'Input Data'!AC599</f>
        <v>102</v>
      </c>
      <c r="F584">
        <f>'Input Data'!F599</f>
        <v>4</v>
      </c>
      <c r="G584">
        <f>'Input Data'!G599</f>
        <v>0</v>
      </c>
      <c r="H584">
        <f>'Input Data'!H599</f>
        <v>0</v>
      </c>
      <c r="I584">
        <f>'Input Data'!I599</f>
        <v>0</v>
      </c>
      <c r="J584" s="28">
        <f t="shared" si="16"/>
        <v>106</v>
      </c>
      <c r="K584">
        <f>J584*'Input Data'!AF599</f>
        <v>13.780000000000001</v>
      </c>
      <c r="L584" s="28">
        <f>J584*'Input Data'!AG599</f>
        <v>0</v>
      </c>
      <c r="M584" s="28">
        <f t="shared" si="17"/>
        <v>119.78</v>
      </c>
    </row>
    <row r="585" spans="1:13" x14ac:dyDescent="0.25">
      <c r="A585" t="str">
        <f>'Input Data'!B600</f>
        <v>HEARST</v>
      </c>
      <c r="B585" t="str">
        <f>'Input Data'!AH600</f>
        <v>1565 HWY 11 W</v>
      </c>
      <c r="C585" t="str">
        <f>'Input Data'!C600</f>
        <v>ON</v>
      </c>
      <c r="D585" t="str">
        <f>'Input Data'!D600</f>
        <v>DIESEL LS</v>
      </c>
      <c r="E585">
        <f>'Input Data'!AC600</f>
        <v>102</v>
      </c>
      <c r="F585">
        <f>'Input Data'!F600</f>
        <v>4</v>
      </c>
      <c r="G585">
        <f>'Input Data'!G600</f>
        <v>9</v>
      </c>
      <c r="H585">
        <f>'Input Data'!H600</f>
        <v>0</v>
      </c>
      <c r="I585">
        <f>'Input Data'!I600</f>
        <v>0</v>
      </c>
      <c r="J585" s="28">
        <f t="shared" si="16"/>
        <v>115</v>
      </c>
      <c r="K585">
        <f>J585*'Input Data'!AF600</f>
        <v>14.950000000000001</v>
      </c>
      <c r="L585" s="28">
        <f>J585*'Input Data'!AG600</f>
        <v>0</v>
      </c>
      <c r="M585" s="28">
        <f t="shared" si="17"/>
        <v>129.94999999999999</v>
      </c>
    </row>
    <row r="586" spans="1:13" x14ac:dyDescent="0.25">
      <c r="A586" t="str">
        <f>'Input Data'!B601</f>
        <v>HEARST</v>
      </c>
      <c r="B586" t="str">
        <f>'Input Data'!AH601</f>
        <v>1565 HWY 11 W</v>
      </c>
      <c r="C586" t="str">
        <f>'Input Data'!C601</f>
        <v>ON</v>
      </c>
      <c r="D586" t="str">
        <f>'Input Data'!D601</f>
        <v>MID</v>
      </c>
      <c r="E586">
        <f>'Input Data'!AC601</f>
        <v>107.3</v>
      </c>
      <c r="F586">
        <f>'Input Data'!F601</f>
        <v>10</v>
      </c>
      <c r="G586">
        <f>'Input Data'!G601</f>
        <v>9</v>
      </c>
      <c r="H586">
        <f>'Input Data'!H601</f>
        <v>0</v>
      </c>
      <c r="I586">
        <f>'Input Data'!I601</f>
        <v>0</v>
      </c>
      <c r="J586" s="28">
        <f t="shared" si="16"/>
        <v>126.3</v>
      </c>
      <c r="K586">
        <f>J586*'Input Data'!AF601</f>
        <v>16.419</v>
      </c>
      <c r="L586" s="28">
        <f>J586*'Input Data'!AG601</f>
        <v>0</v>
      </c>
      <c r="M586" s="28">
        <f t="shared" si="17"/>
        <v>142.71899999999999</v>
      </c>
    </row>
    <row r="587" spans="1:13" x14ac:dyDescent="0.25">
      <c r="A587" t="str">
        <f>'Input Data'!B602</f>
        <v>HEARST</v>
      </c>
      <c r="B587" t="str">
        <f>'Input Data'!AH602</f>
        <v>1565 HWY 11 W</v>
      </c>
      <c r="C587" t="str">
        <f>'Input Data'!C602</f>
        <v>ON</v>
      </c>
      <c r="D587" t="str">
        <f>'Input Data'!D602</f>
        <v>PREMIUM</v>
      </c>
      <c r="E587">
        <f>'Input Data'!AC602</f>
        <v>113.3</v>
      </c>
      <c r="F587">
        <f>'Input Data'!F602</f>
        <v>10</v>
      </c>
      <c r="G587">
        <f>'Input Data'!G602</f>
        <v>9</v>
      </c>
      <c r="H587">
        <f>'Input Data'!H602</f>
        <v>0</v>
      </c>
      <c r="I587">
        <f>'Input Data'!I602</f>
        <v>0</v>
      </c>
      <c r="J587" s="28">
        <f t="shared" si="16"/>
        <v>132.30000000000001</v>
      </c>
      <c r="K587">
        <f>J587*'Input Data'!AF602</f>
        <v>17.199000000000002</v>
      </c>
      <c r="L587" s="28">
        <f>J587*'Input Data'!AG602</f>
        <v>0</v>
      </c>
      <c r="M587" s="28">
        <f t="shared" si="17"/>
        <v>149.49900000000002</v>
      </c>
    </row>
    <row r="588" spans="1:13" x14ac:dyDescent="0.25">
      <c r="A588" t="str">
        <f>'Input Data'!B603</f>
        <v>HEARST</v>
      </c>
      <c r="B588" t="str">
        <f>'Input Data'!AH603</f>
        <v>1565 HWY 11 W</v>
      </c>
      <c r="C588" t="str">
        <f>'Input Data'!C603</f>
        <v>ON</v>
      </c>
      <c r="D588" t="str">
        <f>'Input Data'!D603</f>
        <v>REGULAR</v>
      </c>
      <c r="E588">
        <f>'Input Data'!AC603</f>
        <v>94.3</v>
      </c>
      <c r="F588">
        <f>'Input Data'!F603</f>
        <v>10</v>
      </c>
      <c r="G588">
        <f>'Input Data'!G603</f>
        <v>9</v>
      </c>
      <c r="H588">
        <f>'Input Data'!H603</f>
        <v>0</v>
      </c>
      <c r="I588">
        <f>'Input Data'!I603</f>
        <v>0</v>
      </c>
      <c r="J588" s="28">
        <f t="shared" si="16"/>
        <v>113.3</v>
      </c>
      <c r="K588">
        <f>J588*'Input Data'!AF603</f>
        <v>14.729000000000001</v>
      </c>
      <c r="L588" s="28">
        <f>J588*'Input Data'!AG603</f>
        <v>0</v>
      </c>
      <c r="M588" s="28">
        <f t="shared" si="17"/>
        <v>128.029</v>
      </c>
    </row>
    <row r="589" spans="1:13" x14ac:dyDescent="0.25">
      <c r="A589" t="str">
        <f>'Input Data'!B604</f>
        <v>HEARST</v>
      </c>
      <c r="B589" t="str">
        <f>'Input Data'!AH604</f>
        <v>1565 HWY 11 W</v>
      </c>
      <c r="C589" t="str">
        <f>'Input Data'!C604</f>
        <v>ON</v>
      </c>
      <c r="D589" t="str">
        <f>'Input Data'!D604</f>
        <v>UNBRAND DEF</v>
      </c>
      <c r="E589">
        <f>'Input Data'!AC604</f>
        <v>115</v>
      </c>
      <c r="F589">
        <f>'Input Data'!F604</f>
        <v>0</v>
      </c>
      <c r="G589">
        <f>'Input Data'!G604</f>
        <v>0</v>
      </c>
      <c r="H589">
        <f>'Input Data'!H604</f>
        <v>0</v>
      </c>
      <c r="I589">
        <f>'Input Data'!I604</f>
        <v>0</v>
      </c>
      <c r="J589" s="28">
        <f t="shared" si="16"/>
        <v>115</v>
      </c>
      <c r="K589">
        <f>J589*'Input Data'!AF604</f>
        <v>14.950000000000001</v>
      </c>
      <c r="L589" s="28">
        <f>J589*'Input Data'!AG604</f>
        <v>0</v>
      </c>
      <c r="M589" s="28">
        <f t="shared" si="17"/>
        <v>129.94999999999999</v>
      </c>
    </row>
    <row r="590" spans="1:13" x14ac:dyDescent="0.25">
      <c r="A590" t="str">
        <f>'Input Data'!B605</f>
        <v>JOYCEVILLE</v>
      </c>
      <c r="B590" t="str">
        <f>'Input Data'!AH605</f>
        <v>2054 JOYCEVILLE RD</v>
      </c>
      <c r="C590" t="str">
        <f>'Input Data'!C605</f>
        <v>ON</v>
      </c>
      <c r="D590" t="str">
        <f>'Input Data'!D605</f>
        <v>D LS DYED</v>
      </c>
      <c r="E590">
        <f>'Input Data'!AC605</f>
        <v>93.5</v>
      </c>
      <c r="F590">
        <f>'Input Data'!F605</f>
        <v>4</v>
      </c>
      <c r="G590">
        <f>'Input Data'!G605</f>
        <v>0</v>
      </c>
      <c r="H590">
        <f>'Input Data'!H605</f>
        <v>0</v>
      </c>
      <c r="I590">
        <f>'Input Data'!I605</f>
        <v>0</v>
      </c>
      <c r="J590" s="28">
        <f t="shared" ref="J590:J653" si="18">SUM(E590:I590)</f>
        <v>97.5</v>
      </c>
      <c r="K590">
        <f>J590*'Input Data'!AF605</f>
        <v>12.675000000000001</v>
      </c>
      <c r="L590" s="28">
        <f>J590*'Input Data'!AG605</f>
        <v>0</v>
      </c>
      <c r="M590" s="28">
        <f t="shared" ref="M590:M653" si="19">SUM(J590:L590)</f>
        <v>110.175</v>
      </c>
    </row>
    <row r="591" spans="1:13" x14ac:dyDescent="0.25">
      <c r="A591" t="str">
        <f>'Input Data'!B606</f>
        <v>JOYCEVILLE</v>
      </c>
      <c r="B591" t="str">
        <f>'Input Data'!AH606</f>
        <v>2054 JOYCEVILLE RD</v>
      </c>
      <c r="C591" t="str">
        <f>'Input Data'!C606</f>
        <v>ON</v>
      </c>
      <c r="D591" t="str">
        <f>'Input Data'!D606</f>
        <v>DIESEL LS</v>
      </c>
      <c r="E591">
        <f>'Input Data'!AC606</f>
        <v>93.5</v>
      </c>
      <c r="F591">
        <f>'Input Data'!F606</f>
        <v>4</v>
      </c>
      <c r="G591">
        <f>'Input Data'!G606</f>
        <v>9</v>
      </c>
      <c r="H591">
        <f>'Input Data'!H606</f>
        <v>0</v>
      </c>
      <c r="I591">
        <f>'Input Data'!I606</f>
        <v>0</v>
      </c>
      <c r="J591" s="28">
        <f t="shared" si="18"/>
        <v>106.5</v>
      </c>
      <c r="K591">
        <f>J591*'Input Data'!AF606</f>
        <v>13.845000000000001</v>
      </c>
      <c r="L591" s="28">
        <f>J591*'Input Data'!AG606</f>
        <v>0</v>
      </c>
      <c r="M591" s="28">
        <f t="shared" si="19"/>
        <v>120.345</v>
      </c>
    </row>
    <row r="592" spans="1:13" x14ac:dyDescent="0.25">
      <c r="A592" t="str">
        <f>'Input Data'!B607</f>
        <v>JOYCEVILLE</v>
      </c>
      <c r="B592" t="str">
        <f>'Input Data'!AH607</f>
        <v>2054 JOYCEVILLE RD</v>
      </c>
      <c r="C592" t="str">
        <f>'Input Data'!C607</f>
        <v>ON</v>
      </c>
      <c r="D592" t="str">
        <f>'Input Data'!D607</f>
        <v>ETH MID</v>
      </c>
      <c r="E592">
        <f>'Input Data'!AC607</f>
        <v>83.5</v>
      </c>
      <c r="F592">
        <f>'Input Data'!F607</f>
        <v>10</v>
      </c>
      <c r="G592">
        <f>'Input Data'!G607</f>
        <v>9</v>
      </c>
      <c r="H592">
        <f>'Input Data'!H607</f>
        <v>0</v>
      </c>
      <c r="I592">
        <f>'Input Data'!I607</f>
        <v>0</v>
      </c>
      <c r="J592" s="28">
        <f t="shared" si="18"/>
        <v>102.5</v>
      </c>
      <c r="K592">
        <f>J592*'Input Data'!AF607</f>
        <v>13.325000000000001</v>
      </c>
      <c r="L592" s="28">
        <f>J592*'Input Data'!AG607</f>
        <v>0</v>
      </c>
      <c r="M592" s="28">
        <f t="shared" si="19"/>
        <v>115.825</v>
      </c>
    </row>
    <row r="593" spans="1:13" x14ac:dyDescent="0.25">
      <c r="A593" t="str">
        <f>'Input Data'!B608</f>
        <v>JOYCEVILLE</v>
      </c>
      <c r="B593" t="str">
        <f>'Input Data'!AH608</f>
        <v>2054 JOYCEVILLE RD</v>
      </c>
      <c r="C593" t="str">
        <f>'Input Data'!C608</f>
        <v>ON</v>
      </c>
      <c r="D593" t="str">
        <f>'Input Data'!D608</f>
        <v>ETHANOL REG</v>
      </c>
      <c r="E593">
        <f>'Input Data'!AC608</f>
        <v>79.5</v>
      </c>
      <c r="F593">
        <f>'Input Data'!F608</f>
        <v>10</v>
      </c>
      <c r="G593">
        <f>'Input Data'!G608</f>
        <v>9</v>
      </c>
      <c r="H593">
        <f>'Input Data'!H608</f>
        <v>0</v>
      </c>
      <c r="I593">
        <f>'Input Data'!I608</f>
        <v>0</v>
      </c>
      <c r="J593" s="28">
        <f t="shared" si="18"/>
        <v>98.5</v>
      </c>
      <c r="K593">
        <f>J593*'Input Data'!AF608</f>
        <v>12.805</v>
      </c>
      <c r="L593" s="28">
        <f>J593*'Input Data'!AG608</f>
        <v>0</v>
      </c>
      <c r="M593" s="28">
        <f t="shared" si="19"/>
        <v>111.30500000000001</v>
      </c>
    </row>
    <row r="594" spans="1:13" x14ac:dyDescent="0.25">
      <c r="A594" t="str">
        <f>'Input Data'!B609</f>
        <v>JOYCEVILLE</v>
      </c>
      <c r="B594" t="str">
        <f>'Input Data'!AH609</f>
        <v>2054 JOYCEVILLE RD</v>
      </c>
      <c r="C594" t="str">
        <f>'Input Data'!C609</f>
        <v>ON</v>
      </c>
      <c r="D594" t="str">
        <f>'Input Data'!D609</f>
        <v>PREMIUM</v>
      </c>
      <c r="E594">
        <f>'Input Data'!AC609</f>
        <v>105.2</v>
      </c>
      <c r="F594">
        <f>'Input Data'!F609</f>
        <v>10</v>
      </c>
      <c r="G594">
        <f>'Input Data'!G609</f>
        <v>9</v>
      </c>
      <c r="H594">
        <f>'Input Data'!H609</f>
        <v>0</v>
      </c>
      <c r="I594">
        <f>'Input Data'!I609</f>
        <v>0</v>
      </c>
      <c r="J594" s="28">
        <f t="shared" si="18"/>
        <v>124.2</v>
      </c>
      <c r="K594">
        <f>J594*'Input Data'!AF609</f>
        <v>16.146000000000001</v>
      </c>
      <c r="L594" s="28">
        <f>J594*'Input Data'!AG609</f>
        <v>0</v>
      </c>
      <c r="M594" s="28">
        <f t="shared" si="19"/>
        <v>140.346</v>
      </c>
    </row>
    <row r="595" spans="1:13" x14ac:dyDescent="0.25">
      <c r="A595" t="str">
        <f>'Input Data'!B610</f>
        <v>JOYCEVILLE</v>
      </c>
      <c r="B595" t="str">
        <f>'Input Data'!AH610</f>
        <v>2054 JOYCEVILLE RD</v>
      </c>
      <c r="C595" t="str">
        <f>'Input Data'!C610</f>
        <v>ON</v>
      </c>
      <c r="D595" t="str">
        <f>'Input Data'!D610</f>
        <v>UNBRAND DEF</v>
      </c>
      <c r="E595">
        <f>'Input Data'!AC610</f>
        <v>115</v>
      </c>
      <c r="F595">
        <f>'Input Data'!F610</f>
        <v>0</v>
      </c>
      <c r="G595">
        <f>'Input Data'!G610</f>
        <v>0</v>
      </c>
      <c r="H595">
        <f>'Input Data'!H610</f>
        <v>0</v>
      </c>
      <c r="I595">
        <f>'Input Data'!I610</f>
        <v>0</v>
      </c>
      <c r="J595" s="28">
        <f t="shared" si="18"/>
        <v>115</v>
      </c>
      <c r="K595">
        <f>J595*'Input Data'!AF610</f>
        <v>14.950000000000001</v>
      </c>
      <c r="L595" s="28">
        <f>J595*'Input Data'!AG610</f>
        <v>0</v>
      </c>
      <c r="M595" s="28">
        <f t="shared" si="19"/>
        <v>129.94999999999999</v>
      </c>
    </row>
    <row r="596" spans="1:13" x14ac:dyDescent="0.25">
      <c r="A596" t="str">
        <f>'Input Data'!B611</f>
        <v>KINGSTON</v>
      </c>
      <c r="B596" t="str">
        <f>'Input Data'!AH611</f>
        <v>1525 CENTENNIAL DR</v>
      </c>
      <c r="C596" t="str">
        <f>'Input Data'!C611</f>
        <v>ON</v>
      </c>
      <c r="D596" t="str">
        <f>'Input Data'!D611</f>
        <v>D LS DYED</v>
      </c>
      <c r="E596">
        <f>'Input Data'!AC611</f>
        <v>93.6</v>
      </c>
      <c r="F596">
        <f>'Input Data'!F611</f>
        <v>4</v>
      </c>
      <c r="G596">
        <f>'Input Data'!G611</f>
        <v>0</v>
      </c>
      <c r="H596">
        <f>'Input Data'!H611</f>
        <v>0</v>
      </c>
      <c r="I596">
        <f>'Input Data'!I611</f>
        <v>0</v>
      </c>
      <c r="J596" s="28">
        <f t="shared" si="18"/>
        <v>97.6</v>
      </c>
      <c r="K596">
        <f>J596*'Input Data'!AF611</f>
        <v>12.687999999999999</v>
      </c>
      <c r="L596" s="28">
        <f>J596*'Input Data'!AG611</f>
        <v>0</v>
      </c>
      <c r="M596" s="28">
        <f t="shared" si="19"/>
        <v>110.288</v>
      </c>
    </row>
    <row r="597" spans="1:13" x14ac:dyDescent="0.25">
      <c r="A597" t="str">
        <f>'Input Data'!B612</f>
        <v>KINGSTON</v>
      </c>
      <c r="B597" t="str">
        <f>'Input Data'!AH612</f>
        <v>1525 CENTENNIAL DR</v>
      </c>
      <c r="C597" t="str">
        <f>'Input Data'!C612</f>
        <v>ON</v>
      </c>
      <c r="D597" t="str">
        <f>'Input Data'!D612</f>
        <v>DIESEL LS</v>
      </c>
      <c r="E597">
        <f>'Input Data'!AC612</f>
        <v>93.6</v>
      </c>
      <c r="F597">
        <f>'Input Data'!F612</f>
        <v>4</v>
      </c>
      <c r="G597">
        <f>'Input Data'!G612</f>
        <v>9</v>
      </c>
      <c r="H597">
        <f>'Input Data'!H612</f>
        <v>0</v>
      </c>
      <c r="I597">
        <f>'Input Data'!I612</f>
        <v>0</v>
      </c>
      <c r="J597" s="28">
        <f t="shared" si="18"/>
        <v>106.6</v>
      </c>
      <c r="K597">
        <f>J597*'Input Data'!AF612</f>
        <v>13.858000000000001</v>
      </c>
      <c r="L597" s="28">
        <f>J597*'Input Data'!AG612</f>
        <v>0</v>
      </c>
      <c r="M597" s="28">
        <f t="shared" si="19"/>
        <v>120.458</v>
      </c>
    </row>
    <row r="598" spans="1:13" x14ac:dyDescent="0.25">
      <c r="A598" t="str">
        <f>'Input Data'!B613</f>
        <v>KINGSTON</v>
      </c>
      <c r="B598" t="str">
        <f>'Input Data'!AH613</f>
        <v>1525 CENTENNIAL DR</v>
      </c>
      <c r="C598" t="str">
        <f>'Input Data'!C613</f>
        <v>ON</v>
      </c>
      <c r="D598" t="str">
        <f>'Input Data'!D613</f>
        <v>UNBRAND DEF</v>
      </c>
      <c r="E598">
        <f>'Input Data'!AC613</f>
        <v>106.1</v>
      </c>
      <c r="F598">
        <f>'Input Data'!F613</f>
        <v>0</v>
      </c>
      <c r="G598">
        <f>'Input Data'!G613</f>
        <v>0</v>
      </c>
      <c r="H598">
        <f>'Input Data'!H613</f>
        <v>0</v>
      </c>
      <c r="I598">
        <f>'Input Data'!I613</f>
        <v>0</v>
      </c>
      <c r="J598" s="28">
        <f t="shared" si="18"/>
        <v>106.1</v>
      </c>
      <c r="K598">
        <f>J598*'Input Data'!AF613</f>
        <v>13.792999999999999</v>
      </c>
      <c r="L598" s="28">
        <f>J598*'Input Data'!AG613</f>
        <v>0</v>
      </c>
      <c r="M598" s="28">
        <f t="shared" si="19"/>
        <v>119.893</v>
      </c>
    </row>
    <row r="599" spans="1:13" x14ac:dyDescent="0.25">
      <c r="A599" t="str">
        <f>'Input Data'!B614</f>
        <v>LONDON</v>
      </c>
      <c r="B599" t="str">
        <f>'Input Data'!AH614</f>
        <v>7340 Colonel Talbot Road</v>
      </c>
      <c r="C599" t="str">
        <f>'Input Data'!C614</f>
        <v>ON</v>
      </c>
      <c r="D599" t="str">
        <f>'Input Data'!D614</f>
        <v>D LS DYED</v>
      </c>
      <c r="E599">
        <f>'Input Data'!AC614</f>
        <v>94</v>
      </c>
      <c r="F599">
        <f>'Input Data'!F614</f>
        <v>4</v>
      </c>
      <c r="G599">
        <f>'Input Data'!G614</f>
        <v>0</v>
      </c>
      <c r="H599">
        <f>'Input Data'!H614</f>
        <v>0</v>
      </c>
      <c r="I599">
        <f>'Input Data'!I614</f>
        <v>0</v>
      </c>
      <c r="J599" s="28">
        <f t="shared" si="18"/>
        <v>98</v>
      </c>
      <c r="K599">
        <f>J599*'Input Data'!AF614</f>
        <v>12.74</v>
      </c>
      <c r="L599" s="28">
        <f>J599*'Input Data'!AG614</f>
        <v>0</v>
      </c>
      <c r="M599" s="28">
        <f t="shared" si="19"/>
        <v>110.74</v>
      </c>
    </row>
    <row r="600" spans="1:13" x14ac:dyDescent="0.25">
      <c r="A600" t="str">
        <f>'Input Data'!B615</f>
        <v>LONDON</v>
      </c>
      <c r="B600" t="str">
        <f>'Input Data'!AH615</f>
        <v>7340 Colonel Talbot Road</v>
      </c>
      <c r="C600" t="str">
        <f>'Input Data'!C615</f>
        <v>ON</v>
      </c>
      <c r="D600" t="str">
        <f>'Input Data'!D615</f>
        <v>DIESEL LS</v>
      </c>
      <c r="E600">
        <f>'Input Data'!AC615</f>
        <v>94</v>
      </c>
      <c r="F600">
        <f>'Input Data'!F615</f>
        <v>4</v>
      </c>
      <c r="G600">
        <f>'Input Data'!G615</f>
        <v>9</v>
      </c>
      <c r="H600">
        <f>'Input Data'!H615</f>
        <v>0</v>
      </c>
      <c r="I600">
        <f>'Input Data'!I615</f>
        <v>0</v>
      </c>
      <c r="J600" s="28">
        <f t="shared" si="18"/>
        <v>107</v>
      </c>
      <c r="K600">
        <f>J600*'Input Data'!AF615</f>
        <v>13.91</v>
      </c>
      <c r="L600" s="28">
        <f>J600*'Input Data'!AG615</f>
        <v>0</v>
      </c>
      <c r="M600" s="28">
        <f t="shared" si="19"/>
        <v>120.91</v>
      </c>
    </row>
    <row r="601" spans="1:13" x14ac:dyDescent="0.25">
      <c r="A601" t="str">
        <f>'Input Data'!B616</f>
        <v>LONDON</v>
      </c>
      <c r="B601" t="str">
        <f>'Input Data'!AH616</f>
        <v>7340 Colonel Talbot Road</v>
      </c>
      <c r="C601" t="str">
        <f>'Input Data'!C616</f>
        <v>ON</v>
      </c>
      <c r="D601" t="str">
        <f>'Input Data'!D616</f>
        <v>UNBRAND DEF</v>
      </c>
      <c r="E601">
        <f>'Input Data'!AC616</f>
        <v>109.9</v>
      </c>
      <c r="F601">
        <f>'Input Data'!F616</f>
        <v>0</v>
      </c>
      <c r="G601">
        <f>'Input Data'!G616</f>
        <v>0</v>
      </c>
      <c r="H601">
        <f>'Input Data'!H616</f>
        <v>0</v>
      </c>
      <c r="I601">
        <f>'Input Data'!I616</f>
        <v>0</v>
      </c>
      <c r="J601" s="28">
        <f t="shared" si="18"/>
        <v>109.9</v>
      </c>
      <c r="K601">
        <f>J601*'Input Data'!AF616</f>
        <v>14.287000000000001</v>
      </c>
      <c r="L601" s="28">
        <f>J601*'Input Data'!AG616</f>
        <v>0</v>
      </c>
      <c r="M601" s="28">
        <f t="shared" si="19"/>
        <v>124.18700000000001</v>
      </c>
    </row>
    <row r="602" spans="1:13" x14ac:dyDescent="0.25">
      <c r="A602" t="str">
        <f>'Input Data'!B617</f>
        <v>MILTON</v>
      </c>
      <c r="B602" t="str">
        <f>'Input Data'!AH617</f>
        <v>10862 STEELES AVE E</v>
      </c>
      <c r="C602" t="str">
        <f>'Input Data'!C617</f>
        <v>ON</v>
      </c>
      <c r="D602" t="str">
        <f>'Input Data'!D617</f>
        <v>DIESEL LS</v>
      </c>
      <c r="E602">
        <f>'Input Data'!AC617</f>
        <v>107.8</v>
      </c>
      <c r="F602">
        <f>'Input Data'!F617</f>
        <v>4</v>
      </c>
      <c r="G602">
        <f>'Input Data'!G617</f>
        <v>9</v>
      </c>
      <c r="H602">
        <f>'Input Data'!H617</f>
        <v>0</v>
      </c>
      <c r="I602">
        <f>'Input Data'!I617</f>
        <v>0</v>
      </c>
      <c r="J602" s="28">
        <f t="shared" si="18"/>
        <v>120.8</v>
      </c>
      <c r="K602">
        <f>J602*'Input Data'!AF617</f>
        <v>15.704000000000001</v>
      </c>
      <c r="L602" s="28">
        <f>J602*'Input Data'!AG617</f>
        <v>0</v>
      </c>
      <c r="M602" s="28">
        <f t="shared" si="19"/>
        <v>136.50399999999999</v>
      </c>
    </row>
    <row r="603" spans="1:13" x14ac:dyDescent="0.25">
      <c r="A603" t="str">
        <f>'Input Data'!B618</f>
        <v>MILTON</v>
      </c>
      <c r="B603" t="str">
        <f>'Input Data'!AH618</f>
        <v>10862 STEELES AVE E</v>
      </c>
      <c r="C603" t="str">
        <f>'Input Data'!C618</f>
        <v>ON</v>
      </c>
      <c r="D603" t="str">
        <f>'Input Data'!D618</f>
        <v>UNBRAND DEF</v>
      </c>
      <c r="E603">
        <f>'Input Data'!AC618</f>
        <v>101.8</v>
      </c>
      <c r="F603">
        <f>'Input Data'!F618</f>
        <v>0</v>
      </c>
      <c r="G603">
        <f>'Input Data'!G618</f>
        <v>0</v>
      </c>
      <c r="H603">
        <f>'Input Data'!H618</f>
        <v>0</v>
      </c>
      <c r="I603">
        <f>'Input Data'!I618</f>
        <v>0</v>
      </c>
      <c r="J603" s="28">
        <f t="shared" si="18"/>
        <v>101.8</v>
      </c>
      <c r="K603">
        <f>J603*'Input Data'!AF618</f>
        <v>13.234</v>
      </c>
      <c r="L603" s="28">
        <f>J603*'Input Data'!AG618</f>
        <v>0</v>
      </c>
      <c r="M603" s="28">
        <f t="shared" si="19"/>
        <v>115.03399999999999</v>
      </c>
    </row>
    <row r="604" spans="1:13" x14ac:dyDescent="0.25">
      <c r="A604" t="str">
        <f>'Input Data'!B619</f>
        <v>MISSISSAUGA</v>
      </c>
      <c r="B604" t="str">
        <f>'Input Data'!AH619</f>
        <v>7280 DIXIE RD</v>
      </c>
      <c r="C604" t="str">
        <f>'Input Data'!C619</f>
        <v>ON</v>
      </c>
      <c r="D604" t="str">
        <f>'Input Data'!D619</f>
        <v>DIESEL LS</v>
      </c>
      <c r="E604">
        <f>'Input Data'!AC619</f>
        <v>92</v>
      </c>
      <c r="F604">
        <f>'Input Data'!F619</f>
        <v>4</v>
      </c>
      <c r="G604">
        <f>'Input Data'!G619</f>
        <v>9</v>
      </c>
      <c r="H604">
        <f>'Input Data'!H619</f>
        <v>0</v>
      </c>
      <c r="I604">
        <f>'Input Data'!I619</f>
        <v>0</v>
      </c>
      <c r="J604" s="28">
        <f t="shared" si="18"/>
        <v>105</v>
      </c>
      <c r="K604">
        <f>J604*'Input Data'!AF619</f>
        <v>13.65</v>
      </c>
      <c r="L604" s="28">
        <f>J604*'Input Data'!AG619</f>
        <v>0</v>
      </c>
      <c r="M604" s="28">
        <f t="shared" si="19"/>
        <v>118.65</v>
      </c>
    </row>
    <row r="605" spans="1:13" x14ac:dyDescent="0.25">
      <c r="A605" t="str">
        <f>'Input Data'!B620</f>
        <v>MISSISSAUGA</v>
      </c>
      <c r="B605" t="str">
        <f>'Input Data'!AH620</f>
        <v>7280 DIXIE RD</v>
      </c>
      <c r="C605" t="str">
        <f>'Input Data'!C620</f>
        <v>ON</v>
      </c>
      <c r="D605" t="str">
        <f>'Input Data'!D620</f>
        <v>ETH MID</v>
      </c>
      <c r="E605">
        <f>'Input Data'!AC620</f>
        <v>81.2</v>
      </c>
      <c r="F605">
        <f>'Input Data'!F620</f>
        <v>10</v>
      </c>
      <c r="G605">
        <f>'Input Data'!G620</f>
        <v>9</v>
      </c>
      <c r="H605">
        <f>'Input Data'!H620</f>
        <v>0</v>
      </c>
      <c r="I605">
        <f>'Input Data'!I620</f>
        <v>0</v>
      </c>
      <c r="J605" s="28">
        <f t="shared" si="18"/>
        <v>100.2</v>
      </c>
      <c r="K605">
        <f>J605*'Input Data'!AF620</f>
        <v>13.026000000000002</v>
      </c>
      <c r="L605" s="28">
        <f>J605*'Input Data'!AG620</f>
        <v>0</v>
      </c>
      <c r="M605" s="28">
        <f t="shared" si="19"/>
        <v>113.226</v>
      </c>
    </row>
    <row r="606" spans="1:13" x14ac:dyDescent="0.25">
      <c r="A606" t="str">
        <f>'Input Data'!B621</f>
        <v>MISSISSAUGA</v>
      </c>
      <c r="B606" t="str">
        <f>'Input Data'!AH621</f>
        <v>7280 DIXIE RD</v>
      </c>
      <c r="C606" t="str">
        <f>'Input Data'!C621</f>
        <v>ON</v>
      </c>
      <c r="D606" t="str">
        <f>'Input Data'!D621</f>
        <v>ETHANOL REG</v>
      </c>
      <c r="E606">
        <f>'Input Data'!AC621</f>
        <v>77.2</v>
      </c>
      <c r="F606">
        <f>'Input Data'!F621</f>
        <v>10</v>
      </c>
      <c r="G606">
        <f>'Input Data'!G621</f>
        <v>9</v>
      </c>
      <c r="H606">
        <f>'Input Data'!H621</f>
        <v>0</v>
      </c>
      <c r="I606">
        <f>'Input Data'!I621</f>
        <v>0</v>
      </c>
      <c r="J606" s="28">
        <f t="shared" si="18"/>
        <v>96.2</v>
      </c>
      <c r="K606">
        <f>J606*'Input Data'!AF621</f>
        <v>12.506</v>
      </c>
      <c r="L606" s="28">
        <f>J606*'Input Data'!AG621</f>
        <v>0</v>
      </c>
      <c r="M606" s="28">
        <f t="shared" si="19"/>
        <v>108.706</v>
      </c>
    </row>
    <row r="607" spans="1:13" x14ac:dyDescent="0.25">
      <c r="A607" t="str">
        <f>'Input Data'!B622</f>
        <v>MISSISSAUGA</v>
      </c>
      <c r="B607" t="str">
        <f>'Input Data'!AH622</f>
        <v>7280 DIXIE RD</v>
      </c>
      <c r="C607" t="str">
        <f>'Input Data'!C622</f>
        <v>ON</v>
      </c>
      <c r="D607" t="str">
        <f>'Input Data'!D622</f>
        <v>PREMIUM</v>
      </c>
      <c r="E607">
        <f>'Input Data'!AC622</f>
        <v>73.2</v>
      </c>
      <c r="F607">
        <f>'Input Data'!F622</f>
        <v>10</v>
      </c>
      <c r="G607">
        <f>'Input Data'!G622</f>
        <v>9</v>
      </c>
      <c r="H607">
        <f>'Input Data'!H622</f>
        <v>0</v>
      </c>
      <c r="I607">
        <f>'Input Data'!I622</f>
        <v>0</v>
      </c>
      <c r="J607" s="28">
        <f t="shared" si="18"/>
        <v>92.2</v>
      </c>
      <c r="K607">
        <f>J607*'Input Data'!AF622</f>
        <v>11.986000000000001</v>
      </c>
      <c r="L607" s="28">
        <f>J607*'Input Data'!AG622</f>
        <v>0</v>
      </c>
      <c r="M607" s="28">
        <f t="shared" si="19"/>
        <v>104.18600000000001</v>
      </c>
    </row>
    <row r="608" spans="1:13" x14ac:dyDescent="0.25">
      <c r="A608" t="str">
        <f>'Input Data'!B623</f>
        <v>MISSISSAUGA</v>
      </c>
      <c r="B608" t="str">
        <f>'Input Data'!AH623</f>
        <v>7280 DIXIE RD</v>
      </c>
      <c r="C608" t="str">
        <f>'Input Data'!C623</f>
        <v>ON</v>
      </c>
      <c r="D608" t="str">
        <f>'Input Data'!D623</f>
        <v>UNBRAND DEF</v>
      </c>
      <c r="E608">
        <f>'Input Data'!AC623</f>
        <v>110.5</v>
      </c>
      <c r="F608">
        <f>'Input Data'!F623</f>
        <v>0</v>
      </c>
      <c r="G608">
        <f>'Input Data'!G623</f>
        <v>0</v>
      </c>
      <c r="H608">
        <f>'Input Data'!H623</f>
        <v>0</v>
      </c>
      <c r="I608">
        <f>'Input Data'!I623</f>
        <v>0</v>
      </c>
      <c r="J608" s="28">
        <f t="shared" si="18"/>
        <v>110.5</v>
      </c>
      <c r="K608">
        <f>J608*'Input Data'!AF623</f>
        <v>14.365</v>
      </c>
      <c r="L608" s="28">
        <f>J608*'Input Data'!AG623</f>
        <v>0</v>
      </c>
      <c r="M608" s="28">
        <f t="shared" si="19"/>
        <v>124.86499999999999</v>
      </c>
    </row>
    <row r="609" spans="1:13" x14ac:dyDescent="0.25">
      <c r="A609" t="str">
        <f>'Input Data'!B624</f>
        <v>MISSISSAUGA</v>
      </c>
      <c r="B609" t="str">
        <f>'Input Data'!AH624</f>
        <v>6625 KENNEDY RD</v>
      </c>
      <c r="C609" t="str">
        <f>'Input Data'!C624</f>
        <v>ON</v>
      </c>
      <c r="D609" t="str">
        <f>'Input Data'!D624</f>
        <v>D LS DYED</v>
      </c>
      <c r="E609">
        <f>'Input Data'!AC624</f>
        <v>91.7</v>
      </c>
      <c r="F609">
        <f>'Input Data'!F624</f>
        <v>4</v>
      </c>
      <c r="G609">
        <f>'Input Data'!G624</f>
        <v>0</v>
      </c>
      <c r="H609">
        <f>'Input Data'!H624</f>
        <v>0</v>
      </c>
      <c r="I609">
        <f>'Input Data'!I624</f>
        <v>0</v>
      </c>
      <c r="J609" s="28">
        <f t="shared" si="18"/>
        <v>95.7</v>
      </c>
      <c r="K609">
        <f>J609*'Input Data'!AF624</f>
        <v>12.441000000000001</v>
      </c>
      <c r="L609" s="28">
        <f>J609*'Input Data'!AG624</f>
        <v>0</v>
      </c>
      <c r="M609" s="28">
        <f t="shared" si="19"/>
        <v>108.14100000000001</v>
      </c>
    </row>
    <row r="610" spans="1:13" x14ac:dyDescent="0.25">
      <c r="A610" t="str">
        <f>'Input Data'!B625</f>
        <v>MISSISSAUGA</v>
      </c>
      <c r="B610" t="str">
        <f>'Input Data'!AH625</f>
        <v>6625 KENNEDY RD</v>
      </c>
      <c r="C610" t="str">
        <f>'Input Data'!C625</f>
        <v>ON</v>
      </c>
      <c r="D610" t="str">
        <f>'Input Data'!D625</f>
        <v>DIESEL LS</v>
      </c>
      <c r="E610">
        <f>'Input Data'!AC625</f>
        <v>91.7</v>
      </c>
      <c r="F610">
        <f>'Input Data'!F625</f>
        <v>4</v>
      </c>
      <c r="G610">
        <f>'Input Data'!G625</f>
        <v>9</v>
      </c>
      <c r="H610">
        <f>'Input Data'!H625</f>
        <v>0</v>
      </c>
      <c r="I610">
        <f>'Input Data'!I625</f>
        <v>0</v>
      </c>
      <c r="J610" s="28">
        <f t="shared" si="18"/>
        <v>104.7</v>
      </c>
      <c r="K610">
        <f>J610*'Input Data'!AF625</f>
        <v>13.611000000000001</v>
      </c>
      <c r="L610" s="28">
        <f>J610*'Input Data'!AG625</f>
        <v>0</v>
      </c>
      <c r="M610" s="28">
        <f t="shared" si="19"/>
        <v>118.31100000000001</v>
      </c>
    </row>
    <row r="611" spans="1:13" x14ac:dyDescent="0.25">
      <c r="A611" t="str">
        <f>'Input Data'!B626</f>
        <v>MISSISSAUGA</v>
      </c>
      <c r="B611" t="str">
        <f>'Input Data'!AH626</f>
        <v>6625 KENNEDY RD</v>
      </c>
      <c r="C611" t="str">
        <f>'Input Data'!C626</f>
        <v>ON</v>
      </c>
      <c r="D611" t="str">
        <f>'Input Data'!D626</f>
        <v>ETH MID</v>
      </c>
      <c r="E611">
        <f>'Input Data'!AC626</f>
        <v>82</v>
      </c>
      <c r="F611">
        <f>'Input Data'!F626</f>
        <v>10</v>
      </c>
      <c r="G611">
        <f>'Input Data'!G626</f>
        <v>9</v>
      </c>
      <c r="H611">
        <f>'Input Data'!H626</f>
        <v>0</v>
      </c>
      <c r="I611">
        <f>'Input Data'!I626</f>
        <v>0</v>
      </c>
      <c r="J611" s="28">
        <f t="shared" si="18"/>
        <v>101</v>
      </c>
      <c r="K611">
        <f>J611*'Input Data'!AF626</f>
        <v>13.13</v>
      </c>
      <c r="L611" s="28">
        <f>J611*'Input Data'!AG626</f>
        <v>0</v>
      </c>
      <c r="M611" s="28">
        <f t="shared" si="19"/>
        <v>114.13</v>
      </c>
    </row>
    <row r="612" spans="1:13" x14ac:dyDescent="0.25">
      <c r="A612" t="str">
        <f>'Input Data'!B627</f>
        <v>MISSISSAUGA</v>
      </c>
      <c r="B612" t="str">
        <f>'Input Data'!AH627</f>
        <v>6625 KENNEDY RD</v>
      </c>
      <c r="C612" t="str">
        <f>'Input Data'!C627</f>
        <v>ON</v>
      </c>
      <c r="D612" t="str">
        <f>'Input Data'!D627</f>
        <v>ETHANOL REG</v>
      </c>
      <c r="E612">
        <f>'Input Data'!AC627</f>
        <v>78</v>
      </c>
      <c r="F612">
        <f>'Input Data'!F627</f>
        <v>10</v>
      </c>
      <c r="G612">
        <f>'Input Data'!G627</f>
        <v>9</v>
      </c>
      <c r="H612">
        <f>'Input Data'!H627</f>
        <v>0</v>
      </c>
      <c r="I612">
        <f>'Input Data'!I627</f>
        <v>0</v>
      </c>
      <c r="J612" s="28">
        <f t="shared" si="18"/>
        <v>97</v>
      </c>
      <c r="K612">
        <f>J612*'Input Data'!AF627</f>
        <v>12.610000000000001</v>
      </c>
      <c r="L612" s="28">
        <f>J612*'Input Data'!AG627</f>
        <v>0</v>
      </c>
      <c r="M612" s="28">
        <f t="shared" si="19"/>
        <v>109.61</v>
      </c>
    </row>
    <row r="613" spans="1:13" x14ac:dyDescent="0.25">
      <c r="A613" t="str">
        <f>'Input Data'!B628</f>
        <v>MISSISSAUGA</v>
      </c>
      <c r="B613" t="str">
        <f>'Input Data'!AH628</f>
        <v>6625 KENNEDY RD</v>
      </c>
      <c r="C613" t="str">
        <f>'Input Data'!C628</f>
        <v>ON</v>
      </c>
      <c r="D613" t="str">
        <f>'Input Data'!D628</f>
        <v>PREMIUM</v>
      </c>
      <c r="E613">
        <f>'Input Data'!AC628</f>
        <v>104.1</v>
      </c>
      <c r="F613">
        <f>'Input Data'!F628</f>
        <v>10</v>
      </c>
      <c r="G613">
        <f>'Input Data'!G628</f>
        <v>9</v>
      </c>
      <c r="H613">
        <f>'Input Data'!H628</f>
        <v>0</v>
      </c>
      <c r="I613">
        <f>'Input Data'!I628</f>
        <v>0</v>
      </c>
      <c r="J613" s="28">
        <f t="shared" si="18"/>
        <v>123.1</v>
      </c>
      <c r="K613">
        <f>J613*'Input Data'!AF628</f>
        <v>16.003</v>
      </c>
      <c r="L613" s="28">
        <f>J613*'Input Data'!AG628</f>
        <v>0</v>
      </c>
      <c r="M613" s="28">
        <f t="shared" si="19"/>
        <v>139.10300000000001</v>
      </c>
    </row>
    <row r="614" spans="1:13" x14ac:dyDescent="0.25">
      <c r="A614" t="str">
        <f>'Input Data'!B629</f>
        <v>MISSISSAUGA</v>
      </c>
      <c r="B614" t="str">
        <f>'Input Data'!AH629</f>
        <v>6625 KENNEDY RD</v>
      </c>
      <c r="C614" t="str">
        <f>'Input Data'!C629</f>
        <v>ON</v>
      </c>
      <c r="D614" t="str">
        <f>'Input Data'!D629</f>
        <v>UNBRAND DEF</v>
      </c>
      <c r="E614">
        <f>'Input Data'!AC629</f>
        <v>110.5</v>
      </c>
      <c r="F614">
        <f>'Input Data'!F629</f>
        <v>0</v>
      </c>
      <c r="G614">
        <f>'Input Data'!G629</f>
        <v>0</v>
      </c>
      <c r="H614">
        <f>'Input Data'!H629</f>
        <v>0</v>
      </c>
      <c r="I614">
        <f>'Input Data'!I629</f>
        <v>0</v>
      </c>
      <c r="J614" s="28">
        <f t="shared" si="18"/>
        <v>110.5</v>
      </c>
      <c r="K614">
        <f>J614*'Input Data'!AF629</f>
        <v>14.365</v>
      </c>
      <c r="L614" s="28">
        <f>J614*'Input Data'!AG629</f>
        <v>0</v>
      </c>
      <c r="M614" s="28">
        <f t="shared" si="19"/>
        <v>124.86499999999999</v>
      </c>
    </row>
    <row r="615" spans="1:13" x14ac:dyDescent="0.25">
      <c r="A615" t="str">
        <f>'Input Data'!B630</f>
        <v>MISSISSAUGA</v>
      </c>
      <c r="B615" t="str">
        <f>'Input Data'!AH630</f>
        <v>1553 SHAWSON DR</v>
      </c>
      <c r="C615" t="str">
        <f>'Input Data'!C630</f>
        <v>ON</v>
      </c>
      <c r="D615" t="str">
        <f>'Input Data'!D630</f>
        <v>D LS DYED</v>
      </c>
      <c r="E615">
        <f>'Input Data'!AC630</f>
        <v>91.7</v>
      </c>
      <c r="F615">
        <f>'Input Data'!F630</f>
        <v>4</v>
      </c>
      <c r="G615">
        <f>'Input Data'!G630</f>
        <v>0</v>
      </c>
      <c r="H615">
        <f>'Input Data'!H630</f>
        <v>0</v>
      </c>
      <c r="I615">
        <f>'Input Data'!I630</f>
        <v>0</v>
      </c>
      <c r="J615" s="28">
        <f t="shared" si="18"/>
        <v>95.7</v>
      </c>
      <c r="K615">
        <f>J615*'Input Data'!AF630</f>
        <v>12.441000000000001</v>
      </c>
      <c r="L615" s="28">
        <f>J615*'Input Data'!AG630</f>
        <v>0</v>
      </c>
      <c r="M615" s="28">
        <f t="shared" si="19"/>
        <v>108.14100000000001</v>
      </c>
    </row>
    <row r="616" spans="1:13" x14ac:dyDescent="0.25">
      <c r="A616" t="str">
        <f>'Input Data'!B631</f>
        <v>MISSISSAUGA</v>
      </c>
      <c r="B616" t="str">
        <f>'Input Data'!AH631</f>
        <v>1553 SHAWSON DR</v>
      </c>
      <c r="C616" t="str">
        <f>'Input Data'!C631</f>
        <v>ON</v>
      </c>
      <c r="D616" t="str">
        <f>'Input Data'!D631</f>
        <v>DIESEL LS</v>
      </c>
      <c r="E616">
        <f>'Input Data'!AC631</f>
        <v>91.7</v>
      </c>
      <c r="F616">
        <f>'Input Data'!F631</f>
        <v>4</v>
      </c>
      <c r="G616">
        <f>'Input Data'!G631</f>
        <v>9</v>
      </c>
      <c r="H616">
        <f>'Input Data'!H631</f>
        <v>0</v>
      </c>
      <c r="I616">
        <f>'Input Data'!I631</f>
        <v>0</v>
      </c>
      <c r="J616" s="28">
        <f t="shared" si="18"/>
        <v>104.7</v>
      </c>
      <c r="K616">
        <f>J616*'Input Data'!AF631</f>
        <v>13.611000000000001</v>
      </c>
      <c r="L616" s="28">
        <f>J616*'Input Data'!AG631</f>
        <v>0</v>
      </c>
      <c r="M616" s="28">
        <f t="shared" si="19"/>
        <v>118.31100000000001</v>
      </c>
    </row>
    <row r="617" spans="1:13" x14ac:dyDescent="0.25">
      <c r="A617" t="str">
        <f>'Input Data'!B632</f>
        <v>MISSISSAUGA</v>
      </c>
      <c r="B617" t="str">
        <f>'Input Data'!AH632</f>
        <v>1553 SHAWSON DR</v>
      </c>
      <c r="C617" t="str">
        <f>'Input Data'!C632</f>
        <v>ON</v>
      </c>
      <c r="D617" t="str">
        <f>'Input Data'!D632</f>
        <v>ETHANOL REG</v>
      </c>
      <c r="E617">
        <f>'Input Data'!AC632</f>
        <v>78</v>
      </c>
      <c r="F617">
        <f>'Input Data'!F632</f>
        <v>10</v>
      </c>
      <c r="G617">
        <f>'Input Data'!G632</f>
        <v>9</v>
      </c>
      <c r="H617">
        <f>'Input Data'!H632</f>
        <v>0</v>
      </c>
      <c r="I617">
        <f>'Input Data'!I632</f>
        <v>0</v>
      </c>
      <c r="J617" s="28">
        <f t="shared" si="18"/>
        <v>97</v>
      </c>
      <c r="K617">
        <f>J617*'Input Data'!AF632</f>
        <v>12.610000000000001</v>
      </c>
      <c r="L617" s="28">
        <f>J617*'Input Data'!AG632</f>
        <v>0</v>
      </c>
      <c r="M617" s="28">
        <f t="shared" si="19"/>
        <v>109.61</v>
      </c>
    </row>
    <row r="618" spans="1:13" x14ac:dyDescent="0.25">
      <c r="A618" t="str">
        <f>'Input Data'!B633</f>
        <v>MISSISSAUGA</v>
      </c>
      <c r="B618" t="str">
        <f>'Input Data'!AH633</f>
        <v>1553 SHAWSON DR</v>
      </c>
      <c r="C618" t="str">
        <f>'Input Data'!C633</f>
        <v>ON</v>
      </c>
      <c r="D618" t="str">
        <f>'Input Data'!D633</f>
        <v>PREMIUM</v>
      </c>
      <c r="E618">
        <f>'Input Data'!AC633</f>
        <v>113.1</v>
      </c>
      <c r="F618">
        <f>'Input Data'!F633</f>
        <v>10</v>
      </c>
      <c r="G618">
        <f>'Input Data'!G633</f>
        <v>9</v>
      </c>
      <c r="H618">
        <f>'Input Data'!H633</f>
        <v>0</v>
      </c>
      <c r="I618">
        <f>'Input Data'!I633</f>
        <v>0</v>
      </c>
      <c r="J618" s="28">
        <f t="shared" si="18"/>
        <v>132.1</v>
      </c>
      <c r="K618">
        <f>J618*'Input Data'!AF633</f>
        <v>17.172999999999998</v>
      </c>
      <c r="L618" s="28">
        <f>J618*'Input Data'!AG633</f>
        <v>0</v>
      </c>
      <c r="M618" s="28">
        <f t="shared" si="19"/>
        <v>149.273</v>
      </c>
    </row>
    <row r="619" spans="1:13" x14ac:dyDescent="0.25">
      <c r="A619" t="str">
        <f>'Input Data'!B634</f>
        <v>MISSISSAUGA</v>
      </c>
      <c r="B619" t="str">
        <f>'Input Data'!AH634</f>
        <v>1553 SHAWSON DR</v>
      </c>
      <c r="C619" t="str">
        <f>'Input Data'!C634</f>
        <v>ON</v>
      </c>
      <c r="D619" t="str">
        <f>'Input Data'!D634</f>
        <v>UNBRAND DEF</v>
      </c>
      <c r="E619">
        <f>'Input Data'!AC634</f>
        <v>110.5</v>
      </c>
      <c r="F619">
        <f>'Input Data'!F634</f>
        <v>0</v>
      </c>
      <c r="G619">
        <f>'Input Data'!G634</f>
        <v>0</v>
      </c>
      <c r="H619">
        <f>'Input Data'!H634</f>
        <v>0</v>
      </c>
      <c r="I619">
        <f>'Input Data'!I634</f>
        <v>0</v>
      </c>
      <c r="J619" s="28">
        <f t="shared" si="18"/>
        <v>110.5</v>
      </c>
      <c r="K619">
        <f>J619*'Input Data'!AF634</f>
        <v>14.365</v>
      </c>
      <c r="L619" s="28">
        <f>J619*'Input Data'!AG634</f>
        <v>0</v>
      </c>
      <c r="M619" s="28">
        <f t="shared" si="19"/>
        <v>124.86499999999999</v>
      </c>
    </row>
    <row r="620" spans="1:13" x14ac:dyDescent="0.25">
      <c r="A620" t="str">
        <f>'Input Data'!B635</f>
        <v>MISSISSAUGA</v>
      </c>
      <c r="B620" t="str">
        <f>'Input Data'!AH635</f>
        <v>6501 GOREWAY DRIVE</v>
      </c>
      <c r="C620" t="str">
        <f>'Input Data'!C635</f>
        <v>ON</v>
      </c>
      <c r="D620" t="str">
        <f>'Input Data'!D635</f>
        <v>D LS DYED</v>
      </c>
      <c r="E620">
        <f>'Input Data'!AC635</f>
        <v>92</v>
      </c>
      <c r="F620">
        <f>'Input Data'!F635</f>
        <v>4</v>
      </c>
      <c r="G620">
        <f>'Input Data'!G635</f>
        <v>0</v>
      </c>
      <c r="H620">
        <f>'Input Data'!H635</f>
        <v>0</v>
      </c>
      <c r="I620">
        <f>'Input Data'!I635</f>
        <v>0</v>
      </c>
      <c r="J620" s="28">
        <f t="shared" si="18"/>
        <v>96</v>
      </c>
      <c r="K620">
        <f>J620*'Input Data'!AF635</f>
        <v>12.48</v>
      </c>
      <c r="L620" s="28">
        <f>J620*'Input Data'!AG635</f>
        <v>0</v>
      </c>
      <c r="M620" s="28">
        <f t="shared" si="19"/>
        <v>108.48</v>
      </c>
    </row>
    <row r="621" spans="1:13" x14ac:dyDescent="0.25">
      <c r="A621" t="str">
        <f>'Input Data'!B636</f>
        <v>MISSISSAUGA</v>
      </c>
      <c r="B621" t="str">
        <f>'Input Data'!AH636</f>
        <v>6501 GOREWAY DRIVE</v>
      </c>
      <c r="C621" t="str">
        <f>'Input Data'!C636</f>
        <v>ON</v>
      </c>
      <c r="D621" t="str">
        <f>'Input Data'!D636</f>
        <v>DIESEL LS</v>
      </c>
      <c r="E621">
        <f>'Input Data'!AC636</f>
        <v>92</v>
      </c>
      <c r="F621">
        <f>'Input Data'!F636</f>
        <v>4</v>
      </c>
      <c r="G621">
        <f>'Input Data'!G636</f>
        <v>9</v>
      </c>
      <c r="H621">
        <f>'Input Data'!H636</f>
        <v>0</v>
      </c>
      <c r="I621">
        <f>'Input Data'!I636</f>
        <v>0</v>
      </c>
      <c r="J621" s="28">
        <f t="shared" si="18"/>
        <v>105</v>
      </c>
      <c r="K621">
        <f>J621*'Input Data'!AF636</f>
        <v>13.65</v>
      </c>
      <c r="L621" s="28">
        <f>J621*'Input Data'!AG636</f>
        <v>0</v>
      </c>
      <c r="M621" s="28">
        <f t="shared" si="19"/>
        <v>118.65</v>
      </c>
    </row>
    <row r="622" spans="1:13" x14ac:dyDescent="0.25">
      <c r="A622" t="str">
        <f>'Input Data'!B637</f>
        <v>MISSISSAUGA</v>
      </c>
      <c r="B622" t="str">
        <f>'Input Data'!AH637</f>
        <v>6501 GOREWAY DRIVE</v>
      </c>
      <c r="C622" t="str">
        <f>'Input Data'!C637</f>
        <v>ON</v>
      </c>
      <c r="D622" t="str">
        <f>'Input Data'!D637</f>
        <v>ETH MID</v>
      </c>
      <c r="E622">
        <f>'Input Data'!AC637</f>
        <v>82.4</v>
      </c>
      <c r="F622">
        <f>'Input Data'!F637</f>
        <v>10</v>
      </c>
      <c r="G622">
        <f>'Input Data'!G637</f>
        <v>9</v>
      </c>
      <c r="H622">
        <f>'Input Data'!H637</f>
        <v>0</v>
      </c>
      <c r="I622">
        <f>'Input Data'!I637</f>
        <v>0</v>
      </c>
      <c r="J622" s="28">
        <f t="shared" si="18"/>
        <v>101.4</v>
      </c>
      <c r="K622">
        <f>J622*'Input Data'!AF637</f>
        <v>13.182</v>
      </c>
      <c r="L622" s="28">
        <f>J622*'Input Data'!AG637</f>
        <v>0</v>
      </c>
      <c r="M622" s="28">
        <f t="shared" si="19"/>
        <v>114.58200000000001</v>
      </c>
    </row>
    <row r="623" spans="1:13" x14ac:dyDescent="0.25">
      <c r="A623" t="str">
        <f>'Input Data'!B638</f>
        <v>MISSISSAUGA</v>
      </c>
      <c r="B623" t="str">
        <f>'Input Data'!AH638</f>
        <v>6501 GOREWAY DRIVE</v>
      </c>
      <c r="C623" t="str">
        <f>'Input Data'!C638</f>
        <v>ON</v>
      </c>
      <c r="D623" t="str">
        <f>'Input Data'!D638</f>
        <v>ETHANOL REG</v>
      </c>
      <c r="E623">
        <f>'Input Data'!AC638</f>
        <v>78.400000000000006</v>
      </c>
      <c r="F623">
        <f>'Input Data'!F638</f>
        <v>10</v>
      </c>
      <c r="G623">
        <f>'Input Data'!G638</f>
        <v>9</v>
      </c>
      <c r="H623">
        <f>'Input Data'!H638</f>
        <v>0</v>
      </c>
      <c r="I623">
        <f>'Input Data'!I638</f>
        <v>0</v>
      </c>
      <c r="J623" s="28">
        <f t="shared" si="18"/>
        <v>97.4</v>
      </c>
      <c r="K623">
        <f>J623*'Input Data'!AF638</f>
        <v>12.662000000000001</v>
      </c>
      <c r="L623" s="28">
        <f>J623*'Input Data'!AG638</f>
        <v>0</v>
      </c>
      <c r="M623" s="28">
        <f t="shared" si="19"/>
        <v>110.06200000000001</v>
      </c>
    </row>
    <row r="624" spans="1:13" x14ac:dyDescent="0.25">
      <c r="A624" t="str">
        <f>'Input Data'!B639</f>
        <v>MISSISSAUGA</v>
      </c>
      <c r="B624" t="str">
        <f>'Input Data'!AH639</f>
        <v>6501 GOREWAY DRIVE</v>
      </c>
      <c r="C624" t="str">
        <f>'Input Data'!C639</f>
        <v>ON</v>
      </c>
      <c r="D624" t="str">
        <f>'Input Data'!D639</f>
        <v>UNBRAND DEF</v>
      </c>
      <c r="E624">
        <f>'Input Data'!AC639</f>
        <v>110.5</v>
      </c>
      <c r="F624">
        <f>'Input Data'!F639</f>
        <v>0</v>
      </c>
      <c r="G624">
        <f>'Input Data'!G639</f>
        <v>0</v>
      </c>
      <c r="H624">
        <f>'Input Data'!H639</f>
        <v>0</v>
      </c>
      <c r="I624">
        <f>'Input Data'!I639</f>
        <v>0</v>
      </c>
      <c r="J624" s="28">
        <f t="shared" si="18"/>
        <v>110.5</v>
      </c>
      <c r="K624">
        <f>J624*'Input Data'!AF639</f>
        <v>14.365</v>
      </c>
      <c r="L624" s="28">
        <f>J624*'Input Data'!AG639</f>
        <v>0</v>
      </c>
      <c r="M624" s="28">
        <f t="shared" si="19"/>
        <v>124.86499999999999</v>
      </c>
    </row>
    <row r="625" spans="1:13" x14ac:dyDescent="0.25">
      <c r="A625" t="str">
        <f>'Input Data'!B640</f>
        <v>MISSISSAUGA</v>
      </c>
      <c r="B625" t="str">
        <f>'Input Data'!AH640</f>
        <v>6965 Vanguard Drive</v>
      </c>
      <c r="C625" t="str">
        <f>'Input Data'!C640</f>
        <v>ON</v>
      </c>
      <c r="D625" t="str">
        <f>'Input Data'!D640</f>
        <v>D LS DYED</v>
      </c>
      <c r="E625">
        <f>'Input Data'!AC640</f>
        <v>92.4</v>
      </c>
      <c r="F625">
        <f>'Input Data'!F640</f>
        <v>4</v>
      </c>
      <c r="G625">
        <f>'Input Data'!G640</f>
        <v>0</v>
      </c>
      <c r="H625">
        <f>'Input Data'!H640</f>
        <v>0</v>
      </c>
      <c r="I625">
        <f>'Input Data'!I640</f>
        <v>0</v>
      </c>
      <c r="J625" s="28">
        <f t="shared" si="18"/>
        <v>96.4</v>
      </c>
      <c r="K625">
        <f>J625*'Input Data'!AF640</f>
        <v>12.532000000000002</v>
      </c>
      <c r="L625" s="28">
        <f>J625*'Input Data'!AG640</f>
        <v>0</v>
      </c>
      <c r="M625" s="28">
        <f t="shared" si="19"/>
        <v>108.932</v>
      </c>
    </row>
    <row r="626" spans="1:13" x14ac:dyDescent="0.25">
      <c r="A626" t="str">
        <f>'Input Data'!B641</f>
        <v>MISSISSAUGA</v>
      </c>
      <c r="B626" t="str">
        <f>'Input Data'!AH641</f>
        <v>6965 Vanguard Drive</v>
      </c>
      <c r="C626" t="str">
        <f>'Input Data'!C641</f>
        <v>ON</v>
      </c>
      <c r="D626" t="str">
        <f>'Input Data'!D641</f>
        <v>DIESEL LS</v>
      </c>
      <c r="E626">
        <f>'Input Data'!AC641</f>
        <v>92.4</v>
      </c>
      <c r="F626">
        <f>'Input Data'!F641</f>
        <v>4</v>
      </c>
      <c r="G626">
        <f>'Input Data'!G641</f>
        <v>9</v>
      </c>
      <c r="H626">
        <f>'Input Data'!H641</f>
        <v>0</v>
      </c>
      <c r="I626">
        <f>'Input Data'!I641</f>
        <v>0</v>
      </c>
      <c r="J626" s="28">
        <f t="shared" si="18"/>
        <v>105.4</v>
      </c>
      <c r="K626">
        <f>J626*'Input Data'!AF641</f>
        <v>13.702000000000002</v>
      </c>
      <c r="L626" s="28">
        <f>J626*'Input Data'!AG641</f>
        <v>0</v>
      </c>
      <c r="M626" s="28">
        <f t="shared" si="19"/>
        <v>119.102</v>
      </c>
    </row>
    <row r="627" spans="1:13" x14ac:dyDescent="0.25">
      <c r="A627" t="str">
        <f>'Input Data'!B642</f>
        <v>MISSISSAUGA</v>
      </c>
      <c r="B627" t="str">
        <f>'Input Data'!AH642</f>
        <v>6965 Vanguard Drive</v>
      </c>
      <c r="C627" t="str">
        <f>'Input Data'!C642</f>
        <v>ON</v>
      </c>
      <c r="D627" t="str">
        <f>'Input Data'!D642</f>
        <v>ETHANOL REG</v>
      </c>
      <c r="E627">
        <f>'Input Data'!AC642</f>
        <v>115.8</v>
      </c>
      <c r="F627">
        <f>'Input Data'!F642</f>
        <v>10</v>
      </c>
      <c r="G627">
        <f>'Input Data'!G642</f>
        <v>9</v>
      </c>
      <c r="H627">
        <f>'Input Data'!H642</f>
        <v>0</v>
      </c>
      <c r="I627">
        <f>'Input Data'!I642</f>
        <v>0</v>
      </c>
      <c r="J627" s="28">
        <f t="shared" si="18"/>
        <v>134.80000000000001</v>
      </c>
      <c r="K627">
        <f>J627*'Input Data'!AF642</f>
        <v>17.524000000000001</v>
      </c>
      <c r="L627" s="28">
        <f>J627*'Input Data'!AG642</f>
        <v>0</v>
      </c>
      <c r="M627" s="28">
        <f t="shared" si="19"/>
        <v>152.32400000000001</v>
      </c>
    </row>
    <row r="628" spans="1:13" x14ac:dyDescent="0.25">
      <c r="A628" t="str">
        <f>'Input Data'!B643</f>
        <v>MISSISSAUGA</v>
      </c>
      <c r="B628" t="str">
        <f>'Input Data'!AH643</f>
        <v>6965 Vanguard Drive</v>
      </c>
      <c r="C628" t="str">
        <f>'Input Data'!C643</f>
        <v>ON</v>
      </c>
      <c r="D628" t="str">
        <f>'Input Data'!D643</f>
        <v>PREMIUM</v>
      </c>
      <c r="E628">
        <f>'Input Data'!AC643</f>
        <v>129.30000000000001</v>
      </c>
      <c r="F628">
        <f>'Input Data'!F643</f>
        <v>10</v>
      </c>
      <c r="G628">
        <f>'Input Data'!G643</f>
        <v>9</v>
      </c>
      <c r="H628">
        <f>'Input Data'!H643</f>
        <v>0</v>
      </c>
      <c r="I628">
        <f>'Input Data'!I643</f>
        <v>0</v>
      </c>
      <c r="J628" s="28">
        <f t="shared" si="18"/>
        <v>148.30000000000001</v>
      </c>
      <c r="K628">
        <f>J628*'Input Data'!AF643</f>
        <v>19.279000000000003</v>
      </c>
      <c r="L628" s="28">
        <f>J628*'Input Data'!AG643</f>
        <v>0</v>
      </c>
      <c r="M628" s="28">
        <f t="shared" si="19"/>
        <v>167.57900000000001</v>
      </c>
    </row>
    <row r="629" spans="1:13" x14ac:dyDescent="0.25">
      <c r="A629" t="str">
        <f>'Input Data'!B644</f>
        <v>MISSISSAUGA</v>
      </c>
      <c r="B629" t="str">
        <f>'Input Data'!AH644</f>
        <v>6965 Vanguard Drive</v>
      </c>
      <c r="C629" t="str">
        <f>'Input Data'!C644</f>
        <v>ON</v>
      </c>
      <c r="D629" t="str">
        <f>'Input Data'!D644</f>
        <v>UNBRAND DEF</v>
      </c>
      <c r="E629">
        <f>'Input Data'!AC644</f>
        <v>129</v>
      </c>
      <c r="F629">
        <f>'Input Data'!F644</f>
        <v>0</v>
      </c>
      <c r="G629">
        <f>'Input Data'!G644</f>
        <v>0</v>
      </c>
      <c r="H629">
        <f>'Input Data'!H644</f>
        <v>0</v>
      </c>
      <c r="I629">
        <f>'Input Data'!I644</f>
        <v>0</v>
      </c>
      <c r="J629" s="28">
        <f t="shared" si="18"/>
        <v>129</v>
      </c>
      <c r="K629">
        <f>J629*'Input Data'!AF644</f>
        <v>16.77</v>
      </c>
      <c r="L629" s="28">
        <f>J629*'Input Data'!AG644</f>
        <v>0</v>
      </c>
      <c r="M629" s="28">
        <f t="shared" si="19"/>
        <v>145.77000000000001</v>
      </c>
    </row>
    <row r="630" spans="1:13" x14ac:dyDescent="0.25">
      <c r="A630" t="str">
        <f>'Input Data'!B645</f>
        <v>NAIRN CENTER</v>
      </c>
      <c r="B630" t="str">
        <f>'Input Data'!AH645</f>
        <v>2020 HWY 17</v>
      </c>
      <c r="C630" t="str">
        <f>'Input Data'!C645</f>
        <v>ON</v>
      </c>
      <c r="D630" t="str">
        <f>'Input Data'!D645</f>
        <v>DIESEL LS</v>
      </c>
      <c r="E630">
        <f>'Input Data'!AC645</f>
        <v>94.1</v>
      </c>
      <c r="F630">
        <f>'Input Data'!F645</f>
        <v>4</v>
      </c>
      <c r="G630">
        <f>'Input Data'!G645</f>
        <v>9</v>
      </c>
      <c r="H630">
        <f>'Input Data'!H645</f>
        <v>0</v>
      </c>
      <c r="I630">
        <f>'Input Data'!I645</f>
        <v>0</v>
      </c>
      <c r="J630" s="28">
        <f t="shared" si="18"/>
        <v>107.1</v>
      </c>
      <c r="K630">
        <f>J630*'Input Data'!AF645</f>
        <v>13.923</v>
      </c>
      <c r="L630" s="28">
        <f>J630*'Input Data'!AG645</f>
        <v>0</v>
      </c>
      <c r="M630" s="28">
        <f t="shared" si="19"/>
        <v>121.023</v>
      </c>
    </row>
    <row r="631" spans="1:13" x14ac:dyDescent="0.25">
      <c r="A631" t="str">
        <f>'Input Data'!B646</f>
        <v>NEW LISKEARD</v>
      </c>
      <c r="B631" t="str">
        <f>'Input Data'!AH646</f>
        <v>997491 HWY 11 N</v>
      </c>
      <c r="C631" t="str">
        <f>'Input Data'!C646</f>
        <v>ON</v>
      </c>
      <c r="D631" t="str">
        <f>'Input Data'!D646</f>
        <v>D LS DYED</v>
      </c>
      <c r="E631">
        <f>'Input Data'!AC646</f>
        <v>95.3</v>
      </c>
      <c r="F631">
        <f>'Input Data'!F646</f>
        <v>4</v>
      </c>
      <c r="G631">
        <f>'Input Data'!G646</f>
        <v>0</v>
      </c>
      <c r="H631">
        <f>'Input Data'!H646</f>
        <v>0</v>
      </c>
      <c r="I631">
        <f>'Input Data'!I646</f>
        <v>0</v>
      </c>
      <c r="J631" s="28">
        <f t="shared" si="18"/>
        <v>99.3</v>
      </c>
      <c r="K631">
        <f>J631*'Input Data'!AF646</f>
        <v>12.909000000000001</v>
      </c>
      <c r="L631" s="28">
        <f>J631*'Input Data'!AG646</f>
        <v>0</v>
      </c>
      <c r="M631" s="28">
        <f t="shared" si="19"/>
        <v>112.209</v>
      </c>
    </row>
    <row r="632" spans="1:13" x14ac:dyDescent="0.25">
      <c r="A632" t="str">
        <f>'Input Data'!B647</f>
        <v>NEW LISKEARD</v>
      </c>
      <c r="B632" t="str">
        <f>'Input Data'!AH647</f>
        <v>997491 HWY 11 N</v>
      </c>
      <c r="C632" t="str">
        <f>'Input Data'!C647</f>
        <v>ON</v>
      </c>
      <c r="D632" t="str">
        <f>'Input Data'!D647</f>
        <v>DIESEL LS</v>
      </c>
      <c r="E632">
        <f>'Input Data'!AC647</f>
        <v>95.3</v>
      </c>
      <c r="F632">
        <f>'Input Data'!F647</f>
        <v>4</v>
      </c>
      <c r="G632">
        <f>'Input Data'!G647</f>
        <v>9</v>
      </c>
      <c r="H632">
        <f>'Input Data'!H647</f>
        <v>0</v>
      </c>
      <c r="I632">
        <f>'Input Data'!I647</f>
        <v>0</v>
      </c>
      <c r="J632" s="28">
        <f t="shared" si="18"/>
        <v>108.3</v>
      </c>
      <c r="K632">
        <f>J632*'Input Data'!AF647</f>
        <v>14.079000000000001</v>
      </c>
      <c r="L632" s="28">
        <f>J632*'Input Data'!AG647</f>
        <v>0</v>
      </c>
      <c r="M632" s="28">
        <f t="shared" si="19"/>
        <v>122.37899999999999</v>
      </c>
    </row>
    <row r="633" spans="1:13" x14ac:dyDescent="0.25">
      <c r="A633" t="str">
        <f>'Input Data'!B648</f>
        <v>NEW LISKEARD</v>
      </c>
      <c r="B633" t="str">
        <f>'Input Data'!AH648</f>
        <v>997491 HWY 11 N</v>
      </c>
      <c r="C633" t="str">
        <f>'Input Data'!C648</f>
        <v>ON</v>
      </c>
      <c r="D633" t="str">
        <f>'Input Data'!D648</f>
        <v>ETHANOL REG</v>
      </c>
      <c r="E633">
        <f>'Input Data'!AC648</f>
        <v>81.099999999999994</v>
      </c>
      <c r="F633">
        <f>'Input Data'!F648</f>
        <v>10</v>
      </c>
      <c r="G633">
        <f>'Input Data'!G648</f>
        <v>9</v>
      </c>
      <c r="H633">
        <f>'Input Data'!H648</f>
        <v>0</v>
      </c>
      <c r="I633">
        <f>'Input Data'!I648</f>
        <v>0</v>
      </c>
      <c r="J633" s="28">
        <f t="shared" si="18"/>
        <v>100.1</v>
      </c>
      <c r="K633">
        <f>J633*'Input Data'!AF648</f>
        <v>13.013</v>
      </c>
      <c r="L633" s="28">
        <f>J633*'Input Data'!AG648</f>
        <v>0</v>
      </c>
      <c r="M633" s="28">
        <f t="shared" si="19"/>
        <v>113.113</v>
      </c>
    </row>
    <row r="634" spans="1:13" x14ac:dyDescent="0.25">
      <c r="A634" t="str">
        <f>'Input Data'!B649</f>
        <v>NEW LISKEARD</v>
      </c>
      <c r="B634" t="str">
        <f>'Input Data'!AH649</f>
        <v>997491 HWY 11 N</v>
      </c>
      <c r="C634" t="str">
        <f>'Input Data'!C649</f>
        <v>ON</v>
      </c>
      <c r="D634" t="str">
        <f>'Input Data'!D649</f>
        <v>PREMIUM</v>
      </c>
      <c r="E634">
        <f>'Input Data'!AC649</f>
        <v>95.4</v>
      </c>
      <c r="F634">
        <f>'Input Data'!F649</f>
        <v>10</v>
      </c>
      <c r="G634">
        <f>'Input Data'!G649</f>
        <v>9</v>
      </c>
      <c r="H634">
        <f>'Input Data'!H649</f>
        <v>0</v>
      </c>
      <c r="I634">
        <f>'Input Data'!I649</f>
        <v>0</v>
      </c>
      <c r="J634" s="28">
        <f t="shared" si="18"/>
        <v>114.4</v>
      </c>
      <c r="K634">
        <f>J634*'Input Data'!AF649</f>
        <v>14.872000000000002</v>
      </c>
      <c r="L634" s="28">
        <f>J634*'Input Data'!AG649</f>
        <v>0</v>
      </c>
      <c r="M634" s="28">
        <f t="shared" si="19"/>
        <v>129.27200000000002</v>
      </c>
    </row>
    <row r="635" spans="1:13" x14ac:dyDescent="0.25">
      <c r="A635" t="str">
        <f>'Input Data'!B650</f>
        <v>NEW LISKEARD</v>
      </c>
      <c r="B635" t="str">
        <f>'Input Data'!AH650</f>
        <v>997491 HWY 11 N</v>
      </c>
      <c r="C635" t="str">
        <f>'Input Data'!C650</f>
        <v>ON</v>
      </c>
      <c r="D635" t="str">
        <f>'Input Data'!D650</f>
        <v>UNBRAND DEF</v>
      </c>
      <c r="E635">
        <f>'Input Data'!AC650</f>
        <v>115</v>
      </c>
      <c r="F635">
        <f>'Input Data'!F650</f>
        <v>0</v>
      </c>
      <c r="G635">
        <f>'Input Data'!G650</f>
        <v>0</v>
      </c>
      <c r="H635">
        <f>'Input Data'!H650</f>
        <v>0</v>
      </c>
      <c r="I635">
        <f>'Input Data'!I650</f>
        <v>0</v>
      </c>
      <c r="J635" s="28">
        <f t="shared" si="18"/>
        <v>115</v>
      </c>
      <c r="K635">
        <f>J635*'Input Data'!AF650</f>
        <v>14.950000000000001</v>
      </c>
      <c r="L635" s="28">
        <f>J635*'Input Data'!AG650</f>
        <v>0</v>
      </c>
      <c r="M635" s="28">
        <f t="shared" si="19"/>
        <v>129.94999999999999</v>
      </c>
    </row>
    <row r="636" spans="1:13" x14ac:dyDescent="0.25">
      <c r="A636" t="str">
        <f>'Input Data'!B651</f>
        <v>NIAGARA ON THE LAKE</v>
      </c>
      <c r="B636" t="str">
        <f>'Input Data'!AH651</f>
        <v xml:space="preserve">615 YORK RD </v>
      </c>
      <c r="C636" t="str">
        <f>'Input Data'!C651</f>
        <v>ON</v>
      </c>
      <c r="D636" t="str">
        <f>'Input Data'!D651</f>
        <v>D LS DYED</v>
      </c>
      <c r="E636">
        <f>'Input Data'!AC651</f>
        <v>91.8</v>
      </c>
      <c r="F636">
        <f>'Input Data'!F651</f>
        <v>4</v>
      </c>
      <c r="G636">
        <f>'Input Data'!G651</f>
        <v>0</v>
      </c>
      <c r="H636">
        <f>'Input Data'!H651</f>
        <v>0</v>
      </c>
      <c r="I636">
        <f>'Input Data'!I651</f>
        <v>0</v>
      </c>
      <c r="J636" s="28">
        <f t="shared" si="18"/>
        <v>95.8</v>
      </c>
      <c r="K636">
        <f>J636*'Input Data'!AF651</f>
        <v>12.454000000000001</v>
      </c>
      <c r="L636" s="28">
        <f>J636*'Input Data'!AG651</f>
        <v>0</v>
      </c>
      <c r="M636" s="28">
        <f t="shared" si="19"/>
        <v>108.25399999999999</v>
      </c>
    </row>
    <row r="637" spans="1:13" x14ac:dyDescent="0.25">
      <c r="A637" t="str">
        <f>'Input Data'!B652</f>
        <v>NIAGARA ON THE LAKE</v>
      </c>
      <c r="B637" t="str">
        <f>'Input Data'!AH652</f>
        <v xml:space="preserve">615 YORK RD </v>
      </c>
      <c r="C637" t="str">
        <f>'Input Data'!C652</f>
        <v>ON</v>
      </c>
      <c r="D637" t="str">
        <f>'Input Data'!D652</f>
        <v>DIESEL LS</v>
      </c>
      <c r="E637">
        <f>'Input Data'!AC652</f>
        <v>91.8</v>
      </c>
      <c r="F637">
        <f>'Input Data'!F652</f>
        <v>4</v>
      </c>
      <c r="G637">
        <f>'Input Data'!G652</f>
        <v>9</v>
      </c>
      <c r="H637">
        <f>'Input Data'!H652</f>
        <v>0</v>
      </c>
      <c r="I637">
        <f>'Input Data'!I652</f>
        <v>0</v>
      </c>
      <c r="J637" s="28">
        <f t="shared" si="18"/>
        <v>104.8</v>
      </c>
      <c r="K637">
        <f>J637*'Input Data'!AF652</f>
        <v>13.624000000000001</v>
      </c>
      <c r="L637" s="28">
        <f>J637*'Input Data'!AG652</f>
        <v>0</v>
      </c>
      <c r="M637" s="28">
        <f t="shared" si="19"/>
        <v>118.42399999999999</v>
      </c>
    </row>
    <row r="638" spans="1:13" x14ac:dyDescent="0.25">
      <c r="A638" t="str">
        <f>'Input Data'!B653</f>
        <v>NIAGARA ON THE LAKE</v>
      </c>
      <c r="B638" t="str">
        <f>'Input Data'!AH653</f>
        <v xml:space="preserve">615 YORK RD </v>
      </c>
      <c r="C638" t="str">
        <f>'Input Data'!C653</f>
        <v>ON</v>
      </c>
      <c r="D638" t="str">
        <f>'Input Data'!D653</f>
        <v>ETH MID</v>
      </c>
      <c r="E638">
        <f>'Input Data'!AC653</f>
        <v>95.2</v>
      </c>
      <c r="F638">
        <f>'Input Data'!F653</f>
        <v>10</v>
      </c>
      <c r="G638">
        <f>'Input Data'!G653</f>
        <v>9</v>
      </c>
      <c r="H638">
        <f>'Input Data'!H653</f>
        <v>0</v>
      </c>
      <c r="I638">
        <f>'Input Data'!I653</f>
        <v>0</v>
      </c>
      <c r="J638" s="28">
        <f t="shared" si="18"/>
        <v>114.2</v>
      </c>
      <c r="K638">
        <f>J638*'Input Data'!AF653</f>
        <v>14.846</v>
      </c>
      <c r="L638" s="28">
        <f>J638*'Input Data'!AG653</f>
        <v>0</v>
      </c>
      <c r="M638" s="28">
        <f t="shared" si="19"/>
        <v>129.04599999999999</v>
      </c>
    </row>
    <row r="639" spans="1:13" x14ac:dyDescent="0.25">
      <c r="A639" t="str">
        <f>'Input Data'!B654</f>
        <v>NIAGARA ON THE LAKE</v>
      </c>
      <c r="B639" t="str">
        <f>'Input Data'!AH654</f>
        <v xml:space="preserve">615 YORK RD </v>
      </c>
      <c r="C639" t="str">
        <f>'Input Data'!C654</f>
        <v>ON</v>
      </c>
      <c r="D639" t="str">
        <f>'Input Data'!D654</f>
        <v>ETHANOL REG</v>
      </c>
      <c r="E639">
        <f>'Input Data'!AC654</f>
        <v>78</v>
      </c>
      <c r="F639">
        <f>'Input Data'!F654</f>
        <v>10</v>
      </c>
      <c r="G639">
        <f>'Input Data'!G654</f>
        <v>9</v>
      </c>
      <c r="H639">
        <f>'Input Data'!H654</f>
        <v>0</v>
      </c>
      <c r="I639">
        <f>'Input Data'!I654</f>
        <v>0</v>
      </c>
      <c r="J639" s="28">
        <f t="shared" si="18"/>
        <v>97</v>
      </c>
      <c r="K639">
        <f>J639*'Input Data'!AF654</f>
        <v>12.610000000000001</v>
      </c>
      <c r="L639" s="28">
        <f>J639*'Input Data'!AG654</f>
        <v>0</v>
      </c>
      <c r="M639" s="28">
        <f t="shared" si="19"/>
        <v>109.61</v>
      </c>
    </row>
    <row r="640" spans="1:13" x14ac:dyDescent="0.25">
      <c r="A640" t="str">
        <f>'Input Data'!B655</f>
        <v>NIAGARA ON THE LAKE</v>
      </c>
      <c r="B640" t="str">
        <f>'Input Data'!AH655</f>
        <v xml:space="preserve">615 YORK RD </v>
      </c>
      <c r="C640" t="str">
        <f>'Input Data'!C655</f>
        <v>ON</v>
      </c>
      <c r="D640" t="str">
        <f>'Input Data'!D655</f>
        <v>PREMIUM</v>
      </c>
      <c r="E640">
        <f>'Input Data'!AC655</f>
        <v>123.8</v>
      </c>
      <c r="F640">
        <f>'Input Data'!F655</f>
        <v>10</v>
      </c>
      <c r="G640">
        <f>'Input Data'!G655</f>
        <v>9</v>
      </c>
      <c r="H640">
        <f>'Input Data'!H655</f>
        <v>0</v>
      </c>
      <c r="I640">
        <f>'Input Data'!I655</f>
        <v>0</v>
      </c>
      <c r="J640" s="28">
        <f t="shared" si="18"/>
        <v>142.80000000000001</v>
      </c>
      <c r="K640">
        <f>J640*'Input Data'!AF655</f>
        <v>18.564000000000004</v>
      </c>
      <c r="L640" s="28">
        <f>J640*'Input Data'!AG655</f>
        <v>0</v>
      </c>
      <c r="M640" s="28">
        <f t="shared" si="19"/>
        <v>161.364</v>
      </c>
    </row>
    <row r="641" spans="1:13" x14ac:dyDescent="0.25">
      <c r="A641" t="str">
        <f>'Input Data'!B656</f>
        <v>NIAGARA ON THE LAKE</v>
      </c>
      <c r="B641" t="str">
        <f>'Input Data'!AH656</f>
        <v xml:space="preserve">615 YORK RD </v>
      </c>
      <c r="C641" t="str">
        <f>'Input Data'!C656</f>
        <v>ON</v>
      </c>
      <c r="D641" t="str">
        <f>'Input Data'!D656</f>
        <v>UNBRAND DEF</v>
      </c>
      <c r="E641">
        <f>'Input Data'!AC656</f>
        <v>115</v>
      </c>
      <c r="F641">
        <f>'Input Data'!F656</f>
        <v>0</v>
      </c>
      <c r="G641">
        <f>'Input Data'!G656</f>
        <v>0</v>
      </c>
      <c r="H641">
        <f>'Input Data'!H656</f>
        <v>0</v>
      </c>
      <c r="I641">
        <f>'Input Data'!I656</f>
        <v>0</v>
      </c>
      <c r="J641" s="28">
        <f t="shared" si="18"/>
        <v>115</v>
      </c>
      <c r="K641">
        <f>J641*'Input Data'!AF656</f>
        <v>14.950000000000001</v>
      </c>
      <c r="L641" s="28">
        <f>J641*'Input Data'!AG656</f>
        <v>0</v>
      </c>
      <c r="M641" s="28">
        <f t="shared" si="19"/>
        <v>129.94999999999999</v>
      </c>
    </row>
    <row r="642" spans="1:13" x14ac:dyDescent="0.25">
      <c r="A642" t="str">
        <f>'Input Data'!B657</f>
        <v>NIPIGON</v>
      </c>
      <c r="B642" t="str">
        <f>'Input Data'!AH657</f>
        <v>MAATAS RD &amp; HWY 11/17 NORTH</v>
      </c>
      <c r="C642" t="str">
        <f>'Input Data'!C657</f>
        <v>ON</v>
      </c>
      <c r="D642" t="str">
        <f>'Input Data'!D657</f>
        <v>DIESEL LS</v>
      </c>
      <c r="E642">
        <f>'Input Data'!AC657</f>
        <v>99.4</v>
      </c>
      <c r="F642">
        <f>'Input Data'!F657</f>
        <v>4</v>
      </c>
      <c r="G642">
        <f>'Input Data'!G657</f>
        <v>9</v>
      </c>
      <c r="H642">
        <f>'Input Data'!H657</f>
        <v>0</v>
      </c>
      <c r="I642">
        <f>'Input Data'!I657</f>
        <v>0</v>
      </c>
      <c r="J642" s="28">
        <f t="shared" si="18"/>
        <v>112.4</v>
      </c>
      <c r="K642">
        <f>J642*'Input Data'!AF657</f>
        <v>14.612000000000002</v>
      </c>
      <c r="L642" s="28">
        <f>J642*'Input Data'!AG657</f>
        <v>0</v>
      </c>
      <c r="M642" s="28">
        <f t="shared" si="19"/>
        <v>127.012</v>
      </c>
    </row>
    <row r="643" spans="1:13" x14ac:dyDescent="0.25">
      <c r="A643" t="str">
        <f>'Input Data'!B658</f>
        <v>NIPIGON</v>
      </c>
      <c r="B643" t="str">
        <f>'Input Data'!AH658</f>
        <v>MAATAS RD &amp; HWY 11/17 NORTH</v>
      </c>
      <c r="C643" t="str">
        <f>'Input Data'!C658</f>
        <v>ON</v>
      </c>
      <c r="D643" t="str">
        <f>'Input Data'!D658</f>
        <v>MID</v>
      </c>
      <c r="E643">
        <f>'Input Data'!AC658</f>
        <v>111.1</v>
      </c>
      <c r="F643">
        <f>'Input Data'!F658</f>
        <v>10</v>
      </c>
      <c r="G643">
        <f>'Input Data'!G658</f>
        <v>9</v>
      </c>
      <c r="H643">
        <f>'Input Data'!H658</f>
        <v>0</v>
      </c>
      <c r="I643">
        <f>'Input Data'!I658</f>
        <v>0</v>
      </c>
      <c r="J643" s="28">
        <f t="shared" si="18"/>
        <v>130.1</v>
      </c>
      <c r="K643">
        <f>J643*'Input Data'!AF658</f>
        <v>16.913</v>
      </c>
      <c r="L643" s="28">
        <f>J643*'Input Data'!AG658</f>
        <v>0</v>
      </c>
      <c r="M643" s="28">
        <f t="shared" si="19"/>
        <v>147.01300000000001</v>
      </c>
    </row>
    <row r="644" spans="1:13" x14ac:dyDescent="0.25">
      <c r="A644" t="str">
        <f>'Input Data'!B659</f>
        <v>NIPIGON</v>
      </c>
      <c r="B644" t="str">
        <f>'Input Data'!AH659</f>
        <v>MAATAS RD &amp; HWY 11/17 NORTH</v>
      </c>
      <c r="C644" t="str">
        <f>'Input Data'!C659</f>
        <v>ON</v>
      </c>
      <c r="D644" t="str">
        <f>'Input Data'!D659</f>
        <v>PREMIUM</v>
      </c>
      <c r="E644">
        <f>'Input Data'!AC659</f>
        <v>109.4</v>
      </c>
      <c r="F644">
        <f>'Input Data'!F659</f>
        <v>10</v>
      </c>
      <c r="G644">
        <f>'Input Data'!G659</f>
        <v>9</v>
      </c>
      <c r="H644">
        <f>'Input Data'!H659</f>
        <v>0</v>
      </c>
      <c r="I644">
        <f>'Input Data'!I659</f>
        <v>0</v>
      </c>
      <c r="J644" s="28">
        <f t="shared" si="18"/>
        <v>128.4</v>
      </c>
      <c r="K644">
        <f>J644*'Input Data'!AF659</f>
        <v>16.692</v>
      </c>
      <c r="L644" s="28">
        <f>J644*'Input Data'!AG659</f>
        <v>0</v>
      </c>
      <c r="M644" s="28">
        <f t="shared" si="19"/>
        <v>145.09200000000001</v>
      </c>
    </row>
    <row r="645" spans="1:13" x14ac:dyDescent="0.25">
      <c r="A645" t="str">
        <f>'Input Data'!B660</f>
        <v>NIPIGON</v>
      </c>
      <c r="B645" t="str">
        <f>'Input Data'!AH660</f>
        <v>MAATAS RD &amp; HWY 11/17 NORTH</v>
      </c>
      <c r="C645" t="str">
        <f>'Input Data'!C660</f>
        <v>ON</v>
      </c>
      <c r="D645" t="str">
        <f>'Input Data'!D660</f>
        <v>REGULAR</v>
      </c>
      <c r="E645">
        <f>'Input Data'!AC660</f>
        <v>90.4</v>
      </c>
      <c r="F645">
        <f>'Input Data'!F660</f>
        <v>10</v>
      </c>
      <c r="G645">
        <f>'Input Data'!G660</f>
        <v>9</v>
      </c>
      <c r="H645">
        <f>'Input Data'!H660</f>
        <v>0</v>
      </c>
      <c r="I645">
        <f>'Input Data'!I660</f>
        <v>0</v>
      </c>
      <c r="J645" s="28">
        <f t="shared" si="18"/>
        <v>109.4</v>
      </c>
      <c r="K645">
        <f>J645*'Input Data'!AF660</f>
        <v>14.222000000000001</v>
      </c>
      <c r="L645" s="28">
        <f>J645*'Input Data'!AG660</f>
        <v>0</v>
      </c>
      <c r="M645" s="28">
        <f t="shared" si="19"/>
        <v>123.62200000000001</v>
      </c>
    </row>
    <row r="646" spans="1:13" x14ac:dyDescent="0.25">
      <c r="A646" t="str">
        <f>'Input Data'!B661</f>
        <v>NIPIGON</v>
      </c>
      <c r="B646" t="str">
        <f>'Input Data'!AH661</f>
        <v>MAATAS RD &amp; HWY 11/17 NORTH</v>
      </c>
      <c r="C646" t="str">
        <f>'Input Data'!C661</f>
        <v>ON</v>
      </c>
      <c r="D646" t="str">
        <f>'Input Data'!D661</f>
        <v>UNBRAND DEF</v>
      </c>
      <c r="E646">
        <f>'Input Data'!AC661</f>
        <v>115</v>
      </c>
      <c r="F646">
        <f>'Input Data'!F661</f>
        <v>0</v>
      </c>
      <c r="G646">
        <f>'Input Data'!G661</f>
        <v>0</v>
      </c>
      <c r="H646">
        <f>'Input Data'!H661</f>
        <v>0</v>
      </c>
      <c r="I646">
        <f>'Input Data'!I661</f>
        <v>0</v>
      </c>
      <c r="J646" s="28">
        <f t="shared" si="18"/>
        <v>115</v>
      </c>
      <c r="K646">
        <f>J646*'Input Data'!AF661</f>
        <v>14.950000000000001</v>
      </c>
      <c r="L646" s="28">
        <f>J646*'Input Data'!AG661</f>
        <v>0</v>
      </c>
      <c r="M646" s="28">
        <f t="shared" si="19"/>
        <v>129.94999999999999</v>
      </c>
    </row>
    <row r="647" spans="1:13" x14ac:dyDescent="0.25">
      <c r="A647" t="str">
        <f>'Input Data'!B662</f>
        <v>NORTH BAY</v>
      </c>
      <c r="B647" t="str">
        <f>'Input Data'!AH662</f>
        <v>3090 HWY 11 N</v>
      </c>
      <c r="C647" t="str">
        <f>'Input Data'!C662</f>
        <v>ON</v>
      </c>
      <c r="D647" t="str">
        <f>'Input Data'!D662</f>
        <v>D LS DYED</v>
      </c>
      <c r="E647">
        <f>'Input Data'!AC662</f>
        <v>90.6</v>
      </c>
      <c r="F647">
        <f>'Input Data'!F662</f>
        <v>4</v>
      </c>
      <c r="G647">
        <f>'Input Data'!G662</f>
        <v>0</v>
      </c>
      <c r="H647">
        <f>'Input Data'!H662</f>
        <v>0</v>
      </c>
      <c r="I647">
        <f>'Input Data'!I662</f>
        <v>0</v>
      </c>
      <c r="J647" s="28">
        <f t="shared" si="18"/>
        <v>94.6</v>
      </c>
      <c r="K647">
        <f>J647*'Input Data'!AF662</f>
        <v>12.298</v>
      </c>
      <c r="L647" s="28">
        <f>J647*'Input Data'!AG662</f>
        <v>0</v>
      </c>
      <c r="M647" s="28">
        <f t="shared" si="19"/>
        <v>106.898</v>
      </c>
    </row>
    <row r="648" spans="1:13" x14ac:dyDescent="0.25">
      <c r="A648" t="str">
        <f>'Input Data'!B663</f>
        <v>NORTH BAY</v>
      </c>
      <c r="B648" t="str">
        <f>'Input Data'!AH663</f>
        <v>3090 HWY 11 N</v>
      </c>
      <c r="C648" t="str">
        <f>'Input Data'!C663</f>
        <v>ON</v>
      </c>
      <c r="D648" t="str">
        <f>'Input Data'!D663</f>
        <v>DIESEL LS</v>
      </c>
      <c r="E648">
        <f>'Input Data'!AC663</f>
        <v>93.9</v>
      </c>
      <c r="F648">
        <f>'Input Data'!F663</f>
        <v>4</v>
      </c>
      <c r="G648">
        <f>'Input Data'!G663</f>
        <v>9</v>
      </c>
      <c r="H648">
        <f>'Input Data'!H663</f>
        <v>0</v>
      </c>
      <c r="I648">
        <f>'Input Data'!I663</f>
        <v>0</v>
      </c>
      <c r="J648" s="28">
        <f t="shared" si="18"/>
        <v>106.9</v>
      </c>
      <c r="K648">
        <f>J648*'Input Data'!AF663</f>
        <v>13.897000000000002</v>
      </c>
      <c r="L648" s="28">
        <f>J648*'Input Data'!AG663</f>
        <v>0</v>
      </c>
      <c r="M648" s="28">
        <f t="shared" si="19"/>
        <v>120.79700000000001</v>
      </c>
    </row>
    <row r="649" spans="1:13" x14ac:dyDescent="0.25">
      <c r="A649" t="str">
        <f>'Input Data'!B664</f>
        <v>ROSSLYN</v>
      </c>
      <c r="B649" t="str">
        <f>'Input Data'!AH664</f>
        <v>3131 WEST ARTHUR ST</v>
      </c>
      <c r="C649" t="str">
        <f>'Input Data'!C664</f>
        <v>ON</v>
      </c>
      <c r="D649" t="str">
        <f>'Input Data'!D664</f>
        <v>D LS DYED</v>
      </c>
      <c r="E649">
        <f>'Input Data'!AC664</f>
        <v>98.7</v>
      </c>
      <c r="F649">
        <f>'Input Data'!F664</f>
        <v>4</v>
      </c>
      <c r="G649">
        <f>'Input Data'!G664</f>
        <v>0</v>
      </c>
      <c r="H649">
        <f>'Input Data'!H664</f>
        <v>0</v>
      </c>
      <c r="I649">
        <f>'Input Data'!I664</f>
        <v>0</v>
      </c>
      <c r="J649" s="28">
        <f t="shared" si="18"/>
        <v>102.7</v>
      </c>
      <c r="K649">
        <f>J649*'Input Data'!AF664</f>
        <v>13.351000000000001</v>
      </c>
      <c r="L649" s="28">
        <f>J649*'Input Data'!AG664</f>
        <v>0</v>
      </c>
      <c r="M649" s="28">
        <f t="shared" si="19"/>
        <v>116.051</v>
      </c>
    </row>
    <row r="650" spans="1:13" x14ac:dyDescent="0.25">
      <c r="A650" t="str">
        <f>'Input Data'!B665</f>
        <v>ROSSLYN</v>
      </c>
      <c r="B650" t="str">
        <f>'Input Data'!AH665</f>
        <v>3131 WEST ARTHUR ST</v>
      </c>
      <c r="C650" t="str">
        <f>'Input Data'!C665</f>
        <v>ON</v>
      </c>
      <c r="D650" t="str">
        <f>'Input Data'!D665</f>
        <v>DIESEL LS</v>
      </c>
      <c r="E650">
        <f>'Input Data'!AC665</f>
        <v>98.7</v>
      </c>
      <c r="F650">
        <f>'Input Data'!F665</f>
        <v>4</v>
      </c>
      <c r="G650">
        <f>'Input Data'!G665</f>
        <v>9</v>
      </c>
      <c r="H650">
        <f>'Input Data'!H665</f>
        <v>0</v>
      </c>
      <c r="I650">
        <f>'Input Data'!I665</f>
        <v>0</v>
      </c>
      <c r="J650" s="28">
        <f t="shared" si="18"/>
        <v>111.7</v>
      </c>
      <c r="K650">
        <f>J650*'Input Data'!AF665</f>
        <v>14.521000000000001</v>
      </c>
      <c r="L650" s="28">
        <f>J650*'Input Data'!AG665</f>
        <v>0</v>
      </c>
      <c r="M650" s="28">
        <f t="shared" si="19"/>
        <v>126.221</v>
      </c>
    </row>
    <row r="651" spans="1:13" x14ac:dyDescent="0.25">
      <c r="A651" t="str">
        <f>'Input Data'!B666</f>
        <v>ROSSLYN</v>
      </c>
      <c r="B651" t="str">
        <f>'Input Data'!AH666</f>
        <v>3131 WEST ARTHUR ST</v>
      </c>
      <c r="C651" t="str">
        <f>'Input Data'!C666</f>
        <v>ON</v>
      </c>
      <c r="D651" t="str">
        <f>'Input Data'!D666</f>
        <v>MID</v>
      </c>
      <c r="E651">
        <f>'Input Data'!AC666</f>
        <v>110.5</v>
      </c>
      <c r="F651">
        <f>'Input Data'!F666</f>
        <v>10</v>
      </c>
      <c r="G651">
        <f>'Input Data'!G666</f>
        <v>9</v>
      </c>
      <c r="H651">
        <f>'Input Data'!H666</f>
        <v>0</v>
      </c>
      <c r="I651">
        <f>'Input Data'!I666</f>
        <v>0</v>
      </c>
      <c r="J651" s="28">
        <f t="shared" si="18"/>
        <v>129.5</v>
      </c>
      <c r="K651">
        <f>J651*'Input Data'!AF666</f>
        <v>16.835000000000001</v>
      </c>
      <c r="L651" s="28">
        <f>J651*'Input Data'!AG666</f>
        <v>0</v>
      </c>
      <c r="M651" s="28">
        <f t="shared" si="19"/>
        <v>146.33500000000001</v>
      </c>
    </row>
    <row r="652" spans="1:13" x14ac:dyDescent="0.25">
      <c r="A652" t="str">
        <f>'Input Data'!B667</f>
        <v>ROSSLYN</v>
      </c>
      <c r="B652" t="str">
        <f>'Input Data'!AH667</f>
        <v>3131 WEST ARTHUR ST</v>
      </c>
      <c r="C652" t="str">
        <f>'Input Data'!C667</f>
        <v>ON</v>
      </c>
      <c r="D652" t="str">
        <f>'Input Data'!D667</f>
        <v>PREMIUM</v>
      </c>
      <c r="E652">
        <f>'Input Data'!AC667</f>
        <v>108.8</v>
      </c>
      <c r="F652">
        <f>'Input Data'!F667</f>
        <v>10</v>
      </c>
      <c r="G652">
        <f>'Input Data'!G667</f>
        <v>9</v>
      </c>
      <c r="H652">
        <f>'Input Data'!H667</f>
        <v>0</v>
      </c>
      <c r="I652">
        <f>'Input Data'!I667</f>
        <v>0</v>
      </c>
      <c r="J652" s="28">
        <f t="shared" si="18"/>
        <v>127.8</v>
      </c>
      <c r="K652">
        <f>J652*'Input Data'!AF667</f>
        <v>16.614000000000001</v>
      </c>
      <c r="L652" s="28">
        <f>J652*'Input Data'!AG667</f>
        <v>0</v>
      </c>
      <c r="M652" s="28">
        <f t="shared" si="19"/>
        <v>144.41399999999999</v>
      </c>
    </row>
    <row r="653" spans="1:13" x14ac:dyDescent="0.25">
      <c r="A653" t="str">
        <f>'Input Data'!B668</f>
        <v>ROSSLYN</v>
      </c>
      <c r="B653" t="str">
        <f>'Input Data'!AH668</f>
        <v>3131 WEST ARTHUR ST</v>
      </c>
      <c r="C653" t="str">
        <f>'Input Data'!C668</f>
        <v>ON</v>
      </c>
      <c r="D653" t="str">
        <f>'Input Data'!D668</f>
        <v>REGULAR</v>
      </c>
      <c r="E653">
        <f>'Input Data'!AC668</f>
        <v>89.8</v>
      </c>
      <c r="F653">
        <f>'Input Data'!F668</f>
        <v>10</v>
      </c>
      <c r="G653">
        <f>'Input Data'!G668</f>
        <v>9</v>
      </c>
      <c r="H653">
        <f>'Input Data'!H668</f>
        <v>0</v>
      </c>
      <c r="I653">
        <f>'Input Data'!I668</f>
        <v>0</v>
      </c>
      <c r="J653" s="28">
        <f t="shared" si="18"/>
        <v>108.8</v>
      </c>
      <c r="K653">
        <f>J653*'Input Data'!AF668</f>
        <v>14.144</v>
      </c>
      <c r="L653" s="28">
        <f>J653*'Input Data'!AG668</f>
        <v>0</v>
      </c>
      <c r="M653" s="28">
        <f t="shared" si="19"/>
        <v>122.944</v>
      </c>
    </row>
    <row r="654" spans="1:13" x14ac:dyDescent="0.25">
      <c r="A654" t="str">
        <f>'Input Data'!B669</f>
        <v>SARNIA</v>
      </c>
      <c r="B654" t="str">
        <f>'Input Data'!AH669</f>
        <v>1670 London Line</v>
      </c>
      <c r="C654" t="str">
        <f>'Input Data'!C669</f>
        <v>ON</v>
      </c>
      <c r="D654" t="str">
        <f>'Input Data'!D669</f>
        <v>D LS DYED</v>
      </c>
      <c r="E654">
        <f>'Input Data'!AC669</f>
        <v>90.6</v>
      </c>
      <c r="F654">
        <f>'Input Data'!F669</f>
        <v>4</v>
      </c>
      <c r="G654">
        <f>'Input Data'!G669</f>
        <v>0</v>
      </c>
      <c r="H654">
        <f>'Input Data'!H669</f>
        <v>0</v>
      </c>
      <c r="I654">
        <f>'Input Data'!I669</f>
        <v>0</v>
      </c>
      <c r="J654" s="28">
        <f t="shared" ref="J654:J717" si="20">SUM(E654:I654)</f>
        <v>94.6</v>
      </c>
      <c r="K654">
        <f>J654*'Input Data'!AF669</f>
        <v>12.298</v>
      </c>
      <c r="L654" s="28">
        <f>J654*'Input Data'!AG669</f>
        <v>0</v>
      </c>
      <c r="M654" s="28">
        <f t="shared" ref="M654:M717" si="21">SUM(J654:L654)</f>
        <v>106.898</v>
      </c>
    </row>
    <row r="655" spans="1:13" x14ac:dyDescent="0.25">
      <c r="A655" t="str">
        <f>'Input Data'!B670</f>
        <v>SARNIA</v>
      </c>
      <c r="B655" t="str">
        <f>'Input Data'!AH670</f>
        <v>1670 London Line</v>
      </c>
      <c r="C655" t="str">
        <f>'Input Data'!C670</f>
        <v>ON</v>
      </c>
      <c r="D655" t="str">
        <f>'Input Data'!D670</f>
        <v>DIESEL LS</v>
      </c>
      <c r="E655">
        <f>'Input Data'!AC670</f>
        <v>90.6</v>
      </c>
      <c r="F655">
        <f>'Input Data'!F670</f>
        <v>4</v>
      </c>
      <c r="G655">
        <f>'Input Data'!G670</f>
        <v>9</v>
      </c>
      <c r="H655">
        <f>'Input Data'!H670</f>
        <v>0</v>
      </c>
      <c r="I655">
        <f>'Input Data'!I670</f>
        <v>0</v>
      </c>
      <c r="J655" s="28">
        <f t="shared" si="20"/>
        <v>103.6</v>
      </c>
      <c r="K655">
        <f>J655*'Input Data'!AF670</f>
        <v>13.468</v>
      </c>
      <c r="L655" s="28">
        <f>J655*'Input Data'!AG670</f>
        <v>0</v>
      </c>
      <c r="M655" s="28">
        <f t="shared" si="21"/>
        <v>117.068</v>
      </c>
    </row>
    <row r="656" spans="1:13" x14ac:dyDescent="0.25">
      <c r="A656" t="str">
        <f>'Input Data'!B671</f>
        <v>SARNIA</v>
      </c>
      <c r="B656" t="str">
        <f>'Input Data'!AH671</f>
        <v>1670 London Line</v>
      </c>
      <c r="C656" t="str">
        <f>'Input Data'!C671</f>
        <v>ON</v>
      </c>
      <c r="D656" t="str">
        <f>'Input Data'!D671</f>
        <v>UNBRAND DEF</v>
      </c>
      <c r="E656">
        <f>'Input Data'!AC671</f>
        <v>103</v>
      </c>
      <c r="F656">
        <f>'Input Data'!F671</f>
        <v>0</v>
      </c>
      <c r="G656">
        <f>'Input Data'!G671</f>
        <v>0</v>
      </c>
      <c r="H656">
        <f>'Input Data'!H671</f>
        <v>0</v>
      </c>
      <c r="I656">
        <f>'Input Data'!I671</f>
        <v>0</v>
      </c>
      <c r="J656" s="28">
        <f t="shared" si="20"/>
        <v>103</v>
      </c>
      <c r="K656">
        <f>J656*'Input Data'!AF671</f>
        <v>13.39</v>
      </c>
      <c r="L656" s="28">
        <f>J656*'Input Data'!AG671</f>
        <v>0</v>
      </c>
      <c r="M656" s="28">
        <f t="shared" si="21"/>
        <v>116.39</v>
      </c>
    </row>
    <row r="657" spans="1:13" x14ac:dyDescent="0.25">
      <c r="A657" t="str">
        <f>'Input Data'!B672</f>
        <v>SAULT STE MARIE</v>
      </c>
      <c r="B657" t="str">
        <f>'Input Data'!AH672</f>
        <v>1275 TRUNK RD</v>
      </c>
      <c r="C657" t="str">
        <f>'Input Data'!C672</f>
        <v>ON</v>
      </c>
      <c r="D657" t="str">
        <f>'Input Data'!D672</f>
        <v>D LS DYED</v>
      </c>
      <c r="E657">
        <f>'Input Data'!AC672</f>
        <v>95.5</v>
      </c>
      <c r="F657">
        <f>'Input Data'!F672</f>
        <v>4</v>
      </c>
      <c r="G657">
        <f>'Input Data'!G672</f>
        <v>0</v>
      </c>
      <c r="H657">
        <f>'Input Data'!H672</f>
        <v>0</v>
      </c>
      <c r="I657">
        <f>'Input Data'!I672</f>
        <v>0</v>
      </c>
      <c r="J657" s="28">
        <f t="shared" si="20"/>
        <v>99.5</v>
      </c>
      <c r="K657">
        <f>J657*'Input Data'!AF672</f>
        <v>12.935</v>
      </c>
      <c r="L657" s="28">
        <f>J657*'Input Data'!AG672</f>
        <v>0</v>
      </c>
      <c r="M657" s="28">
        <f t="shared" si="21"/>
        <v>112.435</v>
      </c>
    </row>
    <row r="658" spans="1:13" x14ac:dyDescent="0.25">
      <c r="A658" t="str">
        <f>'Input Data'!B673</f>
        <v>SAULT STE MARIE</v>
      </c>
      <c r="B658" t="str">
        <f>'Input Data'!AH673</f>
        <v>1275 TRUNK RD</v>
      </c>
      <c r="C658" t="str">
        <f>'Input Data'!C673</f>
        <v>ON</v>
      </c>
      <c r="D658" t="str">
        <f>'Input Data'!D673</f>
        <v>DIESEL LS</v>
      </c>
      <c r="E658">
        <f>'Input Data'!AC673</f>
        <v>95.5</v>
      </c>
      <c r="F658">
        <f>'Input Data'!F673</f>
        <v>4</v>
      </c>
      <c r="G658">
        <f>'Input Data'!G673</f>
        <v>9</v>
      </c>
      <c r="H658">
        <f>'Input Data'!H673</f>
        <v>0</v>
      </c>
      <c r="I658">
        <f>'Input Data'!I673</f>
        <v>0</v>
      </c>
      <c r="J658" s="28">
        <f t="shared" si="20"/>
        <v>108.5</v>
      </c>
      <c r="K658">
        <f>J658*'Input Data'!AF673</f>
        <v>14.105</v>
      </c>
      <c r="L658" s="28">
        <f>J658*'Input Data'!AG673</f>
        <v>0</v>
      </c>
      <c r="M658" s="28">
        <f t="shared" si="21"/>
        <v>122.605</v>
      </c>
    </row>
    <row r="659" spans="1:13" x14ac:dyDescent="0.25">
      <c r="A659" t="str">
        <f>'Input Data'!B674</f>
        <v>SAULT STE MARIE</v>
      </c>
      <c r="B659" t="str">
        <f>'Input Data'!AH674</f>
        <v>1275 TRUNK RD</v>
      </c>
      <c r="C659" t="str">
        <f>'Input Data'!C674</f>
        <v>ON</v>
      </c>
      <c r="D659" t="str">
        <f>'Input Data'!D674</f>
        <v>ETHANOL REG</v>
      </c>
      <c r="E659">
        <f>'Input Data'!AC674</f>
        <v>80.7</v>
      </c>
      <c r="F659">
        <f>'Input Data'!F674</f>
        <v>10</v>
      </c>
      <c r="G659">
        <f>'Input Data'!G674</f>
        <v>9</v>
      </c>
      <c r="H659">
        <f>'Input Data'!H674</f>
        <v>0</v>
      </c>
      <c r="I659">
        <f>'Input Data'!I674</f>
        <v>0</v>
      </c>
      <c r="J659" s="28">
        <f t="shared" si="20"/>
        <v>99.7</v>
      </c>
      <c r="K659">
        <f>J659*'Input Data'!AF674</f>
        <v>12.961</v>
      </c>
      <c r="L659" s="28">
        <f>J659*'Input Data'!AG674</f>
        <v>0</v>
      </c>
      <c r="M659" s="28">
        <f t="shared" si="21"/>
        <v>112.661</v>
      </c>
    </row>
    <row r="660" spans="1:13" x14ac:dyDescent="0.25">
      <c r="A660" t="str">
        <f>'Input Data'!B675</f>
        <v>SAULT STE MARIE</v>
      </c>
      <c r="B660" t="str">
        <f>'Input Data'!AH675</f>
        <v>1275 TRUNK RD</v>
      </c>
      <c r="C660" t="str">
        <f>'Input Data'!C675</f>
        <v>ON</v>
      </c>
      <c r="D660" t="str">
        <f>'Input Data'!D675</f>
        <v>MID</v>
      </c>
      <c r="E660">
        <f>'Input Data'!AC675</f>
        <v>72.3</v>
      </c>
      <c r="F660">
        <f>'Input Data'!F675</f>
        <v>10</v>
      </c>
      <c r="G660">
        <f>'Input Data'!G675</f>
        <v>9</v>
      </c>
      <c r="H660">
        <f>'Input Data'!H675</f>
        <v>0</v>
      </c>
      <c r="I660">
        <f>'Input Data'!I675</f>
        <v>0</v>
      </c>
      <c r="J660" s="28">
        <f t="shared" si="20"/>
        <v>91.3</v>
      </c>
      <c r="K660">
        <f>J660*'Input Data'!AF675</f>
        <v>11.869</v>
      </c>
      <c r="L660" s="28">
        <f>J660*'Input Data'!AG675</f>
        <v>0</v>
      </c>
      <c r="M660" s="28">
        <f t="shared" si="21"/>
        <v>103.169</v>
      </c>
    </row>
    <row r="661" spans="1:13" x14ac:dyDescent="0.25">
      <c r="A661" t="str">
        <f>'Input Data'!B676</f>
        <v>SAULT STE MARIE</v>
      </c>
      <c r="B661" t="str">
        <f>'Input Data'!AH676</f>
        <v>1275 TRUNK RD</v>
      </c>
      <c r="C661" t="str">
        <f>'Input Data'!C676</f>
        <v>ON</v>
      </c>
      <c r="D661" t="str">
        <f>'Input Data'!D676</f>
        <v>PREMIUM</v>
      </c>
      <c r="E661">
        <f>'Input Data'!AC676</f>
        <v>103</v>
      </c>
      <c r="F661">
        <f>'Input Data'!F676</f>
        <v>10</v>
      </c>
      <c r="G661">
        <f>'Input Data'!G676</f>
        <v>9</v>
      </c>
      <c r="H661">
        <f>'Input Data'!H676</f>
        <v>0</v>
      </c>
      <c r="I661">
        <f>'Input Data'!I676</f>
        <v>0</v>
      </c>
      <c r="J661" s="28">
        <f t="shared" si="20"/>
        <v>122</v>
      </c>
      <c r="K661">
        <f>J661*'Input Data'!AF676</f>
        <v>15.860000000000001</v>
      </c>
      <c r="L661" s="28">
        <f>J661*'Input Data'!AG676</f>
        <v>0</v>
      </c>
      <c r="M661" s="28">
        <f t="shared" si="21"/>
        <v>137.86000000000001</v>
      </c>
    </row>
    <row r="662" spans="1:13" x14ac:dyDescent="0.25">
      <c r="A662" t="str">
        <f>'Input Data'!B677</f>
        <v>SAULT STE MARIE</v>
      </c>
      <c r="B662" t="str">
        <f>'Input Data'!AH677</f>
        <v>1275 TRUNK RD</v>
      </c>
      <c r="C662" t="str">
        <f>'Input Data'!C677</f>
        <v>ON</v>
      </c>
      <c r="D662" t="str">
        <f>'Input Data'!D677</f>
        <v>REGULAR</v>
      </c>
      <c r="E662">
        <f>'Input Data'!AC677</f>
        <v>61.1</v>
      </c>
      <c r="F662">
        <f>'Input Data'!F677</f>
        <v>10</v>
      </c>
      <c r="G662">
        <f>'Input Data'!G677</f>
        <v>9</v>
      </c>
      <c r="H662">
        <f>'Input Data'!H677</f>
        <v>0</v>
      </c>
      <c r="I662">
        <f>'Input Data'!I677</f>
        <v>0</v>
      </c>
      <c r="J662" s="28">
        <f t="shared" si="20"/>
        <v>80.099999999999994</v>
      </c>
      <c r="K662">
        <f>J662*'Input Data'!AF677</f>
        <v>10.413</v>
      </c>
      <c r="L662" s="28">
        <f>J662*'Input Data'!AG677</f>
        <v>0</v>
      </c>
      <c r="M662" s="28">
        <f t="shared" si="21"/>
        <v>90.512999999999991</v>
      </c>
    </row>
    <row r="663" spans="1:13" x14ac:dyDescent="0.25">
      <c r="A663" t="str">
        <f>'Input Data'!B678</f>
        <v>SAULT STE MARIE</v>
      </c>
      <c r="B663" t="str">
        <f>'Input Data'!AH678</f>
        <v>1275 TRUNK RD</v>
      </c>
      <c r="C663" t="str">
        <f>'Input Data'!C678</f>
        <v>ON</v>
      </c>
      <c r="D663" t="str">
        <f>'Input Data'!D678</f>
        <v>UNBRAND DEF</v>
      </c>
      <c r="E663">
        <f>'Input Data'!AC678</f>
        <v>115</v>
      </c>
      <c r="F663">
        <f>'Input Data'!F678</f>
        <v>0</v>
      </c>
      <c r="G663">
        <f>'Input Data'!G678</f>
        <v>0</v>
      </c>
      <c r="H663">
        <f>'Input Data'!H678</f>
        <v>0</v>
      </c>
      <c r="I663">
        <f>'Input Data'!I678</f>
        <v>0</v>
      </c>
      <c r="J663" s="28">
        <f t="shared" si="20"/>
        <v>115</v>
      </c>
      <c r="K663">
        <f>J663*'Input Data'!AF678</f>
        <v>14.950000000000001</v>
      </c>
      <c r="L663" s="28">
        <f>J663*'Input Data'!AG678</f>
        <v>0</v>
      </c>
      <c r="M663" s="28">
        <f t="shared" si="21"/>
        <v>129.94999999999999</v>
      </c>
    </row>
    <row r="664" spans="1:13" x14ac:dyDescent="0.25">
      <c r="A664" t="str">
        <f>'Input Data'!B679</f>
        <v>SIOUX LOOKOUT</v>
      </c>
      <c r="B664" t="str">
        <f>'Input Data'!AH679</f>
        <v>19 BLACK BEAR RD</v>
      </c>
      <c r="C664" t="str">
        <f>'Input Data'!C679</f>
        <v>ON</v>
      </c>
      <c r="D664" t="str">
        <f>'Input Data'!D679</f>
        <v>D LS DYED</v>
      </c>
      <c r="E664">
        <f>'Input Data'!AC679</f>
        <v>102.7</v>
      </c>
      <c r="F664">
        <f>'Input Data'!F679</f>
        <v>4</v>
      </c>
      <c r="G664">
        <f>'Input Data'!G679</f>
        <v>0</v>
      </c>
      <c r="H664">
        <f>'Input Data'!H679</f>
        <v>0</v>
      </c>
      <c r="I664">
        <f>'Input Data'!I679</f>
        <v>0</v>
      </c>
      <c r="J664" s="28">
        <f t="shared" si="20"/>
        <v>106.7</v>
      </c>
      <c r="K664">
        <f>J664*'Input Data'!AF679</f>
        <v>13.871</v>
      </c>
      <c r="L664" s="28">
        <f>J664*'Input Data'!AG679</f>
        <v>0</v>
      </c>
      <c r="M664" s="28">
        <f t="shared" si="21"/>
        <v>120.571</v>
      </c>
    </row>
    <row r="665" spans="1:13" x14ac:dyDescent="0.25">
      <c r="A665" t="str">
        <f>'Input Data'!B680</f>
        <v>SIOUX LOOKOUT</v>
      </c>
      <c r="B665" t="str">
        <f>'Input Data'!AH680</f>
        <v>19 BLACK BEAR RD</v>
      </c>
      <c r="C665" t="str">
        <f>'Input Data'!C680</f>
        <v>ON</v>
      </c>
      <c r="D665" t="str">
        <f>'Input Data'!D680</f>
        <v>DIESEL LS</v>
      </c>
      <c r="E665">
        <f>'Input Data'!AC680</f>
        <v>102.7</v>
      </c>
      <c r="F665">
        <f>'Input Data'!F680</f>
        <v>4</v>
      </c>
      <c r="G665">
        <f>'Input Data'!G680</f>
        <v>9</v>
      </c>
      <c r="H665">
        <f>'Input Data'!H680</f>
        <v>0</v>
      </c>
      <c r="I665">
        <f>'Input Data'!I680</f>
        <v>0</v>
      </c>
      <c r="J665" s="28">
        <f t="shared" si="20"/>
        <v>115.7</v>
      </c>
      <c r="K665">
        <f>J665*'Input Data'!AF680</f>
        <v>15.041</v>
      </c>
      <c r="L665" s="28">
        <f>J665*'Input Data'!AG680</f>
        <v>0</v>
      </c>
      <c r="M665" s="28">
        <f t="shared" si="21"/>
        <v>130.74100000000001</v>
      </c>
    </row>
    <row r="666" spans="1:13" x14ac:dyDescent="0.25">
      <c r="A666" t="str">
        <f>'Input Data'!B681</f>
        <v>SIOUX LOOKOUT</v>
      </c>
      <c r="B666" t="str">
        <f>'Input Data'!AH681</f>
        <v>19 BLACK BEAR RD</v>
      </c>
      <c r="C666" t="str">
        <f>'Input Data'!C681</f>
        <v>ON</v>
      </c>
      <c r="D666" t="str">
        <f>'Input Data'!D681</f>
        <v>ETHANOL REG</v>
      </c>
      <c r="E666">
        <f>'Input Data'!AC681</f>
        <v>88.6</v>
      </c>
      <c r="F666">
        <f>'Input Data'!F681</f>
        <v>10</v>
      </c>
      <c r="G666">
        <f>'Input Data'!G681</f>
        <v>9</v>
      </c>
      <c r="H666">
        <f>'Input Data'!H681</f>
        <v>0</v>
      </c>
      <c r="I666">
        <f>'Input Data'!I681</f>
        <v>0</v>
      </c>
      <c r="J666" s="28">
        <f t="shared" si="20"/>
        <v>107.6</v>
      </c>
      <c r="K666">
        <f>J666*'Input Data'!AF681</f>
        <v>13.988</v>
      </c>
      <c r="L666" s="28">
        <f>J666*'Input Data'!AG681</f>
        <v>0</v>
      </c>
      <c r="M666" s="28">
        <f t="shared" si="21"/>
        <v>121.58799999999999</v>
      </c>
    </row>
    <row r="667" spans="1:13" x14ac:dyDescent="0.25">
      <c r="A667" t="str">
        <f>'Input Data'!B682</f>
        <v>SPENCERVILLE</v>
      </c>
      <c r="B667" t="str">
        <f>'Input Data'!AH682</f>
        <v>2025 COUNTY ROAD 44</v>
      </c>
      <c r="C667" t="str">
        <f>'Input Data'!C682</f>
        <v>ON</v>
      </c>
      <c r="D667" t="str">
        <f>'Input Data'!D682</f>
        <v>DIESEL LS</v>
      </c>
      <c r="E667">
        <f>'Input Data'!AC682</f>
        <v>98.8</v>
      </c>
      <c r="F667">
        <f>'Input Data'!F682</f>
        <v>4</v>
      </c>
      <c r="G667">
        <f>'Input Data'!G682</f>
        <v>9</v>
      </c>
      <c r="H667">
        <f>'Input Data'!H682</f>
        <v>0</v>
      </c>
      <c r="I667">
        <f>'Input Data'!I682</f>
        <v>0</v>
      </c>
      <c r="J667" s="28">
        <f t="shared" si="20"/>
        <v>111.8</v>
      </c>
      <c r="K667">
        <f>J667*'Input Data'!AF682</f>
        <v>14.534000000000001</v>
      </c>
      <c r="L667" s="28">
        <f>J667*'Input Data'!AG682</f>
        <v>0</v>
      </c>
      <c r="M667" s="28">
        <f t="shared" si="21"/>
        <v>126.334</v>
      </c>
    </row>
    <row r="668" spans="1:13" x14ac:dyDescent="0.25">
      <c r="A668" t="str">
        <f>'Input Data'!B683</f>
        <v>SPENCERVILLE</v>
      </c>
      <c r="B668" t="str">
        <f>'Input Data'!AH683</f>
        <v>2025 COUNTY ROAD 44</v>
      </c>
      <c r="C668" t="str">
        <f>'Input Data'!C683</f>
        <v>ON</v>
      </c>
      <c r="D668" t="str">
        <f>'Input Data'!D683</f>
        <v>ETH MID</v>
      </c>
      <c r="E668">
        <f>'Input Data'!AC683</f>
        <v>79.3</v>
      </c>
      <c r="F668">
        <f>'Input Data'!F683</f>
        <v>10</v>
      </c>
      <c r="G668">
        <f>'Input Data'!G683</f>
        <v>9</v>
      </c>
      <c r="H668">
        <f>'Input Data'!H683</f>
        <v>0</v>
      </c>
      <c r="I668">
        <f>'Input Data'!I683</f>
        <v>0</v>
      </c>
      <c r="J668" s="28">
        <f t="shared" si="20"/>
        <v>98.3</v>
      </c>
      <c r="K668">
        <f>J668*'Input Data'!AF683</f>
        <v>12.779</v>
      </c>
      <c r="L668" s="28">
        <f>J668*'Input Data'!AG683</f>
        <v>0</v>
      </c>
      <c r="M668" s="28">
        <f t="shared" si="21"/>
        <v>111.07899999999999</v>
      </c>
    </row>
    <row r="669" spans="1:13" x14ac:dyDescent="0.25">
      <c r="A669" t="str">
        <f>'Input Data'!B684</f>
        <v>SPENCERVILLE</v>
      </c>
      <c r="B669" t="str">
        <f>'Input Data'!AH684</f>
        <v>2025 COUNTY ROAD 44</v>
      </c>
      <c r="C669" t="str">
        <f>'Input Data'!C684</f>
        <v>ON</v>
      </c>
      <c r="D669" t="str">
        <f>'Input Data'!D684</f>
        <v>ETHANOL REG</v>
      </c>
      <c r="E669">
        <f>'Input Data'!AC684</f>
        <v>90.5</v>
      </c>
      <c r="F669">
        <f>'Input Data'!F684</f>
        <v>10</v>
      </c>
      <c r="G669">
        <f>'Input Data'!G684</f>
        <v>9</v>
      </c>
      <c r="H669">
        <f>'Input Data'!H684</f>
        <v>0</v>
      </c>
      <c r="I669">
        <f>'Input Data'!I684</f>
        <v>0</v>
      </c>
      <c r="J669" s="28">
        <f t="shared" si="20"/>
        <v>109.5</v>
      </c>
      <c r="K669">
        <f>J669*'Input Data'!AF684</f>
        <v>14.235000000000001</v>
      </c>
      <c r="L669" s="28">
        <f>J669*'Input Data'!AG684</f>
        <v>0</v>
      </c>
      <c r="M669" s="28">
        <f t="shared" si="21"/>
        <v>123.735</v>
      </c>
    </row>
    <row r="670" spans="1:13" x14ac:dyDescent="0.25">
      <c r="A670" t="str">
        <f>'Input Data'!B685</f>
        <v>SPENCERVILLE</v>
      </c>
      <c r="B670" t="str">
        <f>'Input Data'!AH685</f>
        <v>2025 COUNTY ROAD 44</v>
      </c>
      <c r="C670" t="str">
        <f>'Input Data'!C685</f>
        <v>ON</v>
      </c>
      <c r="D670" t="str">
        <f>'Input Data'!D685</f>
        <v>PREMIUM</v>
      </c>
      <c r="E670">
        <f>'Input Data'!AC685</f>
        <v>108</v>
      </c>
      <c r="F670">
        <f>'Input Data'!F685</f>
        <v>10</v>
      </c>
      <c r="G670">
        <f>'Input Data'!G685</f>
        <v>9</v>
      </c>
      <c r="H670">
        <f>'Input Data'!H685</f>
        <v>0</v>
      </c>
      <c r="I670">
        <f>'Input Data'!I685</f>
        <v>0</v>
      </c>
      <c r="J670" s="28">
        <f t="shared" si="20"/>
        <v>127</v>
      </c>
      <c r="K670">
        <f>J670*'Input Data'!AF685</f>
        <v>16.510000000000002</v>
      </c>
      <c r="L670" s="28">
        <f>J670*'Input Data'!AG685</f>
        <v>0</v>
      </c>
      <c r="M670" s="28">
        <f t="shared" si="21"/>
        <v>143.51</v>
      </c>
    </row>
    <row r="671" spans="1:13" x14ac:dyDescent="0.25">
      <c r="A671" t="str">
        <f>'Input Data'!B686</f>
        <v>STOUFFVILLE</v>
      </c>
      <c r="B671" t="str">
        <f>'Input Data'!AH686</f>
        <v>5241 BLOOMINGTON RD</v>
      </c>
      <c r="C671" t="str">
        <f>'Input Data'!C686</f>
        <v>ON</v>
      </c>
      <c r="D671" t="str">
        <f>'Input Data'!D686</f>
        <v>DIESEL LS</v>
      </c>
      <c r="E671">
        <f>'Input Data'!AC686</f>
        <v>92.2</v>
      </c>
      <c r="F671">
        <f>'Input Data'!F686</f>
        <v>4</v>
      </c>
      <c r="G671">
        <f>'Input Data'!G686</f>
        <v>9</v>
      </c>
      <c r="H671">
        <f>'Input Data'!H686</f>
        <v>0</v>
      </c>
      <c r="I671">
        <f>'Input Data'!I686</f>
        <v>0</v>
      </c>
      <c r="J671" s="28">
        <f t="shared" si="20"/>
        <v>105.2</v>
      </c>
      <c r="K671">
        <f>J671*'Input Data'!AF686</f>
        <v>13.676</v>
      </c>
      <c r="L671" s="28">
        <f>J671*'Input Data'!AG686</f>
        <v>0</v>
      </c>
      <c r="M671" s="28">
        <f t="shared" si="21"/>
        <v>118.876</v>
      </c>
    </row>
    <row r="672" spans="1:13" x14ac:dyDescent="0.25">
      <c r="A672" t="str">
        <f>'Input Data'!B687</f>
        <v>THESSALON</v>
      </c>
      <c r="B672" t="str">
        <f>'Input Data'!AH687</f>
        <v>10 LAKESIDE DRIVE</v>
      </c>
      <c r="C672" t="str">
        <f>'Input Data'!C687</f>
        <v>ON</v>
      </c>
      <c r="D672" t="str">
        <f>'Input Data'!D687</f>
        <v>DIESEL LS</v>
      </c>
      <c r="E672">
        <f>'Input Data'!AC687</f>
        <v>97</v>
      </c>
      <c r="F672">
        <f>'Input Data'!F687</f>
        <v>4</v>
      </c>
      <c r="G672">
        <f>'Input Data'!G687</f>
        <v>9</v>
      </c>
      <c r="H672">
        <f>'Input Data'!H687</f>
        <v>0</v>
      </c>
      <c r="I672">
        <f>'Input Data'!I687</f>
        <v>0</v>
      </c>
      <c r="J672" s="28">
        <f t="shared" si="20"/>
        <v>110</v>
      </c>
      <c r="K672">
        <f>J672*'Input Data'!AF687</f>
        <v>14.3</v>
      </c>
      <c r="L672" s="28">
        <f>J672*'Input Data'!AG687</f>
        <v>0</v>
      </c>
      <c r="M672" s="28">
        <f t="shared" si="21"/>
        <v>124.3</v>
      </c>
    </row>
    <row r="673" spans="1:13" x14ac:dyDescent="0.25">
      <c r="A673" t="str">
        <f>'Input Data'!B688</f>
        <v>THESSALON</v>
      </c>
      <c r="B673" t="str">
        <f>'Input Data'!AH688</f>
        <v>10 LAKESIDE DRIVE</v>
      </c>
      <c r="C673" t="str">
        <f>'Input Data'!C688</f>
        <v>ON</v>
      </c>
      <c r="D673" t="str">
        <f>'Input Data'!D688</f>
        <v>UNBRAND DEF</v>
      </c>
      <c r="E673">
        <f>'Input Data'!AC688</f>
        <v>119.4</v>
      </c>
      <c r="F673">
        <f>'Input Data'!F688</f>
        <v>0</v>
      </c>
      <c r="G673">
        <f>'Input Data'!G688</f>
        <v>0</v>
      </c>
      <c r="H673">
        <f>'Input Data'!H688</f>
        <v>0</v>
      </c>
      <c r="I673">
        <f>'Input Data'!I688</f>
        <v>0</v>
      </c>
      <c r="J673" s="28">
        <f t="shared" si="20"/>
        <v>119.4</v>
      </c>
      <c r="K673">
        <f>J673*'Input Data'!AF688</f>
        <v>15.522000000000002</v>
      </c>
      <c r="L673" s="28">
        <f>J673*'Input Data'!AG688</f>
        <v>0</v>
      </c>
      <c r="M673" s="28">
        <f t="shared" si="21"/>
        <v>134.922</v>
      </c>
    </row>
    <row r="674" spans="1:13" x14ac:dyDescent="0.25">
      <c r="A674" t="str">
        <f>'Input Data'!B689</f>
        <v>THUNDER BAY</v>
      </c>
      <c r="B674" t="str">
        <f>'Input Data'!AH689</f>
        <v>1120 ALLOY DR</v>
      </c>
      <c r="C674" t="str">
        <f>'Input Data'!C689</f>
        <v>ON</v>
      </c>
      <c r="D674" t="str">
        <f>'Input Data'!D689</f>
        <v>D LS DYED</v>
      </c>
      <c r="E674">
        <f>'Input Data'!AC689</f>
        <v>98.6</v>
      </c>
      <c r="F674">
        <f>'Input Data'!F689</f>
        <v>4</v>
      </c>
      <c r="G674">
        <f>'Input Data'!G689</f>
        <v>0</v>
      </c>
      <c r="H674">
        <f>'Input Data'!H689</f>
        <v>0</v>
      </c>
      <c r="I674">
        <f>'Input Data'!I689</f>
        <v>0</v>
      </c>
      <c r="J674" s="28">
        <f t="shared" si="20"/>
        <v>102.6</v>
      </c>
      <c r="K674">
        <f>J674*'Input Data'!AF689</f>
        <v>13.337999999999999</v>
      </c>
      <c r="L674" s="28">
        <f>J674*'Input Data'!AG689</f>
        <v>0</v>
      </c>
      <c r="M674" s="28">
        <f t="shared" si="21"/>
        <v>115.93799999999999</v>
      </c>
    </row>
    <row r="675" spans="1:13" x14ac:dyDescent="0.25">
      <c r="A675" t="str">
        <f>'Input Data'!B690</f>
        <v>THUNDER BAY</v>
      </c>
      <c r="B675" t="str">
        <f>'Input Data'!AH690</f>
        <v>1120 ALLOY DR</v>
      </c>
      <c r="C675" t="str">
        <f>'Input Data'!C690</f>
        <v>ON</v>
      </c>
      <c r="D675" t="str">
        <f>'Input Data'!D690</f>
        <v>DIESEL LS</v>
      </c>
      <c r="E675">
        <f>'Input Data'!AC690</f>
        <v>98.6</v>
      </c>
      <c r="F675">
        <f>'Input Data'!F690</f>
        <v>4</v>
      </c>
      <c r="G675">
        <f>'Input Data'!G690</f>
        <v>9</v>
      </c>
      <c r="H675">
        <f>'Input Data'!H690</f>
        <v>0</v>
      </c>
      <c r="I675">
        <f>'Input Data'!I690</f>
        <v>0</v>
      </c>
      <c r="J675" s="28">
        <f t="shared" si="20"/>
        <v>111.6</v>
      </c>
      <c r="K675">
        <f>J675*'Input Data'!AF690</f>
        <v>14.507999999999999</v>
      </c>
      <c r="L675" s="28">
        <f>J675*'Input Data'!AG690</f>
        <v>0</v>
      </c>
      <c r="M675" s="28">
        <f t="shared" si="21"/>
        <v>126.10799999999999</v>
      </c>
    </row>
    <row r="676" spans="1:13" x14ac:dyDescent="0.25">
      <c r="A676" t="str">
        <f>'Input Data'!B691</f>
        <v>THUNDER BAY</v>
      </c>
      <c r="B676" t="str">
        <f>'Input Data'!AH691</f>
        <v>1120 ALLOY DR</v>
      </c>
      <c r="C676" t="str">
        <f>'Input Data'!C691</f>
        <v>ON</v>
      </c>
      <c r="D676" t="str">
        <f>'Input Data'!D691</f>
        <v>MID</v>
      </c>
      <c r="E676">
        <f>'Input Data'!AC691</f>
        <v>110.3</v>
      </c>
      <c r="F676">
        <f>'Input Data'!F691</f>
        <v>10</v>
      </c>
      <c r="G676">
        <f>'Input Data'!G691</f>
        <v>9</v>
      </c>
      <c r="H676">
        <f>'Input Data'!H691</f>
        <v>0</v>
      </c>
      <c r="I676">
        <f>'Input Data'!I691</f>
        <v>0</v>
      </c>
      <c r="J676" s="28">
        <f t="shared" si="20"/>
        <v>129.30000000000001</v>
      </c>
      <c r="K676">
        <f>J676*'Input Data'!AF691</f>
        <v>16.809000000000001</v>
      </c>
      <c r="L676" s="28">
        <f>J676*'Input Data'!AG691</f>
        <v>0</v>
      </c>
      <c r="M676" s="28">
        <f t="shared" si="21"/>
        <v>146.10900000000001</v>
      </c>
    </row>
    <row r="677" spans="1:13" x14ac:dyDescent="0.25">
      <c r="A677" t="str">
        <f>'Input Data'!B692</f>
        <v>THUNDER BAY</v>
      </c>
      <c r="B677" t="str">
        <f>'Input Data'!AH692</f>
        <v>1120 ALLOY DR</v>
      </c>
      <c r="C677" t="str">
        <f>'Input Data'!C692</f>
        <v>ON</v>
      </c>
      <c r="D677" t="str">
        <f>'Input Data'!D692</f>
        <v>PREMIUM</v>
      </c>
      <c r="E677">
        <f>'Input Data'!AC692</f>
        <v>108.6</v>
      </c>
      <c r="F677">
        <f>'Input Data'!F692</f>
        <v>10</v>
      </c>
      <c r="G677">
        <f>'Input Data'!G692</f>
        <v>9</v>
      </c>
      <c r="H677">
        <f>'Input Data'!H692</f>
        <v>0</v>
      </c>
      <c r="I677">
        <f>'Input Data'!I692</f>
        <v>0</v>
      </c>
      <c r="J677" s="28">
        <f t="shared" si="20"/>
        <v>127.6</v>
      </c>
      <c r="K677">
        <f>J677*'Input Data'!AF692</f>
        <v>16.588000000000001</v>
      </c>
      <c r="L677" s="28">
        <f>J677*'Input Data'!AG692</f>
        <v>0</v>
      </c>
      <c r="M677" s="28">
        <f t="shared" si="21"/>
        <v>144.18799999999999</v>
      </c>
    </row>
    <row r="678" spans="1:13" x14ac:dyDescent="0.25">
      <c r="A678" t="str">
        <f>'Input Data'!B693</f>
        <v>THUNDER BAY</v>
      </c>
      <c r="B678" t="str">
        <f>'Input Data'!AH693</f>
        <v>1120 ALLOY DR</v>
      </c>
      <c r="C678" t="str">
        <f>'Input Data'!C693</f>
        <v>ON</v>
      </c>
      <c r="D678" t="str">
        <f>'Input Data'!D693</f>
        <v>REGULAR</v>
      </c>
      <c r="E678">
        <f>'Input Data'!AC693</f>
        <v>89.6</v>
      </c>
      <c r="F678">
        <f>'Input Data'!F693</f>
        <v>10</v>
      </c>
      <c r="G678">
        <f>'Input Data'!G693</f>
        <v>9</v>
      </c>
      <c r="H678">
        <f>'Input Data'!H693</f>
        <v>0</v>
      </c>
      <c r="I678">
        <f>'Input Data'!I693</f>
        <v>0</v>
      </c>
      <c r="J678" s="28">
        <f t="shared" si="20"/>
        <v>108.6</v>
      </c>
      <c r="K678">
        <f>J678*'Input Data'!AF693</f>
        <v>14.118</v>
      </c>
      <c r="L678" s="28">
        <f>J678*'Input Data'!AG693</f>
        <v>0</v>
      </c>
      <c r="M678" s="28">
        <f t="shared" si="21"/>
        <v>122.71799999999999</v>
      </c>
    </row>
    <row r="679" spans="1:13" x14ac:dyDescent="0.25">
      <c r="A679" t="str">
        <f>'Input Data'!B694</f>
        <v>THUNDER BAY</v>
      </c>
      <c r="B679" t="str">
        <f>'Input Data'!AH694</f>
        <v>1120 ALLOY DR</v>
      </c>
      <c r="C679" t="str">
        <f>'Input Data'!C694</f>
        <v>ON</v>
      </c>
      <c r="D679" t="str">
        <f>'Input Data'!D694</f>
        <v>UNBRAND DEF</v>
      </c>
      <c r="E679">
        <f>'Input Data'!AC694</f>
        <v>115</v>
      </c>
      <c r="F679">
        <f>'Input Data'!F694</f>
        <v>0</v>
      </c>
      <c r="G679">
        <f>'Input Data'!G694</f>
        <v>0</v>
      </c>
      <c r="H679">
        <f>'Input Data'!H694</f>
        <v>0</v>
      </c>
      <c r="I679">
        <f>'Input Data'!I694</f>
        <v>0</v>
      </c>
      <c r="J679" s="28">
        <f t="shared" si="20"/>
        <v>115</v>
      </c>
      <c r="K679">
        <f>J679*'Input Data'!AF694</f>
        <v>14.950000000000001</v>
      </c>
      <c r="L679" s="28">
        <f>J679*'Input Data'!AG694</f>
        <v>0</v>
      </c>
      <c r="M679" s="28">
        <f t="shared" si="21"/>
        <v>129.94999999999999</v>
      </c>
    </row>
    <row r="680" spans="1:13" x14ac:dyDescent="0.25">
      <c r="A680" t="str">
        <f>'Input Data'!B695</f>
        <v>TILBURY</v>
      </c>
      <c r="B680" t="str">
        <f>'Input Data'!AH695</f>
        <v>3613 Queens Line</v>
      </c>
      <c r="C680" t="str">
        <f>'Input Data'!C695</f>
        <v>ON</v>
      </c>
      <c r="D680" t="str">
        <f>'Input Data'!D695</f>
        <v>D LS DYED</v>
      </c>
      <c r="E680">
        <f>'Input Data'!AC695</f>
        <v>90.6</v>
      </c>
      <c r="F680">
        <f>'Input Data'!F695</f>
        <v>4</v>
      </c>
      <c r="G680">
        <f>'Input Data'!G695</f>
        <v>0</v>
      </c>
      <c r="H680">
        <f>'Input Data'!H695</f>
        <v>0</v>
      </c>
      <c r="I680">
        <f>'Input Data'!I695</f>
        <v>0</v>
      </c>
      <c r="J680" s="28">
        <f t="shared" si="20"/>
        <v>94.6</v>
      </c>
      <c r="K680">
        <f>J680*'Input Data'!AF695</f>
        <v>12.298</v>
      </c>
      <c r="L680" s="28">
        <f>J680*'Input Data'!AG695</f>
        <v>0</v>
      </c>
      <c r="M680" s="28">
        <f t="shared" si="21"/>
        <v>106.898</v>
      </c>
    </row>
    <row r="681" spans="1:13" x14ac:dyDescent="0.25">
      <c r="A681" t="str">
        <f>'Input Data'!B696</f>
        <v>TILBURY</v>
      </c>
      <c r="B681" t="str">
        <f>'Input Data'!AH696</f>
        <v>3613 Queens Line</v>
      </c>
      <c r="C681" t="str">
        <f>'Input Data'!C696</f>
        <v>ON</v>
      </c>
      <c r="D681" t="str">
        <f>'Input Data'!D696</f>
        <v>DIESEL LS</v>
      </c>
      <c r="E681">
        <f>'Input Data'!AC696</f>
        <v>90.6</v>
      </c>
      <c r="F681">
        <f>'Input Data'!F696</f>
        <v>4</v>
      </c>
      <c r="G681">
        <f>'Input Data'!G696</f>
        <v>9</v>
      </c>
      <c r="H681">
        <f>'Input Data'!H696</f>
        <v>0</v>
      </c>
      <c r="I681">
        <f>'Input Data'!I696</f>
        <v>0</v>
      </c>
      <c r="J681" s="28">
        <f t="shared" si="20"/>
        <v>103.6</v>
      </c>
      <c r="K681">
        <f>J681*'Input Data'!AF696</f>
        <v>13.468</v>
      </c>
      <c r="L681" s="28">
        <f>J681*'Input Data'!AG696</f>
        <v>0</v>
      </c>
      <c r="M681" s="28">
        <f t="shared" si="21"/>
        <v>117.068</v>
      </c>
    </row>
    <row r="682" spans="1:13" x14ac:dyDescent="0.25">
      <c r="A682" t="str">
        <f>'Input Data'!B697</f>
        <v>TIMMINS</v>
      </c>
      <c r="B682" t="str">
        <f>'Input Data'!AH697</f>
        <v>2154 RIVERSIDE DR</v>
      </c>
      <c r="C682" t="str">
        <f>'Input Data'!C697</f>
        <v>ON</v>
      </c>
      <c r="D682" t="str">
        <f>'Input Data'!D697</f>
        <v>D LS DYED</v>
      </c>
      <c r="E682">
        <f>'Input Data'!AC697</f>
        <v>97.3</v>
      </c>
      <c r="F682">
        <f>'Input Data'!F697</f>
        <v>4</v>
      </c>
      <c r="G682">
        <f>'Input Data'!G697</f>
        <v>0</v>
      </c>
      <c r="H682">
        <f>'Input Data'!H697</f>
        <v>0</v>
      </c>
      <c r="I682">
        <f>'Input Data'!I697</f>
        <v>0</v>
      </c>
      <c r="J682" s="28">
        <f t="shared" si="20"/>
        <v>101.3</v>
      </c>
      <c r="K682">
        <f>J682*'Input Data'!AF697</f>
        <v>13.169</v>
      </c>
      <c r="L682" s="28">
        <f>J682*'Input Data'!AG697</f>
        <v>0</v>
      </c>
      <c r="M682" s="28">
        <f t="shared" si="21"/>
        <v>114.46899999999999</v>
      </c>
    </row>
    <row r="683" spans="1:13" x14ac:dyDescent="0.25">
      <c r="A683" t="str">
        <f>'Input Data'!B698</f>
        <v>TIMMINS</v>
      </c>
      <c r="B683" t="str">
        <f>'Input Data'!AH698</f>
        <v>2154 RIVERSIDE DR</v>
      </c>
      <c r="C683" t="str">
        <f>'Input Data'!C698</f>
        <v>ON</v>
      </c>
      <c r="D683" t="str">
        <f>'Input Data'!D698</f>
        <v>DIESEL LS</v>
      </c>
      <c r="E683">
        <f>'Input Data'!AC698</f>
        <v>97.3</v>
      </c>
      <c r="F683">
        <f>'Input Data'!F698</f>
        <v>4</v>
      </c>
      <c r="G683">
        <f>'Input Data'!G698</f>
        <v>9</v>
      </c>
      <c r="H683">
        <f>'Input Data'!H698</f>
        <v>0</v>
      </c>
      <c r="I683">
        <f>'Input Data'!I698</f>
        <v>0</v>
      </c>
      <c r="J683" s="28">
        <f t="shared" si="20"/>
        <v>110.3</v>
      </c>
      <c r="K683">
        <f>J683*'Input Data'!AF698</f>
        <v>14.339</v>
      </c>
      <c r="L683" s="28">
        <f>J683*'Input Data'!AG698</f>
        <v>0</v>
      </c>
      <c r="M683" s="28">
        <f t="shared" si="21"/>
        <v>124.639</v>
      </c>
    </row>
    <row r="684" spans="1:13" x14ac:dyDescent="0.25">
      <c r="A684" t="str">
        <f>'Input Data'!B699</f>
        <v>TORONTO</v>
      </c>
      <c r="B684" t="e">
        <f>'Input Data'!AH699</f>
        <v>#N/A</v>
      </c>
      <c r="C684" t="str">
        <f>'Input Data'!C699</f>
        <v>ON</v>
      </c>
      <c r="D684" t="str">
        <f>'Input Data'!D699</f>
        <v>D LS DYED</v>
      </c>
      <c r="E684">
        <f>'Input Data'!AC699</f>
        <v>92</v>
      </c>
      <c r="F684">
        <f>'Input Data'!F699</f>
        <v>4</v>
      </c>
      <c r="G684">
        <f>'Input Data'!G699</f>
        <v>0</v>
      </c>
      <c r="H684">
        <f>'Input Data'!H699</f>
        <v>0</v>
      </c>
      <c r="I684">
        <f>'Input Data'!I699</f>
        <v>0</v>
      </c>
      <c r="J684" s="28">
        <f t="shared" si="20"/>
        <v>96</v>
      </c>
      <c r="K684">
        <f>J684*'Input Data'!AF699</f>
        <v>12.48</v>
      </c>
      <c r="L684" s="28">
        <f>J684*'Input Data'!AG699</f>
        <v>0</v>
      </c>
      <c r="M684" s="28">
        <f t="shared" si="21"/>
        <v>108.48</v>
      </c>
    </row>
    <row r="685" spans="1:13" x14ac:dyDescent="0.25">
      <c r="A685" t="str">
        <f>'Input Data'!B700</f>
        <v>TORONTO</v>
      </c>
      <c r="B685" t="e">
        <f>'Input Data'!AH700</f>
        <v>#N/A</v>
      </c>
      <c r="C685" t="str">
        <f>'Input Data'!C700</f>
        <v>ON</v>
      </c>
      <c r="D685" t="str">
        <f>'Input Data'!D700</f>
        <v>DIESEL LS</v>
      </c>
      <c r="E685">
        <f>'Input Data'!AC700</f>
        <v>92</v>
      </c>
      <c r="F685">
        <f>'Input Data'!F700</f>
        <v>4</v>
      </c>
      <c r="G685">
        <f>'Input Data'!G700</f>
        <v>9</v>
      </c>
      <c r="H685">
        <f>'Input Data'!H700</f>
        <v>0</v>
      </c>
      <c r="I685">
        <f>'Input Data'!I700</f>
        <v>0</v>
      </c>
      <c r="J685" s="28">
        <f t="shared" si="20"/>
        <v>105</v>
      </c>
      <c r="K685">
        <f>J685*'Input Data'!AF700</f>
        <v>13.65</v>
      </c>
      <c r="L685" s="28">
        <f>J685*'Input Data'!AG700</f>
        <v>0</v>
      </c>
      <c r="M685" s="28">
        <f t="shared" si="21"/>
        <v>118.65</v>
      </c>
    </row>
    <row r="686" spans="1:13" x14ac:dyDescent="0.25">
      <c r="A686" t="str">
        <f>'Input Data'!B701</f>
        <v>TORONTO</v>
      </c>
      <c r="B686" t="e">
        <f>'Input Data'!AH701</f>
        <v>#N/A</v>
      </c>
      <c r="C686" t="str">
        <f>'Input Data'!C701</f>
        <v>ON</v>
      </c>
      <c r="D686" t="str">
        <f>'Input Data'!D701</f>
        <v>UNBRAND DEF</v>
      </c>
      <c r="E686">
        <f>'Input Data'!AC701</f>
        <v>110.5</v>
      </c>
      <c r="F686">
        <f>'Input Data'!F701</f>
        <v>0</v>
      </c>
      <c r="G686">
        <f>'Input Data'!G701</f>
        <v>0</v>
      </c>
      <c r="H686">
        <f>'Input Data'!H701</f>
        <v>0</v>
      </c>
      <c r="I686">
        <f>'Input Data'!I701</f>
        <v>0</v>
      </c>
      <c r="J686" s="28">
        <f t="shared" si="20"/>
        <v>110.5</v>
      </c>
      <c r="K686">
        <f>J686*'Input Data'!AF701</f>
        <v>14.365</v>
      </c>
      <c r="L686" s="28">
        <f>J686*'Input Data'!AG701</f>
        <v>0</v>
      </c>
      <c r="M686" s="28">
        <f t="shared" si="21"/>
        <v>124.86499999999999</v>
      </c>
    </row>
    <row r="687" spans="1:13" x14ac:dyDescent="0.25">
      <c r="A687" t="str">
        <f>'Input Data'!B702</f>
        <v>VAUGHAN</v>
      </c>
      <c r="B687" t="str">
        <f>'Input Data'!AH702</f>
        <v>6701 LANGSTAFF ROAD</v>
      </c>
      <c r="C687" t="str">
        <f>'Input Data'!C702</f>
        <v>ON</v>
      </c>
      <c r="D687" t="str">
        <f>'Input Data'!D702</f>
        <v>D LS DYED</v>
      </c>
      <c r="E687">
        <f>'Input Data'!AC702</f>
        <v>92</v>
      </c>
      <c r="F687">
        <f>'Input Data'!F702</f>
        <v>4</v>
      </c>
      <c r="G687">
        <f>'Input Data'!G702</f>
        <v>0</v>
      </c>
      <c r="H687">
        <f>'Input Data'!H702</f>
        <v>0</v>
      </c>
      <c r="I687">
        <f>'Input Data'!I702</f>
        <v>0</v>
      </c>
      <c r="J687" s="28">
        <f t="shared" si="20"/>
        <v>96</v>
      </c>
      <c r="K687">
        <f>J687*'Input Data'!AF702</f>
        <v>12.48</v>
      </c>
      <c r="L687" s="28">
        <f>J687*'Input Data'!AG702</f>
        <v>0</v>
      </c>
      <c r="M687" s="28">
        <f t="shared" si="21"/>
        <v>108.48</v>
      </c>
    </row>
    <row r="688" spans="1:13" x14ac:dyDescent="0.25">
      <c r="A688" t="str">
        <f>'Input Data'!B703</f>
        <v>VAUGHAN</v>
      </c>
      <c r="B688" t="str">
        <f>'Input Data'!AH703</f>
        <v>6701 LANGSTAFF ROAD</v>
      </c>
      <c r="C688" t="str">
        <f>'Input Data'!C703</f>
        <v>ON</v>
      </c>
      <c r="D688" t="str">
        <f>'Input Data'!D703</f>
        <v>DIESEL LS</v>
      </c>
      <c r="E688">
        <f>'Input Data'!AC703</f>
        <v>92</v>
      </c>
      <c r="F688">
        <f>'Input Data'!F703</f>
        <v>4</v>
      </c>
      <c r="G688">
        <f>'Input Data'!G703</f>
        <v>9</v>
      </c>
      <c r="H688">
        <f>'Input Data'!H703</f>
        <v>0</v>
      </c>
      <c r="I688">
        <f>'Input Data'!I703</f>
        <v>0</v>
      </c>
      <c r="J688" s="28">
        <f t="shared" si="20"/>
        <v>105</v>
      </c>
      <c r="K688">
        <f>J688*'Input Data'!AF703</f>
        <v>13.65</v>
      </c>
      <c r="L688" s="28">
        <f>J688*'Input Data'!AG703</f>
        <v>0</v>
      </c>
      <c r="M688" s="28">
        <f t="shared" si="21"/>
        <v>118.65</v>
      </c>
    </row>
    <row r="689" spans="1:13" x14ac:dyDescent="0.25">
      <c r="A689" t="str">
        <f>'Input Data'!B704</f>
        <v>VAUGHAN</v>
      </c>
      <c r="B689" t="str">
        <f>'Input Data'!AH704</f>
        <v>6701 LANGSTAFF ROAD</v>
      </c>
      <c r="C689" t="str">
        <f>'Input Data'!C704</f>
        <v>ON</v>
      </c>
      <c r="D689" t="str">
        <f>'Input Data'!D704</f>
        <v>ETH MID</v>
      </c>
      <c r="E689">
        <f>'Input Data'!AC704</f>
        <v>81.2</v>
      </c>
      <c r="F689">
        <f>'Input Data'!F704</f>
        <v>10</v>
      </c>
      <c r="G689">
        <f>'Input Data'!G704</f>
        <v>9</v>
      </c>
      <c r="H689">
        <f>'Input Data'!H704</f>
        <v>0</v>
      </c>
      <c r="I689">
        <f>'Input Data'!I704</f>
        <v>0</v>
      </c>
      <c r="J689" s="28">
        <f t="shared" si="20"/>
        <v>100.2</v>
      </c>
      <c r="K689">
        <f>J689*'Input Data'!AF704</f>
        <v>13.026000000000002</v>
      </c>
      <c r="L689" s="28">
        <f>J689*'Input Data'!AG704</f>
        <v>0</v>
      </c>
      <c r="M689" s="28">
        <f t="shared" si="21"/>
        <v>113.226</v>
      </c>
    </row>
    <row r="690" spans="1:13" x14ac:dyDescent="0.25">
      <c r="A690" t="str">
        <f>'Input Data'!B705</f>
        <v>VAUGHAN</v>
      </c>
      <c r="B690" t="str">
        <f>'Input Data'!AH705</f>
        <v>6701 LANGSTAFF ROAD</v>
      </c>
      <c r="C690" t="str">
        <f>'Input Data'!C705</f>
        <v>ON</v>
      </c>
      <c r="D690" t="str">
        <f>'Input Data'!D705</f>
        <v>ETHANOL REG</v>
      </c>
      <c r="E690">
        <f>'Input Data'!AC705</f>
        <v>77.2</v>
      </c>
      <c r="F690">
        <f>'Input Data'!F705</f>
        <v>10</v>
      </c>
      <c r="G690">
        <f>'Input Data'!G705</f>
        <v>9</v>
      </c>
      <c r="H690">
        <f>'Input Data'!H705</f>
        <v>0</v>
      </c>
      <c r="I690">
        <f>'Input Data'!I705</f>
        <v>0</v>
      </c>
      <c r="J690" s="28">
        <f t="shared" si="20"/>
        <v>96.2</v>
      </c>
      <c r="K690">
        <f>J690*'Input Data'!AF705</f>
        <v>12.506</v>
      </c>
      <c r="L690" s="28">
        <f>J690*'Input Data'!AG705</f>
        <v>0</v>
      </c>
      <c r="M690" s="28">
        <f t="shared" si="21"/>
        <v>108.706</v>
      </c>
    </row>
    <row r="691" spans="1:13" x14ac:dyDescent="0.25">
      <c r="A691" t="str">
        <f>'Input Data'!B706</f>
        <v>VAUGHAN</v>
      </c>
      <c r="B691" t="str">
        <f>'Input Data'!AH706</f>
        <v>6701 LANGSTAFF ROAD</v>
      </c>
      <c r="C691" t="str">
        <f>'Input Data'!C706</f>
        <v>ON</v>
      </c>
      <c r="D691" t="str">
        <f>'Input Data'!D706</f>
        <v>PREMIUM</v>
      </c>
      <c r="E691">
        <f>'Input Data'!AC706</f>
        <v>93.2</v>
      </c>
      <c r="F691">
        <f>'Input Data'!F706</f>
        <v>10</v>
      </c>
      <c r="G691">
        <f>'Input Data'!G706</f>
        <v>9</v>
      </c>
      <c r="H691">
        <f>'Input Data'!H706</f>
        <v>0</v>
      </c>
      <c r="I691">
        <f>'Input Data'!I706</f>
        <v>0</v>
      </c>
      <c r="J691" s="28">
        <f t="shared" si="20"/>
        <v>112.2</v>
      </c>
      <c r="K691">
        <f>J691*'Input Data'!AF706</f>
        <v>14.586</v>
      </c>
      <c r="L691" s="28">
        <f>J691*'Input Data'!AG706</f>
        <v>0</v>
      </c>
      <c r="M691" s="28">
        <f t="shared" si="21"/>
        <v>126.786</v>
      </c>
    </row>
    <row r="692" spans="1:13" x14ac:dyDescent="0.25">
      <c r="A692" t="str">
        <f>'Input Data'!B707</f>
        <v>VAUGHAN</v>
      </c>
      <c r="B692" t="str">
        <f>'Input Data'!AH707</f>
        <v>6701 LANGSTAFF ROAD</v>
      </c>
      <c r="C692" t="str">
        <f>'Input Data'!C707</f>
        <v>ON</v>
      </c>
      <c r="D692" t="str">
        <f>'Input Data'!D707</f>
        <v>UNBRAND DEF</v>
      </c>
      <c r="E692">
        <f>'Input Data'!AC707</f>
        <v>110.5</v>
      </c>
      <c r="F692">
        <f>'Input Data'!F707</f>
        <v>0</v>
      </c>
      <c r="G692">
        <f>'Input Data'!G707</f>
        <v>0</v>
      </c>
      <c r="H692">
        <f>'Input Data'!H707</f>
        <v>0</v>
      </c>
      <c r="I692">
        <f>'Input Data'!I707</f>
        <v>0</v>
      </c>
      <c r="J692" s="28">
        <f t="shared" si="20"/>
        <v>110.5</v>
      </c>
      <c r="K692">
        <f>J692*'Input Data'!AF707</f>
        <v>14.365</v>
      </c>
      <c r="L692" s="28">
        <f>J692*'Input Data'!AG707</f>
        <v>0</v>
      </c>
      <c r="M692" s="28">
        <f t="shared" si="21"/>
        <v>124.86499999999999</v>
      </c>
    </row>
    <row r="693" spans="1:13" x14ac:dyDescent="0.25">
      <c r="A693" t="str">
        <f>'Input Data'!B708</f>
        <v>WAUBAUSHENE</v>
      </c>
      <c r="B693" t="str">
        <f>'Input Data'!AH708</f>
        <v>21 QUARRY RD</v>
      </c>
      <c r="C693" t="str">
        <f>'Input Data'!C708</f>
        <v>ON</v>
      </c>
      <c r="D693" t="str">
        <f>'Input Data'!D708</f>
        <v>DIESEL LS</v>
      </c>
      <c r="E693">
        <f>'Input Data'!AC708</f>
        <v>92.7</v>
      </c>
      <c r="F693">
        <f>'Input Data'!F708</f>
        <v>4</v>
      </c>
      <c r="G693">
        <f>'Input Data'!G708</f>
        <v>9</v>
      </c>
      <c r="H693">
        <f>'Input Data'!H708</f>
        <v>0</v>
      </c>
      <c r="I693">
        <f>'Input Data'!I708</f>
        <v>0</v>
      </c>
      <c r="J693" s="28">
        <f t="shared" si="20"/>
        <v>105.7</v>
      </c>
      <c r="K693">
        <f>J693*'Input Data'!AF708</f>
        <v>13.741000000000001</v>
      </c>
      <c r="L693" s="28">
        <f>J693*'Input Data'!AG708</f>
        <v>0</v>
      </c>
      <c r="M693" s="28">
        <f t="shared" si="21"/>
        <v>119.441</v>
      </c>
    </row>
    <row r="694" spans="1:13" x14ac:dyDescent="0.25">
      <c r="A694" t="str">
        <f>'Input Data'!B709</f>
        <v>WAWA</v>
      </c>
      <c r="B694" t="str">
        <f>'Input Data'!AH709</f>
        <v>54 PINEWOOD DR</v>
      </c>
      <c r="C694" t="str">
        <f>'Input Data'!C709</f>
        <v>ON</v>
      </c>
      <c r="D694" t="str">
        <f>'Input Data'!D709</f>
        <v>D LS DYED</v>
      </c>
      <c r="E694">
        <f>'Input Data'!AC709</f>
        <v>96.8</v>
      </c>
      <c r="F694">
        <f>'Input Data'!F709</f>
        <v>4</v>
      </c>
      <c r="G694">
        <f>'Input Data'!G709</f>
        <v>0</v>
      </c>
      <c r="H694">
        <f>'Input Data'!H709</f>
        <v>0</v>
      </c>
      <c r="I694">
        <f>'Input Data'!I709</f>
        <v>0</v>
      </c>
      <c r="J694" s="28">
        <f t="shared" si="20"/>
        <v>100.8</v>
      </c>
      <c r="K694">
        <f>J694*'Input Data'!AF709</f>
        <v>13.103999999999999</v>
      </c>
      <c r="L694" s="28">
        <f>J694*'Input Data'!AG709</f>
        <v>0</v>
      </c>
      <c r="M694" s="28">
        <f t="shared" si="21"/>
        <v>113.904</v>
      </c>
    </row>
    <row r="695" spans="1:13" x14ac:dyDescent="0.25">
      <c r="A695" t="str">
        <f>'Input Data'!B710</f>
        <v>WAWA</v>
      </c>
      <c r="B695" t="str">
        <f>'Input Data'!AH710</f>
        <v>54 PINEWOOD DR</v>
      </c>
      <c r="C695" t="str">
        <f>'Input Data'!C710</f>
        <v>ON</v>
      </c>
      <c r="D695" t="str">
        <f>'Input Data'!D710</f>
        <v>DIESEL LS</v>
      </c>
      <c r="E695">
        <f>'Input Data'!AC710</f>
        <v>96.8</v>
      </c>
      <c r="F695">
        <f>'Input Data'!F710</f>
        <v>4</v>
      </c>
      <c r="G695">
        <f>'Input Data'!G710</f>
        <v>9</v>
      </c>
      <c r="H695">
        <f>'Input Data'!H710</f>
        <v>0</v>
      </c>
      <c r="I695">
        <f>'Input Data'!I710</f>
        <v>0</v>
      </c>
      <c r="J695" s="28">
        <f t="shared" si="20"/>
        <v>109.8</v>
      </c>
      <c r="K695">
        <f>J695*'Input Data'!AF710</f>
        <v>14.274000000000001</v>
      </c>
      <c r="L695" s="28">
        <f>J695*'Input Data'!AG710</f>
        <v>0</v>
      </c>
      <c r="M695" s="28">
        <f t="shared" si="21"/>
        <v>124.074</v>
      </c>
    </row>
    <row r="696" spans="1:13" x14ac:dyDescent="0.25">
      <c r="A696" t="str">
        <f>'Input Data'!B711</f>
        <v>WAWA</v>
      </c>
      <c r="B696" t="str">
        <f>'Input Data'!AH711</f>
        <v>54 PINEWOOD DR</v>
      </c>
      <c r="C696" t="str">
        <f>'Input Data'!C711</f>
        <v>ON</v>
      </c>
      <c r="D696" t="str">
        <f>'Input Data'!D711</f>
        <v>ETHANOL REG</v>
      </c>
      <c r="E696">
        <f>'Input Data'!AC711</f>
        <v>82.6</v>
      </c>
      <c r="F696">
        <f>'Input Data'!F711</f>
        <v>10</v>
      </c>
      <c r="G696">
        <f>'Input Data'!G711</f>
        <v>9</v>
      </c>
      <c r="H696">
        <f>'Input Data'!H711</f>
        <v>0</v>
      </c>
      <c r="I696">
        <f>'Input Data'!I711</f>
        <v>0</v>
      </c>
      <c r="J696" s="28">
        <f t="shared" si="20"/>
        <v>101.6</v>
      </c>
      <c r="K696">
        <f>J696*'Input Data'!AF711</f>
        <v>13.208</v>
      </c>
      <c r="L696" s="28">
        <f>J696*'Input Data'!AG711</f>
        <v>0</v>
      </c>
      <c r="M696" s="28">
        <f t="shared" si="21"/>
        <v>114.80799999999999</v>
      </c>
    </row>
    <row r="697" spans="1:13" x14ac:dyDescent="0.25">
      <c r="A697" t="str">
        <f>'Input Data'!B712</f>
        <v>WAWA</v>
      </c>
      <c r="B697" t="str">
        <f>'Input Data'!AH712</f>
        <v>54 PINEWOOD DR</v>
      </c>
      <c r="C697" t="str">
        <f>'Input Data'!C712</f>
        <v>ON</v>
      </c>
      <c r="D697" t="str">
        <f>'Input Data'!D712</f>
        <v>REGULAR</v>
      </c>
      <c r="E697">
        <f>'Input Data'!AC712</f>
        <v>95.8</v>
      </c>
      <c r="F697">
        <f>'Input Data'!F712</f>
        <v>10</v>
      </c>
      <c r="G697">
        <f>'Input Data'!G712</f>
        <v>9</v>
      </c>
      <c r="H697">
        <f>'Input Data'!H712</f>
        <v>0</v>
      </c>
      <c r="I697">
        <f>'Input Data'!I712</f>
        <v>0</v>
      </c>
      <c r="J697" s="28">
        <f t="shared" si="20"/>
        <v>114.8</v>
      </c>
      <c r="K697">
        <f>J697*'Input Data'!AF712</f>
        <v>14.923999999999999</v>
      </c>
      <c r="L697" s="28">
        <f>J697*'Input Data'!AG712</f>
        <v>0</v>
      </c>
      <c r="M697" s="28">
        <f t="shared" si="21"/>
        <v>129.72399999999999</v>
      </c>
    </row>
    <row r="698" spans="1:13" x14ac:dyDescent="0.25">
      <c r="A698" t="str">
        <f>'Input Data'!B713</f>
        <v>WHITE RIVER</v>
      </c>
      <c r="B698" t="str">
        <f>'Input Data'!AH713</f>
        <v>217 HWY 17 N</v>
      </c>
      <c r="C698" t="str">
        <f>'Input Data'!C713</f>
        <v>ON</v>
      </c>
      <c r="D698" t="str">
        <f>'Input Data'!D713</f>
        <v>D LS DYED</v>
      </c>
      <c r="E698">
        <f>'Input Data'!AC713</f>
        <v>99.4</v>
      </c>
      <c r="F698">
        <f>'Input Data'!F713</f>
        <v>4</v>
      </c>
      <c r="G698">
        <f>'Input Data'!G713</f>
        <v>0</v>
      </c>
      <c r="H698">
        <f>'Input Data'!H713</f>
        <v>0</v>
      </c>
      <c r="I698">
        <f>'Input Data'!I713</f>
        <v>0</v>
      </c>
      <c r="J698" s="28">
        <f t="shared" si="20"/>
        <v>103.4</v>
      </c>
      <c r="K698">
        <f>J698*'Input Data'!AF713</f>
        <v>13.442000000000002</v>
      </c>
      <c r="L698" s="28">
        <f>J698*'Input Data'!AG713</f>
        <v>0</v>
      </c>
      <c r="M698" s="28">
        <f t="shared" si="21"/>
        <v>116.84200000000001</v>
      </c>
    </row>
    <row r="699" spans="1:13" x14ac:dyDescent="0.25">
      <c r="A699" t="str">
        <f>'Input Data'!B714</f>
        <v>WHITE RIVER</v>
      </c>
      <c r="B699" t="str">
        <f>'Input Data'!AH714</f>
        <v>217 HWY 17 N</v>
      </c>
      <c r="C699" t="str">
        <f>'Input Data'!C714</f>
        <v>ON</v>
      </c>
      <c r="D699" t="str">
        <f>'Input Data'!D714</f>
        <v>DIESEL LS</v>
      </c>
      <c r="E699">
        <f>'Input Data'!AC714</f>
        <v>99.4</v>
      </c>
      <c r="F699">
        <f>'Input Data'!F714</f>
        <v>4</v>
      </c>
      <c r="G699">
        <f>'Input Data'!G714</f>
        <v>9</v>
      </c>
      <c r="H699">
        <f>'Input Data'!H714</f>
        <v>0</v>
      </c>
      <c r="I699">
        <f>'Input Data'!I714</f>
        <v>0</v>
      </c>
      <c r="J699" s="28">
        <f t="shared" si="20"/>
        <v>112.4</v>
      </c>
      <c r="K699">
        <f>J699*'Input Data'!AF714</f>
        <v>14.612000000000002</v>
      </c>
      <c r="L699" s="28">
        <f>J699*'Input Data'!AG714</f>
        <v>0</v>
      </c>
      <c r="M699" s="28">
        <f t="shared" si="21"/>
        <v>127.012</v>
      </c>
    </row>
    <row r="700" spans="1:13" x14ac:dyDescent="0.25">
      <c r="A700" t="str">
        <f>'Input Data'!B715</f>
        <v>WHITE RIVER</v>
      </c>
      <c r="B700" t="str">
        <f>'Input Data'!AH715</f>
        <v>217 HWY 17 N</v>
      </c>
      <c r="C700" t="str">
        <f>'Input Data'!C715</f>
        <v>ON</v>
      </c>
      <c r="D700" t="str">
        <f>'Input Data'!D715</f>
        <v>ETHANOL REG</v>
      </c>
      <c r="E700">
        <f>'Input Data'!AC715</f>
        <v>84.6</v>
      </c>
      <c r="F700">
        <f>'Input Data'!F715</f>
        <v>10</v>
      </c>
      <c r="G700">
        <f>'Input Data'!G715</f>
        <v>9</v>
      </c>
      <c r="H700">
        <f>'Input Data'!H715</f>
        <v>0</v>
      </c>
      <c r="I700">
        <f>'Input Data'!I715</f>
        <v>0</v>
      </c>
      <c r="J700" s="28">
        <f t="shared" si="20"/>
        <v>103.6</v>
      </c>
      <c r="K700">
        <f>J700*'Input Data'!AF715</f>
        <v>13.468</v>
      </c>
      <c r="L700" s="28">
        <f>J700*'Input Data'!AG715</f>
        <v>0</v>
      </c>
      <c r="M700" s="28">
        <f t="shared" si="21"/>
        <v>117.068</v>
      </c>
    </row>
    <row r="701" spans="1:13" x14ac:dyDescent="0.25">
      <c r="A701" t="str">
        <f>'Input Data'!B716</f>
        <v>WHITE RIVER</v>
      </c>
      <c r="B701" t="str">
        <f>'Input Data'!AH716</f>
        <v>217 HWY 17 N</v>
      </c>
      <c r="C701" t="str">
        <f>'Input Data'!C716</f>
        <v>ON</v>
      </c>
      <c r="D701" t="str">
        <f>'Input Data'!D716</f>
        <v>PREMIUM</v>
      </c>
      <c r="E701">
        <f>'Input Data'!AC716</f>
        <v>100.6</v>
      </c>
      <c r="F701">
        <f>'Input Data'!F716</f>
        <v>10</v>
      </c>
      <c r="G701">
        <f>'Input Data'!G716</f>
        <v>9</v>
      </c>
      <c r="H701">
        <f>'Input Data'!H716</f>
        <v>0</v>
      </c>
      <c r="I701">
        <f>'Input Data'!I716</f>
        <v>0</v>
      </c>
      <c r="J701" s="28">
        <f t="shared" si="20"/>
        <v>119.6</v>
      </c>
      <c r="K701">
        <f>J701*'Input Data'!AF716</f>
        <v>15.548</v>
      </c>
      <c r="L701" s="28">
        <f>J701*'Input Data'!AG716</f>
        <v>0</v>
      </c>
      <c r="M701" s="28">
        <f t="shared" si="21"/>
        <v>135.148</v>
      </c>
    </row>
    <row r="702" spans="1:13" x14ac:dyDescent="0.25">
      <c r="A702" t="str">
        <f>'Input Data'!B717</f>
        <v>WHITE RIVER</v>
      </c>
      <c r="B702" t="str">
        <f>'Input Data'!AH717</f>
        <v>217 HWY 17 N</v>
      </c>
      <c r="C702" t="str">
        <f>'Input Data'!C717</f>
        <v>ON</v>
      </c>
      <c r="D702" t="str">
        <f>'Input Data'!D717</f>
        <v>REGULAR</v>
      </c>
      <c r="E702">
        <f>'Input Data'!AC717</f>
        <v>98</v>
      </c>
      <c r="F702">
        <f>'Input Data'!F717</f>
        <v>10</v>
      </c>
      <c r="G702">
        <f>'Input Data'!G717</f>
        <v>9</v>
      </c>
      <c r="H702">
        <f>'Input Data'!H717</f>
        <v>0</v>
      </c>
      <c r="I702">
        <f>'Input Data'!I717</f>
        <v>0</v>
      </c>
      <c r="J702" s="28">
        <f t="shared" si="20"/>
        <v>117</v>
      </c>
      <c r="K702">
        <f>J702*'Input Data'!AF717</f>
        <v>15.21</v>
      </c>
      <c r="L702" s="28">
        <f>J702*'Input Data'!AG717</f>
        <v>0</v>
      </c>
      <c r="M702" s="28">
        <f t="shared" si="21"/>
        <v>132.21</v>
      </c>
    </row>
    <row r="703" spans="1:13" x14ac:dyDescent="0.25">
      <c r="A703" t="str">
        <f>'Input Data'!B718</f>
        <v>WINDSOR</v>
      </c>
      <c r="B703" t="str">
        <f>'Input Data'!AH718</f>
        <v>4040 ESSEX COUNTY RD. 46</v>
      </c>
      <c r="C703" t="str">
        <f>'Input Data'!C718</f>
        <v>ON</v>
      </c>
      <c r="D703" t="str">
        <f>'Input Data'!D718</f>
        <v>DIESEL LS</v>
      </c>
      <c r="E703">
        <f>'Input Data'!AC718</f>
        <v>90</v>
      </c>
      <c r="F703">
        <f>'Input Data'!F718</f>
        <v>4</v>
      </c>
      <c r="G703">
        <f>'Input Data'!G718</f>
        <v>9</v>
      </c>
      <c r="H703">
        <f>'Input Data'!H718</f>
        <v>0</v>
      </c>
      <c r="I703">
        <f>'Input Data'!I718</f>
        <v>0</v>
      </c>
      <c r="J703" s="28">
        <f t="shared" si="20"/>
        <v>103</v>
      </c>
      <c r="K703">
        <f>J703*'Input Data'!AF718</f>
        <v>13.39</v>
      </c>
      <c r="L703" s="28">
        <f>J703*'Input Data'!AG718</f>
        <v>0</v>
      </c>
      <c r="M703" s="28">
        <f t="shared" si="21"/>
        <v>116.39</v>
      </c>
    </row>
    <row r="704" spans="1:13" x14ac:dyDescent="0.25">
      <c r="A704" t="str">
        <f>'Input Data'!B719</f>
        <v>WINDSOR</v>
      </c>
      <c r="B704" t="str">
        <f>'Input Data'!AH719</f>
        <v>4040 ESSEX COUNTY RD. 46</v>
      </c>
      <c r="C704" t="str">
        <f>'Input Data'!C719</f>
        <v>ON</v>
      </c>
      <c r="D704" t="str">
        <f>'Input Data'!D719</f>
        <v>ETH MID</v>
      </c>
      <c r="E704">
        <f>'Input Data'!AC719</f>
        <v>95.1</v>
      </c>
      <c r="F704">
        <f>'Input Data'!F719</f>
        <v>10</v>
      </c>
      <c r="G704">
        <f>'Input Data'!G719</f>
        <v>9</v>
      </c>
      <c r="H704">
        <f>'Input Data'!H719</f>
        <v>0</v>
      </c>
      <c r="I704">
        <f>'Input Data'!I719</f>
        <v>0</v>
      </c>
      <c r="J704" s="28">
        <f t="shared" si="20"/>
        <v>114.1</v>
      </c>
      <c r="K704">
        <f>J704*'Input Data'!AF719</f>
        <v>14.833</v>
      </c>
      <c r="L704" s="28">
        <f>J704*'Input Data'!AG719</f>
        <v>0</v>
      </c>
      <c r="M704" s="28">
        <f t="shared" si="21"/>
        <v>128.93299999999999</v>
      </c>
    </row>
    <row r="705" spans="1:13" x14ac:dyDescent="0.25">
      <c r="A705" t="str">
        <f>'Input Data'!B720</f>
        <v>WINDSOR</v>
      </c>
      <c r="B705" t="str">
        <f>'Input Data'!AH720</f>
        <v>4040 ESSEX COUNTY RD. 46</v>
      </c>
      <c r="C705" t="str">
        <f>'Input Data'!C720</f>
        <v>ON</v>
      </c>
      <c r="D705" t="str">
        <f>'Input Data'!D720</f>
        <v>ETHANOL REG</v>
      </c>
      <c r="E705">
        <f>'Input Data'!AC720</f>
        <v>76.900000000000006</v>
      </c>
      <c r="F705">
        <f>'Input Data'!F720</f>
        <v>10</v>
      </c>
      <c r="G705">
        <f>'Input Data'!G720</f>
        <v>9</v>
      </c>
      <c r="H705">
        <f>'Input Data'!H720</f>
        <v>0</v>
      </c>
      <c r="I705">
        <f>'Input Data'!I720</f>
        <v>0</v>
      </c>
      <c r="J705" s="28">
        <f t="shared" si="20"/>
        <v>95.9</v>
      </c>
      <c r="K705">
        <f>J705*'Input Data'!AF720</f>
        <v>12.467000000000001</v>
      </c>
      <c r="L705" s="28">
        <f>J705*'Input Data'!AG720</f>
        <v>0</v>
      </c>
      <c r="M705" s="28">
        <f t="shared" si="21"/>
        <v>108.367</v>
      </c>
    </row>
    <row r="706" spans="1:13" x14ac:dyDescent="0.25">
      <c r="A706" t="str">
        <f>'Input Data'!B721</f>
        <v>WINDSOR</v>
      </c>
      <c r="B706" t="str">
        <f>'Input Data'!AH721</f>
        <v>4040 ESSEX COUNTY RD. 46</v>
      </c>
      <c r="C706" t="str">
        <f>'Input Data'!C721</f>
        <v>ON</v>
      </c>
      <c r="D706" t="str">
        <f>'Input Data'!D721</f>
        <v>MID</v>
      </c>
      <c r="E706">
        <f>'Input Data'!AC721</f>
        <v>68.7</v>
      </c>
      <c r="F706">
        <f>'Input Data'!F721</f>
        <v>10</v>
      </c>
      <c r="G706">
        <f>'Input Data'!G721</f>
        <v>9</v>
      </c>
      <c r="H706">
        <f>'Input Data'!H721</f>
        <v>0</v>
      </c>
      <c r="I706">
        <f>'Input Data'!I721</f>
        <v>0</v>
      </c>
      <c r="J706" s="28">
        <f t="shared" si="20"/>
        <v>87.7</v>
      </c>
      <c r="K706">
        <f>J706*'Input Data'!AF721</f>
        <v>11.401000000000002</v>
      </c>
      <c r="L706" s="28">
        <f>J706*'Input Data'!AG721</f>
        <v>0</v>
      </c>
      <c r="M706" s="28">
        <f t="shared" si="21"/>
        <v>99.100999999999999</v>
      </c>
    </row>
    <row r="707" spans="1:13" x14ac:dyDescent="0.25">
      <c r="A707" t="str">
        <f>'Input Data'!B722</f>
        <v>WINDSOR</v>
      </c>
      <c r="B707" t="str">
        <f>'Input Data'!AH722</f>
        <v>4040 ESSEX COUNTY RD. 46</v>
      </c>
      <c r="C707" t="str">
        <f>'Input Data'!C722</f>
        <v>ON</v>
      </c>
      <c r="D707" t="str">
        <f>'Input Data'!D722</f>
        <v>PREMIUM</v>
      </c>
      <c r="E707">
        <f>'Input Data'!AC722</f>
        <v>118.2</v>
      </c>
      <c r="F707">
        <f>'Input Data'!F722</f>
        <v>10</v>
      </c>
      <c r="G707">
        <f>'Input Data'!G722</f>
        <v>9</v>
      </c>
      <c r="H707">
        <f>'Input Data'!H722</f>
        <v>0</v>
      </c>
      <c r="I707">
        <f>'Input Data'!I722</f>
        <v>0</v>
      </c>
      <c r="J707" s="28">
        <f t="shared" si="20"/>
        <v>137.19999999999999</v>
      </c>
      <c r="K707">
        <f>J707*'Input Data'!AF722</f>
        <v>17.835999999999999</v>
      </c>
      <c r="L707" s="28">
        <f>J707*'Input Data'!AG722</f>
        <v>0</v>
      </c>
      <c r="M707" s="28">
        <f t="shared" si="21"/>
        <v>155.036</v>
      </c>
    </row>
    <row r="708" spans="1:13" x14ac:dyDescent="0.25">
      <c r="A708" t="str">
        <f>'Input Data'!B723</f>
        <v>WINDSOR</v>
      </c>
      <c r="B708" t="str">
        <f>'Input Data'!AH723</f>
        <v>4040 ESSEX COUNTY RD. 46</v>
      </c>
      <c r="C708" t="str">
        <f>'Input Data'!C723</f>
        <v>ON</v>
      </c>
      <c r="D708" t="str">
        <f>'Input Data'!D723</f>
        <v>REGULAR</v>
      </c>
      <c r="E708">
        <f>'Input Data'!AC723</f>
        <v>55.7</v>
      </c>
      <c r="F708">
        <f>'Input Data'!F723</f>
        <v>10</v>
      </c>
      <c r="G708">
        <f>'Input Data'!G723</f>
        <v>9</v>
      </c>
      <c r="H708">
        <f>'Input Data'!H723</f>
        <v>0</v>
      </c>
      <c r="I708">
        <f>'Input Data'!I723</f>
        <v>0</v>
      </c>
      <c r="J708" s="28">
        <f t="shared" si="20"/>
        <v>74.7</v>
      </c>
      <c r="K708">
        <f>J708*'Input Data'!AF723</f>
        <v>9.7110000000000003</v>
      </c>
      <c r="L708" s="28">
        <f>J708*'Input Data'!AG723</f>
        <v>0</v>
      </c>
      <c r="M708" s="28">
        <f t="shared" si="21"/>
        <v>84.411000000000001</v>
      </c>
    </row>
    <row r="709" spans="1:13" x14ac:dyDescent="0.25">
      <c r="A709" t="str">
        <f>'Input Data'!B724</f>
        <v>WINDSOR</v>
      </c>
      <c r="B709" t="str">
        <f>'Input Data'!AH724</f>
        <v>4040 ESSEX COUNTY RD. 46</v>
      </c>
      <c r="C709" t="str">
        <f>'Input Data'!C724</f>
        <v>ON</v>
      </c>
      <c r="D709" t="str">
        <f>'Input Data'!D724</f>
        <v>UNBRAND DEF</v>
      </c>
      <c r="E709">
        <f>'Input Data'!AC724</f>
        <v>115</v>
      </c>
      <c r="F709">
        <f>'Input Data'!F724</f>
        <v>0</v>
      </c>
      <c r="G709">
        <f>'Input Data'!G724</f>
        <v>0</v>
      </c>
      <c r="H709">
        <f>'Input Data'!H724</f>
        <v>0</v>
      </c>
      <c r="I709">
        <f>'Input Data'!I724</f>
        <v>0</v>
      </c>
      <c r="J709" s="28">
        <f t="shared" si="20"/>
        <v>115</v>
      </c>
      <c r="K709">
        <f>J709*'Input Data'!AF724</f>
        <v>14.950000000000001</v>
      </c>
      <c r="L709" s="28">
        <f>J709*'Input Data'!AG724</f>
        <v>0</v>
      </c>
      <c r="M709" s="28">
        <f t="shared" si="21"/>
        <v>129.94999999999999</v>
      </c>
    </row>
    <row r="710" spans="1:13" x14ac:dyDescent="0.25">
      <c r="A710" t="str">
        <f>'Input Data'!B725</f>
        <v>WINGHAM</v>
      </c>
      <c r="B710" t="str">
        <f>'Input Data'!AH725</f>
        <v>82 KERR DRIVE</v>
      </c>
      <c r="C710" t="str">
        <f>'Input Data'!C725</f>
        <v>ON</v>
      </c>
      <c r="D710" t="str">
        <f>'Input Data'!D725</f>
        <v>DIESEL LS</v>
      </c>
      <c r="E710">
        <f>'Input Data'!AC725</f>
        <v>90.8</v>
      </c>
      <c r="F710">
        <f>'Input Data'!F725</f>
        <v>4</v>
      </c>
      <c r="G710">
        <f>'Input Data'!G725</f>
        <v>9</v>
      </c>
      <c r="H710">
        <f>'Input Data'!H725</f>
        <v>0</v>
      </c>
      <c r="I710">
        <f>'Input Data'!I725</f>
        <v>0</v>
      </c>
      <c r="J710" s="28">
        <f t="shared" si="20"/>
        <v>103.8</v>
      </c>
      <c r="K710">
        <f>J710*'Input Data'!AF725</f>
        <v>13.494</v>
      </c>
      <c r="L710" s="28">
        <f>J710*'Input Data'!AG725</f>
        <v>0</v>
      </c>
      <c r="M710" s="28">
        <f t="shared" si="21"/>
        <v>117.294</v>
      </c>
    </row>
    <row r="711" spans="1:13" x14ac:dyDescent="0.25">
      <c r="A711" t="str">
        <f>'Input Data'!B726</f>
        <v>WINGHAM</v>
      </c>
      <c r="B711" t="str">
        <f>'Input Data'!AH726</f>
        <v>82 KERR DRIVE</v>
      </c>
      <c r="C711" t="str">
        <f>'Input Data'!C726</f>
        <v>ON</v>
      </c>
      <c r="D711" t="str">
        <f>'Input Data'!D726</f>
        <v>UNBRAND DEF</v>
      </c>
      <c r="E711">
        <f>'Input Data'!AC726</f>
        <v>119.4</v>
      </c>
      <c r="F711">
        <f>'Input Data'!F726</f>
        <v>0</v>
      </c>
      <c r="G711">
        <f>'Input Data'!G726</f>
        <v>0</v>
      </c>
      <c r="H711">
        <f>'Input Data'!H726</f>
        <v>0</v>
      </c>
      <c r="I711">
        <f>'Input Data'!I726</f>
        <v>0</v>
      </c>
      <c r="J711" s="28">
        <f t="shared" si="20"/>
        <v>119.4</v>
      </c>
      <c r="K711">
        <f>J711*'Input Data'!AF726</f>
        <v>15.522000000000002</v>
      </c>
      <c r="L711" s="28">
        <f>J711*'Input Data'!AG726</f>
        <v>0</v>
      </c>
      <c r="M711" s="28">
        <f t="shared" si="21"/>
        <v>134.922</v>
      </c>
    </row>
    <row r="712" spans="1:13" x14ac:dyDescent="0.25">
      <c r="A712" t="str">
        <f>'Input Data'!B727</f>
        <v>WOODSTOCK</v>
      </c>
      <c r="B712" t="str">
        <f>'Input Data'!AH727</f>
        <v>714983 OXFORD RD 4</v>
      </c>
      <c r="C712" t="str">
        <f>'Input Data'!C727</f>
        <v>ON</v>
      </c>
      <c r="D712" t="str">
        <f>'Input Data'!D727</f>
        <v>DIESEL LS</v>
      </c>
      <c r="E712">
        <f>'Input Data'!AC727</f>
        <v>90.5</v>
      </c>
      <c r="F712">
        <f>'Input Data'!F727</f>
        <v>4</v>
      </c>
      <c r="G712">
        <f>'Input Data'!G727</f>
        <v>9</v>
      </c>
      <c r="H712">
        <f>'Input Data'!H727</f>
        <v>0</v>
      </c>
      <c r="I712">
        <f>'Input Data'!I727</f>
        <v>0</v>
      </c>
      <c r="J712" s="28">
        <f t="shared" si="20"/>
        <v>103.5</v>
      </c>
      <c r="K712">
        <f>J712*'Input Data'!AF727</f>
        <v>13.455</v>
      </c>
      <c r="L712" s="28">
        <f>J712*'Input Data'!AG727</f>
        <v>0</v>
      </c>
      <c r="M712" s="28">
        <f t="shared" si="21"/>
        <v>116.955</v>
      </c>
    </row>
    <row r="713" spans="1:13" x14ac:dyDescent="0.25">
      <c r="A713" t="str">
        <f>'Input Data'!B728</f>
        <v>WOODSTOCK</v>
      </c>
      <c r="B713" t="str">
        <f>'Input Data'!AH728</f>
        <v>714983 OXFORD RD 4</v>
      </c>
      <c r="C713" t="str">
        <f>'Input Data'!C728</f>
        <v>ON</v>
      </c>
      <c r="D713" t="str">
        <f>'Input Data'!D728</f>
        <v>UNBRAND DEF</v>
      </c>
      <c r="E713">
        <f>'Input Data'!AC728</f>
        <v>119.4</v>
      </c>
      <c r="F713">
        <f>'Input Data'!F728</f>
        <v>0</v>
      </c>
      <c r="G713">
        <f>'Input Data'!G728</f>
        <v>0</v>
      </c>
      <c r="H713">
        <f>'Input Data'!H728</f>
        <v>0</v>
      </c>
      <c r="I713">
        <f>'Input Data'!I728</f>
        <v>0</v>
      </c>
      <c r="J713" s="28">
        <f t="shared" si="20"/>
        <v>119.4</v>
      </c>
      <c r="K713">
        <f>J713*'Input Data'!AF728</f>
        <v>15.522000000000002</v>
      </c>
      <c r="L713" s="28">
        <f>J713*'Input Data'!AG728</f>
        <v>0</v>
      </c>
      <c r="M713" s="28">
        <f t="shared" si="21"/>
        <v>134.922</v>
      </c>
    </row>
    <row r="714" spans="1:13" x14ac:dyDescent="0.25">
      <c r="A714" t="str">
        <f>'Input Data'!B729</f>
        <v>DESCHAMBAULT</v>
      </c>
      <c r="B714" t="str">
        <f>'Input Data'!AH729</f>
        <v>25 Rue des Pins</v>
      </c>
      <c r="C714" t="str">
        <f>'Input Data'!C729</f>
        <v>QC</v>
      </c>
      <c r="D714" t="str">
        <f>'Input Data'!D729</f>
        <v>D LS DYED</v>
      </c>
      <c r="E714">
        <f>'Input Data'!AC729</f>
        <v>106.6</v>
      </c>
      <c r="F714">
        <f>'Input Data'!F729</f>
        <v>4</v>
      </c>
      <c r="G714">
        <f>'Input Data'!G729</f>
        <v>0</v>
      </c>
      <c r="H714">
        <f>'Input Data'!H729</f>
        <v>0</v>
      </c>
      <c r="I714">
        <f>'Input Data'!I729</f>
        <v>0</v>
      </c>
      <c r="J714" s="28">
        <f t="shared" si="20"/>
        <v>110.6</v>
      </c>
      <c r="K714">
        <f>J714*'Input Data'!AF729</f>
        <v>5.53</v>
      </c>
      <c r="L714" s="28">
        <f>J714*'Input Data'!AG729</f>
        <v>11.032349999999999</v>
      </c>
      <c r="M714" s="28">
        <f t="shared" si="21"/>
        <v>127.16234999999999</v>
      </c>
    </row>
    <row r="715" spans="1:13" x14ac:dyDescent="0.25">
      <c r="A715" t="str">
        <f>'Input Data'!B730</f>
        <v>DESCHAMBAULT</v>
      </c>
      <c r="B715" t="str">
        <f>'Input Data'!AH730</f>
        <v>25 Rue des Pins</v>
      </c>
      <c r="C715" t="str">
        <f>'Input Data'!C730</f>
        <v>QC</v>
      </c>
      <c r="D715" t="str">
        <f>'Input Data'!D730</f>
        <v>DIESEL LS</v>
      </c>
      <c r="E715">
        <f>'Input Data'!AC730</f>
        <v>106.6</v>
      </c>
      <c r="F715">
        <f>'Input Data'!F730</f>
        <v>4</v>
      </c>
      <c r="G715">
        <f>'Input Data'!G730</f>
        <v>20.2</v>
      </c>
      <c r="H715">
        <f>'Input Data'!H730</f>
        <v>0</v>
      </c>
      <c r="I715">
        <f>'Input Data'!I730</f>
        <v>0</v>
      </c>
      <c r="J715" s="28">
        <f t="shared" si="20"/>
        <v>130.79999999999998</v>
      </c>
      <c r="K715">
        <f>J715*'Input Data'!AF730</f>
        <v>6.5399999999999991</v>
      </c>
      <c r="L715" s="28">
        <f>J715*'Input Data'!AG730</f>
        <v>13.047299999999998</v>
      </c>
      <c r="M715" s="28">
        <f t="shared" si="21"/>
        <v>150.38729999999998</v>
      </c>
    </row>
    <row r="716" spans="1:13" x14ac:dyDescent="0.25">
      <c r="A716" t="str">
        <f>'Input Data'!B731</f>
        <v>DESCHAMBAULT</v>
      </c>
      <c r="B716" t="str">
        <f>'Input Data'!AH731</f>
        <v>25 Rue des Pins</v>
      </c>
      <c r="C716" t="str">
        <f>'Input Data'!C731</f>
        <v>QC</v>
      </c>
      <c r="D716" t="str">
        <f>'Input Data'!D731</f>
        <v>UNBRAND DEF</v>
      </c>
      <c r="E716">
        <f>'Input Data'!AC731</f>
        <v>124</v>
      </c>
      <c r="F716">
        <f>'Input Data'!F731</f>
        <v>0</v>
      </c>
      <c r="G716">
        <f>'Input Data'!G731</f>
        <v>0</v>
      </c>
      <c r="H716">
        <f>'Input Data'!H731</f>
        <v>0</v>
      </c>
      <c r="I716">
        <f>'Input Data'!I731</f>
        <v>0</v>
      </c>
      <c r="J716" s="28">
        <f t="shared" si="20"/>
        <v>124</v>
      </c>
      <c r="K716">
        <f>J716*'Input Data'!AF731</f>
        <v>6.2</v>
      </c>
      <c r="L716" s="28">
        <f>J716*'Input Data'!AG731</f>
        <v>12.369</v>
      </c>
      <c r="M716" s="28">
        <f t="shared" si="21"/>
        <v>142.56899999999999</v>
      </c>
    </row>
    <row r="717" spans="1:13" x14ac:dyDescent="0.25">
      <c r="A717" t="str">
        <f>'Input Data'!B732</f>
        <v>DRUMMONDVILLE</v>
      </c>
      <c r="B717" t="str">
        <f>'Input Data'!AH732</f>
        <v>2115 Rue Canadien</v>
      </c>
      <c r="C717" t="str">
        <f>'Input Data'!C732</f>
        <v>QC</v>
      </c>
      <c r="D717" t="str">
        <f>'Input Data'!D732</f>
        <v>D LS DYED</v>
      </c>
      <c r="E717">
        <f>'Input Data'!AC732</f>
        <v>106.8</v>
      </c>
      <c r="F717">
        <f>'Input Data'!F732</f>
        <v>4</v>
      </c>
      <c r="G717">
        <f>'Input Data'!G732</f>
        <v>0</v>
      </c>
      <c r="H717">
        <f>'Input Data'!H732</f>
        <v>0</v>
      </c>
      <c r="I717">
        <f>'Input Data'!I732</f>
        <v>0</v>
      </c>
      <c r="J717" s="28">
        <f t="shared" si="20"/>
        <v>110.8</v>
      </c>
      <c r="K717">
        <f>J717*'Input Data'!AF732</f>
        <v>5.54</v>
      </c>
      <c r="L717" s="28">
        <f>J717*'Input Data'!AG732</f>
        <v>11.052300000000001</v>
      </c>
      <c r="M717" s="28">
        <f t="shared" si="21"/>
        <v>127.39230000000001</v>
      </c>
    </row>
    <row r="718" spans="1:13" x14ac:dyDescent="0.25">
      <c r="A718" t="str">
        <f>'Input Data'!B733</f>
        <v>DRUMMONDVILLE</v>
      </c>
      <c r="B718" t="str">
        <f>'Input Data'!AH733</f>
        <v>2115 Rue Canadien</v>
      </c>
      <c r="C718" t="str">
        <f>'Input Data'!C733</f>
        <v>QC</v>
      </c>
      <c r="D718" t="str">
        <f>'Input Data'!D733</f>
        <v>DIESEL LS</v>
      </c>
      <c r="E718">
        <f>'Input Data'!AC733</f>
        <v>106.8</v>
      </c>
      <c r="F718">
        <f>'Input Data'!F733</f>
        <v>4</v>
      </c>
      <c r="G718">
        <f>'Input Data'!G733</f>
        <v>20.2</v>
      </c>
      <c r="H718">
        <f>'Input Data'!H733</f>
        <v>0</v>
      </c>
      <c r="I718">
        <f>'Input Data'!I733</f>
        <v>0</v>
      </c>
      <c r="J718" s="28">
        <f t="shared" ref="J718:J770" si="22">SUM(E718:I718)</f>
        <v>131</v>
      </c>
      <c r="K718">
        <f>J718*'Input Data'!AF733</f>
        <v>6.5500000000000007</v>
      </c>
      <c r="L718" s="28">
        <f>J718*'Input Data'!AG733</f>
        <v>13.067250000000001</v>
      </c>
      <c r="M718" s="28">
        <f t="shared" ref="M718:M770" si="23">SUM(J718:L718)</f>
        <v>150.61725000000001</v>
      </c>
    </row>
    <row r="719" spans="1:13" x14ac:dyDescent="0.25">
      <c r="A719" t="str">
        <f>'Input Data'!B734</f>
        <v>DRUMMONDVILLE</v>
      </c>
      <c r="B719" t="str">
        <f>'Input Data'!AH734</f>
        <v>2115 Rue Canadien</v>
      </c>
      <c r="C719" t="str">
        <f>'Input Data'!C734</f>
        <v>QC</v>
      </c>
      <c r="D719" t="str">
        <f>'Input Data'!D734</f>
        <v>UNBRAND DEF</v>
      </c>
      <c r="E719">
        <f>'Input Data'!AC734</f>
        <v>124</v>
      </c>
      <c r="F719">
        <f>'Input Data'!F734</f>
        <v>0</v>
      </c>
      <c r="G719">
        <f>'Input Data'!G734</f>
        <v>0</v>
      </c>
      <c r="H719">
        <f>'Input Data'!H734</f>
        <v>0</v>
      </c>
      <c r="I719">
        <f>'Input Data'!I734</f>
        <v>0</v>
      </c>
      <c r="J719" s="28">
        <f t="shared" si="22"/>
        <v>124</v>
      </c>
      <c r="K719">
        <f>J719*'Input Data'!AF734</f>
        <v>6.2</v>
      </c>
      <c r="L719" s="28">
        <f>J719*'Input Data'!AG734</f>
        <v>12.369</v>
      </c>
      <c r="M719" s="28">
        <f t="shared" si="23"/>
        <v>142.56899999999999</v>
      </c>
    </row>
    <row r="720" spans="1:13" x14ac:dyDescent="0.25">
      <c r="A720" t="str">
        <f>'Input Data'!B735</f>
        <v>MONT JOLI</v>
      </c>
      <c r="B720" t="str">
        <f>'Input Data'!AH735</f>
        <v>1000 B, rue Piché, Mont-Joli</v>
      </c>
      <c r="C720" t="str">
        <f>'Input Data'!C735</f>
        <v>QC</v>
      </c>
      <c r="D720" t="str">
        <f>'Input Data'!D735</f>
        <v>D LS DYED</v>
      </c>
      <c r="E720">
        <f>'Input Data'!AC735</f>
        <v>106.6</v>
      </c>
      <c r="F720">
        <f>'Input Data'!F735</f>
        <v>4</v>
      </c>
      <c r="G720">
        <f>'Input Data'!G735</f>
        <v>0</v>
      </c>
      <c r="H720">
        <f>'Input Data'!H735</f>
        <v>0</v>
      </c>
      <c r="I720">
        <f>'Input Data'!I735</f>
        <v>0</v>
      </c>
      <c r="J720" s="28">
        <f t="shared" si="22"/>
        <v>110.6</v>
      </c>
      <c r="K720">
        <f>J720*'Input Data'!AF735</f>
        <v>5.53</v>
      </c>
      <c r="L720" s="28">
        <f>J720*'Input Data'!AG735</f>
        <v>11.032349999999999</v>
      </c>
      <c r="M720" s="28">
        <f t="shared" si="23"/>
        <v>127.16234999999999</v>
      </c>
    </row>
    <row r="721" spans="1:13" x14ac:dyDescent="0.25">
      <c r="A721" t="str">
        <f>'Input Data'!B736</f>
        <v>MONT JOLI</v>
      </c>
      <c r="B721" t="str">
        <f>'Input Data'!AH736</f>
        <v>1000 B, rue Piché, Mont-Joli</v>
      </c>
      <c r="C721" t="str">
        <f>'Input Data'!C736</f>
        <v>QC</v>
      </c>
      <c r="D721" t="str">
        <f>'Input Data'!D736</f>
        <v>DIESEL LS</v>
      </c>
      <c r="E721">
        <f>'Input Data'!AC736</f>
        <v>106.6</v>
      </c>
      <c r="F721">
        <f>'Input Data'!F736</f>
        <v>4</v>
      </c>
      <c r="G721">
        <f>'Input Data'!G736</f>
        <v>20.2</v>
      </c>
      <c r="H721">
        <f>'Input Data'!H736</f>
        <v>0</v>
      </c>
      <c r="I721">
        <f>'Input Data'!I736</f>
        <v>0</v>
      </c>
      <c r="J721" s="28">
        <f t="shared" si="22"/>
        <v>130.79999999999998</v>
      </c>
      <c r="K721">
        <f>J721*'Input Data'!AF736</f>
        <v>6.5399999999999991</v>
      </c>
      <c r="L721" s="28">
        <f>J721*'Input Data'!AG736</f>
        <v>13.047299999999998</v>
      </c>
      <c r="M721" s="28">
        <f t="shared" si="23"/>
        <v>150.38729999999998</v>
      </c>
    </row>
    <row r="722" spans="1:13" x14ac:dyDescent="0.25">
      <c r="A722" t="str">
        <f>'Input Data'!B737</f>
        <v>MONT JOLI</v>
      </c>
      <c r="B722" t="str">
        <f>'Input Data'!AH737</f>
        <v>1000 B, rue Piché, Mont-Joli</v>
      </c>
      <c r="C722" t="str">
        <f>'Input Data'!C737</f>
        <v>QC</v>
      </c>
      <c r="D722" t="str">
        <f>'Input Data'!D737</f>
        <v>UNBRAND DEF</v>
      </c>
      <c r="E722">
        <f>'Input Data'!AC737</f>
        <v>124</v>
      </c>
      <c r="F722">
        <f>'Input Data'!F737</f>
        <v>0</v>
      </c>
      <c r="G722">
        <f>'Input Data'!G737</f>
        <v>0</v>
      </c>
      <c r="H722">
        <f>'Input Data'!H737</f>
        <v>0</v>
      </c>
      <c r="I722">
        <f>'Input Data'!I737</f>
        <v>0</v>
      </c>
      <c r="J722" s="28">
        <f t="shared" si="22"/>
        <v>124</v>
      </c>
      <c r="K722">
        <f>J722*'Input Data'!AF737</f>
        <v>6.2</v>
      </c>
      <c r="L722" s="28">
        <f>J722*'Input Data'!AG737</f>
        <v>12.369</v>
      </c>
      <c r="M722" s="28">
        <f t="shared" si="23"/>
        <v>142.56899999999999</v>
      </c>
    </row>
    <row r="723" spans="1:13" x14ac:dyDescent="0.25">
      <c r="A723" t="str">
        <f>'Input Data'!B738</f>
        <v>PORTNEUF-SUR-MER</v>
      </c>
      <c r="B723" t="e">
        <f>'Input Data'!AH738</f>
        <v>#N/A</v>
      </c>
      <c r="C723" t="str">
        <f>'Input Data'!C738</f>
        <v>QC</v>
      </c>
      <c r="D723" t="str">
        <f>'Input Data'!D738</f>
        <v>UNBRAND DEF</v>
      </c>
      <c r="E723">
        <f>'Input Data'!AC738</f>
        <v>124</v>
      </c>
      <c r="F723">
        <f>'Input Data'!F738</f>
        <v>0</v>
      </c>
      <c r="G723">
        <f>'Input Data'!G738</f>
        <v>0</v>
      </c>
      <c r="H723">
        <f>'Input Data'!H738</f>
        <v>0</v>
      </c>
      <c r="I723">
        <f>'Input Data'!I738</f>
        <v>0</v>
      </c>
      <c r="J723" s="28">
        <f t="shared" si="22"/>
        <v>124</v>
      </c>
      <c r="K723">
        <f>J723*'Input Data'!AF738</f>
        <v>6.2</v>
      </c>
      <c r="L723" s="28">
        <f>J723*'Input Data'!AG738</f>
        <v>12.369</v>
      </c>
      <c r="M723" s="28">
        <f t="shared" si="23"/>
        <v>142.56899999999999</v>
      </c>
    </row>
    <row r="724" spans="1:13" x14ac:dyDescent="0.25">
      <c r="A724" t="str">
        <f>'Input Data'!B739</f>
        <v>SAINT APOLLINAIRE</v>
      </c>
      <c r="B724" t="str">
        <f>'Input Data'!AH739</f>
        <v>495, rue Laurier</v>
      </c>
      <c r="C724" t="str">
        <f>'Input Data'!C739</f>
        <v>QC</v>
      </c>
      <c r="D724" t="str">
        <f>'Input Data'!D739</f>
        <v>D LS DYED</v>
      </c>
      <c r="E724">
        <f>'Input Data'!AC739</f>
        <v>106.6</v>
      </c>
      <c r="F724">
        <f>'Input Data'!F739</f>
        <v>4</v>
      </c>
      <c r="G724">
        <f>'Input Data'!G739</f>
        <v>0</v>
      </c>
      <c r="H724">
        <f>'Input Data'!H739</f>
        <v>0</v>
      </c>
      <c r="I724">
        <f>'Input Data'!I739</f>
        <v>0</v>
      </c>
      <c r="J724" s="28">
        <f t="shared" si="22"/>
        <v>110.6</v>
      </c>
      <c r="K724">
        <f>J724*'Input Data'!AF739</f>
        <v>5.53</v>
      </c>
      <c r="L724" s="28">
        <f>J724*'Input Data'!AG739</f>
        <v>11.032349999999999</v>
      </c>
      <c r="M724" s="28">
        <f t="shared" si="23"/>
        <v>127.16234999999999</v>
      </c>
    </row>
    <row r="725" spans="1:13" x14ac:dyDescent="0.25">
      <c r="A725" t="str">
        <f>'Input Data'!B740</f>
        <v>SAINT APOLLINAIRE</v>
      </c>
      <c r="B725" t="str">
        <f>'Input Data'!AH740</f>
        <v>495, rue Laurier</v>
      </c>
      <c r="C725" t="str">
        <f>'Input Data'!C740</f>
        <v>QC</v>
      </c>
      <c r="D725" t="str">
        <f>'Input Data'!D740</f>
        <v>DIESEL LS</v>
      </c>
      <c r="E725">
        <f>'Input Data'!AC740</f>
        <v>106.6</v>
      </c>
      <c r="F725">
        <f>'Input Data'!F740</f>
        <v>4</v>
      </c>
      <c r="G725">
        <f>'Input Data'!G740</f>
        <v>20.2</v>
      </c>
      <c r="H725">
        <f>'Input Data'!H740</f>
        <v>0</v>
      </c>
      <c r="I725">
        <f>'Input Data'!I740</f>
        <v>0</v>
      </c>
      <c r="J725" s="28">
        <f t="shared" si="22"/>
        <v>130.79999999999998</v>
      </c>
      <c r="K725">
        <f>J725*'Input Data'!AF740</f>
        <v>6.5399999999999991</v>
      </c>
      <c r="L725" s="28">
        <f>J725*'Input Data'!AG740</f>
        <v>13.047299999999998</v>
      </c>
      <c r="M725" s="28">
        <f t="shared" si="23"/>
        <v>150.38729999999998</v>
      </c>
    </row>
    <row r="726" spans="1:13" x14ac:dyDescent="0.25">
      <c r="A726" t="str">
        <f>'Input Data'!B741</f>
        <v>SAINT APOLLINAIRE</v>
      </c>
      <c r="B726" t="str">
        <f>'Input Data'!AH741</f>
        <v>495, rue Laurier</v>
      </c>
      <c r="C726" t="str">
        <f>'Input Data'!C741</f>
        <v>QC</v>
      </c>
      <c r="D726" t="str">
        <f>'Input Data'!D741</f>
        <v>UNBRAND DEF</v>
      </c>
      <c r="E726">
        <f>'Input Data'!AC741</f>
        <v>124</v>
      </c>
      <c r="F726">
        <f>'Input Data'!F741</f>
        <v>0</v>
      </c>
      <c r="G726">
        <f>'Input Data'!G741</f>
        <v>0</v>
      </c>
      <c r="H726">
        <f>'Input Data'!H741</f>
        <v>0</v>
      </c>
      <c r="I726">
        <f>'Input Data'!I741</f>
        <v>0</v>
      </c>
      <c r="J726" s="28">
        <f t="shared" si="22"/>
        <v>124</v>
      </c>
      <c r="K726">
        <f>J726*'Input Data'!AF741</f>
        <v>6.2</v>
      </c>
      <c r="L726" s="28">
        <f>J726*'Input Data'!AG741</f>
        <v>12.369</v>
      </c>
      <c r="M726" s="28">
        <f t="shared" si="23"/>
        <v>142.56899999999999</v>
      </c>
    </row>
    <row r="727" spans="1:13" x14ac:dyDescent="0.25">
      <c r="A727" t="str">
        <f>'Input Data'!B742</f>
        <v>SAINT BERNARD DE LA</v>
      </c>
      <c r="B727" t="str">
        <f>'Input Data'!AH742</f>
        <v>105 CHEMIN PLEASANT VALLEY</v>
      </c>
      <c r="C727" t="str">
        <f>'Input Data'!C742</f>
        <v>QC</v>
      </c>
      <c r="D727" t="str">
        <f>'Input Data'!D742</f>
        <v>DIESEL LS</v>
      </c>
      <c r="E727">
        <f>'Input Data'!AC742</f>
        <v>106.7</v>
      </c>
      <c r="F727">
        <f>'Input Data'!F742</f>
        <v>4</v>
      </c>
      <c r="G727">
        <f>'Input Data'!G742</f>
        <v>20.2</v>
      </c>
      <c r="H727">
        <f>'Input Data'!H742</f>
        <v>0</v>
      </c>
      <c r="I727">
        <f>'Input Data'!I742</f>
        <v>0</v>
      </c>
      <c r="J727" s="28">
        <f t="shared" si="22"/>
        <v>130.9</v>
      </c>
      <c r="K727">
        <f>J727*'Input Data'!AF742</f>
        <v>6.5450000000000008</v>
      </c>
      <c r="L727" s="28">
        <f>J727*'Input Data'!AG742</f>
        <v>13.057275000000001</v>
      </c>
      <c r="M727" s="28">
        <f t="shared" si="23"/>
        <v>150.502275</v>
      </c>
    </row>
    <row r="728" spans="1:13" x14ac:dyDescent="0.25">
      <c r="A728" t="str">
        <f>'Input Data'!B743</f>
        <v>SAINT BERNARD DE LA</v>
      </c>
      <c r="B728" t="str">
        <f>'Input Data'!AH743</f>
        <v>105 CHEMIN PLEASANT VALLEY</v>
      </c>
      <c r="C728" t="str">
        <f>'Input Data'!C743</f>
        <v>QC</v>
      </c>
      <c r="D728" t="str">
        <f>'Input Data'!D743</f>
        <v>UNBRAND DEF</v>
      </c>
      <c r="E728">
        <f>'Input Data'!AC743</f>
        <v>104.3</v>
      </c>
      <c r="F728">
        <f>'Input Data'!F743</f>
        <v>0</v>
      </c>
      <c r="G728">
        <f>'Input Data'!G743</f>
        <v>0</v>
      </c>
      <c r="H728">
        <f>'Input Data'!H743</f>
        <v>0</v>
      </c>
      <c r="I728">
        <f>'Input Data'!I743</f>
        <v>0</v>
      </c>
      <c r="J728" s="28">
        <f t="shared" si="22"/>
        <v>104.3</v>
      </c>
      <c r="K728">
        <f>J728*'Input Data'!AF743</f>
        <v>5.2149999999999999</v>
      </c>
      <c r="L728" s="28">
        <f>J728*'Input Data'!AG743</f>
        <v>10.403925000000001</v>
      </c>
      <c r="M728" s="28">
        <f t="shared" si="23"/>
        <v>119.918925</v>
      </c>
    </row>
    <row r="729" spans="1:13" x14ac:dyDescent="0.25">
      <c r="A729" t="str">
        <f>'Input Data'!B744</f>
        <v>STANSTEAD</v>
      </c>
      <c r="B729" t="str">
        <f>'Input Data'!AH744</f>
        <v>3 CHEMIN DE FAIRFAX</v>
      </c>
      <c r="C729" t="str">
        <f>'Input Data'!C744</f>
        <v>QC</v>
      </c>
      <c r="D729" t="str">
        <f>'Input Data'!D744</f>
        <v>D LS DYED</v>
      </c>
      <c r="E729">
        <f>'Input Data'!AC744</f>
        <v>107.3</v>
      </c>
      <c r="F729">
        <f>'Input Data'!F744</f>
        <v>4</v>
      </c>
      <c r="G729">
        <f>'Input Data'!G744</f>
        <v>0</v>
      </c>
      <c r="H729">
        <f>'Input Data'!H744</f>
        <v>0</v>
      </c>
      <c r="I729">
        <f>'Input Data'!I744</f>
        <v>0</v>
      </c>
      <c r="J729" s="28">
        <f t="shared" si="22"/>
        <v>111.3</v>
      </c>
      <c r="K729">
        <f>J729*'Input Data'!AF744</f>
        <v>5.5650000000000004</v>
      </c>
      <c r="L729" s="28">
        <f>J729*'Input Data'!AG744</f>
        <v>11.102175000000001</v>
      </c>
      <c r="M729" s="28">
        <f t="shared" si="23"/>
        <v>127.967175</v>
      </c>
    </row>
    <row r="730" spans="1:13" x14ac:dyDescent="0.25">
      <c r="A730" t="str">
        <f>'Input Data'!B745</f>
        <v>STANSTEAD</v>
      </c>
      <c r="B730" t="str">
        <f>'Input Data'!AH745</f>
        <v>3 CHEMIN DE FAIRFAX</v>
      </c>
      <c r="C730" t="str">
        <f>'Input Data'!C745</f>
        <v>QC</v>
      </c>
      <c r="D730" t="str">
        <f>'Input Data'!D745</f>
        <v>DIESEL LS</v>
      </c>
      <c r="E730">
        <f>'Input Data'!AC745</f>
        <v>107.3</v>
      </c>
      <c r="F730">
        <f>'Input Data'!F745</f>
        <v>4</v>
      </c>
      <c r="G730">
        <f>'Input Data'!G745</f>
        <v>20.2</v>
      </c>
      <c r="H730">
        <f>'Input Data'!H745</f>
        <v>0</v>
      </c>
      <c r="I730">
        <f>'Input Data'!I745</f>
        <v>0</v>
      </c>
      <c r="J730" s="28">
        <f t="shared" si="22"/>
        <v>131.5</v>
      </c>
      <c r="K730">
        <f>J730*'Input Data'!AF745</f>
        <v>6.5750000000000002</v>
      </c>
      <c r="L730" s="28">
        <f>J730*'Input Data'!AG745</f>
        <v>13.117125000000001</v>
      </c>
      <c r="M730" s="28">
        <f t="shared" si="23"/>
        <v>151.19212499999998</v>
      </c>
    </row>
    <row r="731" spans="1:13" x14ac:dyDescent="0.25">
      <c r="A731" t="str">
        <f>'Input Data'!B746</f>
        <v>STE-HELENE-DE-BAGOT</v>
      </c>
      <c r="B731" t="str">
        <f>'Input Data'!AH746</f>
        <v>549 3IEME RANG</v>
      </c>
      <c r="C731" t="str">
        <f>'Input Data'!C746</f>
        <v>QC</v>
      </c>
      <c r="D731" t="str">
        <f>'Input Data'!D746</f>
        <v>D LS DYED</v>
      </c>
      <c r="E731">
        <f>'Input Data'!AC746</f>
        <v>107.2</v>
      </c>
      <c r="F731">
        <f>'Input Data'!F746</f>
        <v>4</v>
      </c>
      <c r="G731">
        <f>'Input Data'!G746</f>
        <v>0</v>
      </c>
      <c r="H731">
        <f>'Input Data'!H746</f>
        <v>0</v>
      </c>
      <c r="I731">
        <f>'Input Data'!I746</f>
        <v>0</v>
      </c>
      <c r="J731" s="28">
        <f t="shared" si="22"/>
        <v>111.2</v>
      </c>
      <c r="K731">
        <f>J731*'Input Data'!AF746</f>
        <v>5.5600000000000005</v>
      </c>
      <c r="L731" s="28">
        <f>J731*'Input Data'!AG746</f>
        <v>11.0922</v>
      </c>
      <c r="M731" s="28">
        <f t="shared" si="23"/>
        <v>127.85220000000001</v>
      </c>
    </row>
    <row r="732" spans="1:13" x14ac:dyDescent="0.25">
      <c r="A732" t="str">
        <f>'Input Data'!B747</f>
        <v>STE-HELENE-DE-BAGOT</v>
      </c>
      <c r="B732" t="str">
        <f>'Input Data'!AH747</f>
        <v>549 3IEME RANG</v>
      </c>
      <c r="C732" t="str">
        <f>'Input Data'!C747</f>
        <v>QC</v>
      </c>
      <c r="D732" t="str">
        <f>'Input Data'!D747</f>
        <v>DIESEL LS</v>
      </c>
      <c r="E732">
        <f>'Input Data'!AC747</f>
        <v>107.2</v>
      </c>
      <c r="F732">
        <f>'Input Data'!F747</f>
        <v>4</v>
      </c>
      <c r="G732">
        <f>'Input Data'!G747</f>
        <v>20.2</v>
      </c>
      <c r="H732">
        <f>'Input Data'!H747</f>
        <v>0</v>
      </c>
      <c r="I732">
        <f>'Input Data'!I747</f>
        <v>0</v>
      </c>
      <c r="J732" s="28">
        <f t="shared" si="22"/>
        <v>131.4</v>
      </c>
      <c r="K732">
        <f>J732*'Input Data'!AF747</f>
        <v>6.57</v>
      </c>
      <c r="L732" s="28">
        <f>J732*'Input Data'!AG747</f>
        <v>13.107150000000001</v>
      </c>
      <c r="M732" s="28">
        <f t="shared" si="23"/>
        <v>151.07714999999999</v>
      </c>
    </row>
    <row r="733" spans="1:13" x14ac:dyDescent="0.25">
      <c r="A733" t="str">
        <f>'Input Data'!B748</f>
        <v>STE-HELENE-DE-BAGOT</v>
      </c>
      <c r="B733" t="str">
        <f>'Input Data'!AH748</f>
        <v>549 3IEME RANG</v>
      </c>
      <c r="C733" t="str">
        <f>'Input Data'!C748</f>
        <v>QC</v>
      </c>
      <c r="D733" t="str">
        <f>'Input Data'!D748</f>
        <v>UNBRAND DEF</v>
      </c>
      <c r="E733">
        <f>'Input Data'!AC748</f>
        <v>124</v>
      </c>
      <c r="F733">
        <f>'Input Data'!F748</f>
        <v>0</v>
      </c>
      <c r="G733">
        <f>'Input Data'!G748</f>
        <v>0</v>
      </c>
      <c r="H733">
        <f>'Input Data'!H748</f>
        <v>0</v>
      </c>
      <c r="I733">
        <f>'Input Data'!I748</f>
        <v>0</v>
      </c>
      <c r="J733" s="28">
        <f t="shared" si="22"/>
        <v>124</v>
      </c>
      <c r="K733">
        <f>J733*'Input Data'!AF748</f>
        <v>6.2</v>
      </c>
      <c r="L733" s="28">
        <f>J733*'Input Data'!AG748</f>
        <v>12.369</v>
      </c>
      <c r="M733" s="28">
        <f t="shared" si="23"/>
        <v>142.56899999999999</v>
      </c>
    </row>
    <row r="734" spans="1:13" x14ac:dyDescent="0.25">
      <c r="A734" t="str">
        <f>'Input Data'!B749</f>
        <v>TEMISCOUATA SUR LE L</v>
      </c>
      <c r="B734" t="str">
        <f>'Input Data'!AH749</f>
        <v>145 BOUL INDUSTRIEL</v>
      </c>
      <c r="C734" t="str">
        <f>'Input Data'!C749</f>
        <v>QC</v>
      </c>
      <c r="D734" t="str">
        <f>'Input Data'!D749</f>
        <v>D LS DYED</v>
      </c>
      <c r="E734">
        <f>'Input Data'!AC749</f>
        <v>108.8</v>
      </c>
      <c r="F734">
        <f>'Input Data'!F749</f>
        <v>4</v>
      </c>
      <c r="G734">
        <f>'Input Data'!G749</f>
        <v>0</v>
      </c>
      <c r="H734">
        <f>'Input Data'!H749</f>
        <v>0</v>
      </c>
      <c r="I734">
        <f>'Input Data'!I749</f>
        <v>0</v>
      </c>
      <c r="J734" s="28">
        <f t="shared" si="22"/>
        <v>112.8</v>
      </c>
      <c r="K734">
        <f>J734*'Input Data'!AF749</f>
        <v>5.6400000000000006</v>
      </c>
      <c r="L734" s="28">
        <f>J734*'Input Data'!AG749</f>
        <v>11.251800000000001</v>
      </c>
      <c r="M734" s="28">
        <f t="shared" si="23"/>
        <v>129.6918</v>
      </c>
    </row>
    <row r="735" spans="1:13" x14ac:dyDescent="0.25">
      <c r="A735" t="str">
        <f>'Input Data'!B750</f>
        <v>TEMISCOUATA SUR LE L</v>
      </c>
      <c r="B735" t="str">
        <f>'Input Data'!AH750</f>
        <v>145 BOUL INDUSTRIEL</v>
      </c>
      <c r="C735" t="str">
        <f>'Input Data'!C750</f>
        <v>QC</v>
      </c>
      <c r="D735" t="str">
        <f>'Input Data'!D750</f>
        <v>DIESEL LS</v>
      </c>
      <c r="E735">
        <f>'Input Data'!AC750</f>
        <v>108.8</v>
      </c>
      <c r="F735">
        <f>'Input Data'!F750</f>
        <v>4</v>
      </c>
      <c r="G735">
        <f>'Input Data'!G750</f>
        <v>20.2</v>
      </c>
      <c r="H735">
        <f>'Input Data'!H750</f>
        <v>0</v>
      </c>
      <c r="I735">
        <f>'Input Data'!I750</f>
        <v>0</v>
      </c>
      <c r="J735" s="28">
        <f t="shared" si="22"/>
        <v>133</v>
      </c>
      <c r="K735">
        <f>J735*'Input Data'!AF750</f>
        <v>6.65</v>
      </c>
      <c r="L735" s="28">
        <f>J735*'Input Data'!AG750</f>
        <v>13.26675</v>
      </c>
      <c r="M735" s="28">
        <f t="shared" si="23"/>
        <v>152.91675000000001</v>
      </c>
    </row>
    <row r="736" spans="1:13" x14ac:dyDescent="0.25">
      <c r="A736" t="str">
        <f>'Input Data'!B751</f>
        <v>TEMISCOUATA SUR LE L</v>
      </c>
      <c r="B736" t="str">
        <f>'Input Data'!AH751</f>
        <v>145 BOUL INDUSTRIEL</v>
      </c>
      <c r="C736" t="str">
        <f>'Input Data'!C751</f>
        <v>QC</v>
      </c>
      <c r="D736" t="str">
        <f>'Input Data'!D751</f>
        <v>UNBRAND DEF</v>
      </c>
      <c r="E736">
        <f>'Input Data'!AC751</f>
        <v>124</v>
      </c>
      <c r="F736">
        <f>'Input Data'!F751</f>
        <v>0</v>
      </c>
      <c r="G736">
        <f>'Input Data'!G751</f>
        <v>0</v>
      </c>
      <c r="H736">
        <f>'Input Data'!H751</f>
        <v>0</v>
      </c>
      <c r="I736">
        <f>'Input Data'!I751</f>
        <v>0</v>
      </c>
      <c r="J736" s="28">
        <f t="shared" si="22"/>
        <v>124</v>
      </c>
      <c r="K736">
        <f>J736*'Input Data'!AF751</f>
        <v>6.2</v>
      </c>
      <c r="L736" s="28">
        <f>J736*'Input Data'!AG751</f>
        <v>12.369</v>
      </c>
      <c r="M736" s="28">
        <f t="shared" si="23"/>
        <v>142.56899999999999</v>
      </c>
    </row>
    <row r="737" spans="1:13" x14ac:dyDescent="0.25">
      <c r="A737" t="str">
        <f>'Input Data'!B752</f>
        <v>DAVIDSON</v>
      </c>
      <c r="B737" t="str">
        <f>'Input Data'!AH752</f>
        <v>HWY 11 &amp; ENTERPRISE LANE</v>
      </c>
      <c r="C737" t="str">
        <f>'Input Data'!C752</f>
        <v>SK</v>
      </c>
      <c r="D737" t="str">
        <f>'Input Data'!D752</f>
        <v>DIESEL LS</v>
      </c>
      <c r="E737">
        <f>'Input Data'!AC752</f>
        <v>97</v>
      </c>
      <c r="F737">
        <f>'Input Data'!F752</f>
        <v>4</v>
      </c>
      <c r="G737">
        <f>'Input Data'!G752</f>
        <v>15</v>
      </c>
      <c r="H737">
        <f>'Input Data'!H752</f>
        <v>0</v>
      </c>
      <c r="I737">
        <f>'Input Data'!I752</f>
        <v>0</v>
      </c>
      <c r="J737" s="28">
        <f t="shared" si="22"/>
        <v>116</v>
      </c>
      <c r="K737">
        <f>J737*'Input Data'!AF752</f>
        <v>5.8000000000000007</v>
      </c>
      <c r="L737" s="28">
        <f>J737*'Input Data'!AG752</f>
        <v>0</v>
      </c>
      <c r="M737" s="28">
        <f t="shared" si="23"/>
        <v>121.8</v>
      </c>
    </row>
    <row r="738" spans="1:13" x14ac:dyDescent="0.25">
      <c r="A738" t="str">
        <f>'Input Data'!B753</f>
        <v>DAVIDSON</v>
      </c>
      <c r="B738" t="str">
        <f>'Input Data'!AH753</f>
        <v>HWY 11 &amp; ENTERPRISE LANE</v>
      </c>
      <c r="C738" t="str">
        <f>'Input Data'!C753</f>
        <v>SK</v>
      </c>
      <c r="D738" t="str">
        <f>'Input Data'!D753</f>
        <v>UNBRAND DEF</v>
      </c>
      <c r="E738">
        <f>'Input Data'!AC753</f>
        <v>117</v>
      </c>
      <c r="F738">
        <f>'Input Data'!F753</f>
        <v>0</v>
      </c>
      <c r="G738">
        <f>'Input Data'!G753</f>
        <v>0</v>
      </c>
      <c r="H738">
        <f>'Input Data'!H753</f>
        <v>0</v>
      </c>
      <c r="I738">
        <f>'Input Data'!I753</f>
        <v>0</v>
      </c>
      <c r="J738" s="28">
        <f t="shared" si="22"/>
        <v>117</v>
      </c>
      <c r="K738">
        <f>J738*'Input Data'!AF753</f>
        <v>12.87</v>
      </c>
      <c r="L738" s="28">
        <f>J738*'Input Data'!AG753</f>
        <v>0</v>
      </c>
      <c r="M738" s="28">
        <f t="shared" si="23"/>
        <v>129.87</v>
      </c>
    </row>
    <row r="739" spans="1:13" x14ac:dyDescent="0.25">
      <c r="A739" t="str">
        <f>'Input Data'!B754</f>
        <v>GRASSWOOD</v>
      </c>
      <c r="B739" t="str">
        <f>'Input Data'!AH754</f>
        <v>HWY #11 AT GRASSWOOD ROAD</v>
      </c>
      <c r="C739" t="str">
        <f>'Input Data'!C754</f>
        <v>SK</v>
      </c>
      <c r="D739" t="str">
        <f>'Input Data'!D754</f>
        <v>D LS DYED</v>
      </c>
      <c r="E739">
        <f>'Input Data'!AC754</f>
        <v>97.4</v>
      </c>
      <c r="F739">
        <f>'Input Data'!F754</f>
        <v>4</v>
      </c>
      <c r="G739">
        <f>'Input Data'!G754</f>
        <v>3</v>
      </c>
      <c r="H739">
        <f>'Input Data'!H754</f>
        <v>0</v>
      </c>
      <c r="I739">
        <f>'Input Data'!I754</f>
        <v>0</v>
      </c>
      <c r="J739" s="28">
        <f t="shared" si="22"/>
        <v>104.4</v>
      </c>
      <c r="K739">
        <f>J739*'Input Data'!AF754</f>
        <v>5.2200000000000006</v>
      </c>
      <c r="L739" s="28">
        <f>J739*'Input Data'!AG754</f>
        <v>0</v>
      </c>
      <c r="M739" s="28">
        <f t="shared" si="23"/>
        <v>109.62</v>
      </c>
    </row>
    <row r="740" spans="1:13" x14ac:dyDescent="0.25">
      <c r="A740" t="str">
        <f>'Input Data'!B755</f>
        <v>GRASSWOOD</v>
      </c>
      <c r="B740" t="str">
        <f>'Input Data'!AH755</f>
        <v>HWY #11 AT GRASSWOOD ROAD</v>
      </c>
      <c r="C740" t="str">
        <f>'Input Data'!C755</f>
        <v>SK</v>
      </c>
      <c r="D740" t="str">
        <f>'Input Data'!D755</f>
        <v>DIESEL LS</v>
      </c>
      <c r="E740">
        <f>'Input Data'!AC755</f>
        <v>97.4</v>
      </c>
      <c r="F740">
        <f>'Input Data'!F755</f>
        <v>4</v>
      </c>
      <c r="G740">
        <f>'Input Data'!G755</f>
        <v>15</v>
      </c>
      <c r="H740">
        <f>'Input Data'!H755</f>
        <v>0</v>
      </c>
      <c r="I740">
        <f>'Input Data'!I755</f>
        <v>0</v>
      </c>
      <c r="J740" s="28">
        <f t="shared" si="22"/>
        <v>116.4</v>
      </c>
      <c r="K740">
        <f>J740*'Input Data'!AF755</f>
        <v>5.82</v>
      </c>
      <c r="L740" s="28">
        <f>J740*'Input Data'!AG755</f>
        <v>0</v>
      </c>
      <c r="M740" s="28">
        <f t="shared" si="23"/>
        <v>122.22</v>
      </c>
    </row>
    <row r="741" spans="1:13" x14ac:dyDescent="0.25">
      <c r="A741" t="str">
        <f>'Input Data'!B756</f>
        <v>MEADOW LAKE</v>
      </c>
      <c r="B741" t="str">
        <f>'Input Data'!AH756</f>
        <v>2 COMMERCIAL CRE</v>
      </c>
      <c r="C741" t="str">
        <f>'Input Data'!C756</f>
        <v>SK</v>
      </c>
      <c r="D741" t="str">
        <f>'Input Data'!D756</f>
        <v>D LS DYED</v>
      </c>
      <c r="E741">
        <f>'Input Data'!AC756</f>
        <v>103.4</v>
      </c>
      <c r="F741">
        <f>'Input Data'!F756</f>
        <v>4</v>
      </c>
      <c r="G741">
        <f>'Input Data'!G756</f>
        <v>3</v>
      </c>
      <c r="H741">
        <f>'Input Data'!H756</f>
        <v>0</v>
      </c>
      <c r="I741">
        <f>'Input Data'!I756</f>
        <v>0</v>
      </c>
      <c r="J741" s="28">
        <f t="shared" si="22"/>
        <v>110.4</v>
      </c>
      <c r="K741">
        <f>J741*'Input Data'!AF756</f>
        <v>5.5200000000000005</v>
      </c>
      <c r="L741" s="28">
        <f>J741*'Input Data'!AG756</f>
        <v>0</v>
      </c>
      <c r="M741" s="28">
        <f t="shared" si="23"/>
        <v>115.92</v>
      </c>
    </row>
    <row r="742" spans="1:13" x14ac:dyDescent="0.25">
      <c r="A742" t="str">
        <f>'Input Data'!B757</f>
        <v>MEADOW LAKE</v>
      </c>
      <c r="B742" t="str">
        <f>'Input Data'!AH757</f>
        <v>2 COMMERCIAL CRE</v>
      </c>
      <c r="C742" t="str">
        <f>'Input Data'!C757</f>
        <v>SK</v>
      </c>
      <c r="D742" t="str">
        <f>'Input Data'!D757</f>
        <v>DIESEL LS</v>
      </c>
      <c r="E742">
        <f>'Input Data'!AC757</f>
        <v>103.4</v>
      </c>
      <c r="F742">
        <f>'Input Data'!F757</f>
        <v>4</v>
      </c>
      <c r="G742">
        <f>'Input Data'!G757</f>
        <v>15</v>
      </c>
      <c r="H742">
        <f>'Input Data'!H757</f>
        <v>0</v>
      </c>
      <c r="I742">
        <f>'Input Data'!I757</f>
        <v>0</v>
      </c>
      <c r="J742" s="28">
        <f t="shared" si="22"/>
        <v>122.4</v>
      </c>
      <c r="K742">
        <f>J742*'Input Data'!AF757</f>
        <v>6.120000000000001</v>
      </c>
      <c r="L742" s="28">
        <f>J742*'Input Data'!AG757</f>
        <v>0</v>
      </c>
      <c r="M742" s="28">
        <f t="shared" si="23"/>
        <v>128.52000000000001</v>
      </c>
    </row>
    <row r="743" spans="1:13" x14ac:dyDescent="0.25">
      <c r="A743" t="str">
        <f>'Input Data'!B758</f>
        <v>MEADOW LAKE</v>
      </c>
      <c r="B743" t="str">
        <f>'Input Data'!AH758</f>
        <v>2 COMMERCIAL CRE</v>
      </c>
      <c r="C743" t="str">
        <f>'Input Data'!C758</f>
        <v>SK</v>
      </c>
      <c r="D743" t="str">
        <f>'Input Data'!D758</f>
        <v>ETHANOL REG</v>
      </c>
      <c r="E743">
        <f>'Input Data'!AC758</f>
        <v>91.7</v>
      </c>
      <c r="F743">
        <f>'Input Data'!F758</f>
        <v>10</v>
      </c>
      <c r="G743">
        <f>'Input Data'!G758</f>
        <v>15</v>
      </c>
      <c r="H743">
        <f>'Input Data'!H758</f>
        <v>0</v>
      </c>
      <c r="I743">
        <f>'Input Data'!I758</f>
        <v>0</v>
      </c>
      <c r="J743" s="28">
        <f t="shared" si="22"/>
        <v>116.7</v>
      </c>
      <c r="K743">
        <f>J743*'Input Data'!AF758</f>
        <v>5.8350000000000009</v>
      </c>
      <c r="L743" s="28">
        <f>J743*'Input Data'!AG758</f>
        <v>0</v>
      </c>
      <c r="M743" s="28">
        <f t="shared" si="23"/>
        <v>122.535</v>
      </c>
    </row>
    <row r="744" spans="1:13" x14ac:dyDescent="0.25">
      <c r="A744" t="str">
        <f>'Input Data'!B759</f>
        <v>MOOSOMIN</v>
      </c>
      <c r="B744" t="e">
        <f>'Input Data'!AH759</f>
        <v>#N/A</v>
      </c>
      <c r="C744" t="str">
        <f>'Input Data'!C759</f>
        <v>SK</v>
      </c>
      <c r="D744" t="str">
        <f>'Input Data'!D759</f>
        <v>D LS DYED</v>
      </c>
      <c r="E744">
        <f>'Input Data'!AC759</f>
        <v>99.1</v>
      </c>
      <c r="F744">
        <f>'Input Data'!F759</f>
        <v>4</v>
      </c>
      <c r="G744">
        <f>'Input Data'!G759</f>
        <v>3</v>
      </c>
      <c r="H744">
        <f>'Input Data'!H759</f>
        <v>0</v>
      </c>
      <c r="I744">
        <f>'Input Data'!I759</f>
        <v>0</v>
      </c>
      <c r="J744" s="28">
        <f t="shared" si="22"/>
        <v>106.1</v>
      </c>
      <c r="K744">
        <f>J744*'Input Data'!AF759</f>
        <v>5.3049999999999997</v>
      </c>
      <c r="L744" s="28">
        <f>J744*'Input Data'!AG759</f>
        <v>0</v>
      </c>
      <c r="M744" s="28">
        <f t="shared" si="23"/>
        <v>111.405</v>
      </c>
    </row>
    <row r="745" spans="1:13" x14ac:dyDescent="0.25">
      <c r="A745" t="str">
        <f>'Input Data'!B760</f>
        <v>MOOSOMIN</v>
      </c>
      <c r="B745" t="e">
        <f>'Input Data'!AH760</f>
        <v>#N/A</v>
      </c>
      <c r="C745" t="str">
        <f>'Input Data'!C760</f>
        <v>SK</v>
      </c>
      <c r="D745" t="str">
        <f>'Input Data'!D760</f>
        <v>DIESEL LS</v>
      </c>
      <c r="E745">
        <f>'Input Data'!AC760</f>
        <v>99.1</v>
      </c>
      <c r="F745">
        <f>'Input Data'!F760</f>
        <v>4</v>
      </c>
      <c r="G745">
        <f>'Input Data'!G760</f>
        <v>15</v>
      </c>
      <c r="H745">
        <f>'Input Data'!H760</f>
        <v>0</v>
      </c>
      <c r="I745">
        <f>'Input Data'!I760</f>
        <v>0</v>
      </c>
      <c r="J745" s="28">
        <f t="shared" si="22"/>
        <v>118.1</v>
      </c>
      <c r="K745">
        <f>J745*'Input Data'!AF760</f>
        <v>5.9050000000000002</v>
      </c>
      <c r="L745" s="28">
        <f>J745*'Input Data'!AG760</f>
        <v>0</v>
      </c>
      <c r="M745" s="28">
        <f t="shared" si="23"/>
        <v>124.005</v>
      </c>
    </row>
    <row r="746" spans="1:13" x14ac:dyDescent="0.25">
      <c r="A746" t="str">
        <f>'Input Data'!B761</f>
        <v>MOOSOMIN</v>
      </c>
      <c r="B746" t="e">
        <f>'Input Data'!AH761</f>
        <v>#N/A</v>
      </c>
      <c r="C746" t="str">
        <f>'Input Data'!C761</f>
        <v>SK</v>
      </c>
      <c r="D746" t="str">
        <f>'Input Data'!D761</f>
        <v>UNBRAND DEF</v>
      </c>
      <c r="E746">
        <f>'Input Data'!AC761</f>
        <v>139</v>
      </c>
      <c r="F746">
        <f>'Input Data'!F761</f>
        <v>0</v>
      </c>
      <c r="G746">
        <f>'Input Data'!G761</f>
        <v>0</v>
      </c>
      <c r="H746">
        <f>'Input Data'!H761</f>
        <v>0</v>
      </c>
      <c r="I746">
        <f>'Input Data'!I761</f>
        <v>0</v>
      </c>
      <c r="J746" s="28">
        <f t="shared" si="22"/>
        <v>139</v>
      </c>
      <c r="K746">
        <f>J746*'Input Data'!AF761</f>
        <v>15.290000000000001</v>
      </c>
      <c r="L746" s="28">
        <f>J746*'Input Data'!AG761</f>
        <v>0</v>
      </c>
      <c r="M746" s="28">
        <f t="shared" si="23"/>
        <v>154.29</v>
      </c>
    </row>
    <row r="747" spans="1:13" x14ac:dyDescent="0.25">
      <c r="A747" t="str">
        <f>'Input Data'!B762</f>
        <v>REGINA</v>
      </c>
      <c r="B747" t="str">
        <f>'Input Data'!AH762</f>
        <v>1755 PRINCE OF WALES DR</v>
      </c>
      <c r="C747" t="str">
        <f>'Input Data'!C762</f>
        <v>SK</v>
      </c>
      <c r="D747" t="str">
        <f>'Input Data'!D762</f>
        <v>DIESEL LS</v>
      </c>
      <c r="E747">
        <f>'Input Data'!AC762</f>
        <v>96.8</v>
      </c>
      <c r="F747">
        <f>'Input Data'!F762</f>
        <v>4</v>
      </c>
      <c r="G747">
        <f>'Input Data'!G762</f>
        <v>15</v>
      </c>
      <c r="H747">
        <f>'Input Data'!H762</f>
        <v>0</v>
      </c>
      <c r="I747">
        <f>'Input Data'!I762</f>
        <v>0</v>
      </c>
      <c r="J747" s="28">
        <f t="shared" si="22"/>
        <v>115.8</v>
      </c>
      <c r="K747">
        <f>J747*'Input Data'!AF762</f>
        <v>5.79</v>
      </c>
      <c r="L747" s="28">
        <f>J747*'Input Data'!AG762</f>
        <v>0</v>
      </c>
      <c r="M747" s="28">
        <f t="shared" si="23"/>
        <v>121.59</v>
      </c>
    </row>
    <row r="748" spans="1:13" x14ac:dyDescent="0.25">
      <c r="A748" t="str">
        <f>'Input Data'!B763</f>
        <v>REGINA</v>
      </c>
      <c r="B748" t="str">
        <f>'Input Data'!AH763</f>
        <v>1755 PRINCE OF WALES DR</v>
      </c>
      <c r="C748" t="str">
        <f>'Input Data'!C763</f>
        <v>SK</v>
      </c>
      <c r="D748" t="str">
        <f>'Input Data'!D763</f>
        <v>ETH MID</v>
      </c>
      <c r="E748">
        <f>'Input Data'!AC763</f>
        <v>89</v>
      </c>
      <c r="F748">
        <f>'Input Data'!F763</f>
        <v>10</v>
      </c>
      <c r="G748">
        <f>'Input Data'!G763</f>
        <v>15</v>
      </c>
      <c r="H748">
        <f>'Input Data'!H763</f>
        <v>0</v>
      </c>
      <c r="I748">
        <f>'Input Data'!I763</f>
        <v>0</v>
      </c>
      <c r="J748" s="28">
        <f t="shared" si="22"/>
        <v>114</v>
      </c>
      <c r="K748">
        <f>J748*'Input Data'!AF763</f>
        <v>5.7</v>
      </c>
      <c r="L748" s="28">
        <f>J748*'Input Data'!AG763</f>
        <v>0</v>
      </c>
      <c r="M748" s="28">
        <f t="shared" si="23"/>
        <v>119.7</v>
      </c>
    </row>
    <row r="749" spans="1:13" x14ac:dyDescent="0.25">
      <c r="A749" t="str">
        <f>'Input Data'!B764</f>
        <v>REGINA</v>
      </c>
      <c r="B749" t="str">
        <f>'Input Data'!AH764</f>
        <v>1755 PRINCE OF WALES DR</v>
      </c>
      <c r="C749" t="str">
        <f>'Input Data'!C764</f>
        <v>SK</v>
      </c>
      <c r="D749" t="str">
        <f>'Input Data'!D764</f>
        <v>ETHANOL REG</v>
      </c>
      <c r="E749">
        <f>'Input Data'!AC764</f>
        <v>85</v>
      </c>
      <c r="F749">
        <f>'Input Data'!F764</f>
        <v>10</v>
      </c>
      <c r="G749">
        <f>'Input Data'!G764</f>
        <v>15</v>
      </c>
      <c r="H749">
        <f>'Input Data'!H764</f>
        <v>0</v>
      </c>
      <c r="I749">
        <f>'Input Data'!I764</f>
        <v>0</v>
      </c>
      <c r="J749" s="28">
        <f t="shared" si="22"/>
        <v>110</v>
      </c>
      <c r="K749">
        <f>J749*'Input Data'!AF764</f>
        <v>5.5</v>
      </c>
      <c r="L749" s="28">
        <f>J749*'Input Data'!AG764</f>
        <v>0</v>
      </c>
      <c r="M749" s="28">
        <f t="shared" si="23"/>
        <v>115.5</v>
      </c>
    </row>
    <row r="750" spans="1:13" x14ac:dyDescent="0.25">
      <c r="A750" t="str">
        <f>'Input Data'!B765</f>
        <v>REGINA</v>
      </c>
      <c r="B750" t="str">
        <f>'Input Data'!AH765</f>
        <v>1755 PRINCE OF WALES DR</v>
      </c>
      <c r="C750" t="str">
        <f>'Input Data'!C765</f>
        <v>SK</v>
      </c>
      <c r="D750" t="str">
        <f>'Input Data'!D765</f>
        <v>PREMIUM</v>
      </c>
      <c r="E750">
        <f>'Input Data'!AC765</f>
        <v>104</v>
      </c>
      <c r="F750">
        <f>'Input Data'!F765</f>
        <v>10</v>
      </c>
      <c r="G750">
        <f>'Input Data'!G765</f>
        <v>15</v>
      </c>
      <c r="H750">
        <f>'Input Data'!H765</f>
        <v>0</v>
      </c>
      <c r="I750">
        <f>'Input Data'!I765</f>
        <v>0</v>
      </c>
      <c r="J750" s="28">
        <f t="shared" si="22"/>
        <v>129</v>
      </c>
      <c r="K750">
        <f>J750*'Input Data'!AF765</f>
        <v>6.45</v>
      </c>
      <c r="L750" s="28">
        <f>J750*'Input Data'!AG765</f>
        <v>0</v>
      </c>
      <c r="M750" s="28">
        <f t="shared" si="23"/>
        <v>135.44999999999999</v>
      </c>
    </row>
    <row r="751" spans="1:13" x14ac:dyDescent="0.25">
      <c r="A751" t="str">
        <f>'Input Data'!B766</f>
        <v>REGINA</v>
      </c>
      <c r="B751" t="str">
        <f>'Input Data'!AH766</f>
        <v>1755 PRINCE OF WALES DR</v>
      </c>
      <c r="C751" t="str">
        <f>'Input Data'!C766</f>
        <v>SK</v>
      </c>
      <c r="D751" t="str">
        <f>'Input Data'!D766</f>
        <v>UNBRAND DEF</v>
      </c>
      <c r="E751">
        <f>'Input Data'!AC766</f>
        <v>117</v>
      </c>
      <c r="F751">
        <f>'Input Data'!F766</f>
        <v>0</v>
      </c>
      <c r="G751">
        <f>'Input Data'!G766</f>
        <v>0</v>
      </c>
      <c r="H751">
        <f>'Input Data'!H766</f>
        <v>0</v>
      </c>
      <c r="I751">
        <f>'Input Data'!I766</f>
        <v>0</v>
      </c>
      <c r="J751" s="28">
        <f t="shared" si="22"/>
        <v>117</v>
      </c>
      <c r="K751">
        <f>J751*'Input Data'!AF766</f>
        <v>12.87</v>
      </c>
      <c r="L751" s="28">
        <f>J751*'Input Data'!AG766</f>
        <v>0</v>
      </c>
      <c r="M751" s="28">
        <f t="shared" si="23"/>
        <v>129.87</v>
      </c>
    </row>
    <row r="752" spans="1:13" x14ac:dyDescent="0.25">
      <c r="A752" t="str">
        <f>'Input Data'!B767</f>
        <v>REGINA</v>
      </c>
      <c r="B752" t="str">
        <f>'Input Data'!AH767</f>
        <v>210 MCDONALD ST N</v>
      </c>
      <c r="C752" t="str">
        <f>'Input Data'!C767</f>
        <v>SK</v>
      </c>
      <c r="D752" t="str">
        <f>'Input Data'!D767</f>
        <v>D LS DYED</v>
      </c>
      <c r="E752">
        <f>'Input Data'!AC767</f>
        <v>96.6</v>
      </c>
      <c r="F752">
        <f>'Input Data'!F767</f>
        <v>4</v>
      </c>
      <c r="G752">
        <f>'Input Data'!G767</f>
        <v>3</v>
      </c>
      <c r="H752">
        <f>'Input Data'!H767</f>
        <v>0</v>
      </c>
      <c r="I752">
        <f>'Input Data'!I767</f>
        <v>0</v>
      </c>
      <c r="J752" s="28">
        <f t="shared" si="22"/>
        <v>103.6</v>
      </c>
      <c r="K752">
        <f>J752*'Input Data'!AF767</f>
        <v>5.18</v>
      </c>
      <c r="L752" s="28">
        <f>J752*'Input Data'!AG767</f>
        <v>0</v>
      </c>
      <c r="M752" s="28">
        <f t="shared" si="23"/>
        <v>108.78</v>
      </c>
    </row>
    <row r="753" spans="1:13" x14ac:dyDescent="0.25">
      <c r="A753" t="str">
        <f>'Input Data'!B768</f>
        <v>REGINA</v>
      </c>
      <c r="B753" t="str">
        <f>'Input Data'!AH768</f>
        <v>210 MCDONALD ST N</v>
      </c>
      <c r="C753" t="str">
        <f>'Input Data'!C768</f>
        <v>SK</v>
      </c>
      <c r="D753" t="str">
        <f>'Input Data'!D768</f>
        <v>DIESEL LS</v>
      </c>
      <c r="E753">
        <f>'Input Data'!AC768</f>
        <v>96.6</v>
      </c>
      <c r="F753">
        <f>'Input Data'!F768</f>
        <v>4</v>
      </c>
      <c r="G753">
        <f>'Input Data'!G768</f>
        <v>15</v>
      </c>
      <c r="H753">
        <f>'Input Data'!H768</f>
        <v>0</v>
      </c>
      <c r="I753">
        <f>'Input Data'!I768</f>
        <v>0</v>
      </c>
      <c r="J753" s="28">
        <f t="shared" si="22"/>
        <v>115.6</v>
      </c>
      <c r="K753">
        <f>J753*'Input Data'!AF768</f>
        <v>5.78</v>
      </c>
      <c r="L753" s="28">
        <f>J753*'Input Data'!AG768</f>
        <v>0</v>
      </c>
      <c r="M753" s="28">
        <f t="shared" si="23"/>
        <v>121.38</v>
      </c>
    </row>
    <row r="754" spans="1:13" x14ac:dyDescent="0.25">
      <c r="A754" t="str">
        <f>'Input Data'!B769</f>
        <v>REGINA</v>
      </c>
      <c r="B754" t="str">
        <f>'Input Data'!AH769</f>
        <v>210 MCDONALD ST N</v>
      </c>
      <c r="C754" t="str">
        <f>'Input Data'!C769</f>
        <v>SK</v>
      </c>
      <c r="D754" t="str">
        <f>'Input Data'!D769</f>
        <v>ETH MID</v>
      </c>
      <c r="E754">
        <f>'Input Data'!AC769</f>
        <v>97.3</v>
      </c>
      <c r="F754">
        <f>'Input Data'!F769</f>
        <v>10</v>
      </c>
      <c r="G754">
        <f>'Input Data'!G769</f>
        <v>15</v>
      </c>
      <c r="H754">
        <f>'Input Data'!H769</f>
        <v>0</v>
      </c>
      <c r="I754">
        <f>'Input Data'!I769</f>
        <v>0</v>
      </c>
      <c r="J754" s="28">
        <f t="shared" si="22"/>
        <v>122.3</v>
      </c>
      <c r="K754">
        <f>J754*'Input Data'!AF769</f>
        <v>6.1150000000000002</v>
      </c>
      <c r="L754" s="28">
        <f>J754*'Input Data'!AG769</f>
        <v>0</v>
      </c>
      <c r="M754" s="28">
        <f t="shared" si="23"/>
        <v>128.41499999999999</v>
      </c>
    </row>
    <row r="755" spans="1:13" x14ac:dyDescent="0.25">
      <c r="A755" t="str">
        <f>'Input Data'!B770</f>
        <v>REGINA</v>
      </c>
      <c r="B755" t="str">
        <f>'Input Data'!AH770</f>
        <v>210 MCDONALD ST N</v>
      </c>
      <c r="C755" t="str">
        <f>'Input Data'!C770</f>
        <v>SK</v>
      </c>
      <c r="D755" t="str">
        <f>'Input Data'!D770</f>
        <v>ETHANOL REG</v>
      </c>
      <c r="E755">
        <f>'Input Data'!AC770</f>
        <v>84.9</v>
      </c>
      <c r="F755">
        <f>'Input Data'!F770</f>
        <v>10</v>
      </c>
      <c r="G755">
        <f>'Input Data'!G770</f>
        <v>15</v>
      </c>
      <c r="H755">
        <f>'Input Data'!H770</f>
        <v>0</v>
      </c>
      <c r="I755">
        <f>'Input Data'!I770</f>
        <v>0</v>
      </c>
      <c r="J755" s="28">
        <f t="shared" si="22"/>
        <v>109.9</v>
      </c>
      <c r="K755">
        <f>J755*'Input Data'!AF770</f>
        <v>5.495000000000001</v>
      </c>
      <c r="L755" s="28">
        <f>J755*'Input Data'!AG770</f>
        <v>0</v>
      </c>
      <c r="M755" s="28">
        <f t="shared" si="23"/>
        <v>115.39500000000001</v>
      </c>
    </row>
    <row r="756" spans="1:13" x14ac:dyDescent="0.25">
      <c r="A756" t="str">
        <f>'Input Data'!B771</f>
        <v>REGINA</v>
      </c>
      <c r="B756" t="str">
        <f>'Input Data'!AH771</f>
        <v>210 MCDONALD ST N</v>
      </c>
      <c r="C756" t="str">
        <f>'Input Data'!C771</f>
        <v>SK</v>
      </c>
      <c r="D756" t="str">
        <f>'Input Data'!D771</f>
        <v>MID</v>
      </c>
      <c r="E756">
        <f>'Input Data'!AC771</f>
        <v>77.099999999999994</v>
      </c>
      <c r="F756">
        <f>'Input Data'!F771</f>
        <v>10</v>
      </c>
      <c r="G756">
        <f>'Input Data'!G771</f>
        <v>15</v>
      </c>
      <c r="H756">
        <f>'Input Data'!H771</f>
        <v>0</v>
      </c>
      <c r="I756">
        <f>'Input Data'!I771</f>
        <v>0</v>
      </c>
      <c r="J756" s="28">
        <f t="shared" si="22"/>
        <v>102.1</v>
      </c>
      <c r="K756">
        <f>J756*'Input Data'!AF771</f>
        <v>5.1050000000000004</v>
      </c>
      <c r="L756" s="28">
        <f>J756*'Input Data'!AG771</f>
        <v>0</v>
      </c>
      <c r="M756" s="28">
        <f t="shared" si="23"/>
        <v>107.205</v>
      </c>
    </row>
    <row r="757" spans="1:13" x14ac:dyDescent="0.25">
      <c r="A757" t="str">
        <f>'Input Data'!B772</f>
        <v>REGINA</v>
      </c>
      <c r="B757" t="str">
        <f>'Input Data'!AH772</f>
        <v>210 MCDONALD ST N</v>
      </c>
      <c r="C757" t="str">
        <f>'Input Data'!C772</f>
        <v>SK</v>
      </c>
      <c r="D757" t="str">
        <f>'Input Data'!D772</f>
        <v>PREMIUM</v>
      </c>
      <c r="E757">
        <f>'Input Data'!AC772</f>
        <v>103.9</v>
      </c>
      <c r="F757">
        <f>'Input Data'!F772</f>
        <v>10</v>
      </c>
      <c r="G757">
        <f>'Input Data'!G772</f>
        <v>15</v>
      </c>
      <c r="H757">
        <f>'Input Data'!H772</f>
        <v>0</v>
      </c>
      <c r="I757">
        <f>'Input Data'!I772</f>
        <v>0</v>
      </c>
      <c r="J757" s="28">
        <f t="shared" si="22"/>
        <v>128.9</v>
      </c>
      <c r="K757">
        <f>J757*'Input Data'!AF772</f>
        <v>6.4450000000000003</v>
      </c>
      <c r="L757" s="28">
        <f>J757*'Input Data'!AG772</f>
        <v>0</v>
      </c>
      <c r="M757" s="28">
        <f t="shared" si="23"/>
        <v>135.345</v>
      </c>
    </row>
    <row r="758" spans="1:13" x14ac:dyDescent="0.25">
      <c r="A758" t="str">
        <f>'Input Data'!B773</f>
        <v>REGINA</v>
      </c>
      <c r="B758" t="str">
        <f>'Input Data'!AH773</f>
        <v>210 MCDONALD ST N</v>
      </c>
      <c r="C758" t="str">
        <f>'Input Data'!C773</f>
        <v>SK</v>
      </c>
      <c r="D758" t="str">
        <f>'Input Data'!D773</f>
        <v>REGULAR</v>
      </c>
      <c r="E758">
        <f>'Input Data'!AC773</f>
        <v>64.099999999999994</v>
      </c>
      <c r="F758">
        <f>'Input Data'!F773</f>
        <v>10</v>
      </c>
      <c r="G758">
        <f>'Input Data'!G773</f>
        <v>15</v>
      </c>
      <c r="H758">
        <f>'Input Data'!H773</f>
        <v>0</v>
      </c>
      <c r="I758">
        <f>'Input Data'!I773</f>
        <v>0</v>
      </c>
      <c r="J758" s="28">
        <f t="shared" si="22"/>
        <v>89.1</v>
      </c>
      <c r="K758">
        <f>J758*'Input Data'!AF773</f>
        <v>4.4550000000000001</v>
      </c>
      <c r="L758" s="28">
        <f>J758*'Input Data'!AG773</f>
        <v>0</v>
      </c>
      <c r="M758" s="28">
        <f t="shared" si="23"/>
        <v>93.554999999999993</v>
      </c>
    </row>
    <row r="759" spans="1:13" x14ac:dyDescent="0.25">
      <c r="A759" t="str">
        <f>'Input Data'!B774</f>
        <v>REGINA</v>
      </c>
      <c r="B759" t="str">
        <f>'Input Data'!AH774</f>
        <v>210 MCDONALD ST N</v>
      </c>
      <c r="C759" t="str">
        <f>'Input Data'!C774</f>
        <v>SK</v>
      </c>
      <c r="D759" t="str">
        <f>'Input Data'!D774</f>
        <v>UNBRAND DEF</v>
      </c>
      <c r="E759">
        <f>'Input Data'!AC774</f>
        <v>112.5</v>
      </c>
      <c r="F759">
        <f>'Input Data'!F774</f>
        <v>0</v>
      </c>
      <c r="G759">
        <f>'Input Data'!G774</f>
        <v>0</v>
      </c>
      <c r="H759">
        <f>'Input Data'!H774</f>
        <v>0</v>
      </c>
      <c r="I759">
        <f>'Input Data'!I774</f>
        <v>0</v>
      </c>
      <c r="J759" s="28">
        <f t="shared" si="22"/>
        <v>112.5</v>
      </c>
      <c r="K759">
        <f>J759*'Input Data'!AF774</f>
        <v>12.375</v>
      </c>
      <c r="L759" s="28">
        <f>J759*'Input Data'!AG774</f>
        <v>0</v>
      </c>
      <c r="M759" s="28">
        <f t="shared" si="23"/>
        <v>124.875</v>
      </c>
    </row>
    <row r="760" spans="1:13" x14ac:dyDescent="0.25">
      <c r="A760" t="str">
        <f>'Input Data'!B775</f>
        <v>SASKATOON</v>
      </c>
      <c r="B760" t="str">
        <f>'Input Data'!AH775</f>
        <v>315 MARQUIS DR W</v>
      </c>
      <c r="C760" t="str">
        <f>'Input Data'!C775</f>
        <v>SK</v>
      </c>
      <c r="D760" t="str">
        <f>'Input Data'!D775</f>
        <v>DIESEL LS</v>
      </c>
      <c r="E760">
        <f>'Input Data'!AC775</f>
        <v>97.5</v>
      </c>
      <c r="F760">
        <f>'Input Data'!F775</f>
        <v>4</v>
      </c>
      <c r="G760">
        <f>'Input Data'!G775</f>
        <v>15</v>
      </c>
      <c r="H760">
        <f>'Input Data'!H775</f>
        <v>0</v>
      </c>
      <c r="I760">
        <f>'Input Data'!I775</f>
        <v>0</v>
      </c>
      <c r="J760" s="28">
        <f t="shared" si="22"/>
        <v>116.5</v>
      </c>
      <c r="K760">
        <f>J760*'Input Data'!AF775</f>
        <v>5.8250000000000002</v>
      </c>
      <c r="L760" s="28">
        <f>J760*'Input Data'!AG775</f>
        <v>0</v>
      </c>
      <c r="M760" s="28">
        <f t="shared" si="23"/>
        <v>122.325</v>
      </c>
    </row>
    <row r="761" spans="1:13" x14ac:dyDescent="0.25">
      <c r="A761" t="str">
        <f>'Input Data'!B776</f>
        <v>SASKATOON</v>
      </c>
      <c r="B761" t="str">
        <f>'Input Data'!AH776</f>
        <v>315 MARQUIS DR W</v>
      </c>
      <c r="C761" t="str">
        <f>'Input Data'!C776</f>
        <v>SK</v>
      </c>
      <c r="D761" t="str">
        <f>'Input Data'!D776</f>
        <v>ETH MID</v>
      </c>
      <c r="E761">
        <f>'Input Data'!AC776</f>
        <v>89.7</v>
      </c>
      <c r="F761">
        <f>'Input Data'!F776</f>
        <v>10</v>
      </c>
      <c r="G761">
        <f>'Input Data'!G776</f>
        <v>15</v>
      </c>
      <c r="H761">
        <f>'Input Data'!H776</f>
        <v>0</v>
      </c>
      <c r="I761">
        <f>'Input Data'!I776</f>
        <v>0</v>
      </c>
      <c r="J761" s="28">
        <f t="shared" si="22"/>
        <v>114.7</v>
      </c>
      <c r="K761">
        <f>J761*'Input Data'!AF776</f>
        <v>5.7350000000000003</v>
      </c>
      <c r="L761" s="28">
        <f>J761*'Input Data'!AG776</f>
        <v>0</v>
      </c>
      <c r="M761" s="28">
        <f t="shared" si="23"/>
        <v>120.435</v>
      </c>
    </row>
    <row r="762" spans="1:13" x14ac:dyDescent="0.25">
      <c r="A762" t="str">
        <f>'Input Data'!B777</f>
        <v>SASKATOON</v>
      </c>
      <c r="B762" t="str">
        <f>'Input Data'!AH777</f>
        <v>315 MARQUIS DR W</v>
      </c>
      <c r="C762" t="str">
        <f>'Input Data'!C777</f>
        <v>SK</v>
      </c>
      <c r="D762" t="str">
        <f>'Input Data'!D777</f>
        <v>ETHANOL REG</v>
      </c>
      <c r="E762">
        <f>'Input Data'!AC777</f>
        <v>85.7</v>
      </c>
      <c r="F762">
        <f>'Input Data'!F777</f>
        <v>10</v>
      </c>
      <c r="G762">
        <f>'Input Data'!G777</f>
        <v>15</v>
      </c>
      <c r="H762">
        <f>'Input Data'!H777</f>
        <v>0</v>
      </c>
      <c r="I762">
        <f>'Input Data'!I777</f>
        <v>0</v>
      </c>
      <c r="J762" s="28">
        <f t="shared" si="22"/>
        <v>110.7</v>
      </c>
      <c r="K762">
        <f>J762*'Input Data'!AF777</f>
        <v>5.5350000000000001</v>
      </c>
      <c r="L762" s="28">
        <f>J762*'Input Data'!AG777</f>
        <v>0</v>
      </c>
      <c r="M762" s="28">
        <f t="shared" si="23"/>
        <v>116.235</v>
      </c>
    </row>
    <row r="763" spans="1:13" s="1" customFormat="1" x14ac:dyDescent="0.25">
      <c r="A763" t="str">
        <f>'Input Data'!B778</f>
        <v>SASKATOON</v>
      </c>
      <c r="B763" t="str">
        <f>'Input Data'!AH778</f>
        <v>315 MARQUIS DR W</v>
      </c>
      <c r="C763" t="str">
        <f>'Input Data'!C778</f>
        <v>SK</v>
      </c>
      <c r="D763" t="str">
        <f>'Input Data'!D778</f>
        <v>PREMIUM</v>
      </c>
      <c r="E763">
        <f>'Input Data'!AC778</f>
        <v>104.7</v>
      </c>
      <c r="F763">
        <f>'Input Data'!F778</f>
        <v>10</v>
      </c>
      <c r="G763">
        <f>'Input Data'!G778</f>
        <v>15</v>
      </c>
      <c r="H763">
        <f>'Input Data'!H778</f>
        <v>0</v>
      </c>
      <c r="I763">
        <f>'Input Data'!I778</f>
        <v>0</v>
      </c>
      <c r="J763" s="28">
        <f t="shared" si="22"/>
        <v>129.69999999999999</v>
      </c>
      <c r="K763">
        <f>J763*'Input Data'!AF778</f>
        <v>6.4849999999999994</v>
      </c>
      <c r="L763" s="28">
        <f>J763*'Input Data'!AG778</f>
        <v>0</v>
      </c>
      <c r="M763" s="28">
        <f t="shared" si="23"/>
        <v>136.185</v>
      </c>
    </row>
    <row r="764" spans="1:13" s="1" customFormat="1" x14ac:dyDescent="0.25">
      <c r="A764" t="str">
        <f>'Input Data'!B779</f>
        <v>SASKATOON</v>
      </c>
      <c r="B764" t="str">
        <f>'Input Data'!AH779</f>
        <v>315 MARQUIS DR W</v>
      </c>
      <c r="C764" t="str">
        <f>'Input Data'!C779</f>
        <v>SK</v>
      </c>
      <c r="D764" t="str">
        <f>'Input Data'!D779</f>
        <v>UNBRAND DEF</v>
      </c>
      <c r="E764">
        <f>'Input Data'!AC779</f>
        <v>117</v>
      </c>
      <c r="F764">
        <f>'Input Data'!F779</f>
        <v>0</v>
      </c>
      <c r="G764">
        <f>'Input Data'!G779</f>
        <v>0</v>
      </c>
      <c r="H764">
        <f>'Input Data'!H779</f>
        <v>0</v>
      </c>
      <c r="I764">
        <f>'Input Data'!I779</f>
        <v>0</v>
      </c>
      <c r="J764" s="28">
        <f t="shared" si="22"/>
        <v>117</v>
      </c>
      <c r="K764">
        <f>J764*'Input Data'!AF779</f>
        <v>12.87</v>
      </c>
      <c r="L764" s="28">
        <f>J764*'Input Data'!AG779</f>
        <v>0</v>
      </c>
      <c r="M764" s="28">
        <f t="shared" si="23"/>
        <v>129.87</v>
      </c>
    </row>
    <row r="765" spans="1:13" s="1" customFormat="1" x14ac:dyDescent="0.25">
      <c r="A765" t="str">
        <f>'Input Data'!B780</f>
        <v>SWIFT CURRENT</v>
      </c>
      <c r="B765" t="str">
        <f>'Input Data'!AH780</f>
        <v>2615 N SERVICE RD</v>
      </c>
      <c r="C765" t="str">
        <f>'Input Data'!C780</f>
        <v>SK</v>
      </c>
      <c r="D765" t="str">
        <f>'Input Data'!D780</f>
        <v>DIESEL LS</v>
      </c>
      <c r="E765">
        <f>'Input Data'!AC780</f>
        <v>99</v>
      </c>
      <c r="F765">
        <f>'Input Data'!F780</f>
        <v>4</v>
      </c>
      <c r="G765">
        <f>'Input Data'!G780</f>
        <v>15</v>
      </c>
      <c r="H765">
        <f>'Input Data'!H780</f>
        <v>0</v>
      </c>
      <c r="I765">
        <f>'Input Data'!I780</f>
        <v>0</v>
      </c>
      <c r="J765" s="28">
        <f t="shared" si="22"/>
        <v>118</v>
      </c>
      <c r="K765">
        <f>J765*'Input Data'!AF780</f>
        <v>5.9</v>
      </c>
      <c r="L765" s="28">
        <f>J765*'Input Data'!AG780</f>
        <v>0</v>
      </c>
      <c r="M765" s="28">
        <f t="shared" si="23"/>
        <v>123.9</v>
      </c>
    </row>
    <row r="766" spans="1:13" s="1" customFormat="1" x14ac:dyDescent="0.25">
      <c r="A766" t="str">
        <f>'Input Data'!B781</f>
        <v>SWIFT CURRENT</v>
      </c>
      <c r="B766" t="str">
        <f>'Input Data'!AH781</f>
        <v>1510 SOUTH SERVICE ROAD WEST</v>
      </c>
      <c r="C766" t="str">
        <f>'Input Data'!C781</f>
        <v>SK</v>
      </c>
      <c r="D766" t="str">
        <f>'Input Data'!D781</f>
        <v>DIESEL LS</v>
      </c>
      <c r="E766">
        <f>'Input Data'!AC781</f>
        <v>98.9</v>
      </c>
      <c r="F766">
        <f>'Input Data'!F781</f>
        <v>4</v>
      </c>
      <c r="G766">
        <f>'Input Data'!G781</f>
        <v>15</v>
      </c>
      <c r="H766">
        <f>'Input Data'!H781</f>
        <v>0</v>
      </c>
      <c r="I766">
        <f>'Input Data'!I781</f>
        <v>0</v>
      </c>
      <c r="J766" s="28">
        <f t="shared" si="22"/>
        <v>117.9</v>
      </c>
      <c r="K766">
        <f>J766*'Input Data'!AF781</f>
        <v>5.8950000000000005</v>
      </c>
      <c r="L766" s="28">
        <f>J766*'Input Data'!AG781</f>
        <v>0</v>
      </c>
      <c r="M766" s="28">
        <f t="shared" si="23"/>
        <v>123.795</v>
      </c>
    </row>
    <row r="767" spans="1:13" x14ac:dyDescent="0.25">
      <c r="A767" t="str">
        <f>'Input Data'!B782</f>
        <v>SWIFT CURRENT</v>
      </c>
      <c r="B767" t="str">
        <f>'Input Data'!AH782</f>
        <v>1510 SOUTH SERVICE ROAD WEST</v>
      </c>
      <c r="C767" t="str">
        <f>'Input Data'!C782</f>
        <v>SK</v>
      </c>
      <c r="D767" t="str">
        <f>'Input Data'!D782</f>
        <v>ETH MID</v>
      </c>
      <c r="E767">
        <f>'Input Data'!AC782</f>
        <v>90.8</v>
      </c>
      <c r="F767">
        <f>'Input Data'!F782</f>
        <v>10</v>
      </c>
      <c r="G767">
        <f>'Input Data'!G782</f>
        <v>15</v>
      </c>
      <c r="H767">
        <f>'Input Data'!H782</f>
        <v>0</v>
      </c>
      <c r="I767">
        <f>'Input Data'!I782</f>
        <v>0</v>
      </c>
      <c r="J767" s="28">
        <f t="shared" si="22"/>
        <v>115.8</v>
      </c>
      <c r="K767">
        <f>J767*'Input Data'!AF782</f>
        <v>5.79</v>
      </c>
      <c r="L767" s="28">
        <f>J767*'Input Data'!AG782</f>
        <v>0</v>
      </c>
      <c r="M767" s="28">
        <f t="shared" si="23"/>
        <v>121.59</v>
      </c>
    </row>
    <row r="768" spans="1:13" x14ac:dyDescent="0.25">
      <c r="A768" t="str">
        <f>'Input Data'!B783</f>
        <v>SWIFT CURRENT</v>
      </c>
      <c r="B768" t="str">
        <f>'Input Data'!AH783</f>
        <v>1510 SOUTH SERVICE ROAD WEST</v>
      </c>
      <c r="C768" t="str">
        <f>'Input Data'!C783</f>
        <v>SK</v>
      </c>
      <c r="D768" t="str">
        <f>'Input Data'!D783</f>
        <v>ETHANOL REG</v>
      </c>
      <c r="E768">
        <f>'Input Data'!AC783</f>
        <v>86.8</v>
      </c>
      <c r="F768">
        <f>'Input Data'!F783</f>
        <v>10</v>
      </c>
      <c r="G768">
        <f>'Input Data'!G783</f>
        <v>15</v>
      </c>
      <c r="H768">
        <f>'Input Data'!H783</f>
        <v>0</v>
      </c>
      <c r="I768">
        <f>'Input Data'!I783</f>
        <v>0</v>
      </c>
      <c r="J768" s="28">
        <f t="shared" si="22"/>
        <v>111.8</v>
      </c>
      <c r="K768">
        <f>J768*'Input Data'!AF783</f>
        <v>5.59</v>
      </c>
      <c r="L768" s="28">
        <f>J768*'Input Data'!AG783</f>
        <v>0</v>
      </c>
      <c r="M768" s="28">
        <f t="shared" si="23"/>
        <v>117.39</v>
      </c>
    </row>
    <row r="769" spans="1:13" x14ac:dyDescent="0.25">
      <c r="A769" t="str">
        <f>'Input Data'!B784</f>
        <v>SWIFT CURRENT</v>
      </c>
      <c r="B769" t="str">
        <f>'Input Data'!AH784</f>
        <v>1510 SOUTH SERVICE ROAD WEST</v>
      </c>
      <c r="C769" t="str">
        <f>'Input Data'!C784</f>
        <v>SK</v>
      </c>
      <c r="D769" t="str">
        <f>'Input Data'!D784</f>
        <v>PREMIUM</v>
      </c>
      <c r="E769">
        <f>'Input Data'!AC784</f>
        <v>105.8</v>
      </c>
      <c r="F769">
        <f>'Input Data'!F784</f>
        <v>10</v>
      </c>
      <c r="G769">
        <f>'Input Data'!G784</f>
        <v>15</v>
      </c>
      <c r="H769">
        <f>'Input Data'!H784</f>
        <v>0</v>
      </c>
      <c r="I769">
        <f>'Input Data'!I784</f>
        <v>0</v>
      </c>
      <c r="J769" s="28">
        <f t="shared" si="22"/>
        <v>130.80000000000001</v>
      </c>
      <c r="K769">
        <f>J769*'Input Data'!AF784</f>
        <v>6.5400000000000009</v>
      </c>
      <c r="L769" s="28">
        <f>J769*'Input Data'!AG784</f>
        <v>0</v>
      </c>
      <c r="M769" s="28">
        <f t="shared" si="23"/>
        <v>137.34</v>
      </c>
    </row>
    <row r="770" spans="1:13" x14ac:dyDescent="0.25">
      <c r="A770" t="str">
        <f>'Input Data'!B785</f>
        <v>SWIFT CURRENT</v>
      </c>
      <c r="B770" t="str">
        <f>'Input Data'!AH785</f>
        <v>1510 SOUTH SERVICE ROAD WEST</v>
      </c>
      <c r="C770" t="str">
        <f>'Input Data'!C785</f>
        <v>SK</v>
      </c>
      <c r="D770" t="str">
        <f>'Input Data'!D785</f>
        <v>UNBRAND DEF</v>
      </c>
      <c r="E770">
        <f>'Input Data'!AC785</f>
        <v>117</v>
      </c>
      <c r="F770">
        <f>'Input Data'!F785</f>
        <v>0</v>
      </c>
      <c r="G770">
        <f>'Input Data'!G785</f>
        <v>0</v>
      </c>
      <c r="H770">
        <f>'Input Data'!H785</f>
        <v>0</v>
      </c>
      <c r="I770">
        <f>'Input Data'!I785</f>
        <v>0</v>
      </c>
      <c r="J770" s="28">
        <f t="shared" si="22"/>
        <v>117</v>
      </c>
      <c r="K770">
        <f>J770*'Input Data'!AF785</f>
        <v>12.87</v>
      </c>
      <c r="L770" s="28">
        <f>J770*'Input Data'!AG785</f>
        <v>0</v>
      </c>
      <c r="M770" s="28">
        <f t="shared" si="23"/>
        <v>129.87</v>
      </c>
    </row>
    <row r="771" spans="1:13" x14ac:dyDescent="0.25">
      <c r="J771" s="28"/>
      <c r="L771" s="28"/>
    </row>
    <row r="772" spans="1:13" x14ac:dyDescent="0.25">
      <c r="J772" s="28"/>
      <c r="L772" s="28"/>
    </row>
    <row r="775" spans="1:13" x14ac:dyDescent="0.25">
      <c r="A775" s="3"/>
      <c r="B775" s="3"/>
      <c r="C775" s="4"/>
      <c r="D775" s="5"/>
      <c r="E775" s="85"/>
    </row>
    <row r="776" spans="1:13" x14ac:dyDescent="0.25">
      <c r="A776" s="4"/>
      <c r="B776" s="4"/>
      <c r="C776" s="4"/>
      <c r="D776" s="4"/>
      <c r="E776" s="4"/>
    </row>
    <row r="777" spans="1:13" x14ac:dyDescent="0.25">
      <c r="A777" s="3" t="s">
        <v>103</v>
      </c>
      <c r="B777" s="3"/>
      <c r="C777" s="4"/>
      <c r="D777" s="5"/>
      <c r="E777" s="85" t="s">
        <v>1077</v>
      </c>
    </row>
    <row r="778" spans="1:13" x14ac:dyDescent="0.25">
      <c r="A778" s="4"/>
      <c r="B778" s="4"/>
      <c r="C778" s="4"/>
      <c r="D778" s="4"/>
      <c r="E778" s="4"/>
    </row>
    <row r="779" spans="1:13" x14ac:dyDescent="0.25">
      <c r="A779" s="1" t="s">
        <v>104</v>
      </c>
      <c r="B779" s="1"/>
      <c r="C779" s="1"/>
      <c r="D779" s="1"/>
      <c r="E779" s="1"/>
    </row>
    <row r="780" spans="1:13" x14ac:dyDescent="0.25">
      <c r="A780" s="1" t="s">
        <v>86</v>
      </c>
      <c r="B780" s="1"/>
      <c r="C780" s="1"/>
      <c r="D780" s="1"/>
      <c r="E780" s="1"/>
    </row>
  </sheetData>
  <mergeCells count="1">
    <mergeCell ref="A7:M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4082-2539-47B4-AA81-EBCDF94BC852}">
  <sheetPr codeName="Sheet20">
    <tabColor rgb="FF00B050"/>
  </sheetPr>
  <dimension ref="A2:P780"/>
  <sheetViews>
    <sheetView zoomScale="115" zoomScaleNormal="115" workbookViewId="0">
      <selection activeCell="Q13" sqref="Q13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">
      <c r="A9" s="1" t="s">
        <v>87</v>
      </c>
      <c r="D9" s="10">
        <f ca="1">'Input Data'!B1</f>
        <v>45758</v>
      </c>
      <c r="E9" s="7"/>
      <c r="F9" s="7"/>
    </row>
    <row r="11" spans="1:13" x14ac:dyDescent="0.2">
      <c r="E11" s="1" t="s">
        <v>88</v>
      </c>
      <c r="F11" s="1" t="s">
        <v>89</v>
      </c>
      <c r="G11" s="1" t="s">
        <v>90</v>
      </c>
      <c r="H11" s="1" t="s">
        <v>91</v>
      </c>
      <c r="I11" s="1" t="s">
        <v>92</v>
      </c>
      <c r="M11" s="1" t="s">
        <v>93</v>
      </c>
    </row>
    <row r="12" spans="1:13" x14ac:dyDescent="0.2">
      <c r="A12" s="1" t="s">
        <v>94</v>
      </c>
      <c r="B12" s="58" t="s">
        <v>671</v>
      </c>
      <c r="C12" s="1" t="s">
        <v>95</v>
      </c>
      <c r="D12" s="1" t="s">
        <v>96</v>
      </c>
      <c r="E12" s="1" t="s">
        <v>97</v>
      </c>
      <c r="F12" s="1" t="s">
        <v>98</v>
      </c>
      <c r="G12" s="1" t="s">
        <v>99</v>
      </c>
      <c r="H12" s="1" t="s">
        <v>99</v>
      </c>
      <c r="I12" s="1" t="s">
        <v>99</v>
      </c>
      <c r="J12" s="1" t="s">
        <v>100</v>
      </c>
      <c r="K12" s="1" t="s">
        <v>101</v>
      </c>
      <c r="L12" s="1" t="s">
        <v>53</v>
      </c>
      <c r="M12" s="1" t="s">
        <v>102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Data'!AB28</f>
        <v>97.3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114.3</v>
      </c>
      <c r="K13" s="6">
        <f>J13*'Input Data'!AF28</f>
        <v>5.7149999999999999</v>
      </c>
      <c r="L13" s="6">
        <f>J13*'Input Data'!AG28</f>
        <v>0</v>
      </c>
      <c r="M13" s="6">
        <f>SUM(J13:L13)</f>
        <v>120.015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Data'!AB29</f>
        <v>92.3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115.3</v>
      </c>
      <c r="K14" s="6">
        <f>J14*'Input Data'!AF29</f>
        <v>5.7650000000000006</v>
      </c>
      <c r="L14" s="6">
        <f>J14*'Input Data'!AG29</f>
        <v>0</v>
      </c>
      <c r="M14" s="6">
        <f t="shared" ref="M14:M77" si="1">SUM(J14:L14)</f>
        <v>121.065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Data'!AB30</f>
        <v>88.3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111.3</v>
      </c>
      <c r="K15" s="6">
        <f>J15*'Input Data'!AF30</f>
        <v>5.5650000000000004</v>
      </c>
      <c r="L15" s="6">
        <f>J15*'Input Data'!AG30</f>
        <v>0</v>
      </c>
      <c r="M15" s="6">
        <f t="shared" si="1"/>
        <v>116.86499999999999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Data'!AB31</f>
        <v>112.4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135.4</v>
      </c>
      <c r="K16" s="6">
        <f>J16*'Input Data'!AF31</f>
        <v>6.7700000000000005</v>
      </c>
      <c r="L16" s="6">
        <f>J16*'Input Data'!AG31</f>
        <v>0</v>
      </c>
      <c r="M16" s="6">
        <f t="shared" si="1"/>
        <v>142.17000000000002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Data'!AB32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Data'!AB33</f>
        <v>101.8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118.8</v>
      </c>
      <c r="K18" s="6">
        <f>J18*'Input Data'!AF33</f>
        <v>5.94</v>
      </c>
      <c r="L18" s="6">
        <f>J18*'Input Data'!AG33</f>
        <v>0</v>
      </c>
      <c r="M18" s="6">
        <f t="shared" si="1"/>
        <v>124.74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Data'!AB34</f>
        <v>99.6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107.6</v>
      </c>
      <c r="K19" s="6">
        <f>J19*'Input Data'!AF34</f>
        <v>5.38</v>
      </c>
      <c r="L19" s="6">
        <f>J19*'Input Data'!AG34</f>
        <v>0</v>
      </c>
      <c r="M19" s="6">
        <f t="shared" si="1"/>
        <v>112.97999999999999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Data'!AB35</f>
        <v>99.6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116.6</v>
      </c>
      <c r="K20" s="6">
        <f>J20*'Input Data'!AF35</f>
        <v>5.83</v>
      </c>
      <c r="L20" s="6">
        <f>J20*'Input Data'!AG35</f>
        <v>0</v>
      </c>
      <c r="M20" s="6">
        <f t="shared" si="1"/>
        <v>122.42999999999999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Data'!AB36</f>
        <v>98.1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121.1</v>
      </c>
      <c r="K21" s="6">
        <f>J21*'Input Data'!AF36</f>
        <v>6.0549999999999997</v>
      </c>
      <c r="L21" s="6">
        <f>J21*'Input Data'!AG36</f>
        <v>0</v>
      </c>
      <c r="M21" s="6">
        <f t="shared" si="1"/>
        <v>127.155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Data'!AB37</f>
        <v>90.1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104.1</v>
      </c>
      <c r="K22" s="6">
        <f>J22*'Input Data'!AF37</f>
        <v>5.2050000000000001</v>
      </c>
      <c r="L22" s="6">
        <f>J22*'Input Data'!AG37</f>
        <v>0</v>
      </c>
      <c r="M22" s="6">
        <f t="shared" si="1"/>
        <v>109.30499999999999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Data'!AB38</f>
        <v>90.1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113.1</v>
      </c>
      <c r="K23" s="6">
        <f>J23*'Input Data'!AF38</f>
        <v>5.6550000000000002</v>
      </c>
      <c r="L23" s="6">
        <f>J23*'Input Data'!AG38</f>
        <v>0</v>
      </c>
      <c r="M23" s="6">
        <f t="shared" si="1"/>
        <v>118.755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Data'!AB39</f>
        <v>123.1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137.1</v>
      </c>
      <c r="K24" s="6">
        <f>J24*'Input Data'!AF39</f>
        <v>6.8550000000000004</v>
      </c>
      <c r="L24" s="6">
        <f>J24*'Input Data'!AG39</f>
        <v>0</v>
      </c>
      <c r="M24" s="6">
        <f t="shared" si="1"/>
        <v>143.95499999999998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Data'!AB40</f>
        <v>109.1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132.1</v>
      </c>
      <c r="K25" s="6">
        <f>J25*'Input Data'!AF40</f>
        <v>6.6050000000000004</v>
      </c>
      <c r="L25" s="6">
        <f>J25*'Input Data'!AG40</f>
        <v>0</v>
      </c>
      <c r="M25" s="6">
        <f t="shared" si="1"/>
        <v>138.70499999999998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Data'!AB41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Data'!AB42</f>
        <v>99.1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107.1</v>
      </c>
      <c r="K27" s="6">
        <f>J27*'Input Data'!AF42</f>
        <v>5.3550000000000004</v>
      </c>
      <c r="L27" s="6">
        <f>J27*'Input Data'!AG42</f>
        <v>0</v>
      </c>
      <c r="M27" s="6">
        <f t="shared" si="1"/>
        <v>112.455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Data'!AB43</f>
        <v>99.1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116.1</v>
      </c>
      <c r="K28" s="6">
        <f>J28*'Input Data'!AF43</f>
        <v>5.8049999999999997</v>
      </c>
      <c r="L28" s="6">
        <f>J28*'Input Data'!AG43</f>
        <v>0</v>
      </c>
      <c r="M28" s="6">
        <f t="shared" si="1"/>
        <v>121.905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Data'!AB44</f>
        <v>98.2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121.2</v>
      </c>
      <c r="K29" s="6">
        <f>J29*'Input Data'!AF44</f>
        <v>6.0600000000000005</v>
      </c>
      <c r="L29" s="6">
        <f>J29*'Input Data'!AG44</f>
        <v>0</v>
      </c>
      <c r="M29" s="6">
        <f t="shared" si="1"/>
        <v>127.26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Data'!AB45</f>
        <v>90.2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104.2</v>
      </c>
      <c r="K30" s="6">
        <f>J30*'Input Data'!AF45</f>
        <v>5.2100000000000009</v>
      </c>
      <c r="L30" s="6">
        <f>J30*'Input Data'!AG45</f>
        <v>0</v>
      </c>
      <c r="M30" s="6">
        <f t="shared" si="1"/>
        <v>109.41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Data'!AB46</f>
        <v>90.2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113.2</v>
      </c>
      <c r="K31" s="6">
        <f>J31*'Input Data'!AF46</f>
        <v>5.66</v>
      </c>
      <c r="L31" s="6">
        <f>J31*'Input Data'!AG46</f>
        <v>0</v>
      </c>
      <c r="M31" s="6">
        <f t="shared" si="1"/>
        <v>118.86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Data'!AB47</f>
        <v>109.2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132.19999999999999</v>
      </c>
      <c r="K32" s="6">
        <f>J32*'Input Data'!AF47</f>
        <v>6.6099999999999994</v>
      </c>
      <c r="L32" s="6">
        <f>J32*'Input Data'!AG47</f>
        <v>0</v>
      </c>
      <c r="M32" s="6">
        <f t="shared" si="1"/>
        <v>138.81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Data'!AB48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Data'!AB49</f>
        <v>100.1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117.1</v>
      </c>
      <c r="K34" s="6">
        <f>J34*'Input Data'!AF49</f>
        <v>5.8550000000000004</v>
      </c>
      <c r="L34" s="6">
        <f>J34*'Input Data'!AG49</f>
        <v>0</v>
      </c>
      <c r="M34" s="6">
        <f t="shared" si="1"/>
        <v>122.955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Data'!AB50</f>
        <v>98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121</v>
      </c>
      <c r="K35" s="6">
        <f>J35*'Input Data'!AF50</f>
        <v>6.0500000000000007</v>
      </c>
      <c r="L35" s="6">
        <f>J35*'Input Data'!AG50</f>
        <v>0</v>
      </c>
      <c r="M35" s="6">
        <f t="shared" si="1"/>
        <v>127.05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Data'!AB51</f>
        <v>90.3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113.3</v>
      </c>
      <c r="K36" s="6">
        <f>J36*'Input Data'!AF51</f>
        <v>5.665</v>
      </c>
      <c r="L36" s="6">
        <f>J36*'Input Data'!AG51</f>
        <v>0</v>
      </c>
      <c r="M36" s="6">
        <f t="shared" si="1"/>
        <v>118.965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Data'!AB52</f>
        <v>102.1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125.1</v>
      </c>
      <c r="K37" s="6">
        <f>J37*'Input Data'!AF52</f>
        <v>6.2549999999999999</v>
      </c>
      <c r="L37" s="6">
        <f>J37*'Input Data'!AG52</f>
        <v>0</v>
      </c>
      <c r="M37" s="6">
        <f t="shared" si="1"/>
        <v>131.35499999999999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Data'!AB53</f>
        <v>100.1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123.1</v>
      </c>
      <c r="K38" s="6">
        <f>J38*'Input Data'!AF53</f>
        <v>6.1550000000000002</v>
      </c>
      <c r="L38" s="6">
        <f>J38*'Input Data'!AG53</f>
        <v>0</v>
      </c>
      <c r="M38" s="6">
        <f t="shared" si="1"/>
        <v>129.255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Data'!AB54</f>
        <v>89.1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112.1</v>
      </c>
      <c r="K39" s="6">
        <f>J39*'Input Data'!AF54</f>
        <v>5.6050000000000004</v>
      </c>
      <c r="L39" s="6">
        <f>J39*'Input Data'!AG54</f>
        <v>0</v>
      </c>
      <c r="M39" s="6">
        <f t="shared" si="1"/>
        <v>117.705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Data'!AB55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Data'!AB56</f>
        <v>100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108</v>
      </c>
      <c r="K41" s="6">
        <f>J41*'Input Data'!AF56</f>
        <v>5.4</v>
      </c>
      <c r="L41" s="6">
        <f>J41*'Input Data'!AG56</f>
        <v>0</v>
      </c>
      <c r="M41" s="6">
        <f t="shared" si="1"/>
        <v>113.4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Data'!AB57</f>
        <v>100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117</v>
      </c>
      <c r="K42" s="6">
        <f>J42*'Input Data'!AF57</f>
        <v>5.8500000000000005</v>
      </c>
      <c r="L42" s="6">
        <f>J42*'Input Data'!AG57</f>
        <v>0</v>
      </c>
      <c r="M42" s="6">
        <f t="shared" si="1"/>
        <v>122.85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Data'!AB58</f>
        <v>97.9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120.9</v>
      </c>
      <c r="K43" s="6">
        <f>J43*'Input Data'!AF58</f>
        <v>6.0450000000000008</v>
      </c>
      <c r="L43" s="6">
        <f>J43*'Input Data'!AG58</f>
        <v>0</v>
      </c>
      <c r="M43" s="6">
        <f t="shared" si="1"/>
        <v>126.94500000000001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Data'!AB59</f>
        <v>88.3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102.3</v>
      </c>
      <c r="K44" s="6">
        <f>J44*'Input Data'!AF59</f>
        <v>5.1150000000000002</v>
      </c>
      <c r="L44" s="6">
        <f>J44*'Input Data'!AG59</f>
        <v>0</v>
      </c>
      <c r="M44" s="6">
        <f t="shared" si="1"/>
        <v>107.41499999999999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Data'!AB60</f>
        <v>90.2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113.2</v>
      </c>
      <c r="K45" s="6">
        <f>J45*'Input Data'!AF60</f>
        <v>5.66</v>
      </c>
      <c r="L45" s="6">
        <f>J45*'Input Data'!AG60</f>
        <v>0</v>
      </c>
      <c r="M45" s="6">
        <f t="shared" si="1"/>
        <v>118.86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Data'!AB61</f>
        <v>98.4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121.4</v>
      </c>
      <c r="K46" s="6">
        <f>J46*'Input Data'!AF61</f>
        <v>6.07</v>
      </c>
      <c r="L46" s="6">
        <f>J46*'Input Data'!AG61</f>
        <v>0</v>
      </c>
      <c r="M46" s="6">
        <f t="shared" si="1"/>
        <v>127.47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Data'!AB62</f>
        <v>96.4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119.4</v>
      </c>
      <c r="K47" s="6">
        <f>J47*'Input Data'!AF62</f>
        <v>5.9700000000000006</v>
      </c>
      <c r="L47" s="6">
        <f>J47*'Input Data'!AG62</f>
        <v>0</v>
      </c>
      <c r="M47" s="6">
        <f t="shared" si="1"/>
        <v>125.37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Data'!AB63</f>
        <v>85.4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108.4</v>
      </c>
      <c r="K48" s="6">
        <f>J48*'Input Data'!AF63</f>
        <v>5.4200000000000008</v>
      </c>
      <c r="L48" s="6">
        <f>J48*'Input Data'!AG63</f>
        <v>0</v>
      </c>
      <c r="M48" s="6">
        <f t="shared" si="1"/>
        <v>113.82000000000001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Data'!AB64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Data'!AB65</f>
        <v>100.8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108.8</v>
      </c>
      <c r="K50" s="6">
        <f>J50*'Input Data'!AF65</f>
        <v>5.44</v>
      </c>
      <c r="L50" s="6">
        <f>J50*'Input Data'!AG65</f>
        <v>0</v>
      </c>
      <c r="M50" s="6">
        <f t="shared" si="1"/>
        <v>114.24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Data'!AB66</f>
        <v>100.8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117.8</v>
      </c>
      <c r="K51" s="6">
        <f>J51*'Input Data'!AF66</f>
        <v>5.8900000000000006</v>
      </c>
      <c r="L51" s="6">
        <f>J51*'Input Data'!AG66</f>
        <v>0</v>
      </c>
      <c r="M51" s="6">
        <f t="shared" si="1"/>
        <v>123.69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Data'!AB67</f>
        <v>91.1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114.1</v>
      </c>
      <c r="K52" s="6">
        <f>J52*'Input Data'!AF67</f>
        <v>5.7050000000000001</v>
      </c>
      <c r="L52" s="6">
        <f>J52*'Input Data'!AG67</f>
        <v>0</v>
      </c>
      <c r="M52" s="6">
        <f t="shared" si="1"/>
        <v>119.80499999999999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Data'!AB68</f>
        <v>84.7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107.7</v>
      </c>
      <c r="K53" s="6">
        <f>J53*'Input Data'!AF68</f>
        <v>5.3850000000000007</v>
      </c>
      <c r="L53" s="6">
        <f>J53*'Input Data'!AG68</f>
        <v>0</v>
      </c>
      <c r="M53" s="6">
        <f t="shared" si="1"/>
        <v>113.08500000000001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Data'!AB69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Data'!AB70</f>
        <v>100.5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108.5</v>
      </c>
      <c r="K55" s="6">
        <f>J55*'Input Data'!AF70</f>
        <v>5.4250000000000007</v>
      </c>
      <c r="L55" s="6">
        <f>J55*'Input Data'!AG70</f>
        <v>0</v>
      </c>
      <c r="M55" s="6">
        <f t="shared" si="1"/>
        <v>113.925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Data'!AB71</f>
        <v>100.5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117.5</v>
      </c>
      <c r="K56" s="6">
        <f>J56*'Input Data'!AF71</f>
        <v>5.875</v>
      </c>
      <c r="L56" s="6">
        <f>J56*'Input Data'!AG71</f>
        <v>0</v>
      </c>
      <c r="M56" s="6">
        <f t="shared" si="1"/>
        <v>123.375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Data'!AB72</f>
        <v>102.5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125.5</v>
      </c>
      <c r="K57" s="6">
        <f>J57*'Input Data'!AF72</f>
        <v>6.2750000000000004</v>
      </c>
      <c r="L57" s="6">
        <f>J57*'Input Data'!AG72</f>
        <v>0</v>
      </c>
      <c r="M57" s="6">
        <f t="shared" si="1"/>
        <v>131.77500000000001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Data'!AB73</f>
        <v>90.8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104.8</v>
      </c>
      <c r="K58" s="6">
        <f>J58*'Input Data'!AF73</f>
        <v>5.24</v>
      </c>
      <c r="L58" s="6">
        <f>J58*'Input Data'!AG73</f>
        <v>0</v>
      </c>
      <c r="M58" s="6">
        <f t="shared" si="1"/>
        <v>110.03999999999999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Data'!AB74</f>
        <v>90.8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113.8</v>
      </c>
      <c r="K59" s="6">
        <f>J59*'Input Data'!AF74</f>
        <v>5.69</v>
      </c>
      <c r="L59" s="6">
        <f>J59*'Input Data'!AG74</f>
        <v>0</v>
      </c>
      <c r="M59" s="6">
        <f t="shared" si="1"/>
        <v>119.49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Data'!AB75</f>
        <v>111.5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134.5</v>
      </c>
      <c r="K60" s="6">
        <f>J60*'Input Data'!AF75</f>
        <v>6.7250000000000005</v>
      </c>
      <c r="L60" s="6">
        <f>J60*'Input Data'!AG75</f>
        <v>0</v>
      </c>
      <c r="M60" s="6">
        <f t="shared" si="1"/>
        <v>141.22499999999999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Data'!AB76</f>
        <v>109.8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123.8</v>
      </c>
      <c r="K61" s="6">
        <f>J61*'Input Data'!AF76</f>
        <v>6.19</v>
      </c>
      <c r="L61" s="6">
        <f>J61*'Input Data'!AG76</f>
        <v>0</v>
      </c>
      <c r="M61" s="6">
        <f t="shared" si="1"/>
        <v>129.99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Data'!AB77</f>
        <v>109.8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132.80000000000001</v>
      </c>
      <c r="K62" s="6">
        <f>J62*'Input Data'!AF77</f>
        <v>6.6400000000000006</v>
      </c>
      <c r="L62" s="6">
        <f>J62*'Input Data'!AG77</f>
        <v>0</v>
      </c>
      <c r="M62" s="6">
        <f t="shared" si="1"/>
        <v>139.44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Data'!AB78</f>
        <v>94.5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108.5</v>
      </c>
      <c r="K63" s="6">
        <f>J63*'Input Data'!AF78</f>
        <v>5.4250000000000007</v>
      </c>
      <c r="L63" s="6">
        <f>J63*'Input Data'!AG78</f>
        <v>0</v>
      </c>
      <c r="M63" s="6">
        <f t="shared" si="1"/>
        <v>113.925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Data'!AB79</f>
        <v>94.5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117.5</v>
      </c>
      <c r="K64" s="6">
        <f>J64*'Input Data'!AF79</f>
        <v>5.875</v>
      </c>
      <c r="L64" s="6">
        <f>J64*'Input Data'!AG79</f>
        <v>0</v>
      </c>
      <c r="M64" s="6">
        <f t="shared" si="1"/>
        <v>123.375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Data'!AB80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Data'!AB81</f>
        <v>100.1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108.1</v>
      </c>
      <c r="K66" s="6">
        <f>J66*'Input Data'!AF81</f>
        <v>5.4050000000000002</v>
      </c>
      <c r="L66" s="6">
        <f>J66*'Input Data'!AG81</f>
        <v>0</v>
      </c>
      <c r="M66" s="6">
        <f t="shared" si="1"/>
        <v>113.505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Data'!AB82</f>
        <v>100.1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117.1</v>
      </c>
      <c r="K67" s="6">
        <f>J67*'Input Data'!AF82</f>
        <v>5.8550000000000004</v>
      </c>
      <c r="L67" s="6">
        <f>J67*'Input Data'!AG82</f>
        <v>0</v>
      </c>
      <c r="M67" s="6">
        <f t="shared" si="1"/>
        <v>122.955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Data'!AB83</f>
        <v>98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121</v>
      </c>
      <c r="K68" s="6">
        <f>J68*'Input Data'!AF83</f>
        <v>6.0500000000000007</v>
      </c>
      <c r="L68" s="6">
        <f>J68*'Input Data'!AG83</f>
        <v>0</v>
      </c>
      <c r="M68" s="6">
        <f t="shared" si="1"/>
        <v>127.05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Data'!AB84</f>
        <v>90.3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104.3</v>
      </c>
      <c r="K69" s="6">
        <f>J69*'Input Data'!AF84</f>
        <v>5.2149999999999999</v>
      </c>
      <c r="L69" s="6">
        <f>J69*'Input Data'!AG84</f>
        <v>0</v>
      </c>
      <c r="M69" s="6">
        <f t="shared" si="1"/>
        <v>109.515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Data'!AB85</f>
        <v>90.3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113.3</v>
      </c>
      <c r="K70" s="6">
        <f>J70*'Input Data'!AF85</f>
        <v>5.665</v>
      </c>
      <c r="L70" s="6">
        <f>J70*'Input Data'!AG85</f>
        <v>0</v>
      </c>
      <c r="M70" s="6">
        <f t="shared" si="1"/>
        <v>118.965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Data'!AB86</f>
        <v>103.2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126.2</v>
      </c>
      <c r="K71" s="6">
        <f>J71*'Input Data'!AF86</f>
        <v>6.3100000000000005</v>
      </c>
      <c r="L71" s="6">
        <f>J71*'Input Data'!AG86</f>
        <v>0</v>
      </c>
      <c r="M71" s="6">
        <f t="shared" si="1"/>
        <v>132.51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Data'!AB87</f>
        <v>101.2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124.2</v>
      </c>
      <c r="K72" s="6">
        <f>J72*'Input Data'!AF87</f>
        <v>6.2100000000000009</v>
      </c>
      <c r="L72" s="6">
        <f>J72*'Input Data'!AG87</f>
        <v>0</v>
      </c>
      <c r="M72" s="6">
        <f t="shared" si="1"/>
        <v>130.41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Data'!AB88</f>
        <v>90.2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104.2</v>
      </c>
      <c r="K73" s="6">
        <f>J73*'Input Data'!AF88</f>
        <v>5.2100000000000009</v>
      </c>
      <c r="L73" s="6">
        <f>J73*'Input Data'!AG88</f>
        <v>0</v>
      </c>
      <c r="M73" s="6">
        <f t="shared" si="1"/>
        <v>109.41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Data'!AB89</f>
        <v>90.2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113.2</v>
      </c>
      <c r="K74" s="6">
        <f>J74*'Input Data'!AF89</f>
        <v>5.66</v>
      </c>
      <c r="L74" s="6">
        <f>J74*'Input Data'!AG89</f>
        <v>0</v>
      </c>
      <c r="M74" s="6">
        <f t="shared" si="1"/>
        <v>118.86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Data'!AB90</f>
        <v>100.8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108.8</v>
      </c>
      <c r="K75" s="6">
        <f>J75*'Input Data'!AF90</f>
        <v>5.44</v>
      </c>
      <c r="L75" s="6">
        <f>J75*'Input Data'!AG90</f>
        <v>0</v>
      </c>
      <c r="M75" s="6">
        <f t="shared" si="1"/>
        <v>114.24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Data'!AB91</f>
        <v>100.8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117.8</v>
      </c>
      <c r="K76" s="6">
        <f>J76*'Input Data'!AF91</f>
        <v>5.8900000000000006</v>
      </c>
      <c r="L76" s="6">
        <f>J76*'Input Data'!AG91</f>
        <v>0</v>
      </c>
      <c r="M76" s="6">
        <f t="shared" si="1"/>
        <v>123.69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Data'!AB92</f>
        <v>100.4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117.4</v>
      </c>
      <c r="K77" s="6">
        <f>J77*'Input Data'!AF92</f>
        <v>5.870000000000001</v>
      </c>
      <c r="L77" s="6">
        <f>J77*'Input Data'!AG92</f>
        <v>0</v>
      </c>
      <c r="M77" s="6">
        <f t="shared" si="1"/>
        <v>123.27000000000001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Data'!AB93</f>
        <v>95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118</v>
      </c>
      <c r="K78" s="6">
        <f>J78*'Input Data'!AF93</f>
        <v>5.9</v>
      </c>
      <c r="L78" s="6">
        <f>J78*'Input Data'!AG93</f>
        <v>0</v>
      </c>
      <c r="M78" s="6">
        <f t="shared" ref="M78:M141" si="3">SUM(J78:L78)</f>
        <v>123.9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Data'!AB94</f>
        <v>91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114</v>
      </c>
      <c r="K79" s="6">
        <f>J79*'Input Data'!AF94</f>
        <v>5.7</v>
      </c>
      <c r="L79" s="6">
        <f>J79*'Input Data'!AG94</f>
        <v>0</v>
      </c>
      <c r="M79" s="6">
        <f t="shared" si="3"/>
        <v>119.7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Data'!AB95</f>
        <v>110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133</v>
      </c>
      <c r="K80" s="6">
        <f>J80*'Input Data'!AF95</f>
        <v>6.65</v>
      </c>
      <c r="L80" s="6">
        <f>J80*'Input Data'!AG95</f>
        <v>0</v>
      </c>
      <c r="M80" s="6">
        <f t="shared" si="3"/>
        <v>139.65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Data'!AB96</f>
        <v>103.6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120.6</v>
      </c>
      <c r="K81" s="6">
        <f>J81*'Input Data'!AF96</f>
        <v>6.03</v>
      </c>
      <c r="L81" s="6">
        <f>J81*'Input Data'!AG96</f>
        <v>0</v>
      </c>
      <c r="M81" s="6">
        <f t="shared" si="3"/>
        <v>126.63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Data'!AB97</f>
        <v>94.7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117.7</v>
      </c>
      <c r="K82" s="6">
        <f>J82*'Input Data'!AF97</f>
        <v>5.8850000000000007</v>
      </c>
      <c r="L82" s="6">
        <f>J82*'Input Data'!AG97</f>
        <v>0</v>
      </c>
      <c r="M82" s="6">
        <f t="shared" si="3"/>
        <v>123.58500000000001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Data'!AB98</f>
        <v>101.2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118.2</v>
      </c>
      <c r="K83" s="6">
        <f>J83*'Input Data'!AF98</f>
        <v>5.91</v>
      </c>
      <c r="L83" s="6">
        <f>J83*'Input Data'!AG98</f>
        <v>0</v>
      </c>
      <c r="M83" s="6">
        <f t="shared" si="3"/>
        <v>124.11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Data'!AB99</f>
        <v>98.9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121.9</v>
      </c>
      <c r="K84" s="6">
        <f>J84*'Input Data'!AF99</f>
        <v>6.0950000000000006</v>
      </c>
      <c r="L84" s="6">
        <f>J84*'Input Data'!AG99</f>
        <v>0</v>
      </c>
      <c r="M84" s="6">
        <f t="shared" si="3"/>
        <v>127.995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Data'!AB100</f>
        <v>91.2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114.2</v>
      </c>
      <c r="K85" s="6">
        <f>J85*'Input Data'!AF100</f>
        <v>5.7100000000000009</v>
      </c>
      <c r="L85" s="6">
        <f>J85*'Input Data'!AG100</f>
        <v>0</v>
      </c>
      <c r="M85" s="6">
        <f t="shared" si="3"/>
        <v>119.91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Data'!AB101</f>
        <v>98.2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106.2</v>
      </c>
      <c r="K86" s="6">
        <f>J86*'Input Data'!AF101</f>
        <v>5.3100000000000005</v>
      </c>
      <c r="L86" s="6">
        <f>J86*'Input Data'!AG101</f>
        <v>0</v>
      </c>
      <c r="M86" s="6">
        <f t="shared" si="3"/>
        <v>111.51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Data'!AB102</f>
        <v>98.2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115.2</v>
      </c>
      <c r="K87" s="6">
        <f>J87*'Input Data'!AF102</f>
        <v>5.7600000000000007</v>
      </c>
      <c r="L87" s="6">
        <f>J87*'Input Data'!AG102</f>
        <v>0</v>
      </c>
      <c r="M87" s="6">
        <f t="shared" si="3"/>
        <v>120.96000000000001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Data'!AB103</f>
        <v>89.3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112.3</v>
      </c>
      <c r="K88" s="6">
        <f>J88*'Input Data'!AF103</f>
        <v>5.6150000000000002</v>
      </c>
      <c r="L88" s="6">
        <f>J88*'Input Data'!AG103</f>
        <v>0</v>
      </c>
      <c r="M88" s="6">
        <f t="shared" si="3"/>
        <v>117.91499999999999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Data'!AB104</f>
        <v>76.8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99.8</v>
      </c>
      <c r="K89" s="6">
        <f>J89*'Input Data'!AF104</f>
        <v>4.99</v>
      </c>
      <c r="L89" s="6">
        <f>J89*'Input Data'!AG104</f>
        <v>0</v>
      </c>
      <c r="M89" s="6">
        <f t="shared" si="3"/>
        <v>104.78999999999999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Data'!AB105</f>
        <v>97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114</v>
      </c>
      <c r="K90" s="6">
        <f>J90*'Input Data'!AF105</f>
        <v>5.7</v>
      </c>
      <c r="L90" s="6">
        <f>J90*'Input Data'!AG105</f>
        <v>0</v>
      </c>
      <c r="M90" s="6">
        <f t="shared" si="3"/>
        <v>119.7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Data'!AB106</f>
        <v>96.1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119.1</v>
      </c>
      <c r="K91" s="6">
        <f>J91*'Input Data'!AF106</f>
        <v>5.9550000000000001</v>
      </c>
      <c r="L91" s="6">
        <f>J91*'Input Data'!AG106</f>
        <v>0</v>
      </c>
      <c r="M91" s="6">
        <f t="shared" si="3"/>
        <v>125.05499999999999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Data'!AB107</f>
        <v>88.1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111.1</v>
      </c>
      <c r="K92" s="6">
        <f>J92*'Input Data'!AF107</f>
        <v>5.5549999999999997</v>
      </c>
      <c r="L92" s="6">
        <f>J92*'Input Data'!AG107</f>
        <v>0</v>
      </c>
      <c r="M92" s="6">
        <f t="shared" si="3"/>
        <v>116.655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Data'!AB108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Data'!AB109</f>
        <v>97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114</v>
      </c>
      <c r="K94" s="6">
        <f>J94*'Input Data'!AF109</f>
        <v>5.7</v>
      </c>
      <c r="L94" s="6">
        <f>J94*'Input Data'!AG109</f>
        <v>0</v>
      </c>
      <c r="M94" s="6">
        <f t="shared" si="3"/>
        <v>119.7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Data'!AB110</f>
        <v>93.7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116.7</v>
      </c>
      <c r="K95" s="6">
        <f>J95*'Input Data'!AF110</f>
        <v>5.8350000000000009</v>
      </c>
      <c r="L95" s="6">
        <f>J95*'Input Data'!AG110</f>
        <v>0</v>
      </c>
      <c r="M95" s="6">
        <f t="shared" si="3"/>
        <v>122.535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Data'!AB111</f>
        <v>89.7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112.7</v>
      </c>
      <c r="K96" s="6">
        <f>J96*'Input Data'!AF111</f>
        <v>5.6350000000000007</v>
      </c>
      <c r="L96" s="6">
        <f>J96*'Input Data'!AG111</f>
        <v>0</v>
      </c>
      <c r="M96" s="6">
        <f t="shared" si="3"/>
        <v>118.33500000000001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Data'!AB112</f>
        <v>110.3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133.30000000000001</v>
      </c>
      <c r="K97" s="6">
        <f>J97*'Input Data'!AF112</f>
        <v>6.6650000000000009</v>
      </c>
      <c r="L97" s="6">
        <f>J97*'Input Data'!AG112</f>
        <v>0</v>
      </c>
      <c r="M97" s="6">
        <f t="shared" si="3"/>
        <v>139.965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Data'!AB113</f>
        <v>96.5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104.5</v>
      </c>
      <c r="K98" s="6">
        <f>J98*'Input Data'!AF113</f>
        <v>5.2250000000000005</v>
      </c>
      <c r="L98" s="6">
        <f>J98*'Input Data'!AG113</f>
        <v>0</v>
      </c>
      <c r="M98" s="6">
        <f t="shared" si="3"/>
        <v>109.72499999999999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Data'!AB114</f>
        <v>96.5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113.5</v>
      </c>
      <c r="K99" s="6">
        <f>J99*'Input Data'!AF114</f>
        <v>5.6750000000000007</v>
      </c>
      <c r="L99" s="6">
        <f>J99*'Input Data'!AG114</f>
        <v>0</v>
      </c>
      <c r="M99" s="6">
        <f t="shared" si="3"/>
        <v>119.175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Data'!AB115</f>
        <v>95.6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118.6</v>
      </c>
      <c r="K100" s="6">
        <f>J100*'Input Data'!AF115</f>
        <v>5.93</v>
      </c>
      <c r="L100" s="6">
        <f>J100*'Input Data'!AG115</f>
        <v>0</v>
      </c>
      <c r="M100" s="6">
        <f t="shared" si="3"/>
        <v>124.53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Data'!AB116</f>
        <v>87.6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101.6</v>
      </c>
      <c r="K101" s="6">
        <f>J101*'Input Data'!AF116</f>
        <v>5.08</v>
      </c>
      <c r="L101" s="6">
        <f>J101*'Input Data'!AG116</f>
        <v>0</v>
      </c>
      <c r="M101" s="6">
        <f t="shared" si="3"/>
        <v>106.67999999999999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Data'!AB117</f>
        <v>87.6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110.6</v>
      </c>
      <c r="K102" s="6">
        <f>J102*'Input Data'!AF117</f>
        <v>5.53</v>
      </c>
      <c r="L102" s="6">
        <f>J102*'Input Data'!AG117</f>
        <v>0</v>
      </c>
      <c r="M102" s="6">
        <f t="shared" si="3"/>
        <v>116.13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Data'!AB118</f>
        <v>101.8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124.8</v>
      </c>
      <c r="K103" s="6">
        <f>J103*'Input Data'!AF118</f>
        <v>6.24</v>
      </c>
      <c r="L103" s="6">
        <f>J103*'Input Data'!AG118</f>
        <v>0</v>
      </c>
      <c r="M103" s="6">
        <f t="shared" si="3"/>
        <v>131.04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Data'!AB119</f>
        <v>106.6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129.6</v>
      </c>
      <c r="K104" s="6">
        <f>J104*'Input Data'!AF119</f>
        <v>6.48</v>
      </c>
      <c r="L104" s="6">
        <f>J104*'Input Data'!AG119</f>
        <v>0</v>
      </c>
      <c r="M104" s="6">
        <f t="shared" si="3"/>
        <v>136.07999999999998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Data'!AB120</f>
        <v>91.3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105.3</v>
      </c>
      <c r="K105" s="6">
        <f>J105*'Input Data'!AF120</f>
        <v>5.2650000000000006</v>
      </c>
      <c r="L105" s="6">
        <f>J105*'Input Data'!AG120</f>
        <v>0</v>
      </c>
      <c r="M105" s="6">
        <f t="shared" si="3"/>
        <v>110.565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Data'!AB121</f>
        <v>91.3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114.3</v>
      </c>
      <c r="K106" s="6">
        <f>J106*'Input Data'!AF121</f>
        <v>5.7149999999999999</v>
      </c>
      <c r="L106" s="6">
        <f>J106*'Input Data'!AG121</f>
        <v>0</v>
      </c>
      <c r="M106" s="6">
        <f t="shared" si="3"/>
        <v>120.015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Data'!AB122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Data'!AB123</f>
        <v>98.8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106.8</v>
      </c>
      <c r="K108" s="6">
        <f>J108*'Input Data'!AF123</f>
        <v>5.34</v>
      </c>
      <c r="L108" s="6">
        <f>J108*'Input Data'!AG123</f>
        <v>0</v>
      </c>
      <c r="M108" s="6">
        <f t="shared" si="3"/>
        <v>112.14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Data'!AB124</f>
        <v>98.8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115.8</v>
      </c>
      <c r="K109" s="6">
        <f>J109*'Input Data'!AF124</f>
        <v>5.79</v>
      </c>
      <c r="L109" s="6">
        <f>J109*'Input Data'!AG124</f>
        <v>0</v>
      </c>
      <c r="M109" s="6">
        <f t="shared" si="3"/>
        <v>121.59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Data'!AB125</f>
        <v>88.4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111.4</v>
      </c>
      <c r="K110" s="6">
        <f>J110*'Input Data'!AF125</f>
        <v>5.57</v>
      </c>
      <c r="L110" s="6">
        <f>J110*'Input Data'!AG125</f>
        <v>0</v>
      </c>
      <c r="M110" s="6">
        <f t="shared" si="3"/>
        <v>116.97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Data'!AB126</f>
        <v>89.5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103.5</v>
      </c>
      <c r="K111" s="6">
        <f>J111*'Input Data'!AF126</f>
        <v>5.1750000000000007</v>
      </c>
      <c r="L111" s="6">
        <f>J111*'Input Data'!AG126</f>
        <v>0</v>
      </c>
      <c r="M111" s="6">
        <f t="shared" si="3"/>
        <v>108.675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Data'!AB127</f>
        <v>89.5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112.5</v>
      </c>
      <c r="K112" s="6">
        <f>J112*'Input Data'!AF127</f>
        <v>5.625</v>
      </c>
      <c r="L112" s="6">
        <f>J112*'Input Data'!AG127</f>
        <v>0</v>
      </c>
      <c r="M112" s="6">
        <f t="shared" si="3"/>
        <v>118.125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Data'!AB128</f>
        <v>97.4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120.4</v>
      </c>
      <c r="K113" s="6">
        <f>J113*'Input Data'!AF128</f>
        <v>6.0200000000000005</v>
      </c>
      <c r="L113" s="6">
        <f>J113*'Input Data'!AG128</f>
        <v>0</v>
      </c>
      <c r="M113" s="6">
        <f t="shared" si="3"/>
        <v>126.42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Data'!AB129</f>
        <v>95.4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118.4</v>
      </c>
      <c r="K114" s="6">
        <f>J114*'Input Data'!AF129</f>
        <v>5.9200000000000008</v>
      </c>
      <c r="L114" s="6">
        <f>J114*'Input Data'!AG129</f>
        <v>0</v>
      </c>
      <c r="M114" s="6">
        <f t="shared" si="3"/>
        <v>124.32000000000001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Data'!AB130</f>
        <v>93.2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107.2</v>
      </c>
      <c r="K115" s="6">
        <f>J115*'Input Data'!AF130</f>
        <v>5.36</v>
      </c>
      <c r="L115" s="6">
        <f>J115*'Input Data'!AG130</f>
        <v>0</v>
      </c>
      <c r="M115" s="6">
        <f t="shared" si="3"/>
        <v>112.56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Data'!AB131</f>
        <v>93.2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116.2</v>
      </c>
      <c r="K116" s="6">
        <f>J116*'Input Data'!AF131</f>
        <v>5.8100000000000005</v>
      </c>
      <c r="L116" s="6">
        <f>J116*'Input Data'!AG131</f>
        <v>0</v>
      </c>
      <c r="M116" s="6">
        <f t="shared" si="3"/>
        <v>122.01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Data'!AB132</f>
        <v>99.1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107.1</v>
      </c>
      <c r="K117" s="6">
        <f>J117*'Input Data'!AF132</f>
        <v>5.3550000000000004</v>
      </c>
      <c r="L117" s="6">
        <f>J117*'Input Data'!AG132</f>
        <v>0</v>
      </c>
      <c r="M117" s="6">
        <f t="shared" si="3"/>
        <v>112.455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Data'!AB133</f>
        <v>99.1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116.1</v>
      </c>
      <c r="K118" s="6">
        <f>J118*'Input Data'!AF133</f>
        <v>5.8049999999999997</v>
      </c>
      <c r="L118" s="6">
        <f>J118*'Input Data'!AG133</f>
        <v>0</v>
      </c>
      <c r="M118" s="6">
        <f t="shared" si="3"/>
        <v>121.905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Data'!AB134</f>
        <v>90.2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113.2</v>
      </c>
      <c r="K119" s="6">
        <f>J119*'Input Data'!AF134</f>
        <v>5.66</v>
      </c>
      <c r="L119" s="6">
        <f>J119*'Input Data'!AG134</f>
        <v>0</v>
      </c>
      <c r="M119" s="6">
        <f t="shared" si="3"/>
        <v>118.86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Data'!AB135</f>
        <v>100.7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108.7</v>
      </c>
      <c r="K120" s="6">
        <f>J120*'Input Data'!AF135</f>
        <v>5.4350000000000005</v>
      </c>
      <c r="L120" s="6">
        <f>J120*'Input Data'!AG135</f>
        <v>0</v>
      </c>
      <c r="M120" s="6">
        <f t="shared" si="3"/>
        <v>114.13500000000001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Data'!AB136</f>
        <v>100.7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117.7</v>
      </c>
      <c r="K121" s="6">
        <f>J121*'Input Data'!AF136</f>
        <v>5.8850000000000007</v>
      </c>
      <c r="L121" s="6">
        <f>J121*'Input Data'!AG136</f>
        <v>0</v>
      </c>
      <c r="M121" s="6">
        <f t="shared" si="3"/>
        <v>123.58500000000001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Data'!AB137</f>
        <v>92.8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115.8</v>
      </c>
      <c r="K122" s="6">
        <f>J122*'Input Data'!AF137</f>
        <v>5.79</v>
      </c>
      <c r="L122" s="6">
        <f>J122*'Input Data'!AG137</f>
        <v>0</v>
      </c>
      <c r="M122" s="6">
        <f t="shared" si="3"/>
        <v>121.59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Data'!AB138</f>
        <v>97.9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105.9</v>
      </c>
      <c r="K123" s="6">
        <f>J123*'Input Data'!AF138</f>
        <v>5.2950000000000008</v>
      </c>
      <c r="L123" s="6">
        <f>J123*'Input Data'!AG138</f>
        <v>0</v>
      </c>
      <c r="M123" s="6">
        <f t="shared" si="3"/>
        <v>111.19500000000001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Data'!AB139</f>
        <v>97.9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114.9</v>
      </c>
      <c r="K124" s="6">
        <f>J124*'Input Data'!AF139</f>
        <v>5.745000000000001</v>
      </c>
      <c r="L124" s="6">
        <f>J124*'Input Data'!AG139</f>
        <v>0</v>
      </c>
      <c r="M124" s="6">
        <f t="shared" si="3"/>
        <v>120.64500000000001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Data'!AB140</f>
        <v>96.7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119.7</v>
      </c>
      <c r="K125" s="6">
        <f>J125*'Input Data'!AF140</f>
        <v>5.9850000000000003</v>
      </c>
      <c r="L125" s="6">
        <f>J125*'Input Data'!AG140</f>
        <v>0</v>
      </c>
      <c r="M125" s="6">
        <f t="shared" si="3"/>
        <v>125.685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Data'!AB141</f>
        <v>88.7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111.7</v>
      </c>
      <c r="K126" s="6">
        <f>J126*'Input Data'!AF141</f>
        <v>5.5850000000000009</v>
      </c>
      <c r="L126" s="6">
        <f>J126*'Input Data'!AG141</f>
        <v>0</v>
      </c>
      <c r="M126" s="6">
        <f t="shared" si="3"/>
        <v>117.285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Data'!AB142</f>
        <v>133.1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156.1</v>
      </c>
      <c r="K127" s="6">
        <f>J127*'Input Data'!AF142</f>
        <v>7.8049999999999997</v>
      </c>
      <c r="L127" s="6">
        <f>J127*'Input Data'!AG142</f>
        <v>0</v>
      </c>
      <c r="M127" s="6">
        <f t="shared" si="3"/>
        <v>163.905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Data'!AB143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Data'!AB144</f>
        <v>99.3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107.3</v>
      </c>
      <c r="K129" s="6">
        <f>J129*'Input Data'!AF144</f>
        <v>5.3650000000000002</v>
      </c>
      <c r="L129" s="6">
        <f>J129*'Input Data'!AG144</f>
        <v>0</v>
      </c>
      <c r="M129" s="6">
        <f t="shared" si="3"/>
        <v>112.66499999999999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Data'!AB145</f>
        <v>99.3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116.3</v>
      </c>
      <c r="K130" s="6">
        <f>J130*'Input Data'!AF145</f>
        <v>5.8150000000000004</v>
      </c>
      <c r="L130" s="6">
        <f>J130*'Input Data'!AG145</f>
        <v>0</v>
      </c>
      <c r="M130" s="6">
        <f t="shared" si="3"/>
        <v>122.11499999999999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Data'!AB146</f>
        <v>90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113</v>
      </c>
      <c r="K131" s="6">
        <f>J131*'Input Data'!AF146</f>
        <v>5.65</v>
      </c>
      <c r="L131" s="6">
        <f>J131*'Input Data'!AG146</f>
        <v>0</v>
      </c>
      <c r="M131" s="6">
        <f t="shared" si="3"/>
        <v>118.65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Data'!AB147</f>
        <v>99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116</v>
      </c>
      <c r="K132" s="6">
        <f>J132*'Input Data'!AF147</f>
        <v>5.8000000000000007</v>
      </c>
      <c r="L132" s="6">
        <f>J132*'Input Data'!AG147</f>
        <v>0</v>
      </c>
      <c r="M132" s="6">
        <f t="shared" si="3"/>
        <v>121.8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Data'!AB148</f>
        <v>94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117</v>
      </c>
      <c r="K133" s="6">
        <f>J133*'Input Data'!AF148</f>
        <v>5.8500000000000005</v>
      </c>
      <c r="L133" s="6">
        <f>J133*'Input Data'!AG148</f>
        <v>0</v>
      </c>
      <c r="M133" s="6">
        <f t="shared" si="3"/>
        <v>122.85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Data'!AB149</f>
        <v>90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113</v>
      </c>
      <c r="K134" s="6">
        <f>J134*'Input Data'!AF149</f>
        <v>5.65</v>
      </c>
      <c r="L134" s="6">
        <f>J134*'Input Data'!AG149</f>
        <v>0</v>
      </c>
      <c r="M134" s="6">
        <f t="shared" si="3"/>
        <v>118.65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Data'!AB150</f>
        <v>130.80000000000001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153.80000000000001</v>
      </c>
      <c r="K135" s="6">
        <f>J135*'Input Data'!AF150</f>
        <v>7.6900000000000013</v>
      </c>
      <c r="L135" s="6">
        <f>J135*'Input Data'!AG150</f>
        <v>0</v>
      </c>
      <c r="M135" s="6">
        <f t="shared" si="3"/>
        <v>161.49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Data'!AB151</f>
        <v>100.2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108.2</v>
      </c>
      <c r="K136" s="6">
        <f>J136*'Input Data'!AF151</f>
        <v>5.41</v>
      </c>
      <c r="L136" s="6">
        <f>J136*'Input Data'!AG151</f>
        <v>0</v>
      </c>
      <c r="M136" s="6">
        <f t="shared" si="3"/>
        <v>113.61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Data'!AB152</f>
        <v>100.2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117.2</v>
      </c>
      <c r="K137" s="6">
        <f>J137*'Input Data'!AF152</f>
        <v>5.86</v>
      </c>
      <c r="L137" s="6">
        <f>J137*'Input Data'!AG152</f>
        <v>0</v>
      </c>
      <c r="M137" s="6">
        <f t="shared" si="3"/>
        <v>123.06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Data'!AB153</f>
        <v>91.3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105.3</v>
      </c>
      <c r="K138" s="6">
        <f>J138*'Input Data'!AF153</f>
        <v>5.2650000000000006</v>
      </c>
      <c r="L138" s="6">
        <f>J138*'Input Data'!AG153</f>
        <v>0</v>
      </c>
      <c r="M138" s="6">
        <f t="shared" si="3"/>
        <v>110.565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Data'!AB154</f>
        <v>91.3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114.3</v>
      </c>
      <c r="K139" s="6">
        <f>J139*'Input Data'!AF154</f>
        <v>5.7149999999999999</v>
      </c>
      <c r="L139" s="6">
        <f>J139*'Input Data'!AG154</f>
        <v>0</v>
      </c>
      <c r="M139" s="6">
        <f t="shared" si="3"/>
        <v>120.015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Data'!AB155</f>
        <v>95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109</v>
      </c>
      <c r="K140" s="6">
        <f>J140*'Input Data'!AF155</f>
        <v>5.45</v>
      </c>
      <c r="L140" s="6">
        <f>J140*'Input Data'!AG155</f>
        <v>0</v>
      </c>
      <c r="M140" s="6">
        <f t="shared" si="3"/>
        <v>114.45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Data'!AB156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Data'!AB157</f>
        <v>100.6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117.6</v>
      </c>
      <c r="K142" s="6">
        <f>J142*'Input Data'!AF157</f>
        <v>5.88</v>
      </c>
      <c r="L142" s="6">
        <f>J142*'Input Data'!AG157</f>
        <v>0</v>
      </c>
      <c r="M142" s="6">
        <f t="shared" ref="M142:M205" si="5">SUM(J142:L142)</f>
        <v>123.47999999999999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Data'!AB158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Data'!AB159</f>
        <v>99.3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107.3</v>
      </c>
      <c r="K144" s="6">
        <f>J144*'Input Data'!AF159</f>
        <v>5.3650000000000002</v>
      </c>
      <c r="L144" s="6">
        <f>J144*'Input Data'!AG159</f>
        <v>0</v>
      </c>
      <c r="M144" s="6">
        <f t="shared" si="5"/>
        <v>112.66499999999999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Data'!AB160</f>
        <v>99.3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116.3</v>
      </c>
      <c r="K145" s="6">
        <f>J145*'Input Data'!AF160</f>
        <v>5.8150000000000004</v>
      </c>
      <c r="L145" s="6">
        <f>J145*'Input Data'!AG160</f>
        <v>0</v>
      </c>
      <c r="M145" s="6">
        <f t="shared" si="5"/>
        <v>122.11499999999999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Data'!AB161</f>
        <v>89.4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103.4</v>
      </c>
      <c r="K146" s="6">
        <f>J146*'Input Data'!AF161</f>
        <v>5.1700000000000008</v>
      </c>
      <c r="L146" s="6">
        <f>J146*'Input Data'!AG161</f>
        <v>0</v>
      </c>
      <c r="M146" s="6">
        <f t="shared" si="5"/>
        <v>108.57000000000001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Data'!AB162</f>
        <v>89.4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112.4</v>
      </c>
      <c r="K147" s="6">
        <f>J147*'Input Data'!AF162</f>
        <v>5.620000000000001</v>
      </c>
      <c r="L147" s="6">
        <f>J147*'Input Data'!AG162</f>
        <v>0</v>
      </c>
      <c r="M147" s="6">
        <f t="shared" si="5"/>
        <v>118.02000000000001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Data'!AB163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Data'!AB164</f>
        <v>102.6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110.6</v>
      </c>
      <c r="K149" s="6">
        <f>J149*'Input Data'!AF164</f>
        <v>5.53</v>
      </c>
      <c r="L149" s="6">
        <f>J149*'Input Data'!AG164</f>
        <v>0</v>
      </c>
      <c r="M149" s="6">
        <f t="shared" si="5"/>
        <v>116.13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Data'!AB165</f>
        <v>102.6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119.6</v>
      </c>
      <c r="K150" s="6">
        <f>J150*'Input Data'!AF165</f>
        <v>5.98</v>
      </c>
      <c r="L150" s="6">
        <f>J150*'Input Data'!AG165</f>
        <v>0</v>
      </c>
      <c r="M150" s="6">
        <f t="shared" si="5"/>
        <v>125.58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Data'!AB166</f>
        <v>92.9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115.9</v>
      </c>
      <c r="K151" s="6">
        <f>J151*'Input Data'!AF166</f>
        <v>5.7950000000000008</v>
      </c>
      <c r="L151" s="6">
        <f>J151*'Input Data'!AG166</f>
        <v>0</v>
      </c>
      <c r="M151" s="6">
        <f t="shared" si="5"/>
        <v>121.69500000000001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Data'!AB167</f>
        <v>86.2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109.2</v>
      </c>
      <c r="K152" s="6">
        <f>J152*'Input Data'!AF167</f>
        <v>5.4600000000000009</v>
      </c>
      <c r="L152" s="6">
        <f>J152*'Input Data'!AG167</f>
        <v>0</v>
      </c>
      <c r="M152" s="6">
        <f t="shared" si="5"/>
        <v>114.66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Data'!AB168</f>
        <v>97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105</v>
      </c>
      <c r="K153" s="6">
        <f>J153*'Input Data'!AF168</f>
        <v>5.25</v>
      </c>
      <c r="L153" s="6">
        <f>J153*'Input Data'!AG168</f>
        <v>0</v>
      </c>
      <c r="M153" s="6">
        <f t="shared" si="5"/>
        <v>110.25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Data'!AB169</f>
        <v>97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114</v>
      </c>
      <c r="K154" s="6">
        <f>J154*'Input Data'!AF169</f>
        <v>5.7</v>
      </c>
      <c r="L154" s="6">
        <f>J154*'Input Data'!AG169</f>
        <v>0</v>
      </c>
      <c r="M154" s="6">
        <f t="shared" si="5"/>
        <v>119.7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Data'!AB170</f>
        <v>97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120</v>
      </c>
      <c r="K155" s="6">
        <f>J155*'Input Data'!AF170</f>
        <v>6</v>
      </c>
      <c r="L155" s="6">
        <f>J155*'Input Data'!AG170</f>
        <v>0</v>
      </c>
      <c r="M155" s="6">
        <f t="shared" si="5"/>
        <v>126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Data'!AB171</f>
        <v>89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103</v>
      </c>
      <c r="K156" s="6">
        <f>J156*'Input Data'!AF171</f>
        <v>5.15</v>
      </c>
      <c r="L156" s="6">
        <f>J156*'Input Data'!AG171</f>
        <v>0</v>
      </c>
      <c r="M156" s="6">
        <f t="shared" si="5"/>
        <v>108.15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Data'!AB172</f>
        <v>89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112</v>
      </c>
      <c r="K157" s="6">
        <f>J157*'Input Data'!AF172</f>
        <v>5.6000000000000005</v>
      </c>
      <c r="L157" s="6">
        <f>J157*'Input Data'!AG172</f>
        <v>0</v>
      </c>
      <c r="M157" s="6">
        <f t="shared" si="5"/>
        <v>117.6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Data'!AB173</f>
        <v>108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122</v>
      </c>
      <c r="K158" s="6">
        <f>J158*'Input Data'!AF173</f>
        <v>6.1000000000000005</v>
      </c>
      <c r="L158" s="6">
        <f>J158*'Input Data'!AG173</f>
        <v>0</v>
      </c>
      <c r="M158" s="6">
        <f t="shared" si="5"/>
        <v>128.1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Data'!AB174</f>
        <v>108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131</v>
      </c>
      <c r="K159" s="6">
        <f>J159*'Input Data'!AF174</f>
        <v>6.5500000000000007</v>
      </c>
      <c r="L159" s="6">
        <f>J159*'Input Data'!AG174</f>
        <v>0</v>
      </c>
      <c r="M159" s="6">
        <f t="shared" si="5"/>
        <v>137.55000000000001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Data'!AB175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Data'!AB176</f>
        <v>98.5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115.5</v>
      </c>
      <c r="K161" s="6">
        <f>J161*'Input Data'!AF176</f>
        <v>5.7750000000000004</v>
      </c>
      <c r="L161" s="6">
        <f>J161*'Input Data'!AG176</f>
        <v>0</v>
      </c>
      <c r="M161" s="6">
        <f t="shared" si="5"/>
        <v>121.27500000000001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Data'!AB177</f>
        <v>93.3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116.3</v>
      </c>
      <c r="K162" s="6">
        <f>J162*'Input Data'!AF177</f>
        <v>5.8150000000000004</v>
      </c>
      <c r="L162" s="6">
        <f>J162*'Input Data'!AG177</f>
        <v>0</v>
      </c>
      <c r="M162" s="6">
        <f t="shared" si="5"/>
        <v>122.11499999999999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Data'!AB178</f>
        <v>89.3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112.3</v>
      </c>
      <c r="K163" s="6">
        <f>J163*'Input Data'!AF178</f>
        <v>5.6150000000000002</v>
      </c>
      <c r="L163" s="6">
        <f>J163*'Input Data'!AG178</f>
        <v>0</v>
      </c>
      <c r="M163" s="6">
        <f t="shared" si="5"/>
        <v>117.91499999999999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Data'!AB179</f>
        <v>96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119</v>
      </c>
      <c r="K164" s="6">
        <f>J164*'Input Data'!AF179</f>
        <v>5.95</v>
      </c>
      <c r="L164" s="6">
        <f>J164*'Input Data'!AG179</f>
        <v>0</v>
      </c>
      <c r="M164" s="6">
        <f t="shared" si="5"/>
        <v>124.95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Data'!AB180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Data'!AB181</f>
        <v>102.5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119.5</v>
      </c>
      <c r="K166" s="6">
        <f>J166*'Input Data'!AF181</f>
        <v>5.9750000000000005</v>
      </c>
      <c r="L166" s="6">
        <f>J166*'Input Data'!AG181</f>
        <v>0</v>
      </c>
      <c r="M166" s="6">
        <f t="shared" si="5"/>
        <v>125.47499999999999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Data'!AB182</f>
        <v>100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123</v>
      </c>
      <c r="K167" s="6">
        <f>J167*'Input Data'!AF182</f>
        <v>6.15</v>
      </c>
      <c r="L167" s="6">
        <f>J167*'Input Data'!AG182</f>
        <v>0</v>
      </c>
      <c r="M167" s="6">
        <f t="shared" si="5"/>
        <v>129.15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Data'!AB183</f>
        <v>92.3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115.3</v>
      </c>
      <c r="K168" s="6">
        <f>J168*'Input Data'!AF183</f>
        <v>5.7650000000000006</v>
      </c>
      <c r="L168" s="6">
        <f>J168*'Input Data'!AG183</f>
        <v>0</v>
      </c>
      <c r="M168" s="6">
        <f t="shared" si="5"/>
        <v>121.065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Data'!AB184</f>
        <v>113.6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136.6</v>
      </c>
      <c r="K169" s="6">
        <f>J169*'Input Data'!AF184</f>
        <v>6.83</v>
      </c>
      <c r="L169" s="6">
        <f>J169*'Input Data'!AG184</f>
        <v>0</v>
      </c>
      <c r="M169" s="6">
        <f t="shared" si="5"/>
        <v>143.43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Data'!AB185</f>
        <v>115.6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138.6</v>
      </c>
      <c r="K170" s="6">
        <f>J170*'Input Data'!AF185</f>
        <v>6.93</v>
      </c>
      <c r="L170" s="6">
        <f>J170*'Input Data'!AG185</f>
        <v>0</v>
      </c>
      <c r="M170" s="6">
        <f t="shared" si="5"/>
        <v>145.53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Data'!AB186</f>
        <v>100.6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123.6</v>
      </c>
      <c r="K171" s="6">
        <f>J171*'Input Data'!AF186</f>
        <v>6.18</v>
      </c>
      <c r="L171" s="6">
        <f>J171*'Input Data'!AG186</f>
        <v>0</v>
      </c>
      <c r="M171" s="6">
        <f t="shared" si="5"/>
        <v>129.78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Data'!AB187</f>
        <v>97.3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114.3</v>
      </c>
      <c r="K172" s="6">
        <f>J172*'Input Data'!AF187</f>
        <v>5.7149999999999999</v>
      </c>
      <c r="L172" s="6">
        <f>J172*'Input Data'!AG187</f>
        <v>0</v>
      </c>
      <c r="M172" s="6">
        <f t="shared" si="5"/>
        <v>120.015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Data'!AB188</f>
        <v>96.2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119.2</v>
      </c>
      <c r="K173" s="6">
        <f>J173*'Input Data'!AF188</f>
        <v>5.9600000000000009</v>
      </c>
      <c r="L173" s="6">
        <f>J173*'Input Data'!AG188</f>
        <v>0</v>
      </c>
      <c r="M173" s="6">
        <f t="shared" si="5"/>
        <v>125.16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Data'!AB189</f>
        <v>88.2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111.2</v>
      </c>
      <c r="K174" s="6">
        <f>J174*'Input Data'!AF189</f>
        <v>5.5600000000000005</v>
      </c>
      <c r="L174" s="6">
        <f>J174*'Input Data'!AG189</f>
        <v>0</v>
      </c>
      <c r="M174" s="6">
        <f t="shared" si="5"/>
        <v>116.76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Data'!AB190</f>
        <v>107.2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130.19999999999999</v>
      </c>
      <c r="K175" s="6">
        <f>J175*'Input Data'!AF190</f>
        <v>6.51</v>
      </c>
      <c r="L175" s="6">
        <f>J175*'Input Data'!AG190</f>
        <v>0</v>
      </c>
      <c r="M175" s="6">
        <f t="shared" si="5"/>
        <v>136.70999999999998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Data'!AB191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Data'!AB192</f>
        <v>101.2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109.2</v>
      </c>
      <c r="K177" s="6">
        <f>J177*'Input Data'!AF192</f>
        <v>5.4600000000000009</v>
      </c>
      <c r="L177" s="6">
        <f>J177*'Input Data'!AG192</f>
        <v>0</v>
      </c>
      <c r="M177" s="6">
        <f t="shared" si="5"/>
        <v>114.66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Data'!AB193</f>
        <v>98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115</v>
      </c>
      <c r="K178" s="6">
        <f>J178*'Input Data'!AF193</f>
        <v>5.75</v>
      </c>
      <c r="L178" s="6">
        <f>J178*'Input Data'!AG193</f>
        <v>0</v>
      </c>
      <c r="M178" s="6">
        <f t="shared" si="5"/>
        <v>120.75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Data'!AB194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Data'!AB195</f>
        <v>100.3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108.3</v>
      </c>
      <c r="K180" s="6">
        <f>J180*'Input Data'!AF195</f>
        <v>5.415</v>
      </c>
      <c r="L180" s="6">
        <f>J180*'Input Data'!AG195</f>
        <v>0</v>
      </c>
      <c r="M180" s="6">
        <f t="shared" si="5"/>
        <v>113.715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Data'!AB196</f>
        <v>100.3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117.3</v>
      </c>
      <c r="K181" s="6">
        <f>J181*'Input Data'!AF196</f>
        <v>5.8650000000000002</v>
      </c>
      <c r="L181" s="6">
        <f>J181*'Input Data'!AG196</f>
        <v>0</v>
      </c>
      <c r="M181" s="6">
        <f t="shared" si="5"/>
        <v>123.16499999999999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Data'!AB197</f>
        <v>90.8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113.8</v>
      </c>
      <c r="K182" s="6">
        <f>J182*'Input Data'!AF197</f>
        <v>5.69</v>
      </c>
      <c r="L182" s="6">
        <f>J182*'Input Data'!AG197</f>
        <v>0</v>
      </c>
      <c r="M182" s="6">
        <f t="shared" si="5"/>
        <v>119.49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Data'!AB198</f>
        <v>90.8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113.8</v>
      </c>
      <c r="K183" s="6">
        <f>J183*'Input Data'!AF198</f>
        <v>5.69</v>
      </c>
      <c r="L183" s="6">
        <f>J183*'Input Data'!AG198</f>
        <v>0</v>
      </c>
      <c r="M183" s="6">
        <f t="shared" si="5"/>
        <v>119.49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Data'!AB199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Data'!AB200</f>
        <v>106.2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114.2</v>
      </c>
      <c r="K185" s="6">
        <f>J185*'Input Data'!AF200</f>
        <v>5.7100000000000009</v>
      </c>
      <c r="L185" s="6">
        <f>J185*'Input Data'!AG200</f>
        <v>0</v>
      </c>
      <c r="M185" s="6">
        <f t="shared" si="5"/>
        <v>119.91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Data'!AB201</f>
        <v>106.2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123.2</v>
      </c>
      <c r="K186" s="6">
        <f>J186*'Input Data'!AF201</f>
        <v>6.16</v>
      </c>
      <c r="L186" s="6">
        <f>J186*'Input Data'!AG201</f>
        <v>0</v>
      </c>
      <c r="M186" s="6">
        <f t="shared" si="5"/>
        <v>129.36000000000001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Data'!AB202</f>
        <v>95.5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118.5</v>
      </c>
      <c r="K187" s="6">
        <f>J187*'Input Data'!AF202</f>
        <v>5.9250000000000007</v>
      </c>
      <c r="L187" s="6">
        <f>J187*'Input Data'!AG202</f>
        <v>0</v>
      </c>
      <c r="M187" s="6">
        <f t="shared" si="5"/>
        <v>124.425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Data'!AB203</f>
        <v>97.3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111.3</v>
      </c>
      <c r="K188" s="6">
        <f>J188*'Input Data'!AF203</f>
        <v>5.5650000000000004</v>
      </c>
      <c r="L188" s="6">
        <f>J188*'Input Data'!AG203</f>
        <v>0</v>
      </c>
      <c r="M188" s="6">
        <f t="shared" si="5"/>
        <v>116.86499999999999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Data'!AB204</f>
        <v>97.3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120.3</v>
      </c>
      <c r="K189" s="6">
        <f>J189*'Input Data'!AF204</f>
        <v>6.0150000000000006</v>
      </c>
      <c r="L189" s="6">
        <f>J189*'Input Data'!AG204</f>
        <v>0</v>
      </c>
      <c r="M189" s="6">
        <f t="shared" si="5"/>
        <v>126.315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Data'!AB205</f>
        <v>102.5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125.5</v>
      </c>
      <c r="K190" s="6">
        <f>J190*'Input Data'!AF205</f>
        <v>6.2750000000000004</v>
      </c>
      <c r="L190" s="6">
        <f>J190*'Input Data'!AG205</f>
        <v>0</v>
      </c>
      <c r="M190" s="6">
        <f t="shared" si="5"/>
        <v>131.77500000000001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Data'!AB206</f>
        <v>99.2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107.2</v>
      </c>
      <c r="K191" s="6">
        <f>J191*'Input Data'!AF206</f>
        <v>5.36</v>
      </c>
      <c r="L191" s="6">
        <f>J191*'Input Data'!AG206</f>
        <v>0</v>
      </c>
      <c r="M191" s="6">
        <f t="shared" si="5"/>
        <v>112.56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Data'!AB207</f>
        <v>99.2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116.2</v>
      </c>
      <c r="K192" s="6">
        <f>J192*'Input Data'!AF207</f>
        <v>5.8100000000000005</v>
      </c>
      <c r="L192" s="6">
        <f>J192*'Input Data'!AG207</f>
        <v>0</v>
      </c>
      <c r="M192" s="6">
        <f t="shared" si="5"/>
        <v>122.01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Data'!AB208</f>
        <v>90.3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113.3</v>
      </c>
      <c r="K193" s="6">
        <f>J193*'Input Data'!AF208</f>
        <v>5.665</v>
      </c>
      <c r="L193" s="6">
        <f>J193*'Input Data'!AG208</f>
        <v>0</v>
      </c>
      <c r="M193" s="6">
        <f t="shared" si="5"/>
        <v>118.965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Data'!AB209</f>
        <v>98.1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106.1</v>
      </c>
      <c r="K194" s="6">
        <f>J194*'Input Data'!AF209</f>
        <v>5.3049999999999997</v>
      </c>
      <c r="L194" s="6">
        <f>J194*'Input Data'!AG209</f>
        <v>0</v>
      </c>
      <c r="M194" s="6">
        <f t="shared" si="5"/>
        <v>111.405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Data'!AB210</f>
        <v>98.1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115.1</v>
      </c>
      <c r="K195" s="6">
        <f>J195*'Input Data'!AF210</f>
        <v>5.7549999999999999</v>
      </c>
      <c r="L195" s="6">
        <f>J195*'Input Data'!AG210</f>
        <v>0</v>
      </c>
      <c r="M195" s="6">
        <f t="shared" si="5"/>
        <v>120.85499999999999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Data'!AB211</f>
        <v>97.2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120.2</v>
      </c>
      <c r="K196" s="6">
        <f>J196*'Input Data'!AF211</f>
        <v>6.0100000000000007</v>
      </c>
      <c r="L196" s="6">
        <f>J196*'Input Data'!AG211</f>
        <v>0</v>
      </c>
      <c r="M196" s="6">
        <f t="shared" si="5"/>
        <v>126.21000000000001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Data'!AB212</f>
        <v>89.2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103.2</v>
      </c>
      <c r="K197" s="6">
        <f>J197*'Input Data'!AF212</f>
        <v>5.16</v>
      </c>
      <c r="L197" s="6">
        <f>J197*'Input Data'!AG212</f>
        <v>0</v>
      </c>
      <c r="M197" s="6">
        <f t="shared" si="5"/>
        <v>108.36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Data'!AB213</f>
        <v>89.2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112.2</v>
      </c>
      <c r="K198" s="6">
        <f>J198*'Input Data'!AF213</f>
        <v>5.61</v>
      </c>
      <c r="L198" s="6">
        <f>J198*'Input Data'!AG213</f>
        <v>0</v>
      </c>
      <c r="M198" s="6">
        <f t="shared" si="5"/>
        <v>117.81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Data'!AB214</f>
        <v>108.2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131.19999999999999</v>
      </c>
      <c r="K199" s="6">
        <f>J199*'Input Data'!AF214</f>
        <v>6.56</v>
      </c>
      <c r="L199" s="6">
        <f>J199*'Input Data'!AG214</f>
        <v>0</v>
      </c>
      <c r="M199" s="6">
        <f t="shared" si="5"/>
        <v>137.76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Data'!AB215</f>
        <v>99.5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116.5</v>
      </c>
      <c r="K200" s="6">
        <f>J200*'Input Data'!AF215</f>
        <v>5.8250000000000002</v>
      </c>
      <c r="L200" s="6">
        <f>J200*'Input Data'!AG215</f>
        <v>0</v>
      </c>
      <c r="M200" s="6">
        <f t="shared" si="5"/>
        <v>122.325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Data'!AB216</f>
        <v>100.9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117.9</v>
      </c>
      <c r="K201" s="6">
        <f>J201*'Input Data'!AF216</f>
        <v>5.8950000000000005</v>
      </c>
      <c r="L201" s="6">
        <f>J201*'Input Data'!AG216</f>
        <v>0</v>
      </c>
      <c r="M201" s="6">
        <f t="shared" si="5"/>
        <v>123.795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Data'!AB217</f>
        <v>99.5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122.5</v>
      </c>
      <c r="K202" s="6">
        <f>J202*'Input Data'!AF217</f>
        <v>6.125</v>
      </c>
      <c r="L202" s="6">
        <f>J202*'Input Data'!AG217</f>
        <v>0</v>
      </c>
      <c r="M202" s="6">
        <f t="shared" si="5"/>
        <v>128.625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Data'!AB218</f>
        <v>91.5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114.5</v>
      </c>
      <c r="K203" s="6">
        <f>J203*'Input Data'!AF218</f>
        <v>5.7250000000000005</v>
      </c>
      <c r="L203" s="6">
        <f>J203*'Input Data'!AG218</f>
        <v>0</v>
      </c>
      <c r="M203" s="6">
        <f t="shared" si="5"/>
        <v>120.22499999999999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Data'!AB219</f>
        <v>110.5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133.5</v>
      </c>
      <c r="K204" s="6">
        <f>J204*'Input Data'!AF219</f>
        <v>6.6750000000000007</v>
      </c>
      <c r="L204" s="6">
        <f>J204*'Input Data'!AG219</f>
        <v>0</v>
      </c>
      <c r="M204" s="6">
        <f t="shared" si="5"/>
        <v>140.17500000000001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Data'!AB220</f>
        <v>96.8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113.8</v>
      </c>
      <c r="K205" s="6">
        <f>J205*'Input Data'!AF220</f>
        <v>5.69</v>
      </c>
      <c r="L205" s="6">
        <f>J205*'Input Data'!AG220</f>
        <v>0</v>
      </c>
      <c r="M205" s="6">
        <f t="shared" si="5"/>
        <v>119.49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Data'!AB221</f>
        <v>87.8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110.8</v>
      </c>
      <c r="K206" s="6">
        <f>J206*'Input Data'!AF221</f>
        <v>5.54</v>
      </c>
      <c r="L206" s="6">
        <f>J206*'Input Data'!AG221</f>
        <v>0</v>
      </c>
      <c r="M206" s="6">
        <f t="shared" ref="M206:M269" si="7">SUM(J206:L206)</f>
        <v>116.34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Data'!AB222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Data'!AB223</f>
        <v>99.6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107.6</v>
      </c>
      <c r="K208" s="6">
        <f>J208*'Input Data'!AF223</f>
        <v>5.38</v>
      </c>
      <c r="L208" s="6">
        <f>J208*'Input Data'!AG223</f>
        <v>0</v>
      </c>
      <c r="M208" s="6">
        <f t="shared" si="7"/>
        <v>112.97999999999999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Data'!AB224</f>
        <v>99.6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116.6</v>
      </c>
      <c r="K209" s="6">
        <f>J209*'Input Data'!AF224</f>
        <v>5.83</v>
      </c>
      <c r="L209" s="6">
        <f>J209*'Input Data'!AG224</f>
        <v>0</v>
      </c>
      <c r="M209" s="6">
        <f t="shared" si="7"/>
        <v>122.42999999999999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Data'!AB225</f>
        <v>89.4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112.4</v>
      </c>
      <c r="K210" s="6">
        <f>J210*'Input Data'!AF225</f>
        <v>5.620000000000001</v>
      </c>
      <c r="L210" s="6">
        <f>J210*'Input Data'!AG225</f>
        <v>0</v>
      </c>
      <c r="M210" s="6">
        <f t="shared" si="7"/>
        <v>118.02000000000001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Data'!AB226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Data'!AB227</f>
        <v>99.1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107.1</v>
      </c>
      <c r="K212" s="6">
        <f>J212*'Input Data'!AF227</f>
        <v>5.3550000000000004</v>
      </c>
      <c r="L212" s="6">
        <f>J212*'Input Data'!AG227</f>
        <v>0</v>
      </c>
      <c r="M212" s="6">
        <f t="shared" si="7"/>
        <v>112.455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Data'!AB228</f>
        <v>99.1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116.1</v>
      </c>
      <c r="K213" s="6">
        <f>J213*'Input Data'!AF228</f>
        <v>5.8049999999999997</v>
      </c>
      <c r="L213" s="6">
        <f>J213*'Input Data'!AG228</f>
        <v>0</v>
      </c>
      <c r="M213" s="6">
        <f t="shared" si="7"/>
        <v>121.905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Data'!AB229</f>
        <v>90.2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104.2</v>
      </c>
      <c r="K214" s="6">
        <f>J214*'Input Data'!AF229</f>
        <v>5.2100000000000009</v>
      </c>
      <c r="L214" s="6">
        <f>J214*'Input Data'!AG229</f>
        <v>0</v>
      </c>
      <c r="M214" s="6">
        <f t="shared" si="7"/>
        <v>109.41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Data'!AB230</f>
        <v>90.2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113.2</v>
      </c>
      <c r="K215" s="6">
        <f>J215*'Input Data'!AF230</f>
        <v>5.66</v>
      </c>
      <c r="L215" s="6">
        <f>J215*'Input Data'!AG230</f>
        <v>0</v>
      </c>
      <c r="M215" s="6">
        <f t="shared" si="7"/>
        <v>118.86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Data'!AB231</f>
        <v>52.8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75.8</v>
      </c>
      <c r="K216" s="6">
        <f>J216*'Input Data'!AF231</f>
        <v>3.79</v>
      </c>
      <c r="L216" s="6">
        <f>J216*'Input Data'!AG231</f>
        <v>0</v>
      </c>
      <c r="M216" s="6">
        <f t="shared" si="7"/>
        <v>79.59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Data'!AB232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Data'!AB233</f>
        <v>100.9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117.9</v>
      </c>
      <c r="K218" s="6">
        <f>J218*'Input Data'!AF233</f>
        <v>5.8950000000000005</v>
      </c>
      <c r="L218" s="6">
        <f>J218*'Input Data'!AG233</f>
        <v>0</v>
      </c>
      <c r="M218" s="6">
        <f t="shared" si="7"/>
        <v>123.795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Data'!AB234</f>
        <v>98.7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121.7</v>
      </c>
      <c r="K219" s="6">
        <f>J219*'Input Data'!AF234</f>
        <v>6.0850000000000009</v>
      </c>
      <c r="L219" s="6">
        <f>J219*'Input Data'!AG234</f>
        <v>0</v>
      </c>
      <c r="M219" s="6">
        <f t="shared" si="7"/>
        <v>127.785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Data'!AB235</f>
        <v>91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114</v>
      </c>
      <c r="K220" s="6">
        <f>J220*'Input Data'!AF235</f>
        <v>5.7</v>
      </c>
      <c r="L220" s="6">
        <f>J220*'Input Data'!AG235</f>
        <v>0</v>
      </c>
      <c r="M220" s="6">
        <f t="shared" si="7"/>
        <v>119.7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Data'!AB236</f>
        <v>109.7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132.69999999999999</v>
      </c>
      <c r="K221" s="6">
        <f>J221*'Input Data'!AF236</f>
        <v>6.6349999999999998</v>
      </c>
      <c r="L221" s="6">
        <f>J221*'Input Data'!AG236</f>
        <v>0</v>
      </c>
      <c r="M221" s="6">
        <f t="shared" si="7"/>
        <v>139.33499999999998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Data'!AB237</f>
        <v>111.7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134.69999999999999</v>
      </c>
      <c r="K222" s="6">
        <f>J222*'Input Data'!AF237</f>
        <v>6.7349999999999994</v>
      </c>
      <c r="L222" s="6">
        <f>J222*'Input Data'!AG237</f>
        <v>0</v>
      </c>
      <c r="M222" s="6">
        <f t="shared" si="7"/>
        <v>141.435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Data'!AB238</f>
        <v>96.7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119.7</v>
      </c>
      <c r="K223" s="6">
        <f>J223*'Input Data'!AF238</f>
        <v>5.9850000000000003</v>
      </c>
      <c r="L223" s="6">
        <f>J223*'Input Data'!AG238</f>
        <v>0</v>
      </c>
      <c r="M223" s="6">
        <f t="shared" si="7"/>
        <v>125.685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Data'!AB239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Data'!AB240</f>
        <v>97.2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105.2</v>
      </c>
      <c r="K225" s="6">
        <f>J225*'Input Data'!AF240</f>
        <v>5.2600000000000007</v>
      </c>
      <c r="L225" s="6">
        <f>J225*'Input Data'!AG240</f>
        <v>0</v>
      </c>
      <c r="M225" s="6">
        <f t="shared" si="7"/>
        <v>110.46000000000001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Data'!AB241</f>
        <v>97.2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114.2</v>
      </c>
      <c r="K226" s="6">
        <f>J226*'Input Data'!AF241</f>
        <v>5.7100000000000009</v>
      </c>
      <c r="L226" s="6">
        <f>J226*'Input Data'!AG241</f>
        <v>0</v>
      </c>
      <c r="M226" s="6">
        <f t="shared" si="7"/>
        <v>119.91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Data'!AB242</f>
        <v>88.9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102.9</v>
      </c>
      <c r="K227" s="6">
        <f>J227*'Input Data'!AF242</f>
        <v>5.1450000000000005</v>
      </c>
      <c r="L227" s="6">
        <f>J227*'Input Data'!AG242</f>
        <v>0</v>
      </c>
      <c r="M227" s="6">
        <f t="shared" si="7"/>
        <v>108.045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Data'!AB243</f>
        <v>88.9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111.9</v>
      </c>
      <c r="K228" s="6">
        <f>J228*'Input Data'!AF243</f>
        <v>5.5950000000000006</v>
      </c>
      <c r="L228" s="6">
        <f>J228*'Input Data'!AG243</f>
        <v>0</v>
      </c>
      <c r="M228" s="6">
        <f t="shared" si="7"/>
        <v>117.495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Data'!AB244</f>
        <v>99.4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107.4</v>
      </c>
      <c r="K229" s="6">
        <f>J229*'Input Data'!AF244</f>
        <v>5.370000000000001</v>
      </c>
      <c r="L229" s="6">
        <f>J229*'Input Data'!AG244</f>
        <v>0</v>
      </c>
      <c r="M229" s="6">
        <f t="shared" si="7"/>
        <v>112.77000000000001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Data'!AB245</f>
        <v>99.4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116.4</v>
      </c>
      <c r="K230" s="6">
        <f>J230*'Input Data'!AF245</f>
        <v>5.82</v>
      </c>
      <c r="L230" s="6">
        <f>J230*'Input Data'!AG245</f>
        <v>0</v>
      </c>
      <c r="M230" s="6">
        <f t="shared" si="7"/>
        <v>122.22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Data'!AB246</f>
        <v>90.3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113.3</v>
      </c>
      <c r="K231" s="6">
        <f>J231*'Input Data'!AF246</f>
        <v>5.665</v>
      </c>
      <c r="L231" s="6">
        <f>J231*'Input Data'!AG246</f>
        <v>0</v>
      </c>
      <c r="M231" s="6">
        <f t="shared" si="7"/>
        <v>118.965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Data'!AB247</f>
        <v>101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118</v>
      </c>
      <c r="K232" s="6">
        <f>J232*'Input Data'!AF247</f>
        <v>5.9</v>
      </c>
      <c r="L232" s="6">
        <f>J232*'Input Data'!AG247</f>
        <v>0</v>
      </c>
      <c r="M232" s="6">
        <f t="shared" si="7"/>
        <v>123.9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Data'!AB248</f>
        <v>102.6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125.6</v>
      </c>
      <c r="K233" s="6">
        <f>J233*'Input Data'!AF248</f>
        <v>6.28</v>
      </c>
      <c r="L233" s="6">
        <f>J233*'Input Data'!AG248</f>
        <v>0</v>
      </c>
      <c r="M233" s="6">
        <f t="shared" si="7"/>
        <v>131.88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Data'!AB249</f>
        <v>96.4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119.4</v>
      </c>
      <c r="K234" s="6">
        <f>J234*'Input Data'!AF249</f>
        <v>5.9700000000000006</v>
      </c>
      <c r="L234" s="6">
        <f>J234*'Input Data'!AG249</f>
        <v>0</v>
      </c>
      <c r="M234" s="6">
        <f t="shared" si="7"/>
        <v>125.37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Data'!AB250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Data'!AB251</f>
        <v>98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115</v>
      </c>
      <c r="K236" s="6">
        <f>J236*'Input Data'!AF251</f>
        <v>5.75</v>
      </c>
      <c r="L236" s="6">
        <f>J236*'Input Data'!AG251</f>
        <v>0</v>
      </c>
      <c r="M236" s="6">
        <f t="shared" si="7"/>
        <v>120.75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Data'!AB252</f>
        <v>92.9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115.9</v>
      </c>
      <c r="K237" s="6">
        <f>J237*'Input Data'!AF252</f>
        <v>5.7950000000000008</v>
      </c>
      <c r="L237" s="6">
        <f>J237*'Input Data'!AG252</f>
        <v>0</v>
      </c>
      <c r="M237" s="6">
        <f t="shared" si="7"/>
        <v>121.69500000000001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Data'!AB253</f>
        <v>88.9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102.9</v>
      </c>
      <c r="K238" s="6">
        <f>J238*'Input Data'!AF253</f>
        <v>5.1450000000000005</v>
      </c>
      <c r="L238" s="6">
        <f>J238*'Input Data'!AG253</f>
        <v>0</v>
      </c>
      <c r="M238" s="6">
        <f t="shared" si="7"/>
        <v>108.045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Data'!AB254</f>
        <v>88.9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111.9</v>
      </c>
      <c r="K239" s="6">
        <f>J239*'Input Data'!AF254</f>
        <v>5.5950000000000006</v>
      </c>
      <c r="L239" s="6">
        <f>J239*'Input Data'!AG254</f>
        <v>0</v>
      </c>
      <c r="M239" s="6">
        <f t="shared" si="7"/>
        <v>117.495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Data'!AB255</f>
        <v>107.9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130.9</v>
      </c>
      <c r="K240" s="6">
        <f>J240*'Input Data'!AF255</f>
        <v>6.5450000000000008</v>
      </c>
      <c r="L240" s="6">
        <f>J240*'Input Data'!AG255</f>
        <v>0</v>
      </c>
      <c r="M240" s="6">
        <f t="shared" si="7"/>
        <v>137.44499999999999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Data'!AB256</f>
        <v>116.5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123.5</v>
      </c>
      <c r="K241" s="6">
        <f>J241*'Input Data'!AF256</f>
        <v>6.1750000000000007</v>
      </c>
      <c r="L241" s="6">
        <f>J241*'Input Data'!AG256</f>
        <v>0</v>
      </c>
      <c r="M241" s="6">
        <f t="shared" si="7"/>
        <v>129.67500000000001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Data'!AB257</f>
        <v>116.5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135.5</v>
      </c>
      <c r="K242" s="6">
        <f>J242*'Input Data'!AF257</f>
        <v>6.7750000000000004</v>
      </c>
      <c r="L242" s="6">
        <f>J242*'Input Data'!AG257</f>
        <v>0</v>
      </c>
      <c r="M242" s="6">
        <f t="shared" si="7"/>
        <v>142.27500000000001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Data'!AB258</f>
        <v>109.7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134.19999999999999</v>
      </c>
      <c r="K243" s="6">
        <f>J243*'Input Data'!AF258</f>
        <v>6.71</v>
      </c>
      <c r="L243" s="6">
        <f>J243*'Input Data'!AG258</f>
        <v>0</v>
      </c>
      <c r="M243" s="6">
        <f t="shared" si="7"/>
        <v>140.91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Data'!AB259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Data'!AB260</f>
        <v>117.43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124.43</v>
      </c>
      <c r="K245" s="6">
        <f>J245*'Input Data'!AF260</f>
        <v>6.2215000000000007</v>
      </c>
      <c r="L245" s="6">
        <f>J245*'Input Data'!AG260</f>
        <v>0</v>
      </c>
      <c r="M245" s="6">
        <f t="shared" si="7"/>
        <v>130.6515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Data'!AB261</f>
        <v>117.43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136.43</v>
      </c>
      <c r="K246" s="6">
        <f>J246*'Input Data'!AF261</f>
        <v>6.8215000000000003</v>
      </c>
      <c r="L246" s="6">
        <f>J246*'Input Data'!AG261</f>
        <v>0</v>
      </c>
      <c r="M246" s="6">
        <f t="shared" si="7"/>
        <v>143.25150000000002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Data'!AB262</f>
        <v>107.53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120.53</v>
      </c>
      <c r="K247" s="6">
        <f>J247*'Input Data'!AF262</f>
        <v>6.0265000000000004</v>
      </c>
      <c r="L247" s="6">
        <f>J247*'Input Data'!AG262</f>
        <v>0</v>
      </c>
      <c r="M247" s="6">
        <f t="shared" si="7"/>
        <v>126.5565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Data'!AB263</f>
        <v>107.53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132.03</v>
      </c>
      <c r="K248" s="6">
        <f>J248*'Input Data'!AF263</f>
        <v>6.6015000000000006</v>
      </c>
      <c r="L248" s="6">
        <f>J248*'Input Data'!AG263</f>
        <v>0</v>
      </c>
      <c r="M248" s="6">
        <f t="shared" si="7"/>
        <v>138.63149999999999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Data'!AB264</f>
        <v>126.53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139.53</v>
      </c>
      <c r="K249" s="6">
        <f>J249*'Input Data'!AF264</f>
        <v>6.9765000000000006</v>
      </c>
      <c r="L249" s="6">
        <f>J249*'Input Data'!AG264</f>
        <v>0</v>
      </c>
      <c r="M249" s="6">
        <f t="shared" si="7"/>
        <v>146.50649999999999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Data'!AB265</f>
        <v>126.53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151.03</v>
      </c>
      <c r="K250" s="6">
        <f>J250*'Input Data'!AF265</f>
        <v>7.5515000000000008</v>
      </c>
      <c r="L250" s="6">
        <f>J250*'Input Data'!AG265</f>
        <v>0</v>
      </c>
      <c r="M250" s="6">
        <f t="shared" si="7"/>
        <v>158.58150000000001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Data'!AB266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Data'!AB267</f>
        <v>117.83000000000001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124.83000000000001</v>
      </c>
      <c r="K252" s="6">
        <f>J252*'Input Data'!AF267</f>
        <v>6.2415000000000012</v>
      </c>
      <c r="L252" s="6">
        <f>J252*'Input Data'!AG267</f>
        <v>0</v>
      </c>
      <c r="M252" s="6">
        <f t="shared" si="7"/>
        <v>131.07150000000001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Data'!AB268</f>
        <v>117.83000000000001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136.83000000000001</v>
      </c>
      <c r="K253" s="6">
        <f>J253*'Input Data'!AF268</f>
        <v>6.8415000000000008</v>
      </c>
      <c r="L253" s="6">
        <f>J253*'Input Data'!AG268</f>
        <v>0</v>
      </c>
      <c r="M253" s="6">
        <f t="shared" si="7"/>
        <v>143.67150000000001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Data'!AB269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Data'!AB270</f>
        <v>118.13000000000001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125.13000000000001</v>
      </c>
      <c r="K255" s="6">
        <f>J255*'Input Data'!AF270</f>
        <v>6.2565000000000008</v>
      </c>
      <c r="L255" s="6">
        <f>J255*'Input Data'!AG270</f>
        <v>0</v>
      </c>
      <c r="M255" s="6">
        <f t="shared" si="7"/>
        <v>131.38650000000001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Data'!AB271</f>
        <v>118.13000000000001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137.13</v>
      </c>
      <c r="K256" s="6">
        <f>J256*'Input Data'!AF271</f>
        <v>6.8565000000000005</v>
      </c>
      <c r="L256" s="6">
        <f>J256*'Input Data'!AG271</f>
        <v>0</v>
      </c>
      <c r="M256" s="6">
        <f t="shared" si="7"/>
        <v>143.98650000000001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Data'!AB272</f>
        <v>108.23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132.73000000000002</v>
      </c>
      <c r="K257" s="6">
        <f>J257*'Input Data'!AF272</f>
        <v>6.6365000000000016</v>
      </c>
      <c r="L257" s="6">
        <f>J257*'Input Data'!AG272</f>
        <v>0</v>
      </c>
      <c r="M257" s="6">
        <f t="shared" si="7"/>
        <v>139.36650000000003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Data'!AB273</f>
        <v>127.23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140.23000000000002</v>
      </c>
      <c r="K258" s="6">
        <f>J258*'Input Data'!AF273</f>
        <v>7.0115000000000016</v>
      </c>
      <c r="L258" s="6">
        <f>J258*'Input Data'!AG273</f>
        <v>0</v>
      </c>
      <c r="M258" s="6">
        <f t="shared" si="7"/>
        <v>147.24150000000003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Data'!AB274</f>
        <v>127.23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151.73000000000002</v>
      </c>
      <c r="K259" s="6">
        <f>J259*'Input Data'!AF274</f>
        <v>7.5865000000000009</v>
      </c>
      <c r="L259" s="6">
        <f>J259*'Input Data'!AG274</f>
        <v>0</v>
      </c>
      <c r="M259" s="6">
        <f t="shared" si="7"/>
        <v>159.31650000000002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Data'!AB275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Data'!AB276</f>
        <v>115.9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122.9</v>
      </c>
      <c r="K261" s="6">
        <f>J261*'Input Data'!AF276</f>
        <v>6.1450000000000005</v>
      </c>
      <c r="L261" s="6">
        <f>J261*'Input Data'!AG276</f>
        <v>0</v>
      </c>
      <c r="M261" s="6">
        <f t="shared" si="7"/>
        <v>129.04500000000002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Data'!AB277</f>
        <v>115.9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134.9</v>
      </c>
      <c r="K262" s="6">
        <f>J262*'Input Data'!AF277</f>
        <v>6.745000000000001</v>
      </c>
      <c r="L262" s="6">
        <f>J262*'Input Data'!AG277</f>
        <v>0</v>
      </c>
      <c r="M262" s="6">
        <f t="shared" si="7"/>
        <v>141.64500000000001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Data'!AB278</f>
        <v>108.6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133.1</v>
      </c>
      <c r="K263" s="6">
        <f>J263*'Input Data'!AF278</f>
        <v>6.6550000000000002</v>
      </c>
      <c r="L263" s="6">
        <f>J263*'Input Data'!AG278</f>
        <v>0</v>
      </c>
      <c r="M263" s="6">
        <f t="shared" si="7"/>
        <v>139.755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Data'!AB279</f>
        <v>104.6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129.1</v>
      </c>
      <c r="K264" s="6">
        <f>J264*'Input Data'!AF279</f>
        <v>6.4550000000000001</v>
      </c>
      <c r="L264" s="6">
        <f>J264*'Input Data'!AG279</f>
        <v>0</v>
      </c>
      <c r="M264" s="6">
        <f t="shared" si="7"/>
        <v>135.55500000000001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Data'!AB280</f>
        <v>150.1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174.6</v>
      </c>
      <c r="K265" s="6">
        <f>J265*'Input Data'!AF280</f>
        <v>8.73</v>
      </c>
      <c r="L265" s="6">
        <f>J265*'Input Data'!AG280</f>
        <v>0</v>
      </c>
      <c r="M265" s="6">
        <f t="shared" si="7"/>
        <v>183.32999999999998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Data'!AB281</f>
        <v>116.3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123.3</v>
      </c>
      <c r="K266" s="6">
        <f>J266*'Input Data'!AF281</f>
        <v>6.165</v>
      </c>
      <c r="L266" s="6">
        <f>J266*'Input Data'!AG281</f>
        <v>0</v>
      </c>
      <c r="M266" s="6">
        <f t="shared" si="7"/>
        <v>129.465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Data'!AB282</f>
        <v>116.3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135.30000000000001</v>
      </c>
      <c r="K267" s="6">
        <f>J267*'Input Data'!AF282</f>
        <v>6.7650000000000006</v>
      </c>
      <c r="L267" s="6">
        <f>J267*'Input Data'!AG282</f>
        <v>0</v>
      </c>
      <c r="M267" s="6">
        <f t="shared" si="7"/>
        <v>142.065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Data'!AB283</f>
        <v>108.9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133.4</v>
      </c>
      <c r="K268" s="6">
        <f>J268*'Input Data'!AF283</f>
        <v>6.6700000000000008</v>
      </c>
      <c r="L268" s="6">
        <f>J268*'Input Data'!AG283</f>
        <v>0</v>
      </c>
      <c r="M268" s="6">
        <f t="shared" si="7"/>
        <v>140.07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Data'!AB284</f>
        <v>104.9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129.4</v>
      </c>
      <c r="K269" s="6">
        <f>J269*'Input Data'!AF284</f>
        <v>6.4700000000000006</v>
      </c>
      <c r="L269" s="6">
        <f>J269*'Input Data'!AG284</f>
        <v>0</v>
      </c>
      <c r="M269" s="6">
        <f t="shared" si="7"/>
        <v>135.87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Data'!AB285</f>
        <v>123.9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148.4</v>
      </c>
      <c r="K270" s="6">
        <f>J270*'Input Data'!AF285</f>
        <v>7.4200000000000008</v>
      </c>
      <c r="L270" s="6">
        <f>J270*'Input Data'!AG285</f>
        <v>0</v>
      </c>
      <c r="M270" s="6">
        <f t="shared" ref="M270:M333" si="9">SUM(J270:L270)</f>
        <v>155.82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Data'!AB286</f>
        <v>116.1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123.1</v>
      </c>
      <c r="K271" s="6">
        <f>J271*'Input Data'!AF286</f>
        <v>6.1550000000000002</v>
      </c>
      <c r="L271" s="6">
        <f>J271*'Input Data'!AG286</f>
        <v>0</v>
      </c>
      <c r="M271" s="6">
        <f t="shared" si="9"/>
        <v>129.255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Data'!AB287</f>
        <v>116.1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135.1</v>
      </c>
      <c r="K272" s="6">
        <f>J272*'Input Data'!AF287</f>
        <v>6.7549999999999999</v>
      </c>
      <c r="L272" s="6">
        <f>J272*'Input Data'!AG287</f>
        <v>0</v>
      </c>
      <c r="M272" s="6">
        <f t="shared" si="9"/>
        <v>141.85499999999999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Data'!AB288</f>
        <v>109.3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122.3</v>
      </c>
      <c r="K273" s="6">
        <f>J273*'Input Data'!AF288</f>
        <v>6.1150000000000002</v>
      </c>
      <c r="L273" s="6">
        <f>J273*'Input Data'!AG288</f>
        <v>0</v>
      </c>
      <c r="M273" s="6">
        <f t="shared" si="9"/>
        <v>128.41499999999999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Data'!AB289</f>
        <v>109.3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133.80000000000001</v>
      </c>
      <c r="K274" s="6">
        <f>J274*'Input Data'!AF289</f>
        <v>6.6900000000000013</v>
      </c>
      <c r="L274" s="6">
        <f>J274*'Input Data'!AG289</f>
        <v>0</v>
      </c>
      <c r="M274" s="6">
        <f t="shared" si="9"/>
        <v>140.49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Data'!AB290</f>
        <v>71.2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84.2</v>
      </c>
      <c r="K275" s="6">
        <f>J275*'Input Data'!AF290</f>
        <v>4.21</v>
      </c>
      <c r="L275" s="6">
        <f>J275*'Input Data'!AG290</f>
        <v>0</v>
      </c>
      <c r="M275" s="6">
        <f t="shared" si="9"/>
        <v>88.41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Data'!AB291</f>
        <v>71.2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95.7</v>
      </c>
      <c r="K276" s="6">
        <f>J276*'Input Data'!AF291</f>
        <v>4.7850000000000001</v>
      </c>
      <c r="L276" s="6">
        <f>J276*'Input Data'!AG291</f>
        <v>0</v>
      </c>
      <c r="M276" s="6">
        <f t="shared" si="9"/>
        <v>100.485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Data'!AB292</f>
        <v>123.1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130.1</v>
      </c>
      <c r="K277" s="6">
        <f>J277*'Input Data'!AF292</f>
        <v>6.5049999999999999</v>
      </c>
      <c r="L277" s="6">
        <f>J277*'Input Data'!AG292</f>
        <v>0</v>
      </c>
      <c r="M277" s="6">
        <f t="shared" si="9"/>
        <v>136.60499999999999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Data'!AB293</f>
        <v>123.1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142.1</v>
      </c>
      <c r="K278" s="6">
        <f>J278*'Input Data'!AF293</f>
        <v>7.1050000000000004</v>
      </c>
      <c r="L278" s="6">
        <f>J278*'Input Data'!AG293</f>
        <v>0</v>
      </c>
      <c r="M278" s="6">
        <f t="shared" si="9"/>
        <v>149.20499999999998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Data'!AB294</f>
        <v>112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136.5</v>
      </c>
      <c r="K279" s="6">
        <f>J279*'Input Data'!AF294</f>
        <v>6.8250000000000002</v>
      </c>
      <c r="L279" s="6">
        <f>J279*'Input Data'!AG294</f>
        <v>0</v>
      </c>
      <c r="M279" s="6">
        <f t="shared" si="9"/>
        <v>143.32499999999999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Data'!AB295</f>
        <v>131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144</v>
      </c>
      <c r="K280" s="6">
        <f>J280*'Input Data'!AF295</f>
        <v>7.2</v>
      </c>
      <c r="L280" s="6">
        <f>J280*'Input Data'!AG295</f>
        <v>0</v>
      </c>
      <c r="M280" s="6">
        <f t="shared" si="9"/>
        <v>151.19999999999999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Data'!AB296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Data'!AB297</f>
        <v>115.8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122.8</v>
      </c>
      <c r="K282" s="6">
        <f>J282*'Input Data'!AF297</f>
        <v>6.1400000000000006</v>
      </c>
      <c r="L282" s="6">
        <f>J282*'Input Data'!AG297</f>
        <v>0</v>
      </c>
      <c r="M282" s="6">
        <f t="shared" si="9"/>
        <v>128.94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Data'!AB298</f>
        <v>115.8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134.80000000000001</v>
      </c>
      <c r="K283" s="6">
        <f>J283*'Input Data'!AF298</f>
        <v>6.7400000000000011</v>
      </c>
      <c r="L283" s="6">
        <f>J283*'Input Data'!AG298</f>
        <v>0</v>
      </c>
      <c r="M283" s="6">
        <f t="shared" si="9"/>
        <v>141.54000000000002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Data'!AB299</f>
        <v>114.3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138.80000000000001</v>
      </c>
      <c r="K284" s="6">
        <f>J284*'Input Data'!AF299</f>
        <v>6.9400000000000013</v>
      </c>
      <c r="L284" s="6">
        <f>J284*'Input Data'!AG299</f>
        <v>0</v>
      </c>
      <c r="M284" s="6">
        <f t="shared" si="9"/>
        <v>145.74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Data'!AB300</f>
        <v>108.8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133.30000000000001</v>
      </c>
      <c r="K285" s="6">
        <f>J285*'Input Data'!AF300</f>
        <v>6.6650000000000009</v>
      </c>
      <c r="L285" s="6">
        <f>J285*'Input Data'!AG300</f>
        <v>0</v>
      </c>
      <c r="M285" s="6">
        <f t="shared" si="9"/>
        <v>139.965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Data'!AB301</f>
        <v>111.7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136.19999999999999</v>
      </c>
      <c r="K286" s="6">
        <f>J286*'Input Data'!AF301</f>
        <v>6.81</v>
      </c>
      <c r="L286" s="6">
        <f>J286*'Input Data'!AG301</f>
        <v>0</v>
      </c>
      <c r="M286" s="6">
        <f t="shared" si="9"/>
        <v>143.01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Data'!AB302</f>
        <v>108.7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133.19999999999999</v>
      </c>
      <c r="K287" s="6">
        <f>J287*'Input Data'!AF302</f>
        <v>6.66</v>
      </c>
      <c r="L287" s="6">
        <f>J287*'Input Data'!AG302</f>
        <v>0</v>
      </c>
      <c r="M287" s="6">
        <f t="shared" si="9"/>
        <v>139.85999999999999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Data'!AB303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Data'!AB304</f>
        <v>117.83000000000001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124.83000000000001</v>
      </c>
      <c r="K289" s="6">
        <f>J289*'Input Data'!AF304</f>
        <v>6.2415000000000012</v>
      </c>
      <c r="L289" s="6">
        <f>J289*'Input Data'!AG304</f>
        <v>0</v>
      </c>
      <c r="M289" s="6">
        <f t="shared" si="9"/>
        <v>131.07150000000001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Data'!AB305</f>
        <v>117.83000000000001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136.83000000000001</v>
      </c>
      <c r="K290" s="6">
        <f>J290*'Input Data'!AF305</f>
        <v>6.8415000000000008</v>
      </c>
      <c r="L290" s="6">
        <f>J290*'Input Data'!AG305</f>
        <v>0</v>
      </c>
      <c r="M290" s="6">
        <f t="shared" si="9"/>
        <v>143.67150000000001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Data'!AB306</f>
        <v>107.93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120.93</v>
      </c>
      <c r="K291" s="6">
        <f>J291*'Input Data'!AF306</f>
        <v>6.0465000000000009</v>
      </c>
      <c r="L291" s="6">
        <f>J291*'Input Data'!AG306</f>
        <v>0</v>
      </c>
      <c r="M291" s="6">
        <f t="shared" si="9"/>
        <v>126.9765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Data'!AB307</f>
        <v>107.93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132.43</v>
      </c>
      <c r="K292" s="6">
        <f>J292*'Input Data'!AF307</f>
        <v>6.6215000000000011</v>
      </c>
      <c r="L292" s="6">
        <f>J292*'Input Data'!AG307</f>
        <v>0</v>
      </c>
      <c r="M292" s="6">
        <f t="shared" si="9"/>
        <v>139.0515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Data'!AB308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Data'!AB309</f>
        <v>116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123</v>
      </c>
      <c r="K294" s="6">
        <f>J294*'Input Data'!AF309</f>
        <v>6.15</v>
      </c>
      <c r="L294" s="6">
        <f>J294*'Input Data'!AG309</f>
        <v>0</v>
      </c>
      <c r="M294" s="6">
        <f t="shared" si="9"/>
        <v>129.15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Data'!AB310</f>
        <v>116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147.5</v>
      </c>
      <c r="K295" s="6">
        <f>J295*'Input Data'!AF310</f>
        <v>7.375</v>
      </c>
      <c r="L295" s="6">
        <f>J295*'Input Data'!AG310</f>
        <v>0</v>
      </c>
      <c r="M295" s="6">
        <f t="shared" si="9"/>
        <v>154.875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Data'!AB311</f>
        <v>109.2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146.19999999999999</v>
      </c>
      <c r="K296" s="6">
        <f>J296*'Input Data'!AF311</f>
        <v>7.31</v>
      </c>
      <c r="L296" s="6">
        <f>J296*'Input Data'!AG311</f>
        <v>0</v>
      </c>
      <c r="M296" s="6">
        <f t="shared" si="9"/>
        <v>153.51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Data'!AB312</f>
        <v>95.5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132.5</v>
      </c>
      <c r="K297" s="6">
        <f>J297*'Input Data'!AF312</f>
        <v>6.625</v>
      </c>
      <c r="L297" s="6">
        <f>J297*'Input Data'!AG312</f>
        <v>0</v>
      </c>
      <c r="M297" s="6">
        <f t="shared" si="9"/>
        <v>139.125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Data'!AB313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Data'!AB314</f>
        <v>116.1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123.1</v>
      </c>
      <c r="K299" s="6">
        <f>J299*'Input Data'!AF314</f>
        <v>6.1550000000000002</v>
      </c>
      <c r="L299" s="6">
        <f>J299*'Input Data'!AG314</f>
        <v>0</v>
      </c>
      <c r="M299" s="6">
        <f t="shared" si="9"/>
        <v>129.255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Data'!AB315</f>
        <v>116.1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135.1</v>
      </c>
      <c r="K300" s="6">
        <f>J300*'Input Data'!AF315</f>
        <v>6.7549999999999999</v>
      </c>
      <c r="L300" s="6">
        <f>J300*'Input Data'!AG315</f>
        <v>0</v>
      </c>
      <c r="M300" s="6">
        <f t="shared" si="9"/>
        <v>141.85499999999999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Data'!AB316</f>
        <v>109.3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122.3</v>
      </c>
      <c r="K301" s="6">
        <f>J301*'Input Data'!AF316</f>
        <v>6.1150000000000002</v>
      </c>
      <c r="L301" s="6">
        <f>J301*'Input Data'!AG316</f>
        <v>0</v>
      </c>
      <c r="M301" s="6">
        <f t="shared" si="9"/>
        <v>128.41499999999999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Data'!AB317</f>
        <v>109.3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133.80000000000001</v>
      </c>
      <c r="K302" s="6">
        <f>J302*'Input Data'!AF317</f>
        <v>6.6900000000000013</v>
      </c>
      <c r="L302" s="6">
        <f>J302*'Input Data'!AG317</f>
        <v>0</v>
      </c>
      <c r="M302" s="6">
        <f t="shared" si="9"/>
        <v>140.49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Data'!AB318</f>
        <v>70.8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83.8</v>
      </c>
      <c r="K303" s="6">
        <f>J303*'Input Data'!AF318</f>
        <v>4.1900000000000004</v>
      </c>
      <c r="L303" s="6">
        <f>J303*'Input Data'!AG318</f>
        <v>0</v>
      </c>
      <c r="M303" s="6">
        <f t="shared" si="9"/>
        <v>87.99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Data'!AB319</f>
        <v>70.8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95.3</v>
      </c>
      <c r="K304" s="6">
        <f>J304*'Input Data'!AF319</f>
        <v>4.7649999999999997</v>
      </c>
      <c r="L304" s="6">
        <f>J304*'Input Data'!AG319</f>
        <v>0</v>
      </c>
      <c r="M304" s="6">
        <f t="shared" si="9"/>
        <v>100.065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Data'!AB320</f>
        <v>121.9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128.9</v>
      </c>
      <c r="K305" s="6">
        <f>J305*'Input Data'!AF320</f>
        <v>6.4450000000000003</v>
      </c>
      <c r="L305" s="6">
        <f>J305*'Input Data'!AG320</f>
        <v>0</v>
      </c>
      <c r="M305" s="6">
        <f t="shared" si="9"/>
        <v>135.345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Data'!AB321</f>
        <v>121.9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140.9</v>
      </c>
      <c r="K306" s="6">
        <f>J306*'Input Data'!AF321</f>
        <v>7.0450000000000008</v>
      </c>
      <c r="L306" s="6">
        <f>J306*'Input Data'!AG321</f>
        <v>0</v>
      </c>
      <c r="M306" s="6">
        <f t="shared" si="9"/>
        <v>147.94499999999999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Data'!AB322</f>
        <v>110.8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135.30000000000001</v>
      </c>
      <c r="K307" s="6">
        <f>J307*'Input Data'!AF322</f>
        <v>6.7650000000000006</v>
      </c>
      <c r="L307" s="6">
        <f>J307*'Input Data'!AG322</f>
        <v>0</v>
      </c>
      <c r="M307" s="6">
        <f t="shared" si="9"/>
        <v>142.065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Data'!AB323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Data'!AB324</f>
        <v>116.6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123.6</v>
      </c>
      <c r="K309" s="6">
        <f>J309*'Input Data'!AF324</f>
        <v>6.18</v>
      </c>
      <c r="L309" s="6">
        <f>J309*'Input Data'!AG324</f>
        <v>0</v>
      </c>
      <c r="M309" s="6">
        <f t="shared" si="9"/>
        <v>129.78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Data'!AB325</f>
        <v>116.6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135.6</v>
      </c>
      <c r="K310" s="6">
        <f>J310*'Input Data'!AF325</f>
        <v>6.78</v>
      </c>
      <c r="L310" s="6">
        <f>J310*'Input Data'!AG325</f>
        <v>0</v>
      </c>
      <c r="M310" s="6">
        <f t="shared" si="9"/>
        <v>142.38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Data'!AB326</f>
        <v>106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119</v>
      </c>
      <c r="K311" s="6">
        <f>J311*'Input Data'!AF326</f>
        <v>5.95</v>
      </c>
      <c r="L311" s="6">
        <f>J311*'Input Data'!AG326</f>
        <v>0</v>
      </c>
      <c r="M311" s="6">
        <f t="shared" si="9"/>
        <v>124.95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Data'!AB327</f>
        <v>106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119</v>
      </c>
      <c r="K312" s="6">
        <f>J312*'Input Data'!AF327</f>
        <v>5.95</v>
      </c>
      <c r="L312" s="6">
        <f>J312*'Input Data'!AG327</f>
        <v>0</v>
      </c>
      <c r="M312" s="6">
        <f t="shared" si="9"/>
        <v>124.95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Data'!AB328</f>
        <v>106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130.5</v>
      </c>
      <c r="K313" s="6">
        <f>J313*'Input Data'!AF328</f>
        <v>6.5250000000000004</v>
      </c>
      <c r="L313" s="6">
        <f>J313*'Input Data'!AG328</f>
        <v>0</v>
      </c>
      <c r="M313" s="6">
        <f t="shared" si="9"/>
        <v>137.02500000000001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Data'!AB329</f>
        <v>117.9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124.9</v>
      </c>
      <c r="K314" s="6">
        <f>J314*'Input Data'!AF329</f>
        <v>6.245000000000001</v>
      </c>
      <c r="L314" s="6">
        <f>J314*'Input Data'!AG329</f>
        <v>0</v>
      </c>
      <c r="M314" s="6">
        <f t="shared" si="9"/>
        <v>131.14500000000001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Data'!AB330</f>
        <v>117.9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136.9</v>
      </c>
      <c r="K315" s="6">
        <f>J315*'Input Data'!AF330</f>
        <v>6.8450000000000006</v>
      </c>
      <c r="L315" s="6">
        <f>J315*'Input Data'!AG330</f>
        <v>0</v>
      </c>
      <c r="M315" s="6">
        <f t="shared" si="9"/>
        <v>143.745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Data'!AB331</f>
        <v>127.3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151.80000000000001</v>
      </c>
      <c r="K316" s="6">
        <f>J316*'Input Data'!AF331</f>
        <v>7.5900000000000007</v>
      </c>
      <c r="L316" s="6">
        <f>J316*'Input Data'!AG331</f>
        <v>0</v>
      </c>
      <c r="M316" s="6">
        <f t="shared" si="9"/>
        <v>159.39000000000001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Data'!AB332</f>
        <v>111.7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136.19999999999999</v>
      </c>
      <c r="K317" s="6">
        <f>J317*'Input Data'!AF332</f>
        <v>6.81</v>
      </c>
      <c r="L317" s="6">
        <f>J317*'Input Data'!AG332</f>
        <v>0</v>
      </c>
      <c r="M317" s="6">
        <f t="shared" si="9"/>
        <v>143.01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Data'!AB333</f>
        <v>130.69999999999999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143.69999999999999</v>
      </c>
      <c r="K318" s="6">
        <f>J318*'Input Data'!AF333</f>
        <v>7.1849999999999996</v>
      </c>
      <c r="L318" s="6">
        <f>J318*'Input Data'!AG333</f>
        <v>0</v>
      </c>
      <c r="M318" s="6">
        <f t="shared" si="9"/>
        <v>150.88499999999999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Data'!AB334</f>
        <v>130.69999999999999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155.19999999999999</v>
      </c>
      <c r="K319" s="6">
        <f>J319*'Input Data'!AF334</f>
        <v>7.76</v>
      </c>
      <c r="L319" s="6">
        <f>J319*'Input Data'!AG334</f>
        <v>0</v>
      </c>
      <c r="M319" s="6">
        <f t="shared" si="9"/>
        <v>162.95999999999998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Data'!AB335</f>
        <v>118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125</v>
      </c>
      <c r="K320" s="6">
        <f>J320*'Input Data'!AF335</f>
        <v>6.25</v>
      </c>
      <c r="L320" s="6">
        <f>J320*'Input Data'!AG335</f>
        <v>0</v>
      </c>
      <c r="M320" s="6">
        <f t="shared" si="9"/>
        <v>131.25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Data'!AB336</f>
        <v>118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137</v>
      </c>
      <c r="K321" s="6">
        <f>J321*'Input Data'!AF336</f>
        <v>6.8500000000000005</v>
      </c>
      <c r="L321" s="6">
        <f>J321*'Input Data'!AG336</f>
        <v>0</v>
      </c>
      <c r="M321" s="6">
        <f t="shared" si="9"/>
        <v>143.85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Data'!AB337</f>
        <v>123.6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148.1</v>
      </c>
      <c r="K322" s="6">
        <f>J322*'Input Data'!AF337</f>
        <v>7.4050000000000002</v>
      </c>
      <c r="L322" s="6">
        <f>J322*'Input Data'!AG337</f>
        <v>0</v>
      </c>
      <c r="M322" s="6">
        <f t="shared" si="9"/>
        <v>155.505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Data'!AB338</f>
        <v>111.7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136.19999999999999</v>
      </c>
      <c r="K323" s="6">
        <f>J323*'Input Data'!AF338</f>
        <v>6.81</v>
      </c>
      <c r="L323" s="6">
        <f>J323*'Input Data'!AG338</f>
        <v>0</v>
      </c>
      <c r="M323" s="6">
        <f t="shared" si="9"/>
        <v>143.01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Data'!AB339</f>
        <v>153.6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166.6</v>
      </c>
      <c r="K324" s="6">
        <f>J324*'Input Data'!AF339</f>
        <v>8.33</v>
      </c>
      <c r="L324" s="6">
        <f>J324*'Input Data'!AG339</f>
        <v>0</v>
      </c>
      <c r="M324" s="6">
        <f t="shared" si="9"/>
        <v>174.93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Data'!AB340</f>
        <v>130.69999999999999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155.19999999999999</v>
      </c>
      <c r="K325" s="6">
        <f>J325*'Input Data'!AF340</f>
        <v>7.76</v>
      </c>
      <c r="L325" s="6">
        <f>J325*'Input Data'!AG340</f>
        <v>0</v>
      </c>
      <c r="M325" s="6">
        <f t="shared" si="9"/>
        <v>162.95999999999998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Data'!AB341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Data'!AB342</f>
        <v>115.9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122.9</v>
      </c>
      <c r="K327" s="6">
        <f>J327*'Input Data'!AF342</f>
        <v>6.1450000000000005</v>
      </c>
      <c r="L327" s="6">
        <f>J327*'Input Data'!AG342</f>
        <v>0</v>
      </c>
      <c r="M327" s="6">
        <f t="shared" si="9"/>
        <v>129.04500000000002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Data'!AB343</f>
        <v>115.9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134.9</v>
      </c>
      <c r="K328" s="6">
        <f>J328*'Input Data'!AF343</f>
        <v>6.745000000000001</v>
      </c>
      <c r="L328" s="6">
        <f>J328*'Input Data'!AG343</f>
        <v>0</v>
      </c>
      <c r="M328" s="6">
        <f t="shared" si="9"/>
        <v>141.64500000000001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Data'!AB344</f>
        <v>121.2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145.69999999999999</v>
      </c>
      <c r="K329" s="6">
        <f>J329*'Input Data'!AF344</f>
        <v>7.2850000000000001</v>
      </c>
      <c r="L329" s="6">
        <f>J329*'Input Data'!AG344</f>
        <v>0</v>
      </c>
      <c r="M329" s="6">
        <f t="shared" si="9"/>
        <v>152.98499999999999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Data'!AB345</f>
        <v>105.4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118.4</v>
      </c>
      <c r="K330" s="6">
        <f>J330*'Input Data'!AF345</f>
        <v>5.9200000000000008</v>
      </c>
      <c r="L330" s="6">
        <f>J330*'Input Data'!AG345</f>
        <v>0</v>
      </c>
      <c r="M330" s="6">
        <f t="shared" si="9"/>
        <v>124.32000000000001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Data'!AB346</f>
        <v>105.4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129.9</v>
      </c>
      <c r="K331" s="6">
        <f>J331*'Input Data'!AF346</f>
        <v>6.495000000000001</v>
      </c>
      <c r="L331" s="6">
        <f>J331*'Input Data'!AG346</f>
        <v>0</v>
      </c>
      <c r="M331" s="6">
        <f t="shared" si="9"/>
        <v>136.39500000000001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Data'!AB347</f>
        <v>138.6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151.6</v>
      </c>
      <c r="K332" s="6">
        <f>J332*'Input Data'!AF347</f>
        <v>7.58</v>
      </c>
      <c r="L332" s="6">
        <f>J332*'Input Data'!AG347</f>
        <v>0</v>
      </c>
      <c r="M332" s="6">
        <f t="shared" si="9"/>
        <v>159.18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Data'!AB348</f>
        <v>124.4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148.9</v>
      </c>
      <c r="K333" s="6">
        <f>J333*'Input Data'!AF348</f>
        <v>7.4450000000000003</v>
      </c>
      <c r="L333" s="6">
        <f>J333*'Input Data'!AG348</f>
        <v>0</v>
      </c>
      <c r="M333" s="6">
        <f t="shared" si="9"/>
        <v>156.345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Data'!AB349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Data'!AB350</f>
        <v>115.9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122.9</v>
      </c>
      <c r="K335" s="6">
        <f>J335*'Input Data'!AF350</f>
        <v>6.1450000000000005</v>
      </c>
      <c r="L335" s="6">
        <f>J335*'Input Data'!AG350</f>
        <v>0</v>
      </c>
      <c r="M335" s="6">
        <f t="shared" si="11"/>
        <v>129.04500000000002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Data'!AB351</f>
        <v>115.9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134.9</v>
      </c>
      <c r="K336" s="6">
        <f>J336*'Input Data'!AF351</f>
        <v>6.745000000000001</v>
      </c>
      <c r="L336" s="6">
        <f>J336*'Input Data'!AG351</f>
        <v>0</v>
      </c>
      <c r="M336" s="6">
        <f t="shared" si="11"/>
        <v>141.64500000000001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Data'!AB352</f>
        <v>105.4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129.9</v>
      </c>
      <c r="K337" s="6">
        <f>J337*'Input Data'!AF352</f>
        <v>6.495000000000001</v>
      </c>
      <c r="L337" s="6">
        <f>J337*'Input Data'!AG352</f>
        <v>0</v>
      </c>
      <c r="M337" s="6">
        <f t="shared" si="11"/>
        <v>136.39500000000001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Data'!AB353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Data'!AB354</f>
        <v>118.7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125.7</v>
      </c>
      <c r="K339" s="6">
        <f>J339*'Input Data'!AF354</f>
        <v>6.2850000000000001</v>
      </c>
      <c r="L339" s="6">
        <f>J339*'Input Data'!AG354</f>
        <v>0</v>
      </c>
      <c r="M339" s="6">
        <f t="shared" si="11"/>
        <v>131.98500000000001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Data'!AB355</f>
        <v>118.7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137.69999999999999</v>
      </c>
      <c r="K340" s="6">
        <f>J340*'Input Data'!AF355</f>
        <v>6.8849999999999998</v>
      </c>
      <c r="L340" s="6">
        <f>J340*'Input Data'!AG355</f>
        <v>0</v>
      </c>
      <c r="M340" s="6">
        <f t="shared" si="11"/>
        <v>144.58499999999998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Data'!AB356</f>
        <v>110.9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135.4</v>
      </c>
      <c r="K341" s="6">
        <f>J341*'Input Data'!AF356</f>
        <v>6.7700000000000005</v>
      </c>
      <c r="L341" s="6">
        <f>J341*'Input Data'!AG356</f>
        <v>0</v>
      </c>
      <c r="M341" s="6">
        <f t="shared" si="11"/>
        <v>142.17000000000002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Data'!AB357</f>
        <v>106.9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131.4</v>
      </c>
      <c r="K342" s="6">
        <f>J342*'Input Data'!AF357</f>
        <v>6.57</v>
      </c>
      <c r="L342" s="6">
        <f>J342*'Input Data'!AG357</f>
        <v>0</v>
      </c>
      <c r="M342" s="6">
        <f t="shared" si="11"/>
        <v>137.97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Data'!AB358</f>
        <v>125.9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150.4</v>
      </c>
      <c r="K343" s="6">
        <f>J343*'Input Data'!AF358</f>
        <v>7.5200000000000005</v>
      </c>
      <c r="L343" s="6">
        <f>J343*'Input Data'!AG358</f>
        <v>0</v>
      </c>
      <c r="M343" s="6">
        <f t="shared" si="11"/>
        <v>157.92000000000002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Data'!AB359</f>
        <v>82.9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89.9</v>
      </c>
      <c r="K344" s="6">
        <f>J344*'Input Data'!AF359</f>
        <v>4.4950000000000001</v>
      </c>
      <c r="L344" s="6">
        <f>J344*'Input Data'!AG359</f>
        <v>0</v>
      </c>
      <c r="M344" s="6">
        <f t="shared" si="11"/>
        <v>94.39500000000001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Data'!AB360</f>
        <v>116.6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135.6</v>
      </c>
      <c r="K345" s="6">
        <f>J345*'Input Data'!AF360</f>
        <v>6.78</v>
      </c>
      <c r="L345" s="6">
        <f>J345*'Input Data'!AG360</f>
        <v>0</v>
      </c>
      <c r="M345" s="6">
        <f t="shared" si="11"/>
        <v>142.38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Data'!AB361</f>
        <v>109.5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134</v>
      </c>
      <c r="K346" s="6">
        <f>J346*'Input Data'!AF361</f>
        <v>6.7</v>
      </c>
      <c r="L346" s="6">
        <f>J346*'Input Data'!AG361</f>
        <v>0</v>
      </c>
      <c r="M346" s="6">
        <f t="shared" si="11"/>
        <v>140.69999999999999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Data'!AB362</f>
        <v>78.400000000000006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102.9</v>
      </c>
      <c r="K347" s="6">
        <f>J347*'Input Data'!AF362</f>
        <v>5.1450000000000005</v>
      </c>
      <c r="L347" s="6">
        <f>J347*'Input Data'!AG362</f>
        <v>0</v>
      </c>
      <c r="M347" s="6">
        <f t="shared" si="11"/>
        <v>108.045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Data'!AB363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Data'!AB364</f>
        <v>116.5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123.5</v>
      </c>
      <c r="K349" s="6">
        <f>J349*'Input Data'!AF364</f>
        <v>6.1750000000000007</v>
      </c>
      <c r="L349" s="6">
        <f>J349*'Input Data'!AG364</f>
        <v>0</v>
      </c>
      <c r="M349" s="6">
        <f t="shared" si="11"/>
        <v>129.67500000000001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Data'!AB365</f>
        <v>116.5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135.5</v>
      </c>
      <c r="K350" s="6">
        <f>J350*'Input Data'!AF365</f>
        <v>6.7750000000000004</v>
      </c>
      <c r="L350" s="6">
        <f>J350*'Input Data'!AG365</f>
        <v>0</v>
      </c>
      <c r="M350" s="6">
        <f t="shared" si="11"/>
        <v>142.27500000000001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Data'!AB366</f>
        <v>117.6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142.1</v>
      </c>
      <c r="K351" s="6">
        <f>J351*'Input Data'!AF366</f>
        <v>7.1050000000000004</v>
      </c>
      <c r="L351" s="6">
        <f>J351*'Input Data'!AG366</f>
        <v>0</v>
      </c>
      <c r="M351" s="6">
        <f t="shared" si="11"/>
        <v>149.20499999999998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Data'!AB367</f>
        <v>109.1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122.1</v>
      </c>
      <c r="K352" s="6">
        <f>J352*'Input Data'!AF367</f>
        <v>6.1050000000000004</v>
      </c>
      <c r="L352" s="6">
        <f>J352*'Input Data'!AG367</f>
        <v>0</v>
      </c>
      <c r="M352" s="6">
        <f t="shared" si="11"/>
        <v>128.20499999999998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Data'!AB368</f>
        <v>109.1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133.6</v>
      </c>
      <c r="K353" s="6">
        <f>J353*'Input Data'!AF368</f>
        <v>6.68</v>
      </c>
      <c r="L353" s="6">
        <f>J353*'Input Data'!AG368</f>
        <v>0</v>
      </c>
      <c r="M353" s="6">
        <f t="shared" si="11"/>
        <v>140.28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Data'!AB369</f>
        <v>129.69999999999999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154.19999999999999</v>
      </c>
      <c r="K354" s="6">
        <f>J354*'Input Data'!AF369</f>
        <v>7.71</v>
      </c>
      <c r="L354" s="6">
        <f>J354*'Input Data'!AG369</f>
        <v>0</v>
      </c>
      <c r="M354" s="6">
        <f t="shared" si="11"/>
        <v>161.91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Data'!AB370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Data'!AB371</f>
        <v>117.8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136.80000000000001</v>
      </c>
      <c r="K356" s="6">
        <f>J356*'Input Data'!AF371</f>
        <v>6.8400000000000007</v>
      </c>
      <c r="L356" s="6">
        <f>J356*'Input Data'!AG371</f>
        <v>0</v>
      </c>
      <c r="M356" s="6">
        <f t="shared" si="11"/>
        <v>143.64000000000001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Data'!AB372</f>
        <v>106.3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130.80000000000001</v>
      </c>
      <c r="K357" s="6">
        <f>J357*'Input Data'!AF372</f>
        <v>6.5400000000000009</v>
      </c>
      <c r="L357" s="6">
        <f>J357*'Input Data'!AG372</f>
        <v>0</v>
      </c>
      <c r="M357" s="6">
        <f t="shared" si="11"/>
        <v>137.34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Data'!AB373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Data'!AB374</f>
        <v>116.83000000000001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123.83000000000001</v>
      </c>
      <c r="K359" s="6">
        <f>J359*'Input Data'!AF374</f>
        <v>6.1915000000000013</v>
      </c>
      <c r="L359" s="6">
        <f>J359*'Input Data'!AG374</f>
        <v>0</v>
      </c>
      <c r="M359" s="6">
        <f t="shared" si="11"/>
        <v>130.0215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Data'!AB375</f>
        <v>116.83000000000001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135.83000000000001</v>
      </c>
      <c r="K360" s="6">
        <f>J360*'Input Data'!AF375</f>
        <v>6.791500000000001</v>
      </c>
      <c r="L360" s="6">
        <f>J360*'Input Data'!AG375</f>
        <v>0</v>
      </c>
      <c r="M360" s="6">
        <f t="shared" si="11"/>
        <v>142.62150000000003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Data'!AB376</f>
        <v>106.93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131.43</v>
      </c>
      <c r="K361" s="6">
        <f>J361*'Input Data'!AF376</f>
        <v>6.5715000000000003</v>
      </c>
      <c r="L361" s="6">
        <f>J361*'Input Data'!AG376</f>
        <v>0</v>
      </c>
      <c r="M361" s="6">
        <f t="shared" si="11"/>
        <v>138.00150000000002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Data'!AB377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Data'!AB378</f>
        <v>116.83000000000001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123.83000000000001</v>
      </c>
      <c r="K363" s="6">
        <f>J363*'Input Data'!AF378</f>
        <v>6.1915000000000013</v>
      </c>
      <c r="L363" s="6">
        <f>J363*'Input Data'!AG378</f>
        <v>0</v>
      </c>
      <c r="M363" s="6">
        <f t="shared" si="11"/>
        <v>130.0215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Data'!AB379</f>
        <v>116.83000000000001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135.83000000000001</v>
      </c>
      <c r="K364" s="6">
        <f>J364*'Input Data'!AF379</f>
        <v>6.791500000000001</v>
      </c>
      <c r="L364" s="6">
        <f>J364*'Input Data'!AG379</f>
        <v>0</v>
      </c>
      <c r="M364" s="6">
        <f t="shared" si="11"/>
        <v>142.62150000000003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Data'!AB380</f>
        <v>106.93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131.43</v>
      </c>
      <c r="K365" s="6">
        <f>J365*'Input Data'!AF380</f>
        <v>6.5715000000000003</v>
      </c>
      <c r="L365" s="6">
        <f>J365*'Input Data'!AG380</f>
        <v>0</v>
      </c>
      <c r="M365" s="6">
        <f t="shared" si="11"/>
        <v>138.00150000000002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Data'!AB381</f>
        <v>125.93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138.93</v>
      </c>
      <c r="K366" s="6">
        <f>J366*'Input Data'!AF381</f>
        <v>6.9465000000000003</v>
      </c>
      <c r="L366" s="6">
        <f>J366*'Input Data'!AG381</f>
        <v>0</v>
      </c>
      <c r="M366" s="6">
        <f t="shared" si="11"/>
        <v>145.87650000000002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Data'!AB382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Data'!AB383</f>
        <v>116.83000000000001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123.83000000000001</v>
      </c>
      <c r="K368" s="6">
        <f>J368*'Input Data'!AF383</f>
        <v>6.1915000000000013</v>
      </c>
      <c r="L368" s="6">
        <f>J368*'Input Data'!AG383</f>
        <v>0</v>
      </c>
      <c r="M368" s="6">
        <f t="shared" si="11"/>
        <v>130.0215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Data'!AB384</f>
        <v>116.83000000000001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135.83000000000001</v>
      </c>
      <c r="K369" s="6">
        <f>J369*'Input Data'!AF384</f>
        <v>6.791500000000001</v>
      </c>
      <c r="L369" s="6">
        <f>J369*'Input Data'!AG384</f>
        <v>0</v>
      </c>
      <c r="M369" s="6">
        <f t="shared" si="11"/>
        <v>142.62150000000003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Data'!AB385</f>
        <v>125.93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150.43</v>
      </c>
      <c r="K370" s="6">
        <f>J370*'Input Data'!AF385</f>
        <v>7.5215000000000005</v>
      </c>
      <c r="L370" s="6">
        <f>J370*'Input Data'!AG385</f>
        <v>0</v>
      </c>
      <c r="M370" s="6">
        <f t="shared" si="11"/>
        <v>157.95150000000001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Data'!AB386</f>
        <v>106.93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131.43</v>
      </c>
      <c r="K371" s="6">
        <f>J371*'Input Data'!AF386</f>
        <v>6.5715000000000003</v>
      </c>
      <c r="L371" s="6">
        <f>J371*'Input Data'!AG386</f>
        <v>0</v>
      </c>
      <c r="M371" s="6">
        <f t="shared" si="11"/>
        <v>138.00150000000002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Data'!AB387</f>
        <v>125.93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150.43</v>
      </c>
      <c r="K372" s="6">
        <f>J372*'Input Data'!AF387</f>
        <v>7.5215000000000005</v>
      </c>
      <c r="L372" s="6">
        <f>J372*'Input Data'!AG387</f>
        <v>0</v>
      </c>
      <c r="M372" s="6">
        <f t="shared" si="11"/>
        <v>157.95150000000001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Data'!AB388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Data'!AB389</f>
        <v>118.13000000000001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125.13000000000001</v>
      </c>
      <c r="K374" s="6">
        <f>J374*'Input Data'!AF389</f>
        <v>6.2565000000000008</v>
      </c>
      <c r="L374" s="6">
        <f>J374*'Input Data'!AG389</f>
        <v>0</v>
      </c>
      <c r="M374" s="6">
        <f t="shared" si="11"/>
        <v>131.38650000000001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Data'!AB390</f>
        <v>118.13000000000001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137.13</v>
      </c>
      <c r="K375" s="6">
        <f>J375*'Input Data'!AF390</f>
        <v>6.8565000000000005</v>
      </c>
      <c r="L375" s="6">
        <f>J375*'Input Data'!AG390</f>
        <v>0</v>
      </c>
      <c r="M375" s="6">
        <f t="shared" si="11"/>
        <v>143.98650000000001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Data'!AB391</f>
        <v>108.23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132.73000000000002</v>
      </c>
      <c r="K376" s="6">
        <f>J376*'Input Data'!AF391</f>
        <v>6.6365000000000016</v>
      </c>
      <c r="L376" s="6">
        <f>J376*'Input Data'!AG391</f>
        <v>0</v>
      </c>
      <c r="M376" s="6">
        <f t="shared" si="11"/>
        <v>139.36650000000003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Data'!AB392</f>
        <v>127.23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140.23000000000002</v>
      </c>
      <c r="K377" s="6">
        <f>J377*'Input Data'!AF392</f>
        <v>7.0115000000000016</v>
      </c>
      <c r="L377" s="6">
        <f>J377*'Input Data'!AG392</f>
        <v>0</v>
      </c>
      <c r="M377" s="6">
        <f t="shared" si="11"/>
        <v>147.24150000000003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Data'!AB393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Data'!AB394</f>
        <v>117.83000000000001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124.83000000000001</v>
      </c>
      <c r="K379" s="6">
        <f>J379*'Input Data'!AF394</f>
        <v>6.2415000000000012</v>
      </c>
      <c r="L379" s="6">
        <f>J379*'Input Data'!AG394</f>
        <v>0</v>
      </c>
      <c r="M379" s="6">
        <f t="shared" si="11"/>
        <v>131.07150000000001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Data'!AB395</f>
        <v>117.83000000000001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136.83000000000001</v>
      </c>
      <c r="K380" s="6">
        <f>J380*'Input Data'!AF395</f>
        <v>6.8415000000000008</v>
      </c>
      <c r="L380" s="6">
        <f>J380*'Input Data'!AG395</f>
        <v>0</v>
      </c>
      <c r="M380" s="6">
        <f t="shared" si="11"/>
        <v>143.67150000000001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Data'!AB396</f>
        <v>107.93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132.43</v>
      </c>
      <c r="K381" s="6">
        <f>J381*'Input Data'!AF396</f>
        <v>6.6215000000000011</v>
      </c>
      <c r="L381" s="6">
        <f>J381*'Input Data'!AG396</f>
        <v>0</v>
      </c>
      <c r="M381" s="6">
        <f t="shared" si="11"/>
        <v>139.0515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Data'!AB397</f>
        <v>126.93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139.93</v>
      </c>
      <c r="K382" s="6">
        <f>J382*'Input Data'!AF397</f>
        <v>6.9965000000000011</v>
      </c>
      <c r="L382" s="6">
        <f>J382*'Input Data'!AG397</f>
        <v>0</v>
      </c>
      <c r="M382" s="6">
        <f t="shared" si="11"/>
        <v>146.9265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Data'!AB398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Data'!AB399</f>
        <v>114.2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121.2</v>
      </c>
      <c r="K384" s="6">
        <f>J384*'Input Data'!AF399</f>
        <v>6.0600000000000005</v>
      </c>
      <c r="L384" s="6">
        <f>J384*'Input Data'!AG399</f>
        <v>0</v>
      </c>
      <c r="M384" s="6">
        <f t="shared" si="11"/>
        <v>127.26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Data'!AB400</f>
        <v>114.2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133.19999999999999</v>
      </c>
      <c r="K385" s="6">
        <f>J385*'Input Data'!AF400</f>
        <v>6.66</v>
      </c>
      <c r="L385" s="6">
        <f>J385*'Input Data'!AG400</f>
        <v>0</v>
      </c>
      <c r="M385" s="6">
        <f t="shared" si="11"/>
        <v>139.85999999999999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Data'!AB401</f>
        <v>103.2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127.7</v>
      </c>
      <c r="K386" s="6">
        <f>J386*'Input Data'!AF401</f>
        <v>6.3850000000000007</v>
      </c>
      <c r="L386" s="6">
        <f>J386*'Input Data'!AG401</f>
        <v>0</v>
      </c>
      <c r="M386" s="6">
        <f t="shared" si="11"/>
        <v>134.08500000000001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Data'!AB402</f>
        <v>119.1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132.1</v>
      </c>
      <c r="K387" s="6">
        <f>J387*'Input Data'!AF402</f>
        <v>6.6050000000000004</v>
      </c>
      <c r="L387" s="6">
        <f>J387*'Input Data'!AG402</f>
        <v>0</v>
      </c>
      <c r="M387" s="6">
        <f t="shared" si="11"/>
        <v>138.70499999999998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Data'!AB403</f>
        <v>119.1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143.6</v>
      </c>
      <c r="K388" s="6">
        <f>J388*'Input Data'!AF403</f>
        <v>7.18</v>
      </c>
      <c r="L388" s="6">
        <f>J388*'Input Data'!AG403</f>
        <v>0</v>
      </c>
      <c r="M388" s="6">
        <f t="shared" si="11"/>
        <v>150.78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Data'!AB404</f>
        <v>117.23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124.23</v>
      </c>
      <c r="K389" s="6">
        <f>J389*'Input Data'!AF404</f>
        <v>6.2115000000000009</v>
      </c>
      <c r="L389" s="6">
        <f>J389*'Input Data'!AG404</f>
        <v>0</v>
      </c>
      <c r="M389" s="6">
        <f t="shared" si="11"/>
        <v>130.44150000000002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Data'!AB405</f>
        <v>117.23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136.23000000000002</v>
      </c>
      <c r="K390" s="6">
        <f>J390*'Input Data'!AF405</f>
        <v>6.8115000000000014</v>
      </c>
      <c r="L390" s="6">
        <f>J390*'Input Data'!AG405</f>
        <v>0</v>
      </c>
      <c r="M390" s="6">
        <f t="shared" si="11"/>
        <v>143.04150000000001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Data'!AB406</f>
        <v>107.33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131.82999999999998</v>
      </c>
      <c r="K391" s="6">
        <f>J391*'Input Data'!AF406</f>
        <v>6.5914999999999999</v>
      </c>
      <c r="L391" s="6">
        <f>J391*'Input Data'!AG406</f>
        <v>0</v>
      </c>
      <c r="M391" s="6">
        <f t="shared" si="11"/>
        <v>138.42149999999998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Data'!AB407</f>
        <v>126.33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139.32999999999998</v>
      </c>
      <c r="K392" s="6">
        <f>J392*'Input Data'!AF407</f>
        <v>6.9664999999999999</v>
      </c>
      <c r="L392" s="6">
        <f>J392*'Input Data'!AG407</f>
        <v>0</v>
      </c>
      <c r="M392" s="6">
        <f t="shared" si="11"/>
        <v>146.29649999999998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Data'!AB408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Data'!AB409</f>
        <v>116.5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135.5</v>
      </c>
      <c r="K394" s="6">
        <f>J394*'Input Data'!AF409</f>
        <v>6.7750000000000004</v>
      </c>
      <c r="L394" s="6">
        <f>J394*'Input Data'!AG409</f>
        <v>0</v>
      </c>
      <c r="M394" s="6">
        <f t="shared" si="11"/>
        <v>142.27500000000001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Data'!AB410</f>
        <v>125.6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150.1</v>
      </c>
      <c r="K395" s="6">
        <f>J395*'Input Data'!AF410</f>
        <v>7.5049999999999999</v>
      </c>
      <c r="L395" s="6">
        <f>J395*'Input Data'!AG410</f>
        <v>0</v>
      </c>
      <c r="M395" s="6">
        <f t="shared" si="11"/>
        <v>157.60499999999999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Data'!AB411</f>
        <v>106.6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131.1</v>
      </c>
      <c r="K396" s="6">
        <f>J396*'Input Data'!AF411</f>
        <v>6.5549999999999997</v>
      </c>
      <c r="L396" s="6">
        <f>J396*'Input Data'!AG411</f>
        <v>0</v>
      </c>
      <c r="M396" s="6">
        <f t="shared" si="11"/>
        <v>137.655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Data'!AB412</f>
        <v>125.6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150.1</v>
      </c>
      <c r="K397" s="6">
        <f>J397*'Input Data'!AF412</f>
        <v>7.5049999999999999</v>
      </c>
      <c r="L397" s="6">
        <f>J397*'Input Data'!AG412</f>
        <v>0</v>
      </c>
      <c r="M397" s="6">
        <f t="shared" si="11"/>
        <v>157.60499999999999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Data'!AB413</f>
        <v>122.3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129.30000000000001</v>
      </c>
      <c r="K398" s="6">
        <f>J398*'Input Data'!AF413</f>
        <v>6.4650000000000007</v>
      </c>
      <c r="L398" s="6">
        <f>J398*'Input Data'!AG413</f>
        <v>0</v>
      </c>
      <c r="M398" s="6">
        <f t="shared" ref="M398:M461" si="13">SUM(J398:L398)</f>
        <v>135.76500000000001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Data'!AB414</f>
        <v>122.3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141.30000000000001</v>
      </c>
      <c r="K399" s="6">
        <f>J399*'Input Data'!AF414</f>
        <v>7.0650000000000013</v>
      </c>
      <c r="L399" s="6">
        <f>J399*'Input Data'!AG414</f>
        <v>0</v>
      </c>
      <c r="M399" s="6">
        <f t="shared" si="13"/>
        <v>148.36500000000001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Data'!AB415</f>
        <v>111.2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135.69999999999999</v>
      </c>
      <c r="K400" s="6">
        <f>J400*'Input Data'!AF415</f>
        <v>6.7850000000000001</v>
      </c>
      <c r="L400" s="6">
        <f>J400*'Input Data'!AG415</f>
        <v>0</v>
      </c>
      <c r="M400" s="6">
        <f t="shared" si="13"/>
        <v>142.48499999999999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Data'!AB416</f>
        <v>130.19999999999999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143.19999999999999</v>
      </c>
      <c r="K401" s="6">
        <f>J401*'Input Data'!AF416</f>
        <v>7.16</v>
      </c>
      <c r="L401" s="6">
        <f>J401*'Input Data'!AG416</f>
        <v>0</v>
      </c>
      <c r="M401" s="6">
        <f t="shared" si="13"/>
        <v>150.35999999999999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Data'!AB417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Data'!AB418</f>
        <v>116.1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123.1</v>
      </c>
      <c r="K403" s="6">
        <f>J403*'Input Data'!AF418</f>
        <v>6.1550000000000002</v>
      </c>
      <c r="L403" s="6">
        <f>J403*'Input Data'!AG418</f>
        <v>0</v>
      </c>
      <c r="M403" s="6">
        <f t="shared" si="13"/>
        <v>129.255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Data'!AB419</f>
        <v>116.1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135.1</v>
      </c>
      <c r="K404" s="6">
        <f>J404*'Input Data'!AF419</f>
        <v>6.7549999999999999</v>
      </c>
      <c r="L404" s="6">
        <f>J404*'Input Data'!AG419</f>
        <v>0</v>
      </c>
      <c r="M404" s="6">
        <f t="shared" si="13"/>
        <v>141.85499999999999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Data'!AB420</f>
        <v>109.3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133.80000000000001</v>
      </c>
      <c r="K405" s="6">
        <f>J405*'Input Data'!AF420</f>
        <v>6.6900000000000013</v>
      </c>
      <c r="L405" s="6">
        <f>J405*'Input Data'!AG420</f>
        <v>0</v>
      </c>
      <c r="M405" s="6">
        <f t="shared" si="13"/>
        <v>140.49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Data'!AB421</f>
        <v>70.2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94.7</v>
      </c>
      <c r="K406" s="6">
        <f>J406*'Input Data'!AF421</f>
        <v>4.7350000000000003</v>
      </c>
      <c r="L406" s="6">
        <f>J406*'Input Data'!AG421</f>
        <v>0</v>
      </c>
      <c r="M406" s="6">
        <f t="shared" si="13"/>
        <v>99.435000000000002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Data'!AB422</f>
        <v>118.43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125.43</v>
      </c>
      <c r="K407" s="6">
        <f>J407*'Input Data'!AF422</f>
        <v>6.2715000000000005</v>
      </c>
      <c r="L407" s="6">
        <f>J407*'Input Data'!AG422</f>
        <v>0</v>
      </c>
      <c r="M407" s="6">
        <f t="shared" si="13"/>
        <v>131.70150000000001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Data'!AB423</f>
        <v>118.43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137.43</v>
      </c>
      <c r="K408" s="6">
        <f>J408*'Input Data'!AF423</f>
        <v>6.8715000000000011</v>
      </c>
      <c r="L408" s="6">
        <f>J408*'Input Data'!AG423</f>
        <v>0</v>
      </c>
      <c r="M408" s="6">
        <f t="shared" si="13"/>
        <v>144.3015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Data'!AB424</f>
        <v>108.53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121.53</v>
      </c>
      <c r="K409" s="6">
        <f>J409*'Input Data'!AF424</f>
        <v>6.0765000000000002</v>
      </c>
      <c r="L409" s="6">
        <f>J409*'Input Data'!AG424</f>
        <v>0</v>
      </c>
      <c r="M409" s="6">
        <f t="shared" si="13"/>
        <v>127.6065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Data'!AB425</f>
        <v>108.53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133.03</v>
      </c>
      <c r="K410" s="6">
        <f>J410*'Input Data'!AF425</f>
        <v>6.6515000000000004</v>
      </c>
      <c r="L410" s="6">
        <f>J410*'Input Data'!AG425</f>
        <v>0</v>
      </c>
      <c r="M410" s="6">
        <f t="shared" si="13"/>
        <v>139.6815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Data'!AB426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Data'!AB427</f>
        <v>118.43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125.43</v>
      </c>
      <c r="K412" s="6">
        <f>J412*'Input Data'!AF427</f>
        <v>6.2715000000000005</v>
      </c>
      <c r="L412" s="6">
        <f>J412*'Input Data'!AG427</f>
        <v>0</v>
      </c>
      <c r="M412" s="6">
        <f t="shared" si="13"/>
        <v>131.70150000000001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Data'!AB428</f>
        <v>118.43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137.43</v>
      </c>
      <c r="K413" s="6">
        <f>J413*'Input Data'!AF428</f>
        <v>6.8715000000000011</v>
      </c>
      <c r="L413" s="6">
        <f>J413*'Input Data'!AG428</f>
        <v>0</v>
      </c>
      <c r="M413" s="6">
        <f t="shared" si="13"/>
        <v>144.3015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Data'!AB429</f>
        <v>108.53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121.53</v>
      </c>
      <c r="K414" s="6">
        <f>J414*'Input Data'!AF429</f>
        <v>6.0765000000000002</v>
      </c>
      <c r="L414" s="6">
        <f>J414*'Input Data'!AG429</f>
        <v>0</v>
      </c>
      <c r="M414" s="6">
        <f t="shared" si="13"/>
        <v>127.6065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Data'!AB430</f>
        <v>108.53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133.03</v>
      </c>
      <c r="K415" s="6">
        <f>J415*'Input Data'!AF430</f>
        <v>6.6515000000000004</v>
      </c>
      <c r="L415" s="6">
        <f>J415*'Input Data'!AG430</f>
        <v>0</v>
      </c>
      <c r="M415" s="6">
        <f t="shared" si="13"/>
        <v>139.6815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Data'!AB431</f>
        <v>127.53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140.53</v>
      </c>
      <c r="K416" s="6">
        <f>J416*'Input Data'!AF431</f>
        <v>7.0265000000000004</v>
      </c>
      <c r="L416" s="6">
        <f>J416*'Input Data'!AG431</f>
        <v>0</v>
      </c>
      <c r="M416" s="6">
        <f t="shared" si="13"/>
        <v>147.5565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Data'!AB432</f>
        <v>127.53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152.03</v>
      </c>
      <c r="K417" s="6">
        <f>J417*'Input Data'!AF432</f>
        <v>7.6015000000000006</v>
      </c>
      <c r="L417" s="6">
        <f>J417*'Input Data'!AG432</f>
        <v>0</v>
      </c>
      <c r="M417" s="6">
        <f t="shared" si="13"/>
        <v>159.63149999999999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Data'!AB433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Data'!AB434</f>
        <v>111.6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118.6</v>
      </c>
      <c r="K419" s="6">
        <f>J419*'Input Data'!AF434</f>
        <v>5.93</v>
      </c>
      <c r="L419" s="6">
        <f>J419*'Input Data'!AG434</f>
        <v>0</v>
      </c>
      <c r="M419" s="6">
        <f t="shared" si="13"/>
        <v>124.53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Data'!AB435</f>
        <v>111.6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130.6</v>
      </c>
      <c r="K420" s="6">
        <f>J420*'Input Data'!AF435</f>
        <v>6.53</v>
      </c>
      <c r="L420" s="6">
        <f>J420*'Input Data'!AG435</f>
        <v>0</v>
      </c>
      <c r="M420" s="6">
        <f t="shared" si="13"/>
        <v>137.13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Data'!AB436</f>
        <v>101.1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114.1</v>
      </c>
      <c r="K421" s="6">
        <f>J421*'Input Data'!AF436</f>
        <v>5.7050000000000001</v>
      </c>
      <c r="L421" s="6">
        <f>J421*'Input Data'!AG436</f>
        <v>0</v>
      </c>
      <c r="M421" s="6">
        <f t="shared" si="13"/>
        <v>119.80499999999999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Data'!AB437</f>
        <v>101.1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125.6</v>
      </c>
      <c r="K422" s="6">
        <f>J422*'Input Data'!AF437</f>
        <v>6.28</v>
      </c>
      <c r="L422" s="6">
        <f>J422*'Input Data'!AG437</f>
        <v>0</v>
      </c>
      <c r="M422" s="6">
        <f t="shared" si="13"/>
        <v>131.88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Data'!AB438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Data'!AB439</f>
        <v>111.6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118.6</v>
      </c>
      <c r="K424" s="6">
        <f>J424*'Input Data'!AF439</f>
        <v>5.93</v>
      </c>
      <c r="L424" s="6">
        <f>J424*'Input Data'!AG439</f>
        <v>0</v>
      </c>
      <c r="M424" s="6">
        <f t="shared" si="13"/>
        <v>124.53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Data'!AB440</f>
        <v>111.6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130.6</v>
      </c>
      <c r="K425" s="6">
        <f>J425*'Input Data'!AF440</f>
        <v>6.53</v>
      </c>
      <c r="L425" s="6">
        <f>J425*'Input Data'!AG440</f>
        <v>0</v>
      </c>
      <c r="M425" s="6">
        <f t="shared" si="13"/>
        <v>137.13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Data'!AB441</f>
        <v>104.9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129.4</v>
      </c>
      <c r="K426" s="6">
        <f>J426*'Input Data'!AF441</f>
        <v>6.4700000000000006</v>
      </c>
      <c r="L426" s="6">
        <f>J426*'Input Data'!AG441</f>
        <v>0</v>
      </c>
      <c r="M426" s="6">
        <f t="shared" si="13"/>
        <v>135.87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Data'!AB442</f>
        <v>100.9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125.4</v>
      </c>
      <c r="K427" s="6">
        <f>J427*'Input Data'!AF442</f>
        <v>6.2700000000000005</v>
      </c>
      <c r="L427" s="6">
        <f>J427*'Input Data'!AG442</f>
        <v>0</v>
      </c>
      <c r="M427" s="6">
        <f t="shared" si="13"/>
        <v>131.67000000000002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Data'!AB443</f>
        <v>144.30000000000001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168.8</v>
      </c>
      <c r="K428" s="6">
        <f>J428*'Input Data'!AF443</f>
        <v>8.4400000000000013</v>
      </c>
      <c r="L428" s="6">
        <f>J428*'Input Data'!AG443</f>
        <v>0</v>
      </c>
      <c r="M428" s="6">
        <f t="shared" si="13"/>
        <v>177.24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Data'!AB444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Data'!AB445</f>
        <v>111.9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118.9</v>
      </c>
      <c r="K430" s="6">
        <f>J430*'Input Data'!AF445</f>
        <v>5.9450000000000003</v>
      </c>
      <c r="L430" s="6">
        <f>J430*'Input Data'!AG445</f>
        <v>0</v>
      </c>
      <c r="M430" s="6">
        <f t="shared" si="13"/>
        <v>124.845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Data'!AB446</f>
        <v>111.9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130.9</v>
      </c>
      <c r="K431" s="6">
        <f>J431*'Input Data'!AF446</f>
        <v>6.5450000000000008</v>
      </c>
      <c r="L431" s="6">
        <f>J431*'Input Data'!AG446</f>
        <v>0</v>
      </c>
      <c r="M431" s="6">
        <f t="shared" si="13"/>
        <v>137.44499999999999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Data'!AB447</f>
        <v>101.4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114.4</v>
      </c>
      <c r="K432" s="6">
        <f>J432*'Input Data'!AF447</f>
        <v>5.7200000000000006</v>
      </c>
      <c r="L432" s="6">
        <f>J432*'Input Data'!AG447</f>
        <v>0</v>
      </c>
      <c r="M432" s="6">
        <f t="shared" si="13"/>
        <v>120.12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Data'!AB448</f>
        <v>101.4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125.9</v>
      </c>
      <c r="K433" s="6">
        <f>J433*'Input Data'!AF448</f>
        <v>6.2950000000000008</v>
      </c>
      <c r="L433" s="6">
        <f>J433*'Input Data'!AG448</f>
        <v>0</v>
      </c>
      <c r="M433" s="6">
        <f t="shared" si="13"/>
        <v>132.19499999999999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Data'!AB449</f>
        <v>112.2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119.2</v>
      </c>
      <c r="K434" s="6">
        <f>J434*'Input Data'!AF449</f>
        <v>5.9600000000000009</v>
      </c>
      <c r="L434" s="6">
        <f>J434*'Input Data'!AG449</f>
        <v>0</v>
      </c>
      <c r="M434" s="6">
        <f t="shared" si="13"/>
        <v>125.16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Data'!AB450</f>
        <v>112.2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131.19999999999999</v>
      </c>
      <c r="K435" s="6">
        <f>J435*'Input Data'!AF450</f>
        <v>6.56</v>
      </c>
      <c r="L435" s="6">
        <f>J435*'Input Data'!AG450</f>
        <v>0</v>
      </c>
      <c r="M435" s="6">
        <f t="shared" si="13"/>
        <v>137.76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Data'!AB451</f>
        <v>105.5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130</v>
      </c>
      <c r="K436" s="6">
        <f>J436*'Input Data'!AF451</f>
        <v>6.5</v>
      </c>
      <c r="L436" s="6">
        <f>J436*'Input Data'!AG451</f>
        <v>0</v>
      </c>
      <c r="M436" s="6">
        <f t="shared" si="13"/>
        <v>136.5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Data'!AB452</f>
        <v>101.5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126</v>
      </c>
      <c r="K437" s="6">
        <f>J437*'Input Data'!AF452</f>
        <v>6.3000000000000007</v>
      </c>
      <c r="L437" s="6">
        <f>J437*'Input Data'!AG452</f>
        <v>0</v>
      </c>
      <c r="M437" s="6">
        <f t="shared" si="13"/>
        <v>132.30000000000001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Data'!AB453</f>
        <v>120.5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133.5</v>
      </c>
      <c r="K438" s="6">
        <f>J438*'Input Data'!AF453</f>
        <v>6.6750000000000007</v>
      </c>
      <c r="L438" s="6">
        <f>J438*'Input Data'!AG453</f>
        <v>0</v>
      </c>
      <c r="M438" s="6">
        <f t="shared" si="13"/>
        <v>140.17500000000001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Data'!AB454</f>
        <v>120.5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145</v>
      </c>
      <c r="K439" s="6">
        <f>J439*'Input Data'!AF454</f>
        <v>7.25</v>
      </c>
      <c r="L439" s="6">
        <f>J439*'Input Data'!AG454</f>
        <v>0</v>
      </c>
      <c r="M439" s="6">
        <f t="shared" si="13"/>
        <v>152.25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Data'!AB455</f>
        <v>111.8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118.8</v>
      </c>
      <c r="K440" s="6">
        <f>J440*'Input Data'!AF455</f>
        <v>5.94</v>
      </c>
      <c r="L440" s="6">
        <f>J440*'Input Data'!AG455</f>
        <v>0</v>
      </c>
      <c r="M440" s="6">
        <f t="shared" si="13"/>
        <v>124.74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Data'!AB456</f>
        <v>111.8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130.80000000000001</v>
      </c>
      <c r="K441" s="6">
        <f>J441*'Input Data'!AF456</f>
        <v>6.5400000000000009</v>
      </c>
      <c r="L441" s="6">
        <f>J441*'Input Data'!AG456</f>
        <v>0</v>
      </c>
      <c r="M441" s="6">
        <f t="shared" si="13"/>
        <v>137.34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Data'!AB457</f>
        <v>105.1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129.6</v>
      </c>
      <c r="K442" s="6">
        <f>J442*'Input Data'!AF457</f>
        <v>6.48</v>
      </c>
      <c r="L442" s="6">
        <f>J442*'Input Data'!AG457</f>
        <v>0</v>
      </c>
      <c r="M442" s="6">
        <f t="shared" si="13"/>
        <v>136.07999999999998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Data'!AB458</f>
        <v>101.1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125.6</v>
      </c>
      <c r="K443" s="6">
        <f>J443*'Input Data'!AF458</f>
        <v>6.28</v>
      </c>
      <c r="L443" s="6">
        <f>J443*'Input Data'!AG458</f>
        <v>0</v>
      </c>
      <c r="M443" s="6">
        <f t="shared" si="13"/>
        <v>131.88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Data'!AB459</f>
        <v>120.1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133.1</v>
      </c>
      <c r="K444" s="6">
        <f>J444*'Input Data'!AF459</f>
        <v>6.6550000000000002</v>
      </c>
      <c r="L444" s="6">
        <f>J444*'Input Data'!AG459</f>
        <v>0</v>
      </c>
      <c r="M444" s="6">
        <f t="shared" si="13"/>
        <v>139.755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Data'!AB460</f>
        <v>120.1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144.6</v>
      </c>
      <c r="K445" s="6">
        <f>J445*'Input Data'!AF460</f>
        <v>7.23</v>
      </c>
      <c r="L445" s="6">
        <f>J445*'Input Data'!AG460</f>
        <v>0</v>
      </c>
      <c r="M445" s="6">
        <f t="shared" si="13"/>
        <v>151.82999999999998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Data'!AB461</f>
        <v>117.63000000000001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124.63000000000001</v>
      </c>
      <c r="K446" s="6">
        <f>J446*'Input Data'!AF461</f>
        <v>6.2315000000000005</v>
      </c>
      <c r="L446" s="6">
        <f>J446*'Input Data'!AG461</f>
        <v>0</v>
      </c>
      <c r="M446" s="6">
        <f t="shared" si="13"/>
        <v>130.86150000000001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Data'!AB462</f>
        <v>117.63000000000001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136.63</v>
      </c>
      <c r="K447" s="6">
        <f>J447*'Input Data'!AF462</f>
        <v>6.8315000000000001</v>
      </c>
      <c r="L447" s="6">
        <f>J447*'Input Data'!AG462</f>
        <v>0</v>
      </c>
      <c r="M447" s="6">
        <f t="shared" si="13"/>
        <v>143.4615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Data'!AB463</f>
        <v>107.73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132.23000000000002</v>
      </c>
      <c r="K448" s="6">
        <f>J448*'Input Data'!AF463</f>
        <v>6.6115000000000013</v>
      </c>
      <c r="L448" s="6">
        <f>J448*'Input Data'!AG463</f>
        <v>0</v>
      </c>
      <c r="M448" s="6">
        <f t="shared" si="13"/>
        <v>138.84150000000002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Data'!AB464</f>
        <v>126.73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139.73000000000002</v>
      </c>
      <c r="K449" s="6">
        <f>J449*'Input Data'!AF464</f>
        <v>6.9865000000000013</v>
      </c>
      <c r="L449" s="6">
        <f>J449*'Input Data'!AG464</f>
        <v>0</v>
      </c>
      <c r="M449" s="6">
        <f t="shared" si="13"/>
        <v>146.71650000000002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Data'!AB465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Data'!AB466</f>
        <v>122.3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129.30000000000001</v>
      </c>
      <c r="K451" s="6">
        <f>J451*'Input Data'!AF466</f>
        <v>6.4650000000000007</v>
      </c>
      <c r="L451" s="6">
        <f>J451*'Input Data'!AG466</f>
        <v>0</v>
      </c>
      <c r="M451" s="6">
        <f t="shared" si="13"/>
        <v>135.76500000000001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Data'!AB467</f>
        <v>122.3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141.30000000000001</v>
      </c>
      <c r="K452" s="6">
        <f>J452*'Input Data'!AF467</f>
        <v>7.0650000000000013</v>
      </c>
      <c r="L452" s="6">
        <f>J452*'Input Data'!AG467</f>
        <v>0</v>
      </c>
      <c r="M452" s="6">
        <f t="shared" si="13"/>
        <v>148.36500000000001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Data'!AB468</f>
        <v>111.2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135.69999999999999</v>
      </c>
      <c r="K453" s="6">
        <f>J453*'Input Data'!AF468</f>
        <v>6.7850000000000001</v>
      </c>
      <c r="L453" s="6">
        <f>J453*'Input Data'!AG468</f>
        <v>0</v>
      </c>
      <c r="M453" s="6">
        <f t="shared" si="13"/>
        <v>142.48499999999999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Data'!AB469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Data'!AB470</f>
        <v>114.9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121.9</v>
      </c>
      <c r="K455" s="6">
        <f>J455*'Input Data'!AF470</f>
        <v>6.0950000000000006</v>
      </c>
      <c r="L455" s="6">
        <f>J455*'Input Data'!AG470</f>
        <v>0</v>
      </c>
      <c r="M455" s="6">
        <f t="shared" si="13"/>
        <v>127.995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Data'!AB471</f>
        <v>114.9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133.9</v>
      </c>
      <c r="K456" s="6">
        <f>J456*'Input Data'!AF471</f>
        <v>6.6950000000000003</v>
      </c>
      <c r="L456" s="6">
        <f>J456*'Input Data'!AG471</f>
        <v>0</v>
      </c>
      <c r="M456" s="6">
        <f t="shared" si="13"/>
        <v>140.595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Data'!AB472</f>
        <v>105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129.5</v>
      </c>
      <c r="K457" s="6">
        <f>J457*'Input Data'!AF472</f>
        <v>6.4750000000000005</v>
      </c>
      <c r="L457" s="6">
        <f>J457*'Input Data'!AG472</f>
        <v>0</v>
      </c>
      <c r="M457" s="6">
        <f t="shared" si="13"/>
        <v>135.97499999999999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Data'!AB473</f>
        <v>124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137</v>
      </c>
      <c r="K458" s="6">
        <f>J458*'Input Data'!AF473</f>
        <v>6.8500000000000005</v>
      </c>
      <c r="L458" s="6">
        <f>J458*'Input Data'!AG473</f>
        <v>0</v>
      </c>
      <c r="M458" s="6">
        <f t="shared" si="13"/>
        <v>143.85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Data'!AB474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Data'!AB475</f>
        <v>116.5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123.5</v>
      </c>
      <c r="K460" s="6">
        <f>J460*'Input Data'!AF475</f>
        <v>6.1750000000000007</v>
      </c>
      <c r="L460" s="6">
        <f>J460*'Input Data'!AG475</f>
        <v>0</v>
      </c>
      <c r="M460" s="6">
        <f t="shared" si="13"/>
        <v>129.67500000000001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Data'!AB476</f>
        <v>116.5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135.5</v>
      </c>
      <c r="K461" s="6">
        <f>J461*'Input Data'!AF476</f>
        <v>6.7750000000000004</v>
      </c>
      <c r="L461" s="6">
        <f>J461*'Input Data'!AG476</f>
        <v>0</v>
      </c>
      <c r="M461" s="6">
        <f t="shared" si="13"/>
        <v>142.27500000000001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Data'!AB477</f>
        <v>109.1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133.6</v>
      </c>
      <c r="K462" s="6">
        <f>J462*'Input Data'!AF477</f>
        <v>6.68</v>
      </c>
      <c r="L462" s="6">
        <f>J462*'Input Data'!AG477</f>
        <v>0</v>
      </c>
      <c r="M462" s="6">
        <f t="shared" ref="M462:M525" si="15">SUM(J462:L462)</f>
        <v>140.28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Data'!AB478</f>
        <v>105.1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129.6</v>
      </c>
      <c r="K463" s="6">
        <f>J463*'Input Data'!AF478</f>
        <v>6.48</v>
      </c>
      <c r="L463" s="6">
        <f>J463*'Input Data'!AG478</f>
        <v>0</v>
      </c>
      <c r="M463" s="6">
        <f t="shared" si="15"/>
        <v>136.07999999999998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Data'!AB479</f>
        <v>124.1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137.1</v>
      </c>
      <c r="K464" s="6">
        <f>J464*'Input Data'!AF479</f>
        <v>6.8550000000000004</v>
      </c>
      <c r="L464" s="6">
        <f>J464*'Input Data'!AG479</f>
        <v>0</v>
      </c>
      <c r="M464" s="6">
        <f t="shared" si="15"/>
        <v>143.95499999999998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Data'!AB480</f>
        <v>124.1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148.6</v>
      </c>
      <c r="K465" s="6">
        <f>J465*'Input Data'!AF480</f>
        <v>7.43</v>
      </c>
      <c r="L465" s="6">
        <f>J465*'Input Data'!AG480</f>
        <v>0</v>
      </c>
      <c r="M465" s="6">
        <f t="shared" si="15"/>
        <v>156.03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Data'!AB481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Data'!AB482</f>
        <v>119.6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126.6</v>
      </c>
      <c r="K467" s="6">
        <f>J467*'Input Data'!AF482</f>
        <v>6.33</v>
      </c>
      <c r="L467" s="6">
        <f>J467*'Input Data'!AG482</f>
        <v>0</v>
      </c>
      <c r="M467" s="6">
        <f t="shared" si="15"/>
        <v>132.93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Data'!AB483</f>
        <v>119.6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138.6</v>
      </c>
      <c r="K468" s="6">
        <f>J468*'Input Data'!AF483</f>
        <v>6.93</v>
      </c>
      <c r="L468" s="6">
        <f>J468*'Input Data'!AG483</f>
        <v>0</v>
      </c>
      <c r="M468" s="6">
        <f t="shared" si="15"/>
        <v>145.53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Data'!AB484</f>
        <v>108.5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133</v>
      </c>
      <c r="K469" s="6">
        <f>J469*'Input Data'!AF484</f>
        <v>6.65</v>
      </c>
      <c r="L469" s="6">
        <f>J469*'Input Data'!AG484</f>
        <v>0</v>
      </c>
      <c r="M469" s="6">
        <f t="shared" si="15"/>
        <v>139.65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Data'!AB485</f>
        <v>127.5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140.5</v>
      </c>
      <c r="K470" s="6">
        <f>J470*'Input Data'!AF485</f>
        <v>7.0250000000000004</v>
      </c>
      <c r="L470" s="6">
        <f>J470*'Input Data'!AG485</f>
        <v>0</v>
      </c>
      <c r="M470" s="6">
        <f t="shared" si="15"/>
        <v>147.52500000000001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Data'!AB486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Data'!AB487</f>
        <v>116.7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123.7</v>
      </c>
      <c r="K472" s="6">
        <f>J472*'Input Data'!AF487</f>
        <v>6.1850000000000005</v>
      </c>
      <c r="L472" s="6">
        <f>J472*'Input Data'!AG487</f>
        <v>0</v>
      </c>
      <c r="M472" s="6">
        <f t="shared" si="15"/>
        <v>129.88499999999999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Data'!AB488</f>
        <v>116.7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148.19999999999999</v>
      </c>
      <c r="K473" s="6">
        <f>J473*'Input Data'!AF488</f>
        <v>7.41</v>
      </c>
      <c r="L473" s="6">
        <f>J473*'Input Data'!AG488</f>
        <v>0</v>
      </c>
      <c r="M473" s="6">
        <f t="shared" si="15"/>
        <v>155.60999999999999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Data'!AB489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Data'!AB490</f>
        <v>118.3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125.3</v>
      </c>
      <c r="K475" s="6">
        <f>J475*'Input Data'!AF490</f>
        <v>6.2650000000000006</v>
      </c>
      <c r="L475" s="6">
        <f>J475*'Input Data'!AG490</f>
        <v>0</v>
      </c>
      <c r="M475" s="6">
        <f t="shared" si="15"/>
        <v>131.565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Data'!AB491</f>
        <v>118.3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137.30000000000001</v>
      </c>
      <c r="K476" s="6">
        <f>J476*'Input Data'!AF491</f>
        <v>6.8650000000000011</v>
      </c>
      <c r="L476" s="6">
        <f>J476*'Input Data'!AG491</f>
        <v>0</v>
      </c>
      <c r="M476" s="6">
        <f t="shared" si="15"/>
        <v>144.16500000000002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Data'!AB492</f>
        <v>116.1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123.1</v>
      </c>
      <c r="K477" s="6">
        <f>J477*'Input Data'!AF492</f>
        <v>6.1550000000000002</v>
      </c>
      <c r="L477" s="6">
        <f>J477*'Input Data'!AG492</f>
        <v>0</v>
      </c>
      <c r="M477" s="6">
        <f t="shared" si="15"/>
        <v>129.255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Data'!AB493</f>
        <v>116.1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140.6</v>
      </c>
      <c r="K478" s="6">
        <f>J478*'Input Data'!AF493</f>
        <v>7.03</v>
      </c>
      <c r="L478" s="6">
        <f>J478*'Input Data'!AG493</f>
        <v>0</v>
      </c>
      <c r="M478" s="6">
        <f t="shared" si="15"/>
        <v>147.63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Data'!AB494</f>
        <v>109.3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122.3</v>
      </c>
      <c r="K479" s="6">
        <f>J479*'Input Data'!AF494</f>
        <v>6.1150000000000002</v>
      </c>
      <c r="L479" s="6">
        <f>J479*'Input Data'!AG494</f>
        <v>0</v>
      </c>
      <c r="M479" s="6">
        <f t="shared" si="15"/>
        <v>128.41499999999999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Data'!AB495</f>
        <v>109.3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139.30000000000001</v>
      </c>
      <c r="K480" s="6">
        <f>J480*'Input Data'!AF495</f>
        <v>6.9650000000000007</v>
      </c>
      <c r="L480" s="6">
        <f>J480*'Input Data'!AG495</f>
        <v>0</v>
      </c>
      <c r="M480" s="6">
        <f t="shared" si="15"/>
        <v>146.26500000000001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Data'!AB496</f>
        <v>70.3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83.3</v>
      </c>
      <c r="K481" s="6">
        <f>J481*'Input Data'!AF496</f>
        <v>4.165</v>
      </c>
      <c r="L481" s="6">
        <f>J481*'Input Data'!AG496</f>
        <v>0</v>
      </c>
      <c r="M481" s="6">
        <f t="shared" si="15"/>
        <v>87.465000000000003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Data'!AB497</f>
        <v>69.599999999999994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99.6</v>
      </c>
      <c r="K482" s="6">
        <f>J482*'Input Data'!AF497</f>
        <v>4.9800000000000004</v>
      </c>
      <c r="L482" s="6">
        <f>J482*'Input Data'!AG497</f>
        <v>0</v>
      </c>
      <c r="M482" s="6">
        <f t="shared" si="15"/>
        <v>104.58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Data'!AB498</f>
        <v>113.6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120.6</v>
      </c>
      <c r="K483" s="6">
        <f>J483*'Input Data'!AF498</f>
        <v>6.03</v>
      </c>
      <c r="L483" s="6">
        <f>J483*'Input Data'!AG498</f>
        <v>0</v>
      </c>
      <c r="M483" s="6">
        <f t="shared" si="15"/>
        <v>126.63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Data'!AB499</f>
        <v>113.6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132.6</v>
      </c>
      <c r="K484" s="6">
        <f>J484*'Input Data'!AF499</f>
        <v>6.63</v>
      </c>
      <c r="L484" s="6">
        <f>J484*'Input Data'!AG499</f>
        <v>0</v>
      </c>
      <c r="M484" s="6">
        <f t="shared" si="15"/>
        <v>139.22999999999999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Data'!AB500</f>
        <v>103.1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116.1</v>
      </c>
      <c r="K485" s="6">
        <f>J485*'Input Data'!AF500</f>
        <v>5.8049999999999997</v>
      </c>
      <c r="L485" s="6">
        <f>J485*'Input Data'!AG500</f>
        <v>0</v>
      </c>
      <c r="M485" s="6">
        <f t="shared" si="15"/>
        <v>121.905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Data'!AB501</f>
        <v>103.1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127.6</v>
      </c>
      <c r="K486" s="6">
        <f>J486*'Input Data'!AF501</f>
        <v>6.38</v>
      </c>
      <c r="L486" s="6">
        <f>J486*'Input Data'!AG501</f>
        <v>0</v>
      </c>
      <c r="M486" s="6">
        <f t="shared" si="15"/>
        <v>133.97999999999999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Data'!AB502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Data'!AB503</f>
        <v>103.7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120.2</v>
      </c>
      <c r="K488" s="6">
        <f>J488*'Input Data'!AF503</f>
        <v>6.0100000000000007</v>
      </c>
      <c r="L488" s="6">
        <f>J488*'Input Data'!AG503</f>
        <v>0</v>
      </c>
      <c r="M488" s="6">
        <f t="shared" si="15"/>
        <v>126.21000000000001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Data'!AB504</f>
        <v>101.8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118.3</v>
      </c>
      <c r="K489" s="6">
        <f>J489*'Input Data'!AF504</f>
        <v>5.915</v>
      </c>
      <c r="L489" s="6">
        <f>J489*'Input Data'!AG504</f>
        <v>0</v>
      </c>
      <c r="M489" s="6">
        <f t="shared" si="15"/>
        <v>124.215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Data'!AB505</f>
        <v>95.4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117.9</v>
      </c>
      <c r="K490" s="6">
        <f>J490*'Input Data'!AF505</f>
        <v>5.8950000000000005</v>
      </c>
      <c r="L490" s="6">
        <f>J490*'Input Data'!AG505</f>
        <v>0</v>
      </c>
      <c r="M490" s="6">
        <f t="shared" si="15"/>
        <v>123.795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Data'!AB506</f>
        <v>91.4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113.9</v>
      </c>
      <c r="K491" s="6">
        <f>J491*'Input Data'!AF506</f>
        <v>5.6950000000000003</v>
      </c>
      <c r="L491" s="6">
        <f>J491*'Input Data'!AG506</f>
        <v>0</v>
      </c>
      <c r="M491" s="6">
        <f t="shared" si="15"/>
        <v>119.595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Data'!AB507</f>
        <v>79.5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102</v>
      </c>
      <c r="K492" s="6">
        <f>J492*'Input Data'!AF507</f>
        <v>5.1000000000000005</v>
      </c>
      <c r="L492" s="6">
        <f>J492*'Input Data'!AG507</f>
        <v>0</v>
      </c>
      <c r="M492" s="6">
        <f t="shared" si="15"/>
        <v>107.1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Data'!AB508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Data'!AB509</f>
        <v>100.4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116.9</v>
      </c>
      <c r="K494" s="6">
        <f>J494*'Input Data'!AF509</f>
        <v>5.8450000000000006</v>
      </c>
      <c r="L494" s="6">
        <f>J494*'Input Data'!AG509</f>
        <v>0</v>
      </c>
      <c r="M494" s="6">
        <f t="shared" si="15"/>
        <v>122.745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Data'!AB510</f>
        <v>94.2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116.7</v>
      </c>
      <c r="K495" s="6">
        <f>J495*'Input Data'!AF510</f>
        <v>5.8350000000000009</v>
      </c>
      <c r="L495" s="6">
        <f>J495*'Input Data'!AG510</f>
        <v>0</v>
      </c>
      <c r="M495" s="6">
        <f t="shared" si="15"/>
        <v>122.535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Data'!AB511</f>
        <v>90.2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112.7</v>
      </c>
      <c r="K496" s="6">
        <f>J496*'Input Data'!AF511</f>
        <v>5.6350000000000007</v>
      </c>
      <c r="L496" s="6">
        <f>J496*'Input Data'!AG511</f>
        <v>0</v>
      </c>
      <c r="M496" s="6">
        <f t="shared" si="15"/>
        <v>118.33500000000001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Data'!AB512</f>
        <v>98.6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121.1</v>
      </c>
      <c r="K497" s="6">
        <f>J497*'Input Data'!AF512</f>
        <v>6.0549999999999997</v>
      </c>
      <c r="L497" s="6">
        <f>J497*'Input Data'!AG512</f>
        <v>0</v>
      </c>
      <c r="M497" s="6">
        <f t="shared" si="15"/>
        <v>127.155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Data'!AB513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Data'!AB514</f>
        <v>101.3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117.8</v>
      </c>
      <c r="K499" s="6">
        <f>J499*'Input Data'!AF514</f>
        <v>5.8900000000000006</v>
      </c>
      <c r="L499" s="6">
        <f>J499*'Input Data'!AG514</f>
        <v>0</v>
      </c>
      <c r="M499" s="6">
        <f t="shared" si="15"/>
        <v>123.69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Data'!AB515</f>
        <v>91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113.5</v>
      </c>
      <c r="K500" s="6">
        <f>J500*'Input Data'!AF515</f>
        <v>5.6750000000000007</v>
      </c>
      <c r="L500" s="6">
        <f>J500*'Input Data'!AG515</f>
        <v>0</v>
      </c>
      <c r="M500" s="6">
        <f t="shared" si="15"/>
        <v>119.175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Data'!AB516</f>
        <v>108.7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131.19999999999999</v>
      </c>
      <c r="K501" s="6">
        <f>J501*'Input Data'!AF516</f>
        <v>6.56</v>
      </c>
      <c r="L501" s="6">
        <f>J501*'Input Data'!AG516</f>
        <v>0</v>
      </c>
      <c r="M501" s="6">
        <f t="shared" si="15"/>
        <v>137.76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Data'!AB517</f>
        <v>100.3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116.8</v>
      </c>
      <c r="K502" s="6">
        <f>J502*'Input Data'!AF517</f>
        <v>5.84</v>
      </c>
      <c r="L502" s="6">
        <f>J502*'Input Data'!AG517</f>
        <v>0</v>
      </c>
      <c r="M502" s="6">
        <f t="shared" si="15"/>
        <v>122.64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Data'!AB518</f>
        <v>100.6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117.1</v>
      </c>
      <c r="K503" s="6">
        <f>J503*'Input Data'!AF518</f>
        <v>5.8550000000000004</v>
      </c>
      <c r="L503" s="6">
        <f>J503*'Input Data'!AG518</f>
        <v>0</v>
      </c>
      <c r="M503" s="6">
        <f t="shared" si="15"/>
        <v>122.955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Data'!AB519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Data'!AB520</f>
        <v>100.1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116.6</v>
      </c>
      <c r="K505" s="6">
        <f>J505*'Input Data'!AF520</f>
        <v>5.83</v>
      </c>
      <c r="L505" s="6">
        <f>J505*'Input Data'!AG520</f>
        <v>0</v>
      </c>
      <c r="M505" s="6">
        <f t="shared" si="15"/>
        <v>122.42999999999999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Data'!AB521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Data'!AB522</f>
        <v>100.2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116.7</v>
      </c>
      <c r="K507" s="6">
        <f>J507*'Input Data'!AF522</f>
        <v>5.8350000000000009</v>
      </c>
      <c r="L507" s="6">
        <f>J507*'Input Data'!AG522</f>
        <v>0</v>
      </c>
      <c r="M507" s="6">
        <f t="shared" si="15"/>
        <v>122.535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Data'!AB523</f>
        <v>90.1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112.6</v>
      </c>
      <c r="K508" s="6">
        <f>J508*'Input Data'!AF523</f>
        <v>5.63</v>
      </c>
      <c r="L508" s="6">
        <f>J508*'Input Data'!AG523</f>
        <v>0</v>
      </c>
      <c r="M508" s="6">
        <f t="shared" si="15"/>
        <v>118.22999999999999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Data'!AB524</f>
        <v>86.1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108.6</v>
      </c>
      <c r="K509" s="6">
        <f>J509*'Input Data'!AF524</f>
        <v>5.43</v>
      </c>
      <c r="L509" s="6">
        <f>J509*'Input Data'!AG524</f>
        <v>0</v>
      </c>
      <c r="M509" s="6">
        <f t="shared" si="15"/>
        <v>114.03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Data'!AB525</f>
        <v>100.2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104.2</v>
      </c>
      <c r="K510" s="6">
        <f>J510*'Input Data'!AF525</f>
        <v>5.2100000000000009</v>
      </c>
      <c r="L510" s="6">
        <f>J510*'Input Data'!AG525</f>
        <v>0</v>
      </c>
      <c r="M510" s="6">
        <f t="shared" si="15"/>
        <v>109.41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Data'!AB526</f>
        <v>100.2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116.7</v>
      </c>
      <c r="K511" s="6">
        <f>J511*'Input Data'!AF526</f>
        <v>5.8350000000000009</v>
      </c>
      <c r="L511" s="6">
        <f>J511*'Input Data'!AG526</f>
        <v>0</v>
      </c>
      <c r="M511" s="6">
        <f t="shared" si="15"/>
        <v>122.535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Data'!AB527</f>
        <v>100.2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104.2</v>
      </c>
      <c r="K512" s="6">
        <f>J512*'Input Data'!AF527</f>
        <v>5.2100000000000009</v>
      </c>
      <c r="L512" s="6">
        <f>J512*'Input Data'!AG527</f>
        <v>0</v>
      </c>
      <c r="M512" s="6">
        <f t="shared" si="15"/>
        <v>109.41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Data'!AB528</f>
        <v>100.2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116.7</v>
      </c>
      <c r="K513" s="6">
        <f>J513*'Input Data'!AF528</f>
        <v>5.8350000000000009</v>
      </c>
      <c r="L513" s="6">
        <f>J513*'Input Data'!AG528</f>
        <v>0</v>
      </c>
      <c r="M513" s="6">
        <f t="shared" si="15"/>
        <v>122.535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Data'!AB529</f>
        <v>94.1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116.6</v>
      </c>
      <c r="K514" s="6">
        <f>J514*'Input Data'!AF529</f>
        <v>5.83</v>
      </c>
      <c r="L514" s="6">
        <f>J514*'Input Data'!AG529</f>
        <v>0</v>
      </c>
      <c r="M514" s="6">
        <f t="shared" si="15"/>
        <v>122.42999999999999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Data'!AB530</f>
        <v>90.1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102.8</v>
      </c>
      <c r="K515" s="6">
        <f>J515*'Input Data'!AF530</f>
        <v>5.1400000000000006</v>
      </c>
      <c r="L515" s="6">
        <f>J515*'Input Data'!AG530</f>
        <v>0</v>
      </c>
      <c r="M515" s="6">
        <f t="shared" si="15"/>
        <v>107.94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Data'!AB531</f>
        <v>90.1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112.6</v>
      </c>
      <c r="K516" s="6">
        <f>J516*'Input Data'!AF531</f>
        <v>5.63</v>
      </c>
      <c r="L516" s="6">
        <f>J516*'Input Data'!AG531</f>
        <v>0</v>
      </c>
      <c r="M516" s="6">
        <f t="shared" si="15"/>
        <v>118.22999999999999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Data'!AB532</f>
        <v>82.8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105.3</v>
      </c>
      <c r="K517" s="6">
        <f>J517*'Input Data'!AF532</f>
        <v>5.2650000000000006</v>
      </c>
      <c r="L517" s="6">
        <f>J517*'Input Data'!AG532</f>
        <v>0</v>
      </c>
      <c r="M517" s="6">
        <f t="shared" si="15"/>
        <v>110.565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Data'!AB533</f>
        <v>109.1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121.8</v>
      </c>
      <c r="K518" s="6">
        <f>J518*'Input Data'!AF533</f>
        <v>6.09</v>
      </c>
      <c r="L518" s="6">
        <f>J518*'Input Data'!AG533</f>
        <v>0</v>
      </c>
      <c r="M518" s="6">
        <f t="shared" si="15"/>
        <v>127.89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Data'!AB534</f>
        <v>109.1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131.6</v>
      </c>
      <c r="K519" s="6">
        <f>J519*'Input Data'!AF534</f>
        <v>6.58</v>
      </c>
      <c r="L519" s="6">
        <f>J519*'Input Data'!AG534</f>
        <v>0</v>
      </c>
      <c r="M519" s="6">
        <f t="shared" si="15"/>
        <v>138.18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Data'!AB535</f>
        <v>86.1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108.6</v>
      </c>
      <c r="K520" s="6">
        <f>J520*'Input Data'!AF535</f>
        <v>5.43</v>
      </c>
      <c r="L520" s="6">
        <f>J520*'Input Data'!AG535</f>
        <v>0</v>
      </c>
      <c r="M520" s="6">
        <f t="shared" si="15"/>
        <v>114.03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Data'!AB536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Data'!AB537</f>
        <v>96.3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115.7</v>
      </c>
      <c r="K522" s="6">
        <f>J522*'Input Data'!AF537</f>
        <v>17.355</v>
      </c>
      <c r="L522" s="6">
        <f>J522*'Input Data'!AG537</f>
        <v>0</v>
      </c>
      <c r="M522" s="6">
        <f t="shared" si="15"/>
        <v>133.05500000000001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Data'!AB538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Data'!AB539</f>
        <v>99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103</v>
      </c>
      <c r="K524" s="6">
        <f>J524*'Input Data'!AF539</f>
        <v>13.39</v>
      </c>
      <c r="L524" s="6">
        <f>J524*'Input Data'!AG539</f>
        <v>0</v>
      </c>
      <c r="M524" s="6">
        <f t="shared" si="15"/>
        <v>116.39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Data'!AB540</f>
        <v>99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112</v>
      </c>
      <c r="K525" s="6">
        <f>J525*'Input Data'!AF540</f>
        <v>14.56</v>
      </c>
      <c r="L525" s="6">
        <f>J525*'Input Data'!AG540</f>
        <v>0</v>
      </c>
      <c r="M525" s="6">
        <f t="shared" si="15"/>
        <v>126.56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Data'!AB541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Data'!AB542</f>
        <v>99.1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103.1</v>
      </c>
      <c r="K527" s="6">
        <f>J527*'Input Data'!AF542</f>
        <v>13.403</v>
      </c>
      <c r="L527" s="6">
        <f>J527*'Input Data'!AG542</f>
        <v>0</v>
      </c>
      <c r="M527" s="6">
        <f t="shared" si="17"/>
        <v>116.503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Data'!AB543</f>
        <v>99.1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112.1</v>
      </c>
      <c r="K528" s="6">
        <f>J528*'Input Data'!AF543</f>
        <v>14.573</v>
      </c>
      <c r="L528" s="6">
        <f>J528*'Input Data'!AG543</f>
        <v>0</v>
      </c>
      <c r="M528" s="6">
        <f t="shared" si="17"/>
        <v>126.673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Data'!AB544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Data'!AB545</f>
        <v>91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95</v>
      </c>
      <c r="K530" s="6">
        <f>J530*'Input Data'!AF545</f>
        <v>12.35</v>
      </c>
      <c r="L530" s="6">
        <f>J530*'Input Data'!AG545</f>
        <v>0</v>
      </c>
      <c r="M530" s="6">
        <f t="shared" si="17"/>
        <v>107.35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Data'!AB546</f>
        <v>91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104</v>
      </c>
      <c r="K531" s="6">
        <f>J531*'Input Data'!AF546</f>
        <v>13.52</v>
      </c>
      <c r="L531" s="6">
        <f>J531*'Input Data'!AG546</f>
        <v>0</v>
      </c>
      <c r="M531" s="6">
        <f t="shared" si="17"/>
        <v>117.52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Data'!AB547</f>
        <v>85.4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104.4</v>
      </c>
      <c r="K532" s="6">
        <f>J532*'Input Data'!AF547</f>
        <v>13.572000000000001</v>
      </c>
      <c r="L532" s="6">
        <f>J532*'Input Data'!AG547</f>
        <v>0</v>
      </c>
      <c r="M532" s="6">
        <f t="shared" si="17"/>
        <v>117.97200000000001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Data'!AB548</f>
        <v>81.400000000000006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100.4</v>
      </c>
      <c r="K533" s="6">
        <f>J533*'Input Data'!AF548</f>
        <v>13.052000000000001</v>
      </c>
      <c r="L533" s="6">
        <f>J533*'Input Data'!AG548</f>
        <v>0</v>
      </c>
      <c r="M533" s="6">
        <f t="shared" si="17"/>
        <v>113.45200000000001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Data'!AB549</f>
        <v>75.900000000000006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94.9</v>
      </c>
      <c r="K534" s="6">
        <f>J534*'Input Data'!AF549</f>
        <v>12.337000000000002</v>
      </c>
      <c r="L534" s="6">
        <f>J534*'Input Data'!AG549</f>
        <v>0</v>
      </c>
      <c r="M534" s="6">
        <f t="shared" si="17"/>
        <v>107.23700000000001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Data'!AB550</f>
        <v>133.80000000000001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152.80000000000001</v>
      </c>
      <c r="K535" s="6">
        <f>J535*'Input Data'!AF550</f>
        <v>19.864000000000001</v>
      </c>
      <c r="L535" s="6">
        <f>J535*'Input Data'!AG550</f>
        <v>0</v>
      </c>
      <c r="M535" s="6">
        <f t="shared" si="17"/>
        <v>172.66400000000002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Data'!AB551</f>
        <v>62.9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81.900000000000006</v>
      </c>
      <c r="K536" s="6">
        <f>J536*'Input Data'!AF551</f>
        <v>10.647</v>
      </c>
      <c r="L536" s="6">
        <f>J536*'Input Data'!AG551</f>
        <v>0</v>
      </c>
      <c r="M536" s="6">
        <f t="shared" si="17"/>
        <v>92.547000000000011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Data'!AB552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Data'!AB553</f>
        <v>92.9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96.9</v>
      </c>
      <c r="K538" s="6">
        <f>J538*'Input Data'!AF553</f>
        <v>12.597000000000001</v>
      </c>
      <c r="L538" s="6">
        <f>J538*'Input Data'!AG553</f>
        <v>0</v>
      </c>
      <c r="M538" s="6">
        <f t="shared" si="17"/>
        <v>109.49700000000001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Data'!AB554</f>
        <v>92.9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105.9</v>
      </c>
      <c r="K539" s="6">
        <f>J539*'Input Data'!AF554</f>
        <v>13.767000000000001</v>
      </c>
      <c r="L539" s="6">
        <f>J539*'Input Data'!AG554</f>
        <v>0</v>
      </c>
      <c r="M539" s="6">
        <f t="shared" si="17"/>
        <v>119.667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Data'!AB555</f>
        <v>86.7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105.7</v>
      </c>
      <c r="K540" s="6">
        <f>J540*'Input Data'!AF555</f>
        <v>13.741000000000001</v>
      </c>
      <c r="L540" s="6">
        <f>J540*'Input Data'!AG555</f>
        <v>0</v>
      </c>
      <c r="M540" s="6">
        <f t="shared" si="17"/>
        <v>119.441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Data'!AB556</f>
        <v>82.7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101.7</v>
      </c>
      <c r="K541" s="6">
        <f>J541*'Input Data'!AF556</f>
        <v>13.221</v>
      </c>
      <c r="L541" s="6">
        <f>J541*'Input Data'!AG556</f>
        <v>0</v>
      </c>
      <c r="M541" s="6">
        <f t="shared" si="17"/>
        <v>114.92100000000001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Data'!AB557</f>
        <v>94.8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113.8</v>
      </c>
      <c r="K542" s="6">
        <f>J542*'Input Data'!AF557</f>
        <v>14.794</v>
      </c>
      <c r="L542" s="6">
        <f>J542*'Input Data'!AG557</f>
        <v>0</v>
      </c>
      <c r="M542" s="6">
        <f t="shared" si="17"/>
        <v>128.59399999999999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Data'!AB558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Data'!AB559</f>
        <v>99.8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103.8</v>
      </c>
      <c r="K544" s="6">
        <f>J544*'Input Data'!AF559</f>
        <v>13.494</v>
      </c>
      <c r="L544" s="6">
        <f>J544*'Input Data'!AG559</f>
        <v>0</v>
      </c>
      <c r="M544" s="6">
        <f t="shared" si="17"/>
        <v>117.294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Data'!AB560</f>
        <v>99.8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112.8</v>
      </c>
      <c r="K545" s="6">
        <f>J545*'Input Data'!AF560</f>
        <v>14.664</v>
      </c>
      <c r="L545" s="6">
        <f>J545*'Input Data'!AG560</f>
        <v>0</v>
      </c>
      <c r="M545" s="6">
        <f t="shared" si="17"/>
        <v>127.464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Data'!AB561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Data'!AB562</f>
        <v>93.6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97.6</v>
      </c>
      <c r="K547" s="6">
        <f>J547*'Input Data'!AF562</f>
        <v>12.687999999999999</v>
      </c>
      <c r="L547" s="6">
        <f>J547*'Input Data'!AG562</f>
        <v>0</v>
      </c>
      <c r="M547" s="6">
        <f t="shared" si="17"/>
        <v>110.288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Data'!AB563</f>
        <v>93.6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106.6</v>
      </c>
      <c r="K548" s="6">
        <f>J548*'Input Data'!AF563</f>
        <v>13.858000000000001</v>
      </c>
      <c r="L548" s="6">
        <f>J548*'Input Data'!AG563</f>
        <v>0</v>
      </c>
      <c r="M548" s="6">
        <f t="shared" si="17"/>
        <v>120.458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Data'!AB564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Data'!AB565</f>
        <v>99.2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103.2</v>
      </c>
      <c r="K550" s="6">
        <f>J550*'Input Data'!AF565</f>
        <v>13.416</v>
      </c>
      <c r="L550" s="6">
        <f>J550*'Input Data'!AG565</f>
        <v>0</v>
      </c>
      <c r="M550" s="6">
        <f t="shared" si="17"/>
        <v>116.616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Data'!AB566</f>
        <v>99.2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112.2</v>
      </c>
      <c r="K551" s="6">
        <f>J551*'Input Data'!AF566</f>
        <v>14.586</v>
      </c>
      <c r="L551" s="6">
        <f>J551*'Input Data'!AG566</f>
        <v>0</v>
      </c>
      <c r="M551" s="6">
        <f t="shared" si="17"/>
        <v>126.786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Data'!AB567</f>
        <v>75.5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94.5</v>
      </c>
      <c r="K552" s="6">
        <f>J552*'Input Data'!AF567</f>
        <v>12.285</v>
      </c>
      <c r="L552" s="6">
        <f>J552*'Input Data'!AG567</f>
        <v>0</v>
      </c>
      <c r="M552" s="6">
        <f t="shared" si="17"/>
        <v>106.785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Data'!AB568</f>
        <v>85.5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104.5</v>
      </c>
      <c r="K553" s="6">
        <f>J553*'Input Data'!AF568</f>
        <v>13.585000000000001</v>
      </c>
      <c r="L553" s="6">
        <f>J553*'Input Data'!AG568</f>
        <v>0</v>
      </c>
      <c r="M553" s="6">
        <f t="shared" si="17"/>
        <v>118.08500000000001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Data'!AB569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Data'!AB570</f>
        <v>99.4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103.4</v>
      </c>
      <c r="K555" s="6">
        <f>J555*'Input Data'!AF570</f>
        <v>13.442000000000002</v>
      </c>
      <c r="L555" s="6">
        <f>J555*'Input Data'!AG570</f>
        <v>0</v>
      </c>
      <c r="M555" s="6">
        <f t="shared" si="17"/>
        <v>116.84200000000001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Data'!AB571</f>
        <v>99.4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112.4</v>
      </c>
      <c r="K556" s="6">
        <f>J556*'Input Data'!AF571</f>
        <v>14.612000000000002</v>
      </c>
      <c r="L556" s="6">
        <f>J556*'Input Data'!AG571</f>
        <v>0</v>
      </c>
      <c r="M556" s="6">
        <f t="shared" si="17"/>
        <v>127.012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Data'!AB572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Data'!AB573</f>
        <v>102.9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106.9</v>
      </c>
      <c r="K558" s="6">
        <f>J558*'Input Data'!AF573</f>
        <v>13.897000000000002</v>
      </c>
      <c r="L558" s="6">
        <f>J558*'Input Data'!AG573</f>
        <v>0</v>
      </c>
      <c r="M558" s="6">
        <f t="shared" si="17"/>
        <v>120.79700000000001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Data'!AB574</f>
        <v>102.9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115.9</v>
      </c>
      <c r="K559" s="6">
        <f>J559*'Input Data'!AF574</f>
        <v>15.067000000000002</v>
      </c>
      <c r="L559" s="6">
        <f>J559*'Input Data'!AG574</f>
        <v>0</v>
      </c>
      <c r="M559" s="6">
        <f t="shared" si="17"/>
        <v>130.96700000000001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Data'!AB575</f>
        <v>92.4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111.4</v>
      </c>
      <c r="K560" s="6">
        <f>J560*'Input Data'!AF575</f>
        <v>14.482000000000001</v>
      </c>
      <c r="L560" s="6">
        <f>J560*'Input Data'!AG575</f>
        <v>0</v>
      </c>
      <c r="M560" s="6">
        <f t="shared" si="17"/>
        <v>125.88200000000001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Data'!AB576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Data'!AB577</f>
        <v>102.9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115.9</v>
      </c>
      <c r="K562" s="6">
        <f>J562*'Input Data'!AF577</f>
        <v>15.067000000000002</v>
      </c>
      <c r="L562" s="6">
        <f>J562*'Input Data'!AG577</f>
        <v>0</v>
      </c>
      <c r="M562" s="6">
        <f t="shared" si="17"/>
        <v>130.96700000000001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Data'!AB578</f>
        <v>96.6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115.6</v>
      </c>
      <c r="K563" s="6">
        <f>J563*'Input Data'!AF578</f>
        <v>15.028</v>
      </c>
      <c r="L563" s="6">
        <f>J563*'Input Data'!AG578</f>
        <v>0</v>
      </c>
      <c r="M563" s="6">
        <f t="shared" si="17"/>
        <v>130.62799999999999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Data'!AB579</f>
        <v>92.6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111.6</v>
      </c>
      <c r="K564" s="6">
        <f>J564*'Input Data'!AF579</f>
        <v>14.507999999999999</v>
      </c>
      <c r="L564" s="6">
        <f>J564*'Input Data'!AG579</f>
        <v>0</v>
      </c>
      <c r="M564" s="6">
        <f t="shared" si="17"/>
        <v>126.10799999999999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Data'!AB580</f>
        <v>111.6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130.6</v>
      </c>
      <c r="K565" s="6">
        <f>J565*'Input Data'!AF580</f>
        <v>16.978000000000002</v>
      </c>
      <c r="L565" s="6">
        <f>J565*'Input Data'!AG580</f>
        <v>0</v>
      </c>
      <c r="M565" s="6">
        <f t="shared" si="17"/>
        <v>147.578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Data'!AB581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Data'!AB582</f>
        <v>99.5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103.5</v>
      </c>
      <c r="K567" s="6">
        <f>J567*'Input Data'!AF582</f>
        <v>13.455</v>
      </c>
      <c r="L567" s="6">
        <f>J567*'Input Data'!AG582</f>
        <v>0</v>
      </c>
      <c r="M567" s="6">
        <f t="shared" si="17"/>
        <v>116.955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Data'!AB583</f>
        <v>99.5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112.5</v>
      </c>
      <c r="K568" s="6">
        <f>J568*'Input Data'!AF583</f>
        <v>14.625</v>
      </c>
      <c r="L568" s="6">
        <f>J568*'Input Data'!AG583</f>
        <v>0</v>
      </c>
      <c r="M568" s="6">
        <f t="shared" si="17"/>
        <v>127.125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Data'!AB584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Data'!AB585</f>
        <v>104.3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108.3</v>
      </c>
      <c r="K570" s="6">
        <f>J570*'Input Data'!AF585</f>
        <v>14.079000000000001</v>
      </c>
      <c r="L570" s="6">
        <f>J570*'Input Data'!AG585</f>
        <v>0</v>
      </c>
      <c r="M570" s="6">
        <f t="shared" si="17"/>
        <v>122.37899999999999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Data'!AB586</f>
        <v>104.3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117.3</v>
      </c>
      <c r="K571" s="6">
        <f>J571*'Input Data'!AF586</f>
        <v>15.249000000000001</v>
      </c>
      <c r="L571" s="6">
        <f>J571*'Input Data'!AG586</f>
        <v>0</v>
      </c>
      <c r="M571" s="6">
        <f t="shared" si="17"/>
        <v>132.54900000000001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Data'!AB587</f>
        <v>97.5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116.5</v>
      </c>
      <c r="K572" s="6">
        <f>J572*'Input Data'!AF587</f>
        <v>15.145000000000001</v>
      </c>
      <c r="L572" s="6">
        <f>J572*'Input Data'!AG587</f>
        <v>0</v>
      </c>
      <c r="M572" s="6">
        <f t="shared" si="17"/>
        <v>131.64500000000001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Data'!AB588</f>
        <v>93.5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112.5</v>
      </c>
      <c r="K573" s="6">
        <f>J573*'Input Data'!AF588</f>
        <v>14.625</v>
      </c>
      <c r="L573" s="6">
        <f>J573*'Input Data'!AG588</f>
        <v>0</v>
      </c>
      <c r="M573" s="6">
        <f t="shared" si="17"/>
        <v>127.125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Data'!AB589</f>
        <v>112.5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131.5</v>
      </c>
      <c r="K574" s="6">
        <f>J574*'Input Data'!AF589</f>
        <v>17.094999999999999</v>
      </c>
      <c r="L574" s="6">
        <f>J574*'Input Data'!AG589</f>
        <v>0</v>
      </c>
      <c r="M574" s="6">
        <f t="shared" si="17"/>
        <v>148.595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Data'!AB590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Data'!AB591</f>
        <v>92.8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105.8</v>
      </c>
      <c r="K576" s="6">
        <f>J576*'Input Data'!AF591</f>
        <v>13.754</v>
      </c>
      <c r="L576" s="6">
        <f>J576*'Input Data'!AG591</f>
        <v>0</v>
      </c>
      <c r="M576" s="6">
        <f t="shared" si="17"/>
        <v>119.554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Data'!AB592</f>
        <v>82.5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101.5</v>
      </c>
      <c r="K577" s="6">
        <f>J577*'Input Data'!AF592</f>
        <v>13.195</v>
      </c>
      <c r="L577" s="6">
        <f>J577*'Input Data'!AG592</f>
        <v>0</v>
      </c>
      <c r="M577" s="6">
        <f t="shared" si="17"/>
        <v>114.69499999999999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Data'!AB593</f>
        <v>96.8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115.8</v>
      </c>
      <c r="K578" s="6">
        <f>J578*'Input Data'!AF593</f>
        <v>15.054</v>
      </c>
      <c r="L578" s="6">
        <f>J578*'Input Data'!AG593</f>
        <v>0</v>
      </c>
      <c r="M578" s="6">
        <f t="shared" si="17"/>
        <v>130.85399999999998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Data'!AB594</f>
        <v>99.4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103.4</v>
      </c>
      <c r="K579" s="6">
        <f>J579*'Input Data'!AF594</f>
        <v>13.442000000000002</v>
      </c>
      <c r="L579" s="6">
        <f>J579*'Input Data'!AG594</f>
        <v>0</v>
      </c>
      <c r="M579" s="6">
        <f t="shared" si="17"/>
        <v>116.84200000000001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Data'!AB595</f>
        <v>99.4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112.4</v>
      </c>
      <c r="K580" s="6">
        <f>J580*'Input Data'!AF595</f>
        <v>14.612000000000002</v>
      </c>
      <c r="L580" s="6">
        <f>J580*'Input Data'!AG595</f>
        <v>0</v>
      </c>
      <c r="M580" s="6">
        <f t="shared" si="17"/>
        <v>127.012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Data'!AB596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Data'!AB597</f>
        <v>101.1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105.1</v>
      </c>
      <c r="K582" s="6">
        <f>J582*'Input Data'!AF597</f>
        <v>13.663</v>
      </c>
      <c r="L582" s="6">
        <f>J582*'Input Data'!AG597</f>
        <v>0</v>
      </c>
      <c r="M582" s="6">
        <f t="shared" si="17"/>
        <v>118.76299999999999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Data'!AB598</f>
        <v>101.1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114.1</v>
      </c>
      <c r="K583" s="6">
        <f>J583*'Input Data'!AF598</f>
        <v>14.833</v>
      </c>
      <c r="L583" s="6">
        <f>J583*'Input Data'!AG598</f>
        <v>0</v>
      </c>
      <c r="M583" s="6">
        <f t="shared" si="17"/>
        <v>128.93299999999999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Data'!AB599</f>
        <v>103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107</v>
      </c>
      <c r="K584" s="6">
        <f>J584*'Input Data'!AF599</f>
        <v>13.91</v>
      </c>
      <c r="L584" s="6">
        <f>J584*'Input Data'!AG599</f>
        <v>0</v>
      </c>
      <c r="M584" s="6">
        <f t="shared" si="17"/>
        <v>120.91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Data'!AB600</f>
        <v>103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116</v>
      </c>
      <c r="K585" s="6">
        <f>J585*'Input Data'!AF600</f>
        <v>15.08</v>
      </c>
      <c r="L585" s="6">
        <f>J585*'Input Data'!AG600</f>
        <v>0</v>
      </c>
      <c r="M585" s="6">
        <f t="shared" si="17"/>
        <v>131.08000000000001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Data'!AB601</f>
        <v>111.8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130.80000000000001</v>
      </c>
      <c r="K586" s="6">
        <f>J586*'Input Data'!AF601</f>
        <v>17.004000000000001</v>
      </c>
      <c r="L586" s="6">
        <f>J586*'Input Data'!AG601</f>
        <v>0</v>
      </c>
      <c r="M586" s="6">
        <f t="shared" si="17"/>
        <v>147.804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Data'!AB602</f>
        <v>117.8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136.80000000000001</v>
      </c>
      <c r="K587" s="6">
        <f>J587*'Input Data'!AF602</f>
        <v>17.784000000000002</v>
      </c>
      <c r="L587" s="6">
        <f>J587*'Input Data'!AG602</f>
        <v>0</v>
      </c>
      <c r="M587" s="6">
        <f t="shared" si="17"/>
        <v>154.584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Data'!AB603</f>
        <v>98.8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117.8</v>
      </c>
      <c r="K588" s="6">
        <f>J588*'Input Data'!AF603</f>
        <v>15.314</v>
      </c>
      <c r="L588" s="6">
        <f>J588*'Input Data'!AG603</f>
        <v>0</v>
      </c>
      <c r="M588" s="6">
        <f t="shared" si="17"/>
        <v>133.114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Data'!AB604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Data'!AB605</f>
        <v>94.5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98.5</v>
      </c>
      <c r="K590" s="6">
        <f>J590*'Input Data'!AF605</f>
        <v>12.805</v>
      </c>
      <c r="L590" s="6">
        <f>J590*'Input Data'!AG605</f>
        <v>0</v>
      </c>
      <c r="M590" s="6">
        <f t="shared" ref="M590:M653" si="19">SUM(J590:L590)</f>
        <v>111.30500000000001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Data'!AB606</f>
        <v>94.5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107.5</v>
      </c>
      <c r="K591" s="6">
        <f>J591*'Input Data'!AF606</f>
        <v>13.975</v>
      </c>
      <c r="L591" s="6">
        <f>J591*'Input Data'!AG606</f>
        <v>0</v>
      </c>
      <c r="M591" s="6">
        <f t="shared" si="19"/>
        <v>121.47499999999999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Data'!AB607</f>
        <v>88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107</v>
      </c>
      <c r="K592" s="6">
        <f>J592*'Input Data'!AF607</f>
        <v>13.91</v>
      </c>
      <c r="L592" s="6">
        <f>J592*'Input Data'!AG607</f>
        <v>0</v>
      </c>
      <c r="M592" s="6">
        <f t="shared" si="19"/>
        <v>120.91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Data'!AB608</f>
        <v>84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103</v>
      </c>
      <c r="K593" s="6">
        <f>J593*'Input Data'!AF608</f>
        <v>13.39</v>
      </c>
      <c r="L593" s="6">
        <f>J593*'Input Data'!AG608</f>
        <v>0</v>
      </c>
      <c r="M593" s="6">
        <f t="shared" si="19"/>
        <v>116.39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Data'!AB609</f>
        <v>109.7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128.69999999999999</v>
      </c>
      <c r="K594" s="6">
        <f>J594*'Input Data'!AF609</f>
        <v>16.730999999999998</v>
      </c>
      <c r="L594" s="6">
        <f>J594*'Input Data'!AG609</f>
        <v>0</v>
      </c>
      <c r="M594" s="6">
        <f t="shared" si="19"/>
        <v>145.43099999999998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Data'!AB610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Data'!AB611</f>
        <v>94.6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98.6</v>
      </c>
      <c r="K596" s="6">
        <f>J596*'Input Data'!AF611</f>
        <v>12.818</v>
      </c>
      <c r="L596" s="6">
        <f>J596*'Input Data'!AG611</f>
        <v>0</v>
      </c>
      <c r="M596" s="6">
        <f t="shared" si="19"/>
        <v>111.41799999999999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Data'!AB612</f>
        <v>94.6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107.6</v>
      </c>
      <c r="K597" s="6">
        <f>J597*'Input Data'!AF612</f>
        <v>13.988</v>
      </c>
      <c r="L597" s="6">
        <f>J597*'Input Data'!AG612</f>
        <v>0</v>
      </c>
      <c r="M597" s="6">
        <f t="shared" si="19"/>
        <v>121.58799999999999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Data'!AB613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Data'!AB614</f>
        <v>95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99</v>
      </c>
      <c r="K599" s="6">
        <f>J599*'Input Data'!AF614</f>
        <v>12.870000000000001</v>
      </c>
      <c r="L599" s="6">
        <f>J599*'Input Data'!AG614</f>
        <v>0</v>
      </c>
      <c r="M599" s="6">
        <f t="shared" si="19"/>
        <v>111.87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Data'!AB615</f>
        <v>95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108</v>
      </c>
      <c r="K600" s="6">
        <f>J600*'Input Data'!AF615</f>
        <v>14.040000000000001</v>
      </c>
      <c r="L600" s="6">
        <f>J600*'Input Data'!AG615</f>
        <v>0</v>
      </c>
      <c r="M600" s="6">
        <f t="shared" si="19"/>
        <v>122.04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Data'!AB616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Data'!AB617</f>
        <v>108.8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121.8</v>
      </c>
      <c r="K602" s="6">
        <f>J602*'Input Data'!AF617</f>
        <v>15.834</v>
      </c>
      <c r="L602" s="6">
        <f>J602*'Input Data'!AG617</f>
        <v>0</v>
      </c>
      <c r="M602" s="6">
        <f t="shared" si="19"/>
        <v>137.63399999999999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Data'!AB618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Data'!AB619</f>
        <v>93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106</v>
      </c>
      <c r="K604" s="6">
        <f>J604*'Input Data'!AF619</f>
        <v>13.780000000000001</v>
      </c>
      <c r="L604" s="6">
        <f>J604*'Input Data'!AG619</f>
        <v>0</v>
      </c>
      <c r="M604" s="6">
        <f t="shared" si="19"/>
        <v>119.78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Data'!AB620</f>
        <v>85.7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104.7</v>
      </c>
      <c r="K605" s="6">
        <f>J605*'Input Data'!AF620</f>
        <v>13.611000000000001</v>
      </c>
      <c r="L605" s="6">
        <f>J605*'Input Data'!AG620</f>
        <v>0</v>
      </c>
      <c r="M605" s="6">
        <f t="shared" si="19"/>
        <v>118.31100000000001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Data'!AB621</f>
        <v>81.7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100.7</v>
      </c>
      <c r="K606" s="6">
        <f>J606*'Input Data'!AF621</f>
        <v>13.091000000000001</v>
      </c>
      <c r="L606" s="6">
        <f>J606*'Input Data'!AG621</f>
        <v>0</v>
      </c>
      <c r="M606" s="6">
        <f t="shared" si="19"/>
        <v>113.791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Data'!AB622</f>
        <v>77.7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96.7</v>
      </c>
      <c r="K607" s="6">
        <f>J607*'Input Data'!AF622</f>
        <v>12.571000000000002</v>
      </c>
      <c r="L607" s="6">
        <f>J607*'Input Data'!AG622</f>
        <v>0</v>
      </c>
      <c r="M607" s="6">
        <f t="shared" si="19"/>
        <v>109.271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Data'!AB623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Data'!AB624</f>
        <v>92.7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96.7</v>
      </c>
      <c r="K609" s="6">
        <f>J609*'Input Data'!AF624</f>
        <v>12.571000000000002</v>
      </c>
      <c r="L609" s="6">
        <f>J609*'Input Data'!AG624</f>
        <v>0</v>
      </c>
      <c r="M609" s="6">
        <f t="shared" si="19"/>
        <v>109.271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Data'!AB625</f>
        <v>92.7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105.7</v>
      </c>
      <c r="K610" s="6">
        <f>J610*'Input Data'!AF625</f>
        <v>13.741000000000001</v>
      </c>
      <c r="L610" s="6">
        <f>J610*'Input Data'!AG625</f>
        <v>0</v>
      </c>
      <c r="M610" s="6">
        <f t="shared" si="19"/>
        <v>119.441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Data'!AB626</f>
        <v>86.5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105.5</v>
      </c>
      <c r="K611" s="6">
        <f>J611*'Input Data'!AF626</f>
        <v>13.715</v>
      </c>
      <c r="L611" s="6">
        <f>J611*'Input Data'!AG626</f>
        <v>0</v>
      </c>
      <c r="M611" s="6">
        <f t="shared" si="19"/>
        <v>119.215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Data'!AB627</f>
        <v>82.5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101.5</v>
      </c>
      <c r="K612" s="6">
        <f>J612*'Input Data'!AF627</f>
        <v>13.195</v>
      </c>
      <c r="L612" s="6">
        <f>J612*'Input Data'!AG627</f>
        <v>0</v>
      </c>
      <c r="M612" s="6">
        <f t="shared" si="19"/>
        <v>114.69499999999999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Data'!AB628</f>
        <v>108.6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127.6</v>
      </c>
      <c r="K613" s="6">
        <f>J613*'Input Data'!AF628</f>
        <v>16.588000000000001</v>
      </c>
      <c r="L613" s="6">
        <f>J613*'Input Data'!AG628</f>
        <v>0</v>
      </c>
      <c r="M613" s="6">
        <f t="shared" si="19"/>
        <v>144.18799999999999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Data'!AB629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Data'!AB630</f>
        <v>92.7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96.7</v>
      </c>
      <c r="K615" s="6">
        <f>J615*'Input Data'!AF630</f>
        <v>12.571000000000002</v>
      </c>
      <c r="L615" s="6">
        <f>J615*'Input Data'!AG630</f>
        <v>0</v>
      </c>
      <c r="M615" s="6">
        <f t="shared" si="19"/>
        <v>109.271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Data'!AB631</f>
        <v>92.7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105.7</v>
      </c>
      <c r="K616" s="6">
        <f>J616*'Input Data'!AF631</f>
        <v>13.741000000000001</v>
      </c>
      <c r="L616" s="6">
        <f>J616*'Input Data'!AG631</f>
        <v>0</v>
      </c>
      <c r="M616" s="6">
        <f t="shared" si="19"/>
        <v>119.441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Data'!AB632</f>
        <v>82.5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101.5</v>
      </c>
      <c r="K617" s="6">
        <f>J617*'Input Data'!AF632</f>
        <v>13.195</v>
      </c>
      <c r="L617" s="6">
        <f>J617*'Input Data'!AG632</f>
        <v>0</v>
      </c>
      <c r="M617" s="6">
        <f t="shared" si="19"/>
        <v>114.69499999999999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Data'!AB633</f>
        <v>117.6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136.6</v>
      </c>
      <c r="K618" s="6">
        <f>J618*'Input Data'!AF633</f>
        <v>17.757999999999999</v>
      </c>
      <c r="L618" s="6">
        <f>J618*'Input Data'!AG633</f>
        <v>0</v>
      </c>
      <c r="M618" s="6">
        <f t="shared" si="19"/>
        <v>154.358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Data'!AB634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Data'!AB635</f>
        <v>93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97</v>
      </c>
      <c r="K620" s="6">
        <f>J620*'Input Data'!AF635</f>
        <v>12.610000000000001</v>
      </c>
      <c r="L620" s="6">
        <f>J620*'Input Data'!AG635</f>
        <v>0</v>
      </c>
      <c r="M620" s="6">
        <f t="shared" si="19"/>
        <v>109.61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Data'!AB636</f>
        <v>93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106</v>
      </c>
      <c r="K621" s="6">
        <f>J621*'Input Data'!AF636</f>
        <v>13.780000000000001</v>
      </c>
      <c r="L621" s="6">
        <f>J621*'Input Data'!AG636</f>
        <v>0</v>
      </c>
      <c r="M621" s="6">
        <f t="shared" si="19"/>
        <v>119.78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Data'!AB637</f>
        <v>86.9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105.9</v>
      </c>
      <c r="K622" s="6">
        <f>J622*'Input Data'!AF637</f>
        <v>13.767000000000001</v>
      </c>
      <c r="L622" s="6">
        <f>J622*'Input Data'!AG637</f>
        <v>0</v>
      </c>
      <c r="M622" s="6">
        <f t="shared" si="19"/>
        <v>119.667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Data'!AB638</f>
        <v>82.9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101.9</v>
      </c>
      <c r="K623" s="6">
        <f>J623*'Input Data'!AF638</f>
        <v>13.247000000000002</v>
      </c>
      <c r="L623" s="6">
        <f>J623*'Input Data'!AG638</f>
        <v>0</v>
      </c>
      <c r="M623" s="6">
        <f t="shared" si="19"/>
        <v>115.14700000000001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Data'!AB639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6">
        <f>J624*'Input Data'!AF639</f>
        <v>14.82</v>
      </c>
      <c r="L624" s="6">
        <f>J624*'Input Data'!AG639</f>
        <v>0</v>
      </c>
      <c r="M624" s="6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Data'!AB640</f>
        <v>93.4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97.4</v>
      </c>
      <c r="K625" s="6">
        <f>J625*'Input Data'!AF640</f>
        <v>12.662000000000001</v>
      </c>
      <c r="L625" s="6">
        <f>J625*'Input Data'!AG640</f>
        <v>0</v>
      </c>
      <c r="M625" s="6">
        <f t="shared" si="19"/>
        <v>110.06200000000001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Data'!AB641</f>
        <v>93.4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106.4</v>
      </c>
      <c r="K626" s="6">
        <f>J626*'Input Data'!AF641</f>
        <v>13.832000000000001</v>
      </c>
      <c r="L626" s="6">
        <f>J626*'Input Data'!AG641</f>
        <v>0</v>
      </c>
      <c r="M626" s="6">
        <f t="shared" si="19"/>
        <v>120.232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Data'!AB642</f>
        <v>120.3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139.30000000000001</v>
      </c>
      <c r="K627" s="6">
        <f>J627*'Input Data'!AF642</f>
        <v>18.109000000000002</v>
      </c>
      <c r="L627" s="6">
        <f>J627*'Input Data'!AG642</f>
        <v>0</v>
      </c>
      <c r="M627" s="6">
        <f t="shared" si="19"/>
        <v>157.40900000000002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Data'!AB643</f>
        <v>133.80000000000001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152.80000000000001</v>
      </c>
      <c r="K628" s="6">
        <f>J628*'Input Data'!AF643</f>
        <v>19.864000000000001</v>
      </c>
      <c r="L628" s="6">
        <f>J628*'Input Data'!AG643</f>
        <v>0</v>
      </c>
      <c r="M628" s="6">
        <f t="shared" si="19"/>
        <v>172.66400000000002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Data'!AB644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Data'!AB645</f>
        <v>95.1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108.1</v>
      </c>
      <c r="K630" s="6">
        <f>J630*'Input Data'!AF645</f>
        <v>14.052999999999999</v>
      </c>
      <c r="L630" s="6">
        <f>J630*'Input Data'!AG645</f>
        <v>0</v>
      </c>
      <c r="M630" s="6">
        <f t="shared" si="19"/>
        <v>122.15299999999999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Data'!AB646</f>
        <v>96.3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100.3</v>
      </c>
      <c r="K631" s="6">
        <f>J631*'Input Data'!AF646</f>
        <v>13.039</v>
      </c>
      <c r="L631" s="6">
        <f>J631*'Input Data'!AG646</f>
        <v>0</v>
      </c>
      <c r="M631" s="6">
        <f t="shared" si="19"/>
        <v>113.339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Data'!AB647</f>
        <v>96.3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109.3</v>
      </c>
      <c r="K632" s="6">
        <f>J632*'Input Data'!AF647</f>
        <v>14.209</v>
      </c>
      <c r="L632" s="6">
        <f>J632*'Input Data'!AG647</f>
        <v>0</v>
      </c>
      <c r="M632" s="6">
        <f t="shared" si="19"/>
        <v>123.509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Data'!AB648</f>
        <v>85.6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104.6</v>
      </c>
      <c r="K633" s="6">
        <f>J633*'Input Data'!AF648</f>
        <v>13.597999999999999</v>
      </c>
      <c r="L633" s="6">
        <f>J633*'Input Data'!AG648</f>
        <v>0</v>
      </c>
      <c r="M633" s="6">
        <f t="shared" si="19"/>
        <v>118.19799999999999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Data'!AB649</f>
        <v>99.9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118.9</v>
      </c>
      <c r="K634" s="6">
        <f>J634*'Input Data'!AF649</f>
        <v>15.457000000000001</v>
      </c>
      <c r="L634" s="6">
        <f>J634*'Input Data'!AG649</f>
        <v>0</v>
      </c>
      <c r="M634" s="6">
        <f t="shared" si="19"/>
        <v>134.357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Data'!AB650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Data'!AB651</f>
        <v>92.8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96.8</v>
      </c>
      <c r="K636" s="6">
        <f>J636*'Input Data'!AF651</f>
        <v>12.584</v>
      </c>
      <c r="L636" s="6">
        <f>J636*'Input Data'!AG651</f>
        <v>0</v>
      </c>
      <c r="M636" s="6">
        <f t="shared" si="19"/>
        <v>109.384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Data'!AB652</f>
        <v>92.8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105.8</v>
      </c>
      <c r="K637" s="6">
        <f>J637*'Input Data'!AF652</f>
        <v>13.754</v>
      </c>
      <c r="L637" s="6">
        <f>J637*'Input Data'!AG652</f>
        <v>0</v>
      </c>
      <c r="M637" s="6">
        <f t="shared" si="19"/>
        <v>119.554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Data'!AB653</f>
        <v>99.7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118.7</v>
      </c>
      <c r="K638" s="6">
        <f>J638*'Input Data'!AF653</f>
        <v>15.431000000000001</v>
      </c>
      <c r="L638" s="6">
        <f>J638*'Input Data'!AG653</f>
        <v>0</v>
      </c>
      <c r="M638" s="6">
        <f t="shared" si="19"/>
        <v>134.131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Data'!AB654</f>
        <v>82.5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101.5</v>
      </c>
      <c r="K639" s="6">
        <f>J639*'Input Data'!AF654</f>
        <v>13.195</v>
      </c>
      <c r="L639" s="6">
        <f>J639*'Input Data'!AG654</f>
        <v>0</v>
      </c>
      <c r="M639" s="6">
        <f t="shared" si="19"/>
        <v>114.69499999999999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Data'!AB655</f>
        <v>128.30000000000001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147.30000000000001</v>
      </c>
      <c r="K640" s="6">
        <f>J640*'Input Data'!AF655</f>
        <v>19.149000000000001</v>
      </c>
      <c r="L640" s="6">
        <f>J640*'Input Data'!AG655</f>
        <v>0</v>
      </c>
      <c r="M640" s="6">
        <f t="shared" si="19"/>
        <v>166.44900000000001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Data'!AB656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Data'!AB657</f>
        <v>100.4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113.4</v>
      </c>
      <c r="K642" s="6">
        <f>J642*'Input Data'!AF657</f>
        <v>14.742000000000001</v>
      </c>
      <c r="L642" s="6">
        <f>J642*'Input Data'!AG657</f>
        <v>0</v>
      </c>
      <c r="M642" s="6">
        <f t="shared" si="19"/>
        <v>128.142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Data'!AB658</f>
        <v>115.6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134.6</v>
      </c>
      <c r="K643" s="6">
        <f>J643*'Input Data'!AF658</f>
        <v>17.498000000000001</v>
      </c>
      <c r="L643" s="6">
        <f>J643*'Input Data'!AG658</f>
        <v>0</v>
      </c>
      <c r="M643" s="6">
        <f t="shared" si="19"/>
        <v>152.09799999999998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Data'!AB659</f>
        <v>113.9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132.9</v>
      </c>
      <c r="K644" s="6">
        <f>J644*'Input Data'!AF659</f>
        <v>17.277000000000001</v>
      </c>
      <c r="L644" s="6">
        <f>J644*'Input Data'!AG659</f>
        <v>0</v>
      </c>
      <c r="M644" s="6">
        <f t="shared" si="19"/>
        <v>150.17700000000002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Data'!AB660</f>
        <v>94.9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113.9</v>
      </c>
      <c r="K645" s="6">
        <f>J645*'Input Data'!AF660</f>
        <v>14.807</v>
      </c>
      <c r="L645" s="6">
        <f>J645*'Input Data'!AG660</f>
        <v>0</v>
      </c>
      <c r="M645" s="6">
        <f t="shared" si="19"/>
        <v>128.70699999999999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Data'!AB661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Data'!AB662</f>
        <v>91.6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95.6</v>
      </c>
      <c r="K647" s="6">
        <f>J647*'Input Data'!AF662</f>
        <v>12.427999999999999</v>
      </c>
      <c r="L647" s="6">
        <f>J647*'Input Data'!AG662</f>
        <v>0</v>
      </c>
      <c r="M647" s="6">
        <f t="shared" si="19"/>
        <v>108.02799999999999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Data'!AB663</f>
        <v>94.9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107.9</v>
      </c>
      <c r="K648" s="6">
        <f>J648*'Input Data'!AF663</f>
        <v>14.027000000000001</v>
      </c>
      <c r="L648" s="6">
        <f>J648*'Input Data'!AG663</f>
        <v>0</v>
      </c>
      <c r="M648" s="6">
        <f t="shared" si="19"/>
        <v>121.92700000000001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Data'!AB664</f>
        <v>99.7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103.7</v>
      </c>
      <c r="K649" s="6">
        <f>J649*'Input Data'!AF664</f>
        <v>13.481000000000002</v>
      </c>
      <c r="L649" s="6">
        <f>J649*'Input Data'!AG664</f>
        <v>0</v>
      </c>
      <c r="M649" s="6">
        <f t="shared" si="19"/>
        <v>117.18100000000001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Data'!AB665</f>
        <v>99.7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112.7</v>
      </c>
      <c r="K650" s="6">
        <f>J650*'Input Data'!AF665</f>
        <v>14.651000000000002</v>
      </c>
      <c r="L650" s="6">
        <f>J650*'Input Data'!AG665</f>
        <v>0</v>
      </c>
      <c r="M650" s="6">
        <f t="shared" si="19"/>
        <v>127.351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Data'!AB666</f>
        <v>115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134</v>
      </c>
      <c r="K651" s="6">
        <f>J651*'Input Data'!AF666</f>
        <v>17.420000000000002</v>
      </c>
      <c r="L651" s="6">
        <f>J651*'Input Data'!AG666</f>
        <v>0</v>
      </c>
      <c r="M651" s="6">
        <f t="shared" si="19"/>
        <v>151.42000000000002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Data'!AB667</f>
        <v>113.3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132.30000000000001</v>
      </c>
      <c r="K652" s="6">
        <f>J652*'Input Data'!AF667</f>
        <v>17.199000000000002</v>
      </c>
      <c r="L652" s="6">
        <f>J652*'Input Data'!AG667</f>
        <v>0</v>
      </c>
      <c r="M652" s="6">
        <f t="shared" si="19"/>
        <v>149.49900000000002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Data'!AB668</f>
        <v>94.3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113.3</v>
      </c>
      <c r="K653" s="6">
        <f>J653*'Input Data'!AF668</f>
        <v>14.729000000000001</v>
      </c>
      <c r="L653" s="6">
        <f>J653*'Input Data'!AG668</f>
        <v>0</v>
      </c>
      <c r="M653" s="6">
        <f t="shared" si="19"/>
        <v>128.029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Data'!AB669</f>
        <v>91.6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717" si="20">SUM(E654:I654)</f>
        <v>95.6</v>
      </c>
      <c r="K654" s="6">
        <f>J654*'Input Data'!AF669</f>
        <v>12.427999999999999</v>
      </c>
      <c r="L654" s="6">
        <f>J654*'Input Data'!AG669</f>
        <v>0</v>
      </c>
      <c r="M654" s="6">
        <f t="shared" ref="M654:M717" si="21">SUM(J654:L654)</f>
        <v>108.02799999999999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Data'!AB670</f>
        <v>91.6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104.6</v>
      </c>
      <c r="K655" s="6">
        <f>J655*'Input Data'!AF670</f>
        <v>13.597999999999999</v>
      </c>
      <c r="L655" s="6">
        <f>J655*'Input Data'!AG670</f>
        <v>0</v>
      </c>
      <c r="M655" s="6">
        <f t="shared" si="21"/>
        <v>118.19799999999999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Data'!AB671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Data'!AB672</f>
        <v>96.5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100.5</v>
      </c>
      <c r="K657" s="6">
        <f>J657*'Input Data'!AF672</f>
        <v>13.065000000000001</v>
      </c>
      <c r="L657" s="6">
        <f>J657*'Input Data'!AG672</f>
        <v>0</v>
      </c>
      <c r="M657" s="6">
        <f t="shared" si="21"/>
        <v>113.565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Data'!AB673</f>
        <v>96.5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109.5</v>
      </c>
      <c r="K658" s="6">
        <f>J658*'Input Data'!AF673</f>
        <v>14.235000000000001</v>
      </c>
      <c r="L658" s="6">
        <f>J658*'Input Data'!AG673</f>
        <v>0</v>
      </c>
      <c r="M658" s="6">
        <f t="shared" si="21"/>
        <v>123.735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Data'!AB674</f>
        <v>85.2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104.2</v>
      </c>
      <c r="K659" s="6">
        <f>J659*'Input Data'!AF674</f>
        <v>13.546000000000001</v>
      </c>
      <c r="L659" s="6">
        <f>J659*'Input Data'!AG674</f>
        <v>0</v>
      </c>
      <c r="M659" s="6">
        <f t="shared" si="21"/>
        <v>117.74600000000001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Data'!AB675</f>
        <v>76.8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95.8</v>
      </c>
      <c r="K660" s="6">
        <f>J660*'Input Data'!AF675</f>
        <v>12.454000000000001</v>
      </c>
      <c r="L660" s="6">
        <f>J660*'Input Data'!AG675</f>
        <v>0</v>
      </c>
      <c r="M660" s="6">
        <f t="shared" si="21"/>
        <v>108.25399999999999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Data'!AB676</f>
        <v>107.5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126.5</v>
      </c>
      <c r="K661" s="6">
        <f>J661*'Input Data'!AF676</f>
        <v>16.445</v>
      </c>
      <c r="L661" s="6">
        <f>J661*'Input Data'!AG676</f>
        <v>0</v>
      </c>
      <c r="M661" s="6">
        <f t="shared" si="21"/>
        <v>142.94499999999999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Data'!AB677</f>
        <v>65.599999999999994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84.6</v>
      </c>
      <c r="K662" s="6">
        <f>J662*'Input Data'!AF677</f>
        <v>10.997999999999999</v>
      </c>
      <c r="L662" s="6">
        <f>J662*'Input Data'!AG677</f>
        <v>0</v>
      </c>
      <c r="M662" s="6">
        <f t="shared" si="21"/>
        <v>95.597999999999999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Data'!AB678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Data'!AB679</f>
        <v>103.7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107.7</v>
      </c>
      <c r="K664" s="6">
        <f>J664*'Input Data'!AF679</f>
        <v>14.001000000000001</v>
      </c>
      <c r="L664" s="6">
        <f>J664*'Input Data'!AG679</f>
        <v>0</v>
      </c>
      <c r="M664" s="6">
        <f t="shared" si="21"/>
        <v>121.70100000000001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Data'!AB680</f>
        <v>103.7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116.7</v>
      </c>
      <c r="K665" s="6">
        <f>J665*'Input Data'!AF680</f>
        <v>15.171000000000001</v>
      </c>
      <c r="L665" s="6">
        <f>J665*'Input Data'!AG680</f>
        <v>0</v>
      </c>
      <c r="M665" s="6">
        <f t="shared" si="21"/>
        <v>131.87100000000001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Data'!AB681</f>
        <v>93.1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112.1</v>
      </c>
      <c r="K666" s="6">
        <f>J666*'Input Data'!AF681</f>
        <v>14.573</v>
      </c>
      <c r="L666" s="6">
        <f>J666*'Input Data'!AG681</f>
        <v>0</v>
      </c>
      <c r="M666" s="6">
        <f t="shared" si="21"/>
        <v>126.673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Data'!AB682</f>
        <v>99.8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112.8</v>
      </c>
      <c r="K667" s="6">
        <f>J667*'Input Data'!AF682</f>
        <v>14.664</v>
      </c>
      <c r="L667" s="6">
        <f>J667*'Input Data'!AG682</f>
        <v>0</v>
      </c>
      <c r="M667" s="6">
        <f t="shared" si="21"/>
        <v>127.464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Data'!AB683</f>
        <v>83.8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102.8</v>
      </c>
      <c r="K668" s="6">
        <f>J668*'Input Data'!AF683</f>
        <v>13.364000000000001</v>
      </c>
      <c r="L668" s="6">
        <f>J668*'Input Data'!AG683</f>
        <v>0</v>
      </c>
      <c r="M668" s="6">
        <f t="shared" si="21"/>
        <v>116.164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Data'!AB684</f>
        <v>95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114</v>
      </c>
      <c r="K669" s="6">
        <f>J669*'Input Data'!AF684</f>
        <v>14.82</v>
      </c>
      <c r="L669" s="6">
        <f>J669*'Input Data'!AG684</f>
        <v>0</v>
      </c>
      <c r="M669" s="6">
        <f t="shared" si="21"/>
        <v>128.82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Data'!AB685</f>
        <v>112.5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131.5</v>
      </c>
      <c r="K670" s="6">
        <f>J670*'Input Data'!AF685</f>
        <v>17.094999999999999</v>
      </c>
      <c r="L670" s="6">
        <f>J670*'Input Data'!AG685</f>
        <v>0</v>
      </c>
      <c r="M670" s="6">
        <f t="shared" si="21"/>
        <v>148.595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Data'!AB686</f>
        <v>93.2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106.2</v>
      </c>
      <c r="K671" s="6">
        <f>J671*'Input Data'!AF686</f>
        <v>13.806000000000001</v>
      </c>
      <c r="L671" s="6">
        <f>J671*'Input Data'!AG686</f>
        <v>0</v>
      </c>
      <c r="M671" s="6">
        <f t="shared" si="21"/>
        <v>120.006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Data'!AB687</f>
        <v>98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111</v>
      </c>
      <c r="K672" s="6">
        <f>J672*'Input Data'!AF687</f>
        <v>14.43</v>
      </c>
      <c r="L672" s="6">
        <f>J672*'Input Data'!AG687</f>
        <v>0</v>
      </c>
      <c r="M672" s="6">
        <f t="shared" si="21"/>
        <v>125.43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Data'!AB688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Data'!AB689</f>
        <v>99.6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103.6</v>
      </c>
      <c r="K674" s="6">
        <f>J674*'Input Data'!AF689</f>
        <v>13.468</v>
      </c>
      <c r="L674" s="6">
        <f>J674*'Input Data'!AG689</f>
        <v>0</v>
      </c>
      <c r="M674" s="6">
        <f t="shared" si="21"/>
        <v>117.068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Data'!AB690</f>
        <v>99.6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112.6</v>
      </c>
      <c r="K675" s="6">
        <f>J675*'Input Data'!AF690</f>
        <v>14.638</v>
      </c>
      <c r="L675" s="6">
        <f>J675*'Input Data'!AG690</f>
        <v>0</v>
      </c>
      <c r="M675" s="6">
        <f t="shared" si="21"/>
        <v>127.238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Data'!AB691</f>
        <v>114.8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133.80000000000001</v>
      </c>
      <c r="K676" s="6">
        <f>J676*'Input Data'!AF691</f>
        <v>17.394000000000002</v>
      </c>
      <c r="L676" s="6">
        <f>J676*'Input Data'!AG691</f>
        <v>0</v>
      </c>
      <c r="M676" s="6">
        <f t="shared" si="21"/>
        <v>151.19400000000002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Data'!AB692</f>
        <v>113.1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132.1</v>
      </c>
      <c r="K677" s="6">
        <f>J677*'Input Data'!AF692</f>
        <v>17.172999999999998</v>
      </c>
      <c r="L677" s="6">
        <f>J677*'Input Data'!AG692</f>
        <v>0</v>
      </c>
      <c r="M677" s="6">
        <f t="shared" si="21"/>
        <v>149.273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Data'!AB693</f>
        <v>94.1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113.1</v>
      </c>
      <c r="K678" s="6">
        <f>J678*'Input Data'!AF693</f>
        <v>14.702999999999999</v>
      </c>
      <c r="L678" s="6">
        <f>J678*'Input Data'!AG693</f>
        <v>0</v>
      </c>
      <c r="M678" s="6">
        <f t="shared" si="21"/>
        <v>127.803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Data'!AB694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Data'!AB695</f>
        <v>91.6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95.6</v>
      </c>
      <c r="K680" s="6">
        <f>J680*'Input Data'!AF695</f>
        <v>12.427999999999999</v>
      </c>
      <c r="L680" s="6">
        <f>J680*'Input Data'!AG695</f>
        <v>0</v>
      </c>
      <c r="M680" s="6">
        <f t="shared" si="21"/>
        <v>108.02799999999999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Data'!AB696</f>
        <v>91.6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104.6</v>
      </c>
      <c r="K681" s="6">
        <f>J681*'Input Data'!AF696</f>
        <v>13.597999999999999</v>
      </c>
      <c r="L681" s="6">
        <f>J681*'Input Data'!AG696</f>
        <v>0</v>
      </c>
      <c r="M681" s="6">
        <f t="shared" si="21"/>
        <v>118.19799999999999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Data'!AB697</f>
        <v>98.3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si="20"/>
        <v>102.3</v>
      </c>
      <c r="K682" s="6">
        <f>J682*'Input Data'!AF697</f>
        <v>13.298999999999999</v>
      </c>
      <c r="L682" s="6">
        <f>J682*'Input Data'!AG697</f>
        <v>0</v>
      </c>
      <c r="M682" s="6">
        <f t="shared" si="21"/>
        <v>115.59899999999999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Data'!AB698</f>
        <v>98.3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0"/>
        <v>111.3</v>
      </c>
      <c r="K683" s="6">
        <f>J683*'Input Data'!AF698</f>
        <v>14.468999999999999</v>
      </c>
      <c r="L683" s="6">
        <f>J683*'Input Data'!AG698</f>
        <v>0</v>
      </c>
      <c r="M683" s="6">
        <f t="shared" si="21"/>
        <v>125.76899999999999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Data'!AB699</f>
        <v>93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0"/>
        <v>97</v>
      </c>
      <c r="K684" s="6">
        <f>J684*'Input Data'!AF699</f>
        <v>12.610000000000001</v>
      </c>
      <c r="L684" s="6">
        <f>J684*'Input Data'!AG699</f>
        <v>0</v>
      </c>
      <c r="M684" s="6">
        <f t="shared" si="21"/>
        <v>109.61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Data'!AB700</f>
        <v>93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0"/>
        <v>106</v>
      </c>
      <c r="K685" s="6">
        <f>J685*'Input Data'!AF700</f>
        <v>13.780000000000001</v>
      </c>
      <c r="L685" s="6">
        <f>J685*'Input Data'!AG700</f>
        <v>0</v>
      </c>
      <c r="M685" s="6">
        <f t="shared" si="21"/>
        <v>119.78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Data'!AB701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0"/>
        <v>114</v>
      </c>
      <c r="K686" s="6">
        <f>J686*'Input Data'!AF701</f>
        <v>14.82</v>
      </c>
      <c r="L686" s="6">
        <f>J686*'Input Data'!AG701</f>
        <v>0</v>
      </c>
      <c r="M686" s="6">
        <f t="shared" si="21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Data'!AB702</f>
        <v>93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0"/>
        <v>97</v>
      </c>
      <c r="K687" s="6">
        <f>J687*'Input Data'!AF702</f>
        <v>12.610000000000001</v>
      </c>
      <c r="L687" s="6">
        <f>J687*'Input Data'!AG702</f>
        <v>0</v>
      </c>
      <c r="M687" s="6">
        <f t="shared" si="21"/>
        <v>109.61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Data'!AB703</f>
        <v>93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0"/>
        <v>106</v>
      </c>
      <c r="K688" s="6">
        <f>J688*'Input Data'!AF703</f>
        <v>13.780000000000001</v>
      </c>
      <c r="L688" s="6">
        <f>J688*'Input Data'!AG703</f>
        <v>0</v>
      </c>
      <c r="M688" s="6">
        <f t="shared" si="21"/>
        <v>119.78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Data'!AB704</f>
        <v>85.7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0"/>
        <v>104.7</v>
      </c>
      <c r="K689" s="6">
        <f>J689*'Input Data'!AF704</f>
        <v>13.611000000000001</v>
      </c>
      <c r="L689" s="6">
        <f>J689*'Input Data'!AG704</f>
        <v>0</v>
      </c>
      <c r="M689" s="6">
        <f t="shared" si="21"/>
        <v>118.31100000000001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Data'!AB705</f>
        <v>81.7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0"/>
        <v>100.7</v>
      </c>
      <c r="K690" s="6">
        <f>J690*'Input Data'!AF705</f>
        <v>13.091000000000001</v>
      </c>
      <c r="L690" s="6">
        <f>J690*'Input Data'!AG705</f>
        <v>0</v>
      </c>
      <c r="M690" s="6">
        <f t="shared" si="21"/>
        <v>113.791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Data'!AB706</f>
        <v>97.7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0"/>
        <v>116.7</v>
      </c>
      <c r="K691" s="6">
        <f>J691*'Input Data'!AF706</f>
        <v>15.171000000000001</v>
      </c>
      <c r="L691" s="6">
        <f>J691*'Input Data'!AG706</f>
        <v>0</v>
      </c>
      <c r="M691" s="6">
        <f t="shared" si="21"/>
        <v>131.87100000000001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Data'!AB707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0"/>
        <v>114</v>
      </c>
      <c r="K692" s="6">
        <f>J692*'Input Data'!AF707</f>
        <v>14.82</v>
      </c>
      <c r="L692" s="6">
        <f>J692*'Input Data'!AG707</f>
        <v>0</v>
      </c>
      <c r="M692" s="6">
        <f t="shared" si="21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Data'!AB708</f>
        <v>93.7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0"/>
        <v>106.7</v>
      </c>
      <c r="K693" s="6">
        <f>J693*'Input Data'!AF708</f>
        <v>13.871</v>
      </c>
      <c r="L693" s="6">
        <f>J693*'Input Data'!AG708</f>
        <v>0</v>
      </c>
      <c r="M693" s="6">
        <f t="shared" si="21"/>
        <v>120.571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Data'!AB709</f>
        <v>97.8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0"/>
        <v>101.8</v>
      </c>
      <c r="K694" s="6">
        <f>J694*'Input Data'!AF709</f>
        <v>13.234</v>
      </c>
      <c r="L694" s="6">
        <f>J694*'Input Data'!AG709</f>
        <v>0</v>
      </c>
      <c r="M694" s="6">
        <f t="shared" si="21"/>
        <v>115.03399999999999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Data'!AB710</f>
        <v>97.8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0"/>
        <v>110.8</v>
      </c>
      <c r="K695" s="6">
        <f>J695*'Input Data'!AF710</f>
        <v>14.404</v>
      </c>
      <c r="L695" s="6">
        <f>J695*'Input Data'!AG710</f>
        <v>0</v>
      </c>
      <c r="M695" s="6">
        <f t="shared" si="21"/>
        <v>125.20399999999999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Data'!AB711</f>
        <v>87.1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0"/>
        <v>106.1</v>
      </c>
      <c r="K696" s="6">
        <f>J696*'Input Data'!AF711</f>
        <v>13.792999999999999</v>
      </c>
      <c r="L696" s="6">
        <f>J696*'Input Data'!AG711</f>
        <v>0</v>
      </c>
      <c r="M696" s="6">
        <f t="shared" si="21"/>
        <v>119.893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Data'!AB712</f>
        <v>100.3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0"/>
        <v>119.3</v>
      </c>
      <c r="K697" s="6">
        <f>J697*'Input Data'!AF712</f>
        <v>15.509</v>
      </c>
      <c r="L697" s="6">
        <f>J697*'Input Data'!AG712</f>
        <v>0</v>
      </c>
      <c r="M697" s="6">
        <f t="shared" si="21"/>
        <v>134.809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Data'!AB713</f>
        <v>100.4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0"/>
        <v>104.4</v>
      </c>
      <c r="K698" s="6">
        <f>J698*'Input Data'!AF713</f>
        <v>13.572000000000001</v>
      </c>
      <c r="L698" s="6">
        <f>J698*'Input Data'!AG713</f>
        <v>0</v>
      </c>
      <c r="M698" s="6">
        <f t="shared" si="21"/>
        <v>117.97200000000001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Data'!AB714</f>
        <v>100.4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0"/>
        <v>113.4</v>
      </c>
      <c r="K699" s="6">
        <f>J699*'Input Data'!AF714</f>
        <v>14.742000000000001</v>
      </c>
      <c r="L699" s="6">
        <f>J699*'Input Data'!AG714</f>
        <v>0</v>
      </c>
      <c r="M699" s="6">
        <f t="shared" si="21"/>
        <v>128.142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Data'!AB715</f>
        <v>89.1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0"/>
        <v>108.1</v>
      </c>
      <c r="K700" s="6">
        <f>J700*'Input Data'!AF715</f>
        <v>14.052999999999999</v>
      </c>
      <c r="L700" s="6">
        <f>J700*'Input Data'!AG715</f>
        <v>0</v>
      </c>
      <c r="M700" s="6">
        <f t="shared" si="21"/>
        <v>122.15299999999999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Data'!AB716</f>
        <v>105.1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0"/>
        <v>124.1</v>
      </c>
      <c r="K701" s="6">
        <f>J701*'Input Data'!AF716</f>
        <v>16.132999999999999</v>
      </c>
      <c r="L701" s="6">
        <f>J701*'Input Data'!AG716</f>
        <v>0</v>
      </c>
      <c r="M701" s="6">
        <f t="shared" si="21"/>
        <v>140.233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Data'!AB717</f>
        <v>102.5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0"/>
        <v>121.5</v>
      </c>
      <c r="K702" s="6">
        <f>J702*'Input Data'!AF717</f>
        <v>15.795</v>
      </c>
      <c r="L702" s="6">
        <f>J702*'Input Data'!AG717</f>
        <v>0</v>
      </c>
      <c r="M702" s="6">
        <f t="shared" si="21"/>
        <v>137.29499999999999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Data'!AB718</f>
        <v>91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0"/>
        <v>104</v>
      </c>
      <c r="K703" s="6">
        <f>J703*'Input Data'!AF718</f>
        <v>13.52</v>
      </c>
      <c r="L703" s="6">
        <f>J703*'Input Data'!AG718</f>
        <v>0</v>
      </c>
      <c r="M703" s="6">
        <f t="shared" si="21"/>
        <v>117.52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Data'!AB719</f>
        <v>99.6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0"/>
        <v>118.6</v>
      </c>
      <c r="K704" s="6">
        <f>J704*'Input Data'!AF719</f>
        <v>15.417999999999999</v>
      </c>
      <c r="L704" s="6">
        <f>J704*'Input Data'!AG719</f>
        <v>0</v>
      </c>
      <c r="M704" s="6">
        <f t="shared" si="21"/>
        <v>134.018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Data'!AB720</f>
        <v>81.400000000000006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0"/>
        <v>100.4</v>
      </c>
      <c r="K705" s="6">
        <f>J705*'Input Data'!AF720</f>
        <v>13.052000000000001</v>
      </c>
      <c r="L705" s="6">
        <f>J705*'Input Data'!AG720</f>
        <v>0</v>
      </c>
      <c r="M705" s="6">
        <f t="shared" si="21"/>
        <v>113.45200000000001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Data'!AB721</f>
        <v>73.2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0"/>
        <v>92.2</v>
      </c>
      <c r="K706" s="6">
        <f>J706*'Input Data'!AF721</f>
        <v>11.986000000000001</v>
      </c>
      <c r="L706" s="6">
        <f>J706*'Input Data'!AG721</f>
        <v>0</v>
      </c>
      <c r="M706" s="6">
        <f t="shared" si="21"/>
        <v>104.18600000000001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Data'!AB722</f>
        <v>122.7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0"/>
        <v>141.69999999999999</v>
      </c>
      <c r="K707" s="6">
        <f>J707*'Input Data'!AF722</f>
        <v>18.420999999999999</v>
      </c>
      <c r="L707" s="6">
        <f>J707*'Input Data'!AG722</f>
        <v>0</v>
      </c>
      <c r="M707" s="6">
        <f t="shared" si="21"/>
        <v>160.12099999999998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Data'!AB723</f>
        <v>60.2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0"/>
        <v>79.2</v>
      </c>
      <c r="K708" s="6">
        <f>J708*'Input Data'!AF723</f>
        <v>10.296000000000001</v>
      </c>
      <c r="L708" s="6">
        <f>J708*'Input Data'!AG723</f>
        <v>0</v>
      </c>
      <c r="M708" s="6">
        <f t="shared" si="21"/>
        <v>89.496000000000009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Data'!AB724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0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1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Data'!AB725</f>
        <v>91.8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0"/>
        <v>104.8</v>
      </c>
      <c r="K710" s="6">
        <f>J710*'Input Data'!AF725</f>
        <v>13.624000000000001</v>
      </c>
      <c r="L710" s="6">
        <f>J710*'Input Data'!AG725</f>
        <v>0</v>
      </c>
      <c r="M710" s="6">
        <f t="shared" si="21"/>
        <v>118.42399999999999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Data'!AB726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0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1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Data'!AB727</f>
        <v>91.5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0"/>
        <v>104.5</v>
      </c>
      <c r="K712" s="6">
        <f>J712*'Input Data'!AF727</f>
        <v>13.585000000000001</v>
      </c>
      <c r="L712" s="6">
        <f>J712*'Input Data'!AG727</f>
        <v>0</v>
      </c>
      <c r="M712" s="6">
        <f t="shared" si="21"/>
        <v>118.08500000000001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Data'!AB728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0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1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Data'!AB729</f>
        <v>107.6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0"/>
        <v>111.6</v>
      </c>
      <c r="K714" s="6">
        <f>J714*'Input Data'!AF729</f>
        <v>5.58</v>
      </c>
      <c r="L714" s="6">
        <f>J714*'Input Data'!AG729</f>
        <v>11.132099999999999</v>
      </c>
      <c r="M714" s="6">
        <f t="shared" si="21"/>
        <v>128.31209999999999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Data'!AB730</f>
        <v>107.6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0"/>
        <v>131.79999999999998</v>
      </c>
      <c r="K715" s="6">
        <f>J715*'Input Data'!AF730</f>
        <v>6.59</v>
      </c>
      <c r="L715" s="6">
        <f>J715*'Input Data'!AG730</f>
        <v>13.147049999999998</v>
      </c>
      <c r="M715" s="6">
        <f t="shared" si="21"/>
        <v>151.53704999999999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Data'!AB731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0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1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Data'!AB732</f>
        <v>107.8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si="20"/>
        <v>111.8</v>
      </c>
      <c r="K717" s="6">
        <f>J717*'Input Data'!AF732</f>
        <v>5.59</v>
      </c>
      <c r="L717" s="6">
        <f>J717*'Input Data'!AG732</f>
        <v>11.152050000000001</v>
      </c>
      <c r="M717" s="6">
        <f t="shared" si="21"/>
        <v>128.54204999999999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Data'!AB733</f>
        <v>107.8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ref="J718:J755" si="22">SUM(E718:I718)</f>
        <v>132</v>
      </c>
      <c r="K718" s="6">
        <f>J718*'Input Data'!AF733</f>
        <v>6.6000000000000005</v>
      </c>
      <c r="L718" s="6">
        <f>J718*'Input Data'!AG733</f>
        <v>13.167000000000002</v>
      </c>
      <c r="M718" s="6">
        <f t="shared" ref="M718:M770" si="23">SUM(J718:L718)</f>
        <v>151.767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Data'!AB734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2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3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Data'!AB735</f>
        <v>107.6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2"/>
        <v>111.6</v>
      </c>
      <c r="K720" s="6">
        <f>J720*'Input Data'!AF735</f>
        <v>5.58</v>
      </c>
      <c r="L720" s="6">
        <f>J720*'Input Data'!AG735</f>
        <v>11.132099999999999</v>
      </c>
      <c r="M720" s="6">
        <f t="shared" si="23"/>
        <v>128.31209999999999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Data'!AB736</f>
        <v>107.6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2"/>
        <v>131.79999999999998</v>
      </c>
      <c r="K721" s="6">
        <f>J721*'Input Data'!AF736</f>
        <v>6.59</v>
      </c>
      <c r="L721" s="6">
        <f>J721*'Input Data'!AG736</f>
        <v>13.147049999999998</v>
      </c>
      <c r="M721" s="6">
        <f t="shared" si="23"/>
        <v>151.53704999999999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Data'!AB737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2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3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Data'!AB738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2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3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Data'!AB739</f>
        <v>107.6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2"/>
        <v>111.6</v>
      </c>
      <c r="K724" s="6">
        <f>J724*'Input Data'!AF739</f>
        <v>5.58</v>
      </c>
      <c r="L724" s="6">
        <f>J724*'Input Data'!AG739</f>
        <v>11.132099999999999</v>
      </c>
      <c r="M724" s="6">
        <f t="shared" si="23"/>
        <v>128.31209999999999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Data'!AB740</f>
        <v>107.6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2"/>
        <v>131.79999999999998</v>
      </c>
      <c r="K725" s="6">
        <f>J725*'Input Data'!AF740</f>
        <v>6.59</v>
      </c>
      <c r="L725" s="6">
        <f>J725*'Input Data'!AG740</f>
        <v>13.147049999999998</v>
      </c>
      <c r="M725" s="6">
        <f t="shared" si="23"/>
        <v>151.53704999999999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Data'!AB741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2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3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Data'!AB742</f>
        <v>107.7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2"/>
        <v>131.9</v>
      </c>
      <c r="K727" s="6">
        <f>J727*'Input Data'!AF742</f>
        <v>6.5950000000000006</v>
      </c>
      <c r="L727" s="6">
        <f>J727*'Input Data'!AG742</f>
        <v>13.157025000000001</v>
      </c>
      <c r="M727" s="6">
        <f t="shared" si="23"/>
        <v>151.65202500000001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Data'!AB743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2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3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Data'!AB744</f>
        <v>108.3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2"/>
        <v>112.3</v>
      </c>
      <c r="K729" s="6">
        <f>J729*'Input Data'!AF744</f>
        <v>5.6150000000000002</v>
      </c>
      <c r="L729" s="6">
        <f>J729*'Input Data'!AG744</f>
        <v>11.201925000000001</v>
      </c>
      <c r="M729" s="6">
        <f t="shared" si="23"/>
        <v>129.11692499999998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Data'!AB745</f>
        <v>108.3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si="22"/>
        <v>132.5</v>
      </c>
      <c r="K730" s="6">
        <f>J730*'Input Data'!AF745</f>
        <v>6.625</v>
      </c>
      <c r="L730" s="6">
        <f>J730*'Input Data'!AG745</f>
        <v>13.216875</v>
      </c>
      <c r="M730" s="6">
        <f t="shared" si="23"/>
        <v>152.34187499999999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Data'!AB746</f>
        <v>108.2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2"/>
        <v>112.2</v>
      </c>
      <c r="K731" s="6">
        <f>J731*'Input Data'!AF746</f>
        <v>5.61</v>
      </c>
      <c r="L731" s="6">
        <f>J731*'Input Data'!AG746</f>
        <v>11.19195</v>
      </c>
      <c r="M731" s="6">
        <f t="shared" si="23"/>
        <v>129.00194999999999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Data'!AB747</f>
        <v>108.2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2"/>
        <v>132.4</v>
      </c>
      <c r="K732" s="6">
        <f>J732*'Input Data'!AF747</f>
        <v>6.620000000000001</v>
      </c>
      <c r="L732" s="6">
        <f>J732*'Input Data'!AG747</f>
        <v>13.206900000000001</v>
      </c>
      <c r="M732" s="6">
        <f t="shared" si="23"/>
        <v>152.2269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Data'!AB748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2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23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Data'!AB749</f>
        <v>109.8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2"/>
        <v>113.8</v>
      </c>
      <c r="K734" s="6">
        <f>J734*'Input Data'!AF749</f>
        <v>5.69</v>
      </c>
      <c r="L734" s="6">
        <f>J734*'Input Data'!AG749</f>
        <v>11.35155</v>
      </c>
      <c r="M734" s="6">
        <f t="shared" si="23"/>
        <v>130.84154999999998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Data'!AB750</f>
        <v>109.8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2"/>
        <v>134</v>
      </c>
      <c r="K735" s="6">
        <f>J735*'Input Data'!AF750</f>
        <v>6.7</v>
      </c>
      <c r="L735" s="6">
        <f>J735*'Input Data'!AG750</f>
        <v>13.3665</v>
      </c>
      <c r="M735" s="6">
        <f t="shared" si="23"/>
        <v>154.06649999999999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Data'!AB751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2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23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Data'!AB752</f>
        <v>98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2"/>
        <v>117</v>
      </c>
      <c r="K737" s="6">
        <f>J737*'Input Data'!AF752</f>
        <v>5.8500000000000005</v>
      </c>
      <c r="L737" s="6">
        <f>J737*'Input Data'!AG752</f>
        <v>0</v>
      </c>
      <c r="M737" s="6">
        <f t="shared" si="23"/>
        <v>122.85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Data'!AB753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2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23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Data'!AB754</f>
        <v>98.4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2"/>
        <v>105.4</v>
      </c>
      <c r="K739" s="6">
        <f>J739*'Input Data'!AF754</f>
        <v>5.2700000000000005</v>
      </c>
      <c r="L739" s="6">
        <f>J739*'Input Data'!AG754</f>
        <v>0</v>
      </c>
      <c r="M739" s="6">
        <f t="shared" si="23"/>
        <v>110.67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Data'!AB755</f>
        <v>98.4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2"/>
        <v>117.4</v>
      </c>
      <c r="K740" s="6">
        <f>J740*'Input Data'!AF755</f>
        <v>5.870000000000001</v>
      </c>
      <c r="L740" s="6">
        <f>J740*'Input Data'!AG755</f>
        <v>0</v>
      </c>
      <c r="M740" s="6">
        <f t="shared" si="23"/>
        <v>123.27000000000001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Data'!AB756</f>
        <v>104.4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2"/>
        <v>111.4</v>
      </c>
      <c r="K741" s="6">
        <f>J741*'Input Data'!AF756</f>
        <v>5.57</v>
      </c>
      <c r="L741" s="6">
        <f>J741*'Input Data'!AG756</f>
        <v>0</v>
      </c>
      <c r="M741" s="6">
        <f t="shared" si="23"/>
        <v>116.97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Data'!AB757</f>
        <v>104.4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2"/>
        <v>123.4</v>
      </c>
      <c r="K742" s="6">
        <f>J742*'Input Data'!AF757</f>
        <v>6.1700000000000008</v>
      </c>
      <c r="L742" s="6">
        <f>J742*'Input Data'!AG757</f>
        <v>0</v>
      </c>
      <c r="M742" s="6">
        <f t="shared" si="23"/>
        <v>129.57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Data'!AB758</f>
        <v>96.2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2"/>
        <v>121.2</v>
      </c>
      <c r="K743" s="6">
        <f>J743*'Input Data'!AF758</f>
        <v>6.0600000000000005</v>
      </c>
      <c r="L743" s="6">
        <f>J743*'Input Data'!AG758</f>
        <v>0</v>
      </c>
      <c r="M743" s="6">
        <f t="shared" si="23"/>
        <v>127.26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Data'!AB759</f>
        <v>100.1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2"/>
        <v>107.1</v>
      </c>
      <c r="K744" s="6">
        <f>J744*'Input Data'!AF759</f>
        <v>5.3550000000000004</v>
      </c>
      <c r="L744" s="6">
        <f>J744*'Input Data'!AG759</f>
        <v>0</v>
      </c>
      <c r="M744" s="6">
        <f t="shared" si="23"/>
        <v>112.455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Data'!AB760</f>
        <v>100.1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2"/>
        <v>119.1</v>
      </c>
      <c r="K745" s="6">
        <f>J745*'Input Data'!AF760</f>
        <v>5.9550000000000001</v>
      </c>
      <c r="L745" s="6">
        <f>J745*'Input Data'!AG760</f>
        <v>0</v>
      </c>
      <c r="M745" s="6">
        <f t="shared" si="23"/>
        <v>125.05499999999999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Data'!AB761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2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23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Data'!AB762</f>
        <v>97.8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2"/>
        <v>116.8</v>
      </c>
      <c r="K747" s="6">
        <f>J747*'Input Data'!AF762</f>
        <v>5.84</v>
      </c>
      <c r="L747" s="6">
        <f>J747*'Input Data'!AG762</f>
        <v>0</v>
      </c>
      <c r="M747" s="6">
        <f t="shared" si="23"/>
        <v>122.64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Data'!AB763</f>
        <v>93.5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2"/>
        <v>118.5</v>
      </c>
      <c r="K748" s="6">
        <f>J748*'Input Data'!AF763</f>
        <v>5.9250000000000007</v>
      </c>
      <c r="L748" s="6">
        <f>J748*'Input Data'!AG763</f>
        <v>0</v>
      </c>
      <c r="M748" s="6">
        <f t="shared" si="23"/>
        <v>124.425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Data'!AB764</f>
        <v>89.5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si="22"/>
        <v>114.5</v>
      </c>
      <c r="K749" s="6">
        <f>J749*'Input Data'!AF764</f>
        <v>5.7250000000000005</v>
      </c>
      <c r="L749" s="6">
        <f>J749*'Input Data'!AG764</f>
        <v>0</v>
      </c>
      <c r="M749" s="6">
        <f t="shared" si="23"/>
        <v>120.22499999999999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Data'!AB765</f>
        <v>108.5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2"/>
        <v>133.5</v>
      </c>
      <c r="K750" s="6">
        <f>J750*'Input Data'!AF765</f>
        <v>6.6750000000000007</v>
      </c>
      <c r="L750" s="6">
        <f>J750*'Input Data'!AG765</f>
        <v>0</v>
      </c>
      <c r="M750" s="6">
        <f t="shared" si="23"/>
        <v>140.17500000000001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Data'!AB766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2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23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Data'!AB767</f>
        <v>97.6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2"/>
        <v>104.6</v>
      </c>
      <c r="K752" s="6">
        <f>J752*'Input Data'!AF767</f>
        <v>5.23</v>
      </c>
      <c r="L752" s="6">
        <f>J752*'Input Data'!AG767</f>
        <v>0</v>
      </c>
      <c r="M752" s="6">
        <f t="shared" si="23"/>
        <v>109.83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Data'!AB768</f>
        <v>97.6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2"/>
        <v>116.6</v>
      </c>
      <c r="K753" s="6">
        <f>J753*'Input Data'!AF768</f>
        <v>5.83</v>
      </c>
      <c r="L753" s="6">
        <f>J753*'Input Data'!AG768</f>
        <v>0</v>
      </c>
      <c r="M753" s="6">
        <f t="shared" si="23"/>
        <v>122.42999999999999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Data'!AB769</f>
        <v>101.8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2"/>
        <v>126.8</v>
      </c>
      <c r="K754" s="6">
        <f>J754*'Input Data'!AF769</f>
        <v>6.34</v>
      </c>
      <c r="L754" s="6">
        <f>J754*'Input Data'!AG769</f>
        <v>0</v>
      </c>
      <c r="M754" s="6">
        <f t="shared" si="23"/>
        <v>133.13999999999999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Data'!AB770</f>
        <v>89.4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si="22"/>
        <v>114.4</v>
      </c>
      <c r="K755" s="6">
        <f>J755*'Input Data'!AF770</f>
        <v>5.7200000000000006</v>
      </c>
      <c r="L755" s="6">
        <f>J755*'Input Data'!AG770</f>
        <v>0</v>
      </c>
      <c r="M755" s="6">
        <f t="shared" si="23"/>
        <v>120.12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Data'!AB771</f>
        <v>81.599999999999994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:J759" si="24">SUM(E756:I756)</f>
        <v>106.6</v>
      </c>
      <c r="K756" s="6">
        <f>J756*'Input Data'!AF771</f>
        <v>5.33</v>
      </c>
      <c r="L756" s="6">
        <f>J756*'Input Data'!AG771</f>
        <v>0</v>
      </c>
      <c r="M756" s="6">
        <f t="shared" si="23"/>
        <v>111.92999999999999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Data'!AB772</f>
        <v>108.4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si="24"/>
        <v>133.4</v>
      </c>
      <c r="K757" s="6">
        <f>J757*'Input Data'!AF772</f>
        <v>6.6700000000000008</v>
      </c>
      <c r="L757" s="6">
        <f>J757*'Input Data'!AG772</f>
        <v>0</v>
      </c>
      <c r="M757" s="6">
        <f t="shared" si="23"/>
        <v>140.07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Data'!AB773</f>
        <v>68.599999999999994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24"/>
        <v>93.6</v>
      </c>
      <c r="K758" s="6">
        <f>J758*'Input Data'!AF773</f>
        <v>4.68</v>
      </c>
      <c r="L758" s="6">
        <f>J758*'Input Data'!AG773</f>
        <v>0</v>
      </c>
      <c r="M758" s="6">
        <f t="shared" si="23"/>
        <v>98.28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Data'!AB774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24"/>
        <v>116</v>
      </c>
      <c r="K759" s="6">
        <f>J759*'Input Data'!AF774</f>
        <v>12.76</v>
      </c>
      <c r="L759" s="6">
        <f>J759*'Input Data'!AG774</f>
        <v>0</v>
      </c>
      <c r="M759" s="6">
        <f t="shared" si="23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Data'!AB775</f>
        <v>98.5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25">SUM(E760:I760)</f>
        <v>117.5</v>
      </c>
      <c r="K760" s="6">
        <f>J760*'Input Data'!AF775</f>
        <v>5.875</v>
      </c>
      <c r="L760" s="6">
        <f>J760*'Input Data'!AG775</f>
        <v>0</v>
      </c>
      <c r="M760" s="6">
        <f t="shared" si="23"/>
        <v>123.375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Data'!AB776</f>
        <v>94.2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26">SUM(E761:I761)</f>
        <v>119.2</v>
      </c>
      <c r="K761" s="6">
        <f>J761*'Input Data'!AF776</f>
        <v>5.9600000000000009</v>
      </c>
      <c r="L761" s="6">
        <f>J761*'Input Data'!AG776</f>
        <v>0</v>
      </c>
      <c r="M761" s="6">
        <f t="shared" si="23"/>
        <v>125.16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Data'!AB777</f>
        <v>90.2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26"/>
        <v>115.2</v>
      </c>
      <c r="K762" s="6">
        <f>J762*'Input Data'!AF777</f>
        <v>5.7600000000000007</v>
      </c>
      <c r="L762" s="6">
        <f>J762*'Input Data'!AG777</f>
        <v>0</v>
      </c>
      <c r="M762" s="6">
        <f t="shared" si="23"/>
        <v>120.96000000000001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Data'!AB778</f>
        <v>109.2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26"/>
        <v>134.19999999999999</v>
      </c>
      <c r="K763" s="6">
        <f>J763*'Input Data'!AF778</f>
        <v>6.71</v>
      </c>
      <c r="L763" s="6">
        <f>J763*'Input Data'!AG778</f>
        <v>0</v>
      </c>
      <c r="M763" s="6">
        <f t="shared" si="23"/>
        <v>140.91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Data'!AB779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8" si="27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si="23"/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Data'!AB780</f>
        <v>100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27"/>
        <v>119</v>
      </c>
      <c r="K765" s="6">
        <f>J765*'Input Data'!AF780</f>
        <v>5.95</v>
      </c>
      <c r="L765" s="6">
        <f>J765*'Input Data'!AG780</f>
        <v>0</v>
      </c>
      <c r="M765" s="6">
        <f t="shared" si="23"/>
        <v>124.95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Data'!AB781</f>
        <v>99.9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27"/>
        <v>118.9</v>
      </c>
      <c r="K766" s="6">
        <f>J766*'Input Data'!AF781</f>
        <v>5.9450000000000003</v>
      </c>
      <c r="L766" s="6">
        <f>J766*'Input Data'!AG781</f>
        <v>0</v>
      </c>
      <c r="M766" s="6">
        <f t="shared" si="23"/>
        <v>124.845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Data'!AB782</f>
        <v>95.3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27"/>
        <v>120.3</v>
      </c>
      <c r="K767" s="6">
        <f>J767*'Input Data'!AF782</f>
        <v>6.0150000000000006</v>
      </c>
      <c r="L767" s="6">
        <f>J767*'Input Data'!AG782</f>
        <v>0</v>
      </c>
      <c r="M767" s="6">
        <f t="shared" si="23"/>
        <v>126.315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Data'!AB783</f>
        <v>91.3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si="27"/>
        <v>116.3</v>
      </c>
      <c r="K768" s="6">
        <f>J768*'Input Data'!AF783</f>
        <v>5.8150000000000004</v>
      </c>
      <c r="L768" s="6">
        <f>J768*'Input Data'!AG783</f>
        <v>0</v>
      </c>
      <c r="M768" s="6">
        <f t="shared" si="23"/>
        <v>122.11499999999999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Data'!AB784</f>
        <v>110.3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:J770" si="28">SUM(E769:I769)</f>
        <v>135.30000000000001</v>
      </c>
      <c r="K769" s="6">
        <f>J769*'Input Data'!AF784</f>
        <v>6.7650000000000006</v>
      </c>
      <c r="L769" s="6">
        <f>J769*'Input Data'!AG784</f>
        <v>0</v>
      </c>
      <c r="M769" s="6">
        <f t="shared" si="23"/>
        <v>142.065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Data'!AB785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si="28"/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si="23"/>
        <v>133.755</v>
      </c>
    </row>
    <row r="771" spans="1:13" x14ac:dyDescent="0.2">
      <c r="K771" s="6"/>
      <c r="L771" s="6"/>
      <c r="M771" s="6"/>
    </row>
    <row r="772" spans="1:13" x14ac:dyDescent="0.2">
      <c r="K772" s="6"/>
      <c r="L772" s="6"/>
      <c r="M772" s="6"/>
    </row>
    <row r="777" spans="1:13" x14ac:dyDescent="0.2">
      <c r="A777" s="3" t="s">
        <v>103</v>
      </c>
      <c r="B777" s="3"/>
      <c r="C777" s="4"/>
      <c r="D777" s="5"/>
      <c r="E777" s="85" t="s">
        <v>1076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104</v>
      </c>
    </row>
    <row r="780" spans="1:13" x14ac:dyDescent="0.2">
      <c r="A780" s="1" t="s">
        <v>86</v>
      </c>
    </row>
  </sheetData>
  <mergeCells count="1">
    <mergeCell ref="A7:M7"/>
  </mergeCells>
  <pageMargins left="0.7" right="0.7" top="0.75" bottom="0.75" header="0.3" footer="0.3"/>
  <pageSetup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00B050"/>
  </sheetPr>
  <dimension ref="A2:P782"/>
  <sheetViews>
    <sheetView workbookViewId="0">
      <selection activeCell="Q22" sqref="Q22"/>
    </sheetView>
  </sheetViews>
  <sheetFormatPr defaultColWidth="9.140625" defaultRowHeight="12.75" x14ac:dyDescent="0.2"/>
  <cols>
    <col min="1" max="1" width="42.85546875" style="1" bestFit="1" customWidth="1"/>
    <col min="2" max="2" width="38.140625" style="1" bestFit="1" customWidth="1"/>
    <col min="3" max="3" width="4.140625" style="1" bestFit="1" customWidth="1"/>
    <col min="4" max="4" width="11.85546875" style="1" bestFit="1" customWidth="1"/>
    <col min="5" max="5" width="5.42578125" style="1" bestFit="1" customWidth="1"/>
    <col min="6" max="6" width="8.42578125" style="1" bestFit="1" customWidth="1"/>
    <col min="7" max="7" width="8.140625" style="1" bestFit="1" customWidth="1"/>
    <col min="8" max="8" width="6.42578125" style="1" bestFit="1" customWidth="1"/>
    <col min="9" max="9" width="4.5703125" style="1" bestFit="1" customWidth="1"/>
    <col min="10" max="10" width="6.28515625" style="1" bestFit="1" customWidth="1"/>
    <col min="11" max="11" width="7.28515625" style="1" bestFit="1" customWidth="1"/>
    <col min="12" max="12" width="5.42578125" style="1" bestFit="1" customWidth="1"/>
    <col min="13" max="13" width="8.28515625" style="1" bestFit="1" customWidth="1"/>
    <col min="14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/>
      <c r="B4" s="8"/>
      <c r="C4" s="8"/>
      <c r="D4" s="50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1" spans="1:13" x14ac:dyDescent="0.2">
      <c r="A11" s="1" t="s">
        <v>87</v>
      </c>
      <c r="D11" s="10">
        <f ca="1">'Input Data'!B1</f>
        <v>45758</v>
      </c>
      <c r="E11" s="7"/>
      <c r="F11" s="7"/>
    </row>
    <row r="13" spans="1:13" x14ac:dyDescent="0.2">
      <c r="E13" s="1" t="s">
        <v>88</v>
      </c>
      <c r="F13" s="1" t="s">
        <v>89</v>
      </c>
      <c r="G13" s="1" t="s">
        <v>90</v>
      </c>
      <c r="H13" s="1" t="s">
        <v>91</v>
      </c>
      <c r="I13" s="1" t="s">
        <v>92</v>
      </c>
      <c r="M13" s="1" t="s">
        <v>93</v>
      </c>
    </row>
    <row r="14" spans="1:13" x14ac:dyDescent="0.2">
      <c r="A14" s="1" t="s">
        <v>94</v>
      </c>
      <c r="B14" s="58" t="s">
        <v>671</v>
      </c>
      <c r="C14" s="1" t="s">
        <v>95</v>
      </c>
      <c r="D14" s="1" t="s">
        <v>96</v>
      </c>
      <c r="E14" s="1" t="s">
        <v>97</v>
      </c>
      <c r="F14" s="1" t="s">
        <v>98</v>
      </c>
      <c r="G14" s="1" t="s">
        <v>99</v>
      </c>
      <c r="H14" s="1" t="s">
        <v>99</v>
      </c>
      <c r="I14" s="1" t="s">
        <v>99</v>
      </c>
      <c r="J14" s="1" t="s">
        <v>100</v>
      </c>
      <c r="K14" s="1" t="s">
        <v>101</v>
      </c>
      <c r="L14" s="1" t="s">
        <v>53</v>
      </c>
      <c r="M14" s="1" t="s">
        <v>102</v>
      </c>
    </row>
    <row r="15" spans="1:13" x14ac:dyDescent="0.2">
      <c r="A15" s="1" t="str">
        <f>'Input Data'!B28</f>
        <v>ACHESON</v>
      </c>
      <c r="B15" s="1" t="str">
        <f>'Input Data'!AH28</f>
        <v>14429 - 266 STREET</v>
      </c>
      <c r="C15" s="1" t="str">
        <f>'Input Data'!C28</f>
        <v>AB</v>
      </c>
      <c r="D15" s="1" t="str">
        <f>'Input Data'!D28</f>
        <v>DIESEL LS</v>
      </c>
      <c r="E15" s="1">
        <f>'Input Data'!X28</f>
        <v>100.8</v>
      </c>
      <c r="F15" s="1">
        <f>'Input Data'!F28</f>
        <v>4</v>
      </c>
      <c r="G15" s="1">
        <f>'Input Data'!G28</f>
        <v>13</v>
      </c>
      <c r="H15" s="1">
        <f>'Input Data'!H28</f>
        <v>0</v>
      </c>
      <c r="I15" s="1">
        <f>'Input Data'!I28</f>
        <v>0</v>
      </c>
      <c r="J15" s="1">
        <f>SUM(E15:I15)</f>
        <v>117.8</v>
      </c>
      <c r="K15" s="6">
        <f>J15*'Input Data'!AF28</f>
        <v>5.8900000000000006</v>
      </c>
      <c r="L15" s="6">
        <f>J15*'Input Data'!AG28</f>
        <v>0</v>
      </c>
      <c r="M15" s="6">
        <f>SUM(J15:L15)</f>
        <v>123.69</v>
      </c>
    </row>
    <row r="16" spans="1:13" x14ac:dyDescent="0.2">
      <c r="A16" s="1" t="str">
        <f>'Input Data'!B29</f>
        <v>ACHESON</v>
      </c>
      <c r="B16" s="1" t="str">
        <f>'Input Data'!AH29</f>
        <v>14429 - 266 STREET</v>
      </c>
      <c r="C16" s="1" t="str">
        <f>'Input Data'!C29</f>
        <v>AB</v>
      </c>
      <c r="D16" s="1" t="str">
        <f>'Input Data'!D29</f>
        <v>ETH MID</v>
      </c>
      <c r="E16" s="1">
        <f>'Input Data'!X29</f>
        <v>94.8</v>
      </c>
      <c r="F16" s="1">
        <f>'Input Data'!F29</f>
        <v>10</v>
      </c>
      <c r="G16" s="1">
        <f>'Input Data'!G29</f>
        <v>13</v>
      </c>
      <c r="H16" s="1">
        <f>'Input Data'!H29</f>
        <v>0</v>
      </c>
      <c r="I16" s="1">
        <f>'Input Data'!I29</f>
        <v>0</v>
      </c>
      <c r="J16" s="1">
        <f t="shared" ref="J16:J79" si="0">SUM(E16:I16)</f>
        <v>117.8</v>
      </c>
      <c r="K16" s="6">
        <f>J16*'Input Data'!AF29</f>
        <v>5.8900000000000006</v>
      </c>
      <c r="L16" s="6">
        <f>J16*'Input Data'!AG29</f>
        <v>0</v>
      </c>
      <c r="M16" s="6">
        <f t="shared" ref="M16:M79" si="1">SUM(J16:L16)</f>
        <v>123.69</v>
      </c>
    </row>
    <row r="17" spans="1:13" x14ac:dyDescent="0.2">
      <c r="A17" s="1" t="str">
        <f>'Input Data'!B30</f>
        <v>ACHESON</v>
      </c>
      <c r="B17" s="1" t="str">
        <f>'Input Data'!AH30</f>
        <v>14429 - 266 STREET</v>
      </c>
      <c r="C17" s="1" t="str">
        <f>'Input Data'!C30</f>
        <v>AB</v>
      </c>
      <c r="D17" s="1" t="str">
        <f>'Input Data'!D30</f>
        <v>ETHANOL REG</v>
      </c>
      <c r="E17" s="1">
        <f>'Input Data'!X30</f>
        <v>90.3</v>
      </c>
      <c r="F17" s="1">
        <f>'Input Data'!F30</f>
        <v>10</v>
      </c>
      <c r="G17" s="1">
        <f>'Input Data'!G30</f>
        <v>13</v>
      </c>
      <c r="H17" s="1">
        <f>'Input Data'!H30</f>
        <v>0</v>
      </c>
      <c r="I17" s="1">
        <f>'Input Data'!I30</f>
        <v>0</v>
      </c>
      <c r="J17" s="1">
        <f t="shared" si="0"/>
        <v>113.3</v>
      </c>
      <c r="K17" s="6">
        <f>J17*'Input Data'!AF30</f>
        <v>5.665</v>
      </c>
      <c r="L17" s="6">
        <f>J17*'Input Data'!AG30</f>
        <v>0</v>
      </c>
      <c r="M17" s="6">
        <f t="shared" si="1"/>
        <v>118.965</v>
      </c>
    </row>
    <row r="18" spans="1:13" x14ac:dyDescent="0.2">
      <c r="A18" s="1" t="str">
        <f>'Input Data'!B31</f>
        <v>ACHESON</v>
      </c>
      <c r="B18" s="1" t="str">
        <f>'Input Data'!AH31</f>
        <v>14429 - 266 STREET</v>
      </c>
      <c r="C18" s="1" t="str">
        <f>'Input Data'!C31</f>
        <v>AB</v>
      </c>
      <c r="D18" s="1" t="str">
        <f>'Input Data'!D31</f>
        <v>PREMIUM</v>
      </c>
      <c r="E18" s="1">
        <f>'Input Data'!X31</f>
        <v>115.4</v>
      </c>
      <c r="F18" s="1">
        <f>'Input Data'!F31</f>
        <v>10</v>
      </c>
      <c r="G18" s="1">
        <f>'Input Data'!G31</f>
        <v>13</v>
      </c>
      <c r="H18" s="1">
        <f>'Input Data'!H31</f>
        <v>0</v>
      </c>
      <c r="I18" s="1">
        <f>'Input Data'!I31</f>
        <v>0</v>
      </c>
      <c r="J18" s="1">
        <f t="shared" si="0"/>
        <v>138.4</v>
      </c>
      <c r="K18" s="6">
        <f>J18*'Input Data'!AF31</f>
        <v>6.9200000000000008</v>
      </c>
      <c r="L18" s="6">
        <f>J18*'Input Data'!AG31</f>
        <v>0</v>
      </c>
      <c r="M18" s="6">
        <f t="shared" si="1"/>
        <v>145.32</v>
      </c>
    </row>
    <row r="19" spans="1:13" x14ac:dyDescent="0.2">
      <c r="A19" s="1" t="str">
        <f>'Input Data'!B32</f>
        <v>ACHESON</v>
      </c>
      <c r="B19" s="1" t="str">
        <f>'Input Data'!AH32</f>
        <v>14429 - 266 STREET</v>
      </c>
      <c r="C19" s="1" t="str">
        <f>'Input Data'!C32</f>
        <v>AB</v>
      </c>
      <c r="D19" s="1" t="str">
        <f>'Input Data'!D32</f>
        <v>UNBRAND DEF</v>
      </c>
      <c r="E19" s="1">
        <f>'Input Data'!X32</f>
        <v>127.2</v>
      </c>
      <c r="F19" s="1">
        <f>'Input Data'!F32</f>
        <v>0</v>
      </c>
      <c r="G19" s="1">
        <f>'Input Data'!G32</f>
        <v>0</v>
      </c>
      <c r="H19" s="1">
        <f>'Input Data'!H32</f>
        <v>0</v>
      </c>
      <c r="I19" s="1">
        <f>'Input Data'!I32</f>
        <v>0</v>
      </c>
      <c r="J19" s="1">
        <f t="shared" si="0"/>
        <v>127.2</v>
      </c>
      <c r="K19" s="6">
        <f>J19*'Input Data'!AF32</f>
        <v>6.36</v>
      </c>
      <c r="L19" s="6">
        <f>J19*'Input Data'!AG32</f>
        <v>0</v>
      </c>
      <c r="M19" s="6">
        <f t="shared" si="1"/>
        <v>133.56</v>
      </c>
    </row>
    <row r="20" spans="1:13" x14ac:dyDescent="0.2">
      <c r="A20" s="1" t="str">
        <f>'Input Data'!B33</f>
        <v>BASSANO</v>
      </c>
      <c r="B20" s="1" t="str">
        <f>'Input Data'!AH33</f>
        <v>602 12 ST</v>
      </c>
      <c r="C20" s="1" t="str">
        <f>'Input Data'!C33</f>
        <v>AB</v>
      </c>
      <c r="D20" s="1" t="str">
        <f>'Input Data'!D33</f>
        <v>DIESEL LS</v>
      </c>
      <c r="E20" s="1">
        <f>'Input Data'!X33</f>
        <v>105.3</v>
      </c>
      <c r="F20" s="1">
        <f>'Input Data'!F33</f>
        <v>4</v>
      </c>
      <c r="G20" s="1">
        <f>'Input Data'!G33</f>
        <v>13</v>
      </c>
      <c r="H20" s="1">
        <f>'Input Data'!H33</f>
        <v>0</v>
      </c>
      <c r="I20" s="1">
        <f>'Input Data'!I33</f>
        <v>0</v>
      </c>
      <c r="J20" s="1">
        <f t="shared" si="0"/>
        <v>122.3</v>
      </c>
      <c r="K20" s="6">
        <f>J20*'Input Data'!AF33</f>
        <v>6.1150000000000002</v>
      </c>
      <c r="L20" s="6">
        <f>J20*'Input Data'!AG33</f>
        <v>0</v>
      </c>
      <c r="M20" s="6">
        <f t="shared" si="1"/>
        <v>128.41499999999999</v>
      </c>
    </row>
    <row r="21" spans="1:13" x14ac:dyDescent="0.2">
      <c r="A21" s="1" t="str">
        <f>'Input Data'!B34</f>
        <v>BONNYVILLE</v>
      </c>
      <c r="B21" s="1" t="str">
        <f>'Input Data'!AH34</f>
        <v>6508 54 AVE</v>
      </c>
      <c r="C21" s="1" t="str">
        <f>'Input Data'!C34</f>
        <v>AB</v>
      </c>
      <c r="D21" s="1" t="str">
        <f>'Input Data'!D34</f>
        <v>D LS DYED</v>
      </c>
      <c r="E21" s="1">
        <f>'Input Data'!X34</f>
        <v>103.1</v>
      </c>
      <c r="F21" s="1">
        <f>'Input Data'!F34</f>
        <v>4</v>
      </c>
      <c r="G21" s="1">
        <f>'Input Data'!G34</f>
        <v>4</v>
      </c>
      <c r="H21" s="1">
        <f>'Input Data'!H34</f>
        <v>0</v>
      </c>
      <c r="I21" s="1">
        <f>'Input Data'!I34</f>
        <v>0</v>
      </c>
      <c r="J21" s="1">
        <f t="shared" si="0"/>
        <v>111.1</v>
      </c>
      <c r="K21" s="6">
        <f>J21*'Input Data'!AF34</f>
        <v>5.5549999999999997</v>
      </c>
      <c r="L21" s="6">
        <f>J21*'Input Data'!AG34</f>
        <v>0</v>
      </c>
      <c r="M21" s="6">
        <f t="shared" si="1"/>
        <v>116.655</v>
      </c>
    </row>
    <row r="22" spans="1:13" x14ac:dyDescent="0.2">
      <c r="A22" s="1" t="str">
        <f>'Input Data'!B35</f>
        <v>BONNYVILLE</v>
      </c>
      <c r="B22" s="1" t="str">
        <f>'Input Data'!AH35</f>
        <v>6508 54 AVE</v>
      </c>
      <c r="C22" s="1" t="str">
        <f>'Input Data'!C35</f>
        <v>AB</v>
      </c>
      <c r="D22" s="1" t="str">
        <f>'Input Data'!D35</f>
        <v>DIESEL LS</v>
      </c>
      <c r="E22" s="1">
        <f>'Input Data'!X35</f>
        <v>103.1</v>
      </c>
      <c r="F22" s="1">
        <f>'Input Data'!F35</f>
        <v>4</v>
      </c>
      <c r="G22" s="1">
        <f>'Input Data'!G35</f>
        <v>13</v>
      </c>
      <c r="H22" s="1">
        <f>'Input Data'!H35</f>
        <v>0</v>
      </c>
      <c r="I22" s="1">
        <f>'Input Data'!I35</f>
        <v>0</v>
      </c>
      <c r="J22" s="1">
        <f t="shared" si="0"/>
        <v>120.1</v>
      </c>
      <c r="K22" s="6">
        <f>J22*'Input Data'!AF35</f>
        <v>6.0049999999999999</v>
      </c>
      <c r="L22" s="6">
        <f>J22*'Input Data'!AG35</f>
        <v>0</v>
      </c>
      <c r="M22" s="6">
        <f t="shared" si="1"/>
        <v>126.10499999999999</v>
      </c>
    </row>
    <row r="23" spans="1:13" x14ac:dyDescent="0.2">
      <c r="A23" s="1" t="str">
        <f>'Input Data'!B36</f>
        <v>BONNYVILLE</v>
      </c>
      <c r="B23" s="1" t="str">
        <f>'Input Data'!AH36</f>
        <v>6508 54 AVE</v>
      </c>
      <c r="C23" s="1" t="str">
        <f>'Input Data'!C36</f>
        <v>AB</v>
      </c>
      <c r="D23" s="1" t="str">
        <f>'Input Data'!D36</f>
        <v>ETH MID</v>
      </c>
      <c r="E23" s="1">
        <f>'Input Data'!X36</f>
        <v>100.6</v>
      </c>
      <c r="F23" s="1">
        <f>'Input Data'!F36</f>
        <v>10</v>
      </c>
      <c r="G23" s="1">
        <f>'Input Data'!G36</f>
        <v>13</v>
      </c>
      <c r="H23" s="1">
        <f>'Input Data'!H36</f>
        <v>0</v>
      </c>
      <c r="I23" s="1">
        <f>'Input Data'!I36</f>
        <v>0</v>
      </c>
      <c r="J23" s="1">
        <f t="shared" si="0"/>
        <v>123.6</v>
      </c>
      <c r="K23" s="6">
        <f>J23*'Input Data'!AF36</f>
        <v>6.18</v>
      </c>
      <c r="L23" s="6">
        <f>J23*'Input Data'!AG36</f>
        <v>0</v>
      </c>
      <c r="M23" s="6">
        <f t="shared" si="1"/>
        <v>129.78</v>
      </c>
    </row>
    <row r="24" spans="1:13" x14ac:dyDescent="0.2">
      <c r="A24" s="1" t="str">
        <f>'Input Data'!B37</f>
        <v>BONNYVILLE</v>
      </c>
      <c r="B24" s="1" t="str">
        <f>'Input Data'!AH37</f>
        <v>6508 54 AVE</v>
      </c>
      <c r="C24" s="1" t="str">
        <f>'Input Data'!C37</f>
        <v>AB</v>
      </c>
      <c r="D24" s="1" t="str">
        <f>'Input Data'!D37</f>
        <v>ETH REG DYE</v>
      </c>
      <c r="E24" s="1">
        <f>'Input Data'!X37</f>
        <v>92.1</v>
      </c>
      <c r="F24" s="1">
        <f>'Input Data'!F37</f>
        <v>10</v>
      </c>
      <c r="G24" s="1">
        <f>'Input Data'!G37</f>
        <v>4</v>
      </c>
      <c r="H24" s="1">
        <f>'Input Data'!H37</f>
        <v>0</v>
      </c>
      <c r="I24" s="1">
        <f>'Input Data'!I37</f>
        <v>0</v>
      </c>
      <c r="J24" s="1">
        <f t="shared" si="0"/>
        <v>106.1</v>
      </c>
      <c r="K24" s="6">
        <f>J24*'Input Data'!AF37</f>
        <v>5.3049999999999997</v>
      </c>
      <c r="L24" s="6">
        <f>J24*'Input Data'!AG37</f>
        <v>0</v>
      </c>
      <c r="M24" s="6">
        <f t="shared" si="1"/>
        <v>111.405</v>
      </c>
    </row>
    <row r="25" spans="1:13" x14ac:dyDescent="0.2">
      <c r="A25" s="1" t="str">
        <f>'Input Data'!B38</f>
        <v>BONNYVILLE</v>
      </c>
      <c r="B25" s="1" t="str">
        <f>'Input Data'!AH38</f>
        <v>6508 54 AVE</v>
      </c>
      <c r="C25" s="1" t="str">
        <f>'Input Data'!C38</f>
        <v>AB</v>
      </c>
      <c r="D25" s="1" t="str">
        <f>'Input Data'!D38</f>
        <v>ETHANOL REG</v>
      </c>
      <c r="E25" s="1">
        <f>'Input Data'!X38</f>
        <v>92.1</v>
      </c>
      <c r="F25" s="1">
        <f>'Input Data'!F38</f>
        <v>10</v>
      </c>
      <c r="G25" s="1">
        <f>'Input Data'!G38</f>
        <v>13</v>
      </c>
      <c r="H25" s="1">
        <f>'Input Data'!H38</f>
        <v>0</v>
      </c>
      <c r="I25" s="1">
        <f>'Input Data'!I38</f>
        <v>0</v>
      </c>
      <c r="J25" s="1">
        <f t="shared" si="0"/>
        <v>115.1</v>
      </c>
      <c r="K25" s="6">
        <f>J25*'Input Data'!AF38</f>
        <v>5.7549999999999999</v>
      </c>
      <c r="L25" s="6">
        <f>J25*'Input Data'!AG38</f>
        <v>0</v>
      </c>
      <c r="M25" s="6">
        <f t="shared" si="1"/>
        <v>120.85499999999999</v>
      </c>
    </row>
    <row r="26" spans="1:13" x14ac:dyDescent="0.2">
      <c r="A26" s="1" t="str">
        <f>'Input Data'!B39</f>
        <v>BONNYVILLE</v>
      </c>
      <c r="B26" s="1" t="str">
        <f>'Input Data'!AH39</f>
        <v>6508 54 AVE</v>
      </c>
      <c r="C26" s="1" t="str">
        <f>'Input Data'!C39</f>
        <v>AB</v>
      </c>
      <c r="D26" s="1" t="str">
        <f>'Input Data'!D39</f>
        <v>PREM DYED</v>
      </c>
      <c r="E26" s="1">
        <f>'Input Data'!X39</f>
        <v>126.1</v>
      </c>
      <c r="F26" s="1">
        <f>'Input Data'!F39</f>
        <v>10</v>
      </c>
      <c r="G26" s="1">
        <f>'Input Data'!G39</f>
        <v>4</v>
      </c>
      <c r="H26" s="1">
        <f>'Input Data'!H39</f>
        <v>0</v>
      </c>
      <c r="I26" s="1">
        <f>'Input Data'!I39</f>
        <v>0</v>
      </c>
      <c r="J26" s="1">
        <f t="shared" si="0"/>
        <v>140.1</v>
      </c>
      <c r="K26" s="6">
        <f>J26*'Input Data'!AF39</f>
        <v>7.0049999999999999</v>
      </c>
      <c r="L26" s="6">
        <f>J26*'Input Data'!AG39</f>
        <v>0</v>
      </c>
      <c r="M26" s="6">
        <f t="shared" si="1"/>
        <v>147.10499999999999</v>
      </c>
    </row>
    <row r="27" spans="1:13" x14ac:dyDescent="0.2">
      <c r="A27" s="1" t="str">
        <f>'Input Data'!B40</f>
        <v>BONNYVILLE</v>
      </c>
      <c r="B27" s="1" t="str">
        <f>'Input Data'!AH40</f>
        <v>6508 54 AVE</v>
      </c>
      <c r="C27" s="1" t="str">
        <f>'Input Data'!C40</f>
        <v>AB</v>
      </c>
      <c r="D27" s="1" t="str">
        <f>'Input Data'!D40</f>
        <v>PREMIUM</v>
      </c>
      <c r="E27" s="1">
        <f>'Input Data'!X40</f>
        <v>112.1</v>
      </c>
      <c r="F27" s="1">
        <f>'Input Data'!F40</f>
        <v>10</v>
      </c>
      <c r="G27" s="1">
        <f>'Input Data'!G40</f>
        <v>13</v>
      </c>
      <c r="H27" s="1">
        <f>'Input Data'!H40</f>
        <v>0</v>
      </c>
      <c r="I27" s="1">
        <f>'Input Data'!I40</f>
        <v>0</v>
      </c>
      <c r="J27" s="1">
        <f t="shared" si="0"/>
        <v>135.1</v>
      </c>
      <c r="K27" s="6">
        <f>J27*'Input Data'!AF40</f>
        <v>6.7549999999999999</v>
      </c>
      <c r="L27" s="6">
        <f>J27*'Input Data'!AG40</f>
        <v>0</v>
      </c>
      <c r="M27" s="6">
        <f t="shared" si="1"/>
        <v>141.85499999999999</v>
      </c>
    </row>
    <row r="28" spans="1:13" x14ac:dyDescent="0.2">
      <c r="A28" s="1" t="str">
        <f>'Input Data'!B41</f>
        <v>BONNYVILLE</v>
      </c>
      <c r="B28" s="1" t="str">
        <f>'Input Data'!AH41</f>
        <v>6508 54 AVE</v>
      </c>
      <c r="C28" s="1" t="str">
        <f>'Input Data'!C41</f>
        <v>AB</v>
      </c>
      <c r="D28" s="1" t="str">
        <f>'Input Data'!D41</f>
        <v>UNBRAND DEF</v>
      </c>
      <c r="E28" s="1">
        <f>'Input Data'!X41</f>
        <v>113</v>
      </c>
      <c r="F28" s="1">
        <f>'Input Data'!F41</f>
        <v>0</v>
      </c>
      <c r="G28" s="1">
        <f>'Input Data'!G41</f>
        <v>0</v>
      </c>
      <c r="H28" s="1">
        <f>'Input Data'!H41</f>
        <v>0</v>
      </c>
      <c r="I28" s="1">
        <f>'Input Data'!I41</f>
        <v>0</v>
      </c>
      <c r="J28" s="1">
        <f t="shared" si="0"/>
        <v>113</v>
      </c>
      <c r="K28" s="6">
        <f>J28*'Input Data'!AF41</f>
        <v>5.65</v>
      </c>
      <c r="L28" s="6">
        <f>J28*'Input Data'!AG41</f>
        <v>0</v>
      </c>
      <c r="M28" s="6">
        <f t="shared" si="1"/>
        <v>118.65</v>
      </c>
    </row>
    <row r="29" spans="1:13" x14ac:dyDescent="0.2">
      <c r="A29" s="1" t="str">
        <f>'Input Data'!B42</f>
        <v>BOYLE</v>
      </c>
      <c r="B29" s="1" t="str">
        <f>'Input Data'!AH42</f>
        <v>650074 HWY 63</v>
      </c>
      <c r="C29" s="1" t="str">
        <f>'Input Data'!C42</f>
        <v>AB</v>
      </c>
      <c r="D29" s="1" t="str">
        <f>'Input Data'!D42</f>
        <v>D LS DYED</v>
      </c>
      <c r="E29" s="1">
        <f>'Input Data'!X42</f>
        <v>102.6</v>
      </c>
      <c r="F29" s="1">
        <f>'Input Data'!F42</f>
        <v>4</v>
      </c>
      <c r="G29" s="1">
        <f>'Input Data'!G42</f>
        <v>4</v>
      </c>
      <c r="H29" s="1">
        <f>'Input Data'!H42</f>
        <v>0</v>
      </c>
      <c r="I29" s="1">
        <f>'Input Data'!I42</f>
        <v>0</v>
      </c>
      <c r="J29" s="1">
        <f t="shared" si="0"/>
        <v>110.6</v>
      </c>
      <c r="K29" s="6">
        <f>J29*'Input Data'!AF42</f>
        <v>5.53</v>
      </c>
      <c r="L29" s="6">
        <f>J29*'Input Data'!AG42</f>
        <v>0</v>
      </c>
      <c r="M29" s="6">
        <f t="shared" si="1"/>
        <v>116.13</v>
      </c>
    </row>
    <row r="30" spans="1:13" x14ac:dyDescent="0.2">
      <c r="A30" s="1" t="str">
        <f>'Input Data'!B43</f>
        <v>BOYLE</v>
      </c>
      <c r="B30" s="1" t="str">
        <f>'Input Data'!AH43</f>
        <v>650074 HWY 63</v>
      </c>
      <c r="C30" s="1" t="str">
        <f>'Input Data'!C43</f>
        <v>AB</v>
      </c>
      <c r="D30" s="1" t="str">
        <f>'Input Data'!D43</f>
        <v>DIESEL LS</v>
      </c>
      <c r="E30" s="1">
        <f>'Input Data'!X43</f>
        <v>102.6</v>
      </c>
      <c r="F30" s="1">
        <f>'Input Data'!F43</f>
        <v>4</v>
      </c>
      <c r="G30" s="1">
        <f>'Input Data'!G43</f>
        <v>13</v>
      </c>
      <c r="H30" s="1">
        <f>'Input Data'!H43</f>
        <v>0</v>
      </c>
      <c r="I30" s="1">
        <f>'Input Data'!I43</f>
        <v>0</v>
      </c>
      <c r="J30" s="1">
        <f t="shared" si="0"/>
        <v>119.6</v>
      </c>
      <c r="K30" s="6">
        <f>J30*'Input Data'!AF43</f>
        <v>5.98</v>
      </c>
      <c r="L30" s="6">
        <f>J30*'Input Data'!AG43</f>
        <v>0</v>
      </c>
      <c r="M30" s="6">
        <f t="shared" si="1"/>
        <v>125.58</v>
      </c>
    </row>
    <row r="31" spans="1:13" x14ac:dyDescent="0.2">
      <c r="A31" s="1" t="str">
        <f>'Input Data'!B44</f>
        <v>BOYLE</v>
      </c>
      <c r="B31" s="1" t="str">
        <f>'Input Data'!AH44</f>
        <v>650074 HWY 63</v>
      </c>
      <c r="C31" s="1" t="str">
        <f>'Input Data'!C44</f>
        <v>AB</v>
      </c>
      <c r="D31" s="1" t="str">
        <f>'Input Data'!D44</f>
        <v>ETH MID</v>
      </c>
      <c r="E31" s="1">
        <f>'Input Data'!X44</f>
        <v>100.7</v>
      </c>
      <c r="F31" s="1">
        <f>'Input Data'!F44</f>
        <v>10</v>
      </c>
      <c r="G31" s="1">
        <f>'Input Data'!G44</f>
        <v>13</v>
      </c>
      <c r="H31" s="1">
        <f>'Input Data'!H44</f>
        <v>0</v>
      </c>
      <c r="I31" s="1">
        <f>'Input Data'!I44</f>
        <v>0</v>
      </c>
      <c r="J31" s="1">
        <f t="shared" si="0"/>
        <v>123.7</v>
      </c>
      <c r="K31" s="6">
        <f>J31*'Input Data'!AF44</f>
        <v>6.1850000000000005</v>
      </c>
      <c r="L31" s="6">
        <f>J31*'Input Data'!AG44</f>
        <v>0</v>
      </c>
      <c r="M31" s="6">
        <f t="shared" si="1"/>
        <v>129.88499999999999</v>
      </c>
    </row>
    <row r="32" spans="1:13" x14ac:dyDescent="0.2">
      <c r="A32" s="1" t="str">
        <f>'Input Data'!B45</f>
        <v>BOYLE</v>
      </c>
      <c r="B32" s="1" t="str">
        <f>'Input Data'!AH45</f>
        <v>650074 HWY 63</v>
      </c>
      <c r="C32" s="1" t="str">
        <f>'Input Data'!C45</f>
        <v>AB</v>
      </c>
      <c r="D32" s="1" t="str">
        <f>'Input Data'!D45</f>
        <v>ETH REG DYE</v>
      </c>
      <c r="E32" s="1">
        <f>'Input Data'!X45</f>
        <v>92.2</v>
      </c>
      <c r="F32" s="1">
        <f>'Input Data'!F45</f>
        <v>10</v>
      </c>
      <c r="G32" s="1">
        <f>'Input Data'!G45</f>
        <v>4</v>
      </c>
      <c r="H32" s="1">
        <f>'Input Data'!H45</f>
        <v>0</v>
      </c>
      <c r="I32" s="1">
        <f>'Input Data'!I45</f>
        <v>0</v>
      </c>
      <c r="J32" s="1">
        <f t="shared" si="0"/>
        <v>106.2</v>
      </c>
      <c r="K32" s="6">
        <f>J32*'Input Data'!AF45</f>
        <v>5.3100000000000005</v>
      </c>
      <c r="L32" s="6">
        <f>J32*'Input Data'!AG45</f>
        <v>0</v>
      </c>
      <c r="M32" s="6">
        <f t="shared" si="1"/>
        <v>111.51</v>
      </c>
    </row>
    <row r="33" spans="1:13" x14ac:dyDescent="0.2">
      <c r="A33" s="1" t="str">
        <f>'Input Data'!B46</f>
        <v>BOYLE</v>
      </c>
      <c r="B33" s="1" t="str">
        <f>'Input Data'!AH46</f>
        <v>650074 HWY 63</v>
      </c>
      <c r="C33" s="1" t="str">
        <f>'Input Data'!C46</f>
        <v>AB</v>
      </c>
      <c r="D33" s="1" t="str">
        <f>'Input Data'!D46</f>
        <v>ETHANOL REG</v>
      </c>
      <c r="E33" s="1">
        <f>'Input Data'!X46</f>
        <v>92.2</v>
      </c>
      <c r="F33" s="1">
        <f>'Input Data'!F46</f>
        <v>10</v>
      </c>
      <c r="G33" s="1">
        <f>'Input Data'!G46</f>
        <v>13</v>
      </c>
      <c r="H33" s="1">
        <f>'Input Data'!H46</f>
        <v>0</v>
      </c>
      <c r="I33" s="1">
        <f>'Input Data'!I46</f>
        <v>0</v>
      </c>
      <c r="J33" s="1">
        <f t="shared" si="0"/>
        <v>115.2</v>
      </c>
      <c r="K33" s="6">
        <f>J33*'Input Data'!AF46</f>
        <v>5.7600000000000007</v>
      </c>
      <c r="L33" s="6">
        <f>J33*'Input Data'!AG46</f>
        <v>0</v>
      </c>
      <c r="M33" s="6">
        <f t="shared" si="1"/>
        <v>120.96000000000001</v>
      </c>
    </row>
    <row r="34" spans="1:13" x14ac:dyDescent="0.2">
      <c r="A34" s="1" t="str">
        <f>'Input Data'!B47</f>
        <v>BOYLE</v>
      </c>
      <c r="B34" s="1" t="str">
        <f>'Input Data'!AH47</f>
        <v>650074 HWY 63</v>
      </c>
      <c r="C34" s="1" t="str">
        <f>'Input Data'!C47</f>
        <v>AB</v>
      </c>
      <c r="D34" s="1" t="str">
        <f>'Input Data'!D47</f>
        <v>PREMIUM</v>
      </c>
      <c r="E34" s="1">
        <f>'Input Data'!X47</f>
        <v>112.2</v>
      </c>
      <c r="F34" s="1">
        <f>'Input Data'!F47</f>
        <v>10</v>
      </c>
      <c r="G34" s="1">
        <f>'Input Data'!G47</f>
        <v>13</v>
      </c>
      <c r="H34" s="1">
        <f>'Input Data'!H47</f>
        <v>0</v>
      </c>
      <c r="I34" s="1">
        <f>'Input Data'!I47</f>
        <v>0</v>
      </c>
      <c r="J34" s="1">
        <f t="shared" si="0"/>
        <v>135.19999999999999</v>
      </c>
      <c r="K34" s="6">
        <f>J34*'Input Data'!AF47</f>
        <v>6.76</v>
      </c>
      <c r="L34" s="6">
        <f>J34*'Input Data'!AG47</f>
        <v>0</v>
      </c>
      <c r="M34" s="6">
        <f t="shared" si="1"/>
        <v>141.95999999999998</v>
      </c>
    </row>
    <row r="35" spans="1:13" x14ac:dyDescent="0.2">
      <c r="A35" s="1" t="str">
        <f>'Input Data'!B48</f>
        <v>BOYLE</v>
      </c>
      <c r="B35" s="1" t="str">
        <f>'Input Data'!AH48</f>
        <v>650074 HWY 63</v>
      </c>
      <c r="C35" s="1" t="str">
        <f>'Input Data'!C48</f>
        <v>AB</v>
      </c>
      <c r="D35" s="1" t="str">
        <f>'Input Data'!D48</f>
        <v>UNBRAND DEF</v>
      </c>
      <c r="E35" s="1">
        <f>'Input Data'!X48</f>
        <v>98.7</v>
      </c>
      <c r="F35" s="1">
        <f>'Input Data'!F48</f>
        <v>0</v>
      </c>
      <c r="G35" s="1">
        <f>'Input Data'!G48</f>
        <v>0</v>
      </c>
      <c r="H35" s="1">
        <f>'Input Data'!H48</f>
        <v>0</v>
      </c>
      <c r="I35" s="1">
        <f>'Input Data'!I48</f>
        <v>0</v>
      </c>
      <c r="J35" s="1">
        <f t="shared" si="0"/>
        <v>98.7</v>
      </c>
      <c r="K35" s="6">
        <f>J35*'Input Data'!AF48</f>
        <v>4.9350000000000005</v>
      </c>
      <c r="L35" s="6">
        <f>J35*'Input Data'!AG48</f>
        <v>0</v>
      </c>
      <c r="M35" s="6">
        <f t="shared" si="1"/>
        <v>103.63500000000001</v>
      </c>
    </row>
    <row r="36" spans="1:13" x14ac:dyDescent="0.2">
      <c r="A36" s="1" t="str">
        <f>'Input Data'!B49</f>
        <v>CALGARY</v>
      </c>
      <c r="B36" s="1" t="str">
        <f>'Input Data'!AH49</f>
        <v>2525 32 AVE NE</v>
      </c>
      <c r="C36" s="1" t="str">
        <f>'Input Data'!C49</f>
        <v>AB</v>
      </c>
      <c r="D36" s="1" t="str">
        <f>'Input Data'!D49</f>
        <v>DIESEL LS</v>
      </c>
      <c r="E36" s="1">
        <f>'Input Data'!X49</f>
        <v>103.6</v>
      </c>
      <c r="F36" s="1">
        <f>'Input Data'!F49</f>
        <v>4</v>
      </c>
      <c r="G36" s="1">
        <f>'Input Data'!G49</f>
        <v>13</v>
      </c>
      <c r="H36" s="1">
        <f>'Input Data'!H49</f>
        <v>0</v>
      </c>
      <c r="I36" s="1">
        <f>'Input Data'!I49</f>
        <v>0</v>
      </c>
      <c r="J36" s="1">
        <f t="shared" si="0"/>
        <v>120.6</v>
      </c>
      <c r="K36" s="6">
        <f>J36*'Input Data'!AF49</f>
        <v>6.03</v>
      </c>
      <c r="L36" s="6">
        <f>J36*'Input Data'!AG49</f>
        <v>0</v>
      </c>
      <c r="M36" s="6">
        <f t="shared" si="1"/>
        <v>126.63</v>
      </c>
    </row>
    <row r="37" spans="1:13" x14ac:dyDescent="0.2">
      <c r="A37" s="1" t="str">
        <f>'Input Data'!B50</f>
        <v>CALGARY</v>
      </c>
      <c r="B37" s="1" t="str">
        <f>'Input Data'!AH50</f>
        <v>2525 32 AVE NE</v>
      </c>
      <c r="C37" s="1" t="str">
        <f>'Input Data'!C50</f>
        <v>AB</v>
      </c>
      <c r="D37" s="1" t="str">
        <f>'Input Data'!D50</f>
        <v>ETH MID</v>
      </c>
      <c r="E37" s="1">
        <f>'Input Data'!X50</f>
        <v>100.5</v>
      </c>
      <c r="F37" s="1">
        <f>'Input Data'!F50</f>
        <v>10</v>
      </c>
      <c r="G37" s="1">
        <f>'Input Data'!G50</f>
        <v>13</v>
      </c>
      <c r="H37" s="1">
        <f>'Input Data'!H50</f>
        <v>0</v>
      </c>
      <c r="I37" s="1">
        <f>'Input Data'!I50</f>
        <v>0</v>
      </c>
      <c r="J37" s="1">
        <f t="shared" si="0"/>
        <v>123.5</v>
      </c>
      <c r="K37" s="6">
        <f>J37*'Input Data'!AF50</f>
        <v>6.1750000000000007</v>
      </c>
      <c r="L37" s="6">
        <f>J37*'Input Data'!AG50</f>
        <v>0</v>
      </c>
      <c r="M37" s="6">
        <f t="shared" si="1"/>
        <v>129.67500000000001</v>
      </c>
    </row>
    <row r="38" spans="1:13" x14ac:dyDescent="0.2">
      <c r="A38" s="1" t="str">
        <f>'Input Data'!B51</f>
        <v>CALGARY</v>
      </c>
      <c r="B38" s="1" t="str">
        <f>'Input Data'!AH51</f>
        <v>2525 32 AVE NE</v>
      </c>
      <c r="C38" s="1" t="str">
        <f>'Input Data'!C51</f>
        <v>AB</v>
      </c>
      <c r="D38" s="1" t="str">
        <f>'Input Data'!D51</f>
        <v>ETHANOL REG</v>
      </c>
      <c r="E38" s="1">
        <f>'Input Data'!X51</f>
        <v>92.3</v>
      </c>
      <c r="F38" s="1">
        <f>'Input Data'!F51</f>
        <v>10</v>
      </c>
      <c r="G38" s="1">
        <f>'Input Data'!G51</f>
        <v>13</v>
      </c>
      <c r="H38" s="1">
        <f>'Input Data'!H51</f>
        <v>0</v>
      </c>
      <c r="I38" s="1">
        <f>'Input Data'!I51</f>
        <v>0</v>
      </c>
      <c r="J38" s="1">
        <f t="shared" si="0"/>
        <v>115.3</v>
      </c>
      <c r="K38" s="6">
        <f>J38*'Input Data'!AF51</f>
        <v>5.7650000000000006</v>
      </c>
      <c r="L38" s="6">
        <f>J38*'Input Data'!AG51</f>
        <v>0</v>
      </c>
      <c r="M38" s="6">
        <f t="shared" si="1"/>
        <v>121.065</v>
      </c>
    </row>
    <row r="39" spans="1:13" x14ac:dyDescent="0.2">
      <c r="A39" s="1" t="str">
        <f>'Input Data'!B52</f>
        <v>CALGARY</v>
      </c>
      <c r="B39" s="1" t="str">
        <f>'Input Data'!AH52</f>
        <v>2525 32 AVE NE</v>
      </c>
      <c r="C39" s="1" t="str">
        <f>'Input Data'!C52</f>
        <v>AB</v>
      </c>
      <c r="D39" s="1" t="str">
        <f>'Input Data'!D52</f>
        <v>MID</v>
      </c>
      <c r="E39" s="1">
        <f>'Input Data'!X52</f>
        <v>104.6</v>
      </c>
      <c r="F39" s="1">
        <f>'Input Data'!F52</f>
        <v>10</v>
      </c>
      <c r="G39" s="1">
        <f>'Input Data'!G52</f>
        <v>13</v>
      </c>
      <c r="H39" s="1">
        <f>'Input Data'!H52</f>
        <v>0</v>
      </c>
      <c r="I39" s="1">
        <f>'Input Data'!I52</f>
        <v>0</v>
      </c>
      <c r="J39" s="1">
        <f t="shared" si="0"/>
        <v>127.6</v>
      </c>
      <c r="K39" s="6">
        <f>J39*'Input Data'!AF52</f>
        <v>6.38</v>
      </c>
      <c r="L39" s="6">
        <f>J39*'Input Data'!AG52</f>
        <v>0</v>
      </c>
      <c r="M39" s="6">
        <f t="shared" si="1"/>
        <v>133.97999999999999</v>
      </c>
    </row>
    <row r="40" spans="1:13" x14ac:dyDescent="0.2">
      <c r="A40" s="1" t="str">
        <f>'Input Data'!B53</f>
        <v>CALGARY</v>
      </c>
      <c r="B40" s="1" t="str">
        <f>'Input Data'!AH53</f>
        <v>2525 32 AVE NE</v>
      </c>
      <c r="C40" s="1" t="str">
        <f>'Input Data'!C53</f>
        <v>AB</v>
      </c>
      <c r="D40" s="1" t="str">
        <f>'Input Data'!D53</f>
        <v>PREMIUM</v>
      </c>
      <c r="E40" s="1">
        <f>'Input Data'!X53</f>
        <v>103.1</v>
      </c>
      <c r="F40" s="1">
        <f>'Input Data'!F53</f>
        <v>10</v>
      </c>
      <c r="G40" s="1">
        <f>'Input Data'!G53</f>
        <v>13</v>
      </c>
      <c r="H40" s="1">
        <f>'Input Data'!H53</f>
        <v>0</v>
      </c>
      <c r="I40" s="1">
        <f>'Input Data'!I53</f>
        <v>0</v>
      </c>
      <c r="J40" s="1">
        <f t="shared" si="0"/>
        <v>126.1</v>
      </c>
      <c r="K40" s="6">
        <f>J40*'Input Data'!AF53</f>
        <v>6.3049999999999997</v>
      </c>
      <c r="L40" s="6">
        <f>J40*'Input Data'!AG53</f>
        <v>0</v>
      </c>
      <c r="M40" s="6">
        <f t="shared" si="1"/>
        <v>132.405</v>
      </c>
    </row>
    <row r="41" spans="1:13" x14ac:dyDescent="0.2">
      <c r="A41" s="1" t="str">
        <f>'Input Data'!B54</f>
        <v>CALGARY</v>
      </c>
      <c r="B41" s="1" t="str">
        <f>'Input Data'!AH54</f>
        <v>2525 32 AVE NE</v>
      </c>
      <c r="C41" s="1" t="str">
        <f>'Input Data'!C54</f>
        <v>AB</v>
      </c>
      <c r="D41" s="1" t="str">
        <f>'Input Data'!D54</f>
        <v>REGULAR</v>
      </c>
      <c r="E41" s="1">
        <f>'Input Data'!X54</f>
        <v>91.1</v>
      </c>
      <c r="F41" s="1">
        <f>'Input Data'!F54</f>
        <v>10</v>
      </c>
      <c r="G41" s="1">
        <f>'Input Data'!G54</f>
        <v>13</v>
      </c>
      <c r="H41" s="1">
        <f>'Input Data'!H54</f>
        <v>0</v>
      </c>
      <c r="I41" s="1">
        <f>'Input Data'!I54</f>
        <v>0</v>
      </c>
      <c r="J41" s="1">
        <f t="shared" si="0"/>
        <v>114.1</v>
      </c>
      <c r="K41" s="6">
        <f>J41*'Input Data'!AF54</f>
        <v>5.7050000000000001</v>
      </c>
      <c r="L41" s="6">
        <f>J41*'Input Data'!AG54</f>
        <v>0</v>
      </c>
      <c r="M41" s="6">
        <f t="shared" si="1"/>
        <v>119.80499999999999</v>
      </c>
    </row>
    <row r="42" spans="1:13" x14ac:dyDescent="0.2">
      <c r="A42" s="1" t="str">
        <f>'Input Data'!B55</f>
        <v>CALGARY</v>
      </c>
      <c r="B42" s="1" t="str">
        <f>'Input Data'!AH55</f>
        <v>2525 32 AVE NE</v>
      </c>
      <c r="C42" s="1" t="str">
        <f>'Input Data'!C55</f>
        <v>AB</v>
      </c>
      <c r="D42" s="1" t="str">
        <f>'Input Data'!D55</f>
        <v>UNBRAND DEF</v>
      </c>
      <c r="E42" s="1">
        <f>'Input Data'!X55</f>
        <v>127.2</v>
      </c>
      <c r="F42" s="1">
        <f>'Input Data'!F55</f>
        <v>0</v>
      </c>
      <c r="G42" s="1">
        <f>'Input Data'!G55</f>
        <v>0</v>
      </c>
      <c r="H42" s="1">
        <f>'Input Data'!H55</f>
        <v>0</v>
      </c>
      <c r="I42" s="1">
        <f>'Input Data'!I55</f>
        <v>0</v>
      </c>
      <c r="J42" s="1">
        <f t="shared" si="0"/>
        <v>127.2</v>
      </c>
      <c r="K42" s="6">
        <f>J42*'Input Data'!AF55</f>
        <v>6.36</v>
      </c>
      <c r="L42" s="6">
        <f>J42*'Input Data'!AG55</f>
        <v>0</v>
      </c>
      <c r="M42" s="6">
        <f t="shared" si="1"/>
        <v>133.56</v>
      </c>
    </row>
    <row r="43" spans="1:13" x14ac:dyDescent="0.2">
      <c r="A43" s="1" t="str">
        <f>'Input Data'!B56</f>
        <v>CALGARY</v>
      </c>
      <c r="B43" s="1" t="str">
        <f>'Input Data'!AH56</f>
        <v>5225 106 AVE SE</v>
      </c>
      <c r="C43" s="1" t="str">
        <f>'Input Data'!C56</f>
        <v>AB</v>
      </c>
      <c r="D43" s="1" t="str">
        <f>'Input Data'!D56</f>
        <v>D LS DYED</v>
      </c>
      <c r="E43" s="1">
        <f>'Input Data'!X56</f>
        <v>103.5</v>
      </c>
      <c r="F43" s="1">
        <f>'Input Data'!F56</f>
        <v>4</v>
      </c>
      <c r="G43" s="1">
        <f>'Input Data'!G56</f>
        <v>4</v>
      </c>
      <c r="H43" s="1">
        <f>'Input Data'!H56</f>
        <v>0</v>
      </c>
      <c r="I43" s="1">
        <f>'Input Data'!I56</f>
        <v>0</v>
      </c>
      <c r="J43" s="1">
        <f t="shared" si="0"/>
        <v>111.5</v>
      </c>
      <c r="K43" s="6">
        <f>J43*'Input Data'!AF56</f>
        <v>5.5750000000000002</v>
      </c>
      <c r="L43" s="6">
        <f>J43*'Input Data'!AG56</f>
        <v>0</v>
      </c>
      <c r="M43" s="6">
        <f t="shared" si="1"/>
        <v>117.075</v>
      </c>
    </row>
    <row r="44" spans="1:13" x14ac:dyDescent="0.2">
      <c r="A44" s="1" t="str">
        <f>'Input Data'!B57</f>
        <v>CALGARY</v>
      </c>
      <c r="B44" s="1" t="str">
        <f>'Input Data'!AH57</f>
        <v>5225 106 AVE SE</v>
      </c>
      <c r="C44" s="1" t="str">
        <f>'Input Data'!C57</f>
        <v>AB</v>
      </c>
      <c r="D44" s="1" t="str">
        <f>'Input Data'!D57</f>
        <v>DIESEL LS</v>
      </c>
      <c r="E44" s="1">
        <f>'Input Data'!X57</f>
        <v>103.5</v>
      </c>
      <c r="F44" s="1">
        <f>'Input Data'!F57</f>
        <v>4</v>
      </c>
      <c r="G44" s="1">
        <f>'Input Data'!G57</f>
        <v>13</v>
      </c>
      <c r="H44" s="1">
        <f>'Input Data'!H57</f>
        <v>0</v>
      </c>
      <c r="I44" s="1">
        <f>'Input Data'!I57</f>
        <v>0</v>
      </c>
      <c r="J44" s="1">
        <f t="shared" si="0"/>
        <v>120.5</v>
      </c>
      <c r="K44" s="6">
        <f>J44*'Input Data'!AF57</f>
        <v>6.0250000000000004</v>
      </c>
      <c r="L44" s="6">
        <f>J44*'Input Data'!AG57</f>
        <v>0</v>
      </c>
      <c r="M44" s="6">
        <f t="shared" si="1"/>
        <v>126.52500000000001</v>
      </c>
    </row>
    <row r="45" spans="1:13" x14ac:dyDescent="0.2">
      <c r="A45" s="1" t="str">
        <f>'Input Data'!B58</f>
        <v>CALGARY</v>
      </c>
      <c r="B45" s="1" t="str">
        <f>'Input Data'!AH58</f>
        <v>5225 106 AVE SE</v>
      </c>
      <c r="C45" s="1" t="str">
        <f>'Input Data'!C58</f>
        <v>AB</v>
      </c>
      <c r="D45" s="1" t="str">
        <f>'Input Data'!D58</f>
        <v>ETH MID</v>
      </c>
      <c r="E45" s="1">
        <f>'Input Data'!X58</f>
        <v>100.4</v>
      </c>
      <c r="F45" s="1">
        <f>'Input Data'!F58</f>
        <v>10</v>
      </c>
      <c r="G45" s="1">
        <f>'Input Data'!G58</f>
        <v>13</v>
      </c>
      <c r="H45" s="1">
        <f>'Input Data'!H58</f>
        <v>0</v>
      </c>
      <c r="I45" s="1">
        <f>'Input Data'!I58</f>
        <v>0</v>
      </c>
      <c r="J45" s="1">
        <f t="shared" si="0"/>
        <v>123.4</v>
      </c>
      <c r="K45" s="6">
        <f>J45*'Input Data'!AF58</f>
        <v>6.1700000000000008</v>
      </c>
      <c r="L45" s="6">
        <f>J45*'Input Data'!AG58</f>
        <v>0</v>
      </c>
      <c r="M45" s="6">
        <f t="shared" si="1"/>
        <v>129.57</v>
      </c>
    </row>
    <row r="46" spans="1:13" x14ac:dyDescent="0.2">
      <c r="A46" s="1" t="str">
        <f>'Input Data'!B59</f>
        <v>CALGARY</v>
      </c>
      <c r="B46" s="1" t="str">
        <f>'Input Data'!AH59</f>
        <v>5225 106 AVE SE</v>
      </c>
      <c r="C46" s="1" t="str">
        <f>'Input Data'!C59</f>
        <v>AB</v>
      </c>
      <c r="D46" s="1" t="str">
        <f>'Input Data'!D59</f>
        <v>ETH REG DYE</v>
      </c>
      <c r="E46" s="1">
        <f>'Input Data'!X59</f>
        <v>90.3</v>
      </c>
      <c r="F46" s="1">
        <f>'Input Data'!F59</f>
        <v>10</v>
      </c>
      <c r="G46" s="1">
        <f>'Input Data'!G59</f>
        <v>4</v>
      </c>
      <c r="H46" s="1">
        <f>'Input Data'!H59</f>
        <v>0</v>
      </c>
      <c r="I46" s="1">
        <f>'Input Data'!I59</f>
        <v>0</v>
      </c>
      <c r="J46" s="1">
        <f t="shared" si="0"/>
        <v>104.3</v>
      </c>
      <c r="K46" s="6">
        <f>J46*'Input Data'!AF59</f>
        <v>5.2149999999999999</v>
      </c>
      <c r="L46" s="6">
        <f>J46*'Input Data'!AG59</f>
        <v>0</v>
      </c>
      <c r="M46" s="6">
        <f t="shared" si="1"/>
        <v>109.515</v>
      </c>
    </row>
    <row r="47" spans="1:13" x14ac:dyDescent="0.2">
      <c r="A47" s="1" t="str">
        <f>'Input Data'!B60</f>
        <v>CALGARY</v>
      </c>
      <c r="B47" s="1" t="str">
        <f>'Input Data'!AH60</f>
        <v>5225 106 AVE SE</v>
      </c>
      <c r="C47" s="1" t="str">
        <f>'Input Data'!C60</f>
        <v>AB</v>
      </c>
      <c r="D47" s="1" t="str">
        <f>'Input Data'!D60</f>
        <v>ETHANOL REG</v>
      </c>
      <c r="E47" s="1">
        <f>'Input Data'!X60</f>
        <v>92.2</v>
      </c>
      <c r="F47" s="1">
        <f>'Input Data'!F60</f>
        <v>10</v>
      </c>
      <c r="G47" s="1">
        <f>'Input Data'!G60</f>
        <v>13</v>
      </c>
      <c r="H47" s="1">
        <f>'Input Data'!H60</f>
        <v>0</v>
      </c>
      <c r="I47" s="1">
        <f>'Input Data'!I60</f>
        <v>0</v>
      </c>
      <c r="J47" s="1">
        <f t="shared" si="0"/>
        <v>115.2</v>
      </c>
      <c r="K47" s="6">
        <f>J47*'Input Data'!AF60</f>
        <v>5.7600000000000007</v>
      </c>
      <c r="L47" s="6">
        <f>J47*'Input Data'!AG60</f>
        <v>0</v>
      </c>
      <c r="M47" s="6">
        <f t="shared" si="1"/>
        <v>120.96000000000001</v>
      </c>
    </row>
    <row r="48" spans="1:13" x14ac:dyDescent="0.2">
      <c r="A48" s="1" t="str">
        <f>'Input Data'!B61</f>
        <v>CALGARY</v>
      </c>
      <c r="B48" s="1" t="str">
        <f>'Input Data'!AH61</f>
        <v>5225 106 AVE SE</v>
      </c>
      <c r="C48" s="1" t="str">
        <f>'Input Data'!C61</f>
        <v>AB</v>
      </c>
      <c r="D48" s="1" t="str">
        <f>'Input Data'!D61</f>
        <v>MID</v>
      </c>
      <c r="E48" s="1">
        <f>'Input Data'!X61</f>
        <v>100.9</v>
      </c>
      <c r="F48" s="1">
        <f>'Input Data'!F61</f>
        <v>10</v>
      </c>
      <c r="G48" s="1">
        <f>'Input Data'!G61</f>
        <v>13</v>
      </c>
      <c r="H48" s="1">
        <f>'Input Data'!H61</f>
        <v>0</v>
      </c>
      <c r="I48" s="1">
        <f>'Input Data'!I61</f>
        <v>0</v>
      </c>
      <c r="J48" s="1">
        <f t="shared" si="0"/>
        <v>123.9</v>
      </c>
      <c r="K48" s="6">
        <f>J48*'Input Data'!AF61</f>
        <v>6.1950000000000003</v>
      </c>
      <c r="L48" s="6">
        <f>J48*'Input Data'!AG61</f>
        <v>0</v>
      </c>
      <c r="M48" s="6">
        <f t="shared" si="1"/>
        <v>130.095</v>
      </c>
    </row>
    <row r="49" spans="1:13" x14ac:dyDescent="0.2">
      <c r="A49" s="1" t="str">
        <f>'Input Data'!B62</f>
        <v>CALGARY</v>
      </c>
      <c r="B49" s="1" t="str">
        <f>'Input Data'!AH62</f>
        <v>5225 106 AVE SE</v>
      </c>
      <c r="C49" s="1" t="str">
        <f>'Input Data'!C62</f>
        <v>AB</v>
      </c>
      <c r="D49" s="1" t="str">
        <f>'Input Data'!D62</f>
        <v>PREMIUM</v>
      </c>
      <c r="E49" s="1">
        <f>'Input Data'!X62</f>
        <v>99.4</v>
      </c>
      <c r="F49" s="1">
        <f>'Input Data'!F62</f>
        <v>10</v>
      </c>
      <c r="G49" s="1">
        <f>'Input Data'!G62</f>
        <v>13</v>
      </c>
      <c r="H49" s="1">
        <f>'Input Data'!H62</f>
        <v>0</v>
      </c>
      <c r="I49" s="1">
        <f>'Input Data'!I62</f>
        <v>0</v>
      </c>
      <c r="J49" s="1">
        <f t="shared" si="0"/>
        <v>122.4</v>
      </c>
      <c r="K49" s="6">
        <f>J49*'Input Data'!AF62</f>
        <v>6.120000000000001</v>
      </c>
      <c r="L49" s="6">
        <f>J49*'Input Data'!AG62</f>
        <v>0</v>
      </c>
      <c r="M49" s="6">
        <f t="shared" si="1"/>
        <v>128.52000000000001</v>
      </c>
    </row>
    <row r="50" spans="1:13" x14ac:dyDescent="0.2">
      <c r="A50" s="1" t="str">
        <f>'Input Data'!B63</f>
        <v>CALGARY</v>
      </c>
      <c r="B50" s="1" t="str">
        <f>'Input Data'!AH63</f>
        <v>5225 106 AVE SE</v>
      </c>
      <c r="C50" s="1" t="str">
        <f>'Input Data'!C63</f>
        <v>AB</v>
      </c>
      <c r="D50" s="1" t="str">
        <f>'Input Data'!D63</f>
        <v>REGULAR</v>
      </c>
      <c r="E50" s="1">
        <f>'Input Data'!X63</f>
        <v>87.4</v>
      </c>
      <c r="F50" s="1">
        <f>'Input Data'!F63</f>
        <v>10</v>
      </c>
      <c r="G50" s="1">
        <f>'Input Data'!G63</f>
        <v>13</v>
      </c>
      <c r="H50" s="1">
        <f>'Input Data'!H63</f>
        <v>0</v>
      </c>
      <c r="I50" s="1">
        <f>'Input Data'!I63</f>
        <v>0</v>
      </c>
      <c r="J50" s="1">
        <f t="shared" si="0"/>
        <v>110.4</v>
      </c>
      <c r="K50" s="6">
        <f>J50*'Input Data'!AF63</f>
        <v>5.5200000000000005</v>
      </c>
      <c r="L50" s="6">
        <f>J50*'Input Data'!AG63</f>
        <v>0</v>
      </c>
      <c r="M50" s="6">
        <f t="shared" si="1"/>
        <v>115.92</v>
      </c>
    </row>
    <row r="51" spans="1:13" x14ac:dyDescent="0.2">
      <c r="A51" s="1" t="str">
        <f>'Input Data'!B64</f>
        <v>CALGARY</v>
      </c>
      <c r="B51" s="1" t="str">
        <f>'Input Data'!AH64</f>
        <v>5225 106 AVE SE</v>
      </c>
      <c r="C51" s="1" t="str">
        <f>'Input Data'!C64</f>
        <v>AB</v>
      </c>
      <c r="D51" s="1" t="str">
        <f>'Input Data'!D64</f>
        <v>UNBRAND DEF</v>
      </c>
      <c r="E51" s="1">
        <f>'Input Data'!X64</f>
        <v>127.2</v>
      </c>
      <c r="F51" s="1">
        <f>'Input Data'!F64</f>
        <v>0</v>
      </c>
      <c r="G51" s="1">
        <f>'Input Data'!G64</f>
        <v>0</v>
      </c>
      <c r="H51" s="1">
        <f>'Input Data'!H64</f>
        <v>0</v>
      </c>
      <c r="I51" s="1">
        <f>'Input Data'!I64</f>
        <v>0</v>
      </c>
      <c r="J51" s="1">
        <f t="shared" si="0"/>
        <v>127.2</v>
      </c>
      <c r="K51" s="6">
        <f>J51*'Input Data'!AF64</f>
        <v>6.36</v>
      </c>
      <c r="L51" s="6">
        <f>J51*'Input Data'!AG64</f>
        <v>0</v>
      </c>
      <c r="M51" s="6">
        <f t="shared" si="1"/>
        <v>133.56</v>
      </c>
    </row>
    <row r="52" spans="1:13" x14ac:dyDescent="0.2">
      <c r="A52" s="1" t="str">
        <f>'Input Data'!B65</f>
        <v>CALGARY</v>
      </c>
      <c r="B52" s="1" t="str">
        <f>'Input Data'!AH65</f>
        <v>234090 WRANGLER RD</v>
      </c>
      <c r="C52" s="1" t="str">
        <f>'Input Data'!C65</f>
        <v>AB</v>
      </c>
      <c r="D52" s="1" t="str">
        <f>'Input Data'!D65</f>
        <v>D LS DYED</v>
      </c>
      <c r="E52" s="1">
        <f>'Input Data'!X65</f>
        <v>104.3</v>
      </c>
      <c r="F52" s="1">
        <f>'Input Data'!F65</f>
        <v>4</v>
      </c>
      <c r="G52" s="1">
        <f>'Input Data'!G65</f>
        <v>4</v>
      </c>
      <c r="H52" s="1">
        <f>'Input Data'!H65</f>
        <v>0</v>
      </c>
      <c r="I52" s="1">
        <f>'Input Data'!I65</f>
        <v>0</v>
      </c>
      <c r="J52" s="1">
        <f t="shared" si="0"/>
        <v>112.3</v>
      </c>
      <c r="K52" s="6">
        <f>J52*'Input Data'!AF65</f>
        <v>5.6150000000000002</v>
      </c>
      <c r="L52" s="6">
        <f>J52*'Input Data'!AG65</f>
        <v>0</v>
      </c>
      <c r="M52" s="6">
        <f t="shared" si="1"/>
        <v>117.91499999999999</v>
      </c>
    </row>
    <row r="53" spans="1:13" x14ac:dyDescent="0.2">
      <c r="A53" s="1" t="str">
        <f>'Input Data'!B66</f>
        <v>CALGARY</v>
      </c>
      <c r="B53" s="1" t="str">
        <f>'Input Data'!AH66</f>
        <v>234090 WRANGLER RD</v>
      </c>
      <c r="C53" s="1" t="str">
        <f>'Input Data'!C66</f>
        <v>AB</v>
      </c>
      <c r="D53" s="1" t="str">
        <f>'Input Data'!D66</f>
        <v>DIESEL LS</v>
      </c>
      <c r="E53" s="1">
        <f>'Input Data'!X66</f>
        <v>104.3</v>
      </c>
      <c r="F53" s="1">
        <f>'Input Data'!F66</f>
        <v>4</v>
      </c>
      <c r="G53" s="1">
        <f>'Input Data'!G66</f>
        <v>13</v>
      </c>
      <c r="H53" s="1">
        <f>'Input Data'!H66</f>
        <v>0</v>
      </c>
      <c r="I53" s="1">
        <f>'Input Data'!I66</f>
        <v>0</v>
      </c>
      <c r="J53" s="1">
        <f t="shared" si="0"/>
        <v>121.3</v>
      </c>
      <c r="K53" s="6">
        <f>J53*'Input Data'!AF66</f>
        <v>6.0650000000000004</v>
      </c>
      <c r="L53" s="6">
        <f>J53*'Input Data'!AG66</f>
        <v>0</v>
      </c>
      <c r="M53" s="6">
        <f t="shared" si="1"/>
        <v>127.36499999999999</v>
      </c>
    </row>
    <row r="54" spans="1:13" x14ac:dyDescent="0.2">
      <c r="A54" s="1" t="str">
        <f>'Input Data'!B67</f>
        <v>CALGARY</v>
      </c>
      <c r="B54" s="1" t="str">
        <f>'Input Data'!AH67</f>
        <v>234090 WRANGLER RD</v>
      </c>
      <c r="C54" s="1" t="str">
        <f>'Input Data'!C67</f>
        <v>AB</v>
      </c>
      <c r="D54" s="1" t="str">
        <f>'Input Data'!D67</f>
        <v>ETHANOL REG</v>
      </c>
      <c r="E54" s="1">
        <f>'Input Data'!X67</f>
        <v>93.1</v>
      </c>
      <c r="F54" s="1">
        <f>'Input Data'!F67</f>
        <v>10</v>
      </c>
      <c r="G54" s="1">
        <f>'Input Data'!G67</f>
        <v>13</v>
      </c>
      <c r="H54" s="1">
        <f>'Input Data'!H67</f>
        <v>0</v>
      </c>
      <c r="I54" s="1">
        <f>'Input Data'!I67</f>
        <v>0</v>
      </c>
      <c r="J54" s="1">
        <f t="shared" si="0"/>
        <v>116.1</v>
      </c>
      <c r="K54" s="6">
        <f>J54*'Input Data'!AF67</f>
        <v>5.8049999999999997</v>
      </c>
      <c r="L54" s="6">
        <f>J54*'Input Data'!AG67</f>
        <v>0</v>
      </c>
      <c r="M54" s="6">
        <f t="shared" si="1"/>
        <v>121.905</v>
      </c>
    </row>
    <row r="55" spans="1:13" x14ac:dyDescent="0.2">
      <c r="A55" s="1" t="str">
        <f>'Input Data'!B68</f>
        <v>CALGARY</v>
      </c>
      <c r="B55" s="1" t="str">
        <f>'Input Data'!AH68</f>
        <v>234090 WRANGLER RD</v>
      </c>
      <c r="C55" s="1" t="str">
        <f>'Input Data'!C68</f>
        <v>AB</v>
      </c>
      <c r="D55" s="1" t="str">
        <f>'Input Data'!D68</f>
        <v>REGULAR</v>
      </c>
      <c r="E55" s="1">
        <f>'Input Data'!X68</f>
        <v>86.7</v>
      </c>
      <c r="F55" s="1">
        <f>'Input Data'!F68</f>
        <v>10</v>
      </c>
      <c r="G55" s="1">
        <f>'Input Data'!G68</f>
        <v>13</v>
      </c>
      <c r="H55" s="1">
        <f>'Input Data'!H68</f>
        <v>0</v>
      </c>
      <c r="I55" s="1">
        <f>'Input Data'!I68</f>
        <v>0</v>
      </c>
      <c r="J55" s="1">
        <f t="shared" si="0"/>
        <v>109.7</v>
      </c>
      <c r="K55" s="6">
        <f>J55*'Input Data'!AF68</f>
        <v>5.4850000000000003</v>
      </c>
      <c r="L55" s="6">
        <f>J55*'Input Data'!AG68</f>
        <v>0</v>
      </c>
      <c r="M55" s="6">
        <f t="shared" si="1"/>
        <v>115.185</v>
      </c>
    </row>
    <row r="56" spans="1:13" x14ac:dyDescent="0.2">
      <c r="A56" s="1" t="str">
        <f>'Input Data'!B69</f>
        <v>CALGARY</v>
      </c>
      <c r="B56" s="1" t="str">
        <f>'Input Data'!AH69</f>
        <v>234090 WRANGLER RD</v>
      </c>
      <c r="C56" s="1" t="str">
        <f>'Input Data'!C69</f>
        <v>AB</v>
      </c>
      <c r="D56" s="1" t="str">
        <f>'Input Data'!D69</f>
        <v>UNBRAND DEF</v>
      </c>
      <c r="E56" s="1">
        <f>'Input Data'!X69</f>
        <v>98.6</v>
      </c>
      <c r="F56" s="1">
        <f>'Input Data'!F69</f>
        <v>0</v>
      </c>
      <c r="G56" s="1">
        <f>'Input Data'!G69</f>
        <v>0</v>
      </c>
      <c r="H56" s="1">
        <f>'Input Data'!H69</f>
        <v>0</v>
      </c>
      <c r="I56" s="1">
        <f>'Input Data'!I69</f>
        <v>0</v>
      </c>
      <c r="J56" s="1">
        <f t="shared" si="0"/>
        <v>98.6</v>
      </c>
      <c r="K56" s="6">
        <f>J56*'Input Data'!AF69</f>
        <v>4.93</v>
      </c>
      <c r="L56" s="6">
        <f>J56*'Input Data'!AG69</f>
        <v>0</v>
      </c>
      <c r="M56" s="6">
        <f t="shared" si="1"/>
        <v>103.53</v>
      </c>
    </row>
    <row r="57" spans="1:13" x14ac:dyDescent="0.2">
      <c r="A57" s="1" t="str">
        <f>'Input Data'!B70</f>
        <v>CALGARY</v>
      </c>
      <c r="B57" s="1" t="str">
        <f>'Input Data'!AH70</f>
        <v>6811 52 ST SE</v>
      </c>
      <c r="C57" s="1" t="str">
        <f>'Input Data'!C70</f>
        <v>AB</v>
      </c>
      <c r="D57" s="1" t="str">
        <f>'Input Data'!D70</f>
        <v>D LS DYED</v>
      </c>
      <c r="E57" s="1">
        <f>'Input Data'!X70</f>
        <v>104</v>
      </c>
      <c r="F57" s="1">
        <f>'Input Data'!F70</f>
        <v>4</v>
      </c>
      <c r="G57" s="1">
        <f>'Input Data'!G70</f>
        <v>4</v>
      </c>
      <c r="H57" s="1">
        <f>'Input Data'!H70</f>
        <v>0</v>
      </c>
      <c r="I57" s="1">
        <f>'Input Data'!I70</f>
        <v>0</v>
      </c>
      <c r="J57" s="1">
        <f t="shared" si="0"/>
        <v>112</v>
      </c>
      <c r="K57" s="6">
        <f>J57*'Input Data'!AF70</f>
        <v>5.6000000000000005</v>
      </c>
      <c r="L57" s="6">
        <f>J57*'Input Data'!AG70</f>
        <v>0</v>
      </c>
      <c r="M57" s="6">
        <f t="shared" si="1"/>
        <v>117.6</v>
      </c>
    </row>
    <row r="58" spans="1:13" x14ac:dyDescent="0.2">
      <c r="A58" s="1" t="str">
        <f>'Input Data'!B71</f>
        <v>CALGARY</v>
      </c>
      <c r="B58" s="1" t="str">
        <f>'Input Data'!AH71</f>
        <v>6811 52 ST SE</v>
      </c>
      <c r="C58" s="1" t="str">
        <f>'Input Data'!C71</f>
        <v>AB</v>
      </c>
      <c r="D58" s="1" t="str">
        <f>'Input Data'!D71</f>
        <v>DIESEL LS</v>
      </c>
      <c r="E58" s="1">
        <f>'Input Data'!X71</f>
        <v>104</v>
      </c>
      <c r="F58" s="1">
        <f>'Input Data'!F71</f>
        <v>4</v>
      </c>
      <c r="G58" s="1">
        <f>'Input Data'!G71</f>
        <v>13</v>
      </c>
      <c r="H58" s="1">
        <f>'Input Data'!H71</f>
        <v>0</v>
      </c>
      <c r="I58" s="1">
        <f>'Input Data'!I71</f>
        <v>0</v>
      </c>
      <c r="J58" s="1">
        <f t="shared" si="0"/>
        <v>121</v>
      </c>
      <c r="K58" s="6">
        <f>J58*'Input Data'!AF71</f>
        <v>6.0500000000000007</v>
      </c>
      <c r="L58" s="6">
        <f>J58*'Input Data'!AG71</f>
        <v>0</v>
      </c>
      <c r="M58" s="6">
        <f t="shared" si="1"/>
        <v>127.05</v>
      </c>
    </row>
    <row r="59" spans="1:13" x14ac:dyDescent="0.2">
      <c r="A59" s="1" t="str">
        <f>'Input Data'!B72</f>
        <v>CALGARY</v>
      </c>
      <c r="B59" s="1" t="str">
        <f>'Input Data'!AH72</f>
        <v>6811 52 ST SE</v>
      </c>
      <c r="C59" s="1" t="str">
        <f>'Input Data'!C72</f>
        <v>AB</v>
      </c>
      <c r="D59" s="1" t="str">
        <f>'Input Data'!D72</f>
        <v>ETH MID</v>
      </c>
      <c r="E59" s="1">
        <f>'Input Data'!X72</f>
        <v>105</v>
      </c>
      <c r="F59" s="1">
        <f>'Input Data'!F72</f>
        <v>10</v>
      </c>
      <c r="G59" s="1">
        <f>'Input Data'!G72</f>
        <v>13</v>
      </c>
      <c r="H59" s="1">
        <f>'Input Data'!H72</f>
        <v>0</v>
      </c>
      <c r="I59" s="1">
        <f>'Input Data'!I72</f>
        <v>0</v>
      </c>
      <c r="J59" s="1">
        <f t="shared" si="0"/>
        <v>128</v>
      </c>
      <c r="K59" s="6">
        <f>J59*'Input Data'!AF72</f>
        <v>6.4</v>
      </c>
      <c r="L59" s="6">
        <f>J59*'Input Data'!AG72</f>
        <v>0</v>
      </c>
      <c r="M59" s="6">
        <f t="shared" si="1"/>
        <v>134.4</v>
      </c>
    </row>
    <row r="60" spans="1:13" x14ac:dyDescent="0.2">
      <c r="A60" s="1" t="str">
        <f>'Input Data'!B73</f>
        <v>CALGARY</v>
      </c>
      <c r="B60" s="1" t="str">
        <f>'Input Data'!AH73</f>
        <v>6811 52 ST SE</v>
      </c>
      <c r="C60" s="1" t="str">
        <f>'Input Data'!C73</f>
        <v>AB</v>
      </c>
      <c r="D60" s="1" t="str">
        <f>'Input Data'!D73</f>
        <v>ETH REG DYE</v>
      </c>
      <c r="E60" s="1">
        <f>'Input Data'!X73</f>
        <v>92.8</v>
      </c>
      <c r="F60" s="1">
        <f>'Input Data'!F73</f>
        <v>10</v>
      </c>
      <c r="G60" s="1">
        <f>'Input Data'!G73</f>
        <v>4</v>
      </c>
      <c r="H60" s="1">
        <f>'Input Data'!H73</f>
        <v>0</v>
      </c>
      <c r="I60" s="1">
        <f>'Input Data'!I73</f>
        <v>0</v>
      </c>
      <c r="J60" s="1">
        <f t="shared" si="0"/>
        <v>106.8</v>
      </c>
      <c r="K60" s="6">
        <f>J60*'Input Data'!AF73</f>
        <v>5.34</v>
      </c>
      <c r="L60" s="6">
        <f>J60*'Input Data'!AG73</f>
        <v>0</v>
      </c>
      <c r="M60" s="6">
        <f t="shared" si="1"/>
        <v>112.14</v>
      </c>
    </row>
    <row r="61" spans="1:13" x14ac:dyDescent="0.2">
      <c r="A61" s="1" t="str">
        <f>'Input Data'!B74</f>
        <v>CALGARY</v>
      </c>
      <c r="B61" s="1" t="str">
        <f>'Input Data'!AH74</f>
        <v>6811 52 ST SE</v>
      </c>
      <c r="C61" s="1" t="str">
        <f>'Input Data'!C74</f>
        <v>AB</v>
      </c>
      <c r="D61" s="1" t="str">
        <f>'Input Data'!D74</f>
        <v>ETHANOL REG</v>
      </c>
      <c r="E61" s="1">
        <f>'Input Data'!X74</f>
        <v>92.8</v>
      </c>
      <c r="F61" s="1">
        <f>'Input Data'!F74</f>
        <v>10</v>
      </c>
      <c r="G61" s="1">
        <f>'Input Data'!G74</f>
        <v>13</v>
      </c>
      <c r="H61" s="1">
        <f>'Input Data'!H74</f>
        <v>0</v>
      </c>
      <c r="I61" s="1">
        <f>'Input Data'!I74</f>
        <v>0</v>
      </c>
      <c r="J61" s="1">
        <f t="shared" si="0"/>
        <v>115.8</v>
      </c>
      <c r="K61" s="6">
        <f>J61*'Input Data'!AF74</f>
        <v>5.79</v>
      </c>
      <c r="L61" s="6">
        <f>J61*'Input Data'!AG74</f>
        <v>0</v>
      </c>
      <c r="M61" s="6">
        <f t="shared" si="1"/>
        <v>121.59</v>
      </c>
    </row>
    <row r="62" spans="1:13" x14ac:dyDescent="0.2">
      <c r="A62" s="1" t="str">
        <f>'Input Data'!B75</f>
        <v>CALGARY</v>
      </c>
      <c r="B62" s="1" t="str">
        <f>'Input Data'!AH75</f>
        <v>6811 52 ST SE</v>
      </c>
      <c r="C62" s="1" t="str">
        <f>'Input Data'!C75</f>
        <v>AB</v>
      </c>
      <c r="D62" s="1" t="str">
        <f>'Input Data'!D75</f>
        <v>MID</v>
      </c>
      <c r="E62" s="1">
        <f>'Input Data'!X75</f>
        <v>114</v>
      </c>
      <c r="F62" s="1">
        <f>'Input Data'!F75</f>
        <v>10</v>
      </c>
      <c r="G62" s="1">
        <f>'Input Data'!G75</f>
        <v>13</v>
      </c>
      <c r="H62" s="1">
        <f>'Input Data'!H75</f>
        <v>0</v>
      </c>
      <c r="I62" s="1">
        <f>'Input Data'!I75</f>
        <v>0</v>
      </c>
      <c r="J62" s="1">
        <f t="shared" si="0"/>
        <v>137</v>
      </c>
      <c r="K62" s="6">
        <f>J62*'Input Data'!AF75</f>
        <v>6.8500000000000005</v>
      </c>
      <c r="L62" s="6">
        <f>J62*'Input Data'!AG75</f>
        <v>0</v>
      </c>
      <c r="M62" s="6">
        <f t="shared" si="1"/>
        <v>143.85</v>
      </c>
    </row>
    <row r="63" spans="1:13" x14ac:dyDescent="0.2">
      <c r="A63" s="1" t="str">
        <f>'Input Data'!B76</f>
        <v>CALGARY</v>
      </c>
      <c r="B63" s="1" t="str">
        <f>'Input Data'!AH76</f>
        <v>6811 52 ST SE</v>
      </c>
      <c r="C63" s="1" t="str">
        <f>'Input Data'!C76</f>
        <v>AB</v>
      </c>
      <c r="D63" s="1" t="str">
        <f>'Input Data'!D76</f>
        <v>PREM DYED</v>
      </c>
      <c r="E63" s="1">
        <f>'Input Data'!X76</f>
        <v>112.8</v>
      </c>
      <c r="F63" s="1">
        <f>'Input Data'!F76</f>
        <v>10</v>
      </c>
      <c r="G63" s="1">
        <f>'Input Data'!G76</f>
        <v>4</v>
      </c>
      <c r="H63" s="1">
        <f>'Input Data'!H76</f>
        <v>0</v>
      </c>
      <c r="I63" s="1">
        <f>'Input Data'!I76</f>
        <v>0</v>
      </c>
      <c r="J63" s="1">
        <f t="shared" si="0"/>
        <v>126.8</v>
      </c>
      <c r="K63" s="6">
        <f>J63*'Input Data'!AF76</f>
        <v>6.34</v>
      </c>
      <c r="L63" s="6">
        <f>J63*'Input Data'!AG76</f>
        <v>0</v>
      </c>
      <c r="M63" s="6">
        <f t="shared" si="1"/>
        <v>133.13999999999999</v>
      </c>
    </row>
    <row r="64" spans="1:13" x14ac:dyDescent="0.2">
      <c r="A64" s="1" t="str">
        <f>'Input Data'!B77</f>
        <v>CALGARY</v>
      </c>
      <c r="B64" s="1" t="str">
        <f>'Input Data'!AH77</f>
        <v>6811 52 ST SE</v>
      </c>
      <c r="C64" s="1" t="str">
        <f>'Input Data'!C77</f>
        <v>AB</v>
      </c>
      <c r="D64" s="1" t="str">
        <f>'Input Data'!D77</f>
        <v>PREMIUM</v>
      </c>
      <c r="E64" s="1">
        <f>'Input Data'!X77</f>
        <v>112.8</v>
      </c>
      <c r="F64" s="1">
        <f>'Input Data'!F77</f>
        <v>10</v>
      </c>
      <c r="G64" s="1">
        <f>'Input Data'!G77</f>
        <v>13</v>
      </c>
      <c r="H64" s="1">
        <f>'Input Data'!H77</f>
        <v>0</v>
      </c>
      <c r="I64" s="1">
        <f>'Input Data'!I77</f>
        <v>0</v>
      </c>
      <c r="J64" s="1">
        <f t="shared" si="0"/>
        <v>135.80000000000001</v>
      </c>
      <c r="K64" s="6">
        <f>J64*'Input Data'!AF77</f>
        <v>6.7900000000000009</v>
      </c>
      <c r="L64" s="6">
        <f>J64*'Input Data'!AG77</f>
        <v>0</v>
      </c>
      <c r="M64" s="6">
        <f t="shared" si="1"/>
        <v>142.59</v>
      </c>
    </row>
    <row r="65" spans="1:13" x14ac:dyDescent="0.2">
      <c r="A65" s="1" t="str">
        <f>'Input Data'!B78</f>
        <v>CALGARY</v>
      </c>
      <c r="B65" s="1" t="str">
        <f>'Input Data'!AH78</f>
        <v>6811 52 ST SE</v>
      </c>
      <c r="C65" s="1" t="str">
        <f>'Input Data'!C78</f>
        <v>AB</v>
      </c>
      <c r="D65" s="1" t="str">
        <f>'Input Data'!D78</f>
        <v>REG DYED</v>
      </c>
      <c r="E65" s="1">
        <f>'Input Data'!X78</f>
        <v>96.5</v>
      </c>
      <c r="F65" s="1">
        <f>'Input Data'!F78</f>
        <v>10</v>
      </c>
      <c r="G65" s="1">
        <f>'Input Data'!G78</f>
        <v>4</v>
      </c>
      <c r="H65" s="1">
        <f>'Input Data'!H78</f>
        <v>0</v>
      </c>
      <c r="I65" s="1">
        <f>'Input Data'!I78</f>
        <v>0</v>
      </c>
      <c r="J65" s="1">
        <f t="shared" si="0"/>
        <v>110.5</v>
      </c>
      <c r="K65" s="6">
        <f>J65*'Input Data'!AF78</f>
        <v>5.5250000000000004</v>
      </c>
      <c r="L65" s="6">
        <f>J65*'Input Data'!AG78</f>
        <v>0</v>
      </c>
      <c r="M65" s="6">
        <f t="shared" si="1"/>
        <v>116.02500000000001</v>
      </c>
    </row>
    <row r="66" spans="1:13" x14ac:dyDescent="0.2">
      <c r="A66" s="1" t="str">
        <f>'Input Data'!B79</f>
        <v>CALGARY</v>
      </c>
      <c r="B66" s="1" t="str">
        <f>'Input Data'!AH79</f>
        <v>6811 52 ST SE</v>
      </c>
      <c r="C66" s="1" t="str">
        <f>'Input Data'!C79</f>
        <v>AB</v>
      </c>
      <c r="D66" s="1" t="str">
        <f>'Input Data'!D79</f>
        <v>REGULAR</v>
      </c>
      <c r="E66" s="1">
        <f>'Input Data'!X79</f>
        <v>96.5</v>
      </c>
      <c r="F66" s="1">
        <f>'Input Data'!F79</f>
        <v>10</v>
      </c>
      <c r="G66" s="1">
        <f>'Input Data'!G79</f>
        <v>13</v>
      </c>
      <c r="H66" s="1">
        <f>'Input Data'!H79</f>
        <v>0</v>
      </c>
      <c r="I66" s="1">
        <f>'Input Data'!I79</f>
        <v>0</v>
      </c>
      <c r="J66" s="1">
        <f t="shared" si="0"/>
        <v>119.5</v>
      </c>
      <c r="K66" s="6">
        <f>J66*'Input Data'!AF79</f>
        <v>5.9750000000000005</v>
      </c>
      <c r="L66" s="6">
        <f>J66*'Input Data'!AG79</f>
        <v>0</v>
      </c>
      <c r="M66" s="6">
        <f t="shared" si="1"/>
        <v>125.47499999999999</v>
      </c>
    </row>
    <row r="67" spans="1:13" x14ac:dyDescent="0.2">
      <c r="A67" s="1" t="str">
        <f>'Input Data'!B80</f>
        <v>CALGARY</v>
      </c>
      <c r="B67" s="1" t="str">
        <f>'Input Data'!AH80</f>
        <v>6811 52 ST SE</v>
      </c>
      <c r="C67" s="1" t="str">
        <f>'Input Data'!C80</f>
        <v>AB</v>
      </c>
      <c r="D67" s="1" t="str">
        <f>'Input Data'!D80</f>
        <v>UNBRAND DEF</v>
      </c>
      <c r="E67" s="1">
        <f>'Input Data'!X80</f>
        <v>98.6</v>
      </c>
      <c r="F67" s="1">
        <f>'Input Data'!F80</f>
        <v>0</v>
      </c>
      <c r="G67" s="1">
        <f>'Input Data'!G80</f>
        <v>0</v>
      </c>
      <c r="H67" s="1">
        <f>'Input Data'!H80</f>
        <v>0</v>
      </c>
      <c r="I67" s="1">
        <f>'Input Data'!I80</f>
        <v>0</v>
      </c>
      <c r="J67" s="1">
        <f t="shared" si="0"/>
        <v>98.6</v>
      </c>
      <c r="K67" s="6">
        <f>J67*'Input Data'!AF80</f>
        <v>4.93</v>
      </c>
      <c r="L67" s="6">
        <f>J67*'Input Data'!AG80</f>
        <v>0</v>
      </c>
      <c r="M67" s="6">
        <f t="shared" si="1"/>
        <v>103.53</v>
      </c>
    </row>
    <row r="68" spans="1:13" x14ac:dyDescent="0.2">
      <c r="A68" s="1" t="str">
        <f>'Input Data'!B81</f>
        <v>CALGARY</v>
      </c>
      <c r="B68" s="1" t="str">
        <f>'Input Data'!AH81</f>
        <v>2504 7 AVE NE</v>
      </c>
      <c r="C68" s="1" t="str">
        <f>'Input Data'!C81</f>
        <v>AB</v>
      </c>
      <c r="D68" s="1" t="str">
        <f>'Input Data'!D81</f>
        <v>D LS DYED</v>
      </c>
      <c r="E68" s="1">
        <f>'Input Data'!X81</f>
        <v>103.6</v>
      </c>
      <c r="F68" s="1">
        <f>'Input Data'!F81</f>
        <v>4</v>
      </c>
      <c r="G68" s="1">
        <f>'Input Data'!G81</f>
        <v>4</v>
      </c>
      <c r="H68" s="1">
        <f>'Input Data'!H81</f>
        <v>0</v>
      </c>
      <c r="I68" s="1">
        <f>'Input Data'!I81</f>
        <v>0</v>
      </c>
      <c r="J68" s="1">
        <f t="shared" si="0"/>
        <v>111.6</v>
      </c>
      <c r="K68" s="6">
        <f>J68*'Input Data'!AF81</f>
        <v>5.58</v>
      </c>
      <c r="L68" s="6">
        <f>J68*'Input Data'!AG81</f>
        <v>0</v>
      </c>
      <c r="M68" s="6">
        <f t="shared" si="1"/>
        <v>117.17999999999999</v>
      </c>
    </row>
    <row r="69" spans="1:13" x14ac:dyDescent="0.2">
      <c r="A69" s="1" t="str">
        <f>'Input Data'!B82</f>
        <v>CALGARY</v>
      </c>
      <c r="B69" s="1" t="str">
        <f>'Input Data'!AH82</f>
        <v>2504 7 AVE NE</v>
      </c>
      <c r="C69" s="1" t="str">
        <f>'Input Data'!C82</f>
        <v>AB</v>
      </c>
      <c r="D69" s="1" t="str">
        <f>'Input Data'!D82</f>
        <v>DIESEL LS</v>
      </c>
      <c r="E69" s="1">
        <f>'Input Data'!X82</f>
        <v>103.6</v>
      </c>
      <c r="F69" s="1">
        <f>'Input Data'!F82</f>
        <v>4</v>
      </c>
      <c r="G69" s="1">
        <f>'Input Data'!G82</f>
        <v>13</v>
      </c>
      <c r="H69" s="1">
        <f>'Input Data'!H82</f>
        <v>0</v>
      </c>
      <c r="I69" s="1">
        <f>'Input Data'!I82</f>
        <v>0</v>
      </c>
      <c r="J69" s="1">
        <f t="shared" si="0"/>
        <v>120.6</v>
      </c>
      <c r="K69" s="6">
        <f>J69*'Input Data'!AF82</f>
        <v>6.03</v>
      </c>
      <c r="L69" s="6">
        <f>J69*'Input Data'!AG82</f>
        <v>0</v>
      </c>
      <c r="M69" s="6">
        <f t="shared" si="1"/>
        <v>126.63</v>
      </c>
    </row>
    <row r="70" spans="1:13" x14ac:dyDescent="0.2">
      <c r="A70" s="1" t="str">
        <f>'Input Data'!B83</f>
        <v>CALGARY</v>
      </c>
      <c r="B70" s="1" t="str">
        <f>'Input Data'!AH83</f>
        <v>2504 7 AVE NE</v>
      </c>
      <c r="C70" s="1" t="str">
        <f>'Input Data'!C83</f>
        <v>AB</v>
      </c>
      <c r="D70" s="1" t="str">
        <f>'Input Data'!D83</f>
        <v>ETH MID</v>
      </c>
      <c r="E70" s="1">
        <f>'Input Data'!X83</f>
        <v>100.5</v>
      </c>
      <c r="F70" s="1">
        <f>'Input Data'!F83</f>
        <v>10</v>
      </c>
      <c r="G70" s="1">
        <f>'Input Data'!G83</f>
        <v>13</v>
      </c>
      <c r="H70" s="1">
        <f>'Input Data'!H83</f>
        <v>0</v>
      </c>
      <c r="I70" s="1">
        <f>'Input Data'!I83</f>
        <v>0</v>
      </c>
      <c r="J70" s="1">
        <f t="shared" si="0"/>
        <v>123.5</v>
      </c>
      <c r="K70" s="6">
        <f>J70*'Input Data'!AF83</f>
        <v>6.1750000000000007</v>
      </c>
      <c r="L70" s="6">
        <f>J70*'Input Data'!AG83</f>
        <v>0</v>
      </c>
      <c r="M70" s="6">
        <f t="shared" si="1"/>
        <v>129.67500000000001</v>
      </c>
    </row>
    <row r="71" spans="1:13" x14ac:dyDescent="0.2">
      <c r="A71" s="1" t="str">
        <f>'Input Data'!B84</f>
        <v>CALGARY</v>
      </c>
      <c r="B71" s="1" t="str">
        <f>'Input Data'!AH84</f>
        <v>2504 7 AVE NE</v>
      </c>
      <c r="C71" s="1" t="str">
        <f>'Input Data'!C84</f>
        <v>AB</v>
      </c>
      <c r="D71" s="1" t="str">
        <f>'Input Data'!D84</f>
        <v>ETH REG DYE</v>
      </c>
      <c r="E71" s="1">
        <f>'Input Data'!X84</f>
        <v>92.3</v>
      </c>
      <c r="F71" s="1">
        <f>'Input Data'!F84</f>
        <v>10</v>
      </c>
      <c r="G71" s="1">
        <f>'Input Data'!G84</f>
        <v>4</v>
      </c>
      <c r="H71" s="1">
        <f>'Input Data'!H84</f>
        <v>0</v>
      </c>
      <c r="I71" s="1">
        <f>'Input Data'!I84</f>
        <v>0</v>
      </c>
      <c r="J71" s="1">
        <f t="shared" si="0"/>
        <v>106.3</v>
      </c>
      <c r="K71" s="6">
        <f>J71*'Input Data'!AF84</f>
        <v>5.3150000000000004</v>
      </c>
      <c r="L71" s="6">
        <f>J71*'Input Data'!AG84</f>
        <v>0</v>
      </c>
      <c r="M71" s="6">
        <f t="shared" si="1"/>
        <v>111.61499999999999</v>
      </c>
    </row>
    <row r="72" spans="1:13" x14ac:dyDescent="0.2">
      <c r="A72" s="1" t="str">
        <f>'Input Data'!B85</f>
        <v>CALGARY</v>
      </c>
      <c r="B72" s="1" t="str">
        <f>'Input Data'!AH85</f>
        <v>2504 7 AVE NE</v>
      </c>
      <c r="C72" s="1" t="str">
        <f>'Input Data'!C85</f>
        <v>AB</v>
      </c>
      <c r="D72" s="1" t="str">
        <f>'Input Data'!D85</f>
        <v>ETHANOL REG</v>
      </c>
      <c r="E72" s="1">
        <f>'Input Data'!X85</f>
        <v>92.3</v>
      </c>
      <c r="F72" s="1">
        <f>'Input Data'!F85</f>
        <v>10</v>
      </c>
      <c r="G72" s="1">
        <f>'Input Data'!G85</f>
        <v>13</v>
      </c>
      <c r="H72" s="1">
        <f>'Input Data'!H85</f>
        <v>0</v>
      </c>
      <c r="I72" s="1">
        <f>'Input Data'!I85</f>
        <v>0</v>
      </c>
      <c r="J72" s="1">
        <f t="shared" si="0"/>
        <v>115.3</v>
      </c>
      <c r="K72" s="6">
        <f>J72*'Input Data'!AF85</f>
        <v>5.7650000000000006</v>
      </c>
      <c r="L72" s="6">
        <f>J72*'Input Data'!AG85</f>
        <v>0</v>
      </c>
      <c r="M72" s="6">
        <f t="shared" si="1"/>
        <v>121.065</v>
      </c>
    </row>
    <row r="73" spans="1:13" x14ac:dyDescent="0.2">
      <c r="A73" s="1" t="str">
        <f>'Input Data'!B86</f>
        <v>CALGARY</v>
      </c>
      <c r="B73" s="1" t="str">
        <f>'Input Data'!AH86</f>
        <v>2504 7 AVE NE</v>
      </c>
      <c r="C73" s="1" t="str">
        <f>'Input Data'!C86</f>
        <v>AB</v>
      </c>
      <c r="D73" s="1" t="str">
        <f>'Input Data'!D86</f>
        <v>MID</v>
      </c>
      <c r="E73" s="1">
        <f>'Input Data'!X86</f>
        <v>105.7</v>
      </c>
      <c r="F73" s="1">
        <f>'Input Data'!F86</f>
        <v>10</v>
      </c>
      <c r="G73" s="1">
        <f>'Input Data'!G86</f>
        <v>13</v>
      </c>
      <c r="H73" s="1">
        <f>'Input Data'!H86</f>
        <v>0</v>
      </c>
      <c r="I73" s="1">
        <f>'Input Data'!I86</f>
        <v>0</v>
      </c>
      <c r="J73" s="1">
        <f t="shared" si="0"/>
        <v>128.69999999999999</v>
      </c>
      <c r="K73" s="6">
        <f>J73*'Input Data'!AF86</f>
        <v>6.4349999999999996</v>
      </c>
      <c r="L73" s="6">
        <f>J73*'Input Data'!AG86</f>
        <v>0</v>
      </c>
      <c r="M73" s="6">
        <f t="shared" si="1"/>
        <v>135.13499999999999</v>
      </c>
    </row>
    <row r="74" spans="1:13" x14ac:dyDescent="0.2">
      <c r="A74" s="1" t="str">
        <f>'Input Data'!B87</f>
        <v>CALGARY</v>
      </c>
      <c r="B74" s="1" t="str">
        <f>'Input Data'!AH87</f>
        <v>2504 7 AVE NE</v>
      </c>
      <c r="C74" s="1" t="str">
        <f>'Input Data'!C87</f>
        <v>AB</v>
      </c>
      <c r="D74" s="1" t="str">
        <f>'Input Data'!D87</f>
        <v>PREMIUM</v>
      </c>
      <c r="E74" s="1">
        <f>'Input Data'!X87</f>
        <v>104.2</v>
      </c>
      <c r="F74" s="1">
        <f>'Input Data'!F87</f>
        <v>10</v>
      </c>
      <c r="G74" s="1">
        <f>'Input Data'!G87</f>
        <v>13</v>
      </c>
      <c r="H74" s="1">
        <f>'Input Data'!H87</f>
        <v>0</v>
      </c>
      <c r="I74" s="1">
        <f>'Input Data'!I87</f>
        <v>0</v>
      </c>
      <c r="J74" s="1">
        <f t="shared" si="0"/>
        <v>127.2</v>
      </c>
      <c r="K74" s="6">
        <f>J74*'Input Data'!AF87</f>
        <v>6.36</v>
      </c>
      <c r="L74" s="6">
        <f>J74*'Input Data'!AG87</f>
        <v>0</v>
      </c>
      <c r="M74" s="6">
        <f t="shared" si="1"/>
        <v>133.56</v>
      </c>
    </row>
    <row r="75" spans="1:13" x14ac:dyDescent="0.2">
      <c r="A75" s="1" t="str">
        <f>'Input Data'!B88</f>
        <v>CALGARY</v>
      </c>
      <c r="B75" s="1" t="str">
        <f>'Input Data'!AH88</f>
        <v>2504 7 AVE NE</v>
      </c>
      <c r="C75" s="1" t="str">
        <f>'Input Data'!C88</f>
        <v>AB</v>
      </c>
      <c r="D75" s="1" t="str">
        <f>'Input Data'!D88</f>
        <v>REG DYED</v>
      </c>
      <c r="E75" s="1">
        <f>'Input Data'!X88</f>
        <v>92.2</v>
      </c>
      <c r="F75" s="1">
        <f>'Input Data'!F88</f>
        <v>10</v>
      </c>
      <c r="G75" s="1">
        <f>'Input Data'!G88</f>
        <v>4</v>
      </c>
      <c r="H75" s="1">
        <f>'Input Data'!H88</f>
        <v>0</v>
      </c>
      <c r="I75" s="1">
        <f>'Input Data'!I88</f>
        <v>0</v>
      </c>
      <c r="J75" s="1">
        <f t="shared" si="0"/>
        <v>106.2</v>
      </c>
      <c r="K75" s="6">
        <f>J75*'Input Data'!AF88</f>
        <v>5.3100000000000005</v>
      </c>
      <c r="L75" s="6">
        <f>J75*'Input Data'!AG88</f>
        <v>0</v>
      </c>
      <c r="M75" s="6">
        <f t="shared" si="1"/>
        <v>111.51</v>
      </c>
    </row>
    <row r="76" spans="1:13" x14ac:dyDescent="0.2">
      <c r="A76" s="1" t="str">
        <f>'Input Data'!B89</f>
        <v>CALGARY</v>
      </c>
      <c r="B76" s="1" t="str">
        <f>'Input Data'!AH89</f>
        <v>2504 7 AVE NE</v>
      </c>
      <c r="C76" s="1" t="str">
        <f>'Input Data'!C89</f>
        <v>AB</v>
      </c>
      <c r="D76" s="1" t="str">
        <f>'Input Data'!D89</f>
        <v>REGULAR</v>
      </c>
      <c r="E76" s="1">
        <f>'Input Data'!X89</f>
        <v>92.2</v>
      </c>
      <c r="F76" s="1">
        <f>'Input Data'!F89</f>
        <v>10</v>
      </c>
      <c r="G76" s="1">
        <f>'Input Data'!G89</f>
        <v>13</v>
      </c>
      <c r="H76" s="1">
        <f>'Input Data'!H89</f>
        <v>0</v>
      </c>
      <c r="I76" s="1">
        <f>'Input Data'!I89</f>
        <v>0</v>
      </c>
      <c r="J76" s="1">
        <f t="shared" si="0"/>
        <v>115.2</v>
      </c>
      <c r="K76" s="6">
        <f>J76*'Input Data'!AF89</f>
        <v>5.7600000000000007</v>
      </c>
      <c r="L76" s="6">
        <f>J76*'Input Data'!AG89</f>
        <v>0</v>
      </c>
      <c r="M76" s="6">
        <f t="shared" si="1"/>
        <v>120.96000000000001</v>
      </c>
    </row>
    <row r="77" spans="1:13" x14ac:dyDescent="0.2">
      <c r="A77" s="1" t="str">
        <f>'Input Data'!B90</f>
        <v>CALGARY</v>
      </c>
      <c r="B77" s="1" t="e">
        <f>'Input Data'!AH90</f>
        <v>#N/A</v>
      </c>
      <c r="C77" s="1" t="str">
        <f>'Input Data'!C90</f>
        <v>AB</v>
      </c>
      <c r="D77" s="1" t="str">
        <f>'Input Data'!D90</f>
        <v>D LS DYED</v>
      </c>
      <c r="E77" s="1">
        <f>'Input Data'!X90</f>
        <v>104.3</v>
      </c>
      <c r="F77" s="1">
        <f>'Input Data'!F90</f>
        <v>4</v>
      </c>
      <c r="G77" s="1">
        <f>'Input Data'!G90</f>
        <v>4</v>
      </c>
      <c r="H77" s="1">
        <f>'Input Data'!H90</f>
        <v>0</v>
      </c>
      <c r="I77" s="1">
        <f>'Input Data'!I90</f>
        <v>0</v>
      </c>
      <c r="J77" s="1">
        <f t="shared" si="0"/>
        <v>112.3</v>
      </c>
      <c r="K77" s="6">
        <f>J77*'Input Data'!AF90</f>
        <v>5.6150000000000002</v>
      </c>
      <c r="L77" s="6">
        <f>J77*'Input Data'!AG90</f>
        <v>0</v>
      </c>
      <c r="M77" s="6">
        <f t="shared" si="1"/>
        <v>117.91499999999999</v>
      </c>
    </row>
    <row r="78" spans="1:13" x14ac:dyDescent="0.2">
      <c r="A78" s="1" t="str">
        <f>'Input Data'!B91</f>
        <v>CALGARY</v>
      </c>
      <c r="B78" s="1" t="e">
        <f>'Input Data'!AH91</f>
        <v>#N/A</v>
      </c>
      <c r="C78" s="1" t="str">
        <f>'Input Data'!C91</f>
        <v>AB</v>
      </c>
      <c r="D78" s="1" t="str">
        <f>'Input Data'!D91</f>
        <v>DIESEL LS</v>
      </c>
      <c r="E78" s="1">
        <f>'Input Data'!X91</f>
        <v>104.3</v>
      </c>
      <c r="F78" s="1">
        <f>'Input Data'!F91</f>
        <v>4</v>
      </c>
      <c r="G78" s="1">
        <f>'Input Data'!G91</f>
        <v>13</v>
      </c>
      <c r="H78" s="1">
        <f>'Input Data'!H91</f>
        <v>0</v>
      </c>
      <c r="I78" s="1">
        <f>'Input Data'!I91</f>
        <v>0</v>
      </c>
      <c r="J78" s="1">
        <f t="shared" si="0"/>
        <v>121.3</v>
      </c>
      <c r="K78" s="6">
        <f>J78*'Input Data'!AF91</f>
        <v>6.0650000000000004</v>
      </c>
      <c r="L78" s="6">
        <f>J78*'Input Data'!AG91</f>
        <v>0</v>
      </c>
      <c r="M78" s="6">
        <f t="shared" si="1"/>
        <v>127.36499999999999</v>
      </c>
    </row>
    <row r="79" spans="1:13" x14ac:dyDescent="0.2">
      <c r="A79" s="1" t="str">
        <f>'Input Data'!B92</f>
        <v>CLAIRMONT</v>
      </c>
      <c r="B79" s="1" t="str">
        <f>'Input Data'!AH92</f>
        <v>7201 99 ST</v>
      </c>
      <c r="C79" s="1" t="str">
        <f>'Input Data'!C92</f>
        <v>AB</v>
      </c>
      <c r="D79" s="1" t="str">
        <f>'Input Data'!D92</f>
        <v>DIESEL LS</v>
      </c>
      <c r="E79" s="1">
        <f>'Input Data'!X92</f>
        <v>103.9</v>
      </c>
      <c r="F79" s="1">
        <f>'Input Data'!F92</f>
        <v>4</v>
      </c>
      <c r="G79" s="1">
        <f>'Input Data'!G92</f>
        <v>13</v>
      </c>
      <c r="H79" s="1">
        <f>'Input Data'!H92</f>
        <v>0</v>
      </c>
      <c r="I79" s="1">
        <f>'Input Data'!I92</f>
        <v>0</v>
      </c>
      <c r="J79" s="1">
        <f t="shared" si="0"/>
        <v>120.9</v>
      </c>
      <c r="K79" s="6">
        <f>J79*'Input Data'!AF92</f>
        <v>6.0450000000000008</v>
      </c>
      <c r="L79" s="6">
        <f>J79*'Input Data'!AG92</f>
        <v>0</v>
      </c>
      <c r="M79" s="6">
        <f t="shared" si="1"/>
        <v>126.94500000000001</v>
      </c>
    </row>
    <row r="80" spans="1:13" x14ac:dyDescent="0.2">
      <c r="A80" s="1" t="str">
        <f>'Input Data'!B93</f>
        <v>CLAIRMONT</v>
      </c>
      <c r="B80" s="1" t="str">
        <f>'Input Data'!AH93</f>
        <v>7201 99 ST</v>
      </c>
      <c r="C80" s="1" t="str">
        <f>'Input Data'!C93</f>
        <v>AB</v>
      </c>
      <c r="D80" s="1" t="str">
        <f>'Input Data'!D93</f>
        <v>ETH MID</v>
      </c>
      <c r="E80" s="1">
        <f>'Input Data'!X93</f>
        <v>97.5</v>
      </c>
      <c r="F80" s="1">
        <f>'Input Data'!F93</f>
        <v>10</v>
      </c>
      <c r="G80" s="1">
        <f>'Input Data'!G93</f>
        <v>13</v>
      </c>
      <c r="H80" s="1">
        <f>'Input Data'!H93</f>
        <v>0</v>
      </c>
      <c r="I80" s="1">
        <f>'Input Data'!I93</f>
        <v>0</v>
      </c>
      <c r="J80" s="1">
        <f t="shared" ref="J80:J143" si="2">SUM(E80:I80)</f>
        <v>120.5</v>
      </c>
      <c r="K80" s="6">
        <f>J80*'Input Data'!AF93</f>
        <v>6.0250000000000004</v>
      </c>
      <c r="L80" s="6">
        <f>J80*'Input Data'!AG93</f>
        <v>0</v>
      </c>
      <c r="M80" s="6">
        <f t="shared" ref="M80:M143" si="3">SUM(J80:L80)</f>
        <v>126.52500000000001</v>
      </c>
    </row>
    <row r="81" spans="1:13" x14ac:dyDescent="0.2">
      <c r="A81" s="1" t="str">
        <f>'Input Data'!B94</f>
        <v>CLAIRMONT</v>
      </c>
      <c r="B81" s="1" t="str">
        <f>'Input Data'!AH94</f>
        <v>7201 99 ST</v>
      </c>
      <c r="C81" s="1" t="str">
        <f>'Input Data'!C94</f>
        <v>AB</v>
      </c>
      <c r="D81" s="1" t="str">
        <f>'Input Data'!D94</f>
        <v>ETHANOL REG</v>
      </c>
      <c r="E81" s="1">
        <f>'Input Data'!X94</f>
        <v>93</v>
      </c>
      <c r="F81" s="1">
        <f>'Input Data'!F94</f>
        <v>10</v>
      </c>
      <c r="G81" s="1">
        <f>'Input Data'!G94</f>
        <v>13</v>
      </c>
      <c r="H81" s="1">
        <f>'Input Data'!H94</f>
        <v>0</v>
      </c>
      <c r="I81" s="1">
        <f>'Input Data'!I94</f>
        <v>0</v>
      </c>
      <c r="J81" s="1">
        <f t="shared" si="2"/>
        <v>116</v>
      </c>
      <c r="K81" s="6">
        <f>J81*'Input Data'!AF94</f>
        <v>5.8000000000000007</v>
      </c>
      <c r="L81" s="6">
        <f>J81*'Input Data'!AG94</f>
        <v>0</v>
      </c>
      <c r="M81" s="6">
        <f t="shared" si="3"/>
        <v>121.8</v>
      </c>
    </row>
    <row r="82" spans="1:13" x14ac:dyDescent="0.2">
      <c r="A82" s="1" t="str">
        <f>'Input Data'!B95</f>
        <v>CLAIRMONT</v>
      </c>
      <c r="B82" s="1" t="str">
        <f>'Input Data'!AH95</f>
        <v>7201 99 ST</v>
      </c>
      <c r="C82" s="1" t="str">
        <f>'Input Data'!C95</f>
        <v>AB</v>
      </c>
      <c r="D82" s="1" t="str">
        <f>'Input Data'!D95</f>
        <v>PREMIUM</v>
      </c>
      <c r="E82" s="1">
        <f>'Input Data'!X95</f>
        <v>113</v>
      </c>
      <c r="F82" s="1">
        <f>'Input Data'!F95</f>
        <v>10</v>
      </c>
      <c r="G82" s="1">
        <f>'Input Data'!G95</f>
        <v>13</v>
      </c>
      <c r="H82" s="1">
        <f>'Input Data'!H95</f>
        <v>0</v>
      </c>
      <c r="I82" s="1">
        <f>'Input Data'!I95</f>
        <v>0</v>
      </c>
      <c r="J82" s="1">
        <f t="shared" si="2"/>
        <v>136</v>
      </c>
      <c r="K82" s="6">
        <f>J82*'Input Data'!AF95</f>
        <v>6.8000000000000007</v>
      </c>
      <c r="L82" s="6">
        <f>J82*'Input Data'!AG95</f>
        <v>0</v>
      </c>
      <c r="M82" s="6">
        <f t="shared" si="3"/>
        <v>142.80000000000001</v>
      </c>
    </row>
    <row r="83" spans="1:13" x14ac:dyDescent="0.2">
      <c r="A83" s="1" t="str">
        <f>'Input Data'!B96</f>
        <v>COLD LAKE</v>
      </c>
      <c r="B83" s="1" t="e">
        <f>'Input Data'!AH96</f>
        <v>#N/A</v>
      </c>
      <c r="C83" s="1" t="str">
        <f>'Input Data'!C96</f>
        <v>AB</v>
      </c>
      <c r="D83" s="1" t="str">
        <f>'Input Data'!D96</f>
        <v>DIESEL LS</v>
      </c>
      <c r="E83" s="1">
        <f>'Input Data'!X96</f>
        <v>107.1</v>
      </c>
      <c r="F83" s="1">
        <f>'Input Data'!F96</f>
        <v>4</v>
      </c>
      <c r="G83" s="1">
        <f>'Input Data'!G96</f>
        <v>13</v>
      </c>
      <c r="H83" s="1">
        <f>'Input Data'!H96</f>
        <v>0</v>
      </c>
      <c r="I83" s="1">
        <f>'Input Data'!I96</f>
        <v>0</v>
      </c>
      <c r="J83" s="1">
        <f t="shared" si="2"/>
        <v>124.1</v>
      </c>
      <c r="K83" s="6">
        <f>J83*'Input Data'!AF96</f>
        <v>6.2050000000000001</v>
      </c>
      <c r="L83" s="6">
        <f>J83*'Input Data'!AG96</f>
        <v>0</v>
      </c>
      <c r="M83" s="6">
        <f t="shared" si="3"/>
        <v>130.30500000000001</v>
      </c>
    </row>
    <row r="84" spans="1:13" x14ac:dyDescent="0.2">
      <c r="A84" s="1" t="str">
        <f>'Input Data'!B97</f>
        <v>COLD LAKE</v>
      </c>
      <c r="B84" s="1" t="e">
        <f>'Input Data'!AH97</f>
        <v>#N/A</v>
      </c>
      <c r="C84" s="1" t="str">
        <f>'Input Data'!C97</f>
        <v>AB</v>
      </c>
      <c r="D84" s="1" t="str">
        <f>'Input Data'!D97</f>
        <v>ETHANOL REG</v>
      </c>
      <c r="E84" s="1">
        <f>'Input Data'!X97</f>
        <v>96.7</v>
      </c>
      <c r="F84" s="1">
        <f>'Input Data'!F97</f>
        <v>10</v>
      </c>
      <c r="G84" s="1">
        <f>'Input Data'!G97</f>
        <v>13</v>
      </c>
      <c r="H84" s="1">
        <f>'Input Data'!H97</f>
        <v>0</v>
      </c>
      <c r="I84" s="1">
        <f>'Input Data'!I97</f>
        <v>0</v>
      </c>
      <c r="J84" s="1">
        <f t="shared" si="2"/>
        <v>119.7</v>
      </c>
      <c r="K84" s="6">
        <f>J84*'Input Data'!AF97</f>
        <v>5.9850000000000003</v>
      </c>
      <c r="L84" s="6">
        <f>J84*'Input Data'!AG97</f>
        <v>0</v>
      </c>
      <c r="M84" s="6">
        <f t="shared" si="3"/>
        <v>125.685</v>
      </c>
    </row>
    <row r="85" spans="1:13" x14ac:dyDescent="0.2">
      <c r="A85" s="1" t="str">
        <f>'Input Data'!B98</f>
        <v>DEADMANS FLATS</v>
      </c>
      <c r="B85" s="1" t="e">
        <f>'Input Data'!AH98</f>
        <v>#N/A</v>
      </c>
      <c r="C85" s="1" t="str">
        <f>'Input Data'!C98</f>
        <v>AB</v>
      </c>
      <c r="D85" s="1" t="str">
        <f>'Input Data'!D98</f>
        <v>DIESEL LS</v>
      </c>
      <c r="E85" s="1">
        <f>'Input Data'!X98</f>
        <v>104.7</v>
      </c>
      <c r="F85" s="1">
        <f>'Input Data'!F98</f>
        <v>4</v>
      </c>
      <c r="G85" s="1">
        <f>'Input Data'!G98</f>
        <v>13</v>
      </c>
      <c r="H85" s="1">
        <f>'Input Data'!H98</f>
        <v>0</v>
      </c>
      <c r="I85" s="1">
        <f>'Input Data'!I98</f>
        <v>0</v>
      </c>
      <c r="J85" s="1">
        <f t="shared" si="2"/>
        <v>121.7</v>
      </c>
      <c r="K85" s="6">
        <f>J85*'Input Data'!AF98</f>
        <v>6.0850000000000009</v>
      </c>
      <c r="L85" s="6">
        <f>J85*'Input Data'!AG98</f>
        <v>0</v>
      </c>
      <c r="M85" s="6">
        <f t="shared" si="3"/>
        <v>127.785</v>
      </c>
    </row>
    <row r="86" spans="1:13" x14ac:dyDescent="0.2">
      <c r="A86" s="1" t="str">
        <f>'Input Data'!B99</f>
        <v>DEADMANS FLATS</v>
      </c>
      <c r="B86" s="1" t="e">
        <f>'Input Data'!AH99</f>
        <v>#N/A</v>
      </c>
      <c r="C86" s="1" t="str">
        <f>'Input Data'!C99</f>
        <v>AB</v>
      </c>
      <c r="D86" s="1" t="str">
        <f>'Input Data'!D99</f>
        <v>ETH MID</v>
      </c>
      <c r="E86" s="1">
        <f>'Input Data'!X99</f>
        <v>101.4</v>
      </c>
      <c r="F86" s="1">
        <f>'Input Data'!F99</f>
        <v>10</v>
      </c>
      <c r="G86" s="1">
        <f>'Input Data'!G99</f>
        <v>13</v>
      </c>
      <c r="H86" s="1">
        <f>'Input Data'!H99</f>
        <v>0</v>
      </c>
      <c r="I86" s="1">
        <f>'Input Data'!I99</f>
        <v>0</v>
      </c>
      <c r="J86" s="1">
        <f t="shared" si="2"/>
        <v>124.4</v>
      </c>
      <c r="K86" s="6">
        <f>J86*'Input Data'!AF99</f>
        <v>6.2200000000000006</v>
      </c>
      <c r="L86" s="6">
        <f>J86*'Input Data'!AG99</f>
        <v>0</v>
      </c>
      <c r="M86" s="6">
        <f t="shared" si="3"/>
        <v>130.62</v>
      </c>
    </row>
    <row r="87" spans="1:13" x14ac:dyDescent="0.2">
      <c r="A87" s="1" t="str">
        <f>'Input Data'!B100</f>
        <v>DEADMANS FLATS</v>
      </c>
      <c r="B87" s="1" t="e">
        <f>'Input Data'!AH100</f>
        <v>#N/A</v>
      </c>
      <c r="C87" s="1" t="str">
        <f>'Input Data'!C100</f>
        <v>AB</v>
      </c>
      <c r="D87" s="1" t="str">
        <f>'Input Data'!D100</f>
        <v>ETHANOL REG</v>
      </c>
      <c r="E87" s="1">
        <f>'Input Data'!X100</f>
        <v>93.2</v>
      </c>
      <c r="F87" s="1">
        <f>'Input Data'!F100</f>
        <v>10</v>
      </c>
      <c r="G87" s="1">
        <f>'Input Data'!G100</f>
        <v>13</v>
      </c>
      <c r="H87" s="1">
        <f>'Input Data'!H100</f>
        <v>0</v>
      </c>
      <c r="I87" s="1">
        <f>'Input Data'!I100</f>
        <v>0</v>
      </c>
      <c r="J87" s="1">
        <f t="shared" si="2"/>
        <v>116.2</v>
      </c>
      <c r="K87" s="6">
        <f>J87*'Input Data'!AF100</f>
        <v>5.8100000000000005</v>
      </c>
      <c r="L87" s="6">
        <f>J87*'Input Data'!AG100</f>
        <v>0</v>
      </c>
      <c r="M87" s="6">
        <f t="shared" si="3"/>
        <v>122.01</v>
      </c>
    </row>
    <row r="88" spans="1:13" x14ac:dyDescent="0.2">
      <c r="A88" s="1" t="str">
        <f>'Input Data'!B101</f>
        <v>DRAYTON VALLEY</v>
      </c>
      <c r="B88" s="1" t="str">
        <f>'Input Data'!AH101</f>
        <v>5201 62 ST</v>
      </c>
      <c r="C88" s="1" t="str">
        <f>'Input Data'!C101</f>
        <v>AB</v>
      </c>
      <c r="D88" s="1" t="str">
        <f>'Input Data'!D101</f>
        <v>D LS DYED</v>
      </c>
      <c r="E88" s="1">
        <f>'Input Data'!X101</f>
        <v>101.7</v>
      </c>
      <c r="F88" s="1">
        <f>'Input Data'!F101</f>
        <v>4</v>
      </c>
      <c r="G88" s="1">
        <f>'Input Data'!G101</f>
        <v>4</v>
      </c>
      <c r="H88" s="1">
        <f>'Input Data'!H101</f>
        <v>0</v>
      </c>
      <c r="I88" s="1">
        <f>'Input Data'!I101</f>
        <v>0</v>
      </c>
      <c r="J88" s="1">
        <f t="shared" si="2"/>
        <v>109.7</v>
      </c>
      <c r="K88" s="6">
        <f>J88*'Input Data'!AF101</f>
        <v>5.4850000000000003</v>
      </c>
      <c r="L88" s="6">
        <f>J88*'Input Data'!AG101</f>
        <v>0</v>
      </c>
      <c r="M88" s="6">
        <f t="shared" si="3"/>
        <v>115.185</v>
      </c>
    </row>
    <row r="89" spans="1:13" x14ac:dyDescent="0.2">
      <c r="A89" s="1" t="str">
        <f>'Input Data'!B102</f>
        <v>DRAYTON VALLEY</v>
      </c>
      <c r="B89" s="1" t="str">
        <f>'Input Data'!AH102</f>
        <v>5201 62 ST</v>
      </c>
      <c r="C89" s="1" t="str">
        <f>'Input Data'!C102</f>
        <v>AB</v>
      </c>
      <c r="D89" s="1" t="str">
        <f>'Input Data'!D102</f>
        <v>DIESEL LS</v>
      </c>
      <c r="E89" s="1">
        <f>'Input Data'!X102</f>
        <v>101.7</v>
      </c>
      <c r="F89" s="1">
        <f>'Input Data'!F102</f>
        <v>4</v>
      </c>
      <c r="G89" s="1">
        <f>'Input Data'!G102</f>
        <v>13</v>
      </c>
      <c r="H89" s="1">
        <f>'Input Data'!H102</f>
        <v>0</v>
      </c>
      <c r="I89" s="1">
        <f>'Input Data'!I102</f>
        <v>0</v>
      </c>
      <c r="J89" s="1">
        <f t="shared" si="2"/>
        <v>118.7</v>
      </c>
      <c r="K89" s="6">
        <f>J89*'Input Data'!AF102</f>
        <v>5.9350000000000005</v>
      </c>
      <c r="L89" s="6">
        <f>J89*'Input Data'!AG102</f>
        <v>0</v>
      </c>
      <c r="M89" s="6">
        <f t="shared" si="3"/>
        <v>124.63500000000001</v>
      </c>
    </row>
    <row r="90" spans="1:13" x14ac:dyDescent="0.2">
      <c r="A90" s="1" t="str">
        <f>'Input Data'!B103</f>
        <v>DRAYTON VALLEY</v>
      </c>
      <c r="B90" s="1" t="str">
        <f>'Input Data'!AH103</f>
        <v>5201 62 ST</v>
      </c>
      <c r="C90" s="1" t="str">
        <f>'Input Data'!C103</f>
        <v>AB</v>
      </c>
      <c r="D90" s="1" t="str">
        <f>'Input Data'!D103</f>
        <v>ETHANOL REG</v>
      </c>
      <c r="E90" s="1">
        <f>'Input Data'!X103</f>
        <v>91.3</v>
      </c>
      <c r="F90" s="1">
        <f>'Input Data'!F103</f>
        <v>10</v>
      </c>
      <c r="G90" s="1">
        <f>'Input Data'!G103</f>
        <v>13</v>
      </c>
      <c r="H90" s="1">
        <f>'Input Data'!H103</f>
        <v>0</v>
      </c>
      <c r="I90" s="1">
        <f>'Input Data'!I103</f>
        <v>0</v>
      </c>
      <c r="J90" s="1">
        <f t="shared" si="2"/>
        <v>114.3</v>
      </c>
      <c r="K90" s="6">
        <f>J90*'Input Data'!AF103</f>
        <v>5.7149999999999999</v>
      </c>
      <c r="L90" s="6">
        <f>J90*'Input Data'!AG103</f>
        <v>0</v>
      </c>
      <c r="M90" s="6">
        <f t="shared" si="3"/>
        <v>120.015</v>
      </c>
    </row>
    <row r="91" spans="1:13" x14ac:dyDescent="0.2">
      <c r="A91" s="1" t="str">
        <f>'Input Data'!B104</f>
        <v>DRAYTON VALLEY</v>
      </c>
      <c r="B91" s="1" t="str">
        <f>'Input Data'!AH104</f>
        <v>5201 62 ST</v>
      </c>
      <c r="C91" s="1" t="str">
        <f>'Input Data'!C104</f>
        <v>AB</v>
      </c>
      <c r="D91" s="1" t="str">
        <f>'Input Data'!D104</f>
        <v>REGULAR</v>
      </c>
      <c r="E91" s="1">
        <f>'Input Data'!X104</f>
        <v>78.8</v>
      </c>
      <c r="F91" s="1">
        <f>'Input Data'!F104</f>
        <v>10</v>
      </c>
      <c r="G91" s="1">
        <f>'Input Data'!G104</f>
        <v>13</v>
      </c>
      <c r="H91" s="1">
        <f>'Input Data'!H104</f>
        <v>0</v>
      </c>
      <c r="I91" s="1">
        <f>'Input Data'!I104</f>
        <v>0</v>
      </c>
      <c r="J91" s="1">
        <f t="shared" si="2"/>
        <v>101.8</v>
      </c>
      <c r="K91" s="6">
        <f>J91*'Input Data'!AF104</f>
        <v>5.09</v>
      </c>
      <c r="L91" s="6">
        <f>J91*'Input Data'!AG104</f>
        <v>0</v>
      </c>
      <c r="M91" s="6">
        <f t="shared" si="3"/>
        <v>106.89</v>
      </c>
    </row>
    <row r="92" spans="1:13" x14ac:dyDescent="0.2">
      <c r="A92" s="1" t="str">
        <f>'Input Data'!B105</f>
        <v>EDMONTON</v>
      </c>
      <c r="B92" s="1" t="str">
        <f>'Input Data'!AH105</f>
        <v>11760 167 ST NW</v>
      </c>
      <c r="C92" s="1" t="str">
        <f>'Input Data'!C105</f>
        <v>AB</v>
      </c>
      <c r="D92" s="1" t="str">
        <f>'Input Data'!D105</f>
        <v>DIESEL LS</v>
      </c>
      <c r="E92" s="1">
        <f>'Input Data'!X105</f>
        <v>100.5</v>
      </c>
      <c r="F92" s="1">
        <f>'Input Data'!F105</f>
        <v>4</v>
      </c>
      <c r="G92" s="1">
        <f>'Input Data'!G105</f>
        <v>13</v>
      </c>
      <c r="H92" s="1">
        <f>'Input Data'!H105</f>
        <v>0</v>
      </c>
      <c r="I92" s="1">
        <f>'Input Data'!I105</f>
        <v>0</v>
      </c>
      <c r="J92" s="1">
        <f t="shared" si="2"/>
        <v>117.5</v>
      </c>
      <c r="K92" s="6">
        <f>J92*'Input Data'!AF105</f>
        <v>5.875</v>
      </c>
      <c r="L92" s="6">
        <f>J92*'Input Data'!AG105</f>
        <v>0</v>
      </c>
      <c r="M92" s="6">
        <f t="shared" si="3"/>
        <v>123.375</v>
      </c>
    </row>
    <row r="93" spans="1:13" x14ac:dyDescent="0.2">
      <c r="A93" s="1" t="str">
        <f>'Input Data'!B106</f>
        <v>EDMONTON</v>
      </c>
      <c r="B93" s="1" t="str">
        <f>'Input Data'!AH106</f>
        <v>11760 167 ST NW</v>
      </c>
      <c r="C93" s="1" t="str">
        <f>'Input Data'!C106</f>
        <v>AB</v>
      </c>
      <c r="D93" s="1" t="str">
        <f>'Input Data'!D106</f>
        <v>ETH MID</v>
      </c>
      <c r="E93" s="1">
        <f>'Input Data'!X106</f>
        <v>98.6</v>
      </c>
      <c r="F93" s="1">
        <f>'Input Data'!F106</f>
        <v>10</v>
      </c>
      <c r="G93" s="1">
        <f>'Input Data'!G106</f>
        <v>13</v>
      </c>
      <c r="H93" s="1">
        <f>'Input Data'!H106</f>
        <v>0</v>
      </c>
      <c r="I93" s="1">
        <f>'Input Data'!I106</f>
        <v>0</v>
      </c>
      <c r="J93" s="1">
        <f t="shared" si="2"/>
        <v>121.6</v>
      </c>
      <c r="K93" s="6">
        <f>J93*'Input Data'!AF106</f>
        <v>6.08</v>
      </c>
      <c r="L93" s="6">
        <f>J93*'Input Data'!AG106</f>
        <v>0</v>
      </c>
      <c r="M93" s="6">
        <f t="shared" si="3"/>
        <v>127.67999999999999</v>
      </c>
    </row>
    <row r="94" spans="1:13" x14ac:dyDescent="0.2">
      <c r="A94" s="1" t="str">
        <f>'Input Data'!B107</f>
        <v>EDMONTON</v>
      </c>
      <c r="B94" s="1" t="str">
        <f>'Input Data'!AH107</f>
        <v>11760 167 ST NW</v>
      </c>
      <c r="C94" s="1" t="str">
        <f>'Input Data'!C107</f>
        <v>AB</v>
      </c>
      <c r="D94" s="1" t="str">
        <f>'Input Data'!D107</f>
        <v>ETHANOL REG</v>
      </c>
      <c r="E94" s="1">
        <f>'Input Data'!X107</f>
        <v>90.1</v>
      </c>
      <c r="F94" s="1">
        <f>'Input Data'!F107</f>
        <v>10</v>
      </c>
      <c r="G94" s="1">
        <f>'Input Data'!G107</f>
        <v>13</v>
      </c>
      <c r="H94" s="1">
        <f>'Input Data'!H107</f>
        <v>0</v>
      </c>
      <c r="I94" s="1">
        <f>'Input Data'!I107</f>
        <v>0</v>
      </c>
      <c r="J94" s="1">
        <f t="shared" si="2"/>
        <v>113.1</v>
      </c>
      <c r="K94" s="6">
        <f>J94*'Input Data'!AF107</f>
        <v>5.6550000000000002</v>
      </c>
      <c r="L94" s="6">
        <f>J94*'Input Data'!AG107</f>
        <v>0</v>
      </c>
      <c r="M94" s="6">
        <f t="shared" si="3"/>
        <v>118.755</v>
      </c>
    </row>
    <row r="95" spans="1:13" x14ac:dyDescent="0.2">
      <c r="A95" s="1" t="str">
        <f>'Input Data'!B108</f>
        <v>EDMONTON</v>
      </c>
      <c r="B95" s="1" t="str">
        <f>'Input Data'!AH108</f>
        <v>11760 167 ST NW</v>
      </c>
      <c r="C95" s="1" t="str">
        <f>'Input Data'!C108</f>
        <v>AB</v>
      </c>
      <c r="D95" s="1" t="str">
        <f>'Input Data'!D108</f>
        <v>UNBRAND DEF</v>
      </c>
      <c r="E95" s="1">
        <f>'Input Data'!X108</f>
        <v>84.4</v>
      </c>
      <c r="F95" s="1">
        <f>'Input Data'!F108</f>
        <v>0</v>
      </c>
      <c r="G95" s="1">
        <f>'Input Data'!G108</f>
        <v>0</v>
      </c>
      <c r="H95" s="1">
        <f>'Input Data'!H108</f>
        <v>0</v>
      </c>
      <c r="I95" s="1">
        <f>'Input Data'!I108</f>
        <v>0</v>
      </c>
      <c r="J95" s="1">
        <f t="shared" si="2"/>
        <v>84.4</v>
      </c>
      <c r="K95" s="6">
        <f>J95*'Input Data'!AF108</f>
        <v>4.2200000000000006</v>
      </c>
      <c r="L95" s="6">
        <f>J95*'Input Data'!AG108</f>
        <v>0</v>
      </c>
      <c r="M95" s="6">
        <f t="shared" si="3"/>
        <v>88.62</v>
      </c>
    </row>
    <row r="96" spans="1:13" x14ac:dyDescent="0.2">
      <c r="A96" s="1" t="str">
        <f>'Input Data'!B109</f>
        <v>EDMONTON</v>
      </c>
      <c r="B96" s="1" t="str">
        <f>'Input Data'!AH109</f>
        <v>16002 114 AVE</v>
      </c>
      <c r="C96" s="1" t="str">
        <f>'Input Data'!C109</f>
        <v>AB</v>
      </c>
      <c r="D96" s="1" t="str">
        <f>'Input Data'!D109</f>
        <v>DIESEL LS</v>
      </c>
      <c r="E96" s="1">
        <f>'Input Data'!X109</f>
        <v>100.5</v>
      </c>
      <c r="F96" s="1">
        <f>'Input Data'!F109</f>
        <v>4</v>
      </c>
      <c r="G96" s="1">
        <f>'Input Data'!G109</f>
        <v>13</v>
      </c>
      <c r="H96" s="1">
        <f>'Input Data'!H109</f>
        <v>0</v>
      </c>
      <c r="I96" s="1">
        <f>'Input Data'!I109</f>
        <v>0</v>
      </c>
      <c r="J96" s="1">
        <f t="shared" si="2"/>
        <v>117.5</v>
      </c>
      <c r="K96" s="6">
        <f>J96*'Input Data'!AF109</f>
        <v>5.875</v>
      </c>
      <c r="L96" s="6">
        <f>J96*'Input Data'!AG109</f>
        <v>0</v>
      </c>
      <c r="M96" s="6">
        <f t="shared" si="3"/>
        <v>123.375</v>
      </c>
    </row>
    <row r="97" spans="1:13" x14ac:dyDescent="0.2">
      <c r="A97" s="1" t="str">
        <f>'Input Data'!B110</f>
        <v>EDMONTON</v>
      </c>
      <c r="B97" s="1" t="str">
        <f>'Input Data'!AH110</f>
        <v>16002 114 AVE</v>
      </c>
      <c r="C97" s="1" t="str">
        <f>'Input Data'!C110</f>
        <v>AB</v>
      </c>
      <c r="D97" s="1" t="str">
        <f>'Input Data'!D110</f>
        <v>ETH MID</v>
      </c>
      <c r="E97" s="1">
        <f>'Input Data'!X110</f>
        <v>96.2</v>
      </c>
      <c r="F97" s="1">
        <f>'Input Data'!F110</f>
        <v>10</v>
      </c>
      <c r="G97" s="1">
        <f>'Input Data'!G110</f>
        <v>13</v>
      </c>
      <c r="H97" s="1">
        <f>'Input Data'!H110</f>
        <v>0</v>
      </c>
      <c r="I97" s="1">
        <f>'Input Data'!I110</f>
        <v>0</v>
      </c>
      <c r="J97" s="1">
        <f t="shared" si="2"/>
        <v>119.2</v>
      </c>
      <c r="K97" s="6">
        <f>J97*'Input Data'!AF110</f>
        <v>5.9600000000000009</v>
      </c>
      <c r="L97" s="6">
        <f>J97*'Input Data'!AG110</f>
        <v>0</v>
      </c>
      <c r="M97" s="6">
        <f t="shared" si="3"/>
        <v>125.16</v>
      </c>
    </row>
    <row r="98" spans="1:13" x14ac:dyDescent="0.2">
      <c r="A98" s="1" t="str">
        <f>'Input Data'!B111</f>
        <v>EDMONTON</v>
      </c>
      <c r="B98" s="1" t="str">
        <f>'Input Data'!AH111</f>
        <v>16002 114 AVE</v>
      </c>
      <c r="C98" s="1" t="str">
        <f>'Input Data'!C111</f>
        <v>AB</v>
      </c>
      <c r="D98" s="1" t="str">
        <f>'Input Data'!D111</f>
        <v>ETHANOL REG</v>
      </c>
      <c r="E98" s="1">
        <f>'Input Data'!X111</f>
        <v>91.7</v>
      </c>
      <c r="F98" s="1">
        <f>'Input Data'!F111</f>
        <v>10</v>
      </c>
      <c r="G98" s="1">
        <f>'Input Data'!G111</f>
        <v>13</v>
      </c>
      <c r="H98" s="1">
        <f>'Input Data'!H111</f>
        <v>0</v>
      </c>
      <c r="I98" s="1">
        <f>'Input Data'!I111</f>
        <v>0</v>
      </c>
      <c r="J98" s="1">
        <f t="shared" si="2"/>
        <v>114.7</v>
      </c>
      <c r="K98" s="6">
        <f>J98*'Input Data'!AF111</f>
        <v>5.7350000000000003</v>
      </c>
      <c r="L98" s="6">
        <f>J98*'Input Data'!AG111</f>
        <v>0</v>
      </c>
      <c r="M98" s="6">
        <f t="shared" si="3"/>
        <v>120.435</v>
      </c>
    </row>
    <row r="99" spans="1:13" x14ac:dyDescent="0.2">
      <c r="A99" s="1" t="str">
        <f>'Input Data'!B112</f>
        <v>EDMONTON</v>
      </c>
      <c r="B99" s="1" t="str">
        <f>'Input Data'!AH112</f>
        <v>16002 114 AVE</v>
      </c>
      <c r="C99" s="1" t="str">
        <f>'Input Data'!C112</f>
        <v>AB</v>
      </c>
      <c r="D99" s="1" t="str">
        <f>'Input Data'!D112</f>
        <v>PREMIUM</v>
      </c>
      <c r="E99" s="1">
        <f>'Input Data'!X112</f>
        <v>113.3</v>
      </c>
      <c r="F99" s="1">
        <f>'Input Data'!F112</f>
        <v>10</v>
      </c>
      <c r="G99" s="1">
        <f>'Input Data'!G112</f>
        <v>13</v>
      </c>
      <c r="H99" s="1">
        <f>'Input Data'!H112</f>
        <v>0</v>
      </c>
      <c r="I99" s="1">
        <f>'Input Data'!I112</f>
        <v>0</v>
      </c>
      <c r="J99" s="1">
        <f t="shared" si="2"/>
        <v>136.30000000000001</v>
      </c>
      <c r="K99" s="6">
        <f>J99*'Input Data'!AF112</f>
        <v>6.8150000000000013</v>
      </c>
      <c r="L99" s="6">
        <f>J99*'Input Data'!AG112</f>
        <v>0</v>
      </c>
      <c r="M99" s="6">
        <f t="shared" si="3"/>
        <v>143.11500000000001</v>
      </c>
    </row>
    <row r="100" spans="1:13" x14ac:dyDescent="0.2">
      <c r="A100" s="1" t="str">
        <f>'Input Data'!B113</f>
        <v>EDMONTON</v>
      </c>
      <c r="B100" s="1" t="str">
        <f>'Input Data'!AH113</f>
        <v>3515 76 AVE</v>
      </c>
      <c r="C100" s="1" t="str">
        <f>'Input Data'!C113</f>
        <v>AB</v>
      </c>
      <c r="D100" s="1" t="str">
        <f>'Input Data'!D113</f>
        <v>D LS DYED</v>
      </c>
      <c r="E100" s="1">
        <f>'Input Data'!X113</f>
        <v>100</v>
      </c>
      <c r="F100" s="1">
        <f>'Input Data'!F113</f>
        <v>4</v>
      </c>
      <c r="G100" s="1">
        <f>'Input Data'!G113</f>
        <v>4</v>
      </c>
      <c r="H100" s="1">
        <f>'Input Data'!H113</f>
        <v>0</v>
      </c>
      <c r="I100" s="1">
        <f>'Input Data'!I113</f>
        <v>0</v>
      </c>
      <c r="J100" s="1">
        <f t="shared" si="2"/>
        <v>108</v>
      </c>
      <c r="K100" s="6">
        <f>J100*'Input Data'!AF113</f>
        <v>5.4</v>
      </c>
      <c r="L100" s="6">
        <f>J100*'Input Data'!AG113</f>
        <v>0</v>
      </c>
      <c r="M100" s="6">
        <f t="shared" si="3"/>
        <v>113.4</v>
      </c>
    </row>
    <row r="101" spans="1:13" x14ac:dyDescent="0.2">
      <c r="A101" s="1" t="str">
        <f>'Input Data'!B114</f>
        <v>EDMONTON</v>
      </c>
      <c r="B101" s="1" t="str">
        <f>'Input Data'!AH114</f>
        <v>3515 76 AVE</v>
      </c>
      <c r="C101" s="1" t="str">
        <f>'Input Data'!C114</f>
        <v>AB</v>
      </c>
      <c r="D101" s="1" t="str">
        <f>'Input Data'!D114</f>
        <v>DIESEL LS</v>
      </c>
      <c r="E101" s="1">
        <f>'Input Data'!X114</f>
        <v>100</v>
      </c>
      <c r="F101" s="1">
        <f>'Input Data'!F114</f>
        <v>4</v>
      </c>
      <c r="G101" s="1">
        <f>'Input Data'!G114</f>
        <v>13</v>
      </c>
      <c r="H101" s="1">
        <f>'Input Data'!H114</f>
        <v>0</v>
      </c>
      <c r="I101" s="1">
        <f>'Input Data'!I114</f>
        <v>0</v>
      </c>
      <c r="J101" s="1">
        <f t="shared" si="2"/>
        <v>117</v>
      </c>
      <c r="K101" s="6">
        <f>J101*'Input Data'!AF114</f>
        <v>5.8500000000000005</v>
      </c>
      <c r="L101" s="6">
        <f>J101*'Input Data'!AG114</f>
        <v>0</v>
      </c>
      <c r="M101" s="6">
        <f t="shared" si="3"/>
        <v>122.85</v>
      </c>
    </row>
    <row r="102" spans="1:13" x14ac:dyDescent="0.2">
      <c r="A102" s="1" t="str">
        <f>'Input Data'!B115</f>
        <v>EDMONTON</v>
      </c>
      <c r="B102" s="1" t="str">
        <f>'Input Data'!AH115</f>
        <v>3515 76 AVE</v>
      </c>
      <c r="C102" s="1" t="str">
        <f>'Input Data'!C115</f>
        <v>AB</v>
      </c>
      <c r="D102" s="1" t="str">
        <f>'Input Data'!D115</f>
        <v>ETH MID</v>
      </c>
      <c r="E102" s="1">
        <f>'Input Data'!X115</f>
        <v>98.1</v>
      </c>
      <c r="F102" s="1">
        <f>'Input Data'!F115</f>
        <v>10</v>
      </c>
      <c r="G102" s="1">
        <f>'Input Data'!G115</f>
        <v>13</v>
      </c>
      <c r="H102" s="1">
        <f>'Input Data'!H115</f>
        <v>0</v>
      </c>
      <c r="I102" s="1">
        <f>'Input Data'!I115</f>
        <v>0</v>
      </c>
      <c r="J102" s="1">
        <f t="shared" si="2"/>
        <v>121.1</v>
      </c>
      <c r="K102" s="6">
        <f>J102*'Input Data'!AF115</f>
        <v>6.0549999999999997</v>
      </c>
      <c r="L102" s="6">
        <f>J102*'Input Data'!AG115</f>
        <v>0</v>
      </c>
      <c r="M102" s="6">
        <f t="shared" si="3"/>
        <v>127.155</v>
      </c>
    </row>
    <row r="103" spans="1:13" x14ac:dyDescent="0.2">
      <c r="A103" s="1" t="str">
        <f>'Input Data'!B116</f>
        <v>EDMONTON</v>
      </c>
      <c r="B103" s="1" t="str">
        <f>'Input Data'!AH116</f>
        <v>3515 76 AVE</v>
      </c>
      <c r="C103" s="1" t="str">
        <f>'Input Data'!C116</f>
        <v>AB</v>
      </c>
      <c r="D103" s="1" t="str">
        <f>'Input Data'!D116</f>
        <v>ETH REG DYE</v>
      </c>
      <c r="E103" s="1">
        <f>'Input Data'!X116</f>
        <v>89.6</v>
      </c>
      <c r="F103" s="1">
        <f>'Input Data'!F116</f>
        <v>10</v>
      </c>
      <c r="G103" s="1">
        <f>'Input Data'!G116</f>
        <v>4</v>
      </c>
      <c r="H103" s="1">
        <f>'Input Data'!H116</f>
        <v>0</v>
      </c>
      <c r="I103" s="1">
        <f>'Input Data'!I116</f>
        <v>0</v>
      </c>
      <c r="J103" s="1">
        <f t="shared" si="2"/>
        <v>103.6</v>
      </c>
      <c r="K103" s="6">
        <f>J103*'Input Data'!AF116</f>
        <v>5.18</v>
      </c>
      <c r="L103" s="6">
        <f>J103*'Input Data'!AG116</f>
        <v>0</v>
      </c>
      <c r="M103" s="6">
        <f t="shared" si="3"/>
        <v>108.78</v>
      </c>
    </row>
    <row r="104" spans="1:13" x14ac:dyDescent="0.2">
      <c r="A104" s="1" t="str">
        <f>'Input Data'!B117</f>
        <v>EDMONTON</v>
      </c>
      <c r="B104" s="1" t="str">
        <f>'Input Data'!AH117</f>
        <v>3515 76 AVE</v>
      </c>
      <c r="C104" s="1" t="str">
        <f>'Input Data'!C117</f>
        <v>AB</v>
      </c>
      <c r="D104" s="1" t="str">
        <f>'Input Data'!D117</f>
        <v>ETHANOL REG</v>
      </c>
      <c r="E104" s="1">
        <f>'Input Data'!X117</f>
        <v>89.6</v>
      </c>
      <c r="F104" s="1">
        <f>'Input Data'!F117</f>
        <v>10</v>
      </c>
      <c r="G104" s="1">
        <f>'Input Data'!G117</f>
        <v>13</v>
      </c>
      <c r="H104" s="1">
        <f>'Input Data'!H117</f>
        <v>0</v>
      </c>
      <c r="I104" s="1">
        <f>'Input Data'!I117</f>
        <v>0</v>
      </c>
      <c r="J104" s="1">
        <f t="shared" si="2"/>
        <v>112.6</v>
      </c>
      <c r="K104" s="6">
        <f>J104*'Input Data'!AF117</f>
        <v>5.63</v>
      </c>
      <c r="L104" s="6">
        <f>J104*'Input Data'!AG117</f>
        <v>0</v>
      </c>
      <c r="M104" s="6">
        <f t="shared" si="3"/>
        <v>118.22999999999999</v>
      </c>
    </row>
    <row r="105" spans="1:13" x14ac:dyDescent="0.2">
      <c r="A105" s="1" t="str">
        <f>'Input Data'!B118</f>
        <v>EDMONTON</v>
      </c>
      <c r="B105" s="1" t="str">
        <f>'Input Data'!AH118</f>
        <v>3515 76 AVE</v>
      </c>
      <c r="C105" s="1" t="str">
        <f>'Input Data'!C118</f>
        <v>AB</v>
      </c>
      <c r="D105" s="1" t="str">
        <f>'Input Data'!D118</f>
        <v>MID</v>
      </c>
      <c r="E105" s="1">
        <f>'Input Data'!X118</f>
        <v>104.3</v>
      </c>
      <c r="F105" s="1">
        <f>'Input Data'!F118</f>
        <v>10</v>
      </c>
      <c r="G105" s="1">
        <f>'Input Data'!G118</f>
        <v>13</v>
      </c>
      <c r="H105" s="1">
        <f>'Input Data'!H118</f>
        <v>0</v>
      </c>
      <c r="I105" s="1">
        <f>'Input Data'!I118</f>
        <v>0</v>
      </c>
      <c r="J105" s="1">
        <f t="shared" si="2"/>
        <v>127.3</v>
      </c>
      <c r="K105" s="6">
        <f>J105*'Input Data'!AF118</f>
        <v>6.3650000000000002</v>
      </c>
      <c r="L105" s="6">
        <f>J105*'Input Data'!AG118</f>
        <v>0</v>
      </c>
      <c r="M105" s="6">
        <f t="shared" si="3"/>
        <v>133.66499999999999</v>
      </c>
    </row>
    <row r="106" spans="1:13" x14ac:dyDescent="0.2">
      <c r="A106" s="1" t="str">
        <f>'Input Data'!B119</f>
        <v>EDMONTON</v>
      </c>
      <c r="B106" s="1" t="str">
        <f>'Input Data'!AH119</f>
        <v>3515 76 AVE</v>
      </c>
      <c r="C106" s="1" t="str">
        <f>'Input Data'!C119</f>
        <v>AB</v>
      </c>
      <c r="D106" s="1" t="str">
        <f>'Input Data'!D119</f>
        <v>PREMIUM</v>
      </c>
      <c r="E106" s="1">
        <f>'Input Data'!X119</f>
        <v>109.6</v>
      </c>
      <c r="F106" s="1">
        <f>'Input Data'!F119</f>
        <v>10</v>
      </c>
      <c r="G106" s="1">
        <f>'Input Data'!G119</f>
        <v>13</v>
      </c>
      <c r="H106" s="1">
        <f>'Input Data'!H119</f>
        <v>0</v>
      </c>
      <c r="I106" s="1">
        <f>'Input Data'!I119</f>
        <v>0</v>
      </c>
      <c r="J106" s="1">
        <f t="shared" si="2"/>
        <v>132.6</v>
      </c>
      <c r="K106" s="6">
        <f>J106*'Input Data'!AF119</f>
        <v>6.63</v>
      </c>
      <c r="L106" s="6">
        <f>J106*'Input Data'!AG119</f>
        <v>0</v>
      </c>
      <c r="M106" s="6">
        <f t="shared" si="3"/>
        <v>139.22999999999999</v>
      </c>
    </row>
    <row r="107" spans="1:13" x14ac:dyDescent="0.2">
      <c r="A107" s="1" t="str">
        <f>'Input Data'!B120</f>
        <v>EDMONTON</v>
      </c>
      <c r="B107" s="1" t="str">
        <f>'Input Data'!AH120</f>
        <v>3515 76 AVE</v>
      </c>
      <c r="C107" s="1" t="str">
        <f>'Input Data'!C120</f>
        <v>AB</v>
      </c>
      <c r="D107" s="1" t="str">
        <f>'Input Data'!D120</f>
        <v>REG DYED</v>
      </c>
      <c r="E107" s="1">
        <f>'Input Data'!X120</f>
        <v>93.3</v>
      </c>
      <c r="F107" s="1">
        <f>'Input Data'!F120</f>
        <v>10</v>
      </c>
      <c r="G107" s="1">
        <f>'Input Data'!G120</f>
        <v>4</v>
      </c>
      <c r="H107" s="1">
        <f>'Input Data'!H120</f>
        <v>0</v>
      </c>
      <c r="I107" s="1">
        <f>'Input Data'!I120</f>
        <v>0</v>
      </c>
      <c r="J107" s="1">
        <f t="shared" si="2"/>
        <v>107.3</v>
      </c>
      <c r="K107" s="6">
        <f>J107*'Input Data'!AF120</f>
        <v>5.3650000000000002</v>
      </c>
      <c r="L107" s="6">
        <f>J107*'Input Data'!AG120</f>
        <v>0</v>
      </c>
      <c r="M107" s="6">
        <f t="shared" si="3"/>
        <v>112.66499999999999</v>
      </c>
    </row>
    <row r="108" spans="1:13" x14ac:dyDescent="0.2">
      <c r="A108" s="1" t="str">
        <f>'Input Data'!B121</f>
        <v>EDMONTON</v>
      </c>
      <c r="B108" s="1" t="str">
        <f>'Input Data'!AH121</f>
        <v>3515 76 AVE</v>
      </c>
      <c r="C108" s="1" t="str">
        <f>'Input Data'!C121</f>
        <v>AB</v>
      </c>
      <c r="D108" s="1" t="str">
        <f>'Input Data'!D121</f>
        <v>REGULAR</v>
      </c>
      <c r="E108" s="1">
        <f>'Input Data'!X121</f>
        <v>93.3</v>
      </c>
      <c r="F108" s="1">
        <f>'Input Data'!F121</f>
        <v>10</v>
      </c>
      <c r="G108" s="1">
        <f>'Input Data'!G121</f>
        <v>13</v>
      </c>
      <c r="H108" s="1">
        <f>'Input Data'!H121</f>
        <v>0</v>
      </c>
      <c r="I108" s="1">
        <f>'Input Data'!I121</f>
        <v>0</v>
      </c>
      <c r="J108" s="1">
        <f t="shared" si="2"/>
        <v>116.3</v>
      </c>
      <c r="K108" s="6">
        <f>J108*'Input Data'!AF121</f>
        <v>5.8150000000000004</v>
      </c>
      <c r="L108" s="6">
        <f>J108*'Input Data'!AG121</f>
        <v>0</v>
      </c>
      <c r="M108" s="6">
        <f t="shared" si="3"/>
        <v>122.11499999999999</v>
      </c>
    </row>
    <row r="109" spans="1:13" x14ac:dyDescent="0.2">
      <c r="A109" s="1" t="str">
        <f>'Input Data'!B122</f>
        <v>EDMONTON</v>
      </c>
      <c r="B109" s="1" t="str">
        <f>'Input Data'!AH122</f>
        <v>3515 76 AVE</v>
      </c>
      <c r="C109" s="1" t="str">
        <f>'Input Data'!C122</f>
        <v>AB</v>
      </c>
      <c r="D109" s="1" t="str">
        <f>'Input Data'!D122</f>
        <v>UNBRAND DEF</v>
      </c>
      <c r="E109" s="1">
        <f>'Input Data'!X122</f>
        <v>117.7</v>
      </c>
      <c r="F109" s="1">
        <f>'Input Data'!F122</f>
        <v>0</v>
      </c>
      <c r="G109" s="1">
        <f>'Input Data'!G122</f>
        <v>0</v>
      </c>
      <c r="H109" s="1">
        <f>'Input Data'!H122</f>
        <v>0</v>
      </c>
      <c r="I109" s="1">
        <f>'Input Data'!I122</f>
        <v>0</v>
      </c>
      <c r="J109" s="1">
        <f t="shared" si="2"/>
        <v>117.7</v>
      </c>
      <c r="K109" s="6">
        <f>J109*'Input Data'!AF122</f>
        <v>5.8850000000000007</v>
      </c>
      <c r="L109" s="6">
        <f>J109*'Input Data'!AG122</f>
        <v>0</v>
      </c>
      <c r="M109" s="6">
        <f t="shared" si="3"/>
        <v>123.58500000000001</v>
      </c>
    </row>
    <row r="110" spans="1:13" x14ac:dyDescent="0.2">
      <c r="A110" s="1" t="str">
        <f>'Input Data'!B123</f>
        <v>EDSON</v>
      </c>
      <c r="B110" s="1" t="str">
        <f>'Input Data'!AH123</f>
        <v>HWY 16</v>
      </c>
      <c r="C110" s="1" t="str">
        <f>'Input Data'!C123</f>
        <v>AB</v>
      </c>
      <c r="D110" s="1" t="str">
        <f>'Input Data'!D123</f>
        <v>D LS DYED</v>
      </c>
      <c r="E110" s="1">
        <f>'Input Data'!X123</f>
        <v>102.3</v>
      </c>
      <c r="F110" s="1">
        <f>'Input Data'!F123</f>
        <v>4</v>
      </c>
      <c r="G110" s="1">
        <f>'Input Data'!G123</f>
        <v>4</v>
      </c>
      <c r="H110" s="1">
        <f>'Input Data'!H123</f>
        <v>0</v>
      </c>
      <c r="I110" s="1">
        <f>'Input Data'!I123</f>
        <v>0</v>
      </c>
      <c r="J110" s="1">
        <f t="shared" si="2"/>
        <v>110.3</v>
      </c>
      <c r="K110" s="6">
        <f>J110*'Input Data'!AF123</f>
        <v>5.5150000000000006</v>
      </c>
      <c r="L110" s="6">
        <f>J110*'Input Data'!AG123</f>
        <v>0</v>
      </c>
      <c r="M110" s="6">
        <f t="shared" si="3"/>
        <v>115.815</v>
      </c>
    </row>
    <row r="111" spans="1:13" x14ac:dyDescent="0.2">
      <c r="A111" s="1" t="str">
        <f>'Input Data'!B124</f>
        <v>EDSON</v>
      </c>
      <c r="B111" s="1" t="str">
        <f>'Input Data'!AH124</f>
        <v>HWY 16</v>
      </c>
      <c r="C111" s="1" t="str">
        <f>'Input Data'!C124</f>
        <v>AB</v>
      </c>
      <c r="D111" s="1" t="str">
        <f>'Input Data'!D124</f>
        <v>DIESEL LS</v>
      </c>
      <c r="E111" s="1">
        <f>'Input Data'!X124</f>
        <v>102.3</v>
      </c>
      <c r="F111" s="1">
        <f>'Input Data'!F124</f>
        <v>4</v>
      </c>
      <c r="G111" s="1">
        <f>'Input Data'!G124</f>
        <v>13</v>
      </c>
      <c r="H111" s="1">
        <f>'Input Data'!H124</f>
        <v>0</v>
      </c>
      <c r="I111" s="1">
        <f>'Input Data'!I124</f>
        <v>0</v>
      </c>
      <c r="J111" s="1">
        <f t="shared" si="2"/>
        <v>119.3</v>
      </c>
      <c r="K111" s="6">
        <f>J111*'Input Data'!AF124</f>
        <v>5.9649999999999999</v>
      </c>
      <c r="L111" s="6">
        <f>J111*'Input Data'!AG124</f>
        <v>0</v>
      </c>
      <c r="M111" s="6">
        <f t="shared" si="3"/>
        <v>125.265</v>
      </c>
    </row>
    <row r="112" spans="1:13" x14ac:dyDescent="0.2">
      <c r="A112" s="1" t="str">
        <f>'Input Data'!B125</f>
        <v>EDSON</v>
      </c>
      <c r="B112" s="1" t="str">
        <f>'Input Data'!AH125</f>
        <v>HWY 16</v>
      </c>
      <c r="C112" s="1" t="str">
        <f>'Input Data'!C125</f>
        <v>AB</v>
      </c>
      <c r="D112" s="1" t="str">
        <f>'Input Data'!D125</f>
        <v>ETH MID</v>
      </c>
      <c r="E112" s="1">
        <f>'Input Data'!X125</f>
        <v>90.9</v>
      </c>
      <c r="F112" s="1">
        <f>'Input Data'!F125</f>
        <v>10</v>
      </c>
      <c r="G112" s="1">
        <f>'Input Data'!G125</f>
        <v>13</v>
      </c>
      <c r="H112" s="1">
        <f>'Input Data'!H125</f>
        <v>0</v>
      </c>
      <c r="I112" s="1">
        <f>'Input Data'!I125</f>
        <v>0</v>
      </c>
      <c r="J112" s="1">
        <f t="shared" si="2"/>
        <v>113.9</v>
      </c>
      <c r="K112" s="6">
        <f>J112*'Input Data'!AF125</f>
        <v>5.6950000000000003</v>
      </c>
      <c r="L112" s="6">
        <f>J112*'Input Data'!AG125</f>
        <v>0</v>
      </c>
      <c r="M112" s="6">
        <f t="shared" si="3"/>
        <v>119.595</v>
      </c>
    </row>
    <row r="113" spans="1:13" x14ac:dyDescent="0.2">
      <c r="A113" s="1" t="str">
        <f>'Input Data'!B126</f>
        <v>EDSON</v>
      </c>
      <c r="B113" s="1" t="str">
        <f>'Input Data'!AH126</f>
        <v>HWY 16</v>
      </c>
      <c r="C113" s="1" t="str">
        <f>'Input Data'!C126</f>
        <v>AB</v>
      </c>
      <c r="D113" s="1" t="str">
        <f>'Input Data'!D126</f>
        <v>ETH REG DYE</v>
      </c>
      <c r="E113" s="1">
        <f>'Input Data'!X126</f>
        <v>91.5</v>
      </c>
      <c r="F113" s="1">
        <f>'Input Data'!F126</f>
        <v>10</v>
      </c>
      <c r="G113" s="1">
        <f>'Input Data'!G126</f>
        <v>4</v>
      </c>
      <c r="H113" s="1">
        <f>'Input Data'!H126</f>
        <v>0</v>
      </c>
      <c r="I113" s="1">
        <f>'Input Data'!I126</f>
        <v>0</v>
      </c>
      <c r="J113" s="1">
        <f t="shared" si="2"/>
        <v>105.5</v>
      </c>
      <c r="K113" s="6">
        <f>J113*'Input Data'!AF126</f>
        <v>5.2750000000000004</v>
      </c>
      <c r="L113" s="6">
        <f>J113*'Input Data'!AG126</f>
        <v>0</v>
      </c>
      <c r="M113" s="6">
        <f t="shared" si="3"/>
        <v>110.77500000000001</v>
      </c>
    </row>
    <row r="114" spans="1:13" x14ac:dyDescent="0.2">
      <c r="A114" s="1" t="str">
        <f>'Input Data'!B127</f>
        <v>EDSON</v>
      </c>
      <c r="B114" s="1" t="str">
        <f>'Input Data'!AH127</f>
        <v>HWY 16</v>
      </c>
      <c r="C114" s="1" t="str">
        <f>'Input Data'!C127</f>
        <v>AB</v>
      </c>
      <c r="D114" s="1" t="str">
        <f>'Input Data'!D127</f>
        <v>ETHANOL REG</v>
      </c>
      <c r="E114" s="1">
        <f>'Input Data'!X127</f>
        <v>91.5</v>
      </c>
      <c r="F114" s="1">
        <f>'Input Data'!F127</f>
        <v>10</v>
      </c>
      <c r="G114" s="1">
        <f>'Input Data'!G127</f>
        <v>13</v>
      </c>
      <c r="H114" s="1">
        <f>'Input Data'!H127</f>
        <v>0</v>
      </c>
      <c r="I114" s="1">
        <f>'Input Data'!I127</f>
        <v>0</v>
      </c>
      <c r="J114" s="1">
        <f t="shared" si="2"/>
        <v>114.5</v>
      </c>
      <c r="K114" s="6">
        <f>J114*'Input Data'!AF127</f>
        <v>5.7250000000000005</v>
      </c>
      <c r="L114" s="6">
        <f>J114*'Input Data'!AG127</f>
        <v>0</v>
      </c>
      <c r="M114" s="6">
        <f t="shared" si="3"/>
        <v>120.22499999999999</v>
      </c>
    </row>
    <row r="115" spans="1:13" x14ac:dyDescent="0.2">
      <c r="A115" s="1" t="str">
        <f>'Input Data'!B128</f>
        <v>EDSON</v>
      </c>
      <c r="B115" s="1" t="str">
        <f>'Input Data'!AH128</f>
        <v>HWY 16</v>
      </c>
      <c r="C115" s="1" t="str">
        <f>'Input Data'!C128</f>
        <v>AB</v>
      </c>
      <c r="D115" s="1" t="str">
        <f>'Input Data'!D128</f>
        <v>MID</v>
      </c>
      <c r="E115" s="1">
        <f>'Input Data'!X128</f>
        <v>99.9</v>
      </c>
      <c r="F115" s="1">
        <f>'Input Data'!F128</f>
        <v>10</v>
      </c>
      <c r="G115" s="1">
        <f>'Input Data'!G128</f>
        <v>13</v>
      </c>
      <c r="H115" s="1">
        <f>'Input Data'!H128</f>
        <v>0</v>
      </c>
      <c r="I115" s="1">
        <f>'Input Data'!I128</f>
        <v>0</v>
      </c>
      <c r="J115" s="1">
        <f t="shared" si="2"/>
        <v>122.9</v>
      </c>
      <c r="K115" s="6">
        <f>J115*'Input Data'!AF128</f>
        <v>6.1450000000000005</v>
      </c>
      <c r="L115" s="6">
        <f>J115*'Input Data'!AG128</f>
        <v>0</v>
      </c>
      <c r="M115" s="6">
        <f t="shared" si="3"/>
        <v>129.04500000000002</v>
      </c>
    </row>
    <row r="116" spans="1:13" x14ac:dyDescent="0.2">
      <c r="A116" s="1" t="str">
        <f>'Input Data'!B129</f>
        <v>EDSON</v>
      </c>
      <c r="B116" s="1" t="str">
        <f>'Input Data'!AH129</f>
        <v>HWY 16</v>
      </c>
      <c r="C116" s="1" t="str">
        <f>'Input Data'!C129</f>
        <v>AB</v>
      </c>
      <c r="D116" s="1" t="str">
        <f>'Input Data'!D129</f>
        <v>PREMIUM</v>
      </c>
      <c r="E116" s="1">
        <f>'Input Data'!X129</f>
        <v>98.4</v>
      </c>
      <c r="F116" s="1">
        <f>'Input Data'!F129</f>
        <v>10</v>
      </c>
      <c r="G116" s="1">
        <f>'Input Data'!G129</f>
        <v>13</v>
      </c>
      <c r="H116" s="1">
        <f>'Input Data'!H129</f>
        <v>0</v>
      </c>
      <c r="I116" s="1">
        <f>'Input Data'!I129</f>
        <v>0</v>
      </c>
      <c r="J116" s="1">
        <f t="shared" si="2"/>
        <v>121.4</v>
      </c>
      <c r="K116" s="6">
        <f>J116*'Input Data'!AF129</f>
        <v>6.07</v>
      </c>
      <c r="L116" s="6">
        <f>J116*'Input Data'!AG129</f>
        <v>0</v>
      </c>
      <c r="M116" s="6">
        <f t="shared" si="3"/>
        <v>127.47</v>
      </c>
    </row>
    <row r="117" spans="1:13" x14ac:dyDescent="0.2">
      <c r="A117" s="1" t="str">
        <f>'Input Data'!B130</f>
        <v>EDSON</v>
      </c>
      <c r="B117" s="1" t="str">
        <f>'Input Data'!AH130</f>
        <v>HWY 16</v>
      </c>
      <c r="C117" s="1" t="str">
        <f>'Input Data'!C130</f>
        <v>AB</v>
      </c>
      <c r="D117" s="1" t="str">
        <f>'Input Data'!D130</f>
        <v>REG DYED</v>
      </c>
      <c r="E117" s="1">
        <f>'Input Data'!X130</f>
        <v>95.2</v>
      </c>
      <c r="F117" s="1">
        <f>'Input Data'!F130</f>
        <v>10</v>
      </c>
      <c r="G117" s="1">
        <f>'Input Data'!G130</f>
        <v>4</v>
      </c>
      <c r="H117" s="1">
        <f>'Input Data'!H130</f>
        <v>0</v>
      </c>
      <c r="I117" s="1">
        <f>'Input Data'!I130</f>
        <v>0</v>
      </c>
      <c r="J117" s="1">
        <f t="shared" si="2"/>
        <v>109.2</v>
      </c>
      <c r="K117" s="6">
        <f>J117*'Input Data'!AF130</f>
        <v>5.4600000000000009</v>
      </c>
      <c r="L117" s="6">
        <f>J117*'Input Data'!AG130</f>
        <v>0</v>
      </c>
      <c r="M117" s="6">
        <f t="shared" si="3"/>
        <v>114.66</v>
      </c>
    </row>
    <row r="118" spans="1:13" x14ac:dyDescent="0.2">
      <c r="A118" s="1" t="str">
        <f>'Input Data'!B131</f>
        <v>EDSON</v>
      </c>
      <c r="B118" s="1" t="str">
        <f>'Input Data'!AH131</f>
        <v>HWY 16</v>
      </c>
      <c r="C118" s="1" t="str">
        <f>'Input Data'!C131</f>
        <v>AB</v>
      </c>
      <c r="D118" s="1" t="str">
        <f>'Input Data'!D131</f>
        <v>REGULAR</v>
      </c>
      <c r="E118" s="1">
        <f>'Input Data'!X131</f>
        <v>95.2</v>
      </c>
      <c r="F118" s="1">
        <f>'Input Data'!F131</f>
        <v>10</v>
      </c>
      <c r="G118" s="1">
        <f>'Input Data'!G131</f>
        <v>13</v>
      </c>
      <c r="H118" s="1">
        <f>'Input Data'!H131</f>
        <v>0</v>
      </c>
      <c r="I118" s="1">
        <f>'Input Data'!I131</f>
        <v>0</v>
      </c>
      <c r="J118" s="1">
        <f t="shared" si="2"/>
        <v>118.2</v>
      </c>
      <c r="K118" s="6">
        <f>J118*'Input Data'!AF131</f>
        <v>5.91</v>
      </c>
      <c r="L118" s="6">
        <f>J118*'Input Data'!AG131</f>
        <v>0</v>
      </c>
      <c r="M118" s="6">
        <f t="shared" si="3"/>
        <v>124.11</v>
      </c>
    </row>
    <row r="119" spans="1:13" x14ac:dyDescent="0.2">
      <c r="A119" s="1" t="str">
        <f>'Input Data'!B132</f>
        <v>FORT MCMURRAY</v>
      </c>
      <c r="B119" s="1" t="str">
        <f>'Input Data'!AH132</f>
        <v>160 MACKAY CRES</v>
      </c>
      <c r="C119" s="1" t="str">
        <f>'Input Data'!C132</f>
        <v>AB</v>
      </c>
      <c r="D119" s="1" t="str">
        <f>'Input Data'!D132</f>
        <v>D LS DYED</v>
      </c>
      <c r="E119" s="1">
        <f>'Input Data'!X132</f>
        <v>102.6</v>
      </c>
      <c r="F119" s="1">
        <f>'Input Data'!F132</f>
        <v>4</v>
      </c>
      <c r="G119" s="1">
        <f>'Input Data'!G132</f>
        <v>4</v>
      </c>
      <c r="H119" s="1">
        <f>'Input Data'!H132</f>
        <v>0</v>
      </c>
      <c r="I119" s="1">
        <f>'Input Data'!I132</f>
        <v>0</v>
      </c>
      <c r="J119" s="1">
        <f t="shared" si="2"/>
        <v>110.6</v>
      </c>
      <c r="K119" s="6">
        <f>J119*'Input Data'!AF132</f>
        <v>5.53</v>
      </c>
      <c r="L119" s="6">
        <f>J119*'Input Data'!AG132</f>
        <v>0</v>
      </c>
      <c r="M119" s="6">
        <f t="shared" si="3"/>
        <v>116.13</v>
      </c>
    </row>
    <row r="120" spans="1:13" x14ac:dyDescent="0.2">
      <c r="A120" s="1" t="str">
        <f>'Input Data'!B133</f>
        <v>FORT MCMURRAY</v>
      </c>
      <c r="B120" s="1" t="str">
        <f>'Input Data'!AH133</f>
        <v>160 MACKAY CRES</v>
      </c>
      <c r="C120" s="1" t="str">
        <f>'Input Data'!C133</f>
        <v>AB</v>
      </c>
      <c r="D120" s="1" t="str">
        <f>'Input Data'!D133</f>
        <v>DIESEL LS</v>
      </c>
      <c r="E120" s="1">
        <f>'Input Data'!X133</f>
        <v>102.6</v>
      </c>
      <c r="F120" s="1">
        <f>'Input Data'!F133</f>
        <v>4</v>
      </c>
      <c r="G120" s="1">
        <f>'Input Data'!G133</f>
        <v>13</v>
      </c>
      <c r="H120" s="1">
        <f>'Input Data'!H133</f>
        <v>0</v>
      </c>
      <c r="I120" s="1">
        <f>'Input Data'!I133</f>
        <v>0</v>
      </c>
      <c r="J120" s="1">
        <f t="shared" si="2"/>
        <v>119.6</v>
      </c>
      <c r="K120" s="6">
        <f>J120*'Input Data'!AF133</f>
        <v>5.98</v>
      </c>
      <c r="L120" s="6">
        <f>J120*'Input Data'!AG133</f>
        <v>0</v>
      </c>
      <c r="M120" s="6">
        <f t="shared" si="3"/>
        <v>125.58</v>
      </c>
    </row>
    <row r="121" spans="1:13" x14ac:dyDescent="0.2">
      <c r="A121" s="1" t="str">
        <f>'Input Data'!B134</f>
        <v>FORT MCMURRAY</v>
      </c>
      <c r="B121" s="1" t="str">
        <f>'Input Data'!AH134</f>
        <v>160 MACKAY CRES</v>
      </c>
      <c r="C121" s="1" t="str">
        <f>'Input Data'!C134</f>
        <v>AB</v>
      </c>
      <c r="D121" s="1" t="str">
        <f>'Input Data'!D134</f>
        <v>ETHANOL REG</v>
      </c>
      <c r="E121" s="1">
        <f>'Input Data'!X134</f>
        <v>92.2</v>
      </c>
      <c r="F121" s="1">
        <f>'Input Data'!F134</f>
        <v>10</v>
      </c>
      <c r="G121" s="1">
        <f>'Input Data'!G134</f>
        <v>13</v>
      </c>
      <c r="H121" s="1">
        <f>'Input Data'!H134</f>
        <v>0</v>
      </c>
      <c r="I121" s="1">
        <f>'Input Data'!I134</f>
        <v>0</v>
      </c>
      <c r="J121" s="1">
        <f t="shared" si="2"/>
        <v>115.2</v>
      </c>
      <c r="K121" s="6">
        <f>J121*'Input Data'!AF134</f>
        <v>5.7600000000000007</v>
      </c>
      <c r="L121" s="6">
        <f>J121*'Input Data'!AG134</f>
        <v>0</v>
      </c>
      <c r="M121" s="6">
        <f t="shared" si="3"/>
        <v>120.96000000000001</v>
      </c>
    </row>
    <row r="122" spans="1:13" x14ac:dyDescent="0.2">
      <c r="A122" s="1" t="str">
        <f>'Input Data'!B135</f>
        <v>GRAND PRAIRIE</v>
      </c>
      <c r="B122" s="1" t="e">
        <f>'Input Data'!AH135</f>
        <v>#N/A</v>
      </c>
      <c r="C122" s="1" t="str">
        <f>'Input Data'!C135</f>
        <v>AB</v>
      </c>
      <c r="D122" s="1" t="str">
        <f>'Input Data'!D135</f>
        <v>D LS DYED</v>
      </c>
      <c r="E122" s="1">
        <f>'Input Data'!X135</f>
        <v>104.2</v>
      </c>
      <c r="F122" s="1">
        <f>'Input Data'!F135</f>
        <v>4</v>
      </c>
      <c r="G122" s="1">
        <f>'Input Data'!G135</f>
        <v>4</v>
      </c>
      <c r="H122" s="1">
        <f>'Input Data'!H135</f>
        <v>0</v>
      </c>
      <c r="I122" s="1">
        <f>'Input Data'!I135</f>
        <v>0</v>
      </c>
      <c r="J122" s="1">
        <f t="shared" si="2"/>
        <v>112.2</v>
      </c>
      <c r="K122" s="6">
        <f>J122*'Input Data'!AF135</f>
        <v>5.61</v>
      </c>
      <c r="L122" s="6">
        <f>J122*'Input Data'!AG135</f>
        <v>0</v>
      </c>
      <c r="M122" s="6">
        <f t="shared" si="3"/>
        <v>117.81</v>
      </c>
    </row>
    <row r="123" spans="1:13" x14ac:dyDescent="0.2">
      <c r="A123" s="1" t="str">
        <f>'Input Data'!B136</f>
        <v>GRAND PRAIRIE</v>
      </c>
      <c r="B123" s="1" t="e">
        <f>'Input Data'!AH136</f>
        <v>#N/A</v>
      </c>
      <c r="C123" s="1" t="str">
        <f>'Input Data'!C136</f>
        <v>AB</v>
      </c>
      <c r="D123" s="1" t="str">
        <f>'Input Data'!D136</f>
        <v>DIESEL LS</v>
      </c>
      <c r="E123" s="1">
        <f>'Input Data'!X136</f>
        <v>104.2</v>
      </c>
      <c r="F123" s="1">
        <f>'Input Data'!F136</f>
        <v>4</v>
      </c>
      <c r="G123" s="1">
        <f>'Input Data'!G136</f>
        <v>13</v>
      </c>
      <c r="H123" s="1">
        <f>'Input Data'!H136</f>
        <v>0</v>
      </c>
      <c r="I123" s="1">
        <f>'Input Data'!I136</f>
        <v>0</v>
      </c>
      <c r="J123" s="1">
        <f t="shared" si="2"/>
        <v>121.2</v>
      </c>
      <c r="K123" s="6">
        <f>J123*'Input Data'!AF136</f>
        <v>6.0600000000000005</v>
      </c>
      <c r="L123" s="6">
        <f>J123*'Input Data'!AG136</f>
        <v>0</v>
      </c>
      <c r="M123" s="6">
        <f t="shared" si="3"/>
        <v>127.26</v>
      </c>
    </row>
    <row r="124" spans="1:13" x14ac:dyDescent="0.2">
      <c r="A124" s="1" t="str">
        <f>'Input Data'!B137</f>
        <v>GRAND PRAIRIE</v>
      </c>
      <c r="B124" s="1" t="e">
        <f>'Input Data'!AH137</f>
        <v>#N/A</v>
      </c>
      <c r="C124" s="1" t="str">
        <f>'Input Data'!C137</f>
        <v>AB</v>
      </c>
      <c r="D124" s="1" t="str">
        <f>'Input Data'!D137</f>
        <v>ETHANOL REG</v>
      </c>
      <c r="E124" s="1">
        <f>'Input Data'!X137</f>
        <v>94.8</v>
      </c>
      <c r="F124" s="1">
        <f>'Input Data'!F137</f>
        <v>10</v>
      </c>
      <c r="G124" s="1">
        <f>'Input Data'!G137</f>
        <v>13</v>
      </c>
      <c r="H124" s="1">
        <f>'Input Data'!H137</f>
        <v>0</v>
      </c>
      <c r="I124" s="1">
        <f>'Input Data'!I137</f>
        <v>0</v>
      </c>
      <c r="J124" s="1">
        <f t="shared" si="2"/>
        <v>117.8</v>
      </c>
      <c r="K124" s="6">
        <f>J124*'Input Data'!AF137</f>
        <v>5.8900000000000006</v>
      </c>
      <c r="L124" s="6">
        <f>J124*'Input Data'!AG137</f>
        <v>0</v>
      </c>
      <c r="M124" s="6">
        <f t="shared" si="3"/>
        <v>123.69</v>
      </c>
    </row>
    <row r="125" spans="1:13" x14ac:dyDescent="0.2">
      <c r="A125" s="1" t="str">
        <f>'Input Data'!B138</f>
        <v>GRASSLAND</v>
      </c>
      <c r="B125" s="1" t="str">
        <f>'Input Data'!AH138</f>
        <v>5004 50TH AVE</v>
      </c>
      <c r="C125" s="1" t="str">
        <f>'Input Data'!C138</f>
        <v>AB</v>
      </c>
      <c r="D125" s="1" t="str">
        <f>'Input Data'!D138</f>
        <v>D LS DYED</v>
      </c>
      <c r="E125" s="1">
        <f>'Input Data'!X138</f>
        <v>101.4</v>
      </c>
      <c r="F125" s="1">
        <f>'Input Data'!F138</f>
        <v>4</v>
      </c>
      <c r="G125" s="1">
        <f>'Input Data'!G138</f>
        <v>4</v>
      </c>
      <c r="H125" s="1">
        <f>'Input Data'!H138</f>
        <v>0</v>
      </c>
      <c r="I125" s="1">
        <f>'Input Data'!I138</f>
        <v>0</v>
      </c>
      <c r="J125" s="1">
        <f t="shared" si="2"/>
        <v>109.4</v>
      </c>
      <c r="K125" s="6">
        <f>J125*'Input Data'!AF138</f>
        <v>5.4700000000000006</v>
      </c>
      <c r="L125" s="6">
        <f>J125*'Input Data'!AG138</f>
        <v>0</v>
      </c>
      <c r="M125" s="6">
        <f t="shared" si="3"/>
        <v>114.87</v>
      </c>
    </row>
    <row r="126" spans="1:13" x14ac:dyDescent="0.2">
      <c r="A126" s="1" t="str">
        <f>'Input Data'!B139</f>
        <v>GRASSLAND</v>
      </c>
      <c r="B126" s="1" t="str">
        <f>'Input Data'!AH139</f>
        <v>5004 50TH AVE</v>
      </c>
      <c r="C126" s="1" t="str">
        <f>'Input Data'!C139</f>
        <v>AB</v>
      </c>
      <c r="D126" s="1" t="str">
        <f>'Input Data'!D139</f>
        <v>DIESEL LS</v>
      </c>
      <c r="E126" s="1">
        <f>'Input Data'!X139</f>
        <v>101.4</v>
      </c>
      <c r="F126" s="1">
        <f>'Input Data'!F139</f>
        <v>4</v>
      </c>
      <c r="G126" s="1">
        <f>'Input Data'!G139</f>
        <v>13</v>
      </c>
      <c r="H126" s="1">
        <f>'Input Data'!H139</f>
        <v>0</v>
      </c>
      <c r="I126" s="1">
        <f>'Input Data'!I139</f>
        <v>0</v>
      </c>
      <c r="J126" s="1">
        <f t="shared" si="2"/>
        <v>118.4</v>
      </c>
      <c r="K126" s="6">
        <f>J126*'Input Data'!AF139</f>
        <v>5.9200000000000008</v>
      </c>
      <c r="L126" s="6">
        <f>J126*'Input Data'!AG139</f>
        <v>0</v>
      </c>
      <c r="M126" s="6">
        <f t="shared" si="3"/>
        <v>124.32000000000001</v>
      </c>
    </row>
    <row r="127" spans="1:13" x14ac:dyDescent="0.2">
      <c r="A127" s="1" t="str">
        <f>'Input Data'!B140</f>
        <v>GRASSLAND</v>
      </c>
      <c r="B127" s="1" t="str">
        <f>'Input Data'!AH140</f>
        <v>5004 50TH AVE</v>
      </c>
      <c r="C127" s="1" t="str">
        <f>'Input Data'!C140</f>
        <v>AB</v>
      </c>
      <c r="D127" s="1" t="str">
        <f>'Input Data'!D140</f>
        <v>ETH MID</v>
      </c>
      <c r="E127" s="1">
        <f>'Input Data'!X140</f>
        <v>99.2</v>
      </c>
      <c r="F127" s="1">
        <f>'Input Data'!F140</f>
        <v>10</v>
      </c>
      <c r="G127" s="1">
        <f>'Input Data'!G140</f>
        <v>13</v>
      </c>
      <c r="H127" s="1">
        <f>'Input Data'!H140</f>
        <v>0</v>
      </c>
      <c r="I127" s="1">
        <f>'Input Data'!I140</f>
        <v>0</v>
      </c>
      <c r="J127" s="1">
        <f t="shared" si="2"/>
        <v>122.2</v>
      </c>
      <c r="K127" s="6">
        <f>J127*'Input Data'!AF140</f>
        <v>6.11</v>
      </c>
      <c r="L127" s="6">
        <f>J127*'Input Data'!AG140</f>
        <v>0</v>
      </c>
      <c r="M127" s="6">
        <f t="shared" si="3"/>
        <v>128.31</v>
      </c>
    </row>
    <row r="128" spans="1:13" x14ac:dyDescent="0.2">
      <c r="A128" s="1" t="str">
        <f>'Input Data'!B141</f>
        <v>GRASSLAND</v>
      </c>
      <c r="B128" s="1" t="str">
        <f>'Input Data'!AH141</f>
        <v>5004 50TH AVE</v>
      </c>
      <c r="C128" s="1" t="str">
        <f>'Input Data'!C141</f>
        <v>AB</v>
      </c>
      <c r="D128" s="1" t="str">
        <f>'Input Data'!D141</f>
        <v>ETHANOL REG</v>
      </c>
      <c r="E128" s="1">
        <f>'Input Data'!X141</f>
        <v>90.7</v>
      </c>
      <c r="F128" s="1">
        <f>'Input Data'!F141</f>
        <v>10</v>
      </c>
      <c r="G128" s="1">
        <f>'Input Data'!G141</f>
        <v>13</v>
      </c>
      <c r="H128" s="1">
        <f>'Input Data'!H141</f>
        <v>0</v>
      </c>
      <c r="I128" s="1">
        <f>'Input Data'!I141</f>
        <v>0</v>
      </c>
      <c r="J128" s="1">
        <f t="shared" si="2"/>
        <v>113.7</v>
      </c>
      <c r="K128" s="6">
        <f>J128*'Input Data'!AF141</f>
        <v>5.6850000000000005</v>
      </c>
      <c r="L128" s="6">
        <f>J128*'Input Data'!AG141</f>
        <v>0</v>
      </c>
      <c r="M128" s="6">
        <f t="shared" si="3"/>
        <v>119.38500000000001</v>
      </c>
    </row>
    <row r="129" spans="1:13" x14ac:dyDescent="0.2">
      <c r="A129" s="1" t="str">
        <f>'Input Data'!B142</f>
        <v>GRASSLAND</v>
      </c>
      <c r="B129" s="1" t="str">
        <f>'Input Data'!AH142</f>
        <v>5004 50TH AVE</v>
      </c>
      <c r="C129" s="1" t="str">
        <f>'Input Data'!C142</f>
        <v>AB</v>
      </c>
      <c r="D129" s="1" t="str">
        <f>'Input Data'!D142</f>
        <v>PREMIUM</v>
      </c>
      <c r="E129" s="1">
        <f>'Input Data'!X142</f>
        <v>136.1</v>
      </c>
      <c r="F129" s="1">
        <f>'Input Data'!F142</f>
        <v>10</v>
      </c>
      <c r="G129" s="1">
        <f>'Input Data'!G142</f>
        <v>13</v>
      </c>
      <c r="H129" s="1">
        <f>'Input Data'!H142</f>
        <v>0</v>
      </c>
      <c r="I129" s="1">
        <f>'Input Data'!I142</f>
        <v>0</v>
      </c>
      <c r="J129" s="1">
        <f t="shared" si="2"/>
        <v>159.1</v>
      </c>
      <c r="K129" s="6">
        <f>J129*'Input Data'!AF142</f>
        <v>7.9550000000000001</v>
      </c>
      <c r="L129" s="6">
        <f>J129*'Input Data'!AG142</f>
        <v>0</v>
      </c>
      <c r="M129" s="6">
        <f t="shared" si="3"/>
        <v>167.05500000000001</v>
      </c>
    </row>
    <row r="130" spans="1:13" x14ac:dyDescent="0.2">
      <c r="A130" s="1" t="str">
        <f>'Input Data'!B143</f>
        <v>GRASSLAND</v>
      </c>
      <c r="B130" s="1" t="str">
        <f>'Input Data'!AH143</f>
        <v>5004 50TH AVE</v>
      </c>
      <c r="C130" s="1" t="str">
        <f>'Input Data'!C143</f>
        <v>AB</v>
      </c>
      <c r="D130" s="1" t="str">
        <f>'Input Data'!D143</f>
        <v>UNBRAND DEF</v>
      </c>
      <c r="E130" s="1">
        <f>'Input Data'!X143</f>
        <v>127.2</v>
      </c>
      <c r="F130" s="1">
        <f>'Input Data'!F143</f>
        <v>0</v>
      </c>
      <c r="G130" s="1">
        <f>'Input Data'!G143</f>
        <v>0</v>
      </c>
      <c r="H130" s="1">
        <f>'Input Data'!H143</f>
        <v>0</v>
      </c>
      <c r="I130" s="1">
        <f>'Input Data'!I143</f>
        <v>0</v>
      </c>
      <c r="J130" s="1">
        <f t="shared" si="2"/>
        <v>127.2</v>
      </c>
      <c r="K130" s="6">
        <f>J130*'Input Data'!AF143</f>
        <v>6.36</v>
      </c>
      <c r="L130" s="6">
        <f>J130*'Input Data'!AG143</f>
        <v>0</v>
      </c>
      <c r="M130" s="6">
        <f t="shared" si="3"/>
        <v>133.56</v>
      </c>
    </row>
    <row r="131" spans="1:13" x14ac:dyDescent="0.2">
      <c r="A131" s="1" t="str">
        <f>'Input Data'!B144</f>
        <v>HINTON</v>
      </c>
      <c r="B131" s="1" t="str">
        <f>'Input Data'!AH144</f>
        <v>438 SMITH AVE</v>
      </c>
      <c r="C131" s="1" t="str">
        <f>'Input Data'!C144</f>
        <v>AB</v>
      </c>
      <c r="D131" s="1" t="str">
        <f>'Input Data'!D144</f>
        <v>D LS DYED</v>
      </c>
      <c r="E131" s="1">
        <f>'Input Data'!X144</f>
        <v>102.8</v>
      </c>
      <c r="F131" s="1">
        <f>'Input Data'!F144</f>
        <v>4</v>
      </c>
      <c r="G131" s="1">
        <f>'Input Data'!G144</f>
        <v>4</v>
      </c>
      <c r="H131" s="1">
        <f>'Input Data'!H144</f>
        <v>0</v>
      </c>
      <c r="I131" s="1">
        <f>'Input Data'!I144</f>
        <v>0</v>
      </c>
      <c r="J131" s="1">
        <f t="shared" si="2"/>
        <v>110.8</v>
      </c>
      <c r="K131" s="6">
        <f>J131*'Input Data'!AF144</f>
        <v>5.54</v>
      </c>
      <c r="L131" s="6">
        <f>J131*'Input Data'!AG144</f>
        <v>0</v>
      </c>
      <c r="M131" s="6">
        <f t="shared" si="3"/>
        <v>116.34</v>
      </c>
    </row>
    <row r="132" spans="1:13" x14ac:dyDescent="0.2">
      <c r="A132" s="1" t="str">
        <f>'Input Data'!B145</f>
        <v>HINTON</v>
      </c>
      <c r="B132" s="1" t="str">
        <f>'Input Data'!AH145</f>
        <v>438 SMITH AVE</v>
      </c>
      <c r="C132" s="1" t="str">
        <f>'Input Data'!C145</f>
        <v>AB</v>
      </c>
      <c r="D132" s="1" t="str">
        <f>'Input Data'!D145</f>
        <v>DIESEL LS</v>
      </c>
      <c r="E132" s="1">
        <f>'Input Data'!X145</f>
        <v>102.8</v>
      </c>
      <c r="F132" s="1">
        <f>'Input Data'!F145</f>
        <v>4</v>
      </c>
      <c r="G132" s="1">
        <f>'Input Data'!G145</f>
        <v>13</v>
      </c>
      <c r="H132" s="1">
        <f>'Input Data'!H145</f>
        <v>0</v>
      </c>
      <c r="I132" s="1">
        <f>'Input Data'!I145</f>
        <v>0</v>
      </c>
      <c r="J132" s="1">
        <f t="shared" si="2"/>
        <v>119.8</v>
      </c>
      <c r="K132" s="6">
        <f>J132*'Input Data'!AF145</f>
        <v>5.99</v>
      </c>
      <c r="L132" s="6">
        <f>J132*'Input Data'!AG145</f>
        <v>0</v>
      </c>
      <c r="M132" s="6">
        <f t="shared" si="3"/>
        <v>125.78999999999999</v>
      </c>
    </row>
    <row r="133" spans="1:13" x14ac:dyDescent="0.2">
      <c r="A133" s="1" t="str">
        <f>'Input Data'!B146</f>
        <v>HINTON</v>
      </c>
      <c r="B133" s="1" t="str">
        <f>'Input Data'!AH146</f>
        <v>438 SMITH AVE</v>
      </c>
      <c r="C133" s="1" t="str">
        <f>'Input Data'!C146</f>
        <v>AB</v>
      </c>
      <c r="D133" s="1" t="str">
        <f>'Input Data'!D146</f>
        <v>ETHANOL REG</v>
      </c>
      <c r="E133" s="1">
        <f>'Input Data'!X146</f>
        <v>92</v>
      </c>
      <c r="F133" s="1">
        <f>'Input Data'!F146</f>
        <v>10</v>
      </c>
      <c r="G133" s="1">
        <f>'Input Data'!G146</f>
        <v>13</v>
      </c>
      <c r="H133" s="1">
        <f>'Input Data'!H146</f>
        <v>0</v>
      </c>
      <c r="I133" s="1">
        <f>'Input Data'!I146</f>
        <v>0</v>
      </c>
      <c r="J133" s="1">
        <f t="shared" si="2"/>
        <v>115</v>
      </c>
      <c r="K133" s="6">
        <f>J133*'Input Data'!AF146</f>
        <v>5.75</v>
      </c>
      <c r="L133" s="6">
        <f>J133*'Input Data'!AG146</f>
        <v>0</v>
      </c>
      <c r="M133" s="6">
        <f t="shared" si="3"/>
        <v>120.75</v>
      </c>
    </row>
    <row r="134" spans="1:13" x14ac:dyDescent="0.2">
      <c r="A134" s="1" t="str">
        <f>'Input Data'!B147</f>
        <v>HINTON</v>
      </c>
      <c r="B134" s="1" t="str">
        <f>'Input Data'!AH147</f>
        <v>511 GREGG AVE</v>
      </c>
      <c r="C134" s="1" t="str">
        <f>'Input Data'!C147</f>
        <v>AB</v>
      </c>
      <c r="D134" s="1" t="str">
        <f>'Input Data'!D147</f>
        <v>DIESEL LS</v>
      </c>
      <c r="E134" s="1">
        <f>'Input Data'!X147</f>
        <v>102.5</v>
      </c>
      <c r="F134" s="1">
        <f>'Input Data'!F147</f>
        <v>4</v>
      </c>
      <c r="G134" s="1">
        <f>'Input Data'!G147</f>
        <v>13</v>
      </c>
      <c r="H134" s="1">
        <f>'Input Data'!H147</f>
        <v>0</v>
      </c>
      <c r="I134" s="1">
        <f>'Input Data'!I147</f>
        <v>0</v>
      </c>
      <c r="J134" s="1">
        <f t="shared" si="2"/>
        <v>119.5</v>
      </c>
      <c r="K134" s="6">
        <f>J134*'Input Data'!AF147</f>
        <v>5.9750000000000005</v>
      </c>
      <c r="L134" s="6">
        <f>J134*'Input Data'!AG147</f>
        <v>0</v>
      </c>
      <c r="M134" s="6">
        <f t="shared" si="3"/>
        <v>125.47499999999999</v>
      </c>
    </row>
    <row r="135" spans="1:13" x14ac:dyDescent="0.2">
      <c r="A135" s="1" t="str">
        <f>'Input Data'!B148</f>
        <v>HINTON</v>
      </c>
      <c r="B135" s="1" t="str">
        <f>'Input Data'!AH148</f>
        <v>511 GREGG AVE</v>
      </c>
      <c r="C135" s="1" t="str">
        <f>'Input Data'!C148</f>
        <v>AB</v>
      </c>
      <c r="D135" s="1" t="str">
        <f>'Input Data'!D148</f>
        <v>ETH MID</v>
      </c>
      <c r="E135" s="1">
        <f>'Input Data'!X148</f>
        <v>96.5</v>
      </c>
      <c r="F135" s="1">
        <f>'Input Data'!F148</f>
        <v>10</v>
      </c>
      <c r="G135" s="1">
        <f>'Input Data'!G148</f>
        <v>13</v>
      </c>
      <c r="H135" s="1">
        <f>'Input Data'!H148</f>
        <v>0</v>
      </c>
      <c r="I135" s="1">
        <f>'Input Data'!I148</f>
        <v>0</v>
      </c>
      <c r="J135" s="1">
        <f t="shared" si="2"/>
        <v>119.5</v>
      </c>
      <c r="K135" s="6">
        <f>J135*'Input Data'!AF148</f>
        <v>5.9750000000000005</v>
      </c>
      <c r="L135" s="6">
        <f>J135*'Input Data'!AG148</f>
        <v>0</v>
      </c>
      <c r="M135" s="6">
        <f t="shared" si="3"/>
        <v>125.47499999999999</v>
      </c>
    </row>
    <row r="136" spans="1:13" x14ac:dyDescent="0.2">
      <c r="A136" s="1" t="str">
        <f>'Input Data'!B149</f>
        <v>HINTON</v>
      </c>
      <c r="B136" s="1" t="str">
        <f>'Input Data'!AH149</f>
        <v>511 GREGG AVE</v>
      </c>
      <c r="C136" s="1" t="str">
        <f>'Input Data'!C149</f>
        <v>AB</v>
      </c>
      <c r="D136" s="1" t="str">
        <f>'Input Data'!D149</f>
        <v>ETHANOL REG</v>
      </c>
      <c r="E136" s="1">
        <f>'Input Data'!X149</f>
        <v>92</v>
      </c>
      <c r="F136" s="1">
        <f>'Input Data'!F149</f>
        <v>10</v>
      </c>
      <c r="G136" s="1">
        <f>'Input Data'!G149</f>
        <v>13</v>
      </c>
      <c r="H136" s="1">
        <f>'Input Data'!H149</f>
        <v>0</v>
      </c>
      <c r="I136" s="1">
        <f>'Input Data'!I149</f>
        <v>0</v>
      </c>
      <c r="J136" s="1">
        <f t="shared" si="2"/>
        <v>115</v>
      </c>
      <c r="K136" s="6">
        <f>J136*'Input Data'!AF149</f>
        <v>5.75</v>
      </c>
      <c r="L136" s="6">
        <f>J136*'Input Data'!AG149</f>
        <v>0</v>
      </c>
      <c r="M136" s="6">
        <f t="shared" si="3"/>
        <v>120.75</v>
      </c>
    </row>
    <row r="137" spans="1:13" x14ac:dyDescent="0.2">
      <c r="A137" s="1" t="str">
        <f>'Input Data'!B150</f>
        <v>HINTON</v>
      </c>
      <c r="B137" s="1" t="str">
        <f>'Input Data'!AH150</f>
        <v>511 GREGG AVE</v>
      </c>
      <c r="C137" s="1" t="str">
        <f>'Input Data'!C150</f>
        <v>AB</v>
      </c>
      <c r="D137" s="1" t="str">
        <f>'Input Data'!D150</f>
        <v>PREMIUM</v>
      </c>
      <c r="E137" s="1">
        <f>'Input Data'!X150</f>
        <v>133.80000000000001</v>
      </c>
      <c r="F137" s="1">
        <f>'Input Data'!F150</f>
        <v>10</v>
      </c>
      <c r="G137" s="1">
        <f>'Input Data'!G150</f>
        <v>13</v>
      </c>
      <c r="H137" s="1">
        <f>'Input Data'!H150</f>
        <v>0</v>
      </c>
      <c r="I137" s="1">
        <f>'Input Data'!I150</f>
        <v>0</v>
      </c>
      <c r="J137" s="1">
        <f t="shared" si="2"/>
        <v>156.80000000000001</v>
      </c>
      <c r="K137" s="6">
        <f>J137*'Input Data'!AF150</f>
        <v>7.8400000000000007</v>
      </c>
      <c r="L137" s="6">
        <f>J137*'Input Data'!AG150</f>
        <v>0</v>
      </c>
      <c r="M137" s="6">
        <f t="shared" si="3"/>
        <v>164.64000000000001</v>
      </c>
    </row>
    <row r="138" spans="1:13" x14ac:dyDescent="0.2">
      <c r="A138" s="1" t="str">
        <f>'Input Data'!B151</f>
        <v>HYTHE</v>
      </c>
      <c r="B138" s="1" t="str">
        <f>'Input Data'!AH151</f>
        <v>HWY 43 W</v>
      </c>
      <c r="C138" s="1" t="str">
        <f>'Input Data'!C151</f>
        <v>AB</v>
      </c>
      <c r="D138" s="1" t="str">
        <f>'Input Data'!D151</f>
        <v>D LS DYED</v>
      </c>
      <c r="E138" s="1">
        <f>'Input Data'!X151</f>
        <v>103.7</v>
      </c>
      <c r="F138" s="1">
        <f>'Input Data'!F151</f>
        <v>4</v>
      </c>
      <c r="G138" s="1">
        <f>'Input Data'!G151</f>
        <v>4</v>
      </c>
      <c r="H138" s="1">
        <f>'Input Data'!H151</f>
        <v>0</v>
      </c>
      <c r="I138" s="1">
        <f>'Input Data'!I151</f>
        <v>0</v>
      </c>
      <c r="J138" s="1">
        <f t="shared" si="2"/>
        <v>111.7</v>
      </c>
      <c r="K138" s="6">
        <f>J138*'Input Data'!AF151</f>
        <v>5.5850000000000009</v>
      </c>
      <c r="L138" s="6">
        <f>J138*'Input Data'!AG151</f>
        <v>0</v>
      </c>
      <c r="M138" s="6">
        <f t="shared" si="3"/>
        <v>117.285</v>
      </c>
    </row>
    <row r="139" spans="1:13" x14ac:dyDescent="0.2">
      <c r="A139" s="1" t="str">
        <f>'Input Data'!B152</f>
        <v>HYTHE</v>
      </c>
      <c r="B139" s="1" t="str">
        <f>'Input Data'!AH152</f>
        <v>HWY 43 W</v>
      </c>
      <c r="C139" s="1" t="str">
        <f>'Input Data'!C152</f>
        <v>AB</v>
      </c>
      <c r="D139" s="1" t="str">
        <f>'Input Data'!D152</f>
        <v>DIESEL LS</v>
      </c>
      <c r="E139" s="1">
        <f>'Input Data'!X152</f>
        <v>103.7</v>
      </c>
      <c r="F139" s="1">
        <f>'Input Data'!F152</f>
        <v>4</v>
      </c>
      <c r="G139" s="1">
        <f>'Input Data'!G152</f>
        <v>13</v>
      </c>
      <c r="H139" s="1">
        <f>'Input Data'!H152</f>
        <v>0</v>
      </c>
      <c r="I139" s="1">
        <f>'Input Data'!I152</f>
        <v>0</v>
      </c>
      <c r="J139" s="1">
        <f t="shared" si="2"/>
        <v>120.7</v>
      </c>
      <c r="K139" s="6">
        <f>J139*'Input Data'!AF152</f>
        <v>6.0350000000000001</v>
      </c>
      <c r="L139" s="6">
        <f>J139*'Input Data'!AG152</f>
        <v>0</v>
      </c>
      <c r="M139" s="6">
        <f t="shared" si="3"/>
        <v>126.735</v>
      </c>
    </row>
    <row r="140" spans="1:13" x14ac:dyDescent="0.2">
      <c r="A140" s="1" t="str">
        <f>'Input Data'!B153</f>
        <v>HYTHE</v>
      </c>
      <c r="B140" s="1" t="str">
        <f>'Input Data'!AH153</f>
        <v>HWY 43 W</v>
      </c>
      <c r="C140" s="1" t="str">
        <f>'Input Data'!C153</f>
        <v>AB</v>
      </c>
      <c r="D140" s="1" t="str">
        <f>'Input Data'!D153</f>
        <v>ETH REG DYE</v>
      </c>
      <c r="E140" s="1">
        <f>'Input Data'!X153</f>
        <v>93.3</v>
      </c>
      <c r="F140" s="1">
        <f>'Input Data'!F153</f>
        <v>10</v>
      </c>
      <c r="G140" s="1">
        <f>'Input Data'!G153</f>
        <v>4</v>
      </c>
      <c r="H140" s="1">
        <f>'Input Data'!H153</f>
        <v>0</v>
      </c>
      <c r="I140" s="1">
        <f>'Input Data'!I153</f>
        <v>0</v>
      </c>
      <c r="J140" s="1">
        <f t="shared" si="2"/>
        <v>107.3</v>
      </c>
      <c r="K140" s="6">
        <f>J140*'Input Data'!AF153</f>
        <v>5.3650000000000002</v>
      </c>
      <c r="L140" s="6">
        <f>J140*'Input Data'!AG153</f>
        <v>0</v>
      </c>
      <c r="M140" s="6">
        <f t="shared" si="3"/>
        <v>112.66499999999999</v>
      </c>
    </row>
    <row r="141" spans="1:13" x14ac:dyDescent="0.2">
      <c r="A141" s="1" t="str">
        <f>'Input Data'!B154</f>
        <v>HYTHE</v>
      </c>
      <c r="B141" s="1" t="str">
        <f>'Input Data'!AH154</f>
        <v>HWY 43 W</v>
      </c>
      <c r="C141" s="1" t="str">
        <f>'Input Data'!C154</f>
        <v>AB</v>
      </c>
      <c r="D141" s="1" t="str">
        <f>'Input Data'!D154</f>
        <v>ETHANOL REG</v>
      </c>
      <c r="E141" s="1">
        <f>'Input Data'!X154</f>
        <v>93.3</v>
      </c>
      <c r="F141" s="1">
        <f>'Input Data'!F154</f>
        <v>10</v>
      </c>
      <c r="G141" s="1">
        <f>'Input Data'!G154</f>
        <v>13</v>
      </c>
      <c r="H141" s="1">
        <f>'Input Data'!H154</f>
        <v>0</v>
      </c>
      <c r="I141" s="1">
        <f>'Input Data'!I154</f>
        <v>0</v>
      </c>
      <c r="J141" s="1">
        <f t="shared" si="2"/>
        <v>116.3</v>
      </c>
      <c r="K141" s="6">
        <f>J141*'Input Data'!AF154</f>
        <v>5.8150000000000004</v>
      </c>
      <c r="L141" s="6">
        <f>J141*'Input Data'!AG154</f>
        <v>0</v>
      </c>
      <c r="M141" s="6">
        <f t="shared" si="3"/>
        <v>122.11499999999999</v>
      </c>
    </row>
    <row r="142" spans="1:13" x14ac:dyDescent="0.2">
      <c r="A142" s="1" t="str">
        <f>'Input Data'!B155</f>
        <v>HYTHE</v>
      </c>
      <c r="B142" s="1" t="str">
        <f>'Input Data'!AH155</f>
        <v>HWY 43 W</v>
      </c>
      <c r="C142" s="1" t="str">
        <f>'Input Data'!C155</f>
        <v>AB</v>
      </c>
      <c r="D142" s="1" t="str">
        <f>'Input Data'!D155</f>
        <v>REG DYED</v>
      </c>
      <c r="E142" s="1">
        <f>'Input Data'!X155</f>
        <v>97</v>
      </c>
      <c r="F142" s="1">
        <f>'Input Data'!F155</f>
        <v>10</v>
      </c>
      <c r="G142" s="1">
        <f>'Input Data'!G155</f>
        <v>4</v>
      </c>
      <c r="H142" s="1">
        <f>'Input Data'!H155</f>
        <v>0</v>
      </c>
      <c r="I142" s="1">
        <f>'Input Data'!I155</f>
        <v>0</v>
      </c>
      <c r="J142" s="1">
        <f t="shared" si="2"/>
        <v>111</v>
      </c>
      <c r="K142" s="6">
        <f>J142*'Input Data'!AF155</f>
        <v>5.5500000000000007</v>
      </c>
      <c r="L142" s="6">
        <f>J142*'Input Data'!AG155</f>
        <v>0</v>
      </c>
      <c r="M142" s="6">
        <f t="shared" si="3"/>
        <v>116.55</v>
      </c>
    </row>
    <row r="143" spans="1:13" x14ac:dyDescent="0.2">
      <c r="A143" s="1" t="str">
        <f>'Input Data'!B156</f>
        <v>HYTHE</v>
      </c>
      <c r="B143" s="1" t="str">
        <f>'Input Data'!AH156</f>
        <v>HWY 43 W</v>
      </c>
      <c r="C143" s="1" t="str">
        <f>'Input Data'!C156</f>
        <v>AB</v>
      </c>
      <c r="D143" s="1" t="str">
        <f>'Input Data'!D156</f>
        <v>UNBRAND DEF</v>
      </c>
      <c r="E143" s="1">
        <f>'Input Data'!X156</f>
        <v>129.1</v>
      </c>
      <c r="F143" s="1">
        <f>'Input Data'!F156</f>
        <v>0</v>
      </c>
      <c r="G143" s="1">
        <f>'Input Data'!G156</f>
        <v>0</v>
      </c>
      <c r="H143" s="1">
        <f>'Input Data'!H156</f>
        <v>0</v>
      </c>
      <c r="I143" s="1">
        <f>'Input Data'!I156</f>
        <v>0</v>
      </c>
      <c r="J143" s="1">
        <f t="shared" si="2"/>
        <v>129.1</v>
      </c>
      <c r="K143" s="6">
        <f>J143*'Input Data'!AF156</f>
        <v>6.4550000000000001</v>
      </c>
      <c r="L143" s="6">
        <f>J143*'Input Data'!AG156</f>
        <v>0</v>
      </c>
      <c r="M143" s="6">
        <f t="shared" si="3"/>
        <v>135.55500000000001</v>
      </c>
    </row>
    <row r="144" spans="1:13" x14ac:dyDescent="0.2">
      <c r="A144" s="1" t="str">
        <f>'Input Data'!B157</f>
        <v>KANANASKIS</v>
      </c>
      <c r="B144" s="1" t="str">
        <f>'Input Data'!AH157</f>
        <v>100 NAKODA WAY</v>
      </c>
      <c r="C144" s="1" t="str">
        <f>'Input Data'!C157</f>
        <v>AB</v>
      </c>
      <c r="D144" s="1" t="str">
        <f>'Input Data'!D157</f>
        <v>DIESEL LS</v>
      </c>
      <c r="E144" s="1">
        <f>'Input Data'!X157</f>
        <v>104.1</v>
      </c>
      <c r="F144" s="1">
        <f>'Input Data'!F157</f>
        <v>4</v>
      </c>
      <c r="G144" s="1">
        <f>'Input Data'!G157</f>
        <v>13</v>
      </c>
      <c r="H144" s="1">
        <f>'Input Data'!H157</f>
        <v>0</v>
      </c>
      <c r="I144" s="1">
        <f>'Input Data'!I157</f>
        <v>0</v>
      </c>
      <c r="J144" s="1">
        <f t="shared" ref="J144:J207" si="4">SUM(E144:I144)</f>
        <v>121.1</v>
      </c>
      <c r="K144" s="6">
        <f>J144*'Input Data'!AF157</f>
        <v>6.0549999999999997</v>
      </c>
      <c r="L144" s="6">
        <f>J144*'Input Data'!AG157</f>
        <v>0</v>
      </c>
      <c r="M144" s="6">
        <f t="shared" ref="M144:M207" si="5">SUM(J144:L144)</f>
        <v>127.155</v>
      </c>
    </row>
    <row r="145" spans="1:13" x14ac:dyDescent="0.2">
      <c r="A145" s="1" t="str">
        <f>'Input Data'!B158</f>
        <v>KANANASKIS</v>
      </c>
      <c r="B145" s="1" t="str">
        <f>'Input Data'!AH158</f>
        <v>100 NAKODA WAY</v>
      </c>
      <c r="C145" s="1" t="str">
        <f>'Input Data'!C158</f>
        <v>AB</v>
      </c>
      <c r="D145" s="1" t="str">
        <f>'Input Data'!D158</f>
        <v>UNBRAND DEF</v>
      </c>
      <c r="E145" s="1">
        <f>'Input Data'!X158</f>
        <v>113.9</v>
      </c>
      <c r="F145" s="1">
        <f>'Input Data'!F158</f>
        <v>0</v>
      </c>
      <c r="G145" s="1">
        <f>'Input Data'!G158</f>
        <v>0</v>
      </c>
      <c r="H145" s="1">
        <f>'Input Data'!H158</f>
        <v>0</v>
      </c>
      <c r="I145" s="1">
        <f>'Input Data'!I158</f>
        <v>0</v>
      </c>
      <c r="J145" s="1">
        <f t="shared" si="4"/>
        <v>113.9</v>
      </c>
      <c r="K145" s="6">
        <f>J145*'Input Data'!AF158</f>
        <v>5.6950000000000003</v>
      </c>
      <c r="L145" s="6">
        <f>J145*'Input Data'!AG158</f>
        <v>0</v>
      </c>
      <c r="M145" s="6">
        <f t="shared" si="5"/>
        <v>119.595</v>
      </c>
    </row>
    <row r="146" spans="1:13" x14ac:dyDescent="0.2">
      <c r="A146" s="1" t="str">
        <f>'Input Data'!B159</f>
        <v>LAC LA BICHE</v>
      </c>
      <c r="B146" s="1" t="str">
        <f>'Input Data'!AH159</f>
        <v>HWY 55 &amp; MISSION RD</v>
      </c>
      <c r="C146" s="1" t="str">
        <f>'Input Data'!C159</f>
        <v>AB</v>
      </c>
      <c r="D146" s="1" t="str">
        <f>'Input Data'!D159</f>
        <v>D LS DYED</v>
      </c>
      <c r="E146" s="1">
        <f>'Input Data'!X159</f>
        <v>102.8</v>
      </c>
      <c r="F146" s="1">
        <f>'Input Data'!F159</f>
        <v>4</v>
      </c>
      <c r="G146" s="1">
        <f>'Input Data'!G159</f>
        <v>4</v>
      </c>
      <c r="H146" s="1">
        <f>'Input Data'!H159</f>
        <v>0</v>
      </c>
      <c r="I146" s="1">
        <f>'Input Data'!I159</f>
        <v>0</v>
      </c>
      <c r="J146" s="1">
        <f t="shared" si="4"/>
        <v>110.8</v>
      </c>
      <c r="K146" s="6">
        <f>J146*'Input Data'!AF159</f>
        <v>5.54</v>
      </c>
      <c r="L146" s="6">
        <f>J146*'Input Data'!AG159</f>
        <v>0</v>
      </c>
      <c r="M146" s="6">
        <f t="shared" si="5"/>
        <v>116.34</v>
      </c>
    </row>
    <row r="147" spans="1:13" x14ac:dyDescent="0.2">
      <c r="A147" s="1" t="str">
        <f>'Input Data'!B160</f>
        <v>LAC LA BICHE</v>
      </c>
      <c r="B147" s="1" t="str">
        <f>'Input Data'!AH160</f>
        <v>HWY 55 &amp; MISSION RD</v>
      </c>
      <c r="C147" s="1" t="str">
        <f>'Input Data'!C160</f>
        <v>AB</v>
      </c>
      <c r="D147" s="1" t="str">
        <f>'Input Data'!D160</f>
        <v>DIESEL LS</v>
      </c>
      <c r="E147" s="1">
        <f>'Input Data'!X160</f>
        <v>102.8</v>
      </c>
      <c r="F147" s="1">
        <f>'Input Data'!F160</f>
        <v>4</v>
      </c>
      <c r="G147" s="1">
        <f>'Input Data'!G160</f>
        <v>13</v>
      </c>
      <c r="H147" s="1">
        <f>'Input Data'!H160</f>
        <v>0</v>
      </c>
      <c r="I147" s="1">
        <f>'Input Data'!I160</f>
        <v>0</v>
      </c>
      <c r="J147" s="1">
        <f t="shared" si="4"/>
        <v>119.8</v>
      </c>
      <c r="K147" s="6">
        <f>J147*'Input Data'!AF160</f>
        <v>5.99</v>
      </c>
      <c r="L147" s="6">
        <f>J147*'Input Data'!AG160</f>
        <v>0</v>
      </c>
      <c r="M147" s="6">
        <f t="shared" si="5"/>
        <v>125.78999999999999</v>
      </c>
    </row>
    <row r="148" spans="1:13" x14ac:dyDescent="0.2">
      <c r="A148" s="1" t="str">
        <f>'Input Data'!B161</f>
        <v>LAC LA BICHE</v>
      </c>
      <c r="B148" s="1" t="str">
        <f>'Input Data'!AH161</f>
        <v>HWY 55 &amp; MISSION RD</v>
      </c>
      <c r="C148" s="1" t="str">
        <f>'Input Data'!C161</f>
        <v>AB</v>
      </c>
      <c r="D148" s="1" t="str">
        <f>'Input Data'!D161</f>
        <v>ETH REG DYE</v>
      </c>
      <c r="E148" s="1">
        <f>'Input Data'!X161</f>
        <v>91.4</v>
      </c>
      <c r="F148" s="1">
        <f>'Input Data'!F161</f>
        <v>10</v>
      </c>
      <c r="G148" s="1">
        <f>'Input Data'!G161</f>
        <v>4</v>
      </c>
      <c r="H148" s="1">
        <f>'Input Data'!H161</f>
        <v>0</v>
      </c>
      <c r="I148" s="1">
        <f>'Input Data'!I161</f>
        <v>0</v>
      </c>
      <c r="J148" s="1">
        <f t="shared" si="4"/>
        <v>105.4</v>
      </c>
      <c r="K148" s="6">
        <f>J148*'Input Data'!AF161</f>
        <v>5.2700000000000005</v>
      </c>
      <c r="L148" s="6">
        <f>J148*'Input Data'!AG161</f>
        <v>0</v>
      </c>
      <c r="M148" s="6">
        <f t="shared" si="5"/>
        <v>110.67</v>
      </c>
    </row>
    <row r="149" spans="1:13" x14ac:dyDescent="0.2">
      <c r="A149" s="1" t="str">
        <f>'Input Data'!B162</f>
        <v>LAC LA BICHE</v>
      </c>
      <c r="B149" s="1" t="str">
        <f>'Input Data'!AH162</f>
        <v>HWY 55 &amp; MISSION RD</v>
      </c>
      <c r="C149" s="1" t="str">
        <f>'Input Data'!C162</f>
        <v>AB</v>
      </c>
      <c r="D149" s="1" t="str">
        <f>'Input Data'!D162</f>
        <v>ETHANOL REG</v>
      </c>
      <c r="E149" s="1">
        <f>'Input Data'!X162</f>
        <v>91.4</v>
      </c>
      <c r="F149" s="1">
        <f>'Input Data'!F162</f>
        <v>10</v>
      </c>
      <c r="G149" s="1">
        <f>'Input Data'!G162</f>
        <v>13</v>
      </c>
      <c r="H149" s="1">
        <f>'Input Data'!H162</f>
        <v>0</v>
      </c>
      <c r="I149" s="1">
        <f>'Input Data'!I162</f>
        <v>0</v>
      </c>
      <c r="J149" s="1">
        <f t="shared" si="4"/>
        <v>114.4</v>
      </c>
      <c r="K149" s="6">
        <f>J149*'Input Data'!AF162</f>
        <v>5.7200000000000006</v>
      </c>
      <c r="L149" s="6">
        <f>J149*'Input Data'!AG162</f>
        <v>0</v>
      </c>
      <c r="M149" s="6">
        <f t="shared" si="5"/>
        <v>120.12</v>
      </c>
    </row>
    <row r="150" spans="1:13" x14ac:dyDescent="0.2">
      <c r="A150" s="1" t="str">
        <f>'Input Data'!B163</f>
        <v>LAC LA BICHE</v>
      </c>
      <c r="B150" s="1" t="str">
        <f>'Input Data'!AH163</f>
        <v>HWY 55 &amp; MISSION RD</v>
      </c>
      <c r="C150" s="1" t="str">
        <f>'Input Data'!C163</f>
        <v>AB</v>
      </c>
      <c r="D150" s="1" t="str">
        <f>'Input Data'!D163</f>
        <v>UNBRAND DEF</v>
      </c>
      <c r="E150" s="1">
        <f>'Input Data'!X163</f>
        <v>113.9</v>
      </c>
      <c r="F150" s="1">
        <f>'Input Data'!F163</f>
        <v>0</v>
      </c>
      <c r="G150" s="1">
        <f>'Input Data'!G163</f>
        <v>0</v>
      </c>
      <c r="H150" s="1">
        <f>'Input Data'!H163</f>
        <v>0</v>
      </c>
      <c r="I150" s="1">
        <f>'Input Data'!I163</f>
        <v>0</v>
      </c>
      <c r="J150" s="1">
        <f t="shared" si="4"/>
        <v>113.9</v>
      </c>
      <c r="K150" s="6">
        <f>J150*'Input Data'!AF163</f>
        <v>5.6950000000000003</v>
      </c>
      <c r="L150" s="6">
        <f>J150*'Input Data'!AG163</f>
        <v>0</v>
      </c>
      <c r="M150" s="6">
        <f t="shared" si="5"/>
        <v>119.595</v>
      </c>
    </row>
    <row r="151" spans="1:13" x14ac:dyDescent="0.2">
      <c r="A151" s="1" t="str">
        <f>'Input Data'!B164</f>
        <v>LETHBRIDGE</v>
      </c>
      <c r="B151" s="1" t="str">
        <f>'Input Data'!AH164</f>
        <v>4201 2 AVE</v>
      </c>
      <c r="C151" s="1" t="str">
        <f>'Input Data'!C164</f>
        <v>AB</v>
      </c>
      <c r="D151" s="1" t="str">
        <f>'Input Data'!D164</f>
        <v>D LS DYED</v>
      </c>
      <c r="E151" s="1">
        <f>'Input Data'!X164</f>
        <v>106.1</v>
      </c>
      <c r="F151" s="1">
        <f>'Input Data'!F164</f>
        <v>4</v>
      </c>
      <c r="G151" s="1">
        <f>'Input Data'!G164</f>
        <v>4</v>
      </c>
      <c r="H151" s="1">
        <f>'Input Data'!H164</f>
        <v>0</v>
      </c>
      <c r="I151" s="1">
        <f>'Input Data'!I164</f>
        <v>0</v>
      </c>
      <c r="J151" s="1">
        <f t="shared" si="4"/>
        <v>114.1</v>
      </c>
      <c r="K151" s="6">
        <f>J151*'Input Data'!AF164</f>
        <v>5.7050000000000001</v>
      </c>
      <c r="L151" s="6">
        <f>J151*'Input Data'!AG164</f>
        <v>0</v>
      </c>
      <c r="M151" s="6">
        <f t="shared" si="5"/>
        <v>119.80499999999999</v>
      </c>
    </row>
    <row r="152" spans="1:13" x14ac:dyDescent="0.2">
      <c r="A152" s="1" t="str">
        <f>'Input Data'!B165</f>
        <v>LETHBRIDGE</v>
      </c>
      <c r="B152" s="1" t="str">
        <f>'Input Data'!AH165</f>
        <v>4201 2 AVE</v>
      </c>
      <c r="C152" s="1" t="str">
        <f>'Input Data'!C165</f>
        <v>AB</v>
      </c>
      <c r="D152" s="1" t="str">
        <f>'Input Data'!D165</f>
        <v>DIESEL LS</v>
      </c>
      <c r="E152" s="1">
        <f>'Input Data'!X165</f>
        <v>106.1</v>
      </c>
      <c r="F152" s="1">
        <f>'Input Data'!F165</f>
        <v>4</v>
      </c>
      <c r="G152" s="1">
        <f>'Input Data'!G165</f>
        <v>13</v>
      </c>
      <c r="H152" s="1">
        <f>'Input Data'!H165</f>
        <v>0</v>
      </c>
      <c r="I152" s="1">
        <f>'Input Data'!I165</f>
        <v>0</v>
      </c>
      <c r="J152" s="1">
        <f t="shared" si="4"/>
        <v>123.1</v>
      </c>
      <c r="K152" s="6">
        <f>J152*'Input Data'!AF165</f>
        <v>6.1550000000000002</v>
      </c>
      <c r="L152" s="6">
        <f>J152*'Input Data'!AG165</f>
        <v>0</v>
      </c>
      <c r="M152" s="6">
        <f t="shared" si="5"/>
        <v>129.255</v>
      </c>
    </row>
    <row r="153" spans="1:13" x14ac:dyDescent="0.2">
      <c r="A153" s="1" t="str">
        <f>'Input Data'!B166</f>
        <v>LETHBRIDGE</v>
      </c>
      <c r="B153" s="1" t="str">
        <f>'Input Data'!AH166</f>
        <v>4201 2 AVE</v>
      </c>
      <c r="C153" s="1" t="str">
        <f>'Input Data'!C166</f>
        <v>AB</v>
      </c>
      <c r="D153" s="1" t="str">
        <f>'Input Data'!D166</f>
        <v>ETHANOL REG</v>
      </c>
      <c r="E153" s="1">
        <f>'Input Data'!X166</f>
        <v>94.9</v>
      </c>
      <c r="F153" s="1">
        <f>'Input Data'!F166</f>
        <v>10</v>
      </c>
      <c r="G153" s="1">
        <f>'Input Data'!G166</f>
        <v>13</v>
      </c>
      <c r="H153" s="1">
        <f>'Input Data'!H166</f>
        <v>0</v>
      </c>
      <c r="I153" s="1">
        <f>'Input Data'!I166</f>
        <v>0</v>
      </c>
      <c r="J153" s="1">
        <f t="shared" si="4"/>
        <v>117.9</v>
      </c>
      <c r="K153" s="6">
        <f>J153*'Input Data'!AF166</f>
        <v>5.8950000000000005</v>
      </c>
      <c r="L153" s="6">
        <f>J153*'Input Data'!AG166</f>
        <v>0</v>
      </c>
      <c r="M153" s="6">
        <f t="shared" si="5"/>
        <v>123.795</v>
      </c>
    </row>
    <row r="154" spans="1:13" x14ac:dyDescent="0.2">
      <c r="A154" s="1" t="str">
        <f>'Input Data'!B167</f>
        <v>LETHBRIDGE</v>
      </c>
      <c r="B154" s="1" t="str">
        <f>'Input Data'!AH167</f>
        <v>4201 2 AVE</v>
      </c>
      <c r="C154" s="1" t="str">
        <f>'Input Data'!C167</f>
        <v>AB</v>
      </c>
      <c r="D154" s="1" t="str">
        <f>'Input Data'!D167</f>
        <v>REGULAR</v>
      </c>
      <c r="E154" s="1">
        <f>'Input Data'!X167</f>
        <v>88.2</v>
      </c>
      <c r="F154" s="1">
        <f>'Input Data'!F167</f>
        <v>10</v>
      </c>
      <c r="G154" s="1">
        <f>'Input Data'!G167</f>
        <v>13</v>
      </c>
      <c r="H154" s="1">
        <f>'Input Data'!H167</f>
        <v>0</v>
      </c>
      <c r="I154" s="1">
        <f>'Input Data'!I167</f>
        <v>0</v>
      </c>
      <c r="J154" s="1">
        <f t="shared" si="4"/>
        <v>111.2</v>
      </c>
      <c r="K154" s="6">
        <f>J154*'Input Data'!AF167</f>
        <v>5.5600000000000005</v>
      </c>
      <c r="L154" s="6">
        <f>J154*'Input Data'!AG167</f>
        <v>0</v>
      </c>
      <c r="M154" s="6">
        <f t="shared" si="5"/>
        <v>116.76</v>
      </c>
    </row>
    <row r="155" spans="1:13" x14ac:dyDescent="0.2">
      <c r="A155" s="1" t="str">
        <f>'Input Data'!B168</f>
        <v>LLOYDMINSTER</v>
      </c>
      <c r="B155" s="1" t="str">
        <f>'Input Data'!AH168</f>
        <v>5310 52 ST</v>
      </c>
      <c r="C155" s="1" t="str">
        <f>'Input Data'!C168</f>
        <v>AB</v>
      </c>
      <c r="D155" s="1" t="str">
        <f>'Input Data'!D168</f>
        <v>D LS DYED</v>
      </c>
      <c r="E155" s="1">
        <f>'Input Data'!X168</f>
        <v>100.5</v>
      </c>
      <c r="F155" s="1">
        <f>'Input Data'!F168</f>
        <v>4</v>
      </c>
      <c r="G155" s="1">
        <f>'Input Data'!G168</f>
        <v>4</v>
      </c>
      <c r="H155" s="1">
        <f>'Input Data'!H168</f>
        <v>0</v>
      </c>
      <c r="I155" s="1">
        <f>'Input Data'!I168</f>
        <v>0</v>
      </c>
      <c r="J155" s="1">
        <f t="shared" si="4"/>
        <v>108.5</v>
      </c>
      <c r="K155" s="6">
        <f>J155*'Input Data'!AF168</f>
        <v>5.4250000000000007</v>
      </c>
      <c r="L155" s="6">
        <f>J155*'Input Data'!AG168</f>
        <v>0</v>
      </c>
      <c r="M155" s="6">
        <f t="shared" si="5"/>
        <v>113.925</v>
      </c>
    </row>
    <row r="156" spans="1:13" x14ac:dyDescent="0.2">
      <c r="A156" s="1" t="str">
        <f>'Input Data'!B169</f>
        <v>LLOYDMINSTER</v>
      </c>
      <c r="B156" s="1" t="str">
        <f>'Input Data'!AH169</f>
        <v>5310 52 ST</v>
      </c>
      <c r="C156" s="1" t="str">
        <f>'Input Data'!C169</f>
        <v>AB</v>
      </c>
      <c r="D156" s="1" t="str">
        <f>'Input Data'!D169</f>
        <v>DIESEL LS</v>
      </c>
      <c r="E156" s="1">
        <f>'Input Data'!X169</f>
        <v>100.5</v>
      </c>
      <c r="F156" s="1">
        <f>'Input Data'!F169</f>
        <v>4</v>
      </c>
      <c r="G156" s="1">
        <f>'Input Data'!G169</f>
        <v>13</v>
      </c>
      <c r="H156" s="1">
        <f>'Input Data'!H169</f>
        <v>0</v>
      </c>
      <c r="I156" s="1">
        <f>'Input Data'!I169</f>
        <v>0</v>
      </c>
      <c r="J156" s="1">
        <f t="shared" si="4"/>
        <v>117.5</v>
      </c>
      <c r="K156" s="6">
        <f>J156*'Input Data'!AF169</f>
        <v>5.875</v>
      </c>
      <c r="L156" s="6">
        <f>J156*'Input Data'!AG169</f>
        <v>0</v>
      </c>
      <c r="M156" s="6">
        <f t="shared" si="5"/>
        <v>123.375</v>
      </c>
    </row>
    <row r="157" spans="1:13" x14ac:dyDescent="0.2">
      <c r="A157" s="1" t="str">
        <f>'Input Data'!B170</f>
        <v>LLOYDMINSTER</v>
      </c>
      <c r="B157" s="1" t="str">
        <f>'Input Data'!AH170</f>
        <v>5310 52 ST</v>
      </c>
      <c r="C157" s="1" t="str">
        <f>'Input Data'!C170</f>
        <v>AB</v>
      </c>
      <c r="D157" s="1" t="str">
        <f>'Input Data'!D170</f>
        <v>ETH MID</v>
      </c>
      <c r="E157" s="1">
        <f>'Input Data'!X170</f>
        <v>99.5</v>
      </c>
      <c r="F157" s="1">
        <f>'Input Data'!F170</f>
        <v>10</v>
      </c>
      <c r="G157" s="1">
        <f>'Input Data'!G170</f>
        <v>13</v>
      </c>
      <c r="H157" s="1">
        <f>'Input Data'!H170</f>
        <v>0</v>
      </c>
      <c r="I157" s="1">
        <f>'Input Data'!I170</f>
        <v>0</v>
      </c>
      <c r="J157" s="1">
        <f t="shared" si="4"/>
        <v>122.5</v>
      </c>
      <c r="K157" s="6">
        <f>J157*'Input Data'!AF170</f>
        <v>6.125</v>
      </c>
      <c r="L157" s="6">
        <f>J157*'Input Data'!AG170</f>
        <v>0</v>
      </c>
      <c r="M157" s="6">
        <f t="shared" si="5"/>
        <v>128.625</v>
      </c>
    </row>
    <row r="158" spans="1:13" x14ac:dyDescent="0.2">
      <c r="A158" s="1" t="str">
        <f>'Input Data'!B171</f>
        <v>LLOYDMINSTER</v>
      </c>
      <c r="B158" s="1" t="str">
        <f>'Input Data'!AH171</f>
        <v>5310 52 ST</v>
      </c>
      <c r="C158" s="1" t="str">
        <f>'Input Data'!C171</f>
        <v>AB</v>
      </c>
      <c r="D158" s="1" t="str">
        <f>'Input Data'!D171</f>
        <v>ETH REG DYE</v>
      </c>
      <c r="E158" s="1">
        <f>'Input Data'!X171</f>
        <v>91</v>
      </c>
      <c r="F158" s="1">
        <f>'Input Data'!F171</f>
        <v>10</v>
      </c>
      <c r="G158" s="1">
        <f>'Input Data'!G171</f>
        <v>4</v>
      </c>
      <c r="H158" s="1">
        <f>'Input Data'!H171</f>
        <v>0</v>
      </c>
      <c r="I158" s="1">
        <f>'Input Data'!I171</f>
        <v>0</v>
      </c>
      <c r="J158" s="1">
        <f t="shared" si="4"/>
        <v>105</v>
      </c>
      <c r="K158" s="6">
        <f>J158*'Input Data'!AF171</f>
        <v>5.25</v>
      </c>
      <c r="L158" s="6">
        <f>J158*'Input Data'!AG171</f>
        <v>0</v>
      </c>
      <c r="M158" s="6">
        <f t="shared" si="5"/>
        <v>110.25</v>
      </c>
    </row>
    <row r="159" spans="1:13" x14ac:dyDescent="0.2">
      <c r="A159" s="1" t="str">
        <f>'Input Data'!B172</f>
        <v>LLOYDMINSTER</v>
      </c>
      <c r="B159" s="1" t="str">
        <f>'Input Data'!AH172</f>
        <v>5310 52 ST</v>
      </c>
      <c r="C159" s="1" t="str">
        <f>'Input Data'!C172</f>
        <v>AB</v>
      </c>
      <c r="D159" s="1" t="str">
        <f>'Input Data'!D172</f>
        <v>ETHANOL REG</v>
      </c>
      <c r="E159" s="1">
        <f>'Input Data'!X172</f>
        <v>91</v>
      </c>
      <c r="F159" s="1">
        <f>'Input Data'!F172</f>
        <v>10</v>
      </c>
      <c r="G159" s="1">
        <f>'Input Data'!G172</f>
        <v>13</v>
      </c>
      <c r="H159" s="1">
        <f>'Input Data'!H172</f>
        <v>0</v>
      </c>
      <c r="I159" s="1">
        <f>'Input Data'!I172</f>
        <v>0</v>
      </c>
      <c r="J159" s="1">
        <f t="shared" si="4"/>
        <v>114</v>
      </c>
      <c r="K159" s="6">
        <f>J159*'Input Data'!AF172</f>
        <v>5.7</v>
      </c>
      <c r="L159" s="6">
        <f>J159*'Input Data'!AG172</f>
        <v>0</v>
      </c>
      <c r="M159" s="6">
        <f t="shared" si="5"/>
        <v>119.7</v>
      </c>
    </row>
    <row r="160" spans="1:13" x14ac:dyDescent="0.2">
      <c r="A160" s="1" t="str">
        <f>'Input Data'!B173</f>
        <v>LLOYDMINSTER</v>
      </c>
      <c r="B160" s="1" t="str">
        <f>'Input Data'!AH173</f>
        <v>5310 52 ST</v>
      </c>
      <c r="C160" s="1" t="str">
        <f>'Input Data'!C173</f>
        <v>AB</v>
      </c>
      <c r="D160" s="1" t="str">
        <f>'Input Data'!D173</f>
        <v>PREM DYED</v>
      </c>
      <c r="E160" s="1">
        <f>'Input Data'!X173</f>
        <v>111</v>
      </c>
      <c r="F160" s="1">
        <f>'Input Data'!F173</f>
        <v>10</v>
      </c>
      <c r="G160" s="1">
        <f>'Input Data'!G173</f>
        <v>4</v>
      </c>
      <c r="H160" s="1">
        <f>'Input Data'!H173</f>
        <v>0</v>
      </c>
      <c r="I160" s="1">
        <f>'Input Data'!I173</f>
        <v>0</v>
      </c>
      <c r="J160" s="1">
        <f t="shared" si="4"/>
        <v>125</v>
      </c>
      <c r="K160" s="6">
        <f>J160*'Input Data'!AF173</f>
        <v>6.25</v>
      </c>
      <c r="L160" s="6">
        <f>J160*'Input Data'!AG173</f>
        <v>0</v>
      </c>
      <c r="M160" s="6">
        <f t="shared" si="5"/>
        <v>131.25</v>
      </c>
    </row>
    <row r="161" spans="1:13" x14ac:dyDescent="0.2">
      <c r="A161" s="1" t="str">
        <f>'Input Data'!B174</f>
        <v>LLOYDMINSTER</v>
      </c>
      <c r="B161" s="1" t="str">
        <f>'Input Data'!AH174</f>
        <v>5310 52 ST</v>
      </c>
      <c r="C161" s="1" t="str">
        <f>'Input Data'!C174</f>
        <v>AB</v>
      </c>
      <c r="D161" s="1" t="str">
        <f>'Input Data'!D174</f>
        <v>PREMIUM</v>
      </c>
      <c r="E161" s="1">
        <f>'Input Data'!X174</f>
        <v>111</v>
      </c>
      <c r="F161" s="1">
        <f>'Input Data'!F174</f>
        <v>10</v>
      </c>
      <c r="G161" s="1">
        <f>'Input Data'!G174</f>
        <v>13</v>
      </c>
      <c r="H161" s="1">
        <f>'Input Data'!H174</f>
        <v>0</v>
      </c>
      <c r="I161" s="1">
        <f>'Input Data'!I174</f>
        <v>0</v>
      </c>
      <c r="J161" s="1">
        <f t="shared" si="4"/>
        <v>134</v>
      </c>
      <c r="K161" s="6">
        <f>J161*'Input Data'!AF174</f>
        <v>6.7</v>
      </c>
      <c r="L161" s="6">
        <f>J161*'Input Data'!AG174</f>
        <v>0</v>
      </c>
      <c r="M161" s="6">
        <f t="shared" si="5"/>
        <v>140.69999999999999</v>
      </c>
    </row>
    <row r="162" spans="1:13" x14ac:dyDescent="0.2">
      <c r="A162" s="1" t="str">
        <f>'Input Data'!B175</f>
        <v>LLOYDMINSTER</v>
      </c>
      <c r="B162" s="1" t="str">
        <f>'Input Data'!AH175</f>
        <v>5310 52 ST</v>
      </c>
      <c r="C162" s="1" t="str">
        <f>'Input Data'!C175</f>
        <v>AB</v>
      </c>
      <c r="D162" s="1" t="str">
        <f>'Input Data'!D175</f>
        <v>UNBRAND DEF</v>
      </c>
      <c r="E162" s="1">
        <f>'Input Data'!X175</f>
        <v>193</v>
      </c>
      <c r="F162" s="1">
        <f>'Input Data'!F175</f>
        <v>0</v>
      </c>
      <c r="G162" s="1">
        <f>'Input Data'!G175</f>
        <v>0</v>
      </c>
      <c r="H162" s="1">
        <f>'Input Data'!H175</f>
        <v>0</v>
      </c>
      <c r="I162" s="1">
        <f>'Input Data'!I175</f>
        <v>0</v>
      </c>
      <c r="J162" s="1">
        <f t="shared" si="4"/>
        <v>193</v>
      </c>
      <c r="K162" s="6">
        <f>J162*'Input Data'!AF175</f>
        <v>9.65</v>
      </c>
      <c r="L162" s="6">
        <f>J162*'Input Data'!AG175</f>
        <v>0</v>
      </c>
      <c r="M162" s="6">
        <f t="shared" si="5"/>
        <v>202.65</v>
      </c>
    </row>
    <row r="163" spans="1:13" x14ac:dyDescent="0.2">
      <c r="A163" s="1" t="str">
        <f>'Input Data'!B176</f>
        <v>LLOYDMINSTER</v>
      </c>
      <c r="B163" s="1" t="str">
        <f>'Input Data'!AH176</f>
        <v>5721 44 ST</v>
      </c>
      <c r="C163" s="1" t="str">
        <f>'Input Data'!C176</f>
        <v>AB</v>
      </c>
      <c r="D163" s="1" t="str">
        <f>'Input Data'!D176</f>
        <v>DIESEL LS</v>
      </c>
      <c r="E163" s="1">
        <f>'Input Data'!X176</f>
        <v>102</v>
      </c>
      <c r="F163" s="1">
        <f>'Input Data'!F176</f>
        <v>4</v>
      </c>
      <c r="G163" s="1">
        <f>'Input Data'!G176</f>
        <v>13</v>
      </c>
      <c r="H163" s="1">
        <f>'Input Data'!H176</f>
        <v>0</v>
      </c>
      <c r="I163" s="1">
        <f>'Input Data'!I176</f>
        <v>0</v>
      </c>
      <c r="J163" s="1">
        <f t="shared" si="4"/>
        <v>119</v>
      </c>
      <c r="K163" s="6">
        <f>J163*'Input Data'!AF176</f>
        <v>5.95</v>
      </c>
      <c r="L163" s="6">
        <f>J163*'Input Data'!AG176</f>
        <v>0</v>
      </c>
      <c r="M163" s="6">
        <f t="shared" si="5"/>
        <v>124.95</v>
      </c>
    </row>
    <row r="164" spans="1:13" x14ac:dyDescent="0.2">
      <c r="A164" s="1" t="str">
        <f>'Input Data'!B177</f>
        <v>LLOYDMINSTER</v>
      </c>
      <c r="B164" s="1" t="str">
        <f>'Input Data'!AH177</f>
        <v>5721 44 ST</v>
      </c>
      <c r="C164" s="1" t="str">
        <f>'Input Data'!C177</f>
        <v>AB</v>
      </c>
      <c r="D164" s="1" t="str">
        <f>'Input Data'!D177</f>
        <v>ETH MID</v>
      </c>
      <c r="E164" s="1">
        <f>'Input Data'!X177</f>
        <v>95.8</v>
      </c>
      <c r="F164" s="1">
        <f>'Input Data'!F177</f>
        <v>10</v>
      </c>
      <c r="G164" s="1">
        <f>'Input Data'!G177</f>
        <v>13</v>
      </c>
      <c r="H164" s="1">
        <f>'Input Data'!H177</f>
        <v>0</v>
      </c>
      <c r="I164" s="1">
        <f>'Input Data'!I177</f>
        <v>0</v>
      </c>
      <c r="J164" s="1">
        <f t="shared" si="4"/>
        <v>118.8</v>
      </c>
      <c r="K164" s="6">
        <f>J164*'Input Data'!AF177</f>
        <v>5.94</v>
      </c>
      <c r="L164" s="6">
        <f>J164*'Input Data'!AG177</f>
        <v>0</v>
      </c>
      <c r="M164" s="6">
        <f t="shared" si="5"/>
        <v>124.74</v>
      </c>
    </row>
    <row r="165" spans="1:13" x14ac:dyDescent="0.2">
      <c r="A165" s="1" t="str">
        <f>'Input Data'!B178</f>
        <v>LLOYDMINSTER</v>
      </c>
      <c r="B165" s="1" t="str">
        <f>'Input Data'!AH178</f>
        <v>5721 44 ST</v>
      </c>
      <c r="C165" s="1" t="str">
        <f>'Input Data'!C178</f>
        <v>AB</v>
      </c>
      <c r="D165" s="1" t="str">
        <f>'Input Data'!D178</f>
        <v>ETHANOL REG</v>
      </c>
      <c r="E165" s="1">
        <f>'Input Data'!X178</f>
        <v>91.3</v>
      </c>
      <c r="F165" s="1">
        <f>'Input Data'!F178</f>
        <v>10</v>
      </c>
      <c r="G165" s="1">
        <f>'Input Data'!G178</f>
        <v>13</v>
      </c>
      <c r="H165" s="1">
        <f>'Input Data'!H178</f>
        <v>0</v>
      </c>
      <c r="I165" s="1">
        <f>'Input Data'!I178</f>
        <v>0</v>
      </c>
      <c r="J165" s="1">
        <f t="shared" si="4"/>
        <v>114.3</v>
      </c>
      <c r="K165" s="6">
        <f>J165*'Input Data'!AF178</f>
        <v>5.7149999999999999</v>
      </c>
      <c r="L165" s="6">
        <f>J165*'Input Data'!AG178</f>
        <v>0</v>
      </c>
      <c r="M165" s="6">
        <f t="shared" si="5"/>
        <v>120.015</v>
      </c>
    </row>
    <row r="166" spans="1:13" x14ac:dyDescent="0.2">
      <c r="A166" s="1" t="str">
        <f>'Input Data'!B179</f>
        <v>LLOYDMINSTER</v>
      </c>
      <c r="B166" s="1" t="str">
        <f>'Input Data'!AH179</f>
        <v>5721 44 ST</v>
      </c>
      <c r="C166" s="1" t="str">
        <f>'Input Data'!C179</f>
        <v>AB</v>
      </c>
      <c r="D166" s="1" t="str">
        <f>'Input Data'!D179</f>
        <v>PREMIUM</v>
      </c>
      <c r="E166" s="1">
        <f>'Input Data'!X179</f>
        <v>99</v>
      </c>
      <c r="F166" s="1">
        <f>'Input Data'!F179</f>
        <v>10</v>
      </c>
      <c r="G166" s="1">
        <f>'Input Data'!G179</f>
        <v>13</v>
      </c>
      <c r="H166" s="1">
        <f>'Input Data'!H179</f>
        <v>0</v>
      </c>
      <c r="I166" s="1">
        <f>'Input Data'!I179</f>
        <v>0</v>
      </c>
      <c r="J166" s="1">
        <f t="shared" si="4"/>
        <v>122</v>
      </c>
      <c r="K166" s="6">
        <f>J166*'Input Data'!AF179</f>
        <v>6.1000000000000005</v>
      </c>
      <c r="L166" s="6">
        <f>J166*'Input Data'!AG179</f>
        <v>0</v>
      </c>
      <c r="M166" s="6">
        <f t="shared" si="5"/>
        <v>128.1</v>
      </c>
    </row>
    <row r="167" spans="1:13" x14ac:dyDescent="0.2">
      <c r="A167" s="1" t="str">
        <f>'Input Data'!B180</f>
        <v>LLOYDMINSTER</v>
      </c>
      <c r="B167" s="1" t="str">
        <f>'Input Data'!AH180</f>
        <v>5721 44 ST</v>
      </c>
      <c r="C167" s="1" t="str">
        <f>'Input Data'!C180</f>
        <v>AB</v>
      </c>
      <c r="D167" s="1" t="str">
        <f>'Input Data'!D180</f>
        <v>UNBRAND DEF</v>
      </c>
      <c r="E167" s="1">
        <f>'Input Data'!X180</f>
        <v>127.2</v>
      </c>
      <c r="F167" s="1">
        <f>'Input Data'!F180</f>
        <v>0</v>
      </c>
      <c r="G167" s="1">
        <f>'Input Data'!G180</f>
        <v>0</v>
      </c>
      <c r="H167" s="1">
        <f>'Input Data'!H180</f>
        <v>0</v>
      </c>
      <c r="I167" s="1">
        <f>'Input Data'!I180</f>
        <v>0</v>
      </c>
      <c r="J167" s="1">
        <f t="shared" si="4"/>
        <v>127.2</v>
      </c>
      <c r="K167" s="6">
        <f>J167*'Input Data'!AF180</f>
        <v>6.36</v>
      </c>
      <c r="L167" s="6">
        <f>J167*'Input Data'!AG180</f>
        <v>0</v>
      </c>
      <c r="M167" s="6">
        <f t="shared" si="5"/>
        <v>133.56</v>
      </c>
    </row>
    <row r="168" spans="1:13" x14ac:dyDescent="0.2">
      <c r="A168" s="1" t="str">
        <f>'Input Data'!B181</f>
        <v>MEDICINE HAT</v>
      </c>
      <c r="B168" s="1" t="str">
        <f>'Input Data'!AH181</f>
        <v>561 15 ST SW</v>
      </c>
      <c r="C168" s="1" t="str">
        <f>'Input Data'!C181</f>
        <v>AB</v>
      </c>
      <c r="D168" s="1" t="str">
        <f>'Input Data'!D181</f>
        <v>DIESEL LS</v>
      </c>
      <c r="E168" s="1">
        <f>'Input Data'!X181</f>
        <v>106</v>
      </c>
      <c r="F168" s="1">
        <f>'Input Data'!F181</f>
        <v>4</v>
      </c>
      <c r="G168" s="1">
        <f>'Input Data'!G181</f>
        <v>13</v>
      </c>
      <c r="H168" s="1">
        <f>'Input Data'!H181</f>
        <v>0</v>
      </c>
      <c r="I168" s="1">
        <f>'Input Data'!I181</f>
        <v>0</v>
      </c>
      <c r="J168" s="1">
        <f t="shared" si="4"/>
        <v>123</v>
      </c>
      <c r="K168" s="6">
        <f>J168*'Input Data'!AF181</f>
        <v>6.15</v>
      </c>
      <c r="L168" s="6">
        <f>J168*'Input Data'!AG181</f>
        <v>0</v>
      </c>
      <c r="M168" s="6">
        <f t="shared" si="5"/>
        <v>129.15</v>
      </c>
    </row>
    <row r="169" spans="1:13" x14ac:dyDescent="0.2">
      <c r="A169" s="1" t="str">
        <f>'Input Data'!B182</f>
        <v>MEDICINE HAT</v>
      </c>
      <c r="B169" s="1" t="str">
        <f>'Input Data'!AH182</f>
        <v>561 15 ST SW</v>
      </c>
      <c r="C169" s="1" t="str">
        <f>'Input Data'!C182</f>
        <v>AB</v>
      </c>
      <c r="D169" s="1" t="str">
        <f>'Input Data'!D182</f>
        <v>ETH MID</v>
      </c>
      <c r="E169" s="1">
        <f>'Input Data'!X182</f>
        <v>102.5</v>
      </c>
      <c r="F169" s="1">
        <f>'Input Data'!F182</f>
        <v>10</v>
      </c>
      <c r="G169" s="1">
        <f>'Input Data'!G182</f>
        <v>13</v>
      </c>
      <c r="H169" s="1">
        <f>'Input Data'!H182</f>
        <v>0</v>
      </c>
      <c r="I169" s="1">
        <f>'Input Data'!I182</f>
        <v>0</v>
      </c>
      <c r="J169" s="1">
        <f t="shared" si="4"/>
        <v>125.5</v>
      </c>
      <c r="K169" s="6">
        <f>J169*'Input Data'!AF182</f>
        <v>6.2750000000000004</v>
      </c>
      <c r="L169" s="6">
        <f>J169*'Input Data'!AG182</f>
        <v>0</v>
      </c>
      <c r="M169" s="6">
        <f t="shared" si="5"/>
        <v>131.77500000000001</v>
      </c>
    </row>
    <row r="170" spans="1:13" x14ac:dyDescent="0.2">
      <c r="A170" s="1" t="str">
        <f>'Input Data'!B183</f>
        <v>MEDICINE HAT</v>
      </c>
      <c r="B170" s="1" t="str">
        <f>'Input Data'!AH183</f>
        <v>561 15 ST SW</v>
      </c>
      <c r="C170" s="1" t="str">
        <f>'Input Data'!C183</f>
        <v>AB</v>
      </c>
      <c r="D170" s="1" t="str">
        <f>'Input Data'!D183</f>
        <v>ETHANOL REG</v>
      </c>
      <c r="E170" s="1">
        <f>'Input Data'!X183</f>
        <v>94.3</v>
      </c>
      <c r="F170" s="1">
        <f>'Input Data'!F183</f>
        <v>10</v>
      </c>
      <c r="G170" s="1">
        <f>'Input Data'!G183</f>
        <v>13</v>
      </c>
      <c r="H170" s="1">
        <f>'Input Data'!H183</f>
        <v>0</v>
      </c>
      <c r="I170" s="1">
        <f>'Input Data'!I183</f>
        <v>0</v>
      </c>
      <c r="J170" s="1">
        <f t="shared" si="4"/>
        <v>117.3</v>
      </c>
      <c r="K170" s="6">
        <f>J170*'Input Data'!AF183</f>
        <v>5.8650000000000002</v>
      </c>
      <c r="L170" s="6">
        <f>J170*'Input Data'!AG183</f>
        <v>0</v>
      </c>
      <c r="M170" s="6">
        <f t="shared" si="5"/>
        <v>123.16499999999999</v>
      </c>
    </row>
    <row r="171" spans="1:13" x14ac:dyDescent="0.2">
      <c r="A171" s="1" t="str">
        <f>'Input Data'!B184</f>
        <v>MEDICINE HAT</v>
      </c>
      <c r="B171" s="1" t="str">
        <f>'Input Data'!AH184</f>
        <v>561 15 ST SW</v>
      </c>
      <c r="C171" s="1" t="str">
        <f>'Input Data'!C184</f>
        <v>AB</v>
      </c>
      <c r="D171" s="1" t="str">
        <f>'Input Data'!D184</f>
        <v>MID</v>
      </c>
      <c r="E171" s="1">
        <f>'Input Data'!X184</f>
        <v>116.1</v>
      </c>
      <c r="F171" s="1">
        <f>'Input Data'!F184</f>
        <v>10</v>
      </c>
      <c r="G171" s="1">
        <f>'Input Data'!G184</f>
        <v>13</v>
      </c>
      <c r="H171" s="1">
        <f>'Input Data'!H184</f>
        <v>0</v>
      </c>
      <c r="I171" s="1">
        <f>'Input Data'!I184</f>
        <v>0</v>
      </c>
      <c r="J171" s="1">
        <f t="shared" si="4"/>
        <v>139.1</v>
      </c>
      <c r="K171" s="6">
        <f>J171*'Input Data'!AF184</f>
        <v>6.9550000000000001</v>
      </c>
      <c r="L171" s="6">
        <f>J171*'Input Data'!AG184</f>
        <v>0</v>
      </c>
      <c r="M171" s="6">
        <f t="shared" si="5"/>
        <v>146.05500000000001</v>
      </c>
    </row>
    <row r="172" spans="1:13" x14ac:dyDescent="0.2">
      <c r="A172" s="1" t="str">
        <f>'Input Data'!B185</f>
        <v>MEDICINE HAT</v>
      </c>
      <c r="B172" s="1" t="str">
        <f>'Input Data'!AH185</f>
        <v>561 15 ST SW</v>
      </c>
      <c r="C172" s="1" t="str">
        <f>'Input Data'!C185</f>
        <v>AB</v>
      </c>
      <c r="D172" s="1" t="str">
        <f>'Input Data'!D185</f>
        <v>PREMIUM</v>
      </c>
      <c r="E172" s="1">
        <f>'Input Data'!X185</f>
        <v>118.6</v>
      </c>
      <c r="F172" s="1">
        <f>'Input Data'!F185</f>
        <v>10</v>
      </c>
      <c r="G172" s="1">
        <f>'Input Data'!G185</f>
        <v>13</v>
      </c>
      <c r="H172" s="1">
        <f>'Input Data'!H185</f>
        <v>0</v>
      </c>
      <c r="I172" s="1">
        <f>'Input Data'!I185</f>
        <v>0</v>
      </c>
      <c r="J172" s="1">
        <f t="shared" si="4"/>
        <v>141.6</v>
      </c>
      <c r="K172" s="6">
        <f>J172*'Input Data'!AF185</f>
        <v>7.08</v>
      </c>
      <c r="L172" s="6">
        <f>J172*'Input Data'!AG185</f>
        <v>0</v>
      </c>
      <c r="M172" s="6">
        <f t="shared" si="5"/>
        <v>148.68</v>
      </c>
    </row>
    <row r="173" spans="1:13" x14ac:dyDescent="0.2">
      <c r="A173" s="1" t="str">
        <f>'Input Data'!B186</f>
        <v>MEDICINE HAT</v>
      </c>
      <c r="B173" s="1" t="str">
        <f>'Input Data'!AH186</f>
        <v>561 15 ST SW</v>
      </c>
      <c r="C173" s="1" t="str">
        <f>'Input Data'!C186</f>
        <v>AB</v>
      </c>
      <c r="D173" s="1" t="str">
        <f>'Input Data'!D186</f>
        <v>REGULAR</v>
      </c>
      <c r="E173" s="1">
        <f>'Input Data'!X186</f>
        <v>102.6</v>
      </c>
      <c r="F173" s="1">
        <f>'Input Data'!F186</f>
        <v>10</v>
      </c>
      <c r="G173" s="1">
        <f>'Input Data'!G186</f>
        <v>13</v>
      </c>
      <c r="H173" s="1">
        <f>'Input Data'!H186</f>
        <v>0</v>
      </c>
      <c r="I173" s="1">
        <f>'Input Data'!I186</f>
        <v>0</v>
      </c>
      <c r="J173" s="1">
        <f t="shared" si="4"/>
        <v>125.6</v>
      </c>
      <c r="K173" s="6">
        <f>J173*'Input Data'!AF186</f>
        <v>6.28</v>
      </c>
      <c r="L173" s="6">
        <f>J173*'Input Data'!AG186</f>
        <v>0</v>
      </c>
      <c r="M173" s="6">
        <f t="shared" si="5"/>
        <v>131.88</v>
      </c>
    </row>
    <row r="174" spans="1:13" x14ac:dyDescent="0.2">
      <c r="A174" s="1" t="str">
        <f>'Input Data'!B187</f>
        <v>NISKU</v>
      </c>
      <c r="B174" s="1" t="str">
        <f>'Input Data'!AH187</f>
        <v>201 8020 SPARROW DR</v>
      </c>
      <c r="C174" s="1" t="str">
        <f>'Input Data'!C187</f>
        <v>AB</v>
      </c>
      <c r="D174" s="1" t="str">
        <f>'Input Data'!D187</f>
        <v>DIESEL LS</v>
      </c>
      <c r="E174" s="1">
        <f>'Input Data'!X187</f>
        <v>100.8</v>
      </c>
      <c r="F174" s="1">
        <f>'Input Data'!F187</f>
        <v>4</v>
      </c>
      <c r="G174" s="1">
        <f>'Input Data'!G187</f>
        <v>13</v>
      </c>
      <c r="H174" s="1">
        <f>'Input Data'!H187</f>
        <v>0</v>
      </c>
      <c r="I174" s="1">
        <f>'Input Data'!I187</f>
        <v>0</v>
      </c>
      <c r="J174" s="1">
        <f t="shared" si="4"/>
        <v>117.8</v>
      </c>
      <c r="K174" s="6">
        <f>J174*'Input Data'!AF187</f>
        <v>5.8900000000000006</v>
      </c>
      <c r="L174" s="6">
        <f>J174*'Input Data'!AG187</f>
        <v>0</v>
      </c>
      <c r="M174" s="6">
        <f t="shared" si="5"/>
        <v>123.69</v>
      </c>
    </row>
    <row r="175" spans="1:13" x14ac:dyDescent="0.2">
      <c r="A175" s="1" t="str">
        <f>'Input Data'!B188</f>
        <v>NISKU</v>
      </c>
      <c r="B175" s="1" t="str">
        <f>'Input Data'!AH188</f>
        <v>201 8020 SPARROW DR</v>
      </c>
      <c r="C175" s="1" t="str">
        <f>'Input Data'!C188</f>
        <v>AB</v>
      </c>
      <c r="D175" s="1" t="str">
        <f>'Input Data'!D188</f>
        <v>ETH MID</v>
      </c>
      <c r="E175" s="1">
        <f>'Input Data'!X188</f>
        <v>98.7</v>
      </c>
      <c r="F175" s="1">
        <f>'Input Data'!F188</f>
        <v>10</v>
      </c>
      <c r="G175" s="1">
        <f>'Input Data'!G188</f>
        <v>13</v>
      </c>
      <c r="H175" s="1">
        <f>'Input Data'!H188</f>
        <v>0</v>
      </c>
      <c r="I175" s="1">
        <f>'Input Data'!I188</f>
        <v>0</v>
      </c>
      <c r="J175" s="1">
        <f t="shared" si="4"/>
        <v>121.7</v>
      </c>
      <c r="K175" s="6">
        <f>J175*'Input Data'!AF188</f>
        <v>6.0850000000000009</v>
      </c>
      <c r="L175" s="6">
        <f>J175*'Input Data'!AG188</f>
        <v>0</v>
      </c>
      <c r="M175" s="6">
        <f t="shared" si="5"/>
        <v>127.785</v>
      </c>
    </row>
    <row r="176" spans="1:13" x14ac:dyDescent="0.2">
      <c r="A176" s="1" t="str">
        <f>'Input Data'!B189</f>
        <v>NISKU</v>
      </c>
      <c r="B176" s="1" t="str">
        <f>'Input Data'!AH189</f>
        <v>201 8020 SPARROW DR</v>
      </c>
      <c r="C176" s="1" t="str">
        <f>'Input Data'!C189</f>
        <v>AB</v>
      </c>
      <c r="D176" s="1" t="str">
        <f>'Input Data'!D189</f>
        <v>ETHANOL REG</v>
      </c>
      <c r="E176" s="1">
        <f>'Input Data'!X189</f>
        <v>90.2</v>
      </c>
      <c r="F176" s="1">
        <f>'Input Data'!F189</f>
        <v>10</v>
      </c>
      <c r="G176" s="1">
        <f>'Input Data'!G189</f>
        <v>13</v>
      </c>
      <c r="H176" s="1">
        <f>'Input Data'!H189</f>
        <v>0</v>
      </c>
      <c r="I176" s="1">
        <f>'Input Data'!I189</f>
        <v>0</v>
      </c>
      <c r="J176" s="1">
        <f t="shared" si="4"/>
        <v>113.2</v>
      </c>
      <c r="K176" s="6">
        <f>J176*'Input Data'!AF189</f>
        <v>5.66</v>
      </c>
      <c r="L176" s="6">
        <f>J176*'Input Data'!AG189</f>
        <v>0</v>
      </c>
      <c r="M176" s="6">
        <f t="shared" si="5"/>
        <v>118.86</v>
      </c>
    </row>
    <row r="177" spans="1:13" x14ac:dyDescent="0.2">
      <c r="A177" s="1" t="str">
        <f>'Input Data'!B190</f>
        <v>NISKU</v>
      </c>
      <c r="B177" s="1" t="str">
        <f>'Input Data'!AH190</f>
        <v>201 8020 SPARROW DR</v>
      </c>
      <c r="C177" s="1" t="str">
        <f>'Input Data'!C190</f>
        <v>AB</v>
      </c>
      <c r="D177" s="1" t="str">
        <f>'Input Data'!D190</f>
        <v>PREMIUM</v>
      </c>
      <c r="E177" s="1">
        <f>'Input Data'!X190</f>
        <v>110.2</v>
      </c>
      <c r="F177" s="1">
        <f>'Input Data'!F190</f>
        <v>10</v>
      </c>
      <c r="G177" s="1">
        <f>'Input Data'!G190</f>
        <v>13</v>
      </c>
      <c r="H177" s="1">
        <f>'Input Data'!H190</f>
        <v>0</v>
      </c>
      <c r="I177" s="1">
        <f>'Input Data'!I190</f>
        <v>0</v>
      </c>
      <c r="J177" s="1">
        <f t="shared" si="4"/>
        <v>133.19999999999999</v>
      </c>
      <c r="K177" s="6">
        <f>J177*'Input Data'!AF190</f>
        <v>6.66</v>
      </c>
      <c r="L177" s="6">
        <f>J177*'Input Data'!AG190</f>
        <v>0</v>
      </c>
      <c r="M177" s="6">
        <f t="shared" si="5"/>
        <v>139.85999999999999</v>
      </c>
    </row>
    <row r="178" spans="1:13" x14ac:dyDescent="0.2">
      <c r="A178" s="1" t="str">
        <f>'Input Data'!B191</f>
        <v>NISKU</v>
      </c>
      <c r="B178" s="1" t="str">
        <f>'Input Data'!AH191</f>
        <v>201 8020 SPARROW DR</v>
      </c>
      <c r="C178" s="1" t="str">
        <f>'Input Data'!C191</f>
        <v>AB</v>
      </c>
      <c r="D178" s="1" t="str">
        <f>'Input Data'!D191</f>
        <v>UNBRAND DEF</v>
      </c>
      <c r="E178" s="1">
        <f>'Input Data'!X191</f>
        <v>127.2</v>
      </c>
      <c r="F178" s="1">
        <f>'Input Data'!F191</f>
        <v>0</v>
      </c>
      <c r="G178" s="1">
        <f>'Input Data'!G191</f>
        <v>0</v>
      </c>
      <c r="H178" s="1">
        <f>'Input Data'!H191</f>
        <v>0</v>
      </c>
      <c r="I178" s="1">
        <f>'Input Data'!I191</f>
        <v>0</v>
      </c>
      <c r="J178" s="1">
        <f t="shared" si="4"/>
        <v>127.2</v>
      </c>
      <c r="K178" s="6">
        <f>J178*'Input Data'!AF191</f>
        <v>6.36</v>
      </c>
      <c r="L178" s="6">
        <f>J178*'Input Data'!AG191</f>
        <v>0</v>
      </c>
      <c r="M178" s="6">
        <f t="shared" si="5"/>
        <v>133.56</v>
      </c>
    </row>
    <row r="179" spans="1:13" x14ac:dyDescent="0.2">
      <c r="A179" s="1" t="str">
        <f>'Input Data'!B192</f>
        <v>NISKU</v>
      </c>
      <c r="B179" s="1" t="str">
        <f>'Input Data'!AH192</f>
        <v>2010 Sparrow Drive</v>
      </c>
      <c r="C179" s="1" t="str">
        <f>'Input Data'!C192</f>
        <v>AB</v>
      </c>
      <c r="D179" s="1" t="str">
        <f>'Input Data'!D192</f>
        <v>D LS DYED</v>
      </c>
      <c r="E179" s="1">
        <f>'Input Data'!X192</f>
        <v>104.7</v>
      </c>
      <c r="F179" s="1">
        <f>'Input Data'!F192</f>
        <v>4</v>
      </c>
      <c r="G179" s="1">
        <f>'Input Data'!G192</f>
        <v>4</v>
      </c>
      <c r="H179" s="1">
        <f>'Input Data'!H192</f>
        <v>0</v>
      </c>
      <c r="I179" s="1">
        <f>'Input Data'!I192</f>
        <v>0</v>
      </c>
      <c r="J179" s="1">
        <f t="shared" si="4"/>
        <v>112.7</v>
      </c>
      <c r="K179" s="6">
        <f>J179*'Input Data'!AF192</f>
        <v>5.6350000000000007</v>
      </c>
      <c r="L179" s="6">
        <f>J179*'Input Data'!AG192</f>
        <v>0</v>
      </c>
      <c r="M179" s="6">
        <f t="shared" si="5"/>
        <v>118.33500000000001</v>
      </c>
    </row>
    <row r="180" spans="1:13" x14ac:dyDescent="0.2">
      <c r="A180" s="1" t="str">
        <f>'Input Data'!B193</f>
        <v>NISKU</v>
      </c>
      <c r="B180" s="1" t="str">
        <f>'Input Data'!AH193</f>
        <v>2010 Sparrow Drive</v>
      </c>
      <c r="C180" s="1" t="str">
        <f>'Input Data'!C193</f>
        <v>AB</v>
      </c>
      <c r="D180" s="1" t="str">
        <f>'Input Data'!D193</f>
        <v>DIESEL LS</v>
      </c>
      <c r="E180" s="1">
        <f>'Input Data'!X193</f>
        <v>101.5</v>
      </c>
      <c r="F180" s="1">
        <f>'Input Data'!F193</f>
        <v>4</v>
      </c>
      <c r="G180" s="1">
        <f>'Input Data'!G193</f>
        <v>13</v>
      </c>
      <c r="H180" s="1">
        <f>'Input Data'!H193</f>
        <v>0</v>
      </c>
      <c r="I180" s="1">
        <f>'Input Data'!I193</f>
        <v>0</v>
      </c>
      <c r="J180" s="1">
        <f t="shared" si="4"/>
        <v>118.5</v>
      </c>
      <c r="K180" s="6">
        <f>J180*'Input Data'!AF193</f>
        <v>5.9250000000000007</v>
      </c>
      <c r="L180" s="6">
        <f>J180*'Input Data'!AG193</f>
        <v>0</v>
      </c>
      <c r="M180" s="6">
        <f t="shared" si="5"/>
        <v>124.425</v>
      </c>
    </row>
    <row r="181" spans="1:13" x14ac:dyDescent="0.2">
      <c r="A181" s="1" t="str">
        <f>'Input Data'!B194</f>
        <v>NISKU</v>
      </c>
      <c r="B181" s="1" t="str">
        <f>'Input Data'!AH194</f>
        <v>2010 Sparrow Drive</v>
      </c>
      <c r="C181" s="1" t="str">
        <f>'Input Data'!C194</f>
        <v>AB</v>
      </c>
      <c r="D181" s="1" t="str">
        <f>'Input Data'!D194</f>
        <v>UNBRAND DEF</v>
      </c>
      <c r="E181" s="1">
        <f>'Input Data'!X194</f>
        <v>132.5</v>
      </c>
      <c r="F181" s="1">
        <f>'Input Data'!F194</f>
        <v>0</v>
      </c>
      <c r="G181" s="1">
        <f>'Input Data'!G194</f>
        <v>0</v>
      </c>
      <c r="H181" s="1">
        <f>'Input Data'!H194</f>
        <v>0</v>
      </c>
      <c r="I181" s="1">
        <f>'Input Data'!I194</f>
        <v>0</v>
      </c>
      <c r="J181" s="1">
        <f t="shared" si="4"/>
        <v>132.5</v>
      </c>
      <c r="K181" s="6">
        <f>J181*'Input Data'!AF194</f>
        <v>6.625</v>
      </c>
      <c r="L181" s="6">
        <f>J181*'Input Data'!AG194</f>
        <v>0</v>
      </c>
      <c r="M181" s="6">
        <f t="shared" si="5"/>
        <v>139.125</v>
      </c>
    </row>
    <row r="182" spans="1:13" x14ac:dyDescent="0.2">
      <c r="A182" s="1" t="str">
        <f>'Input Data'!B195</f>
        <v>OKOTOKS</v>
      </c>
      <c r="B182" s="1" t="str">
        <f>'Input Data'!AH195</f>
        <v>48223 338 AVE E</v>
      </c>
      <c r="C182" s="1" t="str">
        <f>'Input Data'!C195</f>
        <v>AB</v>
      </c>
      <c r="D182" s="1" t="str">
        <f>'Input Data'!D195</f>
        <v>D LS DYED</v>
      </c>
      <c r="E182" s="1">
        <f>'Input Data'!X195</f>
        <v>103.8</v>
      </c>
      <c r="F182" s="1">
        <f>'Input Data'!F195</f>
        <v>4</v>
      </c>
      <c r="G182" s="1">
        <f>'Input Data'!G195</f>
        <v>4</v>
      </c>
      <c r="H182" s="1">
        <f>'Input Data'!H195</f>
        <v>0</v>
      </c>
      <c r="I182" s="1">
        <f>'Input Data'!I195</f>
        <v>0</v>
      </c>
      <c r="J182" s="1">
        <f t="shared" si="4"/>
        <v>111.8</v>
      </c>
      <c r="K182" s="6">
        <f>J182*'Input Data'!AF195</f>
        <v>5.59</v>
      </c>
      <c r="L182" s="6">
        <f>J182*'Input Data'!AG195</f>
        <v>0</v>
      </c>
      <c r="M182" s="6">
        <f t="shared" si="5"/>
        <v>117.39</v>
      </c>
    </row>
    <row r="183" spans="1:13" x14ac:dyDescent="0.2">
      <c r="A183" s="1" t="str">
        <f>'Input Data'!B196</f>
        <v>OKOTOKS</v>
      </c>
      <c r="B183" s="1" t="str">
        <f>'Input Data'!AH196</f>
        <v>48223 338 AVE E</v>
      </c>
      <c r="C183" s="1" t="str">
        <f>'Input Data'!C196</f>
        <v>AB</v>
      </c>
      <c r="D183" s="1" t="str">
        <f>'Input Data'!D196</f>
        <v>DIESEL LS</v>
      </c>
      <c r="E183" s="1">
        <f>'Input Data'!X196</f>
        <v>103.8</v>
      </c>
      <c r="F183" s="1">
        <f>'Input Data'!F196</f>
        <v>4</v>
      </c>
      <c r="G183" s="1">
        <f>'Input Data'!G196</f>
        <v>13</v>
      </c>
      <c r="H183" s="1">
        <f>'Input Data'!H196</f>
        <v>0</v>
      </c>
      <c r="I183" s="1">
        <f>'Input Data'!I196</f>
        <v>0</v>
      </c>
      <c r="J183" s="1">
        <f t="shared" si="4"/>
        <v>120.8</v>
      </c>
      <c r="K183" s="6">
        <f>J183*'Input Data'!AF196</f>
        <v>6.04</v>
      </c>
      <c r="L183" s="6">
        <f>J183*'Input Data'!AG196</f>
        <v>0</v>
      </c>
      <c r="M183" s="6">
        <f t="shared" si="5"/>
        <v>126.84</v>
      </c>
    </row>
    <row r="184" spans="1:13" x14ac:dyDescent="0.2">
      <c r="A184" s="1" t="str">
        <f>'Input Data'!B197</f>
        <v>OKOTOKS</v>
      </c>
      <c r="B184" s="1" t="str">
        <f>'Input Data'!AH197</f>
        <v>48223 338 AVE E</v>
      </c>
      <c r="C184" s="1" t="str">
        <f>'Input Data'!C197</f>
        <v>AB</v>
      </c>
      <c r="D184" s="1" t="str">
        <f>'Input Data'!D197</f>
        <v>ETHANOL REG</v>
      </c>
      <c r="E184" s="1">
        <f>'Input Data'!X197</f>
        <v>92.8</v>
      </c>
      <c r="F184" s="1">
        <f>'Input Data'!F197</f>
        <v>10</v>
      </c>
      <c r="G184" s="1">
        <f>'Input Data'!G197</f>
        <v>13</v>
      </c>
      <c r="H184" s="1">
        <f>'Input Data'!H197</f>
        <v>0</v>
      </c>
      <c r="I184" s="1">
        <f>'Input Data'!I197</f>
        <v>0</v>
      </c>
      <c r="J184" s="1">
        <f t="shared" si="4"/>
        <v>115.8</v>
      </c>
      <c r="K184" s="6">
        <f>J184*'Input Data'!AF197</f>
        <v>5.79</v>
      </c>
      <c r="L184" s="6">
        <f>J184*'Input Data'!AG197</f>
        <v>0</v>
      </c>
      <c r="M184" s="6">
        <f t="shared" si="5"/>
        <v>121.59</v>
      </c>
    </row>
    <row r="185" spans="1:13" x14ac:dyDescent="0.2">
      <c r="A185" s="1" t="str">
        <f>'Input Data'!B198</f>
        <v>OKOTOKS</v>
      </c>
      <c r="B185" s="1" t="str">
        <f>'Input Data'!AH198</f>
        <v>48223 338 AVE E</v>
      </c>
      <c r="C185" s="1" t="str">
        <f>'Input Data'!C198</f>
        <v>AB</v>
      </c>
      <c r="D185" s="1" t="str">
        <f>'Input Data'!D198</f>
        <v>REGULAR</v>
      </c>
      <c r="E185" s="1">
        <f>'Input Data'!X198</f>
        <v>92.8</v>
      </c>
      <c r="F185" s="1">
        <f>'Input Data'!F198</f>
        <v>10</v>
      </c>
      <c r="G185" s="1">
        <f>'Input Data'!G198</f>
        <v>13</v>
      </c>
      <c r="H185" s="1">
        <f>'Input Data'!H198</f>
        <v>0</v>
      </c>
      <c r="I185" s="1">
        <f>'Input Data'!I198</f>
        <v>0</v>
      </c>
      <c r="J185" s="1">
        <f t="shared" si="4"/>
        <v>115.8</v>
      </c>
      <c r="K185" s="6">
        <f>J185*'Input Data'!AF198</f>
        <v>5.79</v>
      </c>
      <c r="L185" s="6">
        <f>J185*'Input Data'!AG198</f>
        <v>0</v>
      </c>
      <c r="M185" s="6">
        <f t="shared" si="5"/>
        <v>121.59</v>
      </c>
    </row>
    <row r="186" spans="1:13" x14ac:dyDescent="0.2">
      <c r="A186" s="1" t="str">
        <f>'Input Data'!B199</f>
        <v>OKOTOKS</v>
      </c>
      <c r="B186" s="1" t="str">
        <f>'Input Data'!AH199</f>
        <v>48223 338 AVE E</v>
      </c>
      <c r="C186" s="1" t="str">
        <f>'Input Data'!C199</f>
        <v>AB</v>
      </c>
      <c r="D186" s="1" t="str">
        <f>'Input Data'!D199</f>
        <v>UNBRAND DEF</v>
      </c>
      <c r="E186" s="1">
        <f>'Input Data'!X199</f>
        <v>108.3</v>
      </c>
      <c r="F186" s="1">
        <f>'Input Data'!F199</f>
        <v>0</v>
      </c>
      <c r="G186" s="1">
        <f>'Input Data'!G199</f>
        <v>0</v>
      </c>
      <c r="H186" s="1">
        <f>'Input Data'!H199</f>
        <v>0</v>
      </c>
      <c r="I186" s="1">
        <f>'Input Data'!I199</f>
        <v>0</v>
      </c>
      <c r="J186" s="1">
        <f t="shared" si="4"/>
        <v>108.3</v>
      </c>
      <c r="K186" s="6">
        <f>J186*'Input Data'!AF199</f>
        <v>5.415</v>
      </c>
      <c r="L186" s="6">
        <f>J186*'Input Data'!AG199</f>
        <v>0</v>
      </c>
      <c r="M186" s="6">
        <f t="shared" si="5"/>
        <v>113.715</v>
      </c>
    </row>
    <row r="187" spans="1:13" x14ac:dyDescent="0.2">
      <c r="A187" s="1" t="str">
        <f>'Input Data'!B200</f>
        <v>RAINBOW LAKE</v>
      </c>
      <c r="B187" s="1" t="str">
        <f>'Input Data'!AH200</f>
        <v>25 MOBIL AVE</v>
      </c>
      <c r="C187" s="1" t="str">
        <f>'Input Data'!C200</f>
        <v>AB</v>
      </c>
      <c r="D187" s="1" t="str">
        <f>'Input Data'!D200</f>
        <v>D LS DYED</v>
      </c>
      <c r="E187" s="1">
        <f>'Input Data'!X200</f>
        <v>109.7</v>
      </c>
      <c r="F187" s="1">
        <f>'Input Data'!F200</f>
        <v>4</v>
      </c>
      <c r="G187" s="1">
        <f>'Input Data'!G200</f>
        <v>4</v>
      </c>
      <c r="H187" s="1">
        <f>'Input Data'!H200</f>
        <v>0</v>
      </c>
      <c r="I187" s="1">
        <f>'Input Data'!I200</f>
        <v>0</v>
      </c>
      <c r="J187" s="1">
        <f t="shared" si="4"/>
        <v>117.7</v>
      </c>
      <c r="K187" s="6">
        <f>J187*'Input Data'!AF200</f>
        <v>5.8850000000000007</v>
      </c>
      <c r="L187" s="6">
        <f>J187*'Input Data'!AG200</f>
        <v>0</v>
      </c>
      <c r="M187" s="6">
        <f t="shared" si="5"/>
        <v>123.58500000000001</v>
      </c>
    </row>
    <row r="188" spans="1:13" x14ac:dyDescent="0.2">
      <c r="A188" s="1" t="str">
        <f>'Input Data'!B201</f>
        <v>RAINBOW LAKE</v>
      </c>
      <c r="B188" s="1" t="str">
        <f>'Input Data'!AH201</f>
        <v>25 MOBIL AVE</v>
      </c>
      <c r="C188" s="1" t="str">
        <f>'Input Data'!C201</f>
        <v>AB</v>
      </c>
      <c r="D188" s="1" t="str">
        <f>'Input Data'!D201</f>
        <v>DIESEL LS</v>
      </c>
      <c r="E188" s="1">
        <f>'Input Data'!X201</f>
        <v>109.7</v>
      </c>
      <c r="F188" s="1">
        <f>'Input Data'!F201</f>
        <v>4</v>
      </c>
      <c r="G188" s="1">
        <f>'Input Data'!G201</f>
        <v>13</v>
      </c>
      <c r="H188" s="1">
        <f>'Input Data'!H201</f>
        <v>0</v>
      </c>
      <c r="I188" s="1">
        <f>'Input Data'!I201</f>
        <v>0</v>
      </c>
      <c r="J188" s="1">
        <f t="shared" si="4"/>
        <v>126.7</v>
      </c>
      <c r="K188" s="6">
        <f>J188*'Input Data'!AF201</f>
        <v>6.3350000000000009</v>
      </c>
      <c r="L188" s="6">
        <f>J188*'Input Data'!AG201</f>
        <v>0</v>
      </c>
      <c r="M188" s="6">
        <f t="shared" si="5"/>
        <v>133.035</v>
      </c>
    </row>
    <row r="189" spans="1:13" x14ac:dyDescent="0.2">
      <c r="A189" s="1" t="str">
        <f>'Input Data'!B202</f>
        <v>RAINBOW LAKE</v>
      </c>
      <c r="B189" s="1" t="str">
        <f>'Input Data'!AH202</f>
        <v>25 MOBIL AVE</v>
      </c>
      <c r="C189" s="1" t="str">
        <f>'Input Data'!C202</f>
        <v>AB</v>
      </c>
      <c r="D189" s="1" t="str">
        <f>'Input Data'!D202</f>
        <v>ETH MID</v>
      </c>
      <c r="E189" s="1">
        <f>'Input Data'!X202</f>
        <v>98</v>
      </c>
      <c r="F189" s="1">
        <f>'Input Data'!F202</f>
        <v>10</v>
      </c>
      <c r="G189" s="1">
        <f>'Input Data'!G202</f>
        <v>13</v>
      </c>
      <c r="H189" s="1">
        <f>'Input Data'!H202</f>
        <v>0</v>
      </c>
      <c r="I189" s="1">
        <f>'Input Data'!I202</f>
        <v>0</v>
      </c>
      <c r="J189" s="1">
        <f t="shared" si="4"/>
        <v>121</v>
      </c>
      <c r="K189" s="6">
        <f>J189*'Input Data'!AF202</f>
        <v>6.0500000000000007</v>
      </c>
      <c r="L189" s="6">
        <f>J189*'Input Data'!AG202</f>
        <v>0</v>
      </c>
      <c r="M189" s="6">
        <f t="shared" si="5"/>
        <v>127.05</v>
      </c>
    </row>
    <row r="190" spans="1:13" x14ac:dyDescent="0.2">
      <c r="A190" s="1" t="str">
        <f>'Input Data'!B203</f>
        <v>RAINBOW LAKE</v>
      </c>
      <c r="B190" s="1" t="str">
        <f>'Input Data'!AH203</f>
        <v>25 MOBIL AVE</v>
      </c>
      <c r="C190" s="1" t="str">
        <f>'Input Data'!C203</f>
        <v>AB</v>
      </c>
      <c r="D190" s="1" t="str">
        <f>'Input Data'!D203</f>
        <v>ETH REG DYE</v>
      </c>
      <c r="E190" s="1">
        <f>'Input Data'!X203</f>
        <v>99.3</v>
      </c>
      <c r="F190" s="1">
        <f>'Input Data'!F203</f>
        <v>10</v>
      </c>
      <c r="G190" s="1">
        <f>'Input Data'!G203</f>
        <v>4</v>
      </c>
      <c r="H190" s="1">
        <f>'Input Data'!H203</f>
        <v>0</v>
      </c>
      <c r="I190" s="1">
        <f>'Input Data'!I203</f>
        <v>0</v>
      </c>
      <c r="J190" s="1">
        <f t="shared" si="4"/>
        <v>113.3</v>
      </c>
      <c r="K190" s="6">
        <f>J190*'Input Data'!AF203</f>
        <v>5.665</v>
      </c>
      <c r="L190" s="6">
        <f>J190*'Input Data'!AG203</f>
        <v>0</v>
      </c>
      <c r="M190" s="6">
        <f t="shared" si="5"/>
        <v>118.965</v>
      </c>
    </row>
    <row r="191" spans="1:13" x14ac:dyDescent="0.2">
      <c r="A191" s="1" t="str">
        <f>'Input Data'!B204</f>
        <v>RAINBOW LAKE</v>
      </c>
      <c r="B191" s="1" t="str">
        <f>'Input Data'!AH204</f>
        <v>25 MOBIL AVE</v>
      </c>
      <c r="C191" s="1" t="str">
        <f>'Input Data'!C204</f>
        <v>AB</v>
      </c>
      <c r="D191" s="1" t="str">
        <f>'Input Data'!D204</f>
        <v>ETHANOL REG</v>
      </c>
      <c r="E191" s="1">
        <f>'Input Data'!X204</f>
        <v>99.3</v>
      </c>
      <c r="F191" s="1">
        <f>'Input Data'!F204</f>
        <v>10</v>
      </c>
      <c r="G191" s="1">
        <f>'Input Data'!G204</f>
        <v>13</v>
      </c>
      <c r="H191" s="1">
        <f>'Input Data'!H204</f>
        <v>0</v>
      </c>
      <c r="I191" s="1">
        <f>'Input Data'!I204</f>
        <v>0</v>
      </c>
      <c r="J191" s="1">
        <f t="shared" si="4"/>
        <v>122.3</v>
      </c>
      <c r="K191" s="6">
        <f>J191*'Input Data'!AF204</f>
        <v>6.1150000000000002</v>
      </c>
      <c r="L191" s="6">
        <f>J191*'Input Data'!AG204</f>
        <v>0</v>
      </c>
      <c r="M191" s="6">
        <f t="shared" si="5"/>
        <v>128.41499999999999</v>
      </c>
    </row>
    <row r="192" spans="1:13" x14ac:dyDescent="0.2">
      <c r="A192" s="1" t="str">
        <f>'Input Data'!B205</f>
        <v>RAINBOW LAKE</v>
      </c>
      <c r="B192" s="1" t="str">
        <f>'Input Data'!AH205</f>
        <v>25 MOBIL AVE</v>
      </c>
      <c r="C192" s="1" t="str">
        <f>'Input Data'!C205</f>
        <v>AB</v>
      </c>
      <c r="D192" s="1" t="str">
        <f>'Input Data'!D205</f>
        <v>PREMIUM</v>
      </c>
      <c r="E192" s="1">
        <f>'Input Data'!X205</f>
        <v>105.5</v>
      </c>
      <c r="F192" s="1">
        <f>'Input Data'!F205</f>
        <v>10</v>
      </c>
      <c r="G192" s="1">
        <f>'Input Data'!G205</f>
        <v>13</v>
      </c>
      <c r="H192" s="1">
        <f>'Input Data'!H205</f>
        <v>0</v>
      </c>
      <c r="I192" s="1">
        <f>'Input Data'!I205</f>
        <v>0</v>
      </c>
      <c r="J192" s="1">
        <f t="shared" si="4"/>
        <v>128.5</v>
      </c>
      <c r="K192" s="6">
        <f>J192*'Input Data'!AF205</f>
        <v>6.4250000000000007</v>
      </c>
      <c r="L192" s="6">
        <f>J192*'Input Data'!AG205</f>
        <v>0</v>
      </c>
      <c r="M192" s="6">
        <f t="shared" si="5"/>
        <v>134.92500000000001</v>
      </c>
    </row>
    <row r="193" spans="1:13" x14ac:dyDescent="0.2">
      <c r="A193" s="1" t="str">
        <f>'Input Data'!B206</f>
        <v>RED DEER</v>
      </c>
      <c r="B193" s="1" t="str">
        <f>'Input Data'!AH206</f>
        <v>8132 EDGAR INDUSTRIAL CLOSE</v>
      </c>
      <c r="C193" s="1" t="str">
        <f>'Input Data'!C206</f>
        <v>AB</v>
      </c>
      <c r="D193" s="1" t="str">
        <f>'Input Data'!D206</f>
        <v>D LS DYED</v>
      </c>
      <c r="E193" s="1">
        <f>'Input Data'!X206</f>
        <v>102.7</v>
      </c>
      <c r="F193" s="1">
        <f>'Input Data'!F206</f>
        <v>4</v>
      </c>
      <c r="G193" s="1">
        <f>'Input Data'!G206</f>
        <v>4</v>
      </c>
      <c r="H193" s="1">
        <f>'Input Data'!H206</f>
        <v>0</v>
      </c>
      <c r="I193" s="1">
        <f>'Input Data'!I206</f>
        <v>0</v>
      </c>
      <c r="J193" s="1">
        <f t="shared" si="4"/>
        <v>110.7</v>
      </c>
      <c r="K193" s="6">
        <f>J193*'Input Data'!AF206</f>
        <v>5.5350000000000001</v>
      </c>
      <c r="L193" s="6">
        <f>J193*'Input Data'!AG206</f>
        <v>0</v>
      </c>
      <c r="M193" s="6">
        <f t="shared" si="5"/>
        <v>116.235</v>
      </c>
    </row>
    <row r="194" spans="1:13" x14ac:dyDescent="0.2">
      <c r="A194" s="1" t="str">
        <f>'Input Data'!B207</f>
        <v>RED DEER</v>
      </c>
      <c r="B194" s="1" t="str">
        <f>'Input Data'!AH207</f>
        <v>8132 EDGAR INDUSTRIAL CLOSE</v>
      </c>
      <c r="C194" s="1" t="str">
        <f>'Input Data'!C207</f>
        <v>AB</v>
      </c>
      <c r="D194" s="1" t="str">
        <f>'Input Data'!D207</f>
        <v>DIESEL LS</v>
      </c>
      <c r="E194" s="1">
        <f>'Input Data'!X207</f>
        <v>102.7</v>
      </c>
      <c r="F194" s="1">
        <f>'Input Data'!F207</f>
        <v>4</v>
      </c>
      <c r="G194" s="1">
        <f>'Input Data'!G207</f>
        <v>13</v>
      </c>
      <c r="H194" s="1">
        <f>'Input Data'!H207</f>
        <v>0</v>
      </c>
      <c r="I194" s="1">
        <f>'Input Data'!I207</f>
        <v>0</v>
      </c>
      <c r="J194" s="1">
        <f t="shared" si="4"/>
        <v>119.7</v>
      </c>
      <c r="K194" s="6">
        <f>J194*'Input Data'!AF207</f>
        <v>5.9850000000000003</v>
      </c>
      <c r="L194" s="6">
        <f>J194*'Input Data'!AG207</f>
        <v>0</v>
      </c>
      <c r="M194" s="6">
        <f t="shared" si="5"/>
        <v>125.685</v>
      </c>
    </row>
    <row r="195" spans="1:13" x14ac:dyDescent="0.2">
      <c r="A195" s="1" t="str">
        <f>'Input Data'!B208</f>
        <v>RED DEER</v>
      </c>
      <c r="B195" s="1" t="str">
        <f>'Input Data'!AH208</f>
        <v>8132 EDGAR INDUSTRIAL CLOSE</v>
      </c>
      <c r="C195" s="1" t="str">
        <f>'Input Data'!C208</f>
        <v>AB</v>
      </c>
      <c r="D195" s="1" t="str">
        <f>'Input Data'!D208</f>
        <v>ETHANOL REG</v>
      </c>
      <c r="E195" s="1">
        <f>'Input Data'!X208</f>
        <v>92.3</v>
      </c>
      <c r="F195" s="1">
        <f>'Input Data'!F208</f>
        <v>10</v>
      </c>
      <c r="G195" s="1">
        <f>'Input Data'!G208</f>
        <v>13</v>
      </c>
      <c r="H195" s="1">
        <f>'Input Data'!H208</f>
        <v>0</v>
      </c>
      <c r="I195" s="1">
        <f>'Input Data'!I208</f>
        <v>0</v>
      </c>
      <c r="J195" s="1">
        <f t="shared" si="4"/>
        <v>115.3</v>
      </c>
      <c r="K195" s="6">
        <f>J195*'Input Data'!AF208</f>
        <v>5.7650000000000006</v>
      </c>
      <c r="L195" s="6">
        <f>J195*'Input Data'!AG208</f>
        <v>0</v>
      </c>
      <c r="M195" s="6">
        <f t="shared" si="5"/>
        <v>121.065</v>
      </c>
    </row>
    <row r="196" spans="1:13" x14ac:dyDescent="0.2">
      <c r="A196" s="1" t="str">
        <f>'Input Data'!B209</f>
        <v>RED DEER</v>
      </c>
      <c r="B196" s="1" t="str">
        <f>'Input Data'!AH209</f>
        <v>8120 EDGAR INDUSTRIAL DR</v>
      </c>
      <c r="C196" s="1" t="str">
        <f>'Input Data'!C209</f>
        <v>AB</v>
      </c>
      <c r="D196" s="1" t="str">
        <f>'Input Data'!D209</f>
        <v>D LS DYED</v>
      </c>
      <c r="E196" s="1">
        <f>'Input Data'!X209</f>
        <v>101.6</v>
      </c>
      <c r="F196" s="1">
        <f>'Input Data'!F209</f>
        <v>4</v>
      </c>
      <c r="G196" s="1">
        <f>'Input Data'!G209</f>
        <v>4</v>
      </c>
      <c r="H196" s="1">
        <f>'Input Data'!H209</f>
        <v>0</v>
      </c>
      <c r="I196" s="1">
        <f>'Input Data'!I209</f>
        <v>0</v>
      </c>
      <c r="J196" s="1">
        <f t="shared" si="4"/>
        <v>109.6</v>
      </c>
      <c r="K196" s="6">
        <f>J196*'Input Data'!AF209</f>
        <v>5.48</v>
      </c>
      <c r="L196" s="6">
        <f>J196*'Input Data'!AG209</f>
        <v>0</v>
      </c>
      <c r="M196" s="6">
        <f t="shared" si="5"/>
        <v>115.08</v>
      </c>
    </row>
    <row r="197" spans="1:13" x14ac:dyDescent="0.2">
      <c r="A197" s="1" t="str">
        <f>'Input Data'!B210</f>
        <v>RED DEER</v>
      </c>
      <c r="B197" s="1" t="str">
        <f>'Input Data'!AH210</f>
        <v>8120 EDGAR INDUSTRIAL DR</v>
      </c>
      <c r="C197" s="1" t="str">
        <f>'Input Data'!C210</f>
        <v>AB</v>
      </c>
      <c r="D197" s="1" t="str">
        <f>'Input Data'!D210</f>
        <v>DIESEL LS</v>
      </c>
      <c r="E197" s="1">
        <f>'Input Data'!X210</f>
        <v>101.6</v>
      </c>
      <c r="F197" s="1">
        <f>'Input Data'!F210</f>
        <v>4</v>
      </c>
      <c r="G197" s="1">
        <f>'Input Data'!G210</f>
        <v>13</v>
      </c>
      <c r="H197" s="1">
        <f>'Input Data'!H210</f>
        <v>0</v>
      </c>
      <c r="I197" s="1">
        <f>'Input Data'!I210</f>
        <v>0</v>
      </c>
      <c r="J197" s="1">
        <f t="shared" si="4"/>
        <v>118.6</v>
      </c>
      <c r="K197" s="6">
        <f>J197*'Input Data'!AF210</f>
        <v>5.93</v>
      </c>
      <c r="L197" s="6">
        <f>J197*'Input Data'!AG210</f>
        <v>0</v>
      </c>
      <c r="M197" s="6">
        <f t="shared" si="5"/>
        <v>124.53</v>
      </c>
    </row>
    <row r="198" spans="1:13" x14ac:dyDescent="0.2">
      <c r="A198" s="1" t="str">
        <f>'Input Data'!B211</f>
        <v>RED DEER</v>
      </c>
      <c r="B198" s="1" t="str">
        <f>'Input Data'!AH211</f>
        <v>8120 EDGAR INDUSTRIAL DR</v>
      </c>
      <c r="C198" s="1" t="str">
        <f>'Input Data'!C211</f>
        <v>AB</v>
      </c>
      <c r="D198" s="1" t="str">
        <f>'Input Data'!D211</f>
        <v>ETH MID</v>
      </c>
      <c r="E198" s="1">
        <f>'Input Data'!X211</f>
        <v>99.7</v>
      </c>
      <c r="F198" s="1">
        <f>'Input Data'!F211</f>
        <v>10</v>
      </c>
      <c r="G198" s="1">
        <f>'Input Data'!G211</f>
        <v>13</v>
      </c>
      <c r="H198" s="1">
        <f>'Input Data'!H211</f>
        <v>0</v>
      </c>
      <c r="I198" s="1">
        <f>'Input Data'!I211</f>
        <v>0</v>
      </c>
      <c r="J198" s="1">
        <f t="shared" si="4"/>
        <v>122.7</v>
      </c>
      <c r="K198" s="6">
        <f>J198*'Input Data'!AF211</f>
        <v>6.1350000000000007</v>
      </c>
      <c r="L198" s="6">
        <f>J198*'Input Data'!AG211</f>
        <v>0</v>
      </c>
      <c r="M198" s="6">
        <f t="shared" si="5"/>
        <v>128.83500000000001</v>
      </c>
    </row>
    <row r="199" spans="1:13" x14ac:dyDescent="0.2">
      <c r="A199" s="1" t="str">
        <f>'Input Data'!B212</f>
        <v>RED DEER</v>
      </c>
      <c r="B199" s="1" t="str">
        <f>'Input Data'!AH212</f>
        <v>8120 EDGAR INDUSTRIAL DR</v>
      </c>
      <c r="C199" s="1" t="str">
        <f>'Input Data'!C212</f>
        <v>AB</v>
      </c>
      <c r="D199" s="1" t="str">
        <f>'Input Data'!D212</f>
        <v>ETH REG DYE</v>
      </c>
      <c r="E199" s="1">
        <f>'Input Data'!X212</f>
        <v>91.2</v>
      </c>
      <c r="F199" s="1">
        <f>'Input Data'!F212</f>
        <v>10</v>
      </c>
      <c r="G199" s="1">
        <f>'Input Data'!G212</f>
        <v>4</v>
      </c>
      <c r="H199" s="1">
        <f>'Input Data'!H212</f>
        <v>0</v>
      </c>
      <c r="I199" s="1">
        <f>'Input Data'!I212</f>
        <v>0</v>
      </c>
      <c r="J199" s="1">
        <f t="shared" si="4"/>
        <v>105.2</v>
      </c>
      <c r="K199" s="6">
        <f>J199*'Input Data'!AF212</f>
        <v>5.2600000000000007</v>
      </c>
      <c r="L199" s="6">
        <f>J199*'Input Data'!AG212</f>
        <v>0</v>
      </c>
      <c r="M199" s="6">
        <f t="shared" si="5"/>
        <v>110.46000000000001</v>
      </c>
    </row>
    <row r="200" spans="1:13" x14ac:dyDescent="0.2">
      <c r="A200" s="1" t="str">
        <f>'Input Data'!B213</f>
        <v>RED DEER</v>
      </c>
      <c r="B200" s="1" t="str">
        <f>'Input Data'!AH213</f>
        <v>8120 EDGAR INDUSTRIAL DR</v>
      </c>
      <c r="C200" s="1" t="str">
        <f>'Input Data'!C213</f>
        <v>AB</v>
      </c>
      <c r="D200" s="1" t="str">
        <f>'Input Data'!D213</f>
        <v>ETHANOL REG</v>
      </c>
      <c r="E200" s="1">
        <f>'Input Data'!X213</f>
        <v>91.2</v>
      </c>
      <c r="F200" s="1">
        <f>'Input Data'!F213</f>
        <v>10</v>
      </c>
      <c r="G200" s="1">
        <f>'Input Data'!G213</f>
        <v>13</v>
      </c>
      <c r="H200" s="1">
        <f>'Input Data'!H213</f>
        <v>0</v>
      </c>
      <c r="I200" s="1">
        <f>'Input Data'!I213</f>
        <v>0</v>
      </c>
      <c r="J200" s="1">
        <f t="shared" si="4"/>
        <v>114.2</v>
      </c>
      <c r="K200" s="6">
        <f>J200*'Input Data'!AF213</f>
        <v>5.7100000000000009</v>
      </c>
      <c r="L200" s="6">
        <f>J200*'Input Data'!AG213</f>
        <v>0</v>
      </c>
      <c r="M200" s="6">
        <f t="shared" si="5"/>
        <v>119.91</v>
      </c>
    </row>
    <row r="201" spans="1:13" x14ac:dyDescent="0.2">
      <c r="A201" s="1" t="str">
        <f>'Input Data'!B214</f>
        <v>RED DEER</v>
      </c>
      <c r="B201" s="1" t="str">
        <f>'Input Data'!AH214</f>
        <v>8120 EDGAR INDUSTRIAL DR</v>
      </c>
      <c r="C201" s="1" t="str">
        <f>'Input Data'!C214</f>
        <v>AB</v>
      </c>
      <c r="D201" s="1" t="str">
        <f>'Input Data'!D214</f>
        <v>PREMIUM</v>
      </c>
      <c r="E201" s="1">
        <f>'Input Data'!X214</f>
        <v>111.2</v>
      </c>
      <c r="F201" s="1">
        <f>'Input Data'!F214</f>
        <v>10</v>
      </c>
      <c r="G201" s="1">
        <f>'Input Data'!G214</f>
        <v>13</v>
      </c>
      <c r="H201" s="1">
        <f>'Input Data'!H214</f>
        <v>0</v>
      </c>
      <c r="I201" s="1">
        <f>'Input Data'!I214</f>
        <v>0</v>
      </c>
      <c r="J201" s="1">
        <f t="shared" si="4"/>
        <v>134.19999999999999</v>
      </c>
      <c r="K201" s="6">
        <f>J201*'Input Data'!AF214</f>
        <v>6.71</v>
      </c>
      <c r="L201" s="6">
        <f>J201*'Input Data'!AG214</f>
        <v>0</v>
      </c>
      <c r="M201" s="6">
        <f t="shared" si="5"/>
        <v>140.91</v>
      </c>
    </row>
    <row r="202" spans="1:13" x14ac:dyDescent="0.2">
      <c r="A202" s="1" t="str">
        <f>'Input Data'!B215</f>
        <v>RED EARTH</v>
      </c>
      <c r="B202" s="1" t="str">
        <f>'Input Data'!AH215</f>
        <v>LOON RIVER IND.PARK HWY 88 LOT 12</v>
      </c>
      <c r="C202" s="1" t="str">
        <f>'Input Data'!C215</f>
        <v>AB</v>
      </c>
      <c r="D202" s="1" t="str">
        <f>'Input Data'!D215</f>
        <v>DIESEL LS</v>
      </c>
      <c r="E202" s="1">
        <f>'Input Data'!X215</f>
        <v>103</v>
      </c>
      <c r="F202" s="1">
        <f>'Input Data'!F215</f>
        <v>4</v>
      </c>
      <c r="G202" s="1">
        <f>'Input Data'!G215</f>
        <v>13</v>
      </c>
      <c r="H202" s="1">
        <f>'Input Data'!H215</f>
        <v>0</v>
      </c>
      <c r="I202" s="1">
        <f>'Input Data'!I215</f>
        <v>0</v>
      </c>
      <c r="J202" s="1">
        <f t="shared" si="4"/>
        <v>120</v>
      </c>
      <c r="K202" s="6">
        <f>J202*'Input Data'!AF215</f>
        <v>6</v>
      </c>
      <c r="L202" s="6">
        <f>J202*'Input Data'!AG215</f>
        <v>0</v>
      </c>
      <c r="M202" s="6">
        <f t="shared" si="5"/>
        <v>126</v>
      </c>
    </row>
    <row r="203" spans="1:13" x14ac:dyDescent="0.2">
      <c r="A203" s="1" t="str">
        <f>'Input Data'!B216</f>
        <v>RYCROFT</v>
      </c>
      <c r="B203" s="1" t="str">
        <f>'Input Data'!AH216</f>
        <v>BOX 4</v>
      </c>
      <c r="C203" s="1" t="str">
        <f>'Input Data'!C216</f>
        <v>AB</v>
      </c>
      <c r="D203" s="1" t="str">
        <f>'Input Data'!D216</f>
        <v>DIESEL LS</v>
      </c>
      <c r="E203" s="1">
        <f>'Input Data'!X216</f>
        <v>104.4</v>
      </c>
      <c r="F203" s="1">
        <f>'Input Data'!F216</f>
        <v>4</v>
      </c>
      <c r="G203" s="1">
        <f>'Input Data'!G216</f>
        <v>13</v>
      </c>
      <c r="H203" s="1">
        <f>'Input Data'!H216</f>
        <v>0</v>
      </c>
      <c r="I203" s="1">
        <f>'Input Data'!I216</f>
        <v>0</v>
      </c>
      <c r="J203" s="1">
        <f t="shared" si="4"/>
        <v>121.4</v>
      </c>
      <c r="K203" s="6">
        <f>J203*'Input Data'!AF216</f>
        <v>6.07</v>
      </c>
      <c r="L203" s="6">
        <f>J203*'Input Data'!AG216</f>
        <v>0</v>
      </c>
      <c r="M203" s="6">
        <f t="shared" si="5"/>
        <v>127.47</v>
      </c>
    </row>
    <row r="204" spans="1:13" x14ac:dyDescent="0.2">
      <c r="A204" s="1" t="str">
        <f>'Input Data'!B217</f>
        <v>RYCROFT</v>
      </c>
      <c r="B204" s="1" t="str">
        <f>'Input Data'!AH217</f>
        <v>BOX 4</v>
      </c>
      <c r="C204" s="1" t="str">
        <f>'Input Data'!C217</f>
        <v>AB</v>
      </c>
      <c r="D204" s="1" t="str">
        <f>'Input Data'!D217</f>
        <v>ETH MID</v>
      </c>
      <c r="E204" s="1">
        <f>'Input Data'!X217</f>
        <v>102</v>
      </c>
      <c r="F204" s="1">
        <f>'Input Data'!F217</f>
        <v>10</v>
      </c>
      <c r="G204" s="1">
        <f>'Input Data'!G217</f>
        <v>13</v>
      </c>
      <c r="H204" s="1">
        <f>'Input Data'!H217</f>
        <v>0</v>
      </c>
      <c r="I204" s="1">
        <f>'Input Data'!I217</f>
        <v>0</v>
      </c>
      <c r="J204" s="1">
        <f t="shared" si="4"/>
        <v>125</v>
      </c>
      <c r="K204" s="6">
        <f>J204*'Input Data'!AF217</f>
        <v>6.25</v>
      </c>
      <c r="L204" s="6">
        <f>J204*'Input Data'!AG217</f>
        <v>0</v>
      </c>
      <c r="M204" s="6">
        <f t="shared" si="5"/>
        <v>131.25</v>
      </c>
    </row>
    <row r="205" spans="1:13" x14ac:dyDescent="0.2">
      <c r="A205" s="1" t="str">
        <f>'Input Data'!B218</f>
        <v>RYCROFT</v>
      </c>
      <c r="B205" s="1" t="str">
        <f>'Input Data'!AH218</f>
        <v>BOX 4</v>
      </c>
      <c r="C205" s="1" t="str">
        <f>'Input Data'!C218</f>
        <v>AB</v>
      </c>
      <c r="D205" s="1" t="str">
        <f>'Input Data'!D218</f>
        <v>ETHANOL REG</v>
      </c>
      <c r="E205" s="1">
        <f>'Input Data'!X218</f>
        <v>93.5</v>
      </c>
      <c r="F205" s="1">
        <f>'Input Data'!F218</f>
        <v>10</v>
      </c>
      <c r="G205" s="1">
        <f>'Input Data'!G218</f>
        <v>13</v>
      </c>
      <c r="H205" s="1">
        <f>'Input Data'!H218</f>
        <v>0</v>
      </c>
      <c r="I205" s="1">
        <f>'Input Data'!I218</f>
        <v>0</v>
      </c>
      <c r="J205" s="1">
        <f t="shared" si="4"/>
        <v>116.5</v>
      </c>
      <c r="K205" s="6">
        <f>J205*'Input Data'!AF218</f>
        <v>5.8250000000000002</v>
      </c>
      <c r="L205" s="6">
        <f>J205*'Input Data'!AG218</f>
        <v>0</v>
      </c>
      <c r="M205" s="6">
        <f t="shared" si="5"/>
        <v>122.325</v>
      </c>
    </row>
    <row r="206" spans="1:13" x14ac:dyDescent="0.2">
      <c r="A206" s="1" t="str">
        <f>'Input Data'!B219</f>
        <v>RYCROFT</v>
      </c>
      <c r="B206" s="1" t="str">
        <f>'Input Data'!AH219</f>
        <v>BOX 4</v>
      </c>
      <c r="C206" s="1" t="str">
        <f>'Input Data'!C219</f>
        <v>AB</v>
      </c>
      <c r="D206" s="1" t="str">
        <f>'Input Data'!D219</f>
        <v>PREMIUM</v>
      </c>
      <c r="E206" s="1">
        <f>'Input Data'!X219</f>
        <v>113.5</v>
      </c>
      <c r="F206" s="1">
        <f>'Input Data'!F219</f>
        <v>10</v>
      </c>
      <c r="G206" s="1">
        <f>'Input Data'!G219</f>
        <v>13</v>
      </c>
      <c r="H206" s="1">
        <f>'Input Data'!H219</f>
        <v>0</v>
      </c>
      <c r="I206" s="1">
        <f>'Input Data'!I219</f>
        <v>0</v>
      </c>
      <c r="J206" s="1">
        <f t="shared" si="4"/>
        <v>136.5</v>
      </c>
      <c r="K206" s="6">
        <f>J206*'Input Data'!AF219</f>
        <v>6.8250000000000002</v>
      </c>
      <c r="L206" s="6">
        <f>J206*'Input Data'!AG219</f>
        <v>0</v>
      </c>
      <c r="M206" s="6">
        <f t="shared" si="5"/>
        <v>143.32499999999999</v>
      </c>
    </row>
    <row r="207" spans="1:13" x14ac:dyDescent="0.2">
      <c r="A207" s="1" t="str">
        <f>'Input Data'!B220</f>
        <v>SHERWOOD PARK</v>
      </c>
      <c r="B207" s="1" t="str">
        <f>'Input Data'!AH220</f>
        <v>28 STRATHMOOR DRIVE</v>
      </c>
      <c r="C207" s="1" t="str">
        <f>'Input Data'!C220</f>
        <v>AB</v>
      </c>
      <c r="D207" s="1" t="str">
        <f>'Input Data'!D220</f>
        <v>DIESEL LS</v>
      </c>
      <c r="E207" s="1">
        <f>'Input Data'!X220</f>
        <v>100.3</v>
      </c>
      <c r="F207" s="1">
        <f>'Input Data'!F220</f>
        <v>4</v>
      </c>
      <c r="G207" s="1">
        <f>'Input Data'!G220</f>
        <v>13</v>
      </c>
      <c r="H207" s="1">
        <f>'Input Data'!H220</f>
        <v>0</v>
      </c>
      <c r="I207" s="1">
        <f>'Input Data'!I220</f>
        <v>0</v>
      </c>
      <c r="J207" s="1">
        <f t="shared" si="4"/>
        <v>117.3</v>
      </c>
      <c r="K207" s="6">
        <f>J207*'Input Data'!AF220</f>
        <v>5.8650000000000002</v>
      </c>
      <c r="L207" s="6">
        <f>J207*'Input Data'!AG220</f>
        <v>0</v>
      </c>
      <c r="M207" s="6">
        <f t="shared" si="5"/>
        <v>123.16499999999999</v>
      </c>
    </row>
    <row r="208" spans="1:13" x14ac:dyDescent="0.2">
      <c r="A208" s="1" t="str">
        <f>'Input Data'!B221</f>
        <v>SHERWOOD PARK</v>
      </c>
      <c r="B208" s="1" t="str">
        <f>'Input Data'!AH221</f>
        <v>28 STRATHMOOR DRIVE</v>
      </c>
      <c r="C208" s="1" t="str">
        <f>'Input Data'!C221</f>
        <v>AB</v>
      </c>
      <c r="D208" s="1" t="str">
        <f>'Input Data'!D221</f>
        <v>ETHANOL REG</v>
      </c>
      <c r="E208" s="1">
        <f>'Input Data'!X221</f>
        <v>89.8</v>
      </c>
      <c r="F208" s="1">
        <f>'Input Data'!F221</f>
        <v>10</v>
      </c>
      <c r="G208" s="1">
        <f>'Input Data'!G221</f>
        <v>13</v>
      </c>
      <c r="H208" s="1">
        <f>'Input Data'!H221</f>
        <v>0</v>
      </c>
      <c r="I208" s="1">
        <f>'Input Data'!I221</f>
        <v>0</v>
      </c>
      <c r="J208" s="1">
        <f t="shared" ref="J208:J271" si="6">SUM(E208:I208)</f>
        <v>112.8</v>
      </c>
      <c r="K208" s="6">
        <f>J208*'Input Data'!AF221</f>
        <v>5.6400000000000006</v>
      </c>
      <c r="L208" s="6">
        <f>J208*'Input Data'!AG221</f>
        <v>0</v>
      </c>
      <c r="M208" s="6">
        <f t="shared" ref="M208:M271" si="7">SUM(J208:L208)</f>
        <v>118.44</v>
      </c>
    </row>
    <row r="209" spans="1:13" x14ac:dyDescent="0.2">
      <c r="A209" s="1" t="str">
        <f>'Input Data'!B222</f>
        <v>SHERWOOD PARK</v>
      </c>
      <c r="B209" s="1" t="str">
        <f>'Input Data'!AH222</f>
        <v>28 STRATHMOOR DRIVE</v>
      </c>
      <c r="C209" s="1" t="str">
        <f>'Input Data'!C222</f>
        <v>AB</v>
      </c>
      <c r="D209" s="1" t="str">
        <f>'Input Data'!D222</f>
        <v>UNBRAND DEF</v>
      </c>
      <c r="E209" s="1">
        <f>'Input Data'!X222</f>
        <v>127.2</v>
      </c>
      <c r="F209" s="1">
        <f>'Input Data'!F222</f>
        <v>0</v>
      </c>
      <c r="G209" s="1">
        <f>'Input Data'!G222</f>
        <v>0</v>
      </c>
      <c r="H209" s="1">
        <f>'Input Data'!H222</f>
        <v>0</v>
      </c>
      <c r="I209" s="1">
        <f>'Input Data'!I222</f>
        <v>0</v>
      </c>
      <c r="J209" s="1">
        <f t="shared" si="6"/>
        <v>127.2</v>
      </c>
      <c r="K209" s="6">
        <f>J209*'Input Data'!AF222</f>
        <v>6.36</v>
      </c>
      <c r="L209" s="6">
        <f>J209*'Input Data'!AG222</f>
        <v>0</v>
      </c>
      <c r="M209" s="6">
        <f t="shared" si="7"/>
        <v>133.56</v>
      </c>
    </row>
    <row r="210" spans="1:13" x14ac:dyDescent="0.2">
      <c r="A210" s="1" t="str">
        <f>'Input Data'!B223</f>
        <v>SLAVE LAKE</v>
      </c>
      <c r="B210" s="1" t="str">
        <f>'Input Data'!AH223</f>
        <v>1501 15TH AVE SE</v>
      </c>
      <c r="C210" s="1" t="str">
        <f>'Input Data'!C223</f>
        <v>AB</v>
      </c>
      <c r="D210" s="1" t="str">
        <f>'Input Data'!D223</f>
        <v>D LS DYED</v>
      </c>
      <c r="E210" s="1">
        <f>'Input Data'!X223</f>
        <v>103.1</v>
      </c>
      <c r="F210" s="1">
        <f>'Input Data'!F223</f>
        <v>4</v>
      </c>
      <c r="G210" s="1">
        <f>'Input Data'!G223</f>
        <v>4</v>
      </c>
      <c r="H210" s="1">
        <f>'Input Data'!H223</f>
        <v>0</v>
      </c>
      <c r="I210" s="1">
        <f>'Input Data'!I223</f>
        <v>0</v>
      </c>
      <c r="J210" s="1">
        <f t="shared" si="6"/>
        <v>111.1</v>
      </c>
      <c r="K210" s="6">
        <f>J210*'Input Data'!AF223</f>
        <v>5.5549999999999997</v>
      </c>
      <c r="L210" s="6">
        <f>J210*'Input Data'!AG223</f>
        <v>0</v>
      </c>
      <c r="M210" s="6">
        <f t="shared" si="7"/>
        <v>116.655</v>
      </c>
    </row>
    <row r="211" spans="1:13" x14ac:dyDescent="0.2">
      <c r="A211" s="1" t="str">
        <f>'Input Data'!B224</f>
        <v>SLAVE LAKE</v>
      </c>
      <c r="B211" s="1" t="str">
        <f>'Input Data'!AH224</f>
        <v>1501 15TH AVE SE</v>
      </c>
      <c r="C211" s="1" t="str">
        <f>'Input Data'!C224</f>
        <v>AB</v>
      </c>
      <c r="D211" s="1" t="str">
        <f>'Input Data'!D224</f>
        <v>DIESEL LS</v>
      </c>
      <c r="E211" s="1">
        <f>'Input Data'!X224</f>
        <v>103.1</v>
      </c>
      <c r="F211" s="1">
        <f>'Input Data'!F224</f>
        <v>4</v>
      </c>
      <c r="G211" s="1">
        <f>'Input Data'!G224</f>
        <v>13</v>
      </c>
      <c r="H211" s="1">
        <f>'Input Data'!H224</f>
        <v>0</v>
      </c>
      <c r="I211" s="1">
        <f>'Input Data'!I224</f>
        <v>0</v>
      </c>
      <c r="J211" s="1">
        <f t="shared" si="6"/>
        <v>120.1</v>
      </c>
      <c r="K211" s="6">
        <f>J211*'Input Data'!AF224</f>
        <v>6.0049999999999999</v>
      </c>
      <c r="L211" s="6">
        <f>J211*'Input Data'!AG224</f>
        <v>0</v>
      </c>
      <c r="M211" s="6">
        <f t="shared" si="7"/>
        <v>126.10499999999999</v>
      </c>
    </row>
    <row r="212" spans="1:13" x14ac:dyDescent="0.2">
      <c r="A212" s="1" t="str">
        <f>'Input Data'!B225</f>
        <v>SLAVE LAKE</v>
      </c>
      <c r="B212" s="1" t="str">
        <f>'Input Data'!AH225</f>
        <v>1501 15TH AVE SE</v>
      </c>
      <c r="C212" s="1" t="str">
        <f>'Input Data'!C225</f>
        <v>AB</v>
      </c>
      <c r="D212" s="1" t="str">
        <f>'Input Data'!D225</f>
        <v>ETHANOL REG</v>
      </c>
      <c r="E212" s="1">
        <f>'Input Data'!X225</f>
        <v>91.4</v>
      </c>
      <c r="F212" s="1">
        <f>'Input Data'!F225</f>
        <v>10</v>
      </c>
      <c r="G212" s="1">
        <f>'Input Data'!G225</f>
        <v>13</v>
      </c>
      <c r="H212" s="1">
        <f>'Input Data'!H225</f>
        <v>0</v>
      </c>
      <c r="I212" s="1">
        <f>'Input Data'!I225</f>
        <v>0</v>
      </c>
      <c r="J212" s="1">
        <f t="shared" si="6"/>
        <v>114.4</v>
      </c>
      <c r="K212" s="6">
        <f>J212*'Input Data'!AF225</f>
        <v>5.7200000000000006</v>
      </c>
      <c r="L212" s="6">
        <f>J212*'Input Data'!AG225</f>
        <v>0</v>
      </c>
      <c r="M212" s="6">
        <f t="shared" si="7"/>
        <v>120.12</v>
      </c>
    </row>
    <row r="213" spans="1:13" x14ac:dyDescent="0.2">
      <c r="A213" s="1" t="str">
        <f>'Input Data'!B226</f>
        <v>SLAVE LAKE</v>
      </c>
      <c r="B213" s="1" t="str">
        <f>'Input Data'!AH226</f>
        <v>1501 15TH AVE SE</v>
      </c>
      <c r="C213" s="1" t="str">
        <f>'Input Data'!C226</f>
        <v>AB</v>
      </c>
      <c r="D213" s="1" t="str">
        <f>'Input Data'!D226</f>
        <v>UNBRAND DEF</v>
      </c>
      <c r="E213" s="1">
        <f>'Input Data'!X226</f>
        <v>113.9</v>
      </c>
      <c r="F213" s="1">
        <f>'Input Data'!F226</f>
        <v>0</v>
      </c>
      <c r="G213" s="1">
        <f>'Input Data'!G226</f>
        <v>0</v>
      </c>
      <c r="H213" s="1">
        <f>'Input Data'!H226</f>
        <v>0</v>
      </c>
      <c r="I213" s="1">
        <f>'Input Data'!I226</f>
        <v>0</v>
      </c>
      <c r="J213" s="1">
        <f t="shared" si="6"/>
        <v>113.9</v>
      </c>
      <c r="K213" s="6">
        <f>J213*'Input Data'!AF226</f>
        <v>5.6950000000000003</v>
      </c>
      <c r="L213" s="6">
        <f>J213*'Input Data'!AG226</f>
        <v>0</v>
      </c>
      <c r="M213" s="6">
        <f t="shared" si="7"/>
        <v>119.595</v>
      </c>
    </row>
    <row r="214" spans="1:13" x14ac:dyDescent="0.2">
      <c r="A214" s="1" t="str">
        <f>'Input Data'!B227</f>
        <v>SPRUCE VALLEY</v>
      </c>
      <c r="B214" s="1" t="str">
        <f>'Input Data'!AH227</f>
        <v>194057A TWP RD 683</v>
      </c>
      <c r="C214" s="1" t="str">
        <f>'Input Data'!C227</f>
        <v>AB</v>
      </c>
      <c r="D214" s="1" t="str">
        <f>'Input Data'!D227</f>
        <v>D LS DYED</v>
      </c>
      <c r="E214" s="1">
        <f>'Input Data'!X227</f>
        <v>102.6</v>
      </c>
      <c r="F214" s="1">
        <f>'Input Data'!F227</f>
        <v>4</v>
      </c>
      <c r="G214" s="1">
        <f>'Input Data'!G227</f>
        <v>4</v>
      </c>
      <c r="H214" s="1">
        <f>'Input Data'!H227</f>
        <v>0</v>
      </c>
      <c r="I214" s="1">
        <f>'Input Data'!I227</f>
        <v>0</v>
      </c>
      <c r="J214" s="1">
        <f t="shared" si="6"/>
        <v>110.6</v>
      </c>
      <c r="K214" s="6">
        <f>J214*'Input Data'!AF227</f>
        <v>5.53</v>
      </c>
      <c r="L214" s="6">
        <f>J214*'Input Data'!AG227</f>
        <v>0</v>
      </c>
      <c r="M214" s="6">
        <f t="shared" si="7"/>
        <v>116.13</v>
      </c>
    </row>
    <row r="215" spans="1:13" x14ac:dyDescent="0.2">
      <c r="A215" s="1" t="str">
        <f>'Input Data'!B228</f>
        <v>SPRUCE VALLEY</v>
      </c>
      <c r="B215" s="1" t="str">
        <f>'Input Data'!AH228</f>
        <v>194057A TWP RD 683</v>
      </c>
      <c r="C215" s="1" t="str">
        <f>'Input Data'!C228</f>
        <v>AB</v>
      </c>
      <c r="D215" s="1" t="str">
        <f>'Input Data'!D228</f>
        <v>DIESEL LS</v>
      </c>
      <c r="E215" s="1">
        <f>'Input Data'!X228</f>
        <v>102.6</v>
      </c>
      <c r="F215" s="1">
        <f>'Input Data'!F228</f>
        <v>4</v>
      </c>
      <c r="G215" s="1">
        <f>'Input Data'!G228</f>
        <v>13</v>
      </c>
      <c r="H215" s="1">
        <f>'Input Data'!H228</f>
        <v>0</v>
      </c>
      <c r="I215" s="1">
        <f>'Input Data'!I228</f>
        <v>0</v>
      </c>
      <c r="J215" s="1">
        <f t="shared" si="6"/>
        <v>119.6</v>
      </c>
      <c r="K215" s="6">
        <f>J215*'Input Data'!AF228</f>
        <v>5.98</v>
      </c>
      <c r="L215" s="6">
        <f>J215*'Input Data'!AG228</f>
        <v>0</v>
      </c>
      <c r="M215" s="6">
        <f t="shared" si="7"/>
        <v>125.58</v>
      </c>
    </row>
    <row r="216" spans="1:13" x14ac:dyDescent="0.2">
      <c r="A216" s="1" t="str">
        <f>'Input Data'!B229</f>
        <v>SPRUCE VALLEY</v>
      </c>
      <c r="B216" s="1" t="str">
        <f>'Input Data'!AH229</f>
        <v>194057A TWP RD 683</v>
      </c>
      <c r="C216" s="1" t="str">
        <f>'Input Data'!C229</f>
        <v>AB</v>
      </c>
      <c r="D216" s="1" t="str">
        <f>'Input Data'!D229</f>
        <v>ETH REG DYE</v>
      </c>
      <c r="E216" s="1">
        <f>'Input Data'!X229</f>
        <v>92.2</v>
      </c>
      <c r="F216" s="1">
        <f>'Input Data'!F229</f>
        <v>10</v>
      </c>
      <c r="G216" s="1">
        <f>'Input Data'!G229</f>
        <v>4</v>
      </c>
      <c r="H216" s="1">
        <f>'Input Data'!H229</f>
        <v>0</v>
      </c>
      <c r="I216" s="1">
        <f>'Input Data'!I229</f>
        <v>0</v>
      </c>
      <c r="J216" s="1">
        <f t="shared" si="6"/>
        <v>106.2</v>
      </c>
      <c r="K216" s="6">
        <f>J216*'Input Data'!AF229</f>
        <v>5.3100000000000005</v>
      </c>
      <c r="L216" s="6">
        <f>J216*'Input Data'!AG229</f>
        <v>0</v>
      </c>
      <c r="M216" s="6">
        <f t="shared" si="7"/>
        <v>111.51</v>
      </c>
    </row>
    <row r="217" spans="1:13" x14ac:dyDescent="0.2">
      <c r="A217" s="1" t="str">
        <f>'Input Data'!B230</f>
        <v>SPRUCE VALLEY</v>
      </c>
      <c r="B217" s="1" t="str">
        <f>'Input Data'!AH230</f>
        <v>194057A TWP RD 683</v>
      </c>
      <c r="C217" s="1" t="str">
        <f>'Input Data'!C230</f>
        <v>AB</v>
      </c>
      <c r="D217" s="1" t="str">
        <f>'Input Data'!D230</f>
        <v>ETHANOL REG</v>
      </c>
      <c r="E217" s="1">
        <f>'Input Data'!X230</f>
        <v>92.2</v>
      </c>
      <c r="F217" s="1">
        <f>'Input Data'!F230</f>
        <v>10</v>
      </c>
      <c r="G217" s="1">
        <f>'Input Data'!G230</f>
        <v>13</v>
      </c>
      <c r="H217" s="1">
        <f>'Input Data'!H230</f>
        <v>0</v>
      </c>
      <c r="I217" s="1">
        <f>'Input Data'!I230</f>
        <v>0</v>
      </c>
      <c r="J217" s="1">
        <f t="shared" si="6"/>
        <v>115.2</v>
      </c>
      <c r="K217" s="6">
        <f>J217*'Input Data'!AF230</f>
        <v>5.7600000000000007</v>
      </c>
      <c r="L217" s="6">
        <f>J217*'Input Data'!AG230</f>
        <v>0</v>
      </c>
      <c r="M217" s="6">
        <f t="shared" si="7"/>
        <v>120.96000000000001</v>
      </c>
    </row>
    <row r="218" spans="1:13" x14ac:dyDescent="0.2">
      <c r="A218" s="1" t="str">
        <f>'Input Data'!B231</f>
        <v>SPRUCE VALLEY</v>
      </c>
      <c r="B218" s="1" t="str">
        <f>'Input Data'!AH231</f>
        <v>194057A TWP RD 683</v>
      </c>
      <c r="C218" s="1" t="str">
        <f>'Input Data'!C231</f>
        <v>AB</v>
      </c>
      <c r="D218" s="1" t="str">
        <f>'Input Data'!D231</f>
        <v>REGULAR</v>
      </c>
      <c r="E218" s="1">
        <f>'Input Data'!X231</f>
        <v>54.8</v>
      </c>
      <c r="F218" s="1">
        <f>'Input Data'!F231</f>
        <v>10</v>
      </c>
      <c r="G218" s="1">
        <f>'Input Data'!G231</f>
        <v>13</v>
      </c>
      <c r="H218" s="1">
        <f>'Input Data'!H231</f>
        <v>0</v>
      </c>
      <c r="I218" s="1">
        <f>'Input Data'!I231</f>
        <v>0</v>
      </c>
      <c r="J218" s="1">
        <f t="shared" si="6"/>
        <v>77.8</v>
      </c>
      <c r="K218" s="6">
        <f>J218*'Input Data'!AF231</f>
        <v>3.89</v>
      </c>
      <c r="L218" s="6">
        <f>J218*'Input Data'!AG231</f>
        <v>0</v>
      </c>
      <c r="M218" s="6">
        <f t="shared" si="7"/>
        <v>81.69</v>
      </c>
    </row>
    <row r="219" spans="1:13" x14ac:dyDescent="0.2">
      <c r="A219" s="1" t="str">
        <f>'Input Data'!B232</f>
        <v>SPRUCE VALLEY</v>
      </c>
      <c r="B219" s="1" t="str">
        <f>'Input Data'!AH232</f>
        <v>194057A TWP RD 683</v>
      </c>
      <c r="C219" s="1" t="str">
        <f>'Input Data'!C232</f>
        <v>AB</v>
      </c>
      <c r="D219" s="1" t="str">
        <f>'Input Data'!D232</f>
        <v>UNBRAND DEF</v>
      </c>
      <c r="E219" s="1">
        <f>'Input Data'!X232</f>
        <v>113</v>
      </c>
      <c r="F219" s="1">
        <f>'Input Data'!F232</f>
        <v>0</v>
      </c>
      <c r="G219" s="1">
        <f>'Input Data'!G232</f>
        <v>0</v>
      </c>
      <c r="H219" s="1">
        <f>'Input Data'!H232</f>
        <v>0</v>
      </c>
      <c r="I219" s="1">
        <f>'Input Data'!I232</f>
        <v>0</v>
      </c>
      <c r="J219" s="1">
        <f t="shared" si="6"/>
        <v>113</v>
      </c>
      <c r="K219" s="6">
        <f>J219*'Input Data'!AF232</f>
        <v>5.65</v>
      </c>
      <c r="L219" s="6">
        <f>J219*'Input Data'!AG232</f>
        <v>0</v>
      </c>
      <c r="M219" s="6">
        <f t="shared" si="7"/>
        <v>118.65</v>
      </c>
    </row>
    <row r="220" spans="1:13" x14ac:dyDescent="0.2">
      <c r="A220" s="1" t="str">
        <f>'Input Data'!B233</f>
        <v>STRATHMORE</v>
      </c>
      <c r="B220" s="1" t="str">
        <f>'Input Data'!AH233</f>
        <v>436 RIDGE RD</v>
      </c>
      <c r="C220" s="1" t="str">
        <f>'Input Data'!C233</f>
        <v>AB</v>
      </c>
      <c r="D220" s="1" t="str">
        <f>'Input Data'!D233</f>
        <v>DIESEL LS</v>
      </c>
      <c r="E220" s="1">
        <f>'Input Data'!X233</f>
        <v>104.4</v>
      </c>
      <c r="F220" s="1">
        <f>'Input Data'!F233</f>
        <v>4</v>
      </c>
      <c r="G220" s="1">
        <f>'Input Data'!G233</f>
        <v>13</v>
      </c>
      <c r="H220" s="1">
        <f>'Input Data'!H233</f>
        <v>0</v>
      </c>
      <c r="I220" s="1">
        <f>'Input Data'!I233</f>
        <v>0</v>
      </c>
      <c r="J220" s="1">
        <f t="shared" si="6"/>
        <v>121.4</v>
      </c>
      <c r="K220" s="6">
        <f>J220*'Input Data'!AF233</f>
        <v>6.07</v>
      </c>
      <c r="L220" s="6">
        <f>J220*'Input Data'!AG233</f>
        <v>0</v>
      </c>
      <c r="M220" s="6">
        <f t="shared" si="7"/>
        <v>127.47</v>
      </c>
    </row>
    <row r="221" spans="1:13" x14ac:dyDescent="0.2">
      <c r="A221" s="1" t="str">
        <f>'Input Data'!B234</f>
        <v>STRATHMORE</v>
      </c>
      <c r="B221" s="1" t="str">
        <f>'Input Data'!AH234</f>
        <v>436 RIDGE RD</v>
      </c>
      <c r="C221" s="1" t="str">
        <f>'Input Data'!C234</f>
        <v>AB</v>
      </c>
      <c r="D221" s="1" t="str">
        <f>'Input Data'!D234</f>
        <v>ETH MID</v>
      </c>
      <c r="E221" s="1">
        <f>'Input Data'!X234</f>
        <v>101.2</v>
      </c>
      <c r="F221" s="1">
        <f>'Input Data'!F234</f>
        <v>10</v>
      </c>
      <c r="G221" s="1">
        <f>'Input Data'!G234</f>
        <v>13</v>
      </c>
      <c r="H221" s="1">
        <f>'Input Data'!H234</f>
        <v>0</v>
      </c>
      <c r="I221" s="1">
        <f>'Input Data'!I234</f>
        <v>0</v>
      </c>
      <c r="J221" s="1">
        <f t="shared" si="6"/>
        <v>124.2</v>
      </c>
      <c r="K221" s="6">
        <f>J221*'Input Data'!AF234</f>
        <v>6.2100000000000009</v>
      </c>
      <c r="L221" s="6">
        <f>J221*'Input Data'!AG234</f>
        <v>0</v>
      </c>
      <c r="M221" s="6">
        <f t="shared" si="7"/>
        <v>130.41</v>
      </c>
    </row>
    <row r="222" spans="1:13" x14ac:dyDescent="0.2">
      <c r="A222" s="1" t="str">
        <f>'Input Data'!B235</f>
        <v>STRATHMORE</v>
      </c>
      <c r="B222" s="1" t="str">
        <f>'Input Data'!AH235</f>
        <v>436 RIDGE RD</v>
      </c>
      <c r="C222" s="1" t="str">
        <f>'Input Data'!C235</f>
        <v>AB</v>
      </c>
      <c r="D222" s="1" t="str">
        <f>'Input Data'!D235</f>
        <v>ETHANOL REG</v>
      </c>
      <c r="E222" s="1">
        <f>'Input Data'!X235</f>
        <v>93</v>
      </c>
      <c r="F222" s="1">
        <f>'Input Data'!F235</f>
        <v>10</v>
      </c>
      <c r="G222" s="1">
        <f>'Input Data'!G235</f>
        <v>13</v>
      </c>
      <c r="H222" s="1">
        <f>'Input Data'!H235</f>
        <v>0</v>
      </c>
      <c r="I222" s="1">
        <f>'Input Data'!I235</f>
        <v>0</v>
      </c>
      <c r="J222" s="1">
        <f t="shared" si="6"/>
        <v>116</v>
      </c>
      <c r="K222" s="6">
        <f>J222*'Input Data'!AF235</f>
        <v>5.8000000000000007</v>
      </c>
      <c r="L222" s="6">
        <f>J222*'Input Data'!AG235</f>
        <v>0</v>
      </c>
      <c r="M222" s="6">
        <f t="shared" si="7"/>
        <v>121.8</v>
      </c>
    </row>
    <row r="223" spans="1:13" x14ac:dyDescent="0.2">
      <c r="A223" s="1" t="str">
        <f>'Input Data'!B236</f>
        <v>STRATHMORE</v>
      </c>
      <c r="B223" s="1" t="str">
        <f>'Input Data'!AH236</f>
        <v>436 RIDGE RD</v>
      </c>
      <c r="C223" s="1" t="str">
        <f>'Input Data'!C236</f>
        <v>AB</v>
      </c>
      <c r="D223" s="1" t="str">
        <f>'Input Data'!D236</f>
        <v>MID</v>
      </c>
      <c r="E223" s="1">
        <f>'Input Data'!X236</f>
        <v>112.2</v>
      </c>
      <c r="F223" s="1">
        <f>'Input Data'!F236</f>
        <v>10</v>
      </c>
      <c r="G223" s="1">
        <f>'Input Data'!G236</f>
        <v>13</v>
      </c>
      <c r="H223" s="1">
        <f>'Input Data'!H236</f>
        <v>0</v>
      </c>
      <c r="I223" s="1">
        <f>'Input Data'!I236</f>
        <v>0</v>
      </c>
      <c r="J223" s="1">
        <f t="shared" si="6"/>
        <v>135.19999999999999</v>
      </c>
      <c r="K223" s="6">
        <f>J223*'Input Data'!AF236</f>
        <v>6.76</v>
      </c>
      <c r="L223" s="6">
        <f>J223*'Input Data'!AG236</f>
        <v>0</v>
      </c>
      <c r="M223" s="6">
        <f t="shared" si="7"/>
        <v>141.95999999999998</v>
      </c>
    </row>
    <row r="224" spans="1:13" x14ac:dyDescent="0.2">
      <c r="A224" s="1" t="str">
        <f>'Input Data'!B237</f>
        <v>STRATHMORE</v>
      </c>
      <c r="B224" s="1" t="str">
        <f>'Input Data'!AH237</f>
        <v>436 RIDGE RD</v>
      </c>
      <c r="C224" s="1" t="str">
        <f>'Input Data'!C237</f>
        <v>AB</v>
      </c>
      <c r="D224" s="1" t="str">
        <f>'Input Data'!D237</f>
        <v>PREMIUM</v>
      </c>
      <c r="E224" s="1">
        <f>'Input Data'!X237</f>
        <v>114.7</v>
      </c>
      <c r="F224" s="1">
        <f>'Input Data'!F237</f>
        <v>10</v>
      </c>
      <c r="G224" s="1">
        <f>'Input Data'!G237</f>
        <v>13</v>
      </c>
      <c r="H224" s="1">
        <f>'Input Data'!H237</f>
        <v>0</v>
      </c>
      <c r="I224" s="1">
        <f>'Input Data'!I237</f>
        <v>0</v>
      </c>
      <c r="J224" s="1">
        <f t="shared" si="6"/>
        <v>137.69999999999999</v>
      </c>
      <c r="K224" s="6">
        <f>J224*'Input Data'!AF237</f>
        <v>6.8849999999999998</v>
      </c>
      <c r="L224" s="6">
        <f>J224*'Input Data'!AG237</f>
        <v>0</v>
      </c>
      <c r="M224" s="6">
        <f t="shared" si="7"/>
        <v>144.58499999999998</v>
      </c>
    </row>
    <row r="225" spans="1:13" x14ac:dyDescent="0.2">
      <c r="A225" s="1" t="str">
        <f>'Input Data'!B238</f>
        <v>STRATHMORE</v>
      </c>
      <c r="B225" s="1" t="str">
        <f>'Input Data'!AH238</f>
        <v>436 RIDGE RD</v>
      </c>
      <c r="C225" s="1" t="str">
        <f>'Input Data'!C238</f>
        <v>AB</v>
      </c>
      <c r="D225" s="1" t="str">
        <f>'Input Data'!D238</f>
        <v>REGULAR</v>
      </c>
      <c r="E225" s="1">
        <f>'Input Data'!X238</f>
        <v>98.7</v>
      </c>
      <c r="F225" s="1">
        <f>'Input Data'!F238</f>
        <v>10</v>
      </c>
      <c r="G225" s="1">
        <f>'Input Data'!G238</f>
        <v>13</v>
      </c>
      <c r="H225" s="1">
        <f>'Input Data'!H238</f>
        <v>0</v>
      </c>
      <c r="I225" s="1">
        <f>'Input Data'!I238</f>
        <v>0</v>
      </c>
      <c r="J225" s="1">
        <f t="shared" si="6"/>
        <v>121.7</v>
      </c>
      <c r="K225" s="6">
        <f>J225*'Input Data'!AF238</f>
        <v>6.0850000000000009</v>
      </c>
      <c r="L225" s="6">
        <f>J225*'Input Data'!AG238</f>
        <v>0</v>
      </c>
      <c r="M225" s="6">
        <f t="shared" si="7"/>
        <v>127.785</v>
      </c>
    </row>
    <row r="226" spans="1:13" x14ac:dyDescent="0.2">
      <c r="A226" s="1" t="str">
        <f>'Input Data'!B239</f>
        <v>STRATHMORE</v>
      </c>
      <c r="B226" s="1" t="str">
        <f>'Input Data'!AH239</f>
        <v>436 RIDGE RD</v>
      </c>
      <c r="C226" s="1" t="str">
        <f>'Input Data'!C239</f>
        <v>AB</v>
      </c>
      <c r="D226" s="1" t="str">
        <f>'Input Data'!D239</f>
        <v>UNBRAND DEF</v>
      </c>
      <c r="E226" s="1">
        <f>'Input Data'!X239</f>
        <v>127.2</v>
      </c>
      <c r="F226" s="1">
        <f>'Input Data'!F239</f>
        <v>0</v>
      </c>
      <c r="G226" s="1">
        <f>'Input Data'!G239</f>
        <v>0</v>
      </c>
      <c r="H226" s="1">
        <f>'Input Data'!H239</f>
        <v>0</v>
      </c>
      <c r="I226" s="1">
        <f>'Input Data'!I239</f>
        <v>0</v>
      </c>
      <c r="J226" s="1">
        <f t="shared" si="6"/>
        <v>127.2</v>
      </c>
      <c r="K226" s="6">
        <f>J226*'Input Data'!AF239</f>
        <v>6.36</v>
      </c>
      <c r="L226" s="6">
        <f>J226*'Input Data'!AG239</f>
        <v>0</v>
      </c>
      <c r="M226" s="6">
        <f t="shared" si="7"/>
        <v>133.56</v>
      </c>
    </row>
    <row r="227" spans="1:13" x14ac:dyDescent="0.2">
      <c r="A227" s="1" t="str">
        <f>'Input Data'!B240</f>
        <v>VERMILLION</v>
      </c>
      <c r="B227" s="1" t="str">
        <f>'Input Data'!AH240</f>
        <v>4403 52 ST</v>
      </c>
      <c r="C227" s="1" t="str">
        <f>'Input Data'!C240</f>
        <v>AB</v>
      </c>
      <c r="D227" s="1" t="str">
        <f>'Input Data'!D240</f>
        <v>D LS DYED</v>
      </c>
      <c r="E227" s="1">
        <f>'Input Data'!X240</f>
        <v>100.7</v>
      </c>
      <c r="F227" s="1">
        <f>'Input Data'!F240</f>
        <v>4</v>
      </c>
      <c r="G227" s="1">
        <f>'Input Data'!G240</f>
        <v>4</v>
      </c>
      <c r="H227" s="1">
        <f>'Input Data'!H240</f>
        <v>0</v>
      </c>
      <c r="I227" s="1">
        <f>'Input Data'!I240</f>
        <v>0</v>
      </c>
      <c r="J227" s="1">
        <f t="shared" si="6"/>
        <v>108.7</v>
      </c>
      <c r="K227" s="6">
        <f>J227*'Input Data'!AF240</f>
        <v>5.4350000000000005</v>
      </c>
      <c r="L227" s="6">
        <f>J227*'Input Data'!AG240</f>
        <v>0</v>
      </c>
      <c r="M227" s="6">
        <f t="shared" si="7"/>
        <v>114.13500000000001</v>
      </c>
    </row>
    <row r="228" spans="1:13" x14ac:dyDescent="0.2">
      <c r="A228" s="1" t="str">
        <f>'Input Data'!B241</f>
        <v>VERMILLION</v>
      </c>
      <c r="B228" s="1" t="str">
        <f>'Input Data'!AH241</f>
        <v>4403 52 ST</v>
      </c>
      <c r="C228" s="1" t="str">
        <f>'Input Data'!C241</f>
        <v>AB</v>
      </c>
      <c r="D228" s="1" t="str">
        <f>'Input Data'!D241</f>
        <v>DIESEL LS</v>
      </c>
      <c r="E228" s="1">
        <f>'Input Data'!X241</f>
        <v>100.7</v>
      </c>
      <c r="F228" s="1">
        <f>'Input Data'!F241</f>
        <v>4</v>
      </c>
      <c r="G228" s="1">
        <f>'Input Data'!G241</f>
        <v>13</v>
      </c>
      <c r="H228" s="1">
        <f>'Input Data'!H241</f>
        <v>0</v>
      </c>
      <c r="I228" s="1">
        <f>'Input Data'!I241</f>
        <v>0</v>
      </c>
      <c r="J228" s="1">
        <f t="shared" si="6"/>
        <v>117.7</v>
      </c>
      <c r="K228" s="6">
        <f>J228*'Input Data'!AF241</f>
        <v>5.8850000000000007</v>
      </c>
      <c r="L228" s="6">
        <f>J228*'Input Data'!AG241</f>
        <v>0</v>
      </c>
      <c r="M228" s="6">
        <f t="shared" si="7"/>
        <v>123.58500000000001</v>
      </c>
    </row>
    <row r="229" spans="1:13" x14ac:dyDescent="0.2">
      <c r="A229" s="1" t="str">
        <f>'Input Data'!B242</f>
        <v>VERMILLION</v>
      </c>
      <c r="B229" s="1" t="str">
        <f>'Input Data'!AH242</f>
        <v>4403 52 ST</v>
      </c>
      <c r="C229" s="1" t="str">
        <f>'Input Data'!C242</f>
        <v>AB</v>
      </c>
      <c r="D229" s="1" t="str">
        <f>'Input Data'!D242</f>
        <v>ETH REG DYE</v>
      </c>
      <c r="E229" s="1">
        <f>'Input Data'!X242</f>
        <v>90.9</v>
      </c>
      <c r="F229" s="1">
        <f>'Input Data'!F242</f>
        <v>10</v>
      </c>
      <c r="G229" s="1">
        <f>'Input Data'!G242</f>
        <v>4</v>
      </c>
      <c r="H229" s="1">
        <f>'Input Data'!H242</f>
        <v>0</v>
      </c>
      <c r="I229" s="1">
        <f>'Input Data'!I242</f>
        <v>0</v>
      </c>
      <c r="J229" s="1">
        <f t="shared" si="6"/>
        <v>104.9</v>
      </c>
      <c r="K229" s="6">
        <f>J229*'Input Data'!AF242</f>
        <v>5.245000000000001</v>
      </c>
      <c r="L229" s="6">
        <f>J229*'Input Data'!AG242</f>
        <v>0</v>
      </c>
      <c r="M229" s="6">
        <f t="shared" si="7"/>
        <v>110.14500000000001</v>
      </c>
    </row>
    <row r="230" spans="1:13" x14ac:dyDescent="0.2">
      <c r="A230" s="1" t="str">
        <f>'Input Data'!B243</f>
        <v>VERMILLION</v>
      </c>
      <c r="B230" s="1" t="str">
        <f>'Input Data'!AH243</f>
        <v>4403 52 ST</v>
      </c>
      <c r="C230" s="1" t="str">
        <f>'Input Data'!C243</f>
        <v>AB</v>
      </c>
      <c r="D230" s="1" t="str">
        <f>'Input Data'!D243</f>
        <v>ETHANOL REG</v>
      </c>
      <c r="E230" s="1">
        <f>'Input Data'!X243</f>
        <v>90.9</v>
      </c>
      <c r="F230" s="1">
        <f>'Input Data'!F243</f>
        <v>10</v>
      </c>
      <c r="G230" s="1">
        <f>'Input Data'!G243</f>
        <v>13</v>
      </c>
      <c r="H230" s="1">
        <f>'Input Data'!H243</f>
        <v>0</v>
      </c>
      <c r="I230" s="1">
        <f>'Input Data'!I243</f>
        <v>0</v>
      </c>
      <c r="J230" s="1">
        <f t="shared" si="6"/>
        <v>113.9</v>
      </c>
      <c r="K230" s="6">
        <f>J230*'Input Data'!AF243</f>
        <v>5.6950000000000003</v>
      </c>
      <c r="L230" s="6">
        <f>J230*'Input Data'!AG243</f>
        <v>0</v>
      </c>
      <c r="M230" s="6">
        <f t="shared" si="7"/>
        <v>119.595</v>
      </c>
    </row>
    <row r="231" spans="1:13" x14ac:dyDescent="0.2">
      <c r="A231" s="1" t="str">
        <f>'Input Data'!B244</f>
        <v>VIKING</v>
      </c>
      <c r="B231" s="1" t="str">
        <f>'Input Data'!AH244</f>
        <v>HWY 14 &amp; 36</v>
      </c>
      <c r="C231" s="1" t="str">
        <f>'Input Data'!C244</f>
        <v>AB</v>
      </c>
      <c r="D231" s="1" t="str">
        <f>'Input Data'!D244</f>
        <v>D LS DYED</v>
      </c>
      <c r="E231" s="1">
        <f>'Input Data'!X244</f>
        <v>102.9</v>
      </c>
      <c r="F231" s="1">
        <f>'Input Data'!F244</f>
        <v>4</v>
      </c>
      <c r="G231" s="1">
        <f>'Input Data'!G244</f>
        <v>4</v>
      </c>
      <c r="H231" s="1">
        <f>'Input Data'!H244</f>
        <v>0</v>
      </c>
      <c r="I231" s="1">
        <f>'Input Data'!I244</f>
        <v>0</v>
      </c>
      <c r="J231" s="1">
        <f t="shared" si="6"/>
        <v>110.9</v>
      </c>
      <c r="K231" s="6">
        <f>J231*'Input Data'!AF244</f>
        <v>5.5450000000000008</v>
      </c>
      <c r="L231" s="6">
        <f>J231*'Input Data'!AG244</f>
        <v>0</v>
      </c>
      <c r="M231" s="6">
        <f t="shared" si="7"/>
        <v>116.44500000000001</v>
      </c>
    </row>
    <row r="232" spans="1:13" x14ac:dyDescent="0.2">
      <c r="A232" s="1" t="str">
        <f>'Input Data'!B245</f>
        <v>VIKING</v>
      </c>
      <c r="B232" s="1" t="str">
        <f>'Input Data'!AH245</f>
        <v>HWY 14 &amp; 36</v>
      </c>
      <c r="C232" s="1" t="str">
        <f>'Input Data'!C245</f>
        <v>AB</v>
      </c>
      <c r="D232" s="1" t="str">
        <f>'Input Data'!D245</f>
        <v>DIESEL LS</v>
      </c>
      <c r="E232" s="1">
        <f>'Input Data'!X245</f>
        <v>102.9</v>
      </c>
      <c r="F232" s="1">
        <f>'Input Data'!F245</f>
        <v>4</v>
      </c>
      <c r="G232" s="1">
        <f>'Input Data'!G245</f>
        <v>13</v>
      </c>
      <c r="H232" s="1">
        <f>'Input Data'!H245</f>
        <v>0</v>
      </c>
      <c r="I232" s="1">
        <f>'Input Data'!I245</f>
        <v>0</v>
      </c>
      <c r="J232" s="1">
        <f t="shared" si="6"/>
        <v>119.9</v>
      </c>
      <c r="K232" s="6">
        <f>J232*'Input Data'!AF245</f>
        <v>5.995000000000001</v>
      </c>
      <c r="L232" s="6">
        <f>J232*'Input Data'!AG245</f>
        <v>0</v>
      </c>
      <c r="M232" s="6">
        <f t="shared" si="7"/>
        <v>125.89500000000001</v>
      </c>
    </row>
    <row r="233" spans="1:13" x14ac:dyDescent="0.2">
      <c r="A233" s="1" t="str">
        <f>'Input Data'!B246</f>
        <v>VIKING</v>
      </c>
      <c r="B233" s="1" t="str">
        <f>'Input Data'!AH246</f>
        <v>HWY 14 &amp; 36</v>
      </c>
      <c r="C233" s="1" t="str">
        <f>'Input Data'!C246</f>
        <v>AB</v>
      </c>
      <c r="D233" s="1" t="str">
        <f>'Input Data'!D246</f>
        <v>ETHANOL REG</v>
      </c>
      <c r="E233" s="1">
        <f>'Input Data'!X246</f>
        <v>92.3</v>
      </c>
      <c r="F233" s="1">
        <f>'Input Data'!F246</f>
        <v>10</v>
      </c>
      <c r="G233" s="1">
        <f>'Input Data'!G246</f>
        <v>13</v>
      </c>
      <c r="H233" s="1">
        <f>'Input Data'!H246</f>
        <v>0</v>
      </c>
      <c r="I233" s="1">
        <f>'Input Data'!I246</f>
        <v>0</v>
      </c>
      <c r="J233" s="1">
        <f t="shared" si="6"/>
        <v>115.3</v>
      </c>
      <c r="K233" s="6">
        <f>J233*'Input Data'!AF246</f>
        <v>5.7650000000000006</v>
      </c>
      <c r="L233" s="6">
        <f>J233*'Input Data'!AG246</f>
        <v>0</v>
      </c>
      <c r="M233" s="6">
        <f t="shared" si="7"/>
        <v>121.065</v>
      </c>
    </row>
    <row r="234" spans="1:13" x14ac:dyDescent="0.2">
      <c r="A234" s="1" t="str">
        <f>'Input Data'!B247</f>
        <v>WHEATLAND COUNTY</v>
      </c>
      <c r="B234" s="1" t="str">
        <f>'Input Data'!AH247</f>
        <v>5 DURUM DRIVE</v>
      </c>
      <c r="C234" s="1" t="str">
        <f>'Input Data'!C247</f>
        <v>AB</v>
      </c>
      <c r="D234" s="1" t="str">
        <f>'Input Data'!D247</f>
        <v>DIESEL LS</v>
      </c>
      <c r="E234" s="1">
        <f>'Input Data'!X247</f>
        <v>104.5</v>
      </c>
      <c r="F234" s="1">
        <f>'Input Data'!F247</f>
        <v>4</v>
      </c>
      <c r="G234" s="1">
        <f>'Input Data'!G247</f>
        <v>13</v>
      </c>
      <c r="H234" s="1">
        <f>'Input Data'!H247</f>
        <v>0</v>
      </c>
      <c r="I234" s="1">
        <f>'Input Data'!I247</f>
        <v>0</v>
      </c>
      <c r="J234" s="1">
        <f t="shared" si="6"/>
        <v>121.5</v>
      </c>
      <c r="K234" s="6">
        <f>J234*'Input Data'!AF247</f>
        <v>6.0750000000000002</v>
      </c>
      <c r="L234" s="6">
        <f>J234*'Input Data'!AG247</f>
        <v>0</v>
      </c>
      <c r="M234" s="6">
        <f t="shared" si="7"/>
        <v>127.575</v>
      </c>
    </row>
    <row r="235" spans="1:13" x14ac:dyDescent="0.2">
      <c r="A235" s="1" t="str">
        <f>'Input Data'!B248</f>
        <v>WHEATLAND COUNTY</v>
      </c>
      <c r="B235" s="1" t="str">
        <f>'Input Data'!AH248</f>
        <v>5 DURUM DRIVE</v>
      </c>
      <c r="C235" s="1" t="str">
        <f>'Input Data'!C248</f>
        <v>AB</v>
      </c>
      <c r="D235" s="1" t="str">
        <f>'Input Data'!D248</f>
        <v>ETH MID</v>
      </c>
      <c r="E235" s="1">
        <f>'Input Data'!X248</f>
        <v>105.1</v>
      </c>
      <c r="F235" s="1">
        <f>'Input Data'!F248</f>
        <v>10</v>
      </c>
      <c r="G235" s="1">
        <f>'Input Data'!G248</f>
        <v>13</v>
      </c>
      <c r="H235" s="1">
        <f>'Input Data'!H248</f>
        <v>0</v>
      </c>
      <c r="I235" s="1">
        <f>'Input Data'!I248</f>
        <v>0</v>
      </c>
      <c r="J235" s="1">
        <f t="shared" si="6"/>
        <v>128.1</v>
      </c>
      <c r="K235" s="6">
        <f>J235*'Input Data'!AF248</f>
        <v>6.4050000000000002</v>
      </c>
      <c r="L235" s="6">
        <f>J235*'Input Data'!AG248</f>
        <v>0</v>
      </c>
      <c r="M235" s="6">
        <f t="shared" si="7"/>
        <v>134.505</v>
      </c>
    </row>
    <row r="236" spans="1:13" x14ac:dyDescent="0.2">
      <c r="A236" s="1" t="str">
        <f>'Input Data'!B249</f>
        <v>WHEATLAND COUNTY</v>
      </c>
      <c r="B236" s="1" t="str">
        <f>'Input Data'!AH249</f>
        <v>5 DURUM DRIVE</v>
      </c>
      <c r="C236" s="1" t="str">
        <f>'Input Data'!C249</f>
        <v>AB</v>
      </c>
      <c r="D236" s="1" t="str">
        <f>'Input Data'!D249</f>
        <v>ETHANOL REG</v>
      </c>
      <c r="E236" s="1">
        <f>'Input Data'!X249</f>
        <v>98.4</v>
      </c>
      <c r="F236" s="1">
        <f>'Input Data'!F249</f>
        <v>10</v>
      </c>
      <c r="G236" s="1">
        <f>'Input Data'!G249</f>
        <v>13</v>
      </c>
      <c r="H236" s="1">
        <f>'Input Data'!H249</f>
        <v>0</v>
      </c>
      <c r="I236" s="1">
        <f>'Input Data'!I249</f>
        <v>0</v>
      </c>
      <c r="J236" s="1">
        <f t="shared" si="6"/>
        <v>121.4</v>
      </c>
      <c r="K236" s="6">
        <f>J236*'Input Data'!AF249</f>
        <v>6.07</v>
      </c>
      <c r="L236" s="6">
        <f>J236*'Input Data'!AG249</f>
        <v>0</v>
      </c>
      <c r="M236" s="6">
        <f t="shared" si="7"/>
        <v>127.47</v>
      </c>
    </row>
    <row r="237" spans="1:13" x14ac:dyDescent="0.2">
      <c r="A237" s="1" t="str">
        <f>'Input Data'!B250</f>
        <v>WHEATLAND COUNTY</v>
      </c>
      <c r="B237" s="1" t="str">
        <f>'Input Data'!AH250</f>
        <v>5 DURUM DRIVE</v>
      </c>
      <c r="C237" s="1" t="str">
        <f>'Input Data'!C250</f>
        <v>AB</v>
      </c>
      <c r="D237" s="1" t="str">
        <f>'Input Data'!D250</f>
        <v>UNBRAND DEF</v>
      </c>
      <c r="E237" s="1">
        <f>'Input Data'!X250</f>
        <v>116.8</v>
      </c>
      <c r="F237" s="1">
        <f>'Input Data'!F250</f>
        <v>0</v>
      </c>
      <c r="G237" s="1">
        <f>'Input Data'!G250</f>
        <v>0</v>
      </c>
      <c r="H237" s="1">
        <f>'Input Data'!H250</f>
        <v>0</v>
      </c>
      <c r="I237" s="1">
        <f>'Input Data'!I250</f>
        <v>0</v>
      </c>
      <c r="J237" s="1">
        <f t="shared" si="6"/>
        <v>116.8</v>
      </c>
      <c r="K237" s="6">
        <f>J237*'Input Data'!AF250</f>
        <v>5.84</v>
      </c>
      <c r="L237" s="6">
        <f>J237*'Input Data'!AG250</f>
        <v>0</v>
      </c>
      <c r="M237" s="6">
        <f t="shared" si="7"/>
        <v>122.64</v>
      </c>
    </row>
    <row r="238" spans="1:13" x14ac:dyDescent="0.2">
      <c r="A238" s="1" t="str">
        <f>'Input Data'!B251</f>
        <v>WHITECOURT</v>
      </c>
      <c r="B238" s="1" t="str">
        <f>'Input Data'!AH251</f>
        <v>JCT HWY 43 &amp; 32</v>
      </c>
      <c r="C238" s="1" t="str">
        <f>'Input Data'!C251</f>
        <v>AB</v>
      </c>
      <c r="D238" s="1" t="str">
        <f>'Input Data'!D251</f>
        <v>DIESEL LS</v>
      </c>
      <c r="E238" s="1">
        <f>'Input Data'!X251</f>
        <v>101.5</v>
      </c>
      <c r="F238" s="1">
        <f>'Input Data'!F251</f>
        <v>4</v>
      </c>
      <c r="G238" s="1">
        <f>'Input Data'!G251</f>
        <v>13</v>
      </c>
      <c r="H238" s="1">
        <f>'Input Data'!H251</f>
        <v>0</v>
      </c>
      <c r="I238" s="1">
        <f>'Input Data'!I251</f>
        <v>0</v>
      </c>
      <c r="J238" s="1">
        <f t="shared" si="6"/>
        <v>118.5</v>
      </c>
      <c r="K238" s="6">
        <f>J238*'Input Data'!AF251</f>
        <v>5.9250000000000007</v>
      </c>
      <c r="L238" s="6">
        <f>J238*'Input Data'!AG251</f>
        <v>0</v>
      </c>
      <c r="M238" s="6">
        <f t="shared" si="7"/>
        <v>124.425</v>
      </c>
    </row>
    <row r="239" spans="1:13" x14ac:dyDescent="0.2">
      <c r="A239" s="1" t="str">
        <f>'Input Data'!B252</f>
        <v>WHITECOURT</v>
      </c>
      <c r="B239" s="1" t="str">
        <f>'Input Data'!AH252</f>
        <v>JCT HWY 43 &amp; 32</v>
      </c>
      <c r="C239" s="1" t="str">
        <f>'Input Data'!C252</f>
        <v>AB</v>
      </c>
      <c r="D239" s="1" t="str">
        <f>'Input Data'!D252</f>
        <v>ETH MID</v>
      </c>
      <c r="E239" s="1">
        <f>'Input Data'!X252</f>
        <v>95.4</v>
      </c>
      <c r="F239" s="1">
        <f>'Input Data'!F252</f>
        <v>10</v>
      </c>
      <c r="G239" s="1">
        <f>'Input Data'!G252</f>
        <v>13</v>
      </c>
      <c r="H239" s="1">
        <f>'Input Data'!H252</f>
        <v>0</v>
      </c>
      <c r="I239" s="1">
        <f>'Input Data'!I252</f>
        <v>0</v>
      </c>
      <c r="J239" s="1">
        <f t="shared" si="6"/>
        <v>118.4</v>
      </c>
      <c r="K239" s="6">
        <f>J239*'Input Data'!AF252</f>
        <v>5.9200000000000008</v>
      </c>
      <c r="L239" s="6">
        <f>J239*'Input Data'!AG252</f>
        <v>0</v>
      </c>
      <c r="M239" s="6">
        <f t="shared" si="7"/>
        <v>124.32000000000001</v>
      </c>
    </row>
    <row r="240" spans="1:13" x14ac:dyDescent="0.2">
      <c r="A240" s="1" t="str">
        <f>'Input Data'!B253</f>
        <v>WHITECOURT</v>
      </c>
      <c r="B240" s="1" t="str">
        <f>'Input Data'!AH253</f>
        <v>JCT HWY 43 &amp; 32</v>
      </c>
      <c r="C240" s="1" t="str">
        <f>'Input Data'!C253</f>
        <v>AB</v>
      </c>
      <c r="D240" s="1" t="str">
        <f>'Input Data'!D253</f>
        <v>ETH REG DYE</v>
      </c>
      <c r="E240" s="1">
        <f>'Input Data'!X253</f>
        <v>90.9</v>
      </c>
      <c r="F240" s="1">
        <f>'Input Data'!F253</f>
        <v>10</v>
      </c>
      <c r="G240" s="1">
        <f>'Input Data'!G253</f>
        <v>4</v>
      </c>
      <c r="H240" s="1">
        <f>'Input Data'!H253</f>
        <v>0</v>
      </c>
      <c r="I240" s="1">
        <f>'Input Data'!I253</f>
        <v>0</v>
      </c>
      <c r="J240" s="1">
        <f t="shared" si="6"/>
        <v>104.9</v>
      </c>
      <c r="K240" s="6">
        <f>J240*'Input Data'!AF253</f>
        <v>5.245000000000001</v>
      </c>
      <c r="L240" s="6">
        <f>J240*'Input Data'!AG253</f>
        <v>0</v>
      </c>
      <c r="M240" s="6">
        <f t="shared" si="7"/>
        <v>110.14500000000001</v>
      </c>
    </row>
    <row r="241" spans="1:13" x14ac:dyDescent="0.2">
      <c r="A241" s="1" t="str">
        <f>'Input Data'!B254</f>
        <v>WHITECOURT</v>
      </c>
      <c r="B241" s="1" t="str">
        <f>'Input Data'!AH254</f>
        <v>JCT HWY 43 &amp; 32</v>
      </c>
      <c r="C241" s="1" t="str">
        <f>'Input Data'!C254</f>
        <v>AB</v>
      </c>
      <c r="D241" s="1" t="str">
        <f>'Input Data'!D254</f>
        <v>ETHANOL REG</v>
      </c>
      <c r="E241" s="1">
        <f>'Input Data'!X254</f>
        <v>90.9</v>
      </c>
      <c r="F241" s="1">
        <f>'Input Data'!F254</f>
        <v>10</v>
      </c>
      <c r="G241" s="1">
        <f>'Input Data'!G254</f>
        <v>13</v>
      </c>
      <c r="H241" s="1">
        <f>'Input Data'!H254</f>
        <v>0</v>
      </c>
      <c r="I241" s="1">
        <f>'Input Data'!I254</f>
        <v>0</v>
      </c>
      <c r="J241" s="1">
        <f t="shared" si="6"/>
        <v>113.9</v>
      </c>
      <c r="K241" s="6">
        <f>J241*'Input Data'!AF254</f>
        <v>5.6950000000000003</v>
      </c>
      <c r="L241" s="6">
        <f>J241*'Input Data'!AG254</f>
        <v>0</v>
      </c>
      <c r="M241" s="6">
        <f t="shared" si="7"/>
        <v>119.595</v>
      </c>
    </row>
    <row r="242" spans="1:13" x14ac:dyDescent="0.2">
      <c r="A242" s="1" t="str">
        <f>'Input Data'!B255</f>
        <v>WHITECOURT</v>
      </c>
      <c r="B242" s="1" t="str">
        <f>'Input Data'!AH255</f>
        <v>JCT HWY 43 &amp; 32</v>
      </c>
      <c r="C242" s="1" t="str">
        <f>'Input Data'!C255</f>
        <v>AB</v>
      </c>
      <c r="D242" s="1" t="str">
        <f>'Input Data'!D255</f>
        <v>PREMIUM</v>
      </c>
      <c r="E242" s="1">
        <f>'Input Data'!X255</f>
        <v>110.9</v>
      </c>
      <c r="F242" s="1">
        <f>'Input Data'!F255</f>
        <v>10</v>
      </c>
      <c r="G242" s="1">
        <f>'Input Data'!G255</f>
        <v>13</v>
      </c>
      <c r="H242" s="1">
        <f>'Input Data'!H255</f>
        <v>0</v>
      </c>
      <c r="I242" s="1">
        <f>'Input Data'!I255</f>
        <v>0</v>
      </c>
      <c r="J242" s="1">
        <f t="shared" si="6"/>
        <v>133.9</v>
      </c>
      <c r="K242" s="6">
        <f>J242*'Input Data'!AF255</f>
        <v>6.6950000000000003</v>
      </c>
      <c r="L242" s="6">
        <f>J242*'Input Data'!AG255</f>
        <v>0</v>
      </c>
      <c r="M242" s="6">
        <f t="shared" si="7"/>
        <v>140.595</v>
      </c>
    </row>
    <row r="243" spans="1:13" x14ac:dyDescent="0.2">
      <c r="A243" s="1" t="str">
        <f>'Input Data'!B256</f>
        <v>ABBOTSFORD</v>
      </c>
      <c r="B243" s="1" t="str">
        <f>'Input Data'!AH256</f>
        <v>30650 SOUTH FRASER WAY</v>
      </c>
      <c r="C243" s="1" t="str">
        <f>'Input Data'!C256</f>
        <v>BC</v>
      </c>
      <c r="D243" s="1" t="str">
        <f>'Input Data'!D256</f>
        <v>D LS DYED</v>
      </c>
      <c r="E243" s="1">
        <f>'Input Data'!X256</f>
        <v>120</v>
      </c>
      <c r="F243" s="1">
        <f>'Input Data'!F256</f>
        <v>4</v>
      </c>
      <c r="G243" s="1">
        <f>'Input Data'!G256</f>
        <v>3</v>
      </c>
      <c r="H243" s="1">
        <f>'Input Data'!H256</f>
        <v>0</v>
      </c>
      <c r="I243" s="1">
        <f>'Input Data'!I256</f>
        <v>0</v>
      </c>
      <c r="J243" s="1">
        <f t="shared" si="6"/>
        <v>127</v>
      </c>
      <c r="K243" s="6">
        <f>J243*'Input Data'!AF256</f>
        <v>6.3500000000000005</v>
      </c>
      <c r="L243" s="6">
        <f>J243*'Input Data'!AG256</f>
        <v>0</v>
      </c>
      <c r="M243" s="6">
        <f t="shared" si="7"/>
        <v>133.35</v>
      </c>
    </row>
    <row r="244" spans="1:13" x14ac:dyDescent="0.2">
      <c r="A244" s="1" t="str">
        <f>'Input Data'!B257</f>
        <v>ABBOTSFORD</v>
      </c>
      <c r="B244" s="1" t="str">
        <f>'Input Data'!AH257</f>
        <v>30650 SOUTH FRASER WAY</v>
      </c>
      <c r="C244" s="1" t="str">
        <f>'Input Data'!C257</f>
        <v>BC</v>
      </c>
      <c r="D244" s="1" t="str">
        <f>'Input Data'!D257</f>
        <v>DIESEL LS</v>
      </c>
      <c r="E244" s="1">
        <f>'Input Data'!X257</f>
        <v>120</v>
      </c>
      <c r="F244" s="1">
        <f>'Input Data'!F257</f>
        <v>4</v>
      </c>
      <c r="G244" s="1">
        <f>'Input Data'!G257</f>
        <v>15</v>
      </c>
      <c r="H244" s="1">
        <f>'Input Data'!H257</f>
        <v>0</v>
      </c>
      <c r="I244" s="1">
        <f>'Input Data'!I257</f>
        <v>0</v>
      </c>
      <c r="J244" s="1">
        <f t="shared" si="6"/>
        <v>139</v>
      </c>
      <c r="K244" s="6">
        <f>J244*'Input Data'!AF257</f>
        <v>6.95</v>
      </c>
      <c r="L244" s="6">
        <f>J244*'Input Data'!AG257</f>
        <v>0</v>
      </c>
      <c r="M244" s="6">
        <f t="shared" si="7"/>
        <v>145.94999999999999</v>
      </c>
    </row>
    <row r="245" spans="1:13" x14ac:dyDescent="0.2">
      <c r="A245" s="1" t="str">
        <f>'Input Data'!B258</f>
        <v>ABBOTSFORD</v>
      </c>
      <c r="B245" s="1" t="str">
        <f>'Input Data'!AH258</f>
        <v>30650 SOUTH FRASER WAY</v>
      </c>
      <c r="C245" s="1" t="str">
        <f>'Input Data'!C258</f>
        <v>BC</v>
      </c>
      <c r="D245" s="1" t="str">
        <f>'Input Data'!D258</f>
        <v>ETHANOL REG</v>
      </c>
      <c r="E245" s="1">
        <f>'Input Data'!X258</f>
        <v>111.7</v>
      </c>
      <c r="F245" s="1">
        <f>'Input Data'!F258</f>
        <v>10</v>
      </c>
      <c r="G245" s="1">
        <f>'Input Data'!G258</f>
        <v>14.5</v>
      </c>
      <c r="H245" s="1">
        <f>'Input Data'!H258</f>
        <v>0</v>
      </c>
      <c r="I245" s="1">
        <f>'Input Data'!I258</f>
        <v>0</v>
      </c>
      <c r="J245" s="1">
        <f t="shared" si="6"/>
        <v>136.19999999999999</v>
      </c>
      <c r="K245" s="6">
        <f>J245*'Input Data'!AF258</f>
        <v>6.81</v>
      </c>
      <c r="L245" s="6">
        <f>J245*'Input Data'!AG258</f>
        <v>0</v>
      </c>
      <c r="M245" s="6">
        <f t="shared" si="7"/>
        <v>143.01</v>
      </c>
    </row>
    <row r="246" spans="1:13" x14ac:dyDescent="0.2">
      <c r="A246" s="1" t="str">
        <f>'Input Data'!B259</f>
        <v>ABBOTSFORD</v>
      </c>
      <c r="B246" s="1" t="str">
        <f>'Input Data'!AH259</f>
        <v>30650 SOUTH FRASER WAY</v>
      </c>
      <c r="C246" s="1" t="str">
        <f>'Input Data'!C259</f>
        <v>BC</v>
      </c>
      <c r="D246" s="1" t="str">
        <f>'Input Data'!D259</f>
        <v>UNBRAND DEF</v>
      </c>
      <c r="E246" s="1">
        <f>'Input Data'!X259</f>
        <v>100.8</v>
      </c>
      <c r="F246" s="1">
        <f>'Input Data'!F259</f>
        <v>0</v>
      </c>
      <c r="G246" s="1">
        <f>'Input Data'!G259</f>
        <v>0</v>
      </c>
      <c r="H246" s="1">
        <f>'Input Data'!H259</f>
        <v>0</v>
      </c>
      <c r="I246" s="1">
        <f>'Input Data'!I259</f>
        <v>0</v>
      </c>
      <c r="J246" s="1">
        <f t="shared" si="6"/>
        <v>100.8</v>
      </c>
      <c r="K246" s="6">
        <f>J246*'Input Data'!AF259</f>
        <v>12.096</v>
      </c>
      <c r="L246" s="6">
        <f>J246*'Input Data'!AG259</f>
        <v>0</v>
      </c>
      <c r="M246" s="6">
        <f t="shared" si="7"/>
        <v>112.896</v>
      </c>
    </row>
    <row r="247" spans="1:13" x14ac:dyDescent="0.2">
      <c r="A247" s="1" t="str">
        <f>'Input Data'!B260</f>
        <v>ARMSTRONG</v>
      </c>
      <c r="B247" s="1" t="str">
        <f>'Input Data'!AH260</f>
        <v>957 OTTER LAKE CROSSING RD</v>
      </c>
      <c r="C247" s="1" t="str">
        <f>'Input Data'!C260</f>
        <v>BC</v>
      </c>
      <c r="D247" s="1" t="str">
        <f>'Input Data'!D260</f>
        <v>D LS DYED</v>
      </c>
      <c r="E247" s="1">
        <f>'Input Data'!X260</f>
        <v>120.93</v>
      </c>
      <c r="F247" s="1">
        <f>'Input Data'!F260</f>
        <v>4</v>
      </c>
      <c r="G247" s="1">
        <f>'Input Data'!G260</f>
        <v>3</v>
      </c>
      <c r="H247" s="1">
        <f>'Input Data'!H260</f>
        <v>0</v>
      </c>
      <c r="I247" s="1">
        <f>'Input Data'!I260</f>
        <v>0</v>
      </c>
      <c r="J247" s="1">
        <f t="shared" si="6"/>
        <v>127.93</v>
      </c>
      <c r="K247" s="6">
        <f>J247*'Input Data'!AF260</f>
        <v>6.3965000000000005</v>
      </c>
      <c r="L247" s="6">
        <f>J247*'Input Data'!AG260</f>
        <v>0</v>
      </c>
      <c r="M247" s="6">
        <f t="shared" si="7"/>
        <v>134.32650000000001</v>
      </c>
    </row>
    <row r="248" spans="1:13" x14ac:dyDescent="0.2">
      <c r="A248" s="1" t="str">
        <f>'Input Data'!B261</f>
        <v>ARMSTRONG</v>
      </c>
      <c r="B248" s="1" t="str">
        <f>'Input Data'!AH261</f>
        <v>957 OTTER LAKE CROSSING RD</v>
      </c>
      <c r="C248" s="1" t="str">
        <f>'Input Data'!C261</f>
        <v>BC</v>
      </c>
      <c r="D248" s="1" t="str">
        <f>'Input Data'!D261</f>
        <v>DIESEL LS</v>
      </c>
      <c r="E248" s="1">
        <f>'Input Data'!X261</f>
        <v>120.93</v>
      </c>
      <c r="F248" s="1">
        <f>'Input Data'!F261</f>
        <v>4</v>
      </c>
      <c r="G248" s="1">
        <f>'Input Data'!G261</f>
        <v>15</v>
      </c>
      <c r="H248" s="1">
        <f>'Input Data'!H261</f>
        <v>0</v>
      </c>
      <c r="I248" s="1">
        <f>'Input Data'!I261</f>
        <v>0</v>
      </c>
      <c r="J248" s="1">
        <f t="shared" si="6"/>
        <v>139.93</v>
      </c>
      <c r="K248" s="6">
        <f>J248*'Input Data'!AF261</f>
        <v>6.9965000000000011</v>
      </c>
      <c r="L248" s="6">
        <f>J248*'Input Data'!AG261</f>
        <v>0</v>
      </c>
      <c r="M248" s="6">
        <f t="shared" si="7"/>
        <v>146.9265</v>
      </c>
    </row>
    <row r="249" spans="1:13" x14ac:dyDescent="0.2">
      <c r="A249" s="1" t="str">
        <f>'Input Data'!B262</f>
        <v>ARMSTRONG</v>
      </c>
      <c r="B249" s="1" t="str">
        <f>'Input Data'!AH262</f>
        <v>957 OTTER LAKE CROSSING RD</v>
      </c>
      <c r="C249" s="1" t="str">
        <f>'Input Data'!C262</f>
        <v>BC</v>
      </c>
      <c r="D249" s="1" t="str">
        <f>'Input Data'!D262</f>
        <v>ETH REG DYE</v>
      </c>
      <c r="E249" s="1">
        <f>'Input Data'!X262</f>
        <v>109.53</v>
      </c>
      <c r="F249" s="1">
        <f>'Input Data'!F262</f>
        <v>10</v>
      </c>
      <c r="G249" s="1">
        <f>'Input Data'!G262</f>
        <v>3</v>
      </c>
      <c r="H249" s="1">
        <f>'Input Data'!H262</f>
        <v>0</v>
      </c>
      <c r="I249" s="1">
        <f>'Input Data'!I262</f>
        <v>0</v>
      </c>
      <c r="J249" s="1">
        <f t="shared" si="6"/>
        <v>122.53</v>
      </c>
      <c r="K249" s="6">
        <f>J249*'Input Data'!AF262</f>
        <v>6.1265000000000001</v>
      </c>
      <c r="L249" s="6">
        <f>J249*'Input Data'!AG262</f>
        <v>0</v>
      </c>
      <c r="M249" s="6">
        <f t="shared" si="7"/>
        <v>128.65649999999999</v>
      </c>
    </row>
    <row r="250" spans="1:13" x14ac:dyDescent="0.2">
      <c r="A250" s="1" t="str">
        <f>'Input Data'!B263</f>
        <v>ARMSTRONG</v>
      </c>
      <c r="B250" s="1" t="str">
        <f>'Input Data'!AH263</f>
        <v>957 OTTER LAKE CROSSING RD</v>
      </c>
      <c r="C250" s="1" t="str">
        <f>'Input Data'!C263</f>
        <v>BC</v>
      </c>
      <c r="D250" s="1" t="str">
        <f>'Input Data'!D263</f>
        <v>ETHANOL REG</v>
      </c>
      <c r="E250" s="1">
        <f>'Input Data'!X263</f>
        <v>109.53</v>
      </c>
      <c r="F250" s="1">
        <f>'Input Data'!F263</f>
        <v>10</v>
      </c>
      <c r="G250" s="1">
        <f>'Input Data'!G263</f>
        <v>14.5</v>
      </c>
      <c r="H250" s="1">
        <f>'Input Data'!H263</f>
        <v>0</v>
      </c>
      <c r="I250" s="1">
        <f>'Input Data'!I263</f>
        <v>0</v>
      </c>
      <c r="J250" s="1">
        <f t="shared" si="6"/>
        <v>134.03</v>
      </c>
      <c r="K250" s="6">
        <f>J250*'Input Data'!AF263</f>
        <v>6.7015000000000002</v>
      </c>
      <c r="L250" s="6">
        <f>J250*'Input Data'!AG263</f>
        <v>0</v>
      </c>
      <c r="M250" s="6">
        <f t="shared" si="7"/>
        <v>140.73150000000001</v>
      </c>
    </row>
    <row r="251" spans="1:13" x14ac:dyDescent="0.2">
      <c r="A251" s="1" t="str">
        <f>'Input Data'!B264</f>
        <v>ARMSTRONG</v>
      </c>
      <c r="B251" s="1" t="str">
        <f>'Input Data'!AH264</f>
        <v>957 OTTER LAKE CROSSING RD</v>
      </c>
      <c r="C251" s="1" t="str">
        <f>'Input Data'!C264</f>
        <v>BC</v>
      </c>
      <c r="D251" s="1" t="str">
        <f>'Input Data'!D264</f>
        <v>PREM DYED</v>
      </c>
      <c r="E251" s="1">
        <f>'Input Data'!X264</f>
        <v>129.53</v>
      </c>
      <c r="F251" s="1">
        <f>'Input Data'!F264</f>
        <v>10</v>
      </c>
      <c r="G251" s="1">
        <f>'Input Data'!G264</f>
        <v>3</v>
      </c>
      <c r="H251" s="1">
        <f>'Input Data'!H264</f>
        <v>0</v>
      </c>
      <c r="I251" s="1">
        <f>'Input Data'!I264</f>
        <v>0</v>
      </c>
      <c r="J251" s="1">
        <f t="shared" si="6"/>
        <v>142.53</v>
      </c>
      <c r="K251" s="6">
        <f>J251*'Input Data'!AF264</f>
        <v>7.1265000000000001</v>
      </c>
      <c r="L251" s="6">
        <f>J251*'Input Data'!AG264</f>
        <v>0</v>
      </c>
      <c r="M251" s="6">
        <f t="shared" si="7"/>
        <v>149.65649999999999</v>
      </c>
    </row>
    <row r="252" spans="1:13" x14ac:dyDescent="0.2">
      <c r="A252" s="1" t="str">
        <f>'Input Data'!B265</f>
        <v>ARMSTRONG</v>
      </c>
      <c r="B252" s="1" t="str">
        <f>'Input Data'!AH265</f>
        <v>957 OTTER LAKE CROSSING RD</v>
      </c>
      <c r="C252" s="1" t="str">
        <f>'Input Data'!C265</f>
        <v>BC</v>
      </c>
      <c r="D252" s="1" t="str">
        <f>'Input Data'!D265</f>
        <v>PREMIUM</v>
      </c>
      <c r="E252" s="1">
        <f>'Input Data'!X265</f>
        <v>129.53</v>
      </c>
      <c r="F252" s="1">
        <f>'Input Data'!F265</f>
        <v>10</v>
      </c>
      <c r="G252" s="1">
        <f>'Input Data'!G265</f>
        <v>14.5</v>
      </c>
      <c r="H252" s="1">
        <f>'Input Data'!H265</f>
        <v>0</v>
      </c>
      <c r="I252" s="1">
        <f>'Input Data'!I265</f>
        <v>0</v>
      </c>
      <c r="J252" s="1">
        <f t="shared" si="6"/>
        <v>154.03</v>
      </c>
      <c r="K252" s="6">
        <f>J252*'Input Data'!AF265</f>
        <v>7.7015000000000002</v>
      </c>
      <c r="L252" s="6">
        <f>J252*'Input Data'!AG265</f>
        <v>0</v>
      </c>
      <c r="M252" s="6">
        <f t="shared" si="7"/>
        <v>161.73150000000001</v>
      </c>
    </row>
    <row r="253" spans="1:13" x14ac:dyDescent="0.2">
      <c r="A253" s="1" t="str">
        <f>'Input Data'!B266</f>
        <v>ARMSTRONG</v>
      </c>
      <c r="B253" s="1" t="str">
        <f>'Input Data'!AH266</f>
        <v>957 OTTER LAKE CROSSING RD</v>
      </c>
      <c r="C253" s="1" t="str">
        <f>'Input Data'!C266</f>
        <v>BC</v>
      </c>
      <c r="D253" s="1" t="str">
        <f>'Input Data'!D266</f>
        <v>UNBRAND DEF</v>
      </c>
      <c r="E253" s="1">
        <f>'Input Data'!X266</f>
        <v>129.4</v>
      </c>
      <c r="F253" s="1">
        <f>'Input Data'!F266</f>
        <v>0</v>
      </c>
      <c r="G253" s="1">
        <f>'Input Data'!G266</f>
        <v>0</v>
      </c>
      <c r="H253" s="1">
        <f>'Input Data'!H266</f>
        <v>0</v>
      </c>
      <c r="I253" s="1">
        <f>'Input Data'!I266</f>
        <v>0</v>
      </c>
      <c r="J253" s="1">
        <f t="shared" si="6"/>
        <v>129.4</v>
      </c>
      <c r="K253" s="6">
        <f>J253*'Input Data'!AF266</f>
        <v>15.528</v>
      </c>
      <c r="L253" s="6">
        <f>J253*'Input Data'!AG266</f>
        <v>0</v>
      </c>
      <c r="M253" s="6">
        <f t="shared" si="7"/>
        <v>144.928</v>
      </c>
    </row>
    <row r="254" spans="1:13" x14ac:dyDescent="0.2">
      <c r="A254" s="1" t="str">
        <f>'Input Data'!B267</f>
        <v>ASHCROFT</v>
      </c>
      <c r="B254" s="1" t="str">
        <f>'Input Data'!AH267</f>
        <v>2475 CORNWALL RD</v>
      </c>
      <c r="C254" s="1" t="str">
        <f>'Input Data'!C267</f>
        <v>BC</v>
      </c>
      <c r="D254" s="1" t="str">
        <f>'Input Data'!D267</f>
        <v>D LS DYED</v>
      </c>
      <c r="E254" s="1">
        <f>'Input Data'!X267</f>
        <v>121.33000000000001</v>
      </c>
      <c r="F254" s="1">
        <f>'Input Data'!F267</f>
        <v>4</v>
      </c>
      <c r="G254" s="1">
        <f>'Input Data'!G267</f>
        <v>3</v>
      </c>
      <c r="H254" s="1">
        <f>'Input Data'!H267</f>
        <v>0</v>
      </c>
      <c r="I254" s="1">
        <f>'Input Data'!I267</f>
        <v>0</v>
      </c>
      <c r="J254" s="1">
        <f t="shared" si="6"/>
        <v>128.33000000000001</v>
      </c>
      <c r="K254" s="6">
        <f>J254*'Input Data'!AF267</f>
        <v>6.416500000000001</v>
      </c>
      <c r="L254" s="6">
        <f>J254*'Input Data'!AG267</f>
        <v>0</v>
      </c>
      <c r="M254" s="6">
        <f t="shared" si="7"/>
        <v>134.74650000000003</v>
      </c>
    </row>
    <row r="255" spans="1:13" x14ac:dyDescent="0.2">
      <c r="A255" s="1" t="str">
        <f>'Input Data'!B268</f>
        <v>ASHCROFT</v>
      </c>
      <c r="B255" s="1" t="str">
        <f>'Input Data'!AH268</f>
        <v>2475 CORNWALL RD</v>
      </c>
      <c r="C255" s="1" t="str">
        <f>'Input Data'!C268</f>
        <v>BC</v>
      </c>
      <c r="D255" s="1" t="str">
        <f>'Input Data'!D268</f>
        <v>DIESEL LS</v>
      </c>
      <c r="E255" s="1">
        <f>'Input Data'!X268</f>
        <v>121.33000000000001</v>
      </c>
      <c r="F255" s="1">
        <f>'Input Data'!F268</f>
        <v>4</v>
      </c>
      <c r="G255" s="1">
        <f>'Input Data'!G268</f>
        <v>15</v>
      </c>
      <c r="H255" s="1">
        <f>'Input Data'!H268</f>
        <v>0</v>
      </c>
      <c r="I255" s="1">
        <f>'Input Data'!I268</f>
        <v>0</v>
      </c>
      <c r="J255" s="1">
        <f t="shared" si="6"/>
        <v>140.33000000000001</v>
      </c>
      <c r="K255" s="6">
        <f>J255*'Input Data'!AF268</f>
        <v>7.0165000000000006</v>
      </c>
      <c r="L255" s="6">
        <f>J255*'Input Data'!AG268</f>
        <v>0</v>
      </c>
      <c r="M255" s="6">
        <f t="shared" si="7"/>
        <v>147.34650000000002</v>
      </c>
    </row>
    <row r="256" spans="1:13" x14ac:dyDescent="0.2">
      <c r="A256" s="1" t="str">
        <f>'Input Data'!B269</f>
        <v>ASHCROFT</v>
      </c>
      <c r="B256" s="1" t="str">
        <f>'Input Data'!AH269</f>
        <v>2475 CORNWALL RD</v>
      </c>
      <c r="C256" s="1" t="str">
        <f>'Input Data'!C269</f>
        <v>BC</v>
      </c>
      <c r="D256" s="1" t="str">
        <f>'Input Data'!D269</f>
        <v>UNBRAND DEF</v>
      </c>
      <c r="E256" s="1">
        <f>'Input Data'!X269</f>
        <v>129.4</v>
      </c>
      <c r="F256" s="1">
        <f>'Input Data'!F269</f>
        <v>0</v>
      </c>
      <c r="G256" s="1">
        <f>'Input Data'!G269</f>
        <v>0</v>
      </c>
      <c r="H256" s="1">
        <f>'Input Data'!H269</f>
        <v>0</v>
      </c>
      <c r="I256" s="1">
        <f>'Input Data'!I269</f>
        <v>0</v>
      </c>
      <c r="J256" s="1">
        <f t="shared" si="6"/>
        <v>129.4</v>
      </c>
      <c r="K256" s="6">
        <f>J256*'Input Data'!AF269</f>
        <v>15.528</v>
      </c>
      <c r="L256" s="6">
        <f>J256*'Input Data'!AG269</f>
        <v>0</v>
      </c>
      <c r="M256" s="6">
        <f t="shared" si="7"/>
        <v>144.928</v>
      </c>
    </row>
    <row r="257" spans="1:13" x14ac:dyDescent="0.2">
      <c r="A257" s="1" t="str">
        <f>'Input Data'!B270</f>
        <v>BARRIERE</v>
      </c>
      <c r="B257" s="1" t="str">
        <f>'Input Data'!AH270</f>
        <v>5114 Barriere Town Road</v>
      </c>
      <c r="C257" s="1" t="str">
        <f>'Input Data'!C270</f>
        <v>BC</v>
      </c>
      <c r="D257" s="1" t="str">
        <f>'Input Data'!D270</f>
        <v>D LS DYED</v>
      </c>
      <c r="E257" s="1">
        <f>'Input Data'!X270</f>
        <v>121.63000000000001</v>
      </c>
      <c r="F257" s="1">
        <f>'Input Data'!F270</f>
        <v>4</v>
      </c>
      <c r="G257" s="1">
        <f>'Input Data'!G270</f>
        <v>3</v>
      </c>
      <c r="H257" s="1">
        <f>'Input Data'!H270</f>
        <v>0</v>
      </c>
      <c r="I257" s="1">
        <f>'Input Data'!I270</f>
        <v>0</v>
      </c>
      <c r="J257" s="1">
        <f t="shared" si="6"/>
        <v>128.63</v>
      </c>
      <c r="K257" s="6">
        <f>J257*'Input Data'!AF270</f>
        <v>6.4314999999999998</v>
      </c>
      <c r="L257" s="6">
        <f>J257*'Input Data'!AG270</f>
        <v>0</v>
      </c>
      <c r="M257" s="6">
        <f t="shared" si="7"/>
        <v>135.0615</v>
      </c>
    </row>
    <row r="258" spans="1:13" x14ac:dyDescent="0.2">
      <c r="A258" s="1" t="str">
        <f>'Input Data'!B271</f>
        <v>BARRIERE</v>
      </c>
      <c r="B258" s="1" t="str">
        <f>'Input Data'!AH271</f>
        <v>5114 Barriere Town Road</v>
      </c>
      <c r="C258" s="1" t="str">
        <f>'Input Data'!C271</f>
        <v>BC</v>
      </c>
      <c r="D258" s="1" t="str">
        <f>'Input Data'!D271</f>
        <v>DIESEL LS</v>
      </c>
      <c r="E258" s="1">
        <f>'Input Data'!X271</f>
        <v>121.63000000000001</v>
      </c>
      <c r="F258" s="1">
        <f>'Input Data'!F271</f>
        <v>4</v>
      </c>
      <c r="G258" s="1">
        <f>'Input Data'!G271</f>
        <v>15</v>
      </c>
      <c r="H258" s="1">
        <f>'Input Data'!H271</f>
        <v>0</v>
      </c>
      <c r="I258" s="1">
        <f>'Input Data'!I271</f>
        <v>0</v>
      </c>
      <c r="J258" s="1">
        <f t="shared" si="6"/>
        <v>140.63</v>
      </c>
      <c r="K258" s="6">
        <f>J258*'Input Data'!AF271</f>
        <v>7.0315000000000003</v>
      </c>
      <c r="L258" s="6">
        <f>J258*'Input Data'!AG271</f>
        <v>0</v>
      </c>
      <c r="M258" s="6">
        <f t="shared" si="7"/>
        <v>147.66149999999999</v>
      </c>
    </row>
    <row r="259" spans="1:13" x14ac:dyDescent="0.2">
      <c r="A259" s="1" t="str">
        <f>'Input Data'!B272</f>
        <v>BARRIERE</v>
      </c>
      <c r="B259" s="1" t="str">
        <f>'Input Data'!AH272</f>
        <v>5114 Barriere Town Road</v>
      </c>
      <c r="C259" s="1" t="str">
        <f>'Input Data'!C272</f>
        <v>BC</v>
      </c>
      <c r="D259" s="1" t="str">
        <f>'Input Data'!D272</f>
        <v>ETHANOL REG</v>
      </c>
      <c r="E259" s="1">
        <f>'Input Data'!X272</f>
        <v>110.23</v>
      </c>
      <c r="F259" s="1">
        <f>'Input Data'!F272</f>
        <v>10</v>
      </c>
      <c r="G259" s="1">
        <f>'Input Data'!G272</f>
        <v>14.5</v>
      </c>
      <c r="H259" s="1">
        <f>'Input Data'!H272</f>
        <v>0</v>
      </c>
      <c r="I259" s="1">
        <f>'Input Data'!I272</f>
        <v>0</v>
      </c>
      <c r="J259" s="1">
        <f t="shared" si="6"/>
        <v>134.73000000000002</v>
      </c>
      <c r="K259" s="6">
        <f>J259*'Input Data'!AF272</f>
        <v>6.7365000000000013</v>
      </c>
      <c r="L259" s="6">
        <f>J259*'Input Data'!AG272</f>
        <v>0</v>
      </c>
      <c r="M259" s="6">
        <f t="shared" si="7"/>
        <v>141.46650000000002</v>
      </c>
    </row>
    <row r="260" spans="1:13" x14ac:dyDescent="0.2">
      <c r="A260" s="1" t="str">
        <f>'Input Data'!B273</f>
        <v>BARRIERE</v>
      </c>
      <c r="B260" s="1" t="str">
        <f>'Input Data'!AH273</f>
        <v>5114 Barriere Town Road</v>
      </c>
      <c r="C260" s="1" t="str">
        <f>'Input Data'!C273</f>
        <v>BC</v>
      </c>
      <c r="D260" s="1" t="str">
        <f>'Input Data'!D273</f>
        <v>PREM DYED</v>
      </c>
      <c r="E260" s="1">
        <f>'Input Data'!X273</f>
        <v>130.22999999999999</v>
      </c>
      <c r="F260" s="1">
        <f>'Input Data'!F273</f>
        <v>10</v>
      </c>
      <c r="G260" s="1">
        <f>'Input Data'!G273</f>
        <v>3</v>
      </c>
      <c r="H260" s="1">
        <f>'Input Data'!H273</f>
        <v>0</v>
      </c>
      <c r="I260" s="1">
        <f>'Input Data'!I273</f>
        <v>0</v>
      </c>
      <c r="J260" s="1">
        <f t="shared" si="6"/>
        <v>143.22999999999999</v>
      </c>
      <c r="K260" s="6">
        <f>J260*'Input Data'!AF273</f>
        <v>7.1615000000000002</v>
      </c>
      <c r="L260" s="6">
        <f>J260*'Input Data'!AG273</f>
        <v>0</v>
      </c>
      <c r="M260" s="6">
        <f t="shared" si="7"/>
        <v>150.39149999999998</v>
      </c>
    </row>
    <row r="261" spans="1:13" x14ac:dyDescent="0.2">
      <c r="A261" s="1" t="str">
        <f>'Input Data'!B274</f>
        <v>BARRIERE</v>
      </c>
      <c r="B261" s="1" t="str">
        <f>'Input Data'!AH274</f>
        <v>5114 Barriere Town Road</v>
      </c>
      <c r="C261" s="1" t="str">
        <f>'Input Data'!C274</f>
        <v>BC</v>
      </c>
      <c r="D261" s="1" t="str">
        <f>'Input Data'!D274</f>
        <v>PREMIUM</v>
      </c>
      <c r="E261" s="1">
        <f>'Input Data'!X274</f>
        <v>130.22999999999999</v>
      </c>
      <c r="F261" s="1">
        <f>'Input Data'!F274</f>
        <v>10</v>
      </c>
      <c r="G261" s="1">
        <f>'Input Data'!G274</f>
        <v>14.5</v>
      </c>
      <c r="H261" s="1">
        <f>'Input Data'!H274</f>
        <v>0</v>
      </c>
      <c r="I261" s="1">
        <f>'Input Data'!I274</f>
        <v>0</v>
      </c>
      <c r="J261" s="1">
        <f t="shared" si="6"/>
        <v>154.72999999999999</v>
      </c>
      <c r="K261" s="6">
        <f>J261*'Input Data'!AF274</f>
        <v>7.7364999999999995</v>
      </c>
      <c r="L261" s="6">
        <f>J261*'Input Data'!AG274</f>
        <v>0</v>
      </c>
      <c r="M261" s="6">
        <f t="shared" si="7"/>
        <v>162.4665</v>
      </c>
    </row>
    <row r="262" spans="1:13" x14ac:dyDescent="0.2">
      <c r="A262" s="1" t="str">
        <f>'Input Data'!B275</f>
        <v>BARRIERE</v>
      </c>
      <c r="B262" s="1" t="str">
        <f>'Input Data'!AH275</f>
        <v>5114 Barriere Town Road</v>
      </c>
      <c r="C262" s="1" t="str">
        <f>'Input Data'!C275</f>
        <v>BC</v>
      </c>
      <c r="D262" s="1" t="str">
        <f>'Input Data'!D275</f>
        <v>UNBRAND DEF</v>
      </c>
      <c r="E262" s="1">
        <f>'Input Data'!X275</f>
        <v>129.4</v>
      </c>
      <c r="F262" s="1">
        <f>'Input Data'!F275</f>
        <v>0</v>
      </c>
      <c r="G262" s="1">
        <f>'Input Data'!G275</f>
        <v>0</v>
      </c>
      <c r="H262" s="1">
        <f>'Input Data'!H275</f>
        <v>0</v>
      </c>
      <c r="I262" s="1">
        <f>'Input Data'!I275</f>
        <v>0</v>
      </c>
      <c r="J262" s="1">
        <f t="shared" si="6"/>
        <v>129.4</v>
      </c>
      <c r="K262" s="6">
        <f>J262*'Input Data'!AF275</f>
        <v>15.528</v>
      </c>
      <c r="L262" s="6">
        <f>J262*'Input Data'!AG275</f>
        <v>0</v>
      </c>
      <c r="M262" s="6">
        <f t="shared" si="7"/>
        <v>144.928</v>
      </c>
    </row>
    <row r="263" spans="1:13" x14ac:dyDescent="0.2">
      <c r="A263" s="1" t="str">
        <f>'Input Data'!B276</f>
        <v>BLUE RIVER</v>
      </c>
      <c r="B263" s="1" t="str">
        <f>'Input Data'!AH276</f>
        <v xml:space="preserve">HWY 5 S </v>
      </c>
      <c r="C263" s="1" t="str">
        <f>'Input Data'!C276</f>
        <v>BC</v>
      </c>
      <c r="D263" s="1" t="str">
        <f>'Input Data'!D276</f>
        <v>D LS DYED</v>
      </c>
      <c r="E263" s="1">
        <f>'Input Data'!X276</f>
        <v>119.4</v>
      </c>
      <c r="F263" s="1">
        <f>'Input Data'!F276</f>
        <v>4</v>
      </c>
      <c r="G263" s="1">
        <f>'Input Data'!G276</f>
        <v>3</v>
      </c>
      <c r="H263" s="1">
        <f>'Input Data'!H276</f>
        <v>0</v>
      </c>
      <c r="I263" s="1">
        <f>'Input Data'!I276</f>
        <v>0</v>
      </c>
      <c r="J263" s="1">
        <f t="shared" si="6"/>
        <v>126.4</v>
      </c>
      <c r="K263" s="6">
        <f>J263*'Input Data'!AF276</f>
        <v>6.32</v>
      </c>
      <c r="L263" s="6">
        <f>J263*'Input Data'!AG276</f>
        <v>0</v>
      </c>
      <c r="M263" s="6">
        <f t="shared" si="7"/>
        <v>132.72</v>
      </c>
    </row>
    <row r="264" spans="1:13" x14ac:dyDescent="0.2">
      <c r="A264" s="1" t="str">
        <f>'Input Data'!B277</f>
        <v>BLUE RIVER</v>
      </c>
      <c r="B264" s="1" t="str">
        <f>'Input Data'!AH277</f>
        <v xml:space="preserve">HWY 5 S </v>
      </c>
      <c r="C264" s="1" t="str">
        <f>'Input Data'!C277</f>
        <v>BC</v>
      </c>
      <c r="D264" s="1" t="str">
        <f>'Input Data'!D277</f>
        <v>DIESEL LS</v>
      </c>
      <c r="E264" s="1">
        <f>'Input Data'!X277</f>
        <v>119.4</v>
      </c>
      <c r="F264" s="1">
        <f>'Input Data'!F277</f>
        <v>4</v>
      </c>
      <c r="G264" s="1">
        <f>'Input Data'!G277</f>
        <v>15</v>
      </c>
      <c r="H264" s="1">
        <f>'Input Data'!H277</f>
        <v>0</v>
      </c>
      <c r="I264" s="1">
        <f>'Input Data'!I277</f>
        <v>0</v>
      </c>
      <c r="J264" s="1">
        <f t="shared" si="6"/>
        <v>138.4</v>
      </c>
      <c r="K264" s="6">
        <f>J264*'Input Data'!AF277</f>
        <v>6.9200000000000008</v>
      </c>
      <c r="L264" s="6">
        <f>J264*'Input Data'!AG277</f>
        <v>0</v>
      </c>
      <c r="M264" s="6">
        <f t="shared" si="7"/>
        <v>145.32</v>
      </c>
    </row>
    <row r="265" spans="1:13" x14ac:dyDescent="0.2">
      <c r="A265" s="1" t="str">
        <f>'Input Data'!B278</f>
        <v>BLUE RIVER</v>
      </c>
      <c r="B265" s="1" t="str">
        <f>'Input Data'!AH278</f>
        <v xml:space="preserve">HWY 5 S </v>
      </c>
      <c r="C265" s="1" t="str">
        <f>'Input Data'!C278</f>
        <v>BC</v>
      </c>
      <c r="D265" s="1" t="str">
        <f>'Input Data'!D278</f>
        <v>ETH MID</v>
      </c>
      <c r="E265" s="1">
        <f>'Input Data'!X278</f>
        <v>111.1</v>
      </c>
      <c r="F265" s="1">
        <f>'Input Data'!F278</f>
        <v>10</v>
      </c>
      <c r="G265" s="1">
        <f>'Input Data'!G278</f>
        <v>14.5</v>
      </c>
      <c r="H265" s="1">
        <f>'Input Data'!H278</f>
        <v>0</v>
      </c>
      <c r="I265" s="1">
        <f>'Input Data'!I278</f>
        <v>0</v>
      </c>
      <c r="J265" s="1">
        <f t="shared" si="6"/>
        <v>135.6</v>
      </c>
      <c r="K265" s="6">
        <f>J265*'Input Data'!AF278</f>
        <v>6.78</v>
      </c>
      <c r="L265" s="6">
        <f>J265*'Input Data'!AG278</f>
        <v>0</v>
      </c>
      <c r="M265" s="6">
        <f t="shared" si="7"/>
        <v>142.38</v>
      </c>
    </row>
    <row r="266" spans="1:13" x14ac:dyDescent="0.2">
      <c r="A266" s="1" t="str">
        <f>'Input Data'!B279</f>
        <v>BLUE RIVER</v>
      </c>
      <c r="B266" s="1" t="str">
        <f>'Input Data'!AH279</f>
        <v xml:space="preserve">HWY 5 S </v>
      </c>
      <c r="C266" s="1" t="str">
        <f>'Input Data'!C279</f>
        <v>BC</v>
      </c>
      <c r="D266" s="1" t="str">
        <f>'Input Data'!D279</f>
        <v>ETHANOL REG</v>
      </c>
      <c r="E266" s="1">
        <f>'Input Data'!X279</f>
        <v>106.6</v>
      </c>
      <c r="F266" s="1">
        <f>'Input Data'!F279</f>
        <v>10</v>
      </c>
      <c r="G266" s="1">
        <f>'Input Data'!G279</f>
        <v>14.5</v>
      </c>
      <c r="H266" s="1">
        <f>'Input Data'!H279</f>
        <v>0</v>
      </c>
      <c r="I266" s="1">
        <f>'Input Data'!I279</f>
        <v>0</v>
      </c>
      <c r="J266" s="1">
        <f t="shared" si="6"/>
        <v>131.1</v>
      </c>
      <c r="K266" s="6">
        <f>J266*'Input Data'!AF279</f>
        <v>6.5549999999999997</v>
      </c>
      <c r="L266" s="6">
        <f>J266*'Input Data'!AG279</f>
        <v>0</v>
      </c>
      <c r="M266" s="6">
        <f t="shared" si="7"/>
        <v>137.655</v>
      </c>
    </row>
    <row r="267" spans="1:13" x14ac:dyDescent="0.2">
      <c r="A267" s="1" t="str">
        <f>'Input Data'!B280</f>
        <v>BLUE RIVER</v>
      </c>
      <c r="B267" s="1" t="str">
        <f>'Input Data'!AH280</f>
        <v xml:space="preserve">HWY 5 S </v>
      </c>
      <c r="C267" s="1" t="str">
        <f>'Input Data'!C280</f>
        <v>BC</v>
      </c>
      <c r="D267" s="1" t="str">
        <f>'Input Data'!D280</f>
        <v>PREMIUM</v>
      </c>
      <c r="E267" s="1">
        <f>'Input Data'!X280</f>
        <v>153.1</v>
      </c>
      <c r="F267" s="1">
        <f>'Input Data'!F280</f>
        <v>10</v>
      </c>
      <c r="G267" s="1">
        <f>'Input Data'!G280</f>
        <v>14.5</v>
      </c>
      <c r="H267" s="1">
        <f>'Input Data'!H280</f>
        <v>0</v>
      </c>
      <c r="I267" s="1">
        <f>'Input Data'!I280</f>
        <v>0</v>
      </c>
      <c r="J267" s="1">
        <f t="shared" si="6"/>
        <v>177.6</v>
      </c>
      <c r="K267" s="6">
        <f>J267*'Input Data'!AF280</f>
        <v>8.8800000000000008</v>
      </c>
      <c r="L267" s="6">
        <f>J267*'Input Data'!AG280</f>
        <v>0</v>
      </c>
      <c r="M267" s="6">
        <f t="shared" si="7"/>
        <v>186.48</v>
      </c>
    </row>
    <row r="268" spans="1:13" x14ac:dyDescent="0.2">
      <c r="A268" s="1" t="str">
        <f>'Input Data'!B281</f>
        <v>CACHE CREEK</v>
      </c>
      <c r="B268" s="1" t="str">
        <f>'Input Data'!AH281</f>
        <v>959 S TRANS CANADA HWY</v>
      </c>
      <c r="C268" s="1" t="str">
        <f>'Input Data'!C281</f>
        <v>BC</v>
      </c>
      <c r="D268" s="1" t="str">
        <f>'Input Data'!D281</f>
        <v>D LS DYED</v>
      </c>
      <c r="E268" s="1">
        <f>'Input Data'!X281</f>
        <v>119.8</v>
      </c>
      <c r="F268" s="1">
        <f>'Input Data'!F281</f>
        <v>4</v>
      </c>
      <c r="G268" s="1">
        <f>'Input Data'!G281</f>
        <v>3</v>
      </c>
      <c r="H268" s="1">
        <f>'Input Data'!H281</f>
        <v>0</v>
      </c>
      <c r="I268" s="1">
        <f>'Input Data'!I281</f>
        <v>0</v>
      </c>
      <c r="J268" s="1">
        <f t="shared" si="6"/>
        <v>126.8</v>
      </c>
      <c r="K268" s="6">
        <f>J268*'Input Data'!AF281</f>
        <v>6.34</v>
      </c>
      <c r="L268" s="6">
        <f>J268*'Input Data'!AG281</f>
        <v>0</v>
      </c>
      <c r="M268" s="6">
        <f t="shared" si="7"/>
        <v>133.13999999999999</v>
      </c>
    </row>
    <row r="269" spans="1:13" x14ac:dyDescent="0.2">
      <c r="A269" s="1" t="str">
        <f>'Input Data'!B282</f>
        <v>CACHE CREEK</v>
      </c>
      <c r="B269" s="1" t="str">
        <f>'Input Data'!AH282</f>
        <v>959 S TRANS CANADA HWY</v>
      </c>
      <c r="C269" s="1" t="str">
        <f>'Input Data'!C282</f>
        <v>BC</v>
      </c>
      <c r="D269" s="1" t="str">
        <f>'Input Data'!D282</f>
        <v>DIESEL LS</v>
      </c>
      <c r="E269" s="1">
        <f>'Input Data'!X282</f>
        <v>119.8</v>
      </c>
      <c r="F269" s="1">
        <f>'Input Data'!F282</f>
        <v>4</v>
      </c>
      <c r="G269" s="1">
        <f>'Input Data'!G282</f>
        <v>15</v>
      </c>
      <c r="H269" s="1">
        <f>'Input Data'!H282</f>
        <v>0</v>
      </c>
      <c r="I269" s="1">
        <f>'Input Data'!I282</f>
        <v>0</v>
      </c>
      <c r="J269" s="1">
        <f t="shared" si="6"/>
        <v>138.80000000000001</v>
      </c>
      <c r="K269" s="6">
        <f>J269*'Input Data'!AF282</f>
        <v>6.9400000000000013</v>
      </c>
      <c r="L269" s="6">
        <f>J269*'Input Data'!AG282</f>
        <v>0</v>
      </c>
      <c r="M269" s="6">
        <f t="shared" si="7"/>
        <v>145.74</v>
      </c>
    </row>
    <row r="270" spans="1:13" x14ac:dyDescent="0.2">
      <c r="A270" s="1" t="str">
        <f>'Input Data'!B283</f>
        <v>CACHE CREEK</v>
      </c>
      <c r="B270" s="1" t="str">
        <f>'Input Data'!AH283</f>
        <v>959 S TRANS CANADA HWY</v>
      </c>
      <c r="C270" s="1" t="str">
        <f>'Input Data'!C283</f>
        <v>BC</v>
      </c>
      <c r="D270" s="1" t="str">
        <f>'Input Data'!D283</f>
        <v>ETH MID</v>
      </c>
      <c r="E270" s="1">
        <f>'Input Data'!X283</f>
        <v>111.4</v>
      </c>
      <c r="F270" s="1">
        <f>'Input Data'!F283</f>
        <v>10</v>
      </c>
      <c r="G270" s="1">
        <f>'Input Data'!G283</f>
        <v>14.5</v>
      </c>
      <c r="H270" s="1">
        <f>'Input Data'!H283</f>
        <v>0</v>
      </c>
      <c r="I270" s="1">
        <f>'Input Data'!I283</f>
        <v>0</v>
      </c>
      <c r="J270" s="1">
        <f t="shared" si="6"/>
        <v>135.9</v>
      </c>
      <c r="K270" s="6">
        <f>J270*'Input Data'!AF283</f>
        <v>6.7950000000000008</v>
      </c>
      <c r="L270" s="6">
        <f>J270*'Input Data'!AG283</f>
        <v>0</v>
      </c>
      <c r="M270" s="6">
        <f t="shared" si="7"/>
        <v>142.69499999999999</v>
      </c>
    </row>
    <row r="271" spans="1:13" x14ac:dyDescent="0.2">
      <c r="A271" s="1" t="str">
        <f>'Input Data'!B284</f>
        <v>CACHE CREEK</v>
      </c>
      <c r="B271" s="1" t="str">
        <f>'Input Data'!AH284</f>
        <v>959 S TRANS CANADA HWY</v>
      </c>
      <c r="C271" s="1" t="str">
        <f>'Input Data'!C284</f>
        <v>BC</v>
      </c>
      <c r="D271" s="1" t="str">
        <f>'Input Data'!D284</f>
        <v>ETHANOL REG</v>
      </c>
      <c r="E271" s="1">
        <f>'Input Data'!X284</f>
        <v>106.9</v>
      </c>
      <c r="F271" s="1">
        <f>'Input Data'!F284</f>
        <v>10</v>
      </c>
      <c r="G271" s="1">
        <f>'Input Data'!G284</f>
        <v>14.5</v>
      </c>
      <c r="H271" s="1">
        <f>'Input Data'!H284</f>
        <v>0</v>
      </c>
      <c r="I271" s="1">
        <f>'Input Data'!I284</f>
        <v>0</v>
      </c>
      <c r="J271" s="1">
        <f t="shared" si="6"/>
        <v>131.4</v>
      </c>
      <c r="K271" s="6">
        <f>J271*'Input Data'!AF284</f>
        <v>6.57</v>
      </c>
      <c r="L271" s="6">
        <f>J271*'Input Data'!AG284</f>
        <v>0</v>
      </c>
      <c r="M271" s="6">
        <f t="shared" si="7"/>
        <v>137.97</v>
      </c>
    </row>
    <row r="272" spans="1:13" x14ac:dyDescent="0.2">
      <c r="A272" s="1" t="str">
        <f>'Input Data'!B285</f>
        <v>CACHE CREEK</v>
      </c>
      <c r="B272" s="1" t="str">
        <f>'Input Data'!AH285</f>
        <v>959 S TRANS CANADA HWY</v>
      </c>
      <c r="C272" s="1" t="str">
        <f>'Input Data'!C285</f>
        <v>BC</v>
      </c>
      <c r="D272" s="1" t="str">
        <f>'Input Data'!D285</f>
        <v>PREMIUM</v>
      </c>
      <c r="E272" s="1">
        <f>'Input Data'!X285</f>
        <v>126.9</v>
      </c>
      <c r="F272" s="1">
        <f>'Input Data'!F285</f>
        <v>10</v>
      </c>
      <c r="G272" s="1">
        <f>'Input Data'!G285</f>
        <v>14.5</v>
      </c>
      <c r="H272" s="1">
        <f>'Input Data'!H285</f>
        <v>0</v>
      </c>
      <c r="I272" s="1">
        <f>'Input Data'!I285</f>
        <v>0</v>
      </c>
      <c r="J272" s="1">
        <f t="shared" ref="J272:J335" si="8">SUM(E272:I272)</f>
        <v>151.4</v>
      </c>
      <c r="K272" s="6">
        <f>J272*'Input Data'!AF285</f>
        <v>7.57</v>
      </c>
      <c r="L272" s="6">
        <f>J272*'Input Data'!AG285</f>
        <v>0</v>
      </c>
      <c r="M272" s="6">
        <f t="shared" ref="M272:M335" si="9">SUM(J272:L272)</f>
        <v>158.97</v>
      </c>
    </row>
    <row r="273" spans="1:13" x14ac:dyDescent="0.2">
      <c r="A273" s="1" t="str">
        <f>'Input Data'!B286</f>
        <v>CAMPBELL RIVER</v>
      </c>
      <c r="B273" s="1" t="str">
        <f>'Input Data'!AH286</f>
        <v>1651 MAPLE STREET</v>
      </c>
      <c r="C273" s="1" t="str">
        <f>'Input Data'!C286</f>
        <v>BC</v>
      </c>
      <c r="D273" s="1" t="str">
        <f>'Input Data'!D286</f>
        <v>D LS DYED</v>
      </c>
      <c r="E273" s="1">
        <f>'Input Data'!X286</f>
        <v>119.6</v>
      </c>
      <c r="F273" s="1">
        <f>'Input Data'!F286</f>
        <v>4</v>
      </c>
      <c r="G273" s="1">
        <f>'Input Data'!G286</f>
        <v>3</v>
      </c>
      <c r="H273" s="1">
        <f>'Input Data'!H286</f>
        <v>0</v>
      </c>
      <c r="I273" s="1">
        <f>'Input Data'!I286</f>
        <v>0</v>
      </c>
      <c r="J273" s="1">
        <f t="shared" si="8"/>
        <v>126.6</v>
      </c>
      <c r="K273" s="6">
        <f>J273*'Input Data'!AF286</f>
        <v>6.33</v>
      </c>
      <c r="L273" s="6">
        <f>J273*'Input Data'!AG286</f>
        <v>0</v>
      </c>
      <c r="M273" s="6">
        <f t="shared" si="9"/>
        <v>132.93</v>
      </c>
    </row>
    <row r="274" spans="1:13" x14ac:dyDescent="0.2">
      <c r="A274" s="1" t="str">
        <f>'Input Data'!B287</f>
        <v>CAMPBELL RIVER</v>
      </c>
      <c r="B274" s="1" t="str">
        <f>'Input Data'!AH287</f>
        <v>1651 MAPLE STREET</v>
      </c>
      <c r="C274" s="1" t="str">
        <f>'Input Data'!C287</f>
        <v>BC</v>
      </c>
      <c r="D274" s="1" t="str">
        <f>'Input Data'!D287</f>
        <v>DIESEL LS</v>
      </c>
      <c r="E274" s="1">
        <f>'Input Data'!X287</f>
        <v>119.6</v>
      </c>
      <c r="F274" s="1">
        <f>'Input Data'!F287</f>
        <v>4</v>
      </c>
      <c r="G274" s="1">
        <f>'Input Data'!G287</f>
        <v>15</v>
      </c>
      <c r="H274" s="1">
        <f>'Input Data'!H287</f>
        <v>0</v>
      </c>
      <c r="I274" s="1">
        <f>'Input Data'!I287</f>
        <v>0</v>
      </c>
      <c r="J274" s="1">
        <f t="shared" si="8"/>
        <v>138.6</v>
      </c>
      <c r="K274" s="6">
        <f>J274*'Input Data'!AF287</f>
        <v>6.93</v>
      </c>
      <c r="L274" s="6">
        <f>J274*'Input Data'!AG287</f>
        <v>0</v>
      </c>
      <c r="M274" s="6">
        <f t="shared" si="9"/>
        <v>145.53</v>
      </c>
    </row>
    <row r="275" spans="1:13" x14ac:dyDescent="0.2">
      <c r="A275" s="1" t="str">
        <f>'Input Data'!B288</f>
        <v>CAMPBELL RIVER</v>
      </c>
      <c r="B275" s="1" t="str">
        <f>'Input Data'!AH288</f>
        <v>1651 MAPLE STREET</v>
      </c>
      <c r="C275" s="1" t="str">
        <f>'Input Data'!C288</f>
        <v>BC</v>
      </c>
      <c r="D275" s="1" t="str">
        <f>'Input Data'!D288</f>
        <v>ETH REG DYE</v>
      </c>
      <c r="E275" s="1">
        <f>'Input Data'!X288</f>
        <v>111.3</v>
      </c>
      <c r="F275" s="1">
        <f>'Input Data'!F288</f>
        <v>10</v>
      </c>
      <c r="G275" s="1">
        <f>'Input Data'!G288</f>
        <v>3</v>
      </c>
      <c r="H275" s="1">
        <f>'Input Data'!H288</f>
        <v>0</v>
      </c>
      <c r="I275" s="1">
        <f>'Input Data'!I288</f>
        <v>0</v>
      </c>
      <c r="J275" s="1">
        <f t="shared" si="8"/>
        <v>124.3</v>
      </c>
      <c r="K275" s="6">
        <f>J275*'Input Data'!AF288</f>
        <v>6.2149999999999999</v>
      </c>
      <c r="L275" s="6">
        <f>J275*'Input Data'!AG288</f>
        <v>0</v>
      </c>
      <c r="M275" s="6">
        <f t="shared" si="9"/>
        <v>130.51499999999999</v>
      </c>
    </row>
    <row r="276" spans="1:13" x14ac:dyDescent="0.2">
      <c r="A276" s="1" t="str">
        <f>'Input Data'!B289</f>
        <v>CAMPBELL RIVER</v>
      </c>
      <c r="B276" s="1" t="str">
        <f>'Input Data'!AH289</f>
        <v>1651 MAPLE STREET</v>
      </c>
      <c r="C276" s="1" t="str">
        <f>'Input Data'!C289</f>
        <v>BC</v>
      </c>
      <c r="D276" s="1" t="str">
        <f>'Input Data'!D289</f>
        <v>ETHANOL REG</v>
      </c>
      <c r="E276" s="1">
        <f>'Input Data'!X289</f>
        <v>111.3</v>
      </c>
      <c r="F276" s="1">
        <f>'Input Data'!F289</f>
        <v>10</v>
      </c>
      <c r="G276" s="1">
        <f>'Input Data'!G289</f>
        <v>14.5</v>
      </c>
      <c r="H276" s="1">
        <f>'Input Data'!H289</f>
        <v>0</v>
      </c>
      <c r="I276" s="1">
        <f>'Input Data'!I289</f>
        <v>0</v>
      </c>
      <c r="J276" s="1">
        <f t="shared" si="8"/>
        <v>135.80000000000001</v>
      </c>
      <c r="K276" s="6">
        <f>J276*'Input Data'!AF289</f>
        <v>6.7900000000000009</v>
      </c>
      <c r="L276" s="6">
        <f>J276*'Input Data'!AG289</f>
        <v>0</v>
      </c>
      <c r="M276" s="6">
        <f t="shared" si="9"/>
        <v>142.59</v>
      </c>
    </row>
    <row r="277" spans="1:13" x14ac:dyDescent="0.2">
      <c r="A277" s="1" t="str">
        <f>'Input Data'!B290</f>
        <v>CAMPBELL RIVER</v>
      </c>
      <c r="B277" s="1" t="str">
        <f>'Input Data'!AH290</f>
        <v>1651 MAPLE STREET</v>
      </c>
      <c r="C277" s="1" t="str">
        <f>'Input Data'!C290</f>
        <v>BC</v>
      </c>
      <c r="D277" s="1" t="str">
        <f>'Input Data'!D290</f>
        <v>REG DYED</v>
      </c>
      <c r="E277" s="1">
        <f>'Input Data'!X290</f>
        <v>73.2</v>
      </c>
      <c r="F277" s="1">
        <f>'Input Data'!F290</f>
        <v>10</v>
      </c>
      <c r="G277" s="1">
        <f>'Input Data'!G290</f>
        <v>3</v>
      </c>
      <c r="H277" s="1">
        <f>'Input Data'!H290</f>
        <v>0</v>
      </c>
      <c r="I277" s="1">
        <f>'Input Data'!I290</f>
        <v>0</v>
      </c>
      <c r="J277" s="1">
        <f t="shared" si="8"/>
        <v>86.2</v>
      </c>
      <c r="K277" s="6">
        <f>J277*'Input Data'!AF290</f>
        <v>4.3100000000000005</v>
      </c>
      <c r="L277" s="6">
        <f>J277*'Input Data'!AG290</f>
        <v>0</v>
      </c>
      <c r="M277" s="6">
        <f t="shared" si="9"/>
        <v>90.51</v>
      </c>
    </row>
    <row r="278" spans="1:13" x14ac:dyDescent="0.2">
      <c r="A278" s="1" t="str">
        <f>'Input Data'!B291</f>
        <v>CAMPBELL RIVER</v>
      </c>
      <c r="B278" s="1" t="str">
        <f>'Input Data'!AH291</f>
        <v>1651 MAPLE STREET</v>
      </c>
      <c r="C278" s="1" t="str">
        <f>'Input Data'!C291</f>
        <v>BC</v>
      </c>
      <c r="D278" s="1" t="str">
        <f>'Input Data'!D291</f>
        <v>REGULAR</v>
      </c>
      <c r="E278" s="1">
        <f>'Input Data'!X291</f>
        <v>73.2</v>
      </c>
      <c r="F278" s="1">
        <f>'Input Data'!F291</f>
        <v>10</v>
      </c>
      <c r="G278" s="1">
        <f>'Input Data'!G291</f>
        <v>14.5</v>
      </c>
      <c r="H278" s="1">
        <f>'Input Data'!H291</f>
        <v>0</v>
      </c>
      <c r="I278" s="1">
        <f>'Input Data'!I291</f>
        <v>0</v>
      </c>
      <c r="J278" s="1">
        <f t="shared" si="8"/>
        <v>97.7</v>
      </c>
      <c r="K278" s="6">
        <f>J278*'Input Data'!AF291</f>
        <v>4.8850000000000007</v>
      </c>
      <c r="L278" s="6">
        <f>J278*'Input Data'!AG291</f>
        <v>0</v>
      </c>
      <c r="M278" s="6">
        <f t="shared" si="9"/>
        <v>102.58500000000001</v>
      </c>
    </row>
    <row r="279" spans="1:13" x14ac:dyDescent="0.2">
      <c r="A279" s="1" t="str">
        <f>'Input Data'!B292</f>
        <v>CASTLEGAR</v>
      </c>
      <c r="B279" s="1" t="str">
        <f>'Input Data'!AH292</f>
        <v>4160 MINTO RD</v>
      </c>
      <c r="C279" s="1" t="str">
        <f>'Input Data'!C292</f>
        <v>BC</v>
      </c>
      <c r="D279" s="1" t="str">
        <f>'Input Data'!D292</f>
        <v>D LS DYED</v>
      </c>
      <c r="E279" s="1">
        <f>'Input Data'!X292</f>
        <v>126.6</v>
      </c>
      <c r="F279" s="1">
        <f>'Input Data'!F292</f>
        <v>4</v>
      </c>
      <c r="G279" s="1">
        <f>'Input Data'!G292</f>
        <v>3</v>
      </c>
      <c r="H279" s="1">
        <f>'Input Data'!H292</f>
        <v>0</v>
      </c>
      <c r="I279" s="1">
        <f>'Input Data'!I292</f>
        <v>0</v>
      </c>
      <c r="J279" s="1">
        <f t="shared" si="8"/>
        <v>133.6</v>
      </c>
      <c r="K279" s="6">
        <f>J279*'Input Data'!AF292</f>
        <v>6.68</v>
      </c>
      <c r="L279" s="6">
        <f>J279*'Input Data'!AG292</f>
        <v>0</v>
      </c>
      <c r="M279" s="6">
        <f t="shared" si="9"/>
        <v>140.28</v>
      </c>
    </row>
    <row r="280" spans="1:13" x14ac:dyDescent="0.2">
      <c r="A280" s="1" t="str">
        <f>'Input Data'!B293</f>
        <v>CASTLEGAR</v>
      </c>
      <c r="B280" s="1" t="str">
        <f>'Input Data'!AH293</f>
        <v>4160 MINTO RD</v>
      </c>
      <c r="C280" s="1" t="str">
        <f>'Input Data'!C293</f>
        <v>BC</v>
      </c>
      <c r="D280" s="1" t="str">
        <f>'Input Data'!D293</f>
        <v>DIESEL LS</v>
      </c>
      <c r="E280" s="1">
        <f>'Input Data'!X293</f>
        <v>126.6</v>
      </c>
      <c r="F280" s="1">
        <f>'Input Data'!F293</f>
        <v>4</v>
      </c>
      <c r="G280" s="1">
        <f>'Input Data'!G293</f>
        <v>15</v>
      </c>
      <c r="H280" s="1">
        <f>'Input Data'!H293</f>
        <v>0</v>
      </c>
      <c r="I280" s="1">
        <f>'Input Data'!I293</f>
        <v>0</v>
      </c>
      <c r="J280" s="1">
        <f t="shared" si="8"/>
        <v>145.6</v>
      </c>
      <c r="K280" s="6">
        <f>J280*'Input Data'!AF293</f>
        <v>7.28</v>
      </c>
      <c r="L280" s="6">
        <f>J280*'Input Data'!AG293</f>
        <v>0</v>
      </c>
      <c r="M280" s="6">
        <f t="shared" si="9"/>
        <v>152.88</v>
      </c>
    </row>
    <row r="281" spans="1:13" x14ac:dyDescent="0.2">
      <c r="A281" s="1" t="str">
        <f>'Input Data'!B294</f>
        <v>CASTLEGAR</v>
      </c>
      <c r="B281" s="1" t="str">
        <f>'Input Data'!AH294</f>
        <v>4160 MINTO RD</v>
      </c>
      <c r="C281" s="1" t="str">
        <f>'Input Data'!C294</f>
        <v>BC</v>
      </c>
      <c r="D281" s="1" t="str">
        <f>'Input Data'!D294</f>
        <v>ETHANOL REG</v>
      </c>
      <c r="E281" s="1">
        <f>'Input Data'!X294</f>
        <v>114</v>
      </c>
      <c r="F281" s="1">
        <f>'Input Data'!F294</f>
        <v>10</v>
      </c>
      <c r="G281" s="1">
        <f>'Input Data'!G294</f>
        <v>14.5</v>
      </c>
      <c r="H281" s="1">
        <f>'Input Data'!H294</f>
        <v>0</v>
      </c>
      <c r="I281" s="1">
        <f>'Input Data'!I294</f>
        <v>0</v>
      </c>
      <c r="J281" s="1">
        <f t="shared" si="8"/>
        <v>138.5</v>
      </c>
      <c r="K281" s="6">
        <f>J281*'Input Data'!AF294</f>
        <v>6.9250000000000007</v>
      </c>
      <c r="L281" s="6">
        <f>J281*'Input Data'!AG294</f>
        <v>0</v>
      </c>
      <c r="M281" s="6">
        <f t="shared" si="9"/>
        <v>145.42500000000001</v>
      </c>
    </row>
    <row r="282" spans="1:13" x14ac:dyDescent="0.2">
      <c r="A282" s="1" t="str">
        <f>'Input Data'!B295</f>
        <v>CASTLEGAR</v>
      </c>
      <c r="B282" s="1" t="str">
        <f>'Input Data'!AH295</f>
        <v>4160 MINTO RD</v>
      </c>
      <c r="C282" s="1" t="str">
        <f>'Input Data'!C295</f>
        <v>BC</v>
      </c>
      <c r="D282" s="1" t="str">
        <f>'Input Data'!D295</f>
        <v>PREM DYED</v>
      </c>
      <c r="E282" s="1">
        <f>'Input Data'!X295</f>
        <v>134</v>
      </c>
      <c r="F282" s="1">
        <f>'Input Data'!F295</f>
        <v>10</v>
      </c>
      <c r="G282" s="1">
        <f>'Input Data'!G295</f>
        <v>3</v>
      </c>
      <c r="H282" s="1">
        <f>'Input Data'!H295</f>
        <v>0</v>
      </c>
      <c r="I282" s="1">
        <f>'Input Data'!I295</f>
        <v>0</v>
      </c>
      <c r="J282" s="1">
        <f t="shared" si="8"/>
        <v>147</v>
      </c>
      <c r="K282" s="6">
        <f>J282*'Input Data'!AF295</f>
        <v>7.3500000000000005</v>
      </c>
      <c r="L282" s="6">
        <f>J282*'Input Data'!AG295</f>
        <v>0</v>
      </c>
      <c r="M282" s="6">
        <f t="shared" si="9"/>
        <v>154.35</v>
      </c>
    </row>
    <row r="283" spans="1:13" x14ac:dyDescent="0.2">
      <c r="A283" s="1" t="str">
        <f>'Input Data'!B296</f>
        <v>CASTLEGAR</v>
      </c>
      <c r="B283" s="1" t="str">
        <f>'Input Data'!AH296</f>
        <v>4160 MINTO RD</v>
      </c>
      <c r="C283" s="1" t="str">
        <f>'Input Data'!C296</f>
        <v>BC</v>
      </c>
      <c r="D283" s="1" t="str">
        <f>'Input Data'!D296</f>
        <v>UNBRAND DEF</v>
      </c>
      <c r="E283" s="1">
        <f>'Input Data'!X296</f>
        <v>132.9</v>
      </c>
      <c r="F283" s="1">
        <f>'Input Data'!F296</f>
        <v>0</v>
      </c>
      <c r="G283" s="1">
        <f>'Input Data'!G296</f>
        <v>0</v>
      </c>
      <c r="H283" s="1">
        <f>'Input Data'!H296</f>
        <v>0</v>
      </c>
      <c r="I283" s="1">
        <f>'Input Data'!I296</f>
        <v>0</v>
      </c>
      <c r="J283" s="1">
        <f t="shared" si="8"/>
        <v>132.9</v>
      </c>
      <c r="K283" s="6">
        <f>J283*'Input Data'!AF296</f>
        <v>15.948</v>
      </c>
      <c r="L283" s="6">
        <f>J283*'Input Data'!AG296</f>
        <v>0</v>
      </c>
      <c r="M283" s="6">
        <f t="shared" si="9"/>
        <v>148.84800000000001</v>
      </c>
    </row>
    <row r="284" spans="1:13" x14ac:dyDescent="0.2">
      <c r="A284" s="1" t="str">
        <f>'Input Data'!B297</f>
        <v>CHILLIWACK</v>
      </c>
      <c r="B284" s="1" t="str">
        <f>'Input Data'!AH297</f>
        <v>7620A VEDDER RD</v>
      </c>
      <c r="C284" s="1" t="str">
        <f>'Input Data'!C297</f>
        <v>BC</v>
      </c>
      <c r="D284" s="1" t="str">
        <f>'Input Data'!D297</f>
        <v>D LS DYED</v>
      </c>
      <c r="E284" s="1">
        <f>'Input Data'!X297</f>
        <v>119.3</v>
      </c>
      <c r="F284" s="1">
        <f>'Input Data'!F297</f>
        <v>4</v>
      </c>
      <c r="G284" s="1">
        <f>'Input Data'!G297</f>
        <v>3</v>
      </c>
      <c r="H284" s="1">
        <f>'Input Data'!H297</f>
        <v>0</v>
      </c>
      <c r="I284" s="1">
        <f>'Input Data'!I297</f>
        <v>0</v>
      </c>
      <c r="J284" s="1">
        <f t="shared" si="8"/>
        <v>126.3</v>
      </c>
      <c r="K284" s="6">
        <f>J284*'Input Data'!AF297</f>
        <v>6.3150000000000004</v>
      </c>
      <c r="L284" s="6">
        <f>J284*'Input Data'!AG297</f>
        <v>0</v>
      </c>
      <c r="M284" s="6">
        <f t="shared" si="9"/>
        <v>132.61500000000001</v>
      </c>
    </row>
    <row r="285" spans="1:13" x14ac:dyDescent="0.2">
      <c r="A285" s="1" t="str">
        <f>'Input Data'!B298</f>
        <v>CHILLIWACK</v>
      </c>
      <c r="B285" s="1" t="str">
        <f>'Input Data'!AH298</f>
        <v>7620A VEDDER RD</v>
      </c>
      <c r="C285" s="1" t="str">
        <f>'Input Data'!C298</f>
        <v>BC</v>
      </c>
      <c r="D285" s="1" t="str">
        <f>'Input Data'!D298</f>
        <v>DIESEL LS</v>
      </c>
      <c r="E285" s="1">
        <f>'Input Data'!X298</f>
        <v>119.3</v>
      </c>
      <c r="F285" s="1">
        <f>'Input Data'!F298</f>
        <v>4</v>
      </c>
      <c r="G285" s="1">
        <f>'Input Data'!G298</f>
        <v>15</v>
      </c>
      <c r="H285" s="1">
        <f>'Input Data'!H298</f>
        <v>0</v>
      </c>
      <c r="I285" s="1">
        <f>'Input Data'!I298</f>
        <v>0</v>
      </c>
      <c r="J285" s="1">
        <f t="shared" si="8"/>
        <v>138.30000000000001</v>
      </c>
      <c r="K285" s="6">
        <f>J285*'Input Data'!AF298</f>
        <v>6.9150000000000009</v>
      </c>
      <c r="L285" s="6">
        <f>J285*'Input Data'!AG298</f>
        <v>0</v>
      </c>
      <c r="M285" s="6">
        <f t="shared" si="9"/>
        <v>145.215</v>
      </c>
    </row>
    <row r="286" spans="1:13" x14ac:dyDescent="0.2">
      <c r="A286" s="1" t="str">
        <f>'Input Data'!B299</f>
        <v>CHILLIWACK</v>
      </c>
      <c r="B286" s="1" t="str">
        <f>'Input Data'!AH299</f>
        <v>7620A VEDDER RD</v>
      </c>
      <c r="C286" s="1" t="str">
        <f>'Input Data'!C299</f>
        <v>BC</v>
      </c>
      <c r="D286" s="1" t="str">
        <f>'Input Data'!D299</f>
        <v>ETH MID</v>
      </c>
      <c r="E286" s="1">
        <f>'Input Data'!X299</f>
        <v>116.8</v>
      </c>
      <c r="F286" s="1">
        <f>'Input Data'!F299</f>
        <v>10</v>
      </c>
      <c r="G286" s="1">
        <f>'Input Data'!G299</f>
        <v>14.5</v>
      </c>
      <c r="H286" s="1">
        <f>'Input Data'!H299</f>
        <v>0</v>
      </c>
      <c r="I286" s="1">
        <f>'Input Data'!I299</f>
        <v>0</v>
      </c>
      <c r="J286" s="1">
        <f t="shared" si="8"/>
        <v>141.30000000000001</v>
      </c>
      <c r="K286" s="6">
        <f>J286*'Input Data'!AF299</f>
        <v>7.0650000000000013</v>
      </c>
      <c r="L286" s="6">
        <f>J286*'Input Data'!AG299</f>
        <v>0</v>
      </c>
      <c r="M286" s="6">
        <f t="shared" si="9"/>
        <v>148.36500000000001</v>
      </c>
    </row>
    <row r="287" spans="1:13" x14ac:dyDescent="0.2">
      <c r="A287" s="1" t="str">
        <f>'Input Data'!B300</f>
        <v>CHILLIWACK</v>
      </c>
      <c r="B287" s="1" t="str">
        <f>'Input Data'!AH300</f>
        <v>7620A VEDDER RD</v>
      </c>
      <c r="C287" s="1" t="str">
        <f>'Input Data'!C300</f>
        <v>BC</v>
      </c>
      <c r="D287" s="1" t="str">
        <f>'Input Data'!D300</f>
        <v>ETHANOL REG</v>
      </c>
      <c r="E287" s="1">
        <f>'Input Data'!X300</f>
        <v>110.8</v>
      </c>
      <c r="F287" s="1">
        <f>'Input Data'!F300</f>
        <v>10</v>
      </c>
      <c r="G287" s="1">
        <f>'Input Data'!G300</f>
        <v>14.5</v>
      </c>
      <c r="H287" s="1">
        <f>'Input Data'!H300</f>
        <v>0</v>
      </c>
      <c r="I287" s="1">
        <f>'Input Data'!I300</f>
        <v>0</v>
      </c>
      <c r="J287" s="1">
        <f t="shared" si="8"/>
        <v>135.30000000000001</v>
      </c>
      <c r="K287" s="6">
        <f>J287*'Input Data'!AF300</f>
        <v>6.7650000000000006</v>
      </c>
      <c r="L287" s="6">
        <f>J287*'Input Data'!AG300</f>
        <v>0</v>
      </c>
      <c r="M287" s="6">
        <f t="shared" si="9"/>
        <v>142.065</v>
      </c>
    </row>
    <row r="288" spans="1:13" x14ac:dyDescent="0.2">
      <c r="A288" s="1" t="str">
        <f>'Input Data'!B301</f>
        <v>CHILLIWACK</v>
      </c>
      <c r="B288" s="1" t="str">
        <f>'Input Data'!AH301</f>
        <v>7620A VEDDER RD</v>
      </c>
      <c r="C288" s="1" t="str">
        <f>'Input Data'!C301</f>
        <v>BC</v>
      </c>
      <c r="D288" s="1" t="str">
        <f>'Input Data'!D301</f>
        <v>PREMIUM</v>
      </c>
      <c r="E288" s="1">
        <f>'Input Data'!X301</f>
        <v>114.7</v>
      </c>
      <c r="F288" s="1">
        <f>'Input Data'!F301</f>
        <v>10</v>
      </c>
      <c r="G288" s="1">
        <f>'Input Data'!G301</f>
        <v>14.5</v>
      </c>
      <c r="H288" s="1">
        <f>'Input Data'!H301</f>
        <v>0</v>
      </c>
      <c r="I288" s="1">
        <f>'Input Data'!I301</f>
        <v>0</v>
      </c>
      <c r="J288" s="1">
        <f t="shared" si="8"/>
        <v>139.19999999999999</v>
      </c>
      <c r="K288" s="6">
        <f>J288*'Input Data'!AF301</f>
        <v>6.96</v>
      </c>
      <c r="L288" s="6">
        <f>J288*'Input Data'!AG301</f>
        <v>0</v>
      </c>
      <c r="M288" s="6">
        <f t="shared" si="9"/>
        <v>146.16</v>
      </c>
    </row>
    <row r="289" spans="1:13" x14ac:dyDescent="0.2">
      <c r="A289" s="1" t="str">
        <f>'Input Data'!B302</f>
        <v>CHILLIWACK</v>
      </c>
      <c r="B289" s="1" t="str">
        <f>'Input Data'!AH302</f>
        <v>7620A VEDDER RD</v>
      </c>
      <c r="C289" s="1" t="str">
        <f>'Input Data'!C302</f>
        <v>BC</v>
      </c>
      <c r="D289" s="1" t="str">
        <f>'Input Data'!D302</f>
        <v>REGULAR</v>
      </c>
      <c r="E289" s="1">
        <f>'Input Data'!X302</f>
        <v>110.7</v>
      </c>
      <c r="F289" s="1">
        <f>'Input Data'!F302</f>
        <v>10</v>
      </c>
      <c r="G289" s="1">
        <f>'Input Data'!G302</f>
        <v>14.5</v>
      </c>
      <c r="H289" s="1">
        <f>'Input Data'!H302</f>
        <v>0</v>
      </c>
      <c r="I289" s="1">
        <f>'Input Data'!I302</f>
        <v>0</v>
      </c>
      <c r="J289" s="1">
        <f t="shared" si="8"/>
        <v>135.19999999999999</v>
      </c>
      <c r="K289" s="6">
        <f>J289*'Input Data'!AF302</f>
        <v>6.76</v>
      </c>
      <c r="L289" s="6">
        <f>J289*'Input Data'!AG302</f>
        <v>0</v>
      </c>
      <c r="M289" s="6">
        <f t="shared" si="9"/>
        <v>141.95999999999998</v>
      </c>
    </row>
    <row r="290" spans="1:13" x14ac:dyDescent="0.2">
      <c r="A290" s="1" t="str">
        <f>'Input Data'!B303</f>
        <v>CHILLIWACK</v>
      </c>
      <c r="B290" s="1" t="str">
        <f>'Input Data'!AH303</f>
        <v>7620A VEDDER RD</v>
      </c>
      <c r="C290" s="1" t="str">
        <f>'Input Data'!C303</f>
        <v>BC</v>
      </c>
      <c r="D290" s="1" t="str">
        <f>'Input Data'!D303</f>
        <v>UNBRAND DEF</v>
      </c>
      <c r="E290" s="1">
        <f>'Input Data'!X303</f>
        <v>119.5</v>
      </c>
      <c r="F290" s="1">
        <f>'Input Data'!F303</f>
        <v>0</v>
      </c>
      <c r="G290" s="1">
        <f>'Input Data'!G303</f>
        <v>0</v>
      </c>
      <c r="H290" s="1">
        <f>'Input Data'!H303</f>
        <v>0</v>
      </c>
      <c r="I290" s="1">
        <f>'Input Data'!I303</f>
        <v>0</v>
      </c>
      <c r="J290" s="1">
        <f t="shared" si="8"/>
        <v>119.5</v>
      </c>
      <c r="K290" s="6">
        <f>J290*'Input Data'!AF303</f>
        <v>14.34</v>
      </c>
      <c r="L290" s="6">
        <f>J290*'Input Data'!AG303</f>
        <v>0</v>
      </c>
      <c r="M290" s="6">
        <f t="shared" si="9"/>
        <v>133.84</v>
      </c>
    </row>
    <row r="291" spans="1:13" x14ac:dyDescent="0.2">
      <c r="A291" s="1" t="str">
        <f>'Input Data'!B304</f>
        <v>CLEARWATER</v>
      </c>
      <c r="B291" s="1" t="str">
        <f>'Input Data'!AH304</f>
        <v>348 JOYCE ROAD</v>
      </c>
      <c r="C291" s="1" t="str">
        <f>'Input Data'!C304</f>
        <v>BC</v>
      </c>
      <c r="D291" s="1" t="str">
        <f>'Input Data'!D304</f>
        <v>D LS DYED</v>
      </c>
      <c r="E291" s="1">
        <f>'Input Data'!X304</f>
        <v>121.33000000000001</v>
      </c>
      <c r="F291" s="1">
        <f>'Input Data'!F304</f>
        <v>4</v>
      </c>
      <c r="G291" s="1">
        <f>'Input Data'!G304</f>
        <v>3</v>
      </c>
      <c r="H291" s="1">
        <f>'Input Data'!H304</f>
        <v>0</v>
      </c>
      <c r="I291" s="1">
        <f>'Input Data'!I304</f>
        <v>0</v>
      </c>
      <c r="J291" s="1">
        <f t="shared" si="8"/>
        <v>128.33000000000001</v>
      </c>
      <c r="K291" s="6">
        <f>J291*'Input Data'!AF304</f>
        <v>6.416500000000001</v>
      </c>
      <c r="L291" s="6">
        <f>J291*'Input Data'!AG304</f>
        <v>0</v>
      </c>
      <c r="M291" s="6">
        <f t="shared" si="9"/>
        <v>134.74650000000003</v>
      </c>
    </row>
    <row r="292" spans="1:13" x14ac:dyDescent="0.2">
      <c r="A292" s="1" t="str">
        <f>'Input Data'!B305</f>
        <v>CLEARWATER</v>
      </c>
      <c r="B292" s="1" t="str">
        <f>'Input Data'!AH305</f>
        <v>348 JOYCE ROAD</v>
      </c>
      <c r="C292" s="1" t="str">
        <f>'Input Data'!C305</f>
        <v>BC</v>
      </c>
      <c r="D292" s="1" t="str">
        <f>'Input Data'!D305</f>
        <v>DIESEL LS</v>
      </c>
      <c r="E292" s="1">
        <f>'Input Data'!X305</f>
        <v>121.33000000000001</v>
      </c>
      <c r="F292" s="1">
        <f>'Input Data'!F305</f>
        <v>4</v>
      </c>
      <c r="G292" s="1">
        <f>'Input Data'!G305</f>
        <v>15</v>
      </c>
      <c r="H292" s="1">
        <f>'Input Data'!H305</f>
        <v>0</v>
      </c>
      <c r="I292" s="1">
        <f>'Input Data'!I305</f>
        <v>0</v>
      </c>
      <c r="J292" s="1">
        <f t="shared" si="8"/>
        <v>140.33000000000001</v>
      </c>
      <c r="K292" s="6">
        <f>J292*'Input Data'!AF305</f>
        <v>7.0165000000000006</v>
      </c>
      <c r="L292" s="6">
        <f>J292*'Input Data'!AG305</f>
        <v>0</v>
      </c>
      <c r="M292" s="6">
        <f t="shared" si="9"/>
        <v>147.34650000000002</v>
      </c>
    </row>
    <row r="293" spans="1:13" x14ac:dyDescent="0.2">
      <c r="A293" s="1" t="str">
        <f>'Input Data'!B306</f>
        <v>CLEARWATER</v>
      </c>
      <c r="B293" s="1" t="str">
        <f>'Input Data'!AH306</f>
        <v>348 JOYCE ROAD</v>
      </c>
      <c r="C293" s="1" t="str">
        <f>'Input Data'!C306</f>
        <v>BC</v>
      </c>
      <c r="D293" s="1" t="str">
        <f>'Input Data'!D306</f>
        <v>ETH REG DYE</v>
      </c>
      <c r="E293" s="1">
        <f>'Input Data'!X306</f>
        <v>109.93</v>
      </c>
      <c r="F293" s="1">
        <f>'Input Data'!F306</f>
        <v>10</v>
      </c>
      <c r="G293" s="1">
        <f>'Input Data'!G306</f>
        <v>3</v>
      </c>
      <c r="H293" s="1">
        <f>'Input Data'!H306</f>
        <v>0</v>
      </c>
      <c r="I293" s="1">
        <f>'Input Data'!I306</f>
        <v>0</v>
      </c>
      <c r="J293" s="1">
        <f t="shared" si="8"/>
        <v>122.93</v>
      </c>
      <c r="K293" s="6">
        <f>J293*'Input Data'!AF306</f>
        <v>6.1465000000000005</v>
      </c>
      <c r="L293" s="6">
        <f>J293*'Input Data'!AG306</f>
        <v>0</v>
      </c>
      <c r="M293" s="6">
        <f t="shared" si="9"/>
        <v>129.07650000000001</v>
      </c>
    </row>
    <row r="294" spans="1:13" x14ac:dyDescent="0.2">
      <c r="A294" s="1" t="str">
        <f>'Input Data'!B307</f>
        <v>CLEARWATER</v>
      </c>
      <c r="B294" s="1" t="str">
        <f>'Input Data'!AH307</f>
        <v>348 JOYCE ROAD</v>
      </c>
      <c r="C294" s="1" t="str">
        <f>'Input Data'!C307</f>
        <v>BC</v>
      </c>
      <c r="D294" s="1" t="str">
        <f>'Input Data'!D307</f>
        <v>ETHANOL REG</v>
      </c>
      <c r="E294" s="1">
        <f>'Input Data'!X307</f>
        <v>109.93</v>
      </c>
      <c r="F294" s="1">
        <f>'Input Data'!F307</f>
        <v>10</v>
      </c>
      <c r="G294" s="1">
        <f>'Input Data'!G307</f>
        <v>14.5</v>
      </c>
      <c r="H294" s="1">
        <f>'Input Data'!H307</f>
        <v>0</v>
      </c>
      <c r="I294" s="1">
        <f>'Input Data'!I307</f>
        <v>0</v>
      </c>
      <c r="J294" s="1">
        <f t="shared" si="8"/>
        <v>134.43</v>
      </c>
      <c r="K294" s="6">
        <f>J294*'Input Data'!AF307</f>
        <v>6.7215000000000007</v>
      </c>
      <c r="L294" s="6">
        <f>J294*'Input Data'!AG307</f>
        <v>0</v>
      </c>
      <c r="M294" s="6">
        <f t="shared" si="9"/>
        <v>141.1515</v>
      </c>
    </row>
    <row r="295" spans="1:13" x14ac:dyDescent="0.2">
      <c r="A295" s="1" t="str">
        <f>'Input Data'!B308</f>
        <v>CLEARWATER</v>
      </c>
      <c r="B295" s="1" t="str">
        <f>'Input Data'!AH308</f>
        <v>348 JOYCE ROAD</v>
      </c>
      <c r="C295" s="1" t="str">
        <f>'Input Data'!C308</f>
        <v>BC</v>
      </c>
      <c r="D295" s="1" t="str">
        <f>'Input Data'!D308</f>
        <v>UNBRAND DEF</v>
      </c>
      <c r="E295" s="1">
        <f>'Input Data'!X308</f>
        <v>129.4</v>
      </c>
      <c r="F295" s="1">
        <f>'Input Data'!F308</f>
        <v>0</v>
      </c>
      <c r="G295" s="1">
        <f>'Input Data'!G308</f>
        <v>0</v>
      </c>
      <c r="H295" s="1">
        <f>'Input Data'!H308</f>
        <v>0</v>
      </c>
      <c r="I295" s="1">
        <f>'Input Data'!I308</f>
        <v>0</v>
      </c>
      <c r="J295" s="1">
        <f t="shared" si="8"/>
        <v>129.4</v>
      </c>
      <c r="K295" s="6">
        <f>J295*'Input Data'!AF308</f>
        <v>15.528</v>
      </c>
      <c r="L295" s="6">
        <f>J295*'Input Data'!AG308</f>
        <v>0</v>
      </c>
      <c r="M295" s="6">
        <f t="shared" si="9"/>
        <v>144.928</v>
      </c>
    </row>
    <row r="296" spans="1:13" x14ac:dyDescent="0.2">
      <c r="A296" s="1" t="str">
        <f>'Input Data'!B309</f>
        <v>CLOVERDALE</v>
      </c>
      <c r="B296" s="1" t="str">
        <f>'Input Data'!AH309</f>
        <v>17979 55 AVE</v>
      </c>
      <c r="C296" s="1" t="str">
        <f>'Input Data'!C309</f>
        <v>BC</v>
      </c>
      <c r="D296" s="1" t="str">
        <f>'Input Data'!D309</f>
        <v>D LS DYED</v>
      </c>
      <c r="E296" s="1">
        <f>'Input Data'!X309</f>
        <v>119.5</v>
      </c>
      <c r="F296" s="1">
        <f>'Input Data'!F309</f>
        <v>4</v>
      </c>
      <c r="G296" s="1">
        <f>'Input Data'!G309</f>
        <v>3</v>
      </c>
      <c r="H296" s="1">
        <f>'Input Data'!H309</f>
        <v>0</v>
      </c>
      <c r="I296" s="1">
        <f>'Input Data'!I309</f>
        <v>0</v>
      </c>
      <c r="J296" s="1">
        <f t="shared" si="8"/>
        <v>126.5</v>
      </c>
      <c r="K296" s="6">
        <f>J296*'Input Data'!AF309</f>
        <v>6.3250000000000002</v>
      </c>
      <c r="L296" s="6">
        <f>J296*'Input Data'!AG309</f>
        <v>0</v>
      </c>
      <c r="M296" s="6">
        <f t="shared" si="9"/>
        <v>132.82499999999999</v>
      </c>
    </row>
    <row r="297" spans="1:13" x14ac:dyDescent="0.2">
      <c r="A297" s="1" t="str">
        <f>'Input Data'!B310</f>
        <v>CLOVERDALE</v>
      </c>
      <c r="B297" s="1" t="str">
        <f>'Input Data'!AH310</f>
        <v>17979 55 AVE</v>
      </c>
      <c r="C297" s="1" t="str">
        <f>'Input Data'!C310</f>
        <v>BC</v>
      </c>
      <c r="D297" s="1" t="str">
        <f>'Input Data'!D310</f>
        <v>DIESEL LS</v>
      </c>
      <c r="E297" s="1">
        <f>'Input Data'!X310</f>
        <v>119.5</v>
      </c>
      <c r="F297" s="1">
        <f>'Input Data'!F310</f>
        <v>4</v>
      </c>
      <c r="G297" s="1">
        <f>'Input Data'!G310</f>
        <v>9</v>
      </c>
      <c r="H297" s="1">
        <f>'Input Data'!H310</f>
        <v>0</v>
      </c>
      <c r="I297" s="1">
        <f>'Input Data'!I310</f>
        <v>18.5</v>
      </c>
      <c r="J297" s="1">
        <f t="shared" si="8"/>
        <v>151</v>
      </c>
      <c r="K297" s="6">
        <f>J297*'Input Data'!AF310</f>
        <v>7.5500000000000007</v>
      </c>
      <c r="L297" s="6">
        <f>J297*'Input Data'!AG310</f>
        <v>0</v>
      </c>
      <c r="M297" s="6">
        <f t="shared" si="9"/>
        <v>158.55000000000001</v>
      </c>
    </row>
    <row r="298" spans="1:13" x14ac:dyDescent="0.2">
      <c r="A298" s="1" t="str">
        <f>'Input Data'!B311</f>
        <v>CLOVERDALE</v>
      </c>
      <c r="B298" s="1" t="str">
        <f>'Input Data'!AH311</f>
        <v>17979 55 AVE</v>
      </c>
      <c r="C298" s="1" t="str">
        <f>'Input Data'!C311</f>
        <v>BC</v>
      </c>
      <c r="D298" s="1" t="str">
        <f>'Input Data'!D311</f>
        <v>ETHANOL REG</v>
      </c>
      <c r="E298" s="1">
        <f>'Input Data'!X311</f>
        <v>111.2</v>
      </c>
      <c r="F298" s="1">
        <f>'Input Data'!F311</f>
        <v>10</v>
      </c>
      <c r="G298" s="1">
        <f>'Input Data'!G311</f>
        <v>8.5</v>
      </c>
      <c r="H298" s="1">
        <f>'Input Data'!H311</f>
        <v>0</v>
      </c>
      <c r="I298" s="1">
        <f>'Input Data'!I311</f>
        <v>18.5</v>
      </c>
      <c r="J298" s="1">
        <f t="shared" si="8"/>
        <v>148.19999999999999</v>
      </c>
      <c r="K298" s="6">
        <f>J298*'Input Data'!AF311</f>
        <v>7.41</v>
      </c>
      <c r="L298" s="6">
        <f>J298*'Input Data'!AG311</f>
        <v>0</v>
      </c>
      <c r="M298" s="6">
        <f t="shared" si="9"/>
        <v>155.60999999999999</v>
      </c>
    </row>
    <row r="299" spans="1:13" x14ac:dyDescent="0.2">
      <c r="A299" s="1" t="str">
        <f>'Input Data'!B312</f>
        <v>CLOVERDALE</v>
      </c>
      <c r="B299" s="1" t="str">
        <f>'Input Data'!AH312</f>
        <v>17979 55 AVE</v>
      </c>
      <c r="C299" s="1" t="str">
        <f>'Input Data'!C312</f>
        <v>BC</v>
      </c>
      <c r="D299" s="1" t="str">
        <f>'Input Data'!D312</f>
        <v>REGULAR</v>
      </c>
      <c r="E299" s="1">
        <f>'Input Data'!X312</f>
        <v>97.5</v>
      </c>
      <c r="F299" s="1">
        <f>'Input Data'!F312</f>
        <v>10</v>
      </c>
      <c r="G299" s="1">
        <f>'Input Data'!G312</f>
        <v>8.5</v>
      </c>
      <c r="H299" s="1">
        <f>'Input Data'!H312</f>
        <v>0</v>
      </c>
      <c r="I299" s="1">
        <f>'Input Data'!I312</f>
        <v>18.5</v>
      </c>
      <c r="J299" s="1">
        <f t="shared" si="8"/>
        <v>134.5</v>
      </c>
      <c r="K299" s="6">
        <f>J299*'Input Data'!AF312</f>
        <v>6.7250000000000005</v>
      </c>
      <c r="L299" s="6">
        <f>J299*'Input Data'!AG312</f>
        <v>0</v>
      </c>
      <c r="M299" s="6">
        <f t="shared" si="9"/>
        <v>141.22499999999999</v>
      </c>
    </row>
    <row r="300" spans="1:13" x14ac:dyDescent="0.2">
      <c r="A300" s="1" t="str">
        <f>'Input Data'!B313</f>
        <v>CLOVERDALE</v>
      </c>
      <c r="B300" s="1" t="str">
        <f>'Input Data'!AH313</f>
        <v>17979 55 AVE</v>
      </c>
      <c r="C300" s="1" t="str">
        <f>'Input Data'!C313</f>
        <v>BC</v>
      </c>
      <c r="D300" s="1" t="str">
        <f>'Input Data'!D313</f>
        <v>UNBRAND DEF</v>
      </c>
      <c r="E300" s="1">
        <f>'Input Data'!X313</f>
        <v>100.8</v>
      </c>
      <c r="F300" s="1">
        <f>'Input Data'!F313</f>
        <v>0</v>
      </c>
      <c r="G300" s="1">
        <f>'Input Data'!G313</f>
        <v>0</v>
      </c>
      <c r="H300" s="1">
        <f>'Input Data'!H313</f>
        <v>0</v>
      </c>
      <c r="I300" s="1">
        <f>'Input Data'!I313</f>
        <v>0</v>
      </c>
      <c r="J300" s="1">
        <f t="shared" si="8"/>
        <v>100.8</v>
      </c>
      <c r="K300" s="6">
        <f>J300*'Input Data'!AF313</f>
        <v>12.096</v>
      </c>
      <c r="L300" s="6">
        <f>J300*'Input Data'!AG313</f>
        <v>0</v>
      </c>
      <c r="M300" s="6">
        <f t="shared" si="9"/>
        <v>112.896</v>
      </c>
    </row>
    <row r="301" spans="1:13" x14ac:dyDescent="0.2">
      <c r="A301" s="1" t="str">
        <f>'Input Data'!B314</f>
        <v>COURTENAY</v>
      </c>
      <c r="B301" s="1" t="str">
        <f>'Input Data'!AH314</f>
        <v>2650 CLIFFE AVE</v>
      </c>
      <c r="C301" s="1" t="str">
        <f>'Input Data'!C314</f>
        <v>BC</v>
      </c>
      <c r="D301" s="1" t="str">
        <f>'Input Data'!D314</f>
        <v>D LS DYED</v>
      </c>
      <c r="E301" s="1">
        <f>'Input Data'!X314</f>
        <v>119.6</v>
      </c>
      <c r="F301" s="1">
        <f>'Input Data'!F314</f>
        <v>4</v>
      </c>
      <c r="G301" s="1">
        <f>'Input Data'!G314</f>
        <v>3</v>
      </c>
      <c r="H301" s="1">
        <f>'Input Data'!H314</f>
        <v>0</v>
      </c>
      <c r="I301" s="1">
        <f>'Input Data'!I314</f>
        <v>0</v>
      </c>
      <c r="J301" s="1">
        <f t="shared" si="8"/>
        <v>126.6</v>
      </c>
      <c r="K301" s="6">
        <f>J301*'Input Data'!AF314</f>
        <v>6.33</v>
      </c>
      <c r="L301" s="6">
        <f>J301*'Input Data'!AG314</f>
        <v>0</v>
      </c>
      <c r="M301" s="6">
        <f t="shared" si="9"/>
        <v>132.93</v>
      </c>
    </row>
    <row r="302" spans="1:13" x14ac:dyDescent="0.2">
      <c r="A302" s="1" t="str">
        <f>'Input Data'!B315</f>
        <v>COURTENAY</v>
      </c>
      <c r="B302" s="1" t="str">
        <f>'Input Data'!AH315</f>
        <v>2650 CLIFFE AVE</v>
      </c>
      <c r="C302" s="1" t="str">
        <f>'Input Data'!C315</f>
        <v>BC</v>
      </c>
      <c r="D302" s="1" t="str">
        <f>'Input Data'!D315</f>
        <v>DIESEL LS</v>
      </c>
      <c r="E302" s="1">
        <f>'Input Data'!X315</f>
        <v>119.6</v>
      </c>
      <c r="F302" s="1">
        <f>'Input Data'!F315</f>
        <v>4</v>
      </c>
      <c r="G302" s="1">
        <f>'Input Data'!G315</f>
        <v>15</v>
      </c>
      <c r="H302" s="1">
        <f>'Input Data'!H315</f>
        <v>0</v>
      </c>
      <c r="I302" s="1">
        <f>'Input Data'!I315</f>
        <v>0</v>
      </c>
      <c r="J302" s="1">
        <f t="shared" si="8"/>
        <v>138.6</v>
      </c>
      <c r="K302" s="6">
        <f>J302*'Input Data'!AF315</f>
        <v>6.93</v>
      </c>
      <c r="L302" s="6">
        <f>J302*'Input Data'!AG315</f>
        <v>0</v>
      </c>
      <c r="M302" s="6">
        <f t="shared" si="9"/>
        <v>145.53</v>
      </c>
    </row>
    <row r="303" spans="1:13" x14ac:dyDescent="0.2">
      <c r="A303" s="1" t="str">
        <f>'Input Data'!B316</f>
        <v>COURTENAY</v>
      </c>
      <c r="B303" s="1" t="str">
        <f>'Input Data'!AH316</f>
        <v>2650 CLIFFE AVE</v>
      </c>
      <c r="C303" s="1" t="str">
        <f>'Input Data'!C316</f>
        <v>BC</v>
      </c>
      <c r="D303" s="1" t="str">
        <f>'Input Data'!D316</f>
        <v>ETH REG DYE</v>
      </c>
      <c r="E303" s="1">
        <f>'Input Data'!X316</f>
        <v>111.3</v>
      </c>
      <c r="F303" s="1">
        <f>'Input Data'!F316</f>
        <v>10</v>
      </c>
      <c r="G303" s="1">
        <f>'Input Data'!G316</f>
        <v>3</v>
      </c>
      <c r="H303" s="1">
        <f>'Input Data'!H316</f>
        <v>0</v>
      </c>
      <c r="I303" s="1">
        <f>'Input Data'!I316</f>
        <v>0</v>
      </c>
      <c r="J303" s="1">
        <f t="shared" si="8"/>
        <v>124.3</v>
      </c>
      <c r="K303" s="6">
        <f>J303*'Input Data'!AF316</f>
        <v>6.2149999999999999</v>
      </c>
      <c r="L303" s="6">
        <f>J303*'Input Data'!AG316</f>
        <v>0</v>
      </c>
      <c r="M303" s="6">
        <f t="shared" si="9"/>
        <v>130.51499999999999</v>
      </c>
    </row>
    <row r="304" spans="1:13" x14ac:dyDescent="0.2">
      <c r="A304" s="1" t="str">
        <f>'Input Data'!B317</f>
        <v>COURTENAY</v>
      </c>
      <c r="B304" s="1" t="str">
        <f>'Input Data'!AH317</f>
        <v>2650 CLIFFE AVE</v>
      </c>
      <c r="C304" s="1" t="str">
        <f>'Input Data'!C317</f>
        <v>BC</v>
      </c>
      <c r="D304" s="1" t="str">
        <f>'Input Data'!D317</f>
        <v>ETHANOL REG</v>
      </c>
      <c r="E304" s="1">
        <f>'Input Data'!X317</f>
        <v>111.3</v>
      </c>
      <c r="F304" s="1">
        <f>'Input Data'!F317</f>
        <v>10</v>
      </c>
      <c r="G304" s="1">
        <f>'Input Data'!G317</f>
        <v>14.5</v>
      </c>
      <c r="H304" s="1">
        <f>'Input Data'!H317</f>
        <v>0</v>
      </c>
      <c r="I304" s="1">
        <f>'Input Data'!I317</f>
        <v>0</v>
      </c>
      <c r="J304" s="1">
        <f t="shared" si="8"/>
        <v>135.80000000000001</v>
      </c>
      <c r="K304" s="6">
        <f>J304*'Input Data'!AF317</f>
        <v>6.7900000000000009</v>
      </c>
      <c r="L304" s="6">
        <f>J304*'Input Data'!AG317</f>
        <v>0</v>
      </c>
      <c r="M304" s="6">
        <f t="shared" si="9"/>
        <v>142.59</v>
      </c>
    </row>
    <row r="305" spans="1:13" x14ac:dyDescent="0.2">
      <c r="A305" s="1" t="str">
        <f>'Input Data'!B318</f>
        <v>COURTENAY</v>
      </c>
      <c r="B305" s="1" t="str">
        <f>'Input Data'!AH318</f>
        <v>2650 CLIFFE AVE</v>
      </c>
      <c r="C305" s="1" t="str">
        <f>'Input Data'!C318</f>
        <v>BC</v>
      </c>
      <c r="D305" s="1" t="str">
        <f>'Input Data'!D318</f>
        <v>REG DYED</v>
      </c>
      <c r="E305" s="1">
        <f>'Input Data'!X318</f>
        <v>72.8</v>
      </c>
      <c r="F305" s="1">
        <f>'Input Data'!F318</f>
        <v>10</v>
      </c>
      <c r="G305" s="1">
        <f>'Input Data'!G318</f>
        <v>3</v>
      </c>
      <c r="H305" s="1">
        <f>'Input Data'!H318</f>
        <v>0</v>
      </c>
      <c r="I305" s="1">
        <f>'Input Data'!I318</f>
        <v>0</v>
      </c>
      <c r="J305" s="1">
        <f t="shared" si="8"/>
        <v>85.8</v>
      </c>
      <c r="K305" s="6">
        <f>J305*'Input Data'!AF318</f>
        <v>4.29</v>
      </c>
      <c r="L305" s="6">
        <f>J305*'Input Data'!AG318</f>
        <v>0</v>
      </c>
      <c r="M305" s="6">
        <f t="shared" si="9"/>
        <v>90.09</v>
      </c>
    </row>
    <row r="306" spans="1:13" x14ac:dyDescent="0.2">
      <c r="A306" s="1" t="str">
        <f>'Input Data'!B319</f>
        <v>COURTENAY</v>
      </c>
      <c r="B306" s="1" t="str">
        <f>'Input Data'!AH319</f>
        <v>2650 CLIFFE AVE</v>
      </c>
      <c r="C306" s="1" t="str">
        <f>'Input Data'!C319</f>
        <v>BC</v>
      </c>
      <c r="D306" s="1" t="str">
        <f>'Input Data'!D319</f>
        <v>REGULAR</v>
      </c>
      <c r="E306" s="1">
        <f>'Input Data'!X319</f>
        <v>72.8</v>
      </c>
      <c r="F306" s="1">
        <f>'Input Data'!F319</f>
        <v>10</v>
      </c>
      <c r="G306" s="1">
        <f>'Input Data'!G319</f>
        <v>14.5</v>
      </c>
      <c r="H306" s="1">
        <f>'Input Data'!H319</f>
        <v>0</v>
      </c>
      <c r="I306" s="1">
        <f>'Input Data'!I319</f>
        <v>0</v>
      </c>
      <c r="J306" s="1">
        <f t="shared" si="8"/>
        <v>97.3</v>
      </c>
      <c r="K306" s="6">
        <f>J306*'Input Data'!AF319</f>
        <v>4.8650000000000002</v>
      </c>
      <c r="L306" s="6">
        <f>J306*'Input Data'!AG319</f>
        <v>0</v>
      </c>
      <c r="M306" s="6">
        <f t="shared" si="9"/>
        <v>102.16499999999999</v>
      </c>
    </row>
    <row r="307" spans="1:13" x14ac:dyDescent="0.2">
      <c r="A307" s="1" t="str">
        <f>'Input Data'!B320</f>
        <v>CRANBROOK</v>
      </c>
      <c r="B307" s="1" t="str">
        <f>'Input Data'!AH320</f>
        <v>2001 THEATRE ROAD</v>
      </c>
      <c r="C307" s="1" t="str">
        <f>'Input Data'!C320</f>
        <v>BC</v>
      </c>
      <c r="D307" s="1" t="str">
        <f>'Input Data'!D320</f>
        <v>D LS DYED</v>
      </c>
      <c r="E307" s="1">
        <f>'Input Data'!X320</f>
        <v>125.4</v>
      </c>
      <c r="F307" s="1">
        <f>'Input Data'!F320</f>
        <v>4</v>
      </c>
      <c r="G307" s="1">
        <f>'Input Data'!G320</f>
        <v>3</v>
      </c>
      <c r="H307" s="1">
        <f>'Input Data'!H320</f>
        <v>0</v>
      </c>
      <c r="I307" s="1">
        <f>'Input Data'!I320</f>
        <v>0</v>
      </c>
      <c r="J307" s="1">
        <f t="shared" si="8"/>
        <v>132.4</v>
      </c>
      <c r="K307" s="6">
        <f>J307*'Input Data'!AF320</f>
        <v>6.620000000000001</v>
      </c>
      <c r="L307" s="6">
        <f>J307*'Input Data'!AG320</f>
        <v>0</v>
      </c>
      <c r="M307" s="6">
        <f t="shared" si="9"/>
        <v>139.02000000000001</v>
      </c>
    </row>
    <row r="308" spans="1:13" x14ac:dyDescent="0.2">
      <c r="A308" s="1" t="str">
        <f>'Input Data'!B321</f>
        <v>CRANBROOK</v>
      </c>
      <c r="B308" s="1" t="str">
        <f>'Input Data'!AH321</f>
        <v>2001 THEATRE ROAD</v>
      </c>
      <c r="C308" s="1" t="str">
        <f>'Input Data'!C321</f>
        <v>BC</v>
      </c>
      <c r="D308" s="1" t="str">
        <f>'Input Data'!D321</f>
        <v>DIESEL LS</v>
      </c>
      <c r="E308" s="1">
        <f>'Input Data'!X321</f>
        <v>125.4</v>
      </c>
      <c r="F308" s="1">
        <f>'Input Data'!F321</f>
        <v>4</v>
      </c>
      <c r="G308" s="1">
        <f>'Input Data'!G321</f>
        <v>15</v>
      </c>
      <c r="H308" s="1">
        <f>'Input Data'!H321</f>
        <v>0</v>
      </c>
      <c r="I308" s="1">
        <f>'Input Data'!I321</f>
        <v>0</v>
      </c>
      <c r="J308" s="1">
        <f t="shared" si="8"/>
        <v>144.4</v>
      </c>
      <c r="K308" s="6">
        <f>J308*'Input Data'!AF321</f>
        <v>7.2200000000000006</v>
      </c>
      <c r="L308" s="6">
        <f>J308*'Input Data'!AG321</f>
        <v>0</v>
      </c>
      <c r="M308" s="6">
        <f t="shared" si="9"/>
        <v>151.62</v>
      </c>
    </row>
    <row r="309" spans="1:13" x14ac:dyDescent="0.2">
      <c r="A309" s="1" t="str">
        <f>'Input Data'!B322</f>
        <v>CRANBROOK</v>
      </c>
      <c r="B309" s="1" t="str">
        <f>'Input Data'!AH322</f>
        <v>2001 THEATRE ROAD</v>
      </c>
      <c r="C309" s="1" t="str">
        <f>'Input Data'!C322</f>
        <v>BC</v>
      </c>
      <c r="D309" s="1" t="str">
        <f>'Input Data'!D322</f>
        <v>ETHANOL REG</v>
      </c>
      <c r="E309" s="1">
        <f>'Input Data'!X322</f>
        <v>112.8</v>
      </c>
      <c r="F309" s="1">
        <f>'Input Data'!F322</f>
        <v>10</v>
      </c>
      <c r="G309" s="1">
        <f>'Input Data'!G322</f>
        <v>14.5</v>
      </c>
      <c r="H309" s="1">
        <f>'Input Data'!H322</f>
        <v>0</v>
      </c>
      <c r="I309" s="1">
        <f>'Input Data'!I322</f>
        <v>0</v>
      </c>
      <c r="J309" s="1">
        <f t="shared" si="8"/>
        <v>137.30000000000001</v>
      </c>
      <c r="K309" s="6">
        <f>J309*'Input Data'!AF322</f>
        <v>6.8650000000000011</v>
      </c>
      <c r="L309" s="6">
        <f>J309*'Input Data'!AG322</f>
        <v>0</v>
      </c>
      <c r="M309" s="6">
        <f t="shared" si="9"/>
        <v>144.16500000000002</v>
      </c>
    </row>
    <row r="310" spans="1:13" x14ac:dyDescent="0.2">
      <c r="A310" s="1" t="str">
        <f>'Input Data'!B323</f>
        <v>CRANBROOK</v>
      </c>
      <c r="B310" s="1" t="str">
        <f>'Input Data'!AH323</f>
        <v>2001 THEATRE ROAD</v>
      </c>
      <c r="C310" s="1" t="str">
        <f>'Input Data'!C323</f>
        <v>BC</v>
      </c>
      <c r="D310" s="1" t="str">
        <f>'Input Data'!D323</f>
        <v>UNBRAND DEF</v>
      </c>
      <c r="E310" s="1">
        <f>'Input Data'!X323</f>
        <v>132.9</v>
      </c>
      <c r="F310" s="1">
        <f>'Input Data'!F323</f>
        <v>0</v>
      </c>
      <c r="G310" s="1">
        <f>'Input Data'!G323</f>
        <v>0</v>
      </c>
      <c r="H310" s="1">
        <f>'Input Data'!H323</f>
        <v>0</v>
      </c>
      <c r="I310" s="1">
        <f>'Input Data'!I323</f>
        <v>0</v>
      </c>
      <c r="J310" s="1">
        <f t="shared" si="8"/>
        <v>132.9</v>
      </c>
      <c r="K310" s="6">
        <f>J310*'Input Data'!AF323</f>
        <v>15.948</v>
      </c>
      <c r="L310" s="6">
        <f>J310*'Input Data'!AG323</f>
        <v>0</v>
      </c>
      <c r="M310" s="6">
        <f t="shared" si="9"/>
        <v>148.84800000000001</v>
      </c>
    </row>
    <row r="311" spans="1:13" x14ac:dyDescent="0.2">
      <c r="A311" s="1" t="str">
        <f>'Input Data'!B324</f>
        <v>DAWSON CREEK</v>
      </c>
      <c r="B311" s="1" t="str">
        <f>'Input Data'!AH324</f>
        <v>2691 DARCY'S RD</v>
      </c>
      <c r="C311" s="1" t="str">
        <f>'Input Data'!C324</f>
        <v>BC</v>
      </c>
      <c r="D311" s="1" t="str">
        <f>'Input Data'!D324</f>
        <v>D LS DYED</v>
      </c>
      <c r="E311" s="1">
        <f>'Input Data'!X324</f>
        <v>120.1</v>
      </c>
      <c r="F311" s="1">
        <f>'Input Data'!F324</f>
        <v>4</v>
      </c>
      <c r="G311" s="1">
        <f>'Input Data'!G324</f>
        <v>3</v>
      </c>
      <c r="H311" s="1">
        <f>'Input Data'!H324</f>
        <v>0</v>
      </c>
      <c r="I311" s="1">
        <f>'Input Data'!I324</f>
        <v>0</v>
      </c>
      <c r="J311" s="1">
        <f t="shared" si="8"/>
        <v>127.1</v>
      </c>
      <c r="K311" s="6">
        <f>J311*'Input Data'!AF324</f>
        <v>6.3550000000000004</v>
      </c>
      <c r="L311" s="6">
        <f>J311*'Input Data'!AG324</f>
        <v>0</v>
      </c>
      <c r="M311" s="6">
        <f t="shared" si="9"/>
        <v>133.45499999999998</v>
      </c>
    </row>
    <row r="312" spans="1:13" x14ac:dyDescent="0.2">
      <c r="A312" s="1" t="str">
        <f>'Input Data'!B325</f>
        <v>DAWSON CREEK</v>
      </c>
      <c r="B312" s="1" t="str">
        <f>'Input Data'!AH325</f>
        <v>2691 DARCY'S RD</v>
      </c>
      <c r="C312" s="1" t="str">
        <f>'Input Data'!C325</f>
        <v>BC</v>
      </c>
      <c r="D312" s="1" t="str">
        <f>'Input Data'!D325</f>
        <v>DIESEL LS</v>
      </c>
      <c r="E312" s="1">
        <f>'Input Data'!X325</f>
        <v>120.1</v>
      </c>
      <c r="F312" s="1">
        <f>'Input Data'!F325</f>
        <v>4</v>
      </c>
      <c r="G312" s="1">
        <f>'Input Data'!G325</f>
        <v>15</v>
      </c>
      <c r="H312" s="1">
        <f>'Input Data'!H325</f>
        <v>0</v>
      </c>
      <c r="I312" s="1">
        <f>'Input Data'!I325</f>
        <v>0</v>
      </c>
      <c r="J312" s="1">
        <f t="shared" si="8"/>
        <v>139.1</v>
      </c>
      <c r="K312" s="6">
        <f>J312*'Input Data'!AF325</f>
        <v>6.9550000000000001</v>
      </c>
      <c r="L312" s="6">
        <f>J312*'Input Data'!AG325</f>
        <v>0</v>
      </c>
      <c r="M312" s="6">
        <f t="shared" si="9"/>
        <v>146.05500000000001</v>
      </c>
    </row>
    <row r="313" spans="1:13" x14ac:dyDescent="0.2">
      <c r="A313" s="1" t="str">
        <f>'Input Data'!B326</f>
        <v>DAWSON CREEK</v>
      </c>
      <c r="B313" s="1" t="str">
        <f>'Input Data'!AH326</f>
        <v>2691 DARCY'S RD</v>
      </c>
      <c r="C313" s="1" t="str">
        <f>'Input Data'!C326</f>
        <v>BC</v>
      </c>
      <c r="D313" s="1" t="str">
        <f>'Input Data'!D326</f>
        <v>ETH REG DYE</v>
      </c>
      <c r="E313" s="1">
        <f>'Input Data'!X326</f>
        <v>108</v>
      </c>
      <c r="F313" s="1">
        <f>'Input Data'!F326</f>
        <v>10</v>
      </c>
      <c r="G313" s="1">
        <f>'Input Data'!G326</f>
        <v>3</v>
      </c>
      <c r="H313" s="1">
        <f>'Input Data'!H326</f>
        <v>0</v>
      </c>
      <c r="I313" s="1">
        <f>'Input Data'!I326</f>
        <v>0</v>
      </c>
      <c r="J313" s="1">
        <f t="shared" si="8"/>
        <v>121</v>
      </c>
      <c r="K313" s="6">
        <f>J313*'Input Data'!AF326</f>
        <v>6.0500000000000007</v>
      </c>
      <c r="L313" s="6">
        <f>J313*'Input Data'!AG326</f>
        <v>0</v>
      </c>
      <c r="M313" s="6">
        <f t="shared" si="9"/>
        <v>127.05</v>
      </c>
    </row>
    <row r="314" spans="1:13" x14ac:dyDescent="0.2">
      <c r="A314" s="1" t="str">
        <f>'Input Data'!B327</f>
        <v>DAWSON CREEK</v>
      </c>
      <c r="B314" s="1" t="str">
        <f>'Input Data'!AH327</f>
        <v>2691 DARCY'S RD</v>
      </c>
      <c r="C314" s="1" t="str">
        <f>'Input Data'!C327</f>
        <v>BC</v>
      </c>
      <c r="D314" s="1" t="str">
        <f>'Input Data'!D327</f>
        <v>REG DYED</v>
      </c>
      <c r="E314" s="1">
        <f>'Input Data'!X327</f>
        <v>108</v>
      </c>
      <c r="F314" s="1">
        <f>'Input Data'!F327</f>
        <v>10</v>
      </c>
      <c r="G314" s="1">
        <f>'Input Data'!G327</f>
        <v>3</v>
      </c>
      <c r="H314" s="1">
        <f>'Input Data'!H327</f>
        <v>0</v>
      </c>
      <c r="I314" s="1">
        <f>'Input Data'!I327</f>
        <v>0</v>
      </c>
      <c r="J314" s="1">
        <f t="shared" si="8"/>
        <v>121</v>
      </c>
      <c r="K314" s="6">
        <f>J314*'Input Data'!AF327</f>
        <v>6.0500000000000007</v>
      </c>
      <c r="L314" s="6">
        <f>J314*'Input Data'!AG327</f>
        <v>0</v>
      </c>
      <c r="M314" s="6">
        <f t="shared" si="9"/>
        <v>127.05</v>
      </c>
    </row>
    <row r="315" spans="1:13" x14ac:dyDescent="0.2">
      <c r="A315" s="1" t="str">
        <f>'Input Data'!B328</f>
        <v>DAWSON CREEK</v>
      </c>
      <c r="B315" s="1" t="str">
        <f>'Input Data'!AH328</f>
        <v>2691 DARCY'S RD</v>
      </c>
      <c r="C315" s="1" t="str">
        <f>'Input Data'!C328</f>
        <v>BC</v>
      </c>
      <c r="D315" s="1" t="str">
        <f>'Input Data'!D328</f>
        <v>REGULAR</v>
      </c>
      <c r="E315" s="1">
        <f>'Input Data'!X328</f>
        <v>108</v>
      </c>
      <c r="F315" s="1">
        <f>'Input Data'!F328</f>
        <v>10</v>
      </c>
      <c r="G315" s="1">
        <f>'Input Data'!G328</f>
        <v>14.5</v>
      </c>
      <c r="H315" s="1">
        <f>'Input Data'!H328</f>
        <v>0</v>
      </c>
      <c r="I315" s="1">
        <f>'Input Data'!I328</f>
        <v>0</v>
      </c>
      <c r="J315" s="1">
        <f t="shared" si="8"/>
        <v>132.5</v>
      </c>
      <c r="K315" s="6">
        <f>J315*'Input Data'!AF328</f>
        <v>6.625</v>
      </c>
      <c r="L315" s="6">
        <f>J315*'Input Data'!AG328</f>
        <v>0</v>
      </c>
      <c r="M315" s="6">
        <f t="shared" si="9"/>
        <v>139.125</v>
      </c>
    </row>
    <row r="316" spans="1:13" x14ac:dyDescent="0.2">
      <c r="A316" s="1" t="str">
        <f>'Input Data'!B329</f>
        <v>FORT NELSON</v>
      </c>
      <c r="B316" s="1" t="str">
        <f>'Input Data'!AH329</f>
        <v>RR1 MILE 293 ALASKA HWY</v>
      </c>
      <c r="C316" s="1" t="str">
        <f>'Input Data'!C329</f>
        <v>BC</v>
      </c>
      <c r="D316" s="1" t="str">
        <f>'Input Data'!D329</f>
        <v>D LS DYED</v>
      </c>
      <c r="E316" s="1">
        <f>'Input Data'!X329</f>
        <v>121.4</v>
      </c>
      <c r="F316" s="1">
        <f>'Input Data'!F329</f>
        <v>4</v>
      </c>
      <c r="G316" s="1">
        <f>'Input Data'!G329</f>
        <v>3</v>
      </c>
      <c r="H316" s="1">
        <f>'Input Data'!H329</f>
        <v>0</v>
      </c>
      <c r="I316" s="1">
        <f>'Input Data'!I329</f>
        <v>0</v>
      </c>
      <c r="J316" s="1">
        <f t="shared" si="8"/>
        <v>128.4</v>
      </c>
      <c r="K316" s="6">
        <f>J316*'Input Data'!AF329</f>
        <v>6.4200000000000008</v>
      </c>
      <c r="L316" s="6">
        <f>J316*'Input Data'!AG329</f>
        <v>0</v>
      </c>
      <c r="M316" s="6">
        <f t="shared" si="9"/>
        <v>134.82</v>
      </c>
    </row>
    <row r="317" spans="1:13" x14ac:dyDescent="0.2">
      <c r="A317" s="1" t="str">
        <f>'Input Data'!B330</f>
        <v>FORT NELSON</v>
      </c>
      <c r="B317" s="1" t="str">
        <f>'Input Data'!AH330</f>
        <v>RR1 MILE 293 ALASKA HWY</v>
      </c>
      <c r="C317" s="1" t="str">
        <f>'Input Data'!C330</f>
        <v>BC</v>
      </c>
      <c r="D317" s="1" t="str">
        <f>'Input Data'!D330</f>
        <v>DIESEL LS</v>
      </c>
      <c r="E317" s="1">
        <f>'Input Data'!X330</f>
        <v>121.4</v>
      </c>
      <c r="F317" s="1">
        <f>'Input Data'!F330</f>
        <v>4</v>
      </c>
      <c r="G317" s="1">
        <f>'Input Data'!G330</f>
        <v>15</v>
      </c>
      <c r="H317" s="1">
        <f>'Input Data'!H330</f>
        <v>0</v>
      </c>
      <c r="I317" s="1">
        <f>'Input Data'!I330</f>
        <v>0</v>
      </c>
      <c r="J317" s="1">
        <f t="shared" si="8"/>
        <v>140.4</v>
      </c>
      <c r="K317" s="6">
        <f>J317*'Input Data'!AF330</f>
        <v>7.0200000000000005</v>
      </c>
      <c r="L317" s="6">
        <f>J317*'Input Data'!AG330</f>
        <v>0</v>
      </c>
      <c r="M317" s="6">
        <f t="shared" si="9"/>
        <v>147.42000000000002</v>
      </c>
    </row>
    <row r="318" spans="1:13" x14ac:dyDescent="0.2">
      <c r="A318" s="1" t="str">
        <f>'Input Data'!B331</f>
        <v>FORT NELSON</v>
      </c>
      <c r="B318" s="1" t="str">
        <f>'Input Data'!AH331</f>
        <v>RR1 MILE 293 ALASKA HWY</v>
      </c>
      <c r="C318" s="1" t="str">
        <f>'Input Data'!C331</f>
        <v>BC</v>
      </c>
      <c r="D318" s="1" t="str">
        <f>'Input Data'!D331</f>
        <v>ETH MID</v>
      </c>
      <c r="E318" s="1">
        <f>'Input Data'!X331</f>
        <v>129.80000000000001</v>
      </c>
      <c r="F318" s="1">
        <f>'Input Data'!F331</f>
        <v>10</v>
      </c>
      <c r="G318" s="1">
        <f>'Input Data'!G331</f>
        <v>14.5</v>
      </c>
      <c r="H318" s="1">
        <f>'Input Data'!H331</f>
        <v>0</v>
      </c>
      <c r="I318" s="1">
        <f>'Input Data'!I331</f>
        <v>0</v>
      </c>
      <c r="J318" s="1">
        <f t="shared" si="8"/>
        <v>154.30000000000001</v>
      </c>
      <c r="K318" s="6">
        <f>J318*'Input Data'!AF331</f>
        <v>7.7150000000000007</v>
      </c>
      <c r="L318" s="6">
        <f>J318*'Input Data'!AG331</f>
        <v>0</v>
      </c>
      <c r="M318" s="6">
        <f t="shared" si="9"/>
        <v>162.01500000000001</v>
      </c>
    </row>
    <row r="319" spans="1:13" x14ac:dyDescent="0.2">
      <c r="A319" s="1" t="str">
        <f>'Input Data'!B332</f>
        <v>FORT NELSON</v>
      </c>
      <c r="B319" s="1" t="str">
        <f>'Input Data'!AH332</f>
        <v>RR1 MILE 293 ALASKA HWY</v>
      </c>
      <c r="C319" s="1" t="str">
        <f>'Input Data'!C332</f>
        <v>BC</v>
      </c>
      <c r="D319" s="1" t="str">
        <f>'Input Data'!D332</f>
        <v>ETHANOL REG</v>
      </c>
      <c r="E319" s="1">
        <f>'Input Data'!X332</f>
        <v>113.7</v>
      </c>
      <c r="F319" s="1">
        <f>'Input Data'!F332</f>
        <v>10</v>
      </c>
      <c r="G319" s="1">
        <f>'Input Data'!G332</f>
        <v>14.5</v>
      </c>
      <c r="H319" s="1">
        <f>'Input Data'!H332</f>
        <v>0</v>
      </c>
      <c r="I319" s="1">
        <f>'Input Data'!I332</f>
        <v>0</v>
      </c>
      <c r="J319" s="1">
        <f t="shared" si="8"/>
        <v>138.19999999999999</v>
      </c>
      <c r="K319" s="6">
        <f>J319*'Input Data'!AF332</f>
        <v>6.91</v>
      </c>
      <c r="L319" s="6">
        <f>J319*'Input Data'!AG332</f>
        <v>0</v>
      </c>
      <c r="M319" s="6">
        <f t="shared" si="9"/>
        <v>145.10999999999999</v>
      </c>
    </row>
    <row r="320" spans="1:13" x14ac:dyDescent="0.2">
      <c r="A320" s="1" t="str">
        <f>'Input Data'!B333</f>
        <v>FORT NELSON</v>
      </c>
      <c r="B320" s="1" t="str">
        <f>'Input Data'!AH333</f>
        <v>RR1 MILE 293 ALASKA HWY</v>
      </c>
      <c r="C320" s="1" t="str">
        <f>'Input Data'!C333</f>
        <v>BC</v>
      </c>
      <c r="D320" s="1" t="str">
        <f>'Input Data'!D333</f>
        <v>PREM DYED</v>
      </c>
      <c r="E320" s="1">
        <f>'Input Data'!X333</f>
        <v>133.69999999999999</v>
      </c>
      <c r="F320" s="1">
        <f>'Input Data'!F333</f>
        <v>10</v>
      </c>
      <c r="G320" s="1">
        <f>'Input Data'!G333</f>
        <v>3</v>
      </c>
      <c r="H320" s="1">
        <f>'Input Data'!H333</f>
        <v>0</v>
      </c>
      <c r="I320" s="1">
        <f>'Input Data'!I333</f>
        <v>0</v>
      </c>
      <c r="J320" s="1">
        <f t="shared" si="8"/>
        <v>146.69999999999999</v>
      </c>
      <c r="K320" s="6">
        <f>J320*'Input Data'!AF333</f>
        <v>7.335</v>
      </c>
      <c r="L320" s="6">
        <f>J320*'Input Data'!AG333</f>
        <v>0</v>
      </c>
      <c r="M320" s="6">
        <f t="shared" si="9"/>
        <v>154.035</v>
      </c>
    </row>
    <row r="321" spans="1:16" x14ac:dyDescent="0.2">
      <c r="A321" s="1" t="str">
        <f>'Input Data'!B334</f>
        <v>FORT NELSON</v>
      </c>
      <c r="B321" s="1" t="str">
        <f>'Input Data'!AH334</f>
        <v>RR1 MILE 293 ALASKA HWY</v>
      </c>
      <c r="C321" s="1" t="str">
        <f>'Input Data'!C334</f>
        <v>BC</v>
      </c>
      <c r="D321" s="1" t="str">
        <f>'Input Data'!D334</f>
        <v>PREMIUM</v>
      </c>
      <c r="E321" s="1">
        <f>'Input Data'!X334</f>
        <v>133.69999999999999</v>
      </c>
      <c r="F321" s="1">
        <f>'Input Data'!F334</f>
        <v>10</v>
      </c>
      <c r="G321" s="1">
        <f>'Input Data'!G334</f>
        <v>14.5</v>
      </c>
      <c r="H321" s="1">
        <f>'Input Data'!H334</f>
        <v>0</v>
      </c>
      <c r="I321" s="1">
        <f>'Input Data'!I334</f>
        <v>0</v>
      </c>
      <c r="J321" s="1">
        <f t="shared" si="8"/>
        <v>158.19999999999999</v>
      </c>
      <c r="K321" s="6">
        <f>J321*'Input Data'!AF334</f>
        <v>7.91</v>
      </c>
      <c r="L321" s="6">
        <f>J321*'Input Data'!AG334</f>
        <v>0</v>
      </c>
      <c r="M321" s="6">
        <f t="shared" si="9"/>
        <v>166.10999999999999</v>
      </c>
    </row>
    <row r="322" spans="1:16" x14ac:dyDescent="0.2">
      <c r="A322" s="1" t="str">
        <f>'Input Data'!B335</f>
        <v>FORT NELSON</v>
      </c>
      <c r="B322" s="1" t="str">
        <f>'Input Data'!AH335</f>
        <v>5303 48 AVE</v>
      </c>
      <c r="C322" s="1" t="str">
        <f>'Input Data'!C335</f>
        <v>BC</v>
      </c>
      <c r="D322" s="1" t="str">
        <f>'Input Data'!D335</f>
        <v>D LS DYED</v>
      </c>
      <c r="E322" s="1">
        <f>'Input Data'!X335</f>
        <v>121.5</v>
      </c>
      <c r="F322" s="1">
        <f>'Input Data'!F335</f>
        <v>4</v>
      </c>
      <c r="G322" s="1">
        <f>'Input Data'!G335</f>
        <v>3</v>
      </c>
      <c r="H322" s="1">
        <f>'Input Data'!H335</f>
        <v>0</v>
      </c>
      <c r="I322" s="1">
        <f>'Input Data'!I335</f>
        <v>0</v>
      </c>
      <c r="J322" s="1">
        <f t="shared" si="8"/>
        <v>128.5</v>
      </c>
      <c r="K322" s="6">
        <f>J322*'Input Data'!AF335</f>
        <v>6.4250000000000007</v>
      </c>
      <c r="L322" s="6">
        <f>J322*'Input Data'!AG335</f>
        <v>0</v>
      </c>
      <c r="M322" s="6">
        <f t="shared" si="9"/>
        <v>134.92500000000001</v>
      </c>
    </row>
    <row r="323" spans="1:16" x14ac:dyDescent="0.2">
      <c r="A323" s="1" t="str">
        <f>'Input Data'!B336</f>
        <v>FORT NELSON</v>
      </c>
      <c r="B323" s="1" t="str">
        <f>'Input Data'!AH336</f>
        <v>5303 48 AVE</v>
      </c>
      <c r="C323" s="1" t="str">
        <f>'Input Data'!C336</f>
        <v>BC</v>
      </c>
      <c r="D323" s="1" t="str">
        <f>'Input Data'!D336</f>
        <v>DIESEL LS</v>
      </c>
      <c r="E323" s="1">
        <f>'Input Data'!X336</f>
        <v>121.5</v>
      </c>
      <c r="F323" s="1">
        <f>'Input Data'!F336</f>
        <v>4</v>
      </c>
      <c r="G323" s="1">
        <f>'Input Data'!G336</f>
        <v>15</v>
      </c>
      <c r="H323" s="1">
        <f>'Input Data'!H336</f>
        <v>0</v>
      </c>
      <c r="I323" s="1">
        <f>'Input Data'!I336</f>
        <v>0</v>
      </c>
      <c r="J323" s="1">
        <f t="shared" si="8"/>
        <v>140.5</v>
      </c>
      <c r="K323" s="6">
        <f>J323*'Input Data'!AF336</f>
        <v>7.0250000000000004</v>
      </c>
      <c r="L323" s="6">
        <f>J323*'Input Data'!AG336</f>
        <v>0</v>
      </c>
      <c r="M323" s="6">
        <f t="shared" si="9"/>
        <v>147.52500000000001</v>
      </c>
      <c r="O323" s="6"/>
      <c r="P323" s="6"/>
    </row>
    <row r="324" spans="1:16" x14ac:dyDescent="0.2">
      <c r="A324" s="1" t="str">
        <f>'Input Data'!B337</f>
        <v>FORT NELSON</v>
      </c>
      <c r="B324" s="1" t="str">
        <f>'Input Data'!AH337</f>
        <v>5303 48 AVE</v>
      </c>
      <c r="C324" s="1" t="str">
        <f>'Input Data'!C337</f>
        <v>BC</v>
      </c>
      <c r="D324" s="1" t="str">
        <f>'Input Data'!D337</f>
        <v>ETH MID</v>
      </c>
      <c r="E324" s="1">
        <f>'Input Data'!X337</f>
        <v>126.1</v>
      </c>
      <c r="F324" s="1">
        <f>'Input Data'!F337</f>
        <v>10</v>
      </c>
      <c r="G324" s="1">
        <f>'Input Data'!G337</f>
        <v>14.5</v>
      </c>
      <c r="H324" s="1">
        <f>'Input Data'!H337</f>
        <v>0</v>
      </c>
      <c r="I324" s="1">
        <f>'Input Data'!I337</f>
        <v>0</v>
      </c>
      <c r="J324" s="1">
        <f t="shared" si="8"/>
        <v>150.6</v>
      </c>
      <c r="K324" s="6">
        <f>J324*'Input Data'!AF337</f>
        <v>7.53</v>
      </c>
      <c r="L324" s="6">
        <f>J324*'Input Data'!AG337</f>
        <v>0</v>
      </c>
      <c r="M324" s="6">
        <f t="shared" si="9"/>
        <v>158.13</v>
      </c>
      <c r="O324" s="6"/>
      <c r="P324" s="6"/>
    </row>
    <row r="325" spans="1:16" x14ac:dyDescent="0.2">
      <c r="A325" s="1" t="str">
        <f>'Input Data'!B338</f>
        <v>FORT NELSON</v>
      </c>
      <c r="B325" s="1" t="str">
        <f>'Input Data'!AH338</f>
        <v>5303 48 AVE</v>
      </c>
      <c r="C325" s="1" t="str">
        <f>'Input Data'!C338</f>
        <v>BC</v>
      </c>
      <c r="D325" s="1" t="str">
        <f>'Input Data'!D338</f>
        <v>ETHANOL REG</v>
      </c>
      <c r="E325" s="1">
        <f>'Input Data'!X338</f>
        <v>113.7</v>
      </c>
      <c r="F325" s="1">
        <f>'Input Data'!F338</f>
        <v>10</v>
      </c>
      <c r="G325" s="1">
        <f>'Input Data'!G338</f>
        <v>14.5</v>
      </c>
      <c r="H325" s="1">
        <f>'Input Data'!H338</f>
        <v>0</v>
      </c>
      <c r="I325" s="1">
        <f>'Input Data'!I338</f>
        <v>0</v>
      </c>
      <c r="J325" s="1">
        <f t="shared" si="8"/>
        <v>138.19999999999999</v>
      </c>
      <c r="K325" s="6">
        <f>J325*'Input Data'!AF338</f>
        <v>6.91</v>
      </c>
      <c r="L325" s="6">
        <f>J325*'Input Data'!AG338</f>
        <v>0</v>
      </c>
      <c r="M325" s="6">
        <f t="shared" si="9"/>
        <v>145.10999999999999</v>
      </c>
      <c r="O325" s="6"/>
      <c r="P325" s="6"/>
    </row>
    <row r="326" spans="1:16" x14ac:dyDescent="0.2">
      <c r="A326" s="1" t="str">
        <f>'Input Data'!B339</f>
        <v>FORT NELSON</v>
      </c>
      <c r="B326" s="1" t="str">
        <f>'Input Data'!AH339</f>
        <v>5303 48 AVE</v>
      </c>
      <c r="C326" s="1" t="str">
        <f>'Input Data'!C339</f>
        <v>BC</v>
      </c>
      <c r="D326" s="1" t="str">
        <f>'Input Data'!D339</f>
        <v>PREM DYED</v>
      </c>
      <c r="E326" s="1">
        <f>'Input Data'!X339</f>
        <v>156.6</v>
      </c>
      <c r="F326" s="1">
        <f>'Input Data'!F339</f>
        <v>10</v>
      </c>
      <c r="G326" s="1">
        <f>'Input Data'!G339</f>
        <v>3</v>
      </c>
      <c r="H326" s="1">
        <f>'Input Data'!H339</f>
        <v>0</v>
      </c>
      <c r="I326" s="1">
        <f>'Input Data'!I339</f>
        <v>0</v>
      </c>
      <c r="J326" s="1">
        <f t="shared" si="8"/>
        <v>169.6</v>
      </c>
      <c r="K326" s="6">
        <f>J326*'Input Data'!AF339</f>
        <v>8.48</v>
      </c>
      <c r="L326" s="6">
        <f>J326*'Input Data'!AG339</f>
        <v>0</v>
      </c>
      <c r="M326" s="6">
        <f t="shared" si="9"/>
        <v>178.07999999999998</v>
      </c>
    </row>
    <row r="327" spans="1:16" x14ac:dyDescent="0.2">
      <c r="A327" s="1" t="str">
        <f>'Input Data'!B340</f>
        <v>FORT NELSON</v>
      </c>
      <c r="B327" s="1" t="str">
        <f>'Input Data'!AH340</f>
        <v>5303 48 AVE</v>
      </c>
      <c r="C327" s="1" t="str">
        <f>'Input Data'!C340</f>
        <v>BC</v>
      </c>
      <c r="D327" s="1" t="str">
        <f>'Input Data'!D340</f>
        <v>PREMIUM</v>
      </c>
      <c r="E327" s="1">
        <f>'Input Data'!X340</f>
        <v>133.69999999999999</v>
      </c>
      <c r="F327" s="1">
        <f>'Input Data'!F340</f>
        <v>10</v>
      </c>
      <c r="G327" s="1">
        <f>'Input Data'!G340</f>
        <v>14.5</v>
      </c>
      <c r="H327" s="1">
        <f>'Input Data'!H340</f>
        <v>0</v>
      </c>
      <c r="I327" s="1">
        <f>'Input Data'!I340</f>
        <v>0</v>
      </c>
      <c r="J327" s="1">
        <f t="shared" si="8"/>
        <v>158.19999999999999</v>
      </c>
      <c r="K327" s="6">
        <f>J327*'Input Data'!AF340</f>
        <v>7.91</v>
      </c>
      <c r="L327" s="6">
        <f>J327*'Input Data'!AG340</f>
        <v>0</v>
      </c>
      <c r="M327" s="6">
        <f t="shared" si="9"/>
        <v>166.10999999999999</v>
      </c>
    </row>
    <row r="328" spans="1:16" x14ac:dyDescent="0.2">
      <c r="A328" s="1" t="str">
        <f>'Input Data'!B341</f>
        <v>FORT NELSON</v>
      </c>
      <c r="B328" s="1" t="str">
        <f>'Input Data'!AH341</f>
        <v>5303 48 AVE</v>
      </c>
      <c r="C328" s="1" t="str">
        <f>'Input Data'!C341</f>
        <v>BC</v>
      </c>
      <c r="D328" s="1" t="str">
        <f>'Input Data'!D341</f>
        <v>UNBRAND DEF</v>
      </c>
      <c r="E328" s="1">
        <f>'Input Data'!X341</f>
        <v>119.5</v>
      </c>
      <c r="F328" s="1">
        <f>'Input Data'!F341</f>
        <v>0</v>
      </c>
      <c r="G328" s="1">
        <f>'Input Data'!G341</f>
        <v>0</v>
      </c>
      <c r="H328" s="1">
        <f>'Input Data'!H341</f>
        <v>0</v>
      </c>
      <c r="I328" s="1">
        <f>'Input Data'!I341</f>
        <v>0</v>
      </c>
      <c r="J328" s="1">
        <f t="shared" si="8"/>
        <v>119.5</v>
      </c>
      <c r="K328" s="6">
        <f>J328*'Input Data'!AF341</f>
        <v>14.34</v>
      </c>
      <c r="L328" s="6">
        <f>J328*'Input Data'!AG341</f>
        <v>0</v>
      </c>
      <c r="M328" s="6">
        <f t="shared" si="9"/>
        <v>133.84</v>
      </c>
    </row>
    <row r="329" spans="1:16" x14ac:dyDescent="0.2">
      <c r="A329" s="1" t="str">
        <f>'Input Data'!B342</f>
        <v>FORT ST JOHN</v>
      </c>
      <c r="B329" s="1" t="str">
        <f>'Input Data'!AH342</f>
        <v>9516 78 ST</v>
      </c>
      <c r="C329" s="1" t="str">
        <f>'Input Data'!C342</f>
        <v>BC</v>
      </c>
      <c r="D329" s="1" t="str">
        <f>'Input Data'!D342</f>
        <v>D LS DYED</v>
      </c>
      <c r="E329" s="1">
        <f>'Input Data'!X342</f>
        <v>119.4</v>
      </c>
      <c r="F329" s="1">
        <f>'Input Data'!F342</f>
        <v>4</v>
      </c>
      <c r="G329" s="1">
        <f>'Input Data'!G342</f>
        <v>3</v>
      </c>
      <c r="H329" s="1">
        <f>'Input Data'!H342</f>
        <v>0</v>
      </c>
      <c r="I329" s="1">
        <f>'Input Data'!I342</f>
        <v>0</v>
      </c>
      <c r="J329" s="1">
        <f t="shared" si="8"/>
        <v>126.4</v>
      </c>
      <c r="K329" s="6">
        <f>J329*'Input Data'!AF342</f>
        <v>6.32</v>
      </c>
      <c r="L329" s="6">
        <f>J329*'Input Data'!AG342</f>
        <v>0</v>
      </c>
      <c r="M329" s="6">
        <f t="shared" si="9"/>
        <v>132.72</v>
      </c>
    </row>
    <row r="330" spans="1:16" x14ac:dyDescent="0.2">
      <c r="A330" s="1" t="str">
        <f>'Input Data'!B343</f>
        <v>FORT ST JOHN</v>
      </c>
      <c r="B330" s="1" t="str">
        <f>'Input Data'!AH343</f>
        <v>9516 78 ST</v>
      </c>
      <c r="C330" s="1" t="str">
        <f>'Input Data'!C343</f>
        <v>BC</v>
      </c>
      <c r="D330" s="1" t="str">
        <f>'Input Data'!D343</f>
        <v>DIESEL LS</v>
      </c>
      <c r="E330" s="1">
        <f>'Input Data'!X343</f>
        <v>119.4</v>
      </c>
      <c r="F330" s="1">
        <f>'Input Data'!F343</f>
        <v>4</v>
      </c>
      <c r="G330" s="1">
        <f>'Input Data'!G343</f>
        <v>15</v>
      </c>
      <c r="H330" s="1">
        <f>'Input Data'!H343</f>
        <v>0</v>
      </c>
      <c r="I330" s="1">
        <f>'Input Data'!I343</f>
        <v>0</v>
      </c>
      <c r="J330" s="1">
        <f t="shared" si="8"/>
        <v>138.4</v>
      </c>
      <c r="K330" s="6">
        <f>J330*'Input Data'!AF343</f>
        <v>6.9200000000000008</v>
      </c>
      <c r="L330" s="6">
        <f>J330*'Input Data'!AG343</f>
        <v>0</v>
      </c>
      <c r="M330" s="6">
        <f t="shared" si="9"/>
        <v>145.32</v>
      </c>
    </row>
    <row r="331" spans="1:16" x14ac:dyDescent="0.2">
      <c r="A331" s="1" t="str">
        <f>'Input Data'!B344</f>
        <v>FORT ST JOHN</v>
      </c>
      <c r="B331" s="1" t="str">
        <f>'Input Data'!AH344</f>
        <v>9516 78 ST</v>
      </c>
      <c r="C331" s="1" t="str">
        <f>'Input Data'!C344</f>
        <v>BC</v>
      </c>
      <c r="D331" s="1" t="str">
        <f>'Input Data'!D344</f>
        <v>ETH MID</v>
      </c>
      <c r="E331" s="1">
        <f>'Input Data'!X344</f>
        <v>123.7</v>
      </c>
      <c r="F331" s="1">
        <f>'Input Data'!F344</f>
        <v>10</v>
      </c>
      <c r="G331" s="1">
        <f>'Input Data'!G344</f>
        <v>14.5</v>
      </c>
      <c r="H331" s="1">
        <f>'Input Data'!H344</f>
        <v>0</v>
      </c>
      <c r="I331" s="1">
        <f>'Input Data'!I344</f>
        <v>0</v>
      </c>
      <c r="J331" s="1">
        <f t="shared" si="8"/>
        <v>148.19999999999999</v>
      </c>
      <c r="K331" s="6">
        <f>J331*'Input Data'!AF344</f>
        <v>7.41</v>
      </c>
      <c r="L331" s="6">
        <f>J331*'Input Data'!AG344</f>
        <v>0</v>
      </c>
      <c r="M331" s="6">
        <f t="shared" si="9"/>
        <v>155.60999999999999</v>
      </c>
    </row>
    <row r="332" spans="1:16" x14ac:dyDescent="0.2">
      <c r="A332" s="1" t="str">
        <f>'Input Data'!B345</f>
        <v>FORT ST JOHN</v>
      </c>
      <c r="B332" s="1" t="str">
        <f>'Input Data'!AH345</f>
        <v>9516 78 ST</v>
      </c>
      <c r="C332" s="1" t="str">
        <f>'Input Data'!C345</f>
        <v>BC</v>
      </c>
      <c r="D332" s="1" t="str">
        <f>'Input Data'!D345</f>
        <v>ETH REG DYE</v>
      </c>
      <c r="E332" s="1">
        <f>'Input Data'!X345</f>
        <v>107.4</v>
      </c>
      <c r="F332" s="1">
        <f>'Input Data'!F345</f>
        <v>10</v>
      </c>
      <c r="G332" s="1">
        <f>'Input Data'!G345</f>
        <v>3</v>
      </c>
      <c r="H332" s="1">
        <f>'Input Data'!H345</f>
        <v>0</v>
      </c>
      <c r="I332" s="1">
        <f>'Input Data'!I345</f>
        <v>0</v>
      </c>
      <c r="J332" s="1">
        <f t="shared" si="8"/>
        <v>120.4</v>
      </c>
      <c r="K332" s="6">
        <f>J332*'Input Data'!AF345</f>
        <v>6.0200000000000005</v>
      </c>
      <c r="L332" s="6">
        <f>J332*'Input Data'!AG345</f>
        <v>0</v>
      </c>
      <c r="M332" s="6">
        <f t="shared" si="9"/>
        <v>126.42</v>
      </c>
    </row>
    <row r="333" spans="1:16" x14ac:dyDescent="0.2">
      <c r="A333" s="1" t="str">
        <f>'Input Data'!B346</f>
        <v>FORT ST JOHN</v>
      </c>
      <c r="B333" s="1" t="str">
        <f>'Input Data'!AH346</f>
        <v>9516 78 ST</v>
      </c>
      <c r="C333" s="1" t="str">
        <f>'Input Data'!C346</f>
        <v>BC</v>
      </c>
      <c r="D333" s="1" t="str">
        <f>'Input Data'!D346</f>
        <v>ETHANOL REG</v>
      </c>
      <c r="E333" s="1">
        <f>'Input Data'!X346</f>
        <v>107.4</v>
      </c>
      <c r="F333" s="1">
        <f>'Input Data'!F346</f>
        <v>10</v>
      </c>
      <c r="G333" s="1">
        <f>'Input Data'!G346</f>
        <v>14.5</v>
      </c>
      <c r="H333" s="1">
        <f>'Input Data'!H346</f>
        <v>0</v>
      </c>
      <c r="I333" s="1">
        <f>'Input Data'!I346</f>
        <v>0</v>
      </c>
      <c r="J333" s="1">
        <f t="shared" si="8"/>
        <v>131.9</v>
      </c>
      <c r="K333" s="6">
        <f>J333*'Input Data'!AF346</f>
        <v>6.5950000000000006</v>
      </c>
      <c r="L333" s="6">
        <f>J333*'Input Data'!AG346</f>
        <v>0</v>
      </c>
      <c r="M333" s="6">
        <f t="shared" si="9"/>
        <v>138.495</v>
      </c>
    </row>
    <row r="334" spans="1:16" x14ac:dyDescent="0.2">
      <c r="A334" s="1" t="str">
        <f>'Input Data'!B347</f>
        <v>FORT ST JOHN</v>
      </c>
      <c r="B334" s="1" t="str">
        <f>'Input Data'!AH347</f>
        <v>9516 78 ST</v>
      </c>
      <c r="C334" s="1" t="str">
        <f>'Input Data'!C347</f>
        <v>BC</v>
      </c>
      <c r="D334" s="1" t="str">
        <f>'Input Data'!D347</f>
        <v>PREM DYED</v>
      </c>
      <c r="E334" s="1">
        <f>'Input Data'!X347</f>
        <v>141.6</v>
      </c>
      <c r="F334" s="1">
        <f>'Input Data'!F347</f>
        <v>10</v>
      </c>
      <c r="G334" s="1">
        <f>'Input Data'!G347</f>
        <v>3</v>
      </c>
      <c r="H334" s="1">
        <f>'Input Data'!H347</f>
        <v>0</v>
      </c>
      <c r="I334" s="1">
        <f>'Input Data'!I347</f>
        <v>0</v>
      </c>
      <c r="J334" s="1">
        <f t="shared" si="8"/>
        <v>154.6</v>
      </c>
      <c r="K334" s="6">
        <f>J334*'Input Data'!AF347</f>
        <v>7.73</v>
      </c>
      <c r="L334" s="6">
        <f>J334*'Input Data'!AG347</f>
        <v>0</v>
      </c>
      <c r="M334" s="6">
        <f t="shared" si="9"/>
        <v>162.32999999999998</v>
      </c>
    </row>
    <row r="335" spans="1:16" x14ac:dyDescent="0.2">
      <c r="A335" s="1" t="str">
        <f>'Input Data'!B348</f>
        <v>FORT ST JOHN</v>
      </c>
      <c r="B335" s="1" t="str">
        <f>'Input Data'!AH348</f>
        <v>9516 78 ST</v>
      </c>
      <c r="C335" s="1" t="str">
        <f>'Input Data'!C348</f>
        <v>BC</v>
      </c>
      <c r="D335" s="1" t="str">
        <f>'Input Data'!D348</f>
        <v>PREMIUM</v>
      </c>
      <c r="E335" s="1">
        <f>'Input Data'!X348</f>
        <v>127.4</v>
      </c>
      <c r="F335" s="1">
        <f>'Input Data'!F348</f>
        <v>10</v>
      </c>
      <c r="G335" s="1">
        <f>'Input Data'!G348</f>
        <v>14.5</v>
      </c>
      <c r="H335" s="1">
        <f>'Input Data'!H348</f>
        <v>0</v>
      </c>
      <c r="I335" s="1">
        <f>'Input Data'!I348</f>
        <v>0</v>
      </c>
      <c r="J335" s="1">
        <f t="shared" si="8"/>
        <v>151.9</v>
      </c>
      <c r="K335" s="6">
        <f>J335*'Input Data'!AF348</f>
        <v>7.5950000000000006</v>
      </c>
      <c r="L335" s="6">
        <f>J335*'Input Data'!AG348</f>
        <v>0</v>
      </c>
      <c r="M335" s="6">
        <f t="shared" si="9"/>
        <v>159.495</v>
      </c>
    </row>
    <row r="336" spans="1:16" x14ac:dyDescent="0.2">
      <c r="A336" s="1" t="str">
        <f>'Input Data'!B349</f>
        <v>FORT ST JOHN</v>
      </c>
      <c r="B336" s="1" t="str">
        <f>'Input Data'!AH349</f>
        <v>9516 78 ST</v>
      </c>
      <c r="C336" s="1" t="str">
        <f>'Input Data'!C349</f>
        <v>BC</v>
      </c>
      <c r="D336" s="1" t="str">
        <f>'Input Data'!D349</f>
        <v>UNBRAND DEF</v>
      </c>
      <c r="E336" s="1">
        <f>'Input Data'!X349</f>
        <v>111.1</v>
      </c>
      <c r="F336" s="1">
        <f>'Input Data'!F349</f>
        <v>0</v>
      </c>
      <c r="G336" s="1">
        <f>'Input Data'!G349</f>
        <v>0</v>
      </c>
      <c r="H336" s="1">
        <f>'Input Data'!H349</f>
        <v>0</v>
      </c>
      <c r="I336" s="1">
        <f>'Input Data'!I349</f>
        <v>0</v>
      </c>
      <c r="J336" s="1">
        <f t="shared" ref="J336:J399" si="10">SUM(E336:I336)</f>
        <v>111.1</v>
      </c>
      <c r="K336" s="6">
        <f>J336*'Input Data'!AF349</f>
        <v>13.331999999999999</v>
      </c>
      <c r="L336" s="6">
        <f>J336*'Input Data'!AG349</f>
        <v>0</v>
      </c>
      <c r="M336" s="6">
        <f t="shared" ref="M336:M399" si="11">SUM(J336:L336)</f>
        <v>124.43199999999999</v>
      </c>
    </row>
    <row r="337" spans="1:13" x14ac:dyDescent="0.2">
      <c r="A337" s="1" t="str">
        <f>'Input Data'!B350</f>
        <v>FT ST JOHN</v>
      </c>
      <c r="B337" s="1" t="str">
        <f>'Input Data'!AH350</f>
        <v>9510 SIKANNI RD</v>
      </c>
      <c r="C337" s="1" t="str">
        <f>'Input Data'!C350</f>
        <v>BC</v>
      </c>
      <c r="D337" s="1" t="str">
        <f>'Input Data'!D350</f>
        <v>D LS DYED</v>
      </c>
      <c r="E337" s="1">
        <f>'Input Data'!X350</f>
        <v>119.4</v>
      </c>
      <c r="F337" s="1">
        <f>'Input Data'!F350</f>
        <v>4</v>
      </c>
      <c r="G337" s="1">
        <f>'Input Data'!G350</f>
        <v>3</v>
      </c>
      <c r="H337" s="1">
        <f>'Input Data'!H350</f>
        <v>0</v>
      </c>
      <c r="I337" s="1">
        <f>'Input Data'!I350</f>
        <v>0</v>
      </c>
      <c r="J337" s="1">
        <f t="shared" si="10"/>
        <v>126.4</v>
      </c>
      <c r="K337" s="6">
        <f>J337*'Input Data'!AF350</f>
        <v>6.32</v>
      </c>
      <c r="L337" s="6">
        <f>J337*'Input Data'!AG350</f>
        <v>0</v>
      </c>
      <c r="M337" s="6">
        <f t="shared" si="11"/>
        <v>132.72</v>
      </c>
    </row>
    <row r="338" spans="1:13" x14ac:dyDescent="0.2">
      <c r="A338" s="1" t="str">
        <f>'Input Data'!B351</f>
        <v>FT ST JOHN</v>
      </c>
      <c r="B338" s="1" t="str">
        <f>'Input Data'!AH351</f>
        <v>9510 SIKANNI RD</v>
      </c>
      <c r="C338" s="1" t="str">
        <f>'Input Data'!C351</f>
        <v>BC</v>
      </c>
      <c r="D338" s="1" t="str">
        <f>'Input Data'!D351</f>
        <v>DIESEL LS</v>
      </c>
      <c r="E338" s="1">
        <f>'Input Data'!X351</f>
        <v>119.4</v>
      </c>
      <c r="F338" s="1">
        <f>'Input Data'!F351</f>
        <v>4</v>
      </c>
      <c r="G338" s="1">
        <f>'Input Data'!G351</f>
        <v>15</v>
      </c>
      <c r="H338" s="1">
        <f>'Input Data'!H351</f>
        <v>0</v>
      </c>
      <c r="I338" s="1">
        <f>'Input Data'!I351</f>
        <v>0</v>
      </c>
      <c r="J338" s="1">
        <f t="shared" si="10"/>
        <v>138.4</v>
      </c>
      <c r="K338" s="6">
        <f>J338*'Input Data'!AF351</f>
        <v>6.9200000000000008</v>
      </c>
      <c r="L338" s="6">
        <f>J338*'Input Data'!AG351</f>
        <v>0</v>
      </c>
      <c r="M338" s="6">
        <f t="shared" si="11"/>
        <v>145.32</v>
      </c>
    </row>
    <row r="339" spans="1:13" x14ac:dyDescent="0.2">
      <c r="A339" s="1" t="str">
        <f>'Input Data'!B352</f>
        <v>FT ST JOHN</v>
      </c>
      <c r="B339" s="1" t="str">
        <f>'Input Data'!AH352</f>
        <v>9510 SIKANNI RD</v>
      </c>
      <c r="C339" s="1" t="str">
        <f>'Input Data'!C352</f>
        <v>BC</v>
      </c>
      <c r="D339" s="1" t="str">
        <f>'Input Data'!D352</f>
        <v>ETHANOL REG</v>
      </c>
      <c r="E339" s="1">
        <f>'Input Data'!X352</f>
        <v>107.4</v>
      </c>
      <c r="F339" s="1">
        <f>'Input Data'!F352</f>
        <v>10</v>
      </c>
      <c r="G339" s="1">
        <f>'Input Data'!G352</f>
        <v>14.5</v>
      </c>
      <c r="H339" s="1">
        <f>'Input Data'!H352</f>
        <v>0</v>
      </c>
      <c r="I339" s="1">
        <f>'Input Data'!I352</f>
        <v>0</v>
      </c>
      <c r="J339" s="1">
        <f t="shared" si="10"/>
        <v>131.9</v>
      </c>
      <c r="K339" s="6">
        <f>J339*'Input Data'!AF352</f>
        <v>6.5950000000000006</v>
      </c>
      <c r="L339" s="6">
        <f>J339*'Input Data'!AG352</f>
        <v>0</v>
      </c>
      <c r="M339" s="6">
        <f t="shared" si="11"/>
        <v>138.495</v>
      </c>
    </row>
    <row r="340" spans="1:13" x14ac:dyDescent="0.2">
      <c r="A340" s="1" t="str">
        <f>'Input Data'!B353</f>
        <v>FT ST JOHN</v>
      </c>
      <c r="B340" s="1" t="str">
        <f>'Input Data'!AH353</f>
        <v>9510 SIKANNI RD</v>
      </c>
      <c r="C340" s="1" t="str">
        <f>'Input Data'!C353</f>
        <v>BC</v>
      </c>
      <c r="D340" s="1" t="str">
        <f>'Input Data'!D353</f>
        <v>UNBRAND DEF</v>
      </c>
      <c r="E340" s="1">
        <f>'Input Data'!X353</f>
        <v>111.1</v>
      </c>
      <c r="F340" s="1">
        <f>'Input Data'!F353</f>
        <v>0</v>
      </c>
      <c r="G340" s="1">
        <f>'Input Data'!G353</f>
        <v>0</v>
      </c>
      <c r="H340" s="1">
        <f>'Input Data'!H353</f>
        <v>0</v>
      </c>
      <c r="I340" s="1">
        <f>'Input Data'!I353</f>
        <v>0</v>
      </c>
      <c r="J340" s="1">
        <f t="shared" si="10"/>
        <v>111.1</v>
      </c>
      <c r="K340" s="6">
        <f>J340*'Input Data'!AF353</f>
        <v>13.331999999999999</v>
      </c>
      <c r="L340" s="6">
        <f>J340*'Input Data'!AG353</f>
        <v>0</v>
      </c>
      <c r="M340" s="6">
        <f t="shared" si="11"/>
        <v>124.43199999999999</v>
      </c>
    </row>
    <row r="341" spans="1:13" x14ac:dyDescent="0.2">
      <c r="A341" s="1" t="str">
        <f>'Input Data'!B354</f>
        <v>GOLDEN</v>
      </c>
      <c r="B341" s="1" t="str">
        <f>'Input Data'!AH354</f>
        <v>1050 TRANS CANADA HWY</v>
      </c>
      <c r="C341" s="1" t="str">
        <f>'Input Data'!C354</f>
        <v>BC</v>
      </c>
      <c r="D341" s="1" t="str">
        <f>'Input Data'!D354</f>
        <v>D LS DYED</v>
      </c>
      <c r="E341" s="1">
        <f>'Input Data'!X354</f>
        <v>122.2</v>
      </c>
      <c r="F341" s="1">
        <f>'Input Data'!F354</f>
        <v>4</v>
      </c>
      <c r="G341" s="1">
        <f>'Input Data'!G354</f>
        <v>3</v>
      </c>
      <c r="H341" s="1">
        <f>'Input Data'!H354</f>
        <v>0</v>
      </c>
      <c r="I341" s="1">
        <f>'Input Data'!I354</f>
        <v>0</v>
      </c>
      <c r="J341" s="1">
        <f t="shared" si="10"/>
        <v>129.19999999999999</v>
      </c>
      <c r="K341" s="6">
        <f>J341*'Input Data'!AF354</f>
        <v>6.46</v>
      </c>
      <c r="L341" s="6">
        <f>J341*'Input Data'!AG354</f>
        <v>0</v>
      </c>
      <c r="M341" s="6">
        <f t="shared" si="11"/>
        <v>135.66</v>
      </c>
    </row>
    <row r="342" spans="1:13" x14ac:dyDescent="0.2">
      <c r="A342" s="1" t="str">
        <f>'Input Data'!B355</f>
        <v>GOLDEN</v>
      </c>
      <c r="B342" s="1" t="str">
        <f>'Input Data'!AH355</f>
        <v>1050 TRANS CANADA HWY</v>
      </c>
      <c r="C342" s="1" t="str">
        <f>'Input Data'!C355</f>
        <v>BC</v>
      </c>
      <c r="D342" s="1" t="str">
        <f>'Input Data'!D355</f>
        <v>DIESEL LS</v>
      </c>
      <c r="E342" s="1">
        <f>'Input Data'!X355</f>
        <v>122.2</v>
      </c>
      <c r="F342" s="1">
        <f>'Input Data'!F355</f>
        <v>4</v>
      </c>
      <c r="G342" s="1">
        <f>'Input Data'!G355</f>
        <v>15</v>
      </c>
      <c r="H342" s="1">
        <f>'Input Data'!H355</f>
        <v>0</v>
      </c>
      <c r="I342" s="1">
        <f>'Input Data'!I355</f>
        <v>0</v>
      </c>
      <c r="J342" s="1">
        <f t="shared" si="10"/>
        <v>141.19999999999999</v>
      </c>
      <c r="K342" s="6">
        <f>J342*'Input Data'!AF355</f>
        <v>7.06</v>
      </c>
      <c r="L342" s="6">
        <f>J342*'Input Data'!AG355</f>
        <v>0</v>
      </c>
      <c r="M342" s="6">
        <f t="shared" si="11"/>
        <v>148.26</v>
      </c>
    </row>
    <row r="343" spans="1:13" x14ac:dyDescent="0.2">
      <c r="A343" s="1" t="str">
        <f>'Input Data'!B356</f>
        <v>GOLDEN</v>
      </c>
      <c r="B343" s="1" t="str">
        <f>'Input Data'!AH356</f>
        <v>1050 TRANS CANADA HWY</v>
      </c>
      <c r="C343" s="1" t="str">
        <f>'Input Data'!C356</f>
        <v>BC</v>
      </c>
      <c r="D343" s="1" t="str">
        <f>'Input Data'!D356</f>
        <v>ETH MID</v>
      </c>
      <c r="E343" s="1">
        <f>'Input Data'!X356</f>
        <v>113.4</v>
      </c>
      <c r="F343" s="1">
        <f>'Input Data'!F356</f>
        <v>10</v>
      </c>
      <c r="G343" s="1">
        <f>'Input Data'!G356</f>
        <v>14.5</v>
      </c>
      <c r="H343" s="1">
        <f>'Input Data'!H356</f>
        <v>0</v>
      </c>
      <c r="I343" s="1">
        <f>'Input Data'!I356</f>
        <v>0</v>
      </c>
      <c r="J343" s="1">
        <f t="shared" si="10"/>
        <v>137.9</v>
      </c>
      <c r="K343" s="6">
        <f>J343*'Input Data'!AF356</f>
        <v>6.8950000000000005</v>
      </c>
      <c r="L343" s="6">
        <f>J343*'Input Data'!AG356</f>
        <v>0</v>
      </c>
      <c r="M343" s="6">
        <f t="shared" si="11"/>
        <v>144.79500000000002</v>
      </c>
    </row>
    <row r="344" spans="1:13" x14ac:dyDescent="0.2">
      <c r="A344" s="1" t="str">
        <f>'Input Data'!B357</f>
        <v>GOLDEN</v>
      </c>
      <c r="B344" s="1" t="str">
        <f>'Input Data'!AH357</f>
        <v>1050 TRANS CANADA HWY</v>
      </c>
      <c r="C344" s="1" t="str">
        <f>'Input Data'!C357</f>
        <v>BC</v>
      </c>
      <c r="D344" s="1" t="str">
        <f>'Input Data'!D357</f>
        <v>ETHANOL REG</v>
      </c>
      <c r="E344" s="1">
        <f>'Input Data'!X357</f>
        <v>108.9</v>
      </c>
      <c r="F344" s="1">
        <f>'Input Data'!F357</f>
        <v>10</v>
      </c>
      <c r="G344" s="1">
        <f>'Input Data'!G357</f>
        <v>14.5</v>
      </c>
      <c r="H344" s="1">
        <f>'Input Data'!H357</f>
        <v>0</v>
      </c>
      <c r="I344" s="1">
        <f>'Input Data'!I357</f>
        <v>0</v>
      </c>
      <c r="J344" s="1">
        <f t="shared" si="10"/>
        <v>133.4</v>
      </c>
      <c r="K344" s="6">
        <f>J344*'Input Data'!AF357</f>
        <v>6.6700000000000008</v>
      </c>
      <c r="L344" s="6">
        <f>J344*'Input Data'!AG357</f>
        <v>0</v>
      </c>
      <c r="M344" s="6">
        <f t="shared" si="11"/>
        <v>140.07</v>
      </c>
    </row>
    <row r="345" spans="1:13" x14ac:dyDescent="0.2">
      <c r="A345" s="1" t="str">
        <f>'Input Data'!B358</f>
        <v>GOLDEN</v>
      </c>
      <c r="B345" s="1" t="str">
        <f>'Input Data'!AH358</f>
        <v>1050 TRANS CANADA HWY</v>
      </c>
      <c r="C345" s="1" t="str">
        <f>'Input Data'!C358</f>
        <v>BC</v>
      </c>
      <c r="D345" s="1" t="str">
        <f>'Input Data'!D358</f>
        <v>PREMIUM</v>
      </c>
      <c r="E345" s="1">
        <f>'Input Data'!X358</f>
        <v>128.9</v>
      </c>
      <c r="F345" s="1">
        <f>'Input Data'!F358</f>
        <v>10</v>
      </c>
      <c r="G345" s="1">
        <f>'Input Data'!G358</f>
        <v>14.5</v>
      </c>
      <c r="H345" s="1">
        <f>'Input Data'!H358</f>
        <v>0</v>
      </c>
      <c r="I345" s="1">
        <f>'Input Data'!I358</f>
        <v>0</v>
      </c>
      <c r="J345" s="1">
        <f t="shared" si="10"/>
        <v>153.4</v>
      </c>
      <c r="K345" s="6">
        <f>J345*'Input Data'!AF358</f>
        <v>7.6700000000000008</v>
      </c>
      <c r="L345" s="6">
        <f>J345*'Input Data'!AG358</f>
        <v>0</v>
      </c>
      <c r="M345" s="6">
        <f t="shared" si="11"/>
        <v>161.07</v>
      </c>
    </row>
    <row r="346" spans="1:13" x14ac:dyDescent="0.2">
      <c r="A346" s="1" t="str">
        <f>'Input Data'!B359</f>
        <v>HOPE</v>
      </c>
      <c r="B346" s="1" t="str">
        <f>'Input Data'!AH359</f>
        <v>61850 FLOOD HOPE RD</v>
      </c>
      <c r="C346" s="1" t="str">
        <f>'Input Data'!C359</f>
        <v>BC</v>
      </c>
      <c r="D346" s="1" t="str">
        <f>'Input Data'!D359</f>
        <v>D LS DYED</v>
      </c>
      <c r="E346" s="1">
        <f>'Input Data'!X359</f>
        <v>86.4</v>
      </c>
      <c r="F346" s="1">
        <f>'Input Data'!F359</f>
        <v>4</v>
      </c>
      <c r="G346" s="1">
        <f>'Input Data'!G359</f>
        <v>3</v>
      </c>
      <c r="H346" s="1">
        <f>'Input Data'!H359</f>
        <v>0</v>
      </c>
      <c r="I346" s="1">
        <f>'Input Data'!I359</f>
        <v>0</v>
      </c>
      <c r="J346" s="1">
        <f t="shared" si="10"/>
        <v>93.4</v>
      </c>
      <c r="K346" s="6">
        <f>J346*'Input Data'!AF359</f>
        <v>4.6700000000000008</v>
      </c>
      <c r="L346" s="6">
        <f>J346*'Input Data'!AG359</f>
        <v>0</v>
      </c>
      <c r="M346" s="6">
        <f t="shared" si="11"/>
        <v>98.070000000000007</v>
      </c>
    </row>
    <row r="347" spans="1:13" x14ac:dyDescent="0.2">
      <c r="A347" s="1" t="str">
        <f>'Input Data'!B360</f>
        <v>HOPE</v>
      </c>
      <c r="B347" s="1" t="str">
        <f>'Input Data'!AH360</f>
        <v>61850 FLOOD HOPE RD</v>
      </c>
      <c r="C347" s="1" t="str">
        <f>'Input Data'!C360</f>
        <v>BC</v>
      </c>
      <c r="D347" s="1" t="str">
        <f>'Input Data'!D360</f>
        <v>DIESEL LS</v>
      </c>
      <c r="E347" s="1">
        <f>'Input Data'!X360</f>
        <v>120.1</v>
      </c>
      <c r="F347" s="1">
        <f>'Input Data'!F360</f>
        <v>4</v>
      </c>
      <c r="G347" s="1">
        <f>'Input Data'!G360</f>
        <v>15</v>
      </c>
      <c r="H347" s="1">
        <f>'Input Data'!H360</f>
        <v>0</v>
      </c>
      <c r="I347" s="1">
        <f>'Input Data'!I360</f>
        <v>0</v>
      </c>
      <c r="J347" s="1">
        <f t="shared" si="10"/>
        <v>139.1</v>
      </c>
      <c r="K347" s="6">
        <f>J347*'Input Data'!AF360</f>
        <v>6.9550000000000001</v>
      </c>
      <c r="L347" s="6">
        <f>J347*'Input Data'!AG360</f>
        <v>0</v>
      </c>
      <c r="M347" s="6">
        <f t="shared" si="11"/>
        <v>146.05500000000001</v>
      </c>
    </row>
    <row r="348" spans="1:13" x14ac:dyDescent="0.2">
      <c r="A348" s="1" t="str">
        <f>'Input Data'!B361</f>
        <v>HOPE</v>
      </c>
      <c r="B348" s="1" t="str">
        <f>'Input Data'!AH361</f>
        <v>61850 FLOOD HOPE RD</v>
      </c>
      <c r="C348" s="1" t="str">
        <f>'Input Data'!C361</f>
        <v>BC</v>
      </c>
      <c r="D348" s="1" t="str">
        <f>'Input Data'!D361</f>
        <v>ETHANOL REG</v>
      </c>
      <c r="E348" s="1">
        <f>'Input Data'!X361</f>
        <v>111.5</v>
      </c>
      <c r="F348" s="1">
        <f>'Input Data'!F361</f>
        <v>10</v>
      </c>
      <c r="G348" s="1">
        <f>'Input Data'!G361</f>
        <v>14.5</v>
      </c>
      <c r="H348" s="1">
        <f>'Input Data'!H361</f>
        <v>0</v>
      </c>
      <c r="I348" s="1">
        <f>'Input Data'!I361</f>
        <v>0</v>
      </c>
      <c r="J348" s="1">
        <f t="shared" si="10"/>
        <v>136</v>
      </c>
      <c r="K348" s="6">
        <f>J348*'Input Data'!AF361</f>
        <v>6.8000000000000007</v>
      </c>
      <c r="L348" s="6">
        <f>J348*'Input Data'!AG361</f>
        <v>0</v>
      </c>
      <c r="M348" s="6">
        <f t="shared" si="11"/>
        <v>142.80000000000001</v>
      </c>
    </row>
    <row r="349" spans="1:13" x14ac:dyDescent="0.2">
      <c r="A349" s="1" t="str">
        <f>'Input Data'!B362</f>
        <v>HOPE</v>
      </c>
      <c r="B349" s="1" t="str">
        <f>'Input Data'!AH362</f>
        <v>61850 FLOOD HOPE RD</v>
      </c>
      <c r="C349" s="1" t="str">
        <f>'Input Data'!C362</f>
        <v>BC</v>
      </c>
      <c r="D349" s="1" t="str">
        <f>'Input Data'!D362</f>
        <v>REGULAR</v>
      </c>
      <c r="E349" s="1">
        <f>'Input Data'!X362</f>
        <v>80.400000000000006</v>
      </c>
      <c r="F349" s="1">
        <f>'Input Data'!F362</f>
        <v>10</v>
      </c>
      <c r="G349" s="1">
        <f>'Input Data'!G362</f>
        <v>14.5</v>
      </c>
      <c r="H349" s="1">
        <f>'Input Data'!H362</f>
        <v>0</v>
      </c>
      <c r="I349" s="1">
        <f>'Input Data'!I362</f>
        <v>0</v>
      </c>
      <c r="J349" s="1">
        <f t="shared" si="10"/>
        <v>104.9</v>
      </c>
      <c r="K349" s="6">
        <f>J349*'Input Data'!AF362</f>
        <v>5.245000000000001</v>
      </c>
      <c r="L349" s="6">
        <f>J349*'Input Data'!AG362</f>
        <v>0</v>
      </c>
      <c r="M349" s="6">
        <f t="shared" si="11"/>
        <v>110.14500000000001</v>
      </c>
    </row>
    <row r="350" spans="1:13" x14ac:dyDescent="0.2">
      <c r="A350" s="1" t="str">
        <f>'Input Data'!B363</f>
        <v>HOPE</v>
      </c>
      <c r="B350" s="1" t="str">
        <f>'Input Data'!AH363</f>
        <v>61850 FLOOD HOPE RD</v>
      </c>
      <c r="C350" s="1" t="str">
        <f>'Input Data'!C363</f>
        <v>BC</v>
      </c>
      <c r="D350" s="1" t="str">
        <f>'Input Data'!D363</f>
        <v>UNBRAND DEF</v>
      </c>
      <c r="E350" s="1">
        <f>'Input Data'!X363</f>
        <v>119.5</v>
      </c>
      <c r="F350" s="1">
        <f>'Input Data'!F363</f>
        <v>0</v>
      </c>
      <c r="G350" s="1">
        <f>'Input Data'!G363</f>
        <v>0</v>
      </c>
      <c r="H350" s="1">
        <f>'Input Data'!H363</f>
        <v>0</v>
      </c>
      <c r="I350" s="1">
        <f>'Input Data'!I363</f>
        <v>0</v>
      </c>
      <c r="J350" s="1">
        <f t="shared" si="10"/>
        <v>119.5</v>
      </c>
      <c r="K350" s="6">
        <f>J350*'Input Data'!AF363</f>
        <v>14.34</v>
      </c>
      <c r="L350" s="6">
        <f>J350*'Input Data'!AG363</f>
        <v>0</v>
      </c>
      <c r="M350" s="6">
        <f t="shared" si="11"/>
        <v>133.84</v>
      </c>
    </row>
    <row r="351" spans="1:13" x14ac:dyDescent="0.2">
      <c r="A351" s="1" t="str">
        <f>'Input Data'!B364</f>
        <v>HOPE</v>
      </c>
      <c r="B351" s="1" t="str">
        <f>'Input Data'!AH364</f>
        <v>19700 KLASSEN RD</v>
      </c>
      <c r="C351" s="1" t="str">
        <f>'Input Data'!C364</f>
        <v>BC</v>
      </c>
      <c r="D351" s="1" t="str">
        <f>'Input Data'!D364</f>
        <v>D LS DYED</v>
      </c>
      <c r="E351" s="1">
        <f>'Input Data'!X364</f>
        <v>120</v>
      </c>
      <c r="F351" s="1">
        <f>'Input Data'!F364</f>
        <v>4</v>
      </c>
      <c r="G351" s="1">
        <f>'Input Data'!G364</f>
        <v>3</v>
      </c>
      <c r="H351" s="1">
        <f>'Input Data'!H364</f>
        <v>0</v>
      </c>
      <c r="I351" s="1">
        <f>'Input Data'!I364</f>
        <v>0</v>
      </c>
      <c r="J351" s="1">
        <f t="shared" si="10"/>
        <v>127</v>
      </c>
      <c r="K351" s="6">
        <f>J351*'Input Data'!AF364</f>
        <v>6.3500000000000005</v>
      </c>
      <c r="L351" s="6">
        <f>J351*'Input Data'!AG364</f>
        <v>0</v>
      </c>
      <c r="M351" s="6">
        <f t="shared" si="11"/>
        <v>133.35</v>
      </c>
    </row>
    <row r="352" spans="1:13" x14ac:dyDescent="0.2">
      <c r="A352" s="1" t="str">
        <f>'Input Data'!B365</f>
        <v>HOPE</v>
      </c>
      <c r="B352" s="1" t="str">
        <f>'Input Data'!AH365</f>
        <v>19700 KLASSEN RD</v>
      </c>
      <c r="C352" s="1" t="str">
        <f>'Input Data'!C365</f>
        <v>BC</v>
      </c>
      <c r="D352" s="1" t="str">
        <f>'Input Data'!D365</f>
        <v>DIESEL LS</v>
      </c>
      <c r="E352" s="1">
        <f>'Input Data'!X365</f>
        <v>120</v>
      </c>
      <c r="F352" s="1">
        <f>'Input Data'!F365</f>
        <v>4</v>
      </c>
      <c r="G352" s="1">
        <f>'Input Data'!G365</f>
        <v>15</v>
      </c>
      <c r="H352" s="1">
        <f>'Input Data'!H365</f>
        <v>0</v>
      </c>
      <c r="I352" s="1">
        <f>'Input Data'!I365</f>
        <v>0</v>
      </c>
      <c r="J352" s="1">
        <f t="shared" si="10"/>
        <v>139</v>
      </c>
      <c r="K352" s="6">
        <f>J352*'Input Data'!AF365</f>
        <v>6.95</v>
      </c>
      <c r="L352" s="6">
        <f>J352*'Input Data'!AG365</f>
        <v>0</v>
      </c>
      <c r="M352" s="6">
        <f t="shared" si="11"/>
        <v>145.94999999999999</v>
      </c>
    </row>
    <row r="353" spans="1:13" x14ac:dyDescent="0.2">
      <c r="A353" s="1" t="str">
        <f>'Input Data'!B366</f>
        <v>HOPE</v>
      </c>
      <c r="B353" s="1" t="str">
        <f>'Input Data'!AH366</f>
        <v>19700 KLASSEN RD</v>
      </c>
      <c r="C353" s="1" t="str">
        <f>'Input Data'!C366</f>
        <v>BC</v>
      </c>
      <c r="D353" s="1" t="str">
        <f>'Input Data'!D366</f>
        <v>ETH MID</v>
      </c>
      <c r="E353" s="1">
        <f>'Input Data'!X366</f>
        <v>120.1</v>
      </c>
      <c r="F353" s="1">
        <f>'Input Data'!F366</f>
        <v>10</v>
      </c>
      <c r="G353" s="1">
        <f>'Input Data'!G366</f>
        <v>14.5</v>
      </c>
      <c r="H353" s="1">
        <f>'Input Data'!H366</f>
        <v>0</v>
      </c>
      <c r="I353" s="1">
        <f>'Input Data'!I366</f>
        <v>0</v>
      </c>
      <c r="J353" s="1">
        <f t="shared" si="10"/>
        <v>144.6</v>
      </c>
      <c r="K353" s="6">
        <f>J353*'Input Data'!AF366</f>
        <v>7.23</v>
      </c>
      <c r="L353" s="6">
        <f>J353*'Input Data'!AG366</f>
        <v>0</v>
      </c>
      <c r="M353" s="6">
        <f t="shared" si="11"/>
        <v>151.82999999999998</v>
      </c>
    </row>
    <row r="354" spans="1:13" x14ac:dyDescent="0.2">
      <c r="A354" s="1" t="str">
        <f>'Input Data'!B367</f>
        <v>HOPE</v>
      </c>
      <c r="B354" s="1" t="str">
        <f>'Input Data'!AH367</f>
        <v>19700 KLASSEN RD</v>
      </c>
      <c r="C354" s="1" t="str">
        <f>'Input Data'!C367</f>
        <v>BC</v>
      </c>
      <c r="D354" s="1" t="str">
        <f>'Input Data'!D367</f>
        <v>ETH REG DYE</v>
      </c>
      <c r="E354" s="1">
        <f>'Input Data'!X367</f>
        <v>111.1</v>
      </c>
      <c r="F354" s="1">
        <f>'Input Data'!F367</f>
        <v>10</v>
      </c>
      <c r="G354" s="1">
        <f>'Input Data'!G367</f>
        <v>3</v>
      </c>
      <c r="H354" s="1">
        <f>'Input Data'!H367</f>
        <v>0</v>
      </c>
      <c r="I354" s="1">
        <f>'Input Data'!I367</f>
        <v>0</v>
      </c>
      <c r="J354" s="1">
        <f t="shared" si="10"/>
        <v>124.1</v>
      </c>
      <c r="K354" s="6">
        <f>J354*'Input Data'!AF367</f>
        <v>6.2050000000000001</v>
      </c>
      <c r="L354" s="6">
        <f>J354*'Input Data'!AG367</f>
        <v>0</v>
      </c>
      <c r="M354" s="6">
        <f t="shared" si="11"/>
        <v>130.30500000000001</v>
      </c>
    </row>
    <row r="355" spans="1:13" x14ac:dyDescent="0.2">
      <c r="A355" s="1" t="str">
        <f>'Input Data'!B368</f>
        <v>HOPE</v>
      </c>
      <c r="B355" s="1" t="str">
        <f>'Input Data'!AH368</f>
        <v>19700 KLASSEN RD</v>
      </c>
      <c r="C355" s="1" t="str">
        <f>'Input Data'!C368</f>
        <v>BC</v>
      </c>
      <c r="D355" s="1" t="str">
        <f>'Input Data'!D368</f>
        <v>ETHANOL REG</v>
      </c>
      <c r="E355" s="1">
        <f>'Input Data'!X368</f>
        <v>111.1</v>
      </c>
      <c r="F355" s="1">
        <f>'Input Data'!F368</f>
        <v>10</v>
      </c>
      <c r="G355" s="1">
        <f>'Input Data'!G368</f>
        <v>14.5</v>
      </c>
      <c r="H355" s="1">
        <f>'Input Data'!H368</f>
        <v>0</v>
      </c>
      <c r="I355" s="1">
        <f>'Input Data'!I368</f>
        <v>0</v>
      </c>
      <c r="J355" s="1">
        <f t="shared" si="10"/>
        <v>135.6</v>
      </c>
      <c r="K355" s="6">
        <f>J355*'Input Data'!AF368</f>
        <v>6.78</v>
      </c>
      <c r="L355" s="6">
        <f>J355*'Input Data'!AG368</f>
        <v>0</v>
      </c>
      <c r="M355" s="6">
        <f t="shared" si="11"/>
        <v>142.38</v>
      </c>
    </row>
    <row r="356" spans="1:13" x14ac:dyDescent="0.2">
      <c r="A356" s="1" t="str">
        <f>'Input Data'!B369</f>
        <v>HOPE</v>
      </c>
      <c r="B356" s="1" t="str">
        <f>'Input Data'!AH369</f>
        <v>19700 KLASSEN RD</v>
      </c>
      <c r="C356" s="1" t="str">
        <f>'Input Data'!C369</f>
        <v>BC</v>
      </c>
      <c r="D356" s="1" t="str">
        <f>'Input Data'!D369</f>
        <v>PREMIUM</v>
      </c>
      <c r="E356" s="1">
        <f>'Input Data'!X369</f>
        <v>132.69999999999999</v>
      </c>
      <c r="F356" s="1">
        <f>'Input Data'!F369</f>
        <v>10</v>
      </c>
      <c r="G356" s="1">
        <f>'Input Data'!G369</f>
        <v>14.5</v>
      </c>
      <c r="H356" s="1">
        <f>'Input Data'!H369</f>
        <v>0</v>
      </c>
      <c r="I356" s="1">
        <f>'Input Data'!I369</f>
        <v>0</v>
      </c>
      <c r="J356" s="1">
        <f t="shared" si="10"/>
        <v>157.19999999999999</v>
      </c>
      <c r="K356" s="6">
        <f>J356*'Input Data'!AF369</f>
        <v>7.8599999999999994</v>
      </c>
      <c r="L356" s="6">
        <f>J356*'Input Data'!AG369</f>
        <v>0</v>
      </c>
      <c r="M356" s="6">
        <f t="shared" si="11"/>
        <v>165.06</v>
      </c>
    </row>
    <row r="357" spans="1:13" x14ac:dyDescent="0.2">
      <c r="A357" s="1" t="str">
        <f>'Input Data'!B370</f>
        <v>HOPE</v>
      </c>
      <c r="B357" s="1" t="str">
        <f>'Input Data'!AH370</f>
        <v>19700 KLASSEN RD</v>
      </c>
      <c r="C357" s="1" t="str">
        <f>'Input Data'!C370</f>
        <v>BC</v>
      </c>
      <c r="D357" s="1" t="str">
        <f>'Input Data'!D370</f>
        <v>UNBRAND DEF</v>
      </c>
      <c r="E357" s="1">
        <f>'Input Data'!X370</f>
        <v>98.1</v>
      </c>
      <c r="F357" s="1">
        <f>'Input Data'!F370</f>
        <v>0</v>
      </c>
      <c r="G357" s="1">
        <f>'Input Data'!G370</f>
        <v>0</v>
      </c>
      <c r="H357" s="1">
        <f>'Input Data'!H370</f>
        <v>0</v>
      </c>
      <c r="I357" s="1">
        <f>'Input Data'!I370</f>
        <v>0</v>
      </c>
      <c r="J357" s="1">
        <f t="shared" si="10"/>
        <v>98.1</v>
      </c>
      <c r="K357" s="6">
        <f>J357*'Input Data'!AF370</f>
        <v>11.771999999999998</v>
      </c>
      <c r="L357" s="6">
        <f>J357*'Input Data'!AG370</f>
        <v>0</v>
      </c>
      <c r="M357" s="6">
        <f t="shared" si="11"/>
        <v>109.87199999999999</v>
      </c>
    </row>
    <row r="358" spans="1:13" x14ac:dyDescent="0.2">
      <c r="A358" s="1" t="str">
        <f>'Input Data'!B371</f>
        <v>INVERMERE</v>
      </c>
      <c r="B358" s="1" t="str">
        <f>'Input Data'!AH371</f>
        <v>548 Hwy 93/95 &amp; Cooper Rd</v>
      </c>
      <c r="C358" s="1" t="str">
        <f>'Input Data'!C371</f>
        <v>BC</v>
      </c>
      <c r="D358" s="1" t="str">
        <f>'Input Data'!D371</f>
        <v>DIESEL LS</v>
      </c>
      <c r="E358" s="1">
        <f>'Input Data'!X371</f>
        <v>121.3</v>
      </c>
      <c r="F358" s="1">
        <f>'Input Data'!F371</f>
        <v>4</v>
      </c>
      <c r="G358" s="1">
        <f>'Input Data'!G371</f>
        <v>15</v>
      </c>
      <c r="H358" s="1">
        <f>'Input Data'!H371</f>
        <v>0</v>
      </c>
      <c r="I358" s="1">
        <f>'Input Data'!I371</f>
        <v>0</v>
      </c>
      <c r="J358" s="1">
        <f t="shared" si="10"/>
        <v>140.30000000000001</v>
      </c>
      <c r="K358" s="6">
        <f>J358*'Input Data'!AF371</f>
        <v>7.0150000000000006</v>
      </c>
      <c r="L358" s="6">
        <f>J358*'Input Data'!AG371</f>
        <v>0</v>
      </c>
      <c r="M358" s="6">
        <f t="shared" si="11"/>
        <v>147.315</v>
      </c>
    </row>
    <row r="359" spans="1:13" x14ac:dyDescent="0.2">
      <c r="A359" s="1" t="str">
        <f>'Input Data'!B372</f>
        <v>INVERMERE</v>
      </c>
      <c r="B359" s="1" t="str">
        <f>'Input Data'!AH372</f>
        <v>548 Hwy 93/95 &amp; Cooper Rd</v>
      </c>
      <c r="C359" s="1" t="str">
        <f>'Input Data'!C372</f>
        <v>BC</v>
      </c>
      <c r="D359" s="1" t="str">
        <f>'Input Data'!D372</f>
        <v>ETHANOL REG</v>
      </c>
      <c r="E359" s="1">
        <f>'Input Data'!X372</f>
        <v>108.3</v>
      </c>
      <c r="F359" s="1">
        <f>'Input Data'!F372</f>
        <v>10</v>
      </c>
      <c r="G359" s="1">
        <f>'Input Data'!G372</f>
        <v>14.5</v>
      </c>
      <c r="H359" s="1">
        <f>'Input Data'!H372</f>
        <v>0</v>
      </c>
      <c r="I359" s="1">
        <f>'Input Data'!I372</f>
        <v>0</v>
      </c>
      <c r="J359" s="1">
        <f t="shared" si="10"/>
        <v>132.80000000000001</v>
      </c>
      <c r="K359" s="6">
        <f>J359*'Input Data'!AF372</f>
        <v>6.6400000000000006</v>
      </c>
      <c r="L359" s="6">
        <f>J359*'Input Data'!AG372</f>
        <v>0</v>
      </c>
      <c r="M359" s="6">
        <f t="shared" si="11"/>
        <v>139.44</v>
      </c>
    </row>
    <row r="360" spans="1:13" x14ac:dyDescent="0.2">
      <c r="A360" s="1" t="str">
        <f>'Input Data'!B373</f>
        <v>INVERMERE</v>
      </c>
      <c r="B360" s="1" t="str">
        <f>'Input Data'!AH373</f>
        <v>548 Hwy 93/95 &amp; Cooper Rd</v>
      </c>
      <c r="C360" s="1" t="str">
        <f>'Input Data'!C373</f>
        <v>BC</v>
      </c>
      <c r="D360" s="1" t="str">
        <f>'Input Data'!D373</f>
        <v>UNBRAND DEF</v>
      </c>
      <c r="E360" s="1">
        <f>'Input Data'!X373</f>
        <v>145.5</v>
      </c>
      <c r="F360" s="1">
        <f>'Input Data'!F373</f>
        <v>0</v>
      </c>
      <c r="G360" s="1">
        <f>'Input Data'!G373</f>
        <v>0</v>
      </c>
      <c r="H360" s="1">
        <f>'Input Data'!H373</f>
        <v>0</v>
      </c>
      <c r="I360" s="1">
        <f>'Input Data'!I373</f>
        <v>0</v>
      </c>
      <c r="J360" s="1">
        <f t="shared" si="10"/>
        <v>145.5</v>
      </c>
      <c r="K360" s="6">
        <f>J360*'Input Data'!AF373</f>
        <v>17.46</v>
      </c>
      <c r="L360" s="6">
        <f>J360*'Input Data'!AG373</f>
        <v>0</v>
      </c>
      <c r="M360" s="6">
        <f t="shared" si="11"/>
        <v>162.96</v>
      </c>
    </row>
    <row r="361" spans="1:13" x14ac:dyDescent="0.2">
      <c r="A361" s="1" t="str">
        <f>'Input Data'!B374</f>
        <v>KAMLOOPS</v>
      </c>
      <c r="B361" s="1" t="str">
        <f>'Input Data'!AH374</f>
        <v>1925 W TRANS CANADA HWY EAST FONTAGE RD</v>
      </c>
      <c r="C361" s="1" t="str">
        <f>'Input Data'!C374</f>
        <v>BC</v>
      </c>
      <c r="D361" s="1" t="str">
        <f>'Input Data'!D374</f>
        <v>D LS DYED</v>
      </c>
      <c r="E361" s="1">
        <f>'Input Data'!X374</f>
        <v>120.33000000000001</v>
      </c>
      <c r="F361" s="1">
        <f>'Input Data'!F374</f>
        <v>4</v>
      </c>
      <c r="G361" s="1">
        <f>'Input Data'!G374</f>
        <v>3</v>
      </c>
      <c r="H361" s="1">
        <f>'Input Data'!H374</f>
        <v>0</v>
      </c>
      <c r="I361" s="1">
        <f>'Input Data'!I374</f>
        <v>0</v>
      </c>
      <c r="J361" s="1">
        <f t="shared" si="10"/>
        <v>127.33000000000001</v>
      </c>
      <c r="K361" s="6">
        <f>J361*'Input Data'!AF374</f>
        <v>6.3665000000000012</v>
      </c>
      <c r="L361" s="6">
        <f>J361*'Input Data'!AG374</f>
        <v>0</v>
      </c>
      <c r="M361" s="6">
        <f t="shared" si="11"/>
        <v>133.69650000000001</v>
      </c>
    </row>
    <row r="362" spans="1:13" x14ac:dyDescent="0.2">
      <c r="A362" s="1" t="str">
        <f>'Input Data'!B375</f>
        <v>KAMLOOPS</v>
      </c>
      <c r="B362" s="1" t="str">
        <f>'Input Data'!AH375</f>
        <v>1925 W TRANS CANADA HWY EAST FONTAGE RD</v>
      </c>
      <c r="C362" s="1" t="str">
        <f>'Input Data'!C375</f>
        <v>BC</v>
      </c>
      <c r="D362" s="1" t="str">
        <f>'Input Data'!D375</f>
        <v>DIESEL LS</v>
      </c>
      <c r="E362" s="1">
        <f>'Input Data'!X375</f>
        <v>120.33000000000001</v>
      </c>
      <c r="F362" s="1">
        <f>'Input Data'!F375</f>
        <v>4</v>
      </c>
      <c r="G362" s="1">
        <f>'Input Data'!G375</f>
        <v>15</v>
      </c>
      <c r="H362" s="1">
        <f>'Input Data'!H375</f>
        <v>0</v>
      </c>
      <c r="I362" s="1">
        <f>'Input Data'!I375</f>
        <v>0</v>
      </c>
      <c r="J362" s="1">
        <f t="shared" si="10"/>
        <v>139.33000000000001</v>
      </c>
      <c r="K362" s="6">
        <f>J362*'Input Data'!AF375</f>
        <v>6.9665000000000008</v>
      </c>
      <c r="L362" s="6">
        <f>J362*'Input Data'!AG375</f>
        <v>0</v>
      </c>
      <c r="M362" s="6">
        <f t="shared" si="11"/>
        <v>146.29650000000001</v>
      </c>
    </row>
    <row r="363" spans="1:13" x14ac:dyDescent="0.2">
      <c r="A363" s="1" t="str">
        <f>'Input Data'!B376</f>
        <v>KAMLOOPS</v>
      </c>
      <c r="B363" s="1" t="str">
        <f>'Input Data'!AH376</f>
        <v>1925 W TRANS CANADA HWY EAST FONTAGE RD</v>
      </c>
      <c r="C363" s="1" t="str">
        <f>'Input Data'!C376</f>
        <v>BC</v>
      </c>
      <c r="D363" s="1" t="str">
        <f>'Input Data'!D376</f>
        <v>ETHANOL REG</v>
      </c>
      <c r="E363" s="1">
        <f>'Input Data'!X376</f>
        <v>108.93</v>
      </c>
      <c r="F363" s="1">
        <f>'Input Data'!F376</f>
        <v>10</v>
      </c>
      <c r="G363" s="1">
        <f>'Input Data'!G376</f>
        <v>14.5</v>
      </c>
      <c r="H363" s="1">
        <f>'Input Data'!H376</f>
        <v>0</v>
      </c>
      <c r="I363" s="1">
        <f>'Input Data'!I376</f>
        <v>0</v>
      </c>
      <c r="J363" s="1">
        <f t="shared" si="10"/>
        <v>133.43</v>
      </c>
      <c r="K363" s="6">
        <f>J363*'Input Data'!AF376</f>
        <v>6.6715000000000009</v>
      </c>
      <c r="L363" s="6">
        <f>J363*'Input Data'!AG376</f>
        <v>0</v>
      </c>
      <c r="M363" s="6">
        <f t="shared" si="11"/>
        <v>140.10150000000002</v>
      </c>
    </row>
    <row r="364" spans="1:13" x14ac:dyDescent="0.2">
      <c r="A364" s="1" t="str">
        <f>'Input Data'!B377</f>
        <v>KAMLOOPS</v>
      </c>
      <c r="B364" s="1" t="str">
        <f>'Input Data'!AH377</f>
        <v>1925 W TRANS CANADA HWY EAST FONTAGE RD</v>
      </c>
      <c r="C364" s="1" t="str">
        <f>'Input Data'!C377</f>
        <v>BC</v>
      </c>
      <c r="D364" s="1" t="str">
        <f>'Input Data'!D377</f>
        <v>UNBRAND DEF</v>
      </c>
      <c r="E364" s="1">
        <f>'Input Data'!X377</f>
        <v>129.4</v>
      </c>
      <c r="F364" s="1">
        <f>'Input Data'!F377</f>
        <v>0</v>
      </c>
      <c r="G364" s="1">
        <f>'Input Data'!G377</f>
        <v>0</v>
      </c>
      <c r="H364" s="1">
        <f>'Input Data'!H377</f>
        <v>0</v>
      </c>
      <c r="I364" s="1">
        <f>'Input Data'!I377</f>
        <v>0</v>
      </c>
      <c r="J364" s="1">
        <f t="shared" si="10"/>
        <v>129.4</v>
      </c>
      <c r="K364" s="6">
        <f>J364*'Input Data'!AF377</f>
        <v>15.528</v>
      </c>
      <c r="L364" s="6">
        <f>J364*'Input Data'!AG377</f>
        <v>0</v>
      </c>
      <c r="M364" s="6">
        <f t="shared" si="11"/>
        <v>144.928</v>
      </c>
    </row>
    <row r="365" spans="1:13" x14ac:dyDescent="0.2">
      <c r="A365" s="1" t="str">
        <f>'Input Data'!B378</f>
        <v>KAMLOOPS</v>
      </c>
      <c r="B365" s="1" t="str">
        <f>'Input Data'!AH378</f>
        <v>1225 CHIEF LOUIS RD</v>
      </c>
      <c r="C365" s="1" t="str">
        <f>'Input Data'!C378</f>
        <v>BC</v>
      </c>
      <c r="D365" s="1" t="str">
        <f>'Input Data'!D378</f>
        <v>D LS DYED</v>
      </c>
      <c r="E365" s="1">
        <f>'Input Data'!X378</f>
        <v>120.33000000000001</v>
      </c>
      <c r="F365" s="1">
        <f>'Input Data'!F378</f>
        <v>4</v>
      </c>
      <c r="G365" s="1">
        <f>'Input Data'!G378</f>
        <v>3</v>
      </c>
      <c r="H365" s="1">
        <f>'Input Data'!H378</f>
        <v>0</v>
      </c>
      <c r="I365" s="1">
        <f>'Input Data'!I378</f>
        <v>0</v>
      </c>
      <c r="J365" s="1">
        <f t="shared" si="10"/>
        <v>127.33000000000001</v>
      </c>
      <c r="K365" s="6">
        <f>J365*'Input Data'!AF378</f>
        <v>6.3665000000000012</v>
      </c>
      <c r="L365" s="6">
        <f>J365*'Input Data'!AG378</f>
        <v>0</v>
      </c>
      <c r="M365" s="6">
        <f t="shared" si="11"/>
        <v>133.69650000000001</v>
      </c>
    </row>
    <row r="366" spans="1:13" x14ac:dyDescent="0.2">
      <c r="A366" s="1" t="str">
        <f>'Input Data'!B379</f>
        <v>KAMLOOPS</v>
      </c>
      <c r="B366" s="1" t="str">
        <f>'Input Data'!AH379</f>
        <v>1225 CHIEF LOUIS RD</v>
      </c>
      <c r="C366" s="1" t="str">
        <f>'Input Data'!C379</f>
        <v>BC</v>
      </c>
      <c r="D366" s="1" t="str">
        <f>'Input Data'!D379</f>
        <v>DIESEL LS</v>
      </c>
      <c r="E366" s="1">
        <f>'Input Data'!X379</f>
        <v>120.33000000000001</v>
      </c>
      <c r="F366" s="1">
        <f>'Input Data'!F379</f>
        <v>4</v>
      </c>
      <c r="G366" s="1">
        <f>'Input Data'!G379</f>
        <v>15</v>
      </c>
      <c r="H366" s="1">
        <f>'Input Data'!H379</f>
        <v>0</v>
      </c>
      <c r="I366" s="1">
        <f>'Input Data'!I379</f>
        <v>0</v>
      </c>
      <c r="J366" s="1">
        <f t="shared" si="10"/>
        <v>139.33000000000001</v>
      </c>
      <c r="K366" s="6">
        <f>J366*'Input Data'!AF379</f>
        <v>6.9665000000000008</v>
      </c>
      <c r="L366" s="6">
        <f>J366*'Input Data'!AG379</f>
        <v>0</v>
      </c>
      <c r="M366" s="6">
        <f t="shared" si="11"/>
        <v>146.29650000000001</v>
      </c>
    </row>
    <row r="367" spans="1:13" x14ac:dyDescent="0.2">
      <c r="A367" s="1" t="str">
        <f>'Input Data'!B380</f>
        <v>KAMLOOPS</v>
      </c>
      <c r="B367" s="1" t="str">
        <f>'Input Data'!AH380</f>
        <v>1225 CHIEF LOUIS RD</v>
      </c>
      <c r="C367" s="1" t="str">
        <f>'Input Data'!C380</f>
        <v>BC</v>
      </c>
      <c r="D367" s="1" t="str">
        <f>'Input Data'!D380</f>
        <v>ETHANOL REG</v>
      </c>
      <c r="E367" s="1">
        <f>'Input Data'!X380</f>
        <v>108.93</v>
      </c>
      <c r="F367" s="1">
        <f>'Input Data'!F380</f>
        <v>10</v>
      </c>
      <c r="G367" s="1">
        <f>'Input Data'!G380</f>
        <v>14.5</v>
      </c>
      <c r="H367" s="1">
        <f>'Input Data'!H380</f>
        <v>0</v>
      </c>
      <c r="I367" s="1">
        <f>'Input Data'!I380</f>
        <v>0</v>
      </c>
      <c r="J367" s="1">
        <f t="shared" si="10"/>
        <v>133.43</v>
      </c>
      <c r="K367" s="6">
        <f>J367*'Input Data'!AF380</f>
        <v>6.6715000000000009</v>
      </c>
      <c r="L367" s="6">
        <f>J367*'Input Data'!AG380</f>
        <v>0</v>
      </c>
      <c r="M367" s="6">
        <f t="shared" si="11"/>
        <v>140.10150000000002</v>
      </c>
    </row>
    <row r="368" spans="1:13" x14ac:dyDescent="0.2">
      <c r="A368" s="1" t="str">
        <f>'Input Data'!B381</f>
        <v>KAMLOOPS</v>
      </c>
      <c r="B368" s="1" t="str">
        <f>'Input Data'!AH381</f>
        <v>1225 CHIEF LOUIS RD</v>
      </c>
      <c r="C368" s="1" t="str">
        <f>'Input Data'!C381</f>
        <v>BC</v>
      </c>
      <c r="D368" s="1" t="str">
        <f>'Input Data'!D381</f>
        <v>PREM DYED</v>
      </c>
      <c r="E368" s="1">
        <f>'Input Data'!X381</f>
        <v>128.93</v>
      </c>
      <c r="F368" s="1">
        <f>'Input Data'!F381</f>
        <v>10</v>
      </c>
      <c r="G368" s="1">
        <f>'Input Data'!G381</f>
        <v>3</v>
      </c>
      <c r="H368" s="1">
        <f>'Input Data'!H381</f>
        <v>0</v>
      </c>
      <c r="I368" s="1">
        <f>'Input Data'!I381</f>
        <v>0</v>
      </c>
      <c r="J368" s="1">
        <f t="shared" si="10"/>
        <v>141.93</v>
      </c>
      <c r="K368" s="6">
        <f>J368*'Input Data'!AF381</f>
        <v>7.0965000000000007</v>
      </c>
      <c r="L368" s="6">
        <f>J368*'Input Data'!AG381</f>
        <v>0</v>
      </c>
      <c r="M368" s="6">
        <f t="shared" si="11"/>
        <v>149.0265</v>
      </c>
    </row>
    <row r="369" spans="1:13" x14ac:dyDescent="0.2">
      <c r="A369" s="1" t="str">
        <f>'Input Data'!B382</f>
        <v>KAMLOOPS</v>
      </c>
      <c r="B369" s="1" t="str">
        <f>'Input Data'!AH382</f>
        <v>1225 CHIEF LOUIS RD</v>
      </c>
      <c r="C369" s="1" t="str">
        <f>'Input Data'!C382</f>
        <v>BC</v>
      </c>
      <c r="D369" s="1" t="str">
        <f>'Input Data'!D382</f>
        <v>UNBRAND DEF</v>
      </c>
      <c r="E369" s="1">
        <f>'Input Data'!X382</f>
        <v>129.4</v>
      </c>
      <c r="F369" s="1">
        <f>'Input Data'!F382</f>
        <v>0</v>
      </c>
      <c r="G369" s="1">
        <f>'Input Data'!G382</f>
        <v>0</v>
      </c>
      <c r="H369" s="1">
        <f>'Input Data'!H382</f>
        <v>0</v>
      </c>
      <c r="I369" s="1">
        <f>'Input Data'!I382</f>
        <v>0</v>
      </c>
      <c r="J369" s="1">
        <f t="shared" si="10"/>
        <v>129.4</v>
      </c>
      <c r="K369" s="6">
        <f>J369*'Input Data'!AF382</f>
        <v>15.528</v>
      </c>
      <c r="L369" s="6">
        <f>J369*'Input Data'!AG382</f>
        <v>0</v>
      </c>
      <c r="M369" s="6">
        <f t="shared" si="11"/>
        <v>144.928</v>
      </c>
    </row>
    <row r="370" spans="1:13" x14ac:dyDescent="0.2">
      <c r="A370" s="1" t="str">
        <f>'Input Data'!B383</f>
        <v>KAMLOOPS</v>
      </c>
      <c r="B370" s="1" t="str">
        <f>'Input Data'!AH383</f>
        <v>401 PAUL LAKE RD</v>
      </c>
      <c r="C370" s="1" t="str">
        <f>'Input Data'!C383</f>
        <v>BC</v>
      </c>
      <c r="D370" s="1" t="str">
        <f>'Input Data'!D383</f>
        <v>D LS DYED</v>
      </c>
      <c r="E370" s="1">
        <f>'Input Data'!X383</f>
        <v>120.33000000000001</v>
      </c>
      <c r="F370" s="1">
        <f>'Input Data'!F383</f>
        <v>4</v>
      </c>
      <c r="G370" s="1">
        <f>'Input Data'!G383</f>
        <v>3</v>
      </c>
      <c r="H370" s="1">
        <f>'Input Data'!H383</f>
        <v>0</v>
      </c>
      <c r="I370" s="1">
        <f>'Input Data'!I383</f>
        <v>0</v>
      </c>
      <c r="J370" s="1">
        <f t="shared" si="10"/>
        <v>127.33000000000001</v>
      </c>
      <c r="K370" s="6">
        <f>J370*'Input Data'!AF383</f>
        <v>6.3665000000000012</v>
      </c>
      <c r="L370" s="6">
        <f>J370*'Input Data'!AG383</f>
        <v>0</v>
      </c>
      <c r="M370" s="6">
        <f t="shared" si="11"/>
        <v>133.69650000000001</v>
      </c>
    </row>
    <row r="371" spans="1:13" x14ac:dyDescent="0.2">
      <c r="A371" s="1" t="str">
        <f>'Input Data'!B384</f>
        <v>KAMLOOPS</v>
      </c>
      <c r="B371" s="1" t="str">
        <f>'Input Data'!AH384</f>
        <v>401 PAUL LAKE RD</v>
      </c>
      <c r="C371" s="1" t="str">
        <f>'Input Data'!C384</f>
        <v>BC</v>
      </c>
      <c r="D371" s="1" t="str">
        <f>'Input Data'!D384</f>
        <v>DIESEL LS</v>
      </c>
      <c r="E371" s="1">
        <f>'Input Data'!X384</f>
        <v>120.33000000000001</v>
      </c>
      <c r="F371" s="1">
        <f>'Input Data'!F384</f>
        <v>4</v>
      </c>
      <c r="G371" s="1">
        <f>'Input Data'!G384</f>
        <v>15</v>
      </c>
      <c r="H371" s="1">
        <f>'Input Data'!H384</f>
        <v>0</v>
      </c>
      <c r="I371" s="1">
        <f>'Input Data'!I384</f>
        <v>0</v>
      </c>
      <c r="J371" s="1">
        <f t="shared" si="10"/>
        <v>139.33000000000001</v>
      </c>
      <c r="K371" s="6">
        <f>J371*'Input Data'!AF384</f>
        <v>6.9665000000000008</v>
      </c>
      <c r="L371" s="6">
        <f>J371*'Input Data'!AG384</f>
        <v>0</v>
      </c>
      <c r="M371" s="6">
        <f t="shared" si="11"/>
        <v>146.29650000000001</v>
      </c>
    </row>
    <row r="372" spans="1:13" x14ac:dyDescent="0.2">
      <c r="A372" s="1" t="str">
        <f>'Input Data'!B385</f>
        <v>KAMLOOPS</v>
      </c>
      <c r="B372" s="1" t="str">
        <f>'Input Data'!AH385</f>
        <v>401 PAUL LAKE RD</v>
      </c>
      <c r="C372" s="1" t="str">
        <f>'Input Data'!C385</f>
        <v>BC</v>
      </c>
      <c r="D372" s="1" t="str">
        <f>'Input Data'!D385</f>
        <v>ETH MID</v>
      </c>
      <c r="E372" s="1">
        <f>'Input Data'!X385</f>
        <v>128.43</v>
      </c>
      <c r="F372" s="1">
        <f>'Input Data'!F385</f>
        <v>10</v>
      </c>
      <c r="G372" s="1">
        <f>'Input Data'!G385</f>
        <v>14.5</v>
      </c>
      <c r="H372" s="1">
        <f>'Input Data'!H385</f>
        <v>0</v>
      </c>
      <c r="I372" s="1">
        <f>'Input Data'!I385</f>
        <v>0</v>
      </c>
      <c r="J372" s="1">
        <f t="shared" si="10"/>
        <v>152.93</v>
      </c>
      <c r="K372" s="6">
        <f>J372*'Input Data'!AF385</f>
        <v>7.6465000000000005</v>
      </c>
      <c r="L372" s="6">
        <f>J372*'Input Data'!AG385</f>
        <v>0</v>
      </c>
      <c r="M372" s="6">
        <f t="shared" si="11"/>
        <v>160.57650000000001</v>
      </c>
    </row>
    <row r="373" spans="1:13" x14ac:dyDescent="0.2">
      <c r="A373" s="1" t="str">
        <f>'Input Data'!B386</f>
        <v>KAMLOOPS</v>
      </c>
      <c r="B373" s="1" t="str">
        <f>'Input Data'!AH386</f>
        <v>401 PAUL LAKE RD</v>
      </c>
      <c r="C373" s="1" t="str">
        <f>'Input Data'!C386</f>
        <v>BC</v>
      </c>
      <c r="D373" s="1" t="str">
        <f>'Input Data'!D386</f>
        <v>ETHANOL REG</v>
      </c>
      <c r="E373" s="1">
        <f>'Input Data'!X386</f>
        <v>108.93</v>
      </c>
      <c r="F373" s="1">
        <f>'Input Data'!F386</f>
        <v>10</v>
      </c>
      <c r="G373" s="1">
        <f>'Input Data'!G386</f>
        <v>14.5</v>
      </c>
      <c r="H373" s="1">
        <f>'Input Data'!H386</f>
        <v>0</v>
      </c>
      <c r="I373" s="1">
        <f>'Input Data'!I386</f>
        <v>0</v>
      </c>
      <c r="J373" s="1">
        <f t="shared" si="10"/>
        <v>133.43</v>
      </c>
      <c r="K373" s="6">
        <f>J373*'Input Data'!AF386</f>
        <v>6.6715000000000009</v>
      </c>
      <c r="L373" s="6">
        <f>J373*'Input Data'!AG386</f>
        <v>0</v>
      </c>
      <c r="M373" s="6">
        <f t="shared" si="11"/>
        <v>140.10150000000002</v>
      </c>
    </row>
    <row r="374" spans="1:13" x14ac:dyDescent="0.2">
      <c r="A374" s="1" t="str">
        <f>'Input Data'!B387</f>
        <v>KAMLOOPS</v>
      </c>
      <c r="B374" s="1" t="str">
        <f>'Input Data'!AH387</f>
        <v>401 PAUL LAKE RD</v>
      </c>
      <c r="C374" s="1" t="str">
        <f>'Input Data'!C387</f>
        <v>BC</v>
      </c>
      <c r="D374" s="1" t="str">
        <f>'Input Data'!D387</f>
        <v>PREMIUM</v>
      </c>
      <c r="E374" s="1">
        <f>'Input Data'!X387</f>
        <v>128.93</v>
      </c>
      <c r="F374" s="1">
        <f>'Input Data'!F387</f>
        <v>10</v>
      </c>
      <c r="G374" s="1">
        <f>'Input Data'!G387</f>
        <v>14.5</v>
      </c>
      <c r="H374" s="1">
        <f>'Input Data'!H387</f>
        <v>0</v>
      </c>
      <c r="I374" s="1">
        <f>'Input Data'!I387</f>
        <v>0</v>
      </c>
      <c r="J374" s="1">
        <f t="shared" si="10"/>
        <v>153.43</v>
      </c>
      <c r="K374" s="6">
        <f>J374*'Input Data'!AF387</f>
        <v>7.6715000000000009</v>
      </c>
      <c r="L374" s="6">
        <f>J374*'Input Data'!AG387</f>
        <v>0</v>
      </c>
      <c r="M374" s="6">
        <f t="shared" si="11"/>
        <v>161.10150000000002</v>
      </c>
    </row>
    <row r="375" spans="1:13" x14ac:dyDescent="0.2">
      <c r="A375" s="1" t="str">
        <f>'Input Data'!B388</f>
        <v>KAMLOOPS</v>
      </c>
      <c r="B375" s="1" t="str">
        <f>'Input Data'!AH388</f>
        <v>401 PAUL LAKE RD</v>
      </c>
      <c r="C375" s="1" t="str">
        <f>'Input Data'!C388</f>
        <v>BC</v>
      </c>
      <c r="D375" s="1" t="str">
        <f>'Input Data'!D388</f>
        <v>UNBRAND DEF</v>
      </c>
      <c r="E375" s="1">
        <f>'Input Data'!X388</f>
        <v>129.4</v>
      </c>
      <c r="F375" s="1">
        <f>'Input Data'!F388</f>
        <v>0</v>
      </c>
      <c r="G375" s="1">
        <f>'Input Data'!G388</f>
        <v>0</v>
      </c>
      <c r="H375" s="1">
        <f>'Input Data'!H388</f>
        <v>0</v>
      </c>
      <c r="I375" s="1">
        <f>'Input Data'!I388</f>
        <v>0</v>
      </c>
      <c r="J375" s="1">
        <f t="shared" si="10"/>
        <v>129.4</v>
      </c>
      <c r="K375" s="6">
        <f>J375*'Input Data'!AF388</f>
        <v>15.528</v>
      </c>
      <c r="L375" s="6">
        <f>J375*'Input Data'!AG388</f>
        <v>0</v>
      </c>
      <c r="M375" s="6">
        <f t="shared" si="11"/>
        <v>144.928</v>
      </c>
    </row>
    <row r="376" spans="1:13" x14ac:dyDescent="0.2">
      <c r="A376" s="1" t="str">
        <f>'Input Data'!B389</f>
        <v>LILLOOET</v>
      </c>
      <c r="B376" s="1" t="str">
        <f>'Input Data'!AH389</f>
        <v>667 INDUSTRIAL PLACE</v>
      </c>
      <c r="C376" s="1" t="str">
        <f>'Input Data'!C389</f>
        <v>BC</v>
      </c>
      <c r="D376" s="1" t="str">
        <f>'Input Data'!D389</f>
        <v>D LS DYED</v>
      </c>
      <c r="E376" s="1">
        <f>'Input Data'!X389</f>
        <v>121.63000000000001</v>
      </c>
      <c r="F376" s="1">
        <f>'Input Data'!F389</f>
        <v>4</v>
      </c>
      <c r="G376" s="1">
        <f>'Input Data'!G389</f>
        <v>3</v>
      </c>
      <c r="H376" s="1">
        <f>'Input Data'!H389</f>
        <v>0</v>
      </c>
      <c r="I376" s="1">
        <f>'Input Data'!I389</f>
        <v>0</v>
      </c>
      <c r="J376" s="1">
        <f t="shared" si="10"/>
        <v>128.63</v>
      </c>
      <c r="K376" s="6">
        <f>J376*'Input Data'!AF389</f>
        <v>6.4314999999999998</v>
      </c>
      <c r="L376" s="6">
        <f>J376*'Input Data'!AG389</f>
        <v>0</v>
      </c>
      <c r="M376" s="6">
        <f t="shared" si="11"/>
        <v>135.0615</v>
      </c>
    </row>
    <row r="377" spans="1:13" x14ac:dyDescent="0.2">
      <c r="A377" s="1" t="str">
        <f>'Input Data'!B390</f>
        <v>LILLOOET</v>
      </c>
      <c r="B377" s="1" t="str">
        <f>'Input Data'!AH390</f>
        <v>667 INDUSTRIAL PLACE</v>
      </c>
      <c r="C377" s="1" t="str">
        <f>'Input Data'!C390</f>
        <v>BC</v>
      </c>
      <c r="D377" s="1" t="str">
        <f>'Input Data'!D390</f>
        <v>DIESEL LS</v>
      </c>
      <c r="E377" s="1">
        <f>'Input Data'!X390</f>
        <v>121.63000000000001</v>
      </c>
      <c r="F377" s="1">
        <f>'Input Data'!F390</f>
        <v>4</v>
      </c>
      <c r="G377" s="1">
        <f>'Input Data'!G390</f>
        <v>15</v>
      </c>
      <c r="H377" s="1">
        <f>'Input Data'!H390</f>
        <v>0</v>
      </c>
      <c r="I377" s="1">
        <f>'Input Data'!I390</f>
        <v>0</v>
      </c>
      <c r="J377" s="1">
        <f t="shared" si="10"/>
        <v>140.63</v>
      </c>
      <c r="K377" s="6">
        <f>J377*'Input Data'!AF390</f>
        <v>7.0315000000000003</v>
      </c>
      <c r="L377" s="6">
        <f>J377*'Input Data'!AG390</f>
        <v>0</v>
      </c>
      <c r="M377" s="6">
        <f t="shared" si="11"/>
        <v>147.66149999999999</v>
      </c>
    </row>
    <row r="378" spans="1:13" x14ac:dyDescent="0.2">
      <c r="A378" s="1" t="str">
        <f>'Input Data'!B391</f>
        <v>LILLOOET</v>
      </c>
      <c r="B378" s="1" t="str">
        <f>'Input Data'!AH391</f>
        <v>667 INDUSTRIAL PLACE</v>
      </c>
      <c r="C378" s="1" t="str">
        <f>'Input Data'!C391</f>
        <v>BC</v>
      </c>
      <c r="D378" s="1" t="str">
        <f>'Input Data'!D391</f>
        <v>ETHANOL REG</v>
      </c>
      <c r="E378" s="1">
        <f>'Input Data'!X391</f>
        <v>110.23</v>
      </c>
      <c r="F378" s="1">
        <f>'Input Data'!F391</f>
        <v>10</v>
      </c>
      <c r="G378" s="1">
        <f>'Input Data'!G391</f>
        <v>14.5</v>
      </c>
      <c r="H378" s="1">
        <f>'Input Data'!H391</f>
        <v>0</v>
      </c>
      <c r="I378" s="1">
        <f>'Input Data'!I391</f>
        <v>0</v>
      </c>
      <c r="J378" s="1">
        <f t="shared" si="10"/>
        <v>134.73000000000002</v>
      </c>
      <c r="K378" s="6">
        <f>J378*'Input Data'!AF391</f>
        <v>6.7365000000000013</v>
      </c>
      <c r="L378" s="6">
        <f>J378*'Input Data'!AG391</f>
        <v>0</v>
      </c>
      <c r="M378" s="6">
        <f t="shared" si="11"/>
        <v>141.46650000000002</v>
      </c>
    </row>
    <row r="379" spans="1:13" x14ac:dyDescent="0.2">
      <c r="A379" s="1" t="str">
        <f>'Input Data'!B392</f>
        <v>LILLOOET</v>
      </c>
      <c r="B379" s="1" t="str">
        <f>'Input Data'!AH392</f>
        <v>667 INDUSTRIAL PLACE</v>
      </c>
      <c r="C379" s="1" t="str">
        <f>'Input Data'!C392</f>
        <v>BC</v>
      </c>
      <c r="D379" s="1" t="str">
        <f>'Input Data'!D392</f>
        <v>PREM DYED</v>
      </c>
      <c r="E379" s="1">
        <f>'Input Data'!X392</f>
        <v>130.22999999999999</v>
      </c>
      <c r="F379" s="1">
        <f>'Input Data'!F392</f>
        <v>10</v>
      </c>
      <c r="G379" s="1">
        <f>'Input Data'!G392</f>
        <v>3</v>
      </c>
      <c r="H379" s="1">
        <f>'Input Data'!H392</f>
        <v>0</v>
      </c>
      <c r="I379" s="1">
        <f>'Input Data'!I392</f>
        <v>0</v>
      </c>
      <c r="J379" s="1">
        <f t="shared" si="10"/>
        <v>143.22999999999999</v>
      </c>
      <c r="K379" s="6">
        <f>J379*'Input Data'!AF392</f>
        <v>7.1615000000000002</v>
      </c>
      <c r="L379" s="6">
        <f>J379*'Input Data'!AG392</f>
        <v>0</v>
      </c>
      <c r="M379" s="6">
        <f t="shared" si="11"/>
        <v>150.39149999999998</v>
      </c>
    </row>
    <row r="380" spans="1:13" x14ac:dyDescent="0.2">
      <c r="A380" s="1" t="str">
        <f>'Input Data'!B393</f>
        <v>LILLOOET</v>
      </c>
      <c r="B380" s="1" t="str">
        <f>'Input Data'!AH393</f>
        <v>667 INDUSTRIAL PLACE</v>
      </c>
      <c r="C380" s="1" t="str">
        <f>'Input Data'!C393</f>
        <v>BC</v>
      </c>
      <c r="D380" s="1" t="str">
        <f>'Input Data'!D393</f>
        <v>UNBRAND DEF</v>
      </c>
      <c r="E380" s="1">
        <f>'Input Data'!X393</f>
        <v>129.4</v>
      </c>
      <c r="F380" s="1">
        <f>'Input Data'!F393</f>
        <v>0</v>
      </c>
      <c r="G380" s="1">
        <f>'Input Data'!G393</f>
        <v>0</v>
      </c>
      <c r="H380" s="1">
        <f>'Input Data'!H393</f>
        <v>0</v>
      </c>
      <c r="I380" s="1">
        <f>'Input Data'!I393</f>
        <v>0</v>
      </c>
      <c r="J380" s="1">
        <f t="shared" si="10"/>
        <v>129.4</v>
      </c>
      <c r="K380" s="6">
        <f>J380*'Input Data'!AF393</f>
        <v>15.528</v>
      </c>
      <c r="L380" s="6">
        <f>J380*'Input Data'!AG393</f>
        <v>0</v>
      </c>
      <c r="M380" s="6">
        <f t="shared" si="11"/>
        <v>144.928</v>
      </c>
    </row>
    <row r="381" spans="1:13" x14ac:dyDescent="0.2">
      <c r="A381" s="1" t="str">
        <f>'Input Data'!B394</f>
        <v>LUMBY</v>
      </c>
      <c r="B381" s="1" t="str">
        <f>'Input Data'!AH394</f>
        <v>1450 DUFFRYN RD</v>
      </c>
      <c r="C381" s="1" t="str">
        <f>'Input Data'!C394</f>
        <v>BC</v>
      </c>
      <c r="D381" s="1" t="str">
        <f>'Input Data'!D394</f>
        <v>D LS DYED</v>
      </c>
      <c r="E381" s="1">
        <f>'Input Data'!X394</f>
        <v>121.33000000000001</v>
      </c>
      <c r="F381" s="1">
        <f>'Input Data'!F394</f>
        <v>4</v>
      </c>
      <c r="G381" s="1">
        <f>'Input Data'!G394</f>
        <v>3</v>
      </c>
      <c r="H381" s="1">
        <f>'Input Data'!H394</f>
        <v>0</v>
      </c>
      <c r="I381" s="1">
        <f>'Input Data'!I394</f>
        <v>0</v>
      </c>
      <c r="J381" s="1">
        <f t="shared" si="10"/>
        <v>128.33000000000001</v>
      </c>
      <c r="K381" s="6">
        <f>J381*'Input Data'!AF394</f>
        <v>6.416500000000001</v>
      </c>
      <c r="L381" s="6">
        <f>J381*'Input Data'!AG394</f>
        <v>0</v>
      </c>
      <c r="M381" s="6">
        <f t="shared" si="11"/>
        <v>134.74650000000003</v>
      </c>
    </row>
    <row r="382" spans="1:13" x14ac:dyDescent="0.2">
      <c r="A382" s="1" t="str">
        <f>'Input Data'!B395</f>
        <v>LUMBY</v>
      </c>
      <c r="B382" s="1" t="str">
        <f>'Input Data'!AH395</f>
        <v>1450 DUFFRYN RD</v>
      </c>
      <c r="C382" s="1" t="str">
        <f>'Input Data'!C395</f>
        <v>BC</v>
      </c>
      <c r="D382" s="1" t="str">
        <f>'Input Data'!D395</f>
        <v>DIESEL LS</v>
      </c>
      <c r="E382" s="1">
        <f>'Input Data'!X395</f>
        <v>121.33000000000001</v>
      </c>
      <c r="F382" s="1">
        <f>'Input Data'!F395</f>
        <v>4</v>
      </c>
      <c r="G382" s="1">
        <f>'Input Data'!G395</f>
        <v>15</v>
      </c>
      <c r="H382" s="1">
        <f>'Input Data'!H395</f>
        <v>0</v>
      </c>
      <c r="I382" s="1">
        <f>'Input Data'!I395</f>
        <v>0</v>
      </c>
      <c r="J382" s="1">
        <f t="shared" si="10"/>
        <v>140.33000000000001</v>
      </c>
      <c r="K382" s="6">
        <f>J382*'Input Data'!AF395</f>
        <v>7.0165000000000006</v>
      </c>
      <c r="L382" s="6">
        <f>J382*'Input Data'!AG395</f>
        <v>0</v>
      </c>
      <c r="M382" s="6">
        <f t="shared" si="11"/>
        <v>147.34650000000002</v>
      </c>
    </row>
    <row r="383" spans="1:13" x14ac:dyDescent="0.2">
      <c r="A383" s="1" t="str">
        <f>'Input Data'!B396</f>
        <v>LUMBY</v>
      </c>
      <c r="B383" s="1" t="str">
        <f>'Input Data'!AH396</f>
        <v>1450 DUFFRYN RD</v>
      </c>
      <c r="C383" s="1" t="str">
        <f>'Input Data'!C396</f>
        <v>BC</v>
      </c>
      <c r="D383" s="1" t="str">
        <f>'Input Data'!D396</f>
        <v>ETHANOL REG</v>
      </c>
      <c r="E383" s="1">
        <f>'Input Data'!X396</f>
        <v>109.93</v>
      </c>
      <c r="F383" s="1">
        <f>'Input Data'!F396</f>
        <v>10</v>
      </c>
      <c r="G383" s="1">
        <f>'Input Data'!G396</f>
        <v>14.5</v>
      </c>
      <c r="H383" s="1">
        <f>'Input Data'!H396</f>
        <v>0</v>
      </c>
      <c r="I383" s="1">
        <f>'Input Data'!I396</f>
        <v>0</v>
      </c>
      <c r="J383" s="1">
        <f t="shared" si="10"/>
        <v>134.43</v>
      </c>
      <c r="K383" s="6">
        <f>J383*'Input Data'!AF396</f>
        <v>6.7215000000000007</v>
      </c>
      <c r="L383" s="6">
        <f>J383*'Input Data'!AG396</f>
        <v>0</v>
      </c>
      <c r="M383" s="6">
        <f t="shared" si="11"/>
        <v>141.1515</v>
      </c>
    </row>
    <row r="384" spans="1:13" x14ac:dyDescent="0.2">
      <c r="A384" s="1" t="str">
        <f>'Input Data'!B397</f>
        <v>LUMBY</v>
      </c>
      <c r="B384" s="1" t="str">
        <f>'Input Data'!AH397</f>
        <v>1450 DUFFRYN RD</v>
      </c>
      <c r="C384" s="1" t="str">
        <f>'Input Data'!C397</f>
        <v>BC</v>
      </c>
      <c r="D384" s="1" t="str">
        <f>'Input Data'!D397</f>
        <v>PREM DYED</v>
      </c>
      <c r="E384" s="1">
        <f>'Input Data'!X397</f>
        <v>129.93</v>
      </c>
      <c r="F384" s="1">
        <f>'Input Data'!F397</f>
        <v>10</v>
      </c>
      <c r="G384" s="1">
        <f>'Input Data'!G397</f>
        <v>3</v>
      </c>
      <c r="H384" s="1">
        <f>'Input Data'!H397</f>
        <v>0</v>
      </c>
      <c r="I384" s="1">
        <f>'Input Data'!I397</f>
        <v>0</v>
      </c>
      <c r="J384" s="1">
        <f t="shared" si="10"/>
        <v>142.93</v>
      </c>
      <c r="K384" s="6">
        <f>J384*'Input Data'!AF397</f>
        <v>7.1465000000000005</v>
      </c>
      <c r="L384" s="6">
        <f>J384*'Input Data'!AG397</f>
        <v>0</v>
      </c>
      <c r="M384" s="6">
        <f t="shared" si="11"/>
        <v>150.07650000000001</v>
      </c>
    </row>
    <row r="385" spans="1:13" x14ac:dyDescent="0.2">
      <c r="A385" s="1" t="str">
        <f>'Input Data'!B398</f>
        <v>LUMBY</v>
      </c>
      <c r="B385" s="1" t="str">
        <f>'Input Data'!AH398</f>
        <v>1450 DUFFRYN RD</v>
      </c>
      <c r="C385" s="1" t="str">
        <f>'Input Data'!C398</f>
        <v>BC</v>
      </c>
      <c r="D385" s="1" t="str">
        <f>'Input Data'!D398</f>
        <v>UNBRAND DEF</v>
      </c>
      <c r="E385" s="1">
        <f>'Input Data'!X398</f>
        <v>129.4</v>
      </c>
      <c r="F385" s="1">
        <f>'Input Data'!F398</f>
        <v>0</v>
      </c>
      <c r="G385" s="1">
        <f>'Input Data'!G398</f>
        <v>0</v>
      </c>
      <c r="H385" s="1">
        <f>'Input Data'!H398</f>
        <v>0</v>
      </c>
      <c r="I385" s="1">
        <f>'Input Data'!I398</f>
        <v>0</v>
      </c>
      <c r="J385" s="1">
        <f t="shared" si="10"/>
        <v>129.4</v>
      </c>
      <c r="K385" s="6">
        <f>J385*'Input Data'!AF398</f>
        <v>15.528</v>
      </c>
      <c r="L385" s="6">
        <f>J385*'Input Data'!AG398</f>
        <v>0</v>
      </c>
      <c r="M385" s="6">
        <f t="shared" si="11"/>
        <v>144.928</v>
      </c>
    </row>
    <row r="386" spans="1:13" x14ac:dyDescent="0.2">
      <c r="A386" s="1" t="str">
        <f>'Input Data'!B399</f>
        <v>MCBRIDE</v>
      </c>
      <c r="B386" s="1" t="str">
        <f>'Input Data'!AH399</f>
        <v>1006 N FRONTAGE RD PO BOX 310</v>
      </c>
      <c r="C386" s="1" t="str">
        <f>'Input Data'!C399</f>
        <v>BC</v>
      </c>
      <c r="D386" s="1" t="str">
        <f>'Input Data'!D399</f>
        <v>D LS DYED</v>
      </c>
      <c r="E386" s="1">
        <f>'Input Data'!X399</f>
        <v>117.7</v>
      </c>
      <c r="F386" s="1">
        <f>'Input Data'!F399</f>
        <v>4</v>
      </c>
      <c r="G386" s="1">
        <f>'Input Data'!G399</f>
        <v>3</v>
      </c>
      <c r="H386" s="1">
        <f>'Input Data'!H399</f>
        <v>0</v>
      </c>
      <c r="I386" s="1">
        <f>'Input Data'!I399</f>
        <v>0</v>
      </c>
      <c r="J386" s="1">
        <f t="shared" si="10"/>
        <v>124.7</v>
      </c>
      <c r="K386" s="6">
        <f>J386*'Input Data'!AF399</f>
        <v>6.2350000000000003</v>
      </c>
      <c r="L386" s="6">
        <f>J386*'Input Data'!AG399</f>
        <v>0</v>
      </c>
      <c r="M386" s="6">
        <f t="shared" si="11"/>
        <v>130.935</v>
      </c>
    </row>
    <row r="387" spans="1:13" x14ac:dyDescent="0.2">
      <c r="A387" s="1" t="str">
        <f>'Input Data'!B400</f>
        <v>MCBRIDE</v>
      </c>
      <c r="B387" s="1" t="str">
        <f>'Input Data'!AH400</f>
        <v>1006 N FRONTAGE RD PO BOX 310</v>
      </c>
      <c r="C387" s="1" t="str">
        <f>'Input Data'!C400</f>
        <v>BC</v>
      </c>
      <c r="D387" s="1" t="str">
        <f>'Input Data'!D400</f>
        <v>DIESEL LS</v>
      </c>
      <c r="E387" s="1">
        <f>'Input Data'!X400</f>
        <v>117.7</v>
      </c>
      <c r="F387" s="1">
        <f>'Input Data'!F400</f>
        <v>4</v>
      </c>
      <c r="G387" s="1">
        <f>'Input Data'!G400</f>
        <v>15</v>
      </c>
      <c r="H387" s="1">
        <f>'Input Data'!H400</f>
        <v>0</v>
      </c>
      <c r="I387" s="1">
        <f>'Input Data'!I400</f>
        <v>0</v>
      </c>
      <c r="J387" s="1">
        <f t="shared" si="10"/>
        <v>136.69999999999999</v>
      </c>
      <c r="K387" s="6">
        <f>J387*'Input Data'!AF400</f>
        <v>6.835</v>
      </c>
      <c r="L387" s="6">
        <f>J387*'Input Data'!AG400</f>
        <v>0</v>
      </c>
      <c r="M387" s="6">
        <f t="shared" si="11"/>
        <v>143.535</v>
      </c>
    </row>
    <row r="388" spans="1:13" x14ac:dyDescent="0.2">
      <c r="A388" s="1" t="str">
        <f>'Input Data'!B401</f>
        <v>MCBRIDE</v>
      </c>
      <c r="B388" s="1" t="str">
        <f>'Input Data'!AH401</f>
        <v>1006 N FRONTAGE RD PO BOX 310</v>
      </c>
      <c r="C388" s="1" t="str">
        <f>'Input Data'!C401</f>
        <v>BC</v>
      </c>
      <c r="D388" s="1" t="str">
        <f>'Input Data'!D401</f>
        <v>ETHANOL REG</v>
      </c>
      <c r="E388" s="1">
        <f>'Input Data'!X401</f>
        <v>105.2</v>
      </c>
      <c r="F388" s="1">
        <f>'Input Data'!F401</f>
        <v>10</v>
      </c>
      <c r="G388" s="1">
        <f>'Input Data'!G401</f>
        <v>14.5</v>
      </c>
      <c r="H388" s="1">
        <f>'Input Data'!H401</f>
        <v>0</v>
      </c>
      <c r="I388" s="1">
        <f>'Input Data'!I401</f>
        <v>0</v>
      </c>
      <c r="J388" s="1">
        <f t="shared" si="10"/>
        <v>129.69999999999999</v>
      </c>
      <c r="K388" s="6">
        <f>J388*'Input Data'!AF401</f>
        <v>6.4849999999999994</v>
      </c>
      <c r="L388" s="6">
        <f>J388*'Input Data'!AG401</f>
        <v>0</v>
      </c>
      <c r="M388" s="6">
        <f t="shared" si="11"/>
        <v>136.185</v>
      </c>
    </row>
    <row r="389" spans="1:13" x14ac:dyDescent="0.2">
      <c r="A389" s="1" t="str">
        <f>'Input Data'!B402</f>
        <v>MCBRIDE</v>
      </c>
      <c r="B389" s="1" t="str">
        <f>'Input Data'!AH402</f>
        <v>1006 N FRONTAGE RD PO BOX 310</v>
      </c>
      <c r="C389" s="1" t="str">
        <f>'Input Data'!C402</f>
        <v>BC</v>
      </c>
      <c r="D389" s="1" t="str">
        <f>'Input Data'!D402</f>
        <v>PREM DYED</v>
      </c>
      <c r="E389" s="1">
        <f>'Input Data'!X402</f>
        <v>122.1</v>
      </c>
      <c r="F389" s="1">
        <f>'Input Data'!F402</f>
        <v>10</v>
      </c>
      <c r="G389" s="1">
        <f>'Input Data'!G402</f>
        <v>3</v>
      </c>
      <c r="H389" s="1">
        <f>'Input Data'!H402</f>
        <v>0</v>
      </c>
      <c r="I389" s="1">
        <f>'Input Data'!I402</f>
        <v>0</v>
      </c>
      <c r="J389" s="1">
        <f t="shared" si="10"/>
        <v>135.1</v>
      </c>
      <c r="K389" s="6">
        <f>J389*'Input Data'!AF402</f>
        <v>6.7549999999999999</v>
      </c>
      <c r="L389" s="6">
        <f>J389*'Input Data'!AG402</f>
        <v>0</v>
      </c>
      <c r="M389" s="6">
        <f t="shared" si="11"/>
        <v>141.85499999999999</v>
      </c>
    </row>
    <row r="390" spans="1:13" x14ac:dyDescent="0.2">
      <c r="A390" s="1" t="str">
        <f>'Input Data'!B403</f>
        <v>MCBRIDE</v>
      </c>
      <c r="B390" s="1" t="str">
        <f>'Input Data'!AH403</f>
        <v>1006 N FRONTAGE RD PO BOX 310</v>
      </c>
      <c r="C390" s="1" t="str">
        <f>'Input Data'!C403</f>
        <v>BC</v>
      </c>
      <c r="D390" s="1" t="str">
        <f>'Input Data'!D403</f>
        <v>PREMIUM</v>
      </c>
      <c r="E390" s="1">
        <f>'Input Data'!X403</f>
        <v>122.1</v>
      </c>
      <c r="F390" s="1">
        <f>'Input Data'!F403</f>
        <v>10</v>
      </c>
      <c r="G390" s="1">
        <f>'Input Data'!G403</f>
        <v>14.5</v>
      </c>
      <c r="H390" s="1">
        <f>'Input Data'!H403</f>
        <v>0</v>
      </c>
      <c r="I390" s="1">
        <f>'Input Data'!I403</f>
        <v>0</v>
      </c>
      <c r="J390" s="1">
        <f t="shared" si="10"/>
        <v>146.6</v>
      </c>
      <c r="K390" s="6">
        <f>J390*'Input Data'!AF403</f>
        <v>7.33</v>
      </c>
      <c r="L390" s="6">
        <f>J390*'Input Data'!AG403</f>
        <v>0</v>
      </c>
      <c r="M390" s="6">
        <f t="shared" si="11"/>
        <v>153.93</v>
      </c>
    </row>
    <row r="391" spans="1:13" x14ac:dyDescent="0.2">
      <c r="A391" s="1" t="str">
        <f>'Input Data'!B404</f>
        <v>MERRITT</v>
      </c>
      <c r="B391" s="1" t="str">
        <f>'Input Data'!AH404</f>
        <v>2588 LAUDER AVE</v>
      </c>
      <c r="C391" s="1" t="str">
        <f>'Input Data'!C404</f>
        <v>BC</v>
      </c>
      <c r="D391" s="1" t="str">
        <f>'Input Data'!D404</f>
        <v>D LS DYED</v>
      </c>
      <c r="E391" s="1">
        <f>'Input Data'!X404</f>
        <v>120.73</v>
      </c>
      <c r="F391" s="1">
        <f>'Input Data'!F404</f>
        <v>4</v>
      </c>
      <c r="G391" s="1">
        <f>'Input Data'!G404</f>
        <v>3</v>
      </c>
      <c r="H391" s="1">
        <f>'Input Data'!H404</f>
        <v>0</v>
      </c>
      <c r="I391" s="1">
        <f>'Input Data'!I404</f>
        <v>0</v>
      </c>
      <c r="J391" s="1">
        <f t="shared" si="10"/>
        <v>127.73</v>
      </c>
      <c r="K391" s="6">
        <f>J391*'Input Data'!AF404</f>
        <v>6.3865000000000007</v>
      </c>
      <c r="L391" s="6">
        <f>J391*'Input Data'!AG404</f>
        <v>0</v>
      </c>
      <c r="M391" s="6">
        <f t="shared" si="11"/>
        <v>134.1165</v>
      </c>
    </row>
    <row r="392" spans="1:13" x14ac:dyDescent="0.2">
      <c r="A392" s="1" t="str">
        <f>'Input Data'!B405</f>
        <v>MERRITT</v>
      </c>
      <c r="B392" s="1" t="str">
        <f>'Input Data'!AH405</f>
        <v>2588 LAUDER AVE</v>
      </c>
      <c r="C392" s="1" t="str">
        <f>'Input Data'!C405</f>
        <v>BC</v>
      </c>
      <c r="D392" s="1" t="str">
        <f>'Input Data'!D405</f>
        <v>DIESEL LS</v>
      </c>
      <c r="E392" s="1">
        <f>'Input Data'!X405</f>
        <v>120.73</v>
      </c>
      <c r="F392" s="1">
        <f>'Input Data'!F405</f>
        <v>4</v>
      </c>
      <c r="G392" s="1">
        <f>'Input Data'!G405</f>
        <v>15</v>
      </c>
      <c r="H392" s="1">
        <f>'Input Data'!H405</f>
        <v>0</v>
      </c>
      <c r="I392" s="1">
        <f>'Input Data'!I405</f>
        <v>0</v>
      </c>
      <c r="J392" s="1">
        <f t="shared" si="10"/>
        <v>139.73000000000002</v>
      </c>
      <c r="K392" s="6">
        <f>J392*'Input Data'!AF405</f>
        <v>6.9865000000000013</v>
      </c>
      <c r="L392" s="6">
        <f>J392*'Input Data'!AG405</f>
        <v>0</v>
      </c>
      <c r="M392" s="6">
        <f t="shared" si="11"/>
        <v>146.71650000000002</v>
      </c>
    </row>
    <row r="393" spans="1:13" x14ac:dyDescent="0.2">
      <c r="A393" s="1" t="str">
        <f>'Input Data'!B406</f>
        <v>MERRITT</v>
      </c>
      <c r="B393" s="1" t="str">
        <f>'Input Data'!AH406</f>
        <v>2588 LAUDER AVE</v>
      </c>
      <c r="C393" s="1" t="str">
        <f>'Input Data'!C406</f>
        <v>BC</v>
      </c>
      <c r="D393" s="1" t="str">
        <f>'Input Data'!D406</f>
        <v>ETHANOL REG</v>
      </c>
      <c r="E393" s="1">
        <f>'Input Data'!X406</f>
        <v>109.33</v>
      </c>
      <c r="F393" s="1">
        <f>'Input Data'!F406</f>
        <v>10</v>
      </c>
      <c r="G393" s="1">
        <f>'Input Data'!G406</f>
        <v>14.5</v>
      </c>
      <c r="H393" s="1">
        <f>'Input Data'!H406</f>
        <v>0</v>
      </c>
      <c r="I393" s="1">
        <f>'Input Data'!I406</f>
        <v>0</v>
      </c>
      <c r="J393" s="1">
        <f t="shared" si="10"/>
        <v>133.82999999999998</v>
      </c>
      <c r="K393" s="6">
        <f>J393*'Input Data'!AF406</f>
        <v>6.6914999999999996</v>
      </c>
      <c r="L393" s="6">
        <f>J393*'Input Data'!AG406</f>
        <v>0</v>
      </c>
      <c r="M393" s="6">
        <f t="shared" si="11"/>
        <v>140.52149999999997</v>
      </c>
    </row>
    <row r="394" spans="1:13" x14ac:dyDescent="0.2">
      <c r="A394" s="1" t="str">
        <f>'Input Data'!B407</f>
        <v>MERRITT</v>
      </c>
      <c r="B394" s="1" t="str">
        <f>'Input Data'!AH407</f>
        <v>2588 LAUDER AVE</v>
      </c>
      <c r="C394" s="1" t="str">
        <f>'Input Data'!C407</f>
        <v>BC</v>
      </c>
      <c r="D394" s="1" t="str">
        <f>'Input Data'!D407</f>
        <v>PREM DYED</v>
      </c>
      <c r="E394" s="1">
        <f>'Input Data'!X407</f>
        <v>129.33000000000001</v>
      </c>
      <c r="F394" s="1">
        <f>'Input Data'!F407</f>
        <v>10</v>
      </c>
      <c r="G394" s="1">
        <f>'Input Data'!G407</f>
        <v>3</v>
      </c>
      <c r="H394" s="1">
        <f>'Input Data'!H407</f>
        <v>0</v>
      </c>
      <c r="I394" s="1">
        <f>'Input Data'!I407</f>
        <v>0</v>
      </c>
      <c r="J394" s="1">
        <f t="shared" si="10"/>
        <v>142.33000000000001</v>
      </c>
      <c r="K394" s="6">
        <f>J394*'Input Data'!AF407</f>
        <v>7.1165000000000012</v>
      </c>
      <c r="L394" s="6">
        <f>J394*'Input Data'!AG407</f>
        <v>0</v>
      </c>
      <c r="M394" s="6">
        <f t="shared" si="11"/>
        <v>149.44650000000001</v>
      </c>
    </row>
    <row r="395" spans="1:13" x14ac:dyDescent="0.2">
      <c r="A395" s="1" t="str">
        <f>'Input Data'!B408</f>
        <v>MERRITT</v>
      </c>
      <c r="B395" s="1" t="str">
        <f>'Input Data'!AH408</f>
        <v>2588 LAUDER AVE</v>
      </c>
      <c r="C395" s="1" t="str">
        <f>'Input Data'!C408</f>
        <v>BC</v>
      </c>
      <c r="D395" s="1" t="str">
        <f>'Input Data'!D408</f>
        <v>UNBRAND DEF</v>
      </c>
      <c r="E395" s="1">
        <f>'Input Data'!X408</f>
        <v>129.4</v>
      </c>
      <c r="F395" s="1">
        <f>'Input Data'!F408</f>
        <v>0</v>
      </c>
      <c r="G395" s="1">
        <f>'Input Data'!G408</f>
        <v>0</v>
      </c>
      <c r="H395" s="1">
        <f>'Input Data'!H408</f>
        <v>0</v>
      </c>
      <c r="I395" s="1">
        <f>'Input Data'!I408</f>
        <v>0</v>
      </c>
      <c r="J395" s="1">
        <f t="shared" si="10"/>
        <v>129.4</v>
      </c>
      <c r="K395" s="6">
        <f>J395*'Input Data'!AF408</f>
        <v>15.528</v>
      </c>
      <c r="L395" s="6">
        <f>J395*'Input Data'!AG408</f>
        <v>0</v>
      </c>
      <c r="M395" s="6">
        <f t="shared" si="11"/>
        <v>144.928</v>
      </c>
    </row>
    <row r="396" spans="1:13" x14ac:dyDescent="0.2">
      <c r="A396" s="1" t="str">
        <f>'Input Data'!B409</f>
        <v>MERRITT</v>
      </c>
      <c r="B396" s="1" t="str">
        <f>'Input Data'!AH409</f>
        <v>3999 AIRPORT ROAD</v>
      </c>
      <c r="C396" s="1" t="str">
        <f>'Input Data'!C409</f>
        <v>BC</v>
      </c>
      <c r="D396" s="1" t="str">
        <f>'Input Data'!D409</f>
        <v>DIESEL LS</v>
      </c>
      <c r="E396" s="1">
        <f>'Input Data'!X409</f>
        <v>121.9</v>
      </c>
      <c r="F396" s="1">
        <f>'Input Data'!F409</f>
        <v>4</v>
      </c>
      <c r="G396" s="1">
        <f>'Input Data'!G409</f>
        <v>15</v>
      </c>
      <c r="H396" s="1">
        <f>'Input Data'!H409</f>
        <v>0</v>
      </c>
      <c r="I396" s="1">
        <f>'Input Data'!I409</f>
        <v>0</v>
      </c>
      <c r="J396" s="1">
        <f t="shared" si="10"/>
        <v>140.9</v>
      </c>
      <c r="K396" s="6">
        <f>J396*'Input Data'!AF409</f>
        <v>7.0450000000000008</v>
      </c>
      <c r="L396" s="6">
        <f>J396*'Input Data'!AG409</f>
        <v>0</v>
      </c>
      <c r="M396" s="6">
        <f t="shared" si="11"/>
        <v>147.94499999999999</v>
      </c>
    </row>
    <row r="397" spans="1:13" x14ac:dyDescent="0.2">
      <c r="A397" s="1" t="str">
        <f>'Input Data'!B410</f>
        <v>MERRITT</v>
      </c>
      <c r="B397" s="1" t="str">
        <f>'Input Data'!AH410</f>
        <v>3999 AIRPORT ROAD</v>
      </c>
      <c r="C397" s="1" t="str">
        <f>'Input Data'!C410</f>
        <v>BC</v>
      </c>
      <c r="D397" s="1" t="str">
        <f>'Input Data'!D410</f>
        <v>ETH MID</v>
      </c>
      <c r="E397" s="1">
        <f>'Input Data'!X410</f>
        <v>130</v>
      </c>
      <c r="F397" s="1">
        <f>'Input Data'!F410</f>
        <v>10</v>
      </c>
      <c r="G397" s="1">
        <f>'Input Data'!G410</f>
        <v>14.5</v>
      </c>
      <c r="H397" s="1">
        <f>'Input Data'!H410</f>
        <v>0</v>
      </c>
      <c r="I397" s="1">
        <f>'Input Data'!I410</f>
        <v>0</v>
      </c>
      <c r="J397" s="1">
        <f t="shared" si="10"/>
        <v>154.5</v>
      </c>
      <c r="K397" s="6">
        <f>J397*'Input Data'!AF410</f>
        <v>7.7250000000000005</v>
      </c>
      <c r="L397" s="6">
        <f>J397*'Input Data'!AG410</f>
        <v>0</v>
      </c>
      <c r="M397" s="6">
        <f t="shared" si="11"/>
        <v>162.22499999999999</v>
      </c>
    </row>
    <row r="398" spans="1:13" x14ac:dyDescent="0.2">
      <c r="A398" s="1" t="str">
        <f>'Input Data'!B411</f>
        <v>MERRITT</v>
      </c>
      <c r="B398" s="1" t="str">
        <f>'Input Data'!AH411</f>
        <v>3999 AIRPORT ROAD</v>
      </c>
      <c r="C398" s="1" t="str">
        <f>'Input Data'!C411</f>
        <v>BC</v>
      </c>
      <c r="D398" s="1" t="str">
        <f>'Input Data'!D411</f>
        <v>ETHANOL REG</v>
      </c>
      <c r="E398" s="1">
        <f>'Input Data'!X411</f>
        <v>110.5</v>
      </c>
      <c r="F398" s="1">
        <f>'Input Data'!F411</f>
        <v>10</v>
      </c>
      <c r="G398" s="1">
        <f>'Input Data'!G411</f>
        <v>14.5</v>
      </c>
      <c r="H398" s="1">
        <f>'Input Data'!H411</f>
        <v>0</v>
      </c>
      <c r="I398" s="1">
        <f>'Input Data'!I411</f>
        <v>0</v>
      </c>
      <c r="J398" s="1">
        <f t="shared" si="10"/>
        <v>135</v>
      </c>
      <c r="K398" s="6">
        <f>J398*'Input Data'!AF411</f>
        <v>6.75</v>
      </c>
      <c r="L398" s="6">
        <f>J398*'Input Data'!AG411</f>
        <v>0</v>
      </c>
      <c r="M398" s="6">
        <f t="shared" si="11"/>
        <v>141.75</v>
      </c>
    </row>
    <row r="399" spans="1:13" x14ac:dyDescent="0.2">
      <c r="A399" s="1" t="str">
        <f>'Input Data'!B412</f>
        <v>MERRITT</v>
      </c>
      <c r="B399" s="1" t="str">
        <f>'Input Data'!AH412</f>
        <v>3999 AIRPORT ROAD</v>
      </c>
      <c r="C399" s="1" t="str">
        <f>'Input Data'!C412</f>
        <v>BC</v>
      </c>
      <c r="D399" s="1" t="str">
        <f>'Input Data'!D412</f>
        <v>PREMIUM</v>
      </c>
      <c r="E399" s="1">
        <f>'Input Data'!X412</f>
        <v>130.5</v>
      </c>
      <c r="F399" s="1">
        <f>'Input Data'!F412</f>
        <v>10</v>
      </c>
      <c r="G399" s="1">
        <f>'Input Data'!G412</f>
        <v>14.5</v>
      </c>
      <c r="H399" s="1">
        <f>'Input Data'!H412</f>
        <v>0</v>
      </c>
      <c r="I399" s="1">
        <f>'Input Data'!I412</f>
        <v>0</v>
      </c>
      <c r="J399" s="1">
        <f t="shared" si="10"/>
        <v>155</v>
      </c>
      <c r="K399" s="6">
        <f>J399*'Input Data'!AF412</f>
        <v>7.75</v>
      </c>
      <c r="L399" s="6">
        <f>J399*'Input Data'!AG412</f>
        <v>0</v>
      </c>
      <c r="M399" s="6">
        <f t="shared" si="11"/>
        <v>162.75</v>
      </c>
    </row>
    <row r="400" spans="1:13" x14ac:dyDescent="0.2">
      <c r="A400" s="1" t="str">
        <f>'Input Data'!B413</f>
        <v>MIDWAY</v>
      </c>
      <c r="B400" s="1" t="str">
        <f>'Input Data'!AH413</f>
        <v>737 PALMERSTON AVE</v>
      </c>
      <c r="C400" s="1" t="str">
        <f>'Input Data'!C413</f>
        <v>BC</v>
      </c>
      <c r="D400" s="1" t="str">
        <f>'Input Data'!D413</f>
        <v>D LS DYED</v>
      </c>
      <c r="E400" s="1">
        <f>'Input Data'!X413</f>
        <v>125.8</v>
      </c>
      <c r="F400" s="1">
        <f>'Input Data'!F413</f>
        <v>4</v>
      </c>
      <c r="G400" s="1">
        <f>'Input Data'!G413</f>
        <v>3</v>
      </c>
      <c r="H400" s="1">
        <f>'Input Data'!H413</f>
        <v>0</v>
      </c>
      <c r="I400" s="1">
        <f>'Input Data'!I413</f>
        <v>0</v>
      </c>
      <c r="J400" s="1">
        <f t="shared" ref="J400:J463" si="12">SUM(E400:I400)</f>
        <v>132.80000000000001</v>
      </c>
      <c r="K400" s="6">
        <f>J400*'Input Data'!AF413</f>
        <v>6.6400000000000006</v>
      </c>
      <c r="L400" s="6">
        <f>J400*'Input Data'!AG413</f>
        <v>0</v>
      </c>
      <c r="M400" s="6">
        <f t="shared" ref="M400:M463" si="13">SUM(J400:L400)</f>
        <v>139.44</v>
      </c>
    </row>
    <row r="401" spans="1:13" x14ac:dyDescent="0.2">
      <c r="A401" s="1" t="str">
        <f>'Input Data'!B414</f>
        <v>MIDWAY</v>
      </c>
      <c r="B401" s="1" t="str">
        <f>'Input Data'!AH414</f>
        <v>737 PALMERSTON AVE</v>
      </c>
      <c r="C401" s="1" t="str">
        <f>'Input Data'!C414</f>
        <v>BC</v>
      </c>
      <c r="D401" s="1" t="str">
        <f>'Input Data'!D414</f>
        <v>DIESEL LS</v>
      </c>
      <c r="E401" s="1">
        <f>'Input Data'!X414</f>
        <v>125.8</v>
      </c>
      <c r="F401" s="1">
        <f>'Input Data'!F414</f>
        <v>4</v>
      </c>
      <c r="G401" s="1">
        <f>'Input Data'!G414</f>
        <v>15</v>
      </c>
      <c r="H401" s="1">
        <f>'Input Data'!H414</f>
        <v>0</v>
      </c>
      <c r="I401" s="1">
        <f>'Input Data'!I414</f>
        <v>0</v>
      </c>
      <c r="J401" s="1">
        <f t="shared" si="12"/>
        <v>144.80000000000001</v>
      </c>
      <c r="K401" s="6">
        <f>J401*'Input Data'!AF414</f>
        <v>7.2400000000000011</v>
      </c>
      <c r="L401" s="6">
        <f>J401*'Input Data'!AG414</f>
        <v>0</v>
      </c>
      <c r="M401" s="6">
        <f t="shared" si="13"/>
        <v>152.04000000000002</v>
      </c>
    </row>
    <row r="402" spans="1:13" x14ac:dyDescent="0.2">
      <c r="A402" s="1" t="str">
        <f>'Input Data'!B415</f>
        <v>MIDWAY</v>
      </c>
      <c r="B402" s="1" t="str">
        <f>'Input Data'!AH415</f>
        <v>737 PALMERSTON AVE</v>
      </c>
      <c r="C402" s="1" t="str">
        <f>'Input Data'!C415</f>
        <v>BC</v>
      </c>
      <c r="D402" s="1" t="str">
        <f>'Input Data'!D415</f>
        <v>ETHANOL REG</v>
      </c>
      <c r="E402" s="1">
        <f>'Input Data'!X415</f>
        <v>113.2</v>
      </c>
      <c r="F402" s="1">
        <f>'Input Data'!F415</f>
        <v>10</v>
      </c>
      <c r="G402" s="1">
        <f>'Input Data'!G415</f>
        <v>14.5</v>
      </c>
      <c r="H402" s="1">
        <f>'Input Data'!H415</f>
        <v>0</v>
      </c>
      <c r="I402" s="1">
        <f>'Input Data'!I415</f>
        <v>0</v>
      </c>
      <c r="J402" s="1">
        <f t="shared" si="12"/>
        <v>137.69999999999999</v>
      </c>
      <c r="K402" s="6">
        <f>J402*'Input Data'!AF415</f>
        <v>6.8849999999999998</v>
      </c>
      <c r="L402" s="6">
        <f>J402*'Input Data'!AG415</f>
        <v>0</v>
      </c>
      <c r="M402" s="6">
        <f t="shared" si="13"/>
        <v>144.58499999999998</v>
      </c>
    </row>
    <row r="403" spans="1:13" x14ac:dyDescent="0.2">
      <c r="A403" s="1" t="str">
        <f>'Input Data'!B416</f>
        <v>MIDWAY</v>
      </c>
      <c r="B403" s="1" t="str">
        <f>'Input Data'!AH416</f>
        <v>737 PALMERSTON AVE</v>
      </c>
      <c r="C403" s="1" t="str">
        <f>'Input Data'!C416</f>
        <v>BC</v>
      </c>
      <c r="D403" s="1" t="str">
        <f>'Input Data'!D416</f>
        <v>PREM DYED</v>
      </c>
      <c r="E403" s="1">
        <f>'Input Data'!X416</f>
        <v>133.19999999999999</v>
      </c>
      <c r="F403" s="1">
        <f>'Input Data'!F416</f>
        <v>10</v>
      </c>
      <c r="G403" s="1">
        <f>'Input Data'!G416</f>
        <v>3</v>
      </c>
      <c r="H403" s="1">
        <f>'Input Data'!H416</f>
        <v>0</v>
      </c>
      <c r="I403" s="1">
        <f>'Input Data'!I416</f>
        <v>0</v>
      </c>
      <c r="J403" s="1">
        <f t="shared" si="12"/>
        <v>146.19999999999999</v>
      </c>
      <c r="K403" s="6">
        <f>J403*'Input Data'!AF416</f>
        <v>7.31</v>
      </c>
      <c r="L403" s="6">
        <f>J403*'Input Data'!AG416</f>
        <v>0</v>
      </c>
      <c r="M403" s="6">
        <f t="shared" si="13"/>
        <v>153.51</v>
      </c>
    </row>
    <row r="404" spans="1:13" x14ac:dyDescent="0.2">
      <c r="A404" s="1" t="str">
        <f>'Input Data'!B417</f>
        <v>MIDWAY</v>
      </c>
      <c r="B404" s="1" t="str">
        <f>'Input Data'!AH417</f>
        <v>737 PALMERSTON AVE</v>
      </c>
      <c r="C404" s="1" t="str">
        <f>'Input Data'!C417</f>
        <v>BC</v>
      </c>
      <c r="D404" s="1" t="str">
        <f>'Input Data'!D417</f>
        <v>UNBRAND DEF</v>
      </c>
      <c r="E404" s="1">
        <f>'Input Data'!X417</f>
        <v>132.9</v>
      </c>
      <c r="F404" s="1">
        <f>'Input Data'!F417</f>
        <v>0</v>
      </c>
      <c r="G404" s="1">
        <f>'Input Data'!G417</f>
        <v>0</v>
      </c>
      <c r="H404" s="1">
        <f>'Input Data'!H417</f>
        <v>0</v>
      </c>
      <c r="I404" s="1">
        <f>'Input Data'!I417</f>
        <v>0</v>
      </c>
      <c r="J404" s="1">
        <f t="shared" si="12"/>
        <v>132.9</v>
      </c>
      <c r="K404" s="6">
        <f>J404*'Input Data'!AF417</f>
        <v>15.948</v>
      </c>
      <c r="L404" s="6">
        <f>J404*'Input Data'!AG417</f>
        <v>0</v>
      </c>
      <c r="M404" s="6">
        <f t="shared" si="13"/>
        <v>148.84800000000001</v>
      </c>
    </row>
    <row r="405" spans="1:13" x14ac:dyDescent="0.2">
      <c r="A405" s="1" t="str">
        <f>'Input Data'!B418</f>
        <v>NANAIMO</v>
      </c>
      <c r="B405" s="1" t="str">
        <f>'Input Data'!AH418</f>
        <v>960 JACKSON RD</v>
      </c>
      <c r="C405" s="1" t="str">
        <f>'Input Data'!C418</f>
        <v>BC</v>
      </c>
      <c r="D405" s="1" t="str">
        <f>'Input Data'!D418</f>
        <v>D LS DYED</v>
      </c>
      <c r="E405" s="1">
        <f>'Input Data'!X418</f>
        <v>119.6</v>
      </c>
      <c r="F405" s="1">
        <f>'Input Data'!F418</f>
        <v>4</v>
      </c>
      <c r="G405" s="1">
        <f>'Input Data'!G418</f>
        <v>3</v>
      </c>
      <c r="H405" s="1">
        <f>'Input Data'!H418</f>
        <v>0</v>
      </c>
      <c r="I405" s="1">
        <f>'Input Data'!I418</f>
        <v>0</v>
      </c>
      <c r="J405" s="1">
        <f t="shared" si="12"/>
        <v>126.6</v>
      </c>
      <c r="K405" s="6">
        <f>J405*'Input Data'!AF418</f>
        <v>6.33</v>
      </c>
      <c r="L405" s="6">
        <f>J405*'Input Data'!AG418</f>
        <v>0</v>
      </c>
      <c r="M405" s="6">
        <f t="shared" si="13"/>
        <v>132.93</v>
      </c>
    </row>
    <row r="406" spans="1:13" x14ac:dyDescent="0.2">
      <c r="A406" s="1" t="str">
        <f>'Input Data'!B419</f>
        <v>NANAIMO</v>
      </c>
      <c r="B406" s="1" t="str">
        <f>'Input Data'!AH419</f>
        <v>960 JACKSON RD</v>
      </c>
      <c r="C406" s="1" t="str">
        <f>'Input Data'!C419</f>
        <v>BC</v>
      </c>
      <c r="D406" s="1" t="str">
        <f>'Input Data'!D419</f>
        <v>DIESEL LS</v>
      </c>
      <c r="E406" s="1">
        <f>'Input Data'!X419</f>
        <v>119.6</v>
      </c>
      <c r="F406" s="1">
        <f>'Input Data'!F419</f>
        <v>4</v>
      </c>
      <c r="G406" s="1">
        <f>'Input Data'!G419</f>
        <v>15</v>
      </c>
      <c r="H406" s="1">
        <f>'Input Data'!H419</f>
        <v>0</v>
      </c>
      <c r="I406" s="1">
        <f>'Input Data'!I419</f>
        <v>0</v>
      </c>
      <c r="J406" s="1">
        <f t="shared" si="12"/>
        <v>138.6</v>
      </c>
      <c r="K406" s="6">
        <f>J406*'Input Data'!AF419</f>
        <v>6.93</v>
      </c>
      <c r="L406" s="6">
        <f>J406*'Input Data'!AG419</f>
        <v>0</v>
      </c>
      <c r="M406" s="6">
        <f t="shared" si="13"/>
        <v>145.53</v>
      </c>
    </row>
    <row r="407" spans="1:13" x14ac:dyDescent="0.2">
      <c r="A407" s="1" t="str">
        <f>'Input Data'!B420</f>
        <v>NANAIMO</v>
      </c>
      <c r="B407" s="1" t="str">
        <f>'Input Data'!AH420</f>
        <v>960 JACKSON RD</v>
      </c>
      <c r="C407" s="1" t="str">
        <f>'Input Data'!C420</f>
        <v>BC</v>
      </c>
      <c r="D407" s="1" t="str">
        <f>'Input Data'!D420</f>
        <v>ETHANOL REG</v>
      </c>
      <c r="E407" s="1">
        <f>'Input Data'!X420</f>
        <v>111.3</v>
      </c>
      <c r="F407" s="1">
        <f>'Input Data'!F420</f>
        <v>10</v>
      </c>
      <c r="G407" s="1">
        <f>'Input Data'!G420</f>
        <v>14.5</v>
      </c>
      <c r="H407" s="1">
        <f>'Input Data'!H420</f>
        <v>0</v>
      </c>
      <c r="I407" s="1">
        <f>'Input Data'!I420</f>
        <v>0</v>
      </c>
      <c r="J407" s="1">
        <f t="shared" si="12"/>
        <v>135.80000000000001</v>
      </c>
      <c r="K407" s="6">
        <f>J407*'Input Data'!AF420</f>
        <v>6.7900000000000009</v>
      </c>
      <c r="L407" s="6">
        <f>J407*'Input Data'!AG420</f>
        <v>0</v>
      </c>
      <c r="M407" s="6">
        <f t="shared" si="13"/>
        <v>142.59</v>
      </c>
    </row>
    <row r="408" spans="1:13" x14ac:dyDescent="0.2">
      <c r="A408" s="1" t="str">
        <f>'Input Data'!B421</f>
        <v>NANAIMO</v>
      </c>
      <c r="B408" s="1" t="str">
        <f>'Input Data'!AH421</f>
        <v>960 JACKSON RD</v>
      </c>
      <c r="C408" s="1" t="str">
        <f>'Input Data'!C421</f>
        <v>BC</v>
      </c>
      <c r="D408" s="1" t="str">
        <f>'Input Data'!D421</f>
        <v>REGULAR</v>
      </c>
      <c r="E408" s="1">
        <f>'Input Data'!X421</f>
        <v>72.2</v>
      </c>
      <c r="F408" s="1">
        <f>'Input Data'!F421</f>
        <v>10</v>
      </c>
      <c r="G408" s="1">
        <f>'Input Data'!G421</f>
        <v>14.5</v>
      </c>
      <c r="H408" s="1">
        <f>'Input Data'!H421</f>
        <v>0</v>
      </c>
      <c r="I408" s="1">
        <f>'Input Data'!I421</f>
        <v>0</v>
      </c>
      <c r="J408" s="1">
        <f t="shared" si="12"/>
        <v>96.7</v>
      </c>
      <c r="K408" s="6">
        <f>J408*'Input Data'!AF421</f>
        <v>4.8350000000000009</v>
      </c>
      <c r="L408" s="6">
        <f>J408*'Input Data'!AG421</f>
        <v>0</v>
      </c>
      <c r="M408" s="6">
        <f t="shared" si="13"/>
        <v>101.535</v>
      </c>
    </row>
    <row r="409" spans="1:13" x14ac:dyDescent="0.2">
      <c r="A409" s="1" t="str">
        <f>'Input Data'!B422</f>
        <v>OLIVER</v>
      </c>
      <c r="B409" s="1" t="str">
        <f>'Input Data'!AH422</f>
        <v>230 MAPLE AVE</v>
      </c>
      <c r="C409" s="1" t="str">
        <f>'Input Data'!C422</f>
        <v>BC</v>
      </c>
      <c r="D409" s="1" t="str">
        <f>'Input Data'!D422</f>
        <v>D LS DYED</v>
      </c>
      <c r="E409" s="1">
        <f>'Input Data'!X422</f>
        <v>121.93</v>
      </c>
      <c r="F409" s="1">
        <f>'Input Data'!F422</f>
        <v>4</v>
      </c>
      <c r="G409" s="1">
        <f>'Input Data'!G422</f>
        <v>3</v>
      </c>
      <c r="H409" s="1">
        <f>'Input Data'!H422</f>
        <v>0</v>
      </c>
      <c r="I409" s="1">
        <f>'Input Data'!I422</f>
        <v>0</v>
      </c>
      <c r="J409" s="1">
        <f t="shared" si="12"/>
        <v>128.93</v>
      </c>
      <c r="K409" s="6">
        <f>J409*'Input Data'!AF422</f>
        <v>6.4465000000000003</v>
      </c>
      <c r="L409" s="6">
        <f>J409*'Input Data'!AG422</f>
        <v>0</v>
      </c>
      <c r="M409" s="6">
        <f t="shared" si="13"/>
        <v>135.37650000000002</v>
      </c>
    </row>
    <row r="410" spans="1:13" x14ac:dyDescent="0.2">
      <c r="A410" s="1" t="str">
        <f>'Input Data'!B423</f>
        <v>OLIVER</v>
      </c>
      <c r="B410" s="1" t="str">
        <f>'Input Data'!AH423</f>
        <v>230 MAPLE AVE</v>
      </c>
      <c r="C410" s="1" t="str">
        <f>'Input Data'!C423</f>
        <v>BC</v>
      </c>
      <c r="D410" s="1" t="str">
        <f>'Input Data'!D423</f>
        <v>DIESEL LS</v>
      </c>
      <c r="E410" s="1">
        <f>'Input Data'!X423</f>
        <v>121.93</v>
      </c>
      <c r="F410" s="1">
        <f>'Input Data'!F423</f>
        <v>4</v>
      </c>
      <c r="G410" s="1">
        <f>'Input Data'!G423</f>
        <v>15</v>
      </c>
      <c r="H410" s="1">
        <f>'Input Data'!H423</f>
        <v>0</v>
      </c>
      <c r="I410" s="1">
        <f>'Input Data'!I423</f>
        <v>0</v>
      </c>
      <c r="J410" s="1">
        <f t="shared" si="12"/>
        <v>140.93</v>
      </c>
      <c r="K410" s="6">
        <f>J410*'Input Data'!AF423</f>
        <v>7.0465000000000009</v>
      </c>
      <c r="L410" s="6">
        <f>J410*'Input Data'!AG423</f>
        <v>0</v>
      </c>
      <c r="M410" s="6">
        <f t="shared" si="13"/>
        <v>147.97650000000002</v>
      </c>
    </row>
    <row r="411" spans="1:13" x14ac:dyDescent="0.2">
      <c r="A411" s="1" t="str">
        <f>'Input Data'!B424</f>
        <v>OLIVER</v>
      </c>
      <c r="B411" s="1" t="str">
        <f>'Input Data'!AH424</f>
        <v>230 MAPLE AVE</v>
      </c>
      <c r="C411" s="1" t="str">
        <f>'Input Data'!C424</f>
        <v>BC</v>
      </c>
      <c r="D411" s="1" t="str">
        <f>'Input Data'!D424</f>
        <v>ETH REG DYE</v>
      </c>
      <c r="E411" s="1">
        <f>'Input Data'!X424</f>
        <v>110.53</v>
      </c>
      <c r="F411" s="1">
        <f>'Input Data'!F424</f>
        <v>10</v>
      </c>
      <c r="G411" s="1">
        <f>'Input Data'!G424</f>
        <v>3</v>
      </c>
      <c r="H411" s="1">
        <f>'Input Data'!H424</f>
        <v>0</v>
      </c>
      <c r="I411" s="1">
        <f>'Input Data'!I424</f>
        <v>0</v>
      </c>
      <c r="J411" s="1">
        <f t="shared" si="12"/>
        <v>123.53</v>
      </c>
      <c r="K411" s="6">
        <f>J411*'Input Data'!AF424</f>
        <v>6.1765000000000008</v>
      </c>
      <c r="L411" s="6">
        <f>J411*'Input Data'!AG424</f>
        <v>0</v>
      </c>
      <c r="M411" s="6">
        <f t="shared" si="13"/>
        <v>129.70650000000001</v>
      </c>
    </row>
    <row r="412" spans="1:13" x14ac:dyDescent="0.2">
      <c r="A412" s="1" t="str">
        <f>'Input Data'!B425</f>
        <v>OLIVER</v>
      </c>
      <c r="B412" s="1" t="str">
        <f>'Input Data'!AH425</f>
        <v>230 MAPLE AVE</v>
      </c>
      <c r="C412" s="1" t="str">
        <f>'Input Data'!C425</f>
        <v>BC</v>
      </c>
      <c r="D412" s="1" t="str">
        <f>'Input Data'!D425</f>
        <v>ETHANOL REG</v>
      </c>
      <c r="E412" s="1">
        <f>'Input Data'!X425</f>
        <v>110.53</v>
      </c>
      <c r="F412" s="1">
        <f>'Input Data'!F425</f>
        <v>10</v>
      </c>
      <c r="G412" s="1">
        <f>'Input Data'!G425</f>
        <v>14.5</v>
      </c>
      <c r="H412" s="1">
        <f>'Input Data'!H425</f>
        <v>0</v>
      </c>
      <c r="I412" s="1">
        <f>'Input Data'!I425</f>
        <v>0</v>
      </c>
      <c r="J412" s="1">
        <f t="shared" si="12"/>
        <v>135.03</v>
      </c>
      <c r="K412" s="6">
        <f>J412*'Input Data'!AF425</f>
        <v>6.7515000000000001</v>
      </c>
      <c r="L412" s="6">
        <f>J412*'Input Data'!AG425</f>
        <v>0</v>
      </c>
      <c r="M412" s="6">
        <f t="shared" si="13"/>
        <v>141.78149999999999</v>
      </c>
    </row>
    <row r="413" spans="1:13" x14ac:dyDescent="0.2">
      <c r="A413" s="1" t="str">
        <f>'Input Data'!B426</f>
        <v>OLIVER</v>
      </c>
      <c r="B413" s="1" t="str">
        <f>'Input Data'!AH426</f>
        <v>230 MAPLE AVE</v>
      </c>
      <c r="C413" s="1" t="str">
        <f>'Input Data'!C426</f>
        <v>BC</v>
      </c>
      <c r="D413" s="1" t="str">
        <f>'Input Data'!D426</f>
        <v>UNBRAND DEF</v>
      </c>
      <c r="E413" s="1">
        <f>'Input Data'!X426</f>
        <v>129.4</v>
      </c>
      <c r="F413" s="1">
        <f>'Input Data'!F426</f>
        <v>0</v>
      </c>
      <c r="G413" s="1">
        <f>'Input Data'!G426</f>
        <v>0</v>
      </c>
      <c r="H413" s="1">
        <f>'Input Data'!H426</f>
        <v>0</v>
      </c>
      <c r="I413" s="1">
        <f>'Input Data'!I426</f>
        <v>0</v>
      </c>
      <c r="J413" s="1">
        <f t="shared" si="12"/>
        <v>129.4</v>
      </c>
      <c r="K413" s="6">
        <f>J413*'Input Data'!AF426</f>
        <v>15.528</v>
      </c>
      <c r="L413" s="6">
        <f>J413*'Input Data'!AG426</f>
        <v>0</v>
      </c>
      <c r="M413" s="6">
        <f t="shared" si="13"/>
        <v>144.928</v>
      </c>
    </row>
    <row r="414" spans="1:13" x14ac:dyDescent="0.2">
      <c r="A414" s="1" t="str">
        <f>'Input Data'!B427</f>
        <v>OSOYOOS</v>
      </c>
      <c r="B414" s="1" t="str">
        <f>'Input Data'!AH427</f>
        <v>11621 115TH ST</v>
      </c>
      <c r="C414" s="1" t="str">
        <f>'Input Data'!C427</f>
        <v>BC</v>
      </c>
      <c r="D414" s="1" t="str">
        <f>'Input Data'!D427</f>
        <v>D LS DYED</v>
      </c>
      <c r="E414" s="1">
        <f>'Input Data'!X427</f>
        <v>121.93</v>
      </c>
      <c r="F414" s="1">
        <f>'Input Data'!F427</f>
        <v>4</v>
      </c>
      <c r="G414" s="1">
        <f>'Input Data'!G427</f>
        <v>3</v>
      </c>
      <c r="H414" s="1">
        <f>'Input Data'!H427</f>
        <v>0</v>
      </c>
      <c r="I414" s="1">
        <f>'Input Data'!I427</f>
        <v>0</v>
      </c>
      <c r="J414" s="1">
        <f t="shared" si="12"/>
        <v>128.93</v>
      </c>
      <c r="K414" s="6">
        <f>J414*'Input Data'!AF427</f>
        <v>6.4465000000000003</v>
      </c>
      <c r="L414" s="6">
        <f>J414*'Input Data'!AG427</f>
        <v>0</v>
      </c>
      <c r="M414" s="6">
        <f t="shared" si="13"/>
        <v>135.37650000000002</v>
      </c>
    </row>
    <row r="415" spans="1:13" x14ac:dyDescent="0.2">
      <c r="A415" s="1" t="str">
        <f>'Input Data'!B428</f>
        <v>OSOYOOS</v>
      </c>
      <c r="B415" s="1" t="str">
        <f>'Input Data'!AH428</f>
        <v>11621 115TH ST</v>
      </c>
      <c r="C415" s="1" t="str">
        <f>'Input Data'!C428</f>
        <v>BC</v>
      </c>
      <c r="D415" s="1" t="str">
        <f>'Input Data'!D428</f>
        <v>DIESEL LS</v>
      </c>
      <c r="E415" s="1">
        <f>'Input Data'!X428</f>
        <v>121.93</v>
      </c>
      <c r="F415" s="1">
        <f>'Input Data'!F428</f>
        <v>4</v>
      </c>
      <c r="G415" s="1">
        <f>'Input Data'!G428</f>
        <v>15</v>
      </c>
      <c r="H415" s="1">
        <f>'Input Data'!H428</f>
        <v>0</v>
      </c>
      <c r="I415" s="1">
        <f>'Input Data'!I428</f>
        <v>0</v>
      </c>
      <c r="J415" s="1">
        <f t="shared" si="12"/>
        <v>140.93</v>
      </c>
      <c r="K415" s="6">
        <f>J415*'Input Data'!AF428</f>
        <v>7.0465000000000009</v>
      </c>
      <c r="L415" s="6">
        <f>J415*'Input Data'!AG428</f>
        <v>0</v>
      </c>
      <c r="M415" s="6">
        <f t="shared" si="13"/>
        <v>147.97650000000002</v>
      </c>
    </row>
    <row r="416" spans="1:13" x14ac:dyDescent="0.2">
      <c r="A416" s="1" t="str">
        <f>'Input Data'!B429</f>
        <v>OSOYOOS</v>
      </c>
      <c r="B416" s="1" t="str">
        <f>'Input Data'!AH429</f>
        <v>11621 115TH ST</v>
      </c>
      <c r="C416" s="1" t="str">
        <f>'Input Data'!C429</f>
        <v>BC</v>
      </c>
      <c r="D416" s="1" t="str">
        <f>'Input Data'!D429</f>
        <v>ETH REG DYE</v>
      </c>
      <c r="E416" s="1">
        <f>'Input Data'!X429</f>
        <v>110.53</v>
      </c>
      <c r="F416" s="1">
        <f>'Input Data'!F429</f>
        <v>10</v>
      </c>
      <c r="G416" s="1">
        <f>'Input Data'!G429</f>
        <v>3</v>
      </c>
      <c r="H416" s="1">
        <f>'Input Data'!H429</f>
        <v>0</v>
      </c>
      <c r="I416" s="1">
        <f>'Input Data'!I429</f>
        <v>0</v>
      </c>
      <c r="J416" s="1">
        <f t="shared" si="12"/>
        <v>123.53</v>
      </c>
      <c r="K416" s="6">
        <f>J416*'Input Data'!AF429</f>
        <v>6.1765000000000008</v>
      </c>
      <c r="L416" s="6">
        <f>J416*'Input Data'!AG429</f>
        <v>0</v>
      </c>
      <c r="M416" s="6">
        <f t="shared" si="13"/>
        <v>129.70650000000001</v>
      </c>
    </row>
    <row r="417" spans="1:13" x14ac:dyDescent="0.2">
      <c r="A417" s="1" t="str">
        <f>'Input Data'!B430</f>
        <v>OSOYOOS</v>
      </c>
      <c r="B417" s="1" t="str">
        <f>'Input Data'!AH430</f>
        <v>11621 115TH ST</v>
      </c>
      <c r="C417" s="1" t="str">
        <f>'Input Data'!C430</f>
        <v>BC</v>
      </c>
      <c r="D417" s="1" t="str">
        <f>'Input Data'!D430</f>
        <v>ETHANOL REG</v>
      </c>
      <c r="E417" s="1">
        <f>'Input Data'!X430</f>
        <v>110.53</v>
      </c>
      <c r="F417" s="1">
        <f>'Input Data'!F430</f>
        <v>10</v>
      </c>
      <c r="G417" s="1">
        <f>'Input Data'!G430</f>
        <v>14.5</v>
      </c>
      <c r="H417" s="1">
        <f>'Input Data'!H430</f>
        <v>0</v>
      </c>
      <c r="I417" s="1">
        <f>'Input Data'!I430</f>
        <v>0</v>
      </c>
      <c r="J417" s="1">
        <f t="shared" si="12"/>
        <v>135.03</v>
      </c>
      <c r="K417" s="6">
        <f>J417*'Input Data'!AF430</f>
        <v>6.7515000000000001</v>
      </c>
      <c r="L417" s="6">
        <f>J417*'Input Data'!AG430</f>
        <v>0</v>
      </c>
      <c r="M417" s="6">
        <f t="shared" si="13"/>
        <v>141.78149999999999</v>
      </c>
    </row>
    <row r="418" spans="1:13" x14ac:dyDescent="0.2">
      <c r="A418" s="1" t="str">
        <f>'Input Data'!B431</f>
        <v>OSOYOOS</v>
      </c>
      <c r="B418" s="1" t="str">
        <f>'Input Data'!AH431</f>
        <v>11621 115TH ST</v>
      </c>
      <c r="C418" s="1" t="str">
        <f>'Input Data'!C431</f>
        <v>BC</v>
      </c>
      <c r="D418" s="1" t="str">
        <f>'Input Data'!D431</f>
        <v>PREM DYED</v>
      </c>
      <c r="E418" s="1">
        <f>'Input Data'!X431</f>
        <v>130.53</v>
      </c>
      <c r="F418" s="1">
        <f>'Input Data'!F431</f>
        <v>10</v>
      </c>
      <c r="G418" s="1">
        <f>'Input Data'!G431</f>
        <v>3</v>
      </c>
      <c r="H418" s="1">
        <f>'Input Data'!H431</f>
        <v>0</v>
      </c>
      <c r="I418" s="1">
        <f>'Input Data'!I431</f>
        <v>0</v>
      </c>
      <c r="J418" s="1">
        <f t="shared" si="12"/>
        <v>143.53</v>
      </c>
      <c r="K418" s="6">
        <f>J418*'Input Data'!AF431</f>
        <v>7.1765000000000008</v>
      </c>
      <c r="L418" s="6">
        <f>J418*'Input Data'!AG431</f>
        <v>0</v>
      </c>
      <c r="M418" s="6">
        <f t="shared" si="13"/>
        <v>150.70650000000001</v>
      </c>
    </row>
    <row r="419" spans="1:13" x14ac:dyDescent="0.2">
      <c r="A419" s="1" t="str">
        <f>'Input Data'!B432</f>
        <v>OSOYOOS</v>
      </c>
      <c r="B419" s="1" t="str">
        <f>'Input Data'!AH432</f>
        <v>11621 115TH ST</v>
      </c>
      <c r="C419" s="1" t="str">
        <f>'Input Data'!C432</f>
        <v>BC</v>
      </c>
      <c r="D419" s="1" t="str">
        <f>'Input Data'!D432</f>
        <v>PREMIUM</v>
      </c>
      <c r="E419" s="1">
        <f>'Input Data'!X432</f>
        <v>130.53</v>
      </c>
      <c r="F419" s="1">
        <f>'Input Data'!F432</f>
        <v>10</v>
      </c>
      <c r="G419" s="1">
        <f>'Input Data'!G432</f>
        <v>14.5</v>
      </c>
      <c r="H419" s="1">
        <f>'Input Data'!H432</f>
        <v>0</v>
      </c>
      <c r="I419" s="1">
        <f>'Input Data'!I432</f>
        <v>0</v>
      </c>
      <c r="J419" s="1">
        <f t="shared" si="12"/>
        <v>155.03</v>
      </c>
      <c r="K419" s="6">
        <f>J419*'Input Data'!AF432</f>
        <v>7.7515000000000001</v>
      </c>
      <c r="L419" s="6">
        <f>J419*'Input Data'!AG432</f>
        <v>0</v>
      </c>
      <c r="M419" s="6">
        <f t="shared" si="13"/>
        <v>162.78149999999999</v>
      </c>
    </row>
    <row r="420" spans="1:13" x14ac:dyDescent="0.2">
      <c r="A420" s="1" t="str">
        <f>'Input Data'!B433</f>
        <v>OSOYOOS</v>
      </c>
      <c r="B420" s="1" t="str">
        <f>'Input Data'!AH433</f>
        <v>11621 115TH ST</v>
      </c>
      <c r="C420" s="1" t="str">
        <f>'Input Data'!C433</f>
        <v>BC</v>
      </c>
      <c r="D420" s="1" t="str">
        <f>'Input Data'!D433</f>
        <v>UNBRAND DEF</v>
      </c>
      <c r="E420" s="1">
        <f>'Input Data'!X433</f>
        <v>129.4</v>
      </c>
      <c r="F420" s="1">
        <f>'Input Data'!F433</f>
        <v>0</v>
      </c>
      <c r="G420" s="1">
        <f>'Input Data'!G433</f>
        <v>0</v>
      </c>
      <c r="H420" s="1">
        <f>'Input Data'!H433</f>
        <v>0</v>
      </c>
      <c r="I420" s="1">
        <f>'Input Data'!I433</f>
        <v>0</v>
      </c>
      <c r="J420" s="1">
        <f t="shared" si="12"/>
        <v>129.4</v>
      </c>
      <c r="K420" s="6">
        <f>J420*'Input Data'!AF433</f>
        <v>15.528</v>
      </c>
      <c r="L420" s="6">
        <f>J420*'Input Data'!AG433</f>
        <v>0</v>
      </c>
      <c r="M420" s="6">
        <f t="shared" si="13"/>
        <v>144.928</v>
      </c>
    </row>
    <row r="421" spans="1:13" x14ac:dyDescent="0.2">
      <c r="A421" s="1" t="str">
        <f>'Input Data'!B434</f>
        <v>PRINCE GEORGE</v>
      </c>
      <c r="B421" s="1" t="str">
        <f>'Input Data'!AH434</f>
        <v>1085 GREAT ST</v>
      </c>
      <c r="C421" s="1" t="str">
        <f>'Input Data'!C434</f>
        <v>BC</v>
      </c>
      <c r="D421" s="1" t="str">
        <f>'Input Data'!D434</f>
        <v>D LS DYED</v>
      </c>
      <c r="E421" s="1">
        <f>'Input Data'!X434</f>
        <v>115.1</v>
      </c>
      <c r="F421" s="1">
        <f>'Input Data'!F434</f>
        <v>4</v>
      </c>
      <c r="G421" s="1">
        <f>'Input Data'!G434</f>
        <v>3</v>
      </c>
      <c r="H421" s="1">
        <f>'Input Data'!H434</f>
        <v>0</v>
      </c>
      <c r="I421" s="1">
        <f>'Input Data'!I434</f>
        <v>0</v>
      </c>
      <c r="J421" s="1">
        <f t="shared" si="12"/>
        <v>122.1</v>
      </c>
      <c r="K421" s="6">
        <f>J421*'Input Data'!AF434</f>
        <v>6.1050000000000004</v>
      </c>
      <c r="L421" s="6">
        <f>J421*'Input Data'!AG434</f>
        <v>0</v>
      </c>
      <c r="M421" s="6">
        <f t="shared" si="13"/>
        <v>128.20499999999998</v>
      </c>
    </row>
    <row r="422" spans="1:13" x14ac:dyDescent="0.2">
      <c r="A422" s="1" t="str">
        <f>'Input Data'!B435</f>
        <v>PRINCE GEORGE</v>
      </c>
      <c r="B422" s="1" t="str">
        <f>'Input Data'!AH435</f>
        <v>1085 GREAT ST</v>
      </c>
      <c r="C422" s="1" t="str">
        <f>'Input Data'!C435</f>
        <v>BC</v>
      </c>
      <c r="D422" s="1" t="str">
        <f>'Input Data'!D435</f>
        <v>DIESEL LS</v>
      </c>
      <c r="E422" s="1">
        <f>'Input Data'!X435</f>
        <v>115.1</v>
      </c>
      <c r="F422" s="1">
        <f>'Input Data'!F435</f>
        <v>4</v>
      </c>
      <c r="G422" s="1">
        <f>'Input Data'!G435</f>
        <v>15</v>
      </c>
      <c r="H422" s="1">
        <f>'Input Data'!H435</f>
        <v>0</v>
      </c>
      <c r="I422" s="1">
        <f>'Input Data'!I435</f>
        <v>0</v>
      </c>
      <c r="J422" s="1">
        <f t="shared" si="12"/>
        <v>134.1</v>
      </c>
      <c r="K422" s="6">
        <f>J422*'Input Data'!AF435</f>
        <v>6.7050000000000001</v>
      </c>
      <c r="L422" s="6">
        <f>J422*'Input Data'!AG435</f>
        <v>0</v>
      </c>
      <c r="M422" s="6">
        <f t="shared" si="13"/>
        <v>140.80500000000001</v>
      </c>
    </row>
    <row r="423" spans="1:13" x14ac:dyDescent="0.2">
      <c r="A423" s="1" t="str">
        <f>'Input Data'!B436</f>
        <v>PRINCE GEORGE</v>
      </c>
      <c r="B423" s="1" t="str">
        <f>'Input Data'!AH436</f>
        <v>1085 GREAT ST</v>
      </c>
      <c r="C423" s="1" t="str">
        <f>'Input Data'!C436</f>
        <v>BC</v>
      </c>
      <c r="D423" s="1" t="str">
        <f>'Input Data'!D436</f>
        <v>ETH REG DYE</v>
      </c>
      <c r="E423" s="1">
        <f>'Input Data'!X436</f>
        <v>103.1</v>
      </c>
      <c r="F423" s="1">
        <f>'Input Data'!F436</f>
        <v>10</v>
      </c>
      <c r="G423" s="1">
        <f>'Input Data'!G436</f>
        <v>3</v>
      </c>
      <c r="H423" s="1">
        <f>'Input Data'!H436</f>
        <v>0</v>
      </c>
      <c r="I423" s="1">
        <f>'Input Data'!I436</f>
        <v>0</v>
      </c>
      <c r="J423" s="1">
        <f t="shared" si="12"/>
        <v>116.1</v>
      </c>
      <c r="K423" s="6">
        <f>J423*'Input Data'!AF436</f>
        <v>5.8049999999999997</v>
      </c>
      <c r="L423" s="6">
        <f>J423*'Input Data'!AG436</f>
        <v>0</v>
      </c>
      <c r="M423" s="6">
        <f t="shared" si="13"/>
        <v>121.905</v>
      </c>
    </row>
    <row r="424" spans="1:13" x14ac:dyDescent="0.2">
      <c r="A424" s="1" t="str">
        <f>'Input Data'!B437</f>
        <v>PRINCE GEORGE</v>
      </c>
      <c r="B424" s="1" t="str">
        <f>'Input Data'!AH437</f>
        <v>1085 GREAT ST</v>
      </c>
      <c r="C424" s="1" t="str">
        <f>'Input Data'!C437</f>
        <v>BC</v>
      </c>
      <c r="D424" s="1" t="str">
        <f>'Input Data'!D437</f>
        <v>ETHANOL REG</v>
      </c>
      <c r="E424" s="1">
        <f>'Input Data'!X437</f>
        <v>103.1</v>
      </c>
      <c r="F424" s="1">
        <f>'Input Data'!F437</f>
        <v>10</v>
      </c>
      <c r="G424" s="1">
        <f>'Input Data'!G437</f>
        <v>14.5</v>
      </c>
      <c r="H424" s="1">
        <f>'Input Data'!H437</f>
        <v>0</v>
      </c>
      <c r="I424" s="1">
        <f>'Input Data'!I437</f>
        <v>0</v>
      </c>
      <c r="J424" s="1">
        <f t="shared" si="12"/>
        <v>127.6</v>
      </c>
      <c r="K424" s="6">
        <f>J424*'Input Data'!AF437</f>
        <v>6.38</v>
      </c>
      <c r="L424" s="6">
        <f>J424*'Input Data'!AG437</f>
        <v>0</v>
      </c>
      <c r="M424" s="6">
        <f t="shared" si="13"/>
        <v>133.97999999999999</v>
      </c>
    </row>
    <row r="425" spans="1:13" x14ac:dyDescent="0.2">
      <c r="A425" s="1" t="str">
        <f>'Input Data'!B438</f>
        <v>PRINCE GEORGE</v>
      </c>
      <c r="B425" s="1" t="str">
        <f>'Input Data'!AH438</f>
        <v>1085 GREAT ST</v>
      </c>
      <c r="C425" s="1" t="str">
        <f>'Input Data'!C438</f>
        <v>BC</v>
      </c>
      <c r="D425" s="1" t="str">
        <f>'Input Data'!D438</f>
        <v>UNBRAND DEF</v>
      </c>
      <c r="E425" s="1">
        <f>'Input Data'!X438</f>
        <v>99.8</v>
      </c>
      <c r="F425" s="1">
        <f>'Input Data'!F438</f>
        <v>0</v>
      </c>
      <c r="G425" s="1">
        <f>'Input Data'!G438</f>
        <v>0</v>
      </c>
      <c r="H425" s="1">
        <f>'Input Data'!H438</f>
        <v>0</v>
      </c>
      <c r="I425" s="1">
        <f>'Input Data'!I438</f>
        <v>0</v>
      </c>
      <c r="J425" s="1">
        <f t="shared" si="12"/>
        <v>99.8</v>
      </c>
      <c r="K425" s="6">
        <f>J425*'Input Data'!AF438</f>
        <v>11.975999999999999</v>
      </c>
      <c r="L425" s="6">
        <f>J425*'Input Data'!AG438</f>
        <v>0</v>
      </c>
      <c r="M425" s="6">
        <f t="shared" si="13"/>
        <v>111.776</v>
      </c>
    </row>
    <row r="426" spans="1:13" x14ac:dyDescent="0.2">
      <c r="A426" s="1" t="str">
        <f>'Input Data'!B439</f>
        <v>PRINCE GEORGE</v>
      </c>
      <c r="B426" s="1" t="str">
        <f>'Input Data'!AH439</f>
        <v>1148 PACIFIC ST</v>
      </c>
      <c r="C426" s="1" t="str">
        <f>'Input Data'!C439</f>
        <v>BC</v>
      </c>
      <c r="D426" s="1" t="str">
        <f>'Input Data'!D439</f>
        <v>D LS DYED</v>
      </c>
      <c r="E426" s="1">
        <f>'Input Data'!X439</f>
        <v>115.1</v>
      </c>
      <c r="F426" s="1">
        <f>'Input Data'!F439</f>
        <v>4</v>
      </c>
      <c r="G426" s="1">
        <f>'Input Data'!G439</f>
        <v>3</v>
      </c>
      <c r="H426" s="1">
        <f>'Input Data'!H439</f>
        <v>0</v>
      </c>
      <c r="I426" s="1">
        <f>'Input Data'!I439</f>
        <v>0</v>
      </c>
      <c r="J426" s="1">
        <f t="shared" si="12"/>
        <v>122.1</v>
      </c>
      <c r="K426" s="6">
        <f>J426*'Input Data'!AF439</f>
        <v>6.1050000000000004</v>
      </c>
      <c r="L426" s="6">
        <f>J426*'Input Data'!AG439</f>
        <v>0</v>
      </c>
      <c r="M426" s="6">
        <f t="shared" si="13"/>
        <v>128.20499999999998</v>
      </c>
    </row>
    <row r="427" spans="1:13" x14ac:dyDescent="0.2">
      <c r="A427" s="1" t="str">
        <f>'Input Data'!B440</f>
        <v>PRINCE GEORGE</v>
      </c>
      <c r="B427" s="1" t="str">
        <f>'Input Data'!AH440</f>
        <v>1148 PACIFIC ST</v>
      </c>
      <c r="C427" s="1" t="str">
        <f>'Input Data'!C440</f>
        <v>BC</v>
      </c>
      <c r="D427" s="1" t="str">
        <f>'Input Data'!D440</f>
        <v>DIESEL LS</v>
      </c>
      <c r="E427" s="1">
        <f>'Input Data'!X440</f>
        <v>115.1</v>
      </c>
      <c r="F427" s="1">
        <f>'Input Data'!F440</f>
        <v>4</v>
      </c>
      <c r="G427" s="1">
        <f>'Input Data'!G440</f>
        <v>15</v>
      </c>
      <c r="H427" s="1">
        <f>'Input Data'!H440</f>
        <v>0</v>
      </c>
      <c r="I427" s="1">
        <f>'Input Data'!I440</f>
        <v>0</v>
      </c>
      <c r="J427" s="1">
        <f t="shared" si="12"/>
        <v>134.1</v>
      </c>
      <c r="K427" s="6">
        <f>J427*'Input Data'!AF440</f>
        <v>6.7050000000000001</v>
      </c>
      <c r="L427" s="6">
        <f>J427*'Input Data'!AG440</f>
        <v>0</v>
      </c>
      <c r="M427" s="6">
        <f t="shared" si="13"/>
        <v>140.80500000000001</v>
      </c>
    </row>
    <row r="428" spans="1:13" x14ac:dyDescent="0.2">
      <c r="A428" s="1" t="str">
        <f>'Input Data'!B441</f>
        <v>PRINCE GEORGE</v>
      </c>
      <c r="B428" s="1" t="str">
        <f>'Input Data'!AH441</f>
        <v>1148 PACIFIC ST</v>
      </c>
      <c r="C428" s="1" t="str">
        <f>'Input Data'!C441</f>
        <v>BC</v>
      </c>
      <c r="D428" s="1" t="str">
        <f>'Input Data'!D441</f>
        <v>ETH MID</v>
      </c>
      <c r="E428" s="1">
        <f>'Input Data'!X441</f>
        <v>107.4</v>
      </c>
      <c r="F428" s="1">
        <f>'Input Data'!F441</f>
        <v>10</v>
      </c>
      <c r="G428" s="1">
        <f>'Input Data'!G441</f>
        <v>14.5</v>
      </c>
      <c r="H428" s="1">
        <f>'Input Data'!H441</f>
        <v>0</v>
      </c>
      <c r="I428" s="1">
        <f>'Input Data'!I441</f>
        <v>0</v>
      </c>
      <c r="J428" s="1">
        <f t="shared" si="12"/>
        <v>131.9</v>
      </c>
      <c r="K428" s="6">
        <f>J428*'Input Data'!AF441</f>
        <v>6.5950000000000006</v>
      </c>
      <c r="L428" s="6">
        <f>J428*'Input Data'!AG441</f>
        <v>0</v>
      </c>
      <c r="M428" s="6">
        <f t="shared" si="13"/>
        <v>138.495</v>
      </c>
    </row>
    <row r="429" spans="1:13" x14ac:dyDescent="0.2">
      <c r="A429" s="1" t="str">
        <f>'Input Data'!B442</f>
        <v>PRINCE GEORGE</v>
      </c>
      <c r="B429" s="1" t="str">
        <f>'Input Data'!AH442</f>
        <v>1148 PACIFIC ST</v>
      </c>
      <c r="C429" s="1" t="str">
        <f>'Input Data'!C442</f>
        <v>BC</v>
      </c>
      <c r="D429" s="1" t="str">
        <f>'Input Data'!D442</f>
        <v>ETHANOL REG</v>
      </c>
      <c r="E429" s="1">
        <f>'Input Data'!X442</f>
        <v>102.9</v>
      </c>
      <c r="F429" s="1">
        <f>'Input Data'!F442</f>
        <v>10</v>
      </c>
      <c r="G429" s="1">
        <f>'Input Data'!G442</f>
        <v>14.5</v>
      </c>
      <c r="H429" s="1">
        <f>'Input Data'!H442</f>
        <v>0</v>
      </c>
      <c r="I429" s="1">
        <f>'Input Data'!I442</f>
        <v>0</v>
      </c>
      <c r="J429" s="1">
        <f t="shared" si="12"/>
        <v>127.4</v>
      </c>
      <c r="K429" s="6">
        <f>J429*'Input Data'!AF442</f>
        <v>6.370000000000001</v>
      </c>
      <c r="L429" s="6">
        <f>J429*'Input Data'!AG442</f>
        <v>0</v>
      </c>
      <c r="M429" s="6">
        <f t="shared" si="13"/>
        <v>133.77000000000001</v>
      </c>
    </row>
    <row r="430" spans="1:13" x14ac:dyDescent="0.2">
      <c r="A430" s="1" t="str">
        <f>'Input Data'!B443</f>
        <v>PRINCE GEORGE</v>
      </c>
      <c r="B430" s="1" t="str">
        <f>'Input Data'!AH443</f>
        <v>1148 PACIFIC ST</v>
      </c>
      <c r="C430" s="1" t="str">
        <f>'Input Data'!C443</f>
        <v>BC</v>
      </c>
      <c r="D430" s="1" t="str">
        <f>'Input Data'!D443</f>
        <v>PREMIUM</v>
      </c>
      <c r="E430" s="1">
        <f>'Input Data'!X443</f>
        <v>147.30000000000001</v>
      </c>
      <c r="F430" s="1">
        <f>'Input Data'!F443</f>
        <v>10</v>
      </c>
      <c r="G430" s="1">
        <f>'Input Data'!G443</f>
        <v>14.5</v>
      </c>
      <c r="H430" s="1">
        <f>'Input Data'!H443</f>
        <v>0</v>
      </c>
      <c r="I430" s="1">
        <f>'Input Data'!I443</f>
        <v>0</v>
      </c>
      <c r="J430" s="1">
        <f t="shared" si="12"/>
        <v>171.8</v>
      </c>
      <c r="K430" s="6">
        <f>J430*'Input Data'!AF443</f>
        <v>8.5900000000000016</v>
      </c>
      <c r="L430" s="6">
        <f>J430*'Input Data'!AG443</f>
        <v>0</v>
      </c>
      <c r="M430" s="6">
        <f t="shared" si="13"/>
        <v>180.39000000000001</v>
      </c>
    </row>
    <row r="431" spans="1:13" x14ac:dyDescent="0.2">
      <c r="A431" s="1" t="str">
        <f>'Input Data'!B444</f>
        <v>PRINCE GEORGE</v>
      </c>
      <c r="B431" s="1" t="str">
        <f>'Input Data'!AH444</f>
        <v>1148 PACIFIC ST</v>
      </c>
      <c r="C431" s="1" t="str">
        <f>'Input Data'!C444</f>
        <v>BC</v>
      </c>
      <c r="D431" s="1" t="str">
        <f>'Input Data'!D444</f>
        <v>UNBRAND DEF</v>
      </c>
      <c r="E431" s="1">
        <f>'Input Data'!X444</f>
        <v>119.5</v>
      </c>
      <c r="F431" s="1">
        <f>'Input Data'!F444</f>
        <v>0</v>
      </c>
      <c r="G431" s="1">
        <f>'Input Data'!G444</f>
        <v>0</v>
      </c>
      <c r="H431" s="1">
        <f>'Input Data'!H444</f>
        <v>0</v>
      </c>
      <c r="I431" s="1">
        <f>'Input Data'!I444</f>
        <v>0</v>
      </c>
      <c r="J431" s="1">
        <f t="shared" si="12"/>
        <v>119.5</v>
      </c>
      <c r="K431" s="6">
        <f>J431*'Input Data'!AF444</f>
        <v>14.34</v>
      </c>
      <c r="L431" s="6">
        <f>J431*'Input Data'!AG444</f>
        <v>0</v>
      </c>
      <c r="M431" s="6">
        <f t="shared" si="13"/>
        <v>133.84</v>
      </c>
    </row>
    <row r="432" spans="1:13" x14ac:dyDescent="0.2">
      <c r="A432" s="1" t="str">
        <f>'Input Data'!B445</f>
        <v>PRINCE GEORGE</v>
      </c>
      <c r="B432" s="1" t="str">
        <f>'Input Data'!AH445</f>
        <v>2180 NORANDA RD</v>
      </c>
      <c r="C432" s="1" t="str">
        <f>'Input Data'!C445</f>
        <v>BC</v>
      </c>
      <c r="D432" s="1" t="str">
        <f>'Input Data'!D445</f>
        <v>D LS DYED</v>
      </c>
      <c r="E432" s="1">
        <f>'Input Data'!X445</f>
        <v>115.4</v>
      </c>
      <c r="F432" s="1">
        <f>'Input Data'!F445</f>
        <v>4</v>
      </c>
      <c r="G432" s="1">
        <f>'Input Data'!G445</f>
        <v>3</v>
      </c>
      <c r="H432" s="1">
        <f>'Input Data'!H445</f>
        <v>0</v>
      </c>
      <c r="I432" s="1">
        <f>'Input Data'!I445</f>
        <v>0</v>
      </c>
      <c r="J432" s="1">
        <f t="shared" si="12"/>
        <v>122.4</v>
      </c>
      <c r="K432" s="6">
        <f>J432*'Input Data'!AF445</f>
        <v>6.120000000000001</v>
      </c>
      <c r="L432" s="6">
        <f>J432*'Input Data'!AG445</f>
        <v>0</v>
      </c>
      <c r="M432" s="6">
        <f t="shared" si="13"/>
        <v>128.52000000000001</v>
      </c>
    </row>
    <row r="433" spans="1:13" x14ac:dyDescent="0.2">
      <c r="A433" s="1" t="str">
        <f>'Input Data'!B446</f>
        <v>PRINCE GEORGE</v>
      </c>
      <c r="B433" s="1" t="str">
        <f>'Input Data'!AH446</f>
        <v>2180 NORANDA RD</v>
      </c>
      <c r="C433" s="1" t="str">
        <f>'Input Data'!C446</f>
        <v>BC</v>
      </c>
      <c r="D433" s="1" t="str">
        <f>'Input Data'!D446</f>
        <v>DIESEL LS</v>
      </c>
      <c r="E433" s="1">
        <f>'Input Data'!X446</f>
        <v>115.4</v>
      </c>
      <c r="F433" s="1">
        <f>'Input Data'!F446</f>
        <v>4</v>
      </c>
      <c r="G433" s="1">
        <f>'Input Data'!G446</f>
        <v>15</v>
      </c>
      <c r="H433" s="1">
        <f>'Input Data'!H446</f>
        <v>0</v>
      </c>
      <c r="I433" s="1">
        <f>'Input Data'!I446</f>
        <v>0</v>
      </c>
      <c r="J433" s="1">
        <f t="shared" si="12"/>
        <v>134.4</v>
      </c>
      <c r="K433" s="6">
        <f>J433*'Input Data'!AF446</f>
        <v>6.7200000000000006</v>
      </c>
      <c r="L433" s="6">
        <f>J433*'Input Data'!AG446</f>
        <v>0</v>
      </c>
      <c r="M433" s="6">
        <f t="shared" si="13"/>
        <v>141.12</v>
      </c>
    </row>
    <row r="434" spans="1:13" x14ac:dyDescent="0.2">
      <c r="A434" s="1" t="str">
        <f>'Input Data'!B447</f>
        <v>PRINCE GEORGE</v>
      </c>
      <c r="B434" s="1" t="str">
        <f>'Input Data'!AH447</f>
        <v>2180 NORANDA RD</v>
      </c>
      <c r="C434" s="1" t="str">
        <f>'Input Data'!C447</f>
        <v>BC</v>
      </c>
      <c r="D434" s="1" t="str">
        <f>'Input Data'!D447</f>
        <v>ETH REG DYE</v>
      </c>
      <c r="E434" s="1">
        <f>'Input Data'!X447</f>
        <v>103.4</v>
      </c>
      <c r="F434" s="1">
        <f>'Input Data'!F447</f>
        <v>10</v>
      </c>
      <c r="G434" s="1">
        <f>'Input Data'!G447</f>
        <v>3</v>
      </c>
      <c r="H434" s="1">
        <f>'Input Data'!H447</f>
        <v>0</v>
      </c>
      <c r="I434" s="1">
        <f>'Input Data'!I447</f>
        <v>0</v>
      </c>
      <c r="J434" s="1">
        <f t="shared" si="12"/>
        <v>116.4</v>
      </c>
      <c r="K434" s="6">
        <f>J434*'Input Data'!AF447</f>
        <v>5.82</v>
      </c>
      <c r="L434" s="6">
        <f>J434*'Input Data'!AG447</f>
        <v>0</v>
      </c>
      <c r="M434" s="6">
        <f t="shared" si="13"/>
        <v>122.22</v>
      </c>
    </row>
    <row r="435" spans="1:13" x14ac:dyDescent="0.2">
      <c r="A435" s="1" t="str">
        <f>'Input Data'!B448</f>
        <v>PRINCE GEORGE</v>
      </c>
      <c r="B435" s="1" t="str">
        <f>'Input Data'!AH448</f>
        <v>2180 NORANDA RD</v>
      </c>
      <c r="C435" s="1" t="str">
        <f>'Input Data'!C448</f>
        <v>BC</v>
      </c>
      <c r="D435" s="1" t="str">
        <f>'Input Data'!D448</f>
        <v>ETHANOL REG</v>
      </c>
      <c r="E435" s="1">
        <f>'Input Data'!X448</f>
        <v>103.4</v>
      </c>
      <c r="F435" s="1">
        <f>'Input Data'!F448</f>
        <v>10</v>
      </c>
      <c r="G435" s="1">
        <f>'Input Data'!G448</f>
        <v>14.5</v>
      </c>
      <c r="H435" s="1">
        <f>'Input Data'!H448</f>
        <v>0</v>
      </c>
      <c r="I435" s="1">
        <f>'Input Data'!I448</f>
        <v>0</v>
      </c>
      <c r="J435" s="1">
        <f t="shared" si="12"/>
        <v>127.9</v>
      </c>
      <c r="K435" s="6">
        <f>J435*'Input Data'!AF448</f>
        <v>6.3950000000000005</v>
      </c>
      <c r="L435" s="6">
        <f>J435*'Input Data'!AG448</f>
        <v>0</v>
      </c>
      <c r="M435" s="6">
        <f t="shared" si="13"/>
        <v>134.29500000000002</v>
      </c>
    </row>
    <row r="436" spans="1:13" x14ac:dyDescent="0.2">
      <c r="A436" s="1" t="str">
        <f>'Input Data'!B449</f>
        <v>PRINCE GEORGE</v>
      </c>
      <c r="B436" s="1" t="str">
        <f>'Input Data'!AH449</f>
        <v>8087 HART HWY</v>
      </c>
      <c r="C436" s="1" t="str">
        <f>'Input Data'!C449</f>
        <v>BC</v>
      </c>
      <c r="D436" s="1" t="str">
        <f>'Input Data'!D449</f>
        <v>D LS DYED</v>
      </c>
      <c r="E436" s="1">
        <f>'Input Data'!X449</f>
        <v>115.7</v>
      </c>
      <c r="F436" s="1">
        <f>'Input Data'!F449</f>
        <v>4</v>
      </c>
      <c r="G436" s="1">
        <f>'Input Data'!G449</f>
        <v>3</v>
      </c>
      <c r="H436" s="1">
        <f>'Input Data'!H449</f>
        <v>0</v>
      </c>
      <c r="I436" s="1">
        <f>'Input Data'!I449</f>
        <v>0</v>
      </c>
      <c r="J436" s="1">
        <f t="shared" si="12"/>
        <v>122.7</v>
      </c>
      <c r="K436" s="6">
        <f>J436*'Input Data'!AF449</f>
        <v>6.1350000000000007</v>
      </c>
      <c r="L436" s="6">
        <f>J436*'Input Data'!AG449</f>
        <v>0</v>
      </c>
      <c r="M436" s="6">
        <f t="shared" si="13"/>
        <v>128.83500000000001</v>
      </c>
    </row>
    <row r="437" spans="1:13" x14ac:dyDescent="0.2">
      <c r="A437" s="1" t="str">
        <f>'Input Data'!B450</f>
        <v>PRINCE GEORGE</v>
      </c>
      <c r="B437" s="1" t="str">
        <f>'Input Data'!AH450</f>
        <v>8087 HART HWY</v>
      </c>
      <c r="C437" s="1" t="str">
        <f>'Input Data'!C450</f>
        <v>BC</v>
      </c>
      <c r="D437" s="1" t="str">
        <f>'Input Data'!D450</f>
        <v>DIESEL LS</v>
      </c>
      <c r="E437" s="1">
        <f>'Input Data'!X450</f>
        <v>115.7</v>
      </c>
      <c r="F437" s="1">
        <f>'Input Data'!F450</f>
        <v>4</v>
      </c>
      <c r="G437" s="1">
        <f>'Input Data'!G450</f>
        <v>15</v>
      </c>
      <c r="H437" s="1">
        <f>'Input Data'!H450</f>
        <v>0</v>
      </c>
      <c r="I437" s="1">
        <f>'Input Data'!I450</f>
        <v>0</v>
      </c>
      <c r="J437" s="1">
        <f t="shared" si="12"/>
        <v>134.69999999999999</v>
      </c>
      <c r="K437" s="6">
        <f>J437*'Input Data'!AF450</f>
        <v>6.7349999999999994</v>
      </c>
      <c r="L437" s="6">
        <f>J437*'Input Data'!AG450</f>
        <v>0</v>
      </c>
      <c r="M437" s="6">
        <f t="shared" si="13"/>
        <v>141.435</v>
      </c>
    </row>
    <row r="438" spans="1:13" x14ac:dyDescent="0.2">
      <c r="A438" s="1" t="str">
        <f>'Input Data'!B451</f>
        <v>PRINCE GEORGE</v>
      </c>
      <c r="B438" s="1" t="str">
        <f>'Input Data'!AH451</f>
        <v>8087 HART HWY</v>
      </c>
      <c r="C438" s="1" t="str">
        <f>'Input Data'!C451</f>
        <v>BC</v>
      </c>
      <c r="D438" s="1" t="str">
        <f>'Input Data'!D451</f>
        <v>ETH MID</v>
      </c>
      <c r="E438" s="1">
        <f>'Input Data'!X451</f>
        <v>108</v>
      </c>
      <c r="F438" s="1">
        <f>'Input Data'!F451</f>
        <v>10</v>
      </c>
      <c r="G438" s="1">
        <f>'Input Data'!G451</f>
        <v>14.5</v>
      </c>
      <c r="H438" s="1">
        <f>'Input Data'!H451</f>
        <v>0</v>
      </c>
      <c r="I438" s="1">
        <f>'Input Data'!I451</f>
        <v>0</v>
      </c>
      <c r="J438" s="1">
        <f t="shared" si="12"/>
        <v>132.5</v>
      </c>
      <c r="K438" s="6">
        <f>J438*'Input Data'!AF451</f>
        <v>6.625</v>
      </c>
      <c r="L438" s="6">
        <f>J438*'Input Data'!AG451</f>
        <v>0</v>
      </c>
      <c r="M438" s="6">
        <f t="shared" si="13"/>
        <v>139.125</v>
      </c>
    </row>
    <row r="439" spans="1:13" x14ac:dyDescent="0.2">
      <c r="A439" s="1" t="str">
        <f>'Input Data'!B452</f>
        <v>PRINCE GEORGE</v>
      </c>
      <c r="B439" s="1" t="str">
        <f>'Input Data'!AH452</f>
        <v>8087 HART HWY</v>
      </c>
      <c r="C439" s="1" t="str">
        <f>'Input Data'!C452</f>
        <v>BC</v>
      </c>
      <c r="D439" s="1" t="str">
        <f>'Input Data'!D452</f>
        <v>ETHANOL REG</v>
      </c>
      <c r="E439" s="1">
        <f>'Input Data'!X452</f>
        <v>103.5</v>
      </c>
      <c r="F439" s="1">
        <f>'Input Data'!F452</f>
        <v>10</v>
      </c>
      <c r="G439" s="1">
        <f>'Input Data'!G452</f>
        <v>14.5</v>
      </c>
      <c r="H439" s="1">
        <f>'Input Data'!H452</f>
        <v>0</v>
      </c>
      <c r="I439" s="1">
        <f>'Input Data'!I452</f>
        <v>0</v>
      </c>
      <c r="J439" s="1">
        <f t="shared" si="12"/>
        <v>128</v>
      </c>
      <c r="K439" s="6">
        <f>J439*'Input Data'!AF452</f>
        <v>6.4</v>
      </c>
      <c r="L439" s="6">
        <f>J439*'Input Data'!AG452</f>
        <v>0</v>
      </c>
      <c r="M439" s="6">
        <f t="shared" si="13"/>
        <v>134.4</v>
      </c>
    </row>
    <row r="440" spans="1:13" x14ac:dyDescent="0.2">
      <c r="A440" s="1" t="str">
        <f>'Input Data'!B453</f>
        <v>PRINCE GEORGE</v>
      </c>
      <c r="B440" s="1" t="str">
        <f>'Input Data'!AH453</f>
        <v>8087 HART HWY</v>
      </c>
      <c r="C440" s="1" t="str">
        <f>'Input Data'!C453</f>
        <v>BC</v>
      </c>
      <c r="D440" s="1" t="str">
        <f>'Input Data'!D453</f>
        <v>PREM DYED</v>
      </c>
      <c r="E440" s="1">
        <f>'Input Data'!X453</f>
        <v>123.5</v>
      </c>
      <c r="F440" s="1">
        <f>'Input Data'!F453</f>
        <v>10</v>
      </c>
      <c r="G440" s="1">
        <f>'Input Data'!G453</f>
        <v>3</v>
      </c>
      <c r="H440" s="1">
        <f>'Input Data'!H453</f>
        <v>0</v>
      </c>
      <c r="I440" s="1">
        <f>'Input Data'!I453</f>
        <v>0</v>
      </c>
      <c r="J440" s="1">
        <f t="shared" si="12"/>
        <v>136.5</v>
      </c>
      <c r="K440" s="6">
        <f>J440*'Input Data'!AF453</f>
        <v>6.8250000000000002</v>
      </c>
      <c r="L440" s="6">
        <f>J440*'Input Data'!AG453</f>
        <v>0</v>
      </c>
      <c r="M440" s="6">
        <f t="shared" si="13"/>
        <v>143.32499999999999</v>
      </c>
    </row>
    <row r="441" spans="1:13" x14ac:dyDescent="0.2">
      <c r="A441" s="1" t="str">
        <f>'Input Data'!B454</f>
        <v>PRINCE GEORGE</v>
      </c>
      <c r="B441" s="1" t="str">
        <f>'Input Data'!AH454</f>
        <v>8087 HART HWY</v>
      </c>
      <c r="C441" s="1" t="str">
        <f>'Input Data'!C454</f>
        <v>BC</v>
      </c>
      <c r="D441" s="1" t="str">
        <f>'Input Data'!D454</f>
        <v>PREMIUM</v>
      </c>
      <c r="E441" s="1">
        <f>'Input Data'!X454</f>
        <v>123.5</v>
      </c>
      <c r="F441" s="1">
        <f>'Input Data'!F454</f>
        <v>10</v>
      </c>
      <c r="G441" s="1">
        <f>'Input Data'!G454</f>
        <v>14.5</v>
      </c>
      <c r="H441" s="1">
        <f>'Input Data'!H454</f>
        <v>0</v>
      </c>
      <c r="I441" s="1">
        <f>'Input Data'!I454</f>
        <v>0</v>
      </c>
      <c r="J441" s="1">
        <f t="shared" si="12"/>
        <v>148</v>
      </c>
      <c r="K441" s="6">
        <f>J441*'Input Data'!AF454</f>
        <v>7.4</v>
      </c>
      <c r="L441" s="6">
        <f>J441*'Input Data'!AG454</f>
        <v>0</v>
      </c>
      <c r="M441" s="6">
        <f t="shared" si="13"/>
        <v>155.4</v>
      </c>
    </row>
    <row r="442" spans="1:13" x14ac:dyDescent="0.2">
      <c r="A442" s="1" t="str">
        <f>'Input Data'!B455</f>
        <v>PRINCE GEORGE</v>
      </c>
      <c r="B442" s="1" t="str">
        <f>'Input Data'!AH455</f>
        <v>718 FOREMAN ROAD</v>
      </c>
      <c r="C442" s="1" t="str">
        <f>'Input Data'!C455</f>
        <v>BC</v>
      </c>
      <c r="D442" s="1" t="str">
        <f>'Input Data'!D455</f>
        <v>D LS DYED</v>
      </c>
      <c r="E442" s="1">
        <f>'Input Data'!X455</f>
        <v>115.3</v>
      </c>
      <c r="F442" s="1">
        <f>'Input Data'!F455</f>
        <v>4</v>
      </c>
      <c r="G442" s="1">
        <f>'Input Data'!G455</f>
        <v>3</v>
      </c>
      <c r="H442" s="1">
        <f>'Input Data'!H455</f>
        <v>0</v>
      </c>
      <c r="I442" s="1">
        <f>'Input Data'!I455</f>
        <v>0</v>
      </c>
      <c r="J442" s="1">
        <f t="shared" si="12"/>
        <v>122.3</v>
      </c>
      <c r="K442" s="6">
        <f>J442*'Input Data'!AF455</f>
        <v>6.1150000000000002</v>
      </c>
      <c r="L442" s="6">
        <f>J442*'Input Data'!AG455</f>
        <v>0</v>
      </c>
      <c r="M442" s="6">
        <f t="shared" si="13"/>
        <v>128.41499999999999</v>
      </c>
    </row>
    <row r="443" spans="1:13" x14ac:dyDescent="0.2">
      <c r="A443" s="1" t="str">
        <f>'Input Data'!B456</f>
        <v>PRINCE GEORGE</v>
      </c>
      <c r="B443" s="1" t="str">
        <f>'Input Data'!AH456</f>
        <v>718 FOREMAN ROAD</v>
      </c>
      <c r="C443" s="1" t="str">
        <f>'Input Data'!C456</f>
        <v>BC</v>
      </c>
      <c r="D443" s="1" t="str">
        <f>'Input Data'!D456</f>
        <v>DIESEL LS</v>
      </c>
      <c r="E443" s="1">
        <f>'Input Data'!X456</f>
        <v>115.3</v>
      </c>
      <c r="F443" s="1">
        <f>'Input Data'!F456</f>
        <v>4</v>
      </c>
      <c r="G443" s="1">
        <f>'Input Data'!G456</f>
        <v>15</v>
      </c>
      <c r="H443" s="1">
        <f>'Input Data'!H456</f>
        <v>0</v>
      </c>
      <c r="I443" s="1">
        <f>'Input Data'!I456</f>
        <v>0</v>
      </c>
      <c r="J443" s="1">
        <f t="shared" si="12"/>
        <v>134.30000000000001</v>
      </c>
      <c r="K443" s="6">
        <f>J443*'Input Data'!AF456</f>
        <v>6.7150000000000007</v>
      </c>
      <c r="L443" s="6">
        <f>J443*'Input Data'!AG456</f>
        <v>0</v>
      </c>
      <c r="M443" s="6">
        <f t="shared" si="13"/>
        <v>141.01500000000001</v>
      </c>
    </row>
    <row r="444" spans="1:13" x14ac:dyDescent="0.2">
      <c r="A444" s="1" t="str">
        <f>'Input Data'!B457</f>
        <v>PRINCE GEORGE</v>
      </c>
      <c r="B444" s="1" t="str">
        <f>'Input Data'!AH457</f>
        <v>718 FOREMAN ROAD</v>
      </c>
      <c r="C444" s="1" t="str">
        <f>'Input Data'!C457</f>
        <v>BC</v>
      </c>
      <c r="D444" s="1" t="str">
        <f>'Input Data'!D457</f>
        <v>ETH MID</v>
      </c>
      <c r="E444" s="1">
        <f>'Input Data'!X457</f>
        <v>107.6</v>
      </c>
      <c r="F444" s="1">
        <f>'Input Data'!F457</f>
        <v>10</v>
      </c>
      <c r="G444" s="1">
        <f>'Input Data'!G457</f>
        <v>14.5</v>
      </c>
      <c r="H444" s="1">
        <f>'Input Data'!H457</f>
        <v>0</v>
      </c>
      <c r="I444" s="1">
        <f>'Input Data'!I457</f>
        <v>0</v>
      </c>
      <c r="J444" s="1">
        <f t="shared" si="12"/>
        <v>132.1</v>
      </c>
      <c r="K444" s="6">
        <f>J444*'Input Data'!AF457</f>
        <v>6.6050000000000004</v>
      </c>
      <c r="L444" s="6">
        <f>J444*'Input Data'!AG457</f>
        <v>0</v>
      </c>
      <c r="M444" s="6">
        <f t="shared" si="13"/>
        <v>138.70499999999998</v>
      </c>
    </row>
    <row r="445" spans="1:13" x14ac:dyDescent="0.2">
      <c r="A445" s="1" t="str">
        <f>'Input Data'!B458</f>
        <v>PRINCE GEORGE</v>
      </c>
      <c r="B445" s="1" t="str">
        <f>'Input Data'!AH458</f>
        <v>718 FOREMAN ROAD</v>
      </c>
      <c r="C445" s="1" t="str">
        <f>'Input Data'!C458</f>
        <v>BC</v>
      </c>
      <c r="D445" s="1" t="str">
        <f>'Input Data'!D458</f>
        <v>ETHANOL REG</v>
      </c>
      <c r="E445" s="1">
        <f>'Input Data'!X458</f>
        <v>103.1</v>
      </c>
      <c r="F445" s="1">
        <f>'Input Data'!F458</f>
        <v>10</v>
      </c>
      <c r="G445" s="1">
        <f>'Input Data'!G458</f>
        <v>14.5</v>
      </c>
      <c r="H445" s="1">
        <f>'Input Data'!H458</f>
        <v>0</v>
      </c>
      <c r="I445" s="1">
        <f>'Input Data'!I458</f>
        <v>0</v>
      </c>
      <c r="J445" s="1">
        <f t="shared" si="12"/>
        <v>127.6</v>
      </c>
      <c r="K445" s="6">
        <f>J445*'Input Data'!AF458</f>
        <v>6.38</v>
      </c>
      <c r="L445" s="6">
        <f>J445*'Input Data'!AG458</f>
        <v>0</v>
      </c>
      <c r="M445" s="6">
        <f t="shared" si="13"/>
        <v>133.97999999999999</v>
      </c>
    </row>
    <row r="446" spans="1:13" x14ac:dyDescent="0.2">
      <c r="A446" s="1" t="str">
        <f>'Input Data'!B459</f>
        <v>PRINCE GEORGE</v>
      </c>
      <c r="B446" s="1" t="str">
        <f>'Input Data'!AH459</f>
        <v>718 FOREMAN ROAD</v>
      </c>
      <c r="C446" s="1" t="str">
        <f>'Input Data'!C459</f>
        <v>BC</v>
      </c>
      <c r="D446" s="1" t="str">
        <f>'Input Data'!D459</f>
        <v>PREM DYED</v>
      </c>
      <c r="E446" s="1">
        <f>'Input Data'!X459</f>
        <v>123.1</v>
      </c>
      <c r="F446" s="1">
        <f>'Input Data'!F459</f>
        <v>10</v>
      </c>
      <c r="G446" s="1">
        <f>'Input Data'!G459</f>
        <v>3</v>
      </c>
      <c r="H446" s="1">
        <f>'Input Data'!H459</f>
        <v>0</v>
      </c>
      <c r="I446" s="1">
        <f>'Input Data'!I459</f>
        <v>0</v>
      </c>
      <c r="J446" s="1">
        <f t="shared" si="12"/>
        <v>136.1</v>
      </c>
      <c r="K446" s="6">
        <f>J446*'Input Data'!AF459</f>
        <v>6.8049999999999997</v>
      </c>
      <c r="L446" s="6">
        <f>J446*'Input Data'!AG459</f>
        <v>0</v>
      </c>
      <c r="M446" s="6">
        <f t="shared" si="13"/>
        <v>142.905</v>
      </c>
    </row>
    <row r="447" spans="1:13" x14ac:dyDescent="0.2">
      <c r="A447" s="1" t="str">
        <f>'Input Data'!B460</f>
        <v>PRINCE GEORGE</v>
      </c>
      <c r="B447" s="1" t="str">
        <f>'Input Data'!AH460</f>
        <v>718 FOREMAN ROAD</v>
      </c>
      <c r="C447" s="1" t="str">
        <f>'Input Data'!C460</f>
        <v>BC</v>
      </c>
      <c r="D447" s="1" t="str">
        <f>'Input Data'!D460</f>
        <v>PREMIUM</v>
      </c>
      <c r="E447" s="1">
        <f>'Input Data'!X460</f>
        <v>123.1</v>
      </c>
      <c r="F447" s="1">
        <f>'Input Data'!F460</f>
        <v>10</v>
      </c>
      <c r="G447" s="1">
        <f>'Input Data'!G460</f>
        <v>14.5</v>
      </c>
      <c r="H447" s="1">
        <f>'Input Data'!H460</f>
        <v>0</v>
      </c>
      <c r="I447" s="1">
        <f>'Input Data'!I460</f>
        <v>0</v>
      </c>
      <c r="J447" s="1">
        <f t="shared" si="12"/>
        <v>147.6</v>
      </c>
      <c r="K447" s="6">
        <f>J447*'Input Data'!AF460</f>
        <v>7.38</v>
      </c>
      <c r="L447" s="6">
        <f>J447*'Input Data'!AG460</f>
        <v>0</v>
      </c>
      <c r="M447" s="6">
        <f t="shared" si="13"/>
        <v>154.97999999999999</v>
      </c>
    </row>
    <row r="448" spans="1:13" x14ac:dyDescent="0.2">
      <c r="A448" s="1" t="str">
        <f>'Input Data'!B461</f>
        <v>PRINCETON</v>
      </c>
      <c r="B448" s="1" t="str">
        <f>'Input Data'!AH461</f>
        <v>315 BURTON AVE</v>
      </c>
      <c r="C448" s="1" t="str">
        <f>'Input Data'!C461</f>
        <v>BC</v>
      </c>
      <c r="D448" s="1" t="str">
        <f>'Input Data'!D461</f>
        <v>D LS DYED</v>
      </c>
      <c r="E448" s="1">
        <f>'Input Data'!X461</f>
        <v>121.13000000000001</v>
      </c>
      <c r="F448" s="1">
        <f>'Input Data'!F461</f>
        <v>4</v>
      </c>
      <c r="G448" s="1">
        <f>'Input Data'!G461</f>
        <v>3</v>
      </c>
      <c r="H448" s="1">
        <f>'Input Data'!H461</f>
        <v>0</v>
      </c>
      <c r="I448" s="1">
        <f>'Input Data'!I461</f>
        <v>0</v>
      </c>
      <c r="J448" s="1">
        <f t="shared" si="12"/>
        <v>128.13</v>
      </c>
      <c r="K448" s="6">
        <f>J448*'Input Data'!AF461</f>
        <v>6.4065000000000003</v>
      </c>
      <c r="L448" s="6">
        <f>J448*'Input Data'!AG461</f>
        <v>0</v>
      </c>
      <c r="M448" s="6">
        <f t="shared" si="13"/>
        <v>134.53649999999999</v>
      </c>
    </row>
    <row r="449" spans="1:13" x14ac:dyDescent="0.2">
      <c r="A449" s="1" t="str">
        <f>'Input Data'!B462</f>
        <v>PRINCETON</v>
      </c>
      <c r="B449" s="1" t="str">
        <f>'Input Data'!AH462</f>
        <v>315 BURTON AVE</v>
      </c>
      <c r="C449" s="1" t="str">
        <f>'Input Data'!C462</f>
        <v>BC</v>
      </c>
      <c r="D449" s="1" t="str">
        <f>'Input Data'!D462</f>
        <v>DIESEL LS</v>
      </c>
      <c r="E449" s="1">
        <f>'Input Data'!X462</f>
        <v>121.13000000000001</v>
      </c>
      <c r="F449" s="1">
        <f>'Input Data'!F462</f>
        <v>4</v>
      </c>
      <c r="G449" s="1">
        <f>'Input Data'!G462</f>
        <v>15</v>
      </c>
      <c r="H449" s="1">
        <f>'Input Data'!H462</f>
        <v>0</v>
      </c>
      <c r="I449" s="1">
        <f>'Input Data'!I462</f>
        <v>0</v>
      </c>
      <c r="J449" s="1">
        <f t="shared" si="12"/>
        <v>140.13</v>
      </c>
      <c r="K449" s="6">
        <f>J449*'Input Data'!AF462</f>
        <v>7.0065</v>
      </c>
      <c r="L449" s="6">
        <f>J449*'Input Data'!AG462</f>
        <v>0</v>
      </c>
      <c r="M449" s="6">
        <f t="shared" si="13"/>
        <v>147.13649999999998</v>
      </c>
    </row>
    <row r="450" spans="1:13" x14ac:dyDescent="0.2">
      <c r="A450" s="1" t="str">
        <f>'Input Data'!B463</f>
        <v>PRINCETON</v>
      </c>
      <c r="B450" s="1" t="str">
        <f>'Input Data'!AH463</f>
        <v>315 BURTON AVE</v>
      </c>
      <c r="C450" s="1" t="str">
        <f>'Input Data'!C463</f>
        <v>BC</v>
      </c>
      <c r="D450" s="1" t="str">
        <f>'Input Data'!D463</f>
        <v>ETHANOL REG</v>
      </c>
      <c r="E450" s="1">
        <f>'Input Data'!X463</f>
        <v>109.73</v>
      </c>
      <c r="F450" s="1">
        <f>'Input Data'!F463</f>
        <v>10</v>
      </c>
      <c r="G450" s="1">
        <f>'Input Data'!G463</f>
        <v>14.5</v>
      </c>
      <c r="H450" s="1">
        <f>'Input Data'!H463</f>
        <v>0</v>
      </c>
      <c r="I450" s="1">
        <f>'Input Data'!I463</f>
        <v>0</v>
      </c>
      <c r="J450" s="1">
        <f t="shared" si="12"/>
        <v>134.23000000000002</v>
      </c>
      <c r="K450" s="6">
        <f>J450*'Input Data'!AF463</f>
        <v>6.7115000000000009</v>
      </c>
      <c r="L450" s="6">
        <f>J450*'Input Data'!AG463</f>
        <v>0</v>
      </c>
      <c r="M450" s="6">
        <f t="shared" si="13"/>
        <v>140.94150000000002</v>
      </c>
    </row>
    <row r="451" spans="1:13" x14ac:dyDescent="0.2">
      <c r="A451" s="1" t="str">
        <f>'Input Data'!B464</f>
        <v>PRINCETON</v>
      </c>
      <c r="B451" s="1" t="str">
        <f>'Input Data'!AH464</f>
        <v>315 BURTON AVE</v>
      </c>
      <c r="C451" s="1" t="str">
        <f>'Input Data'!C464</f>
        <v>BC</v>
      </c>
      <c r="D451" s="1" t="str">
        <f>'Input Data'!D464</f>
        <v>PREM DYED</v>
      </c>
      <c r="E451" s="1">
        <f>'Input Data'!X464</f>
        <v>129.72999999999999</v>
      </c>
      <c r="F451" s="1">
        <f>'Input Data'!F464</f>
        <v>10</v>
      </c>
      <c r="G451" s="1">
        <f>'Input Data'!G464</f>
        <v>3</v>
      </c>
      <c r="H451" s="1">
        <f>'Input Data'!H464</f>
        <v>0</v>
      </c>
      <c r="I451" s="1">
        <f>'Input Data'!I464</f>
        <v>0</v>
      </c>
      <c r="J451" s="1">
        <f t="shared" si="12"/>
        <v>142.72999999999999</v>
      </c>
      <c r="K451" s="6">
        <f>J451*'Input Data'!AF464</f>
        <v>7.1364999999999998</v>
      </c>
      <c r="L451" s="6">
        <f>J451*'Input Data'!AG464</f>
        <v>0</v>
      </c>
      <c r="M451" s="6">
        <f t="shared" si="13"/>
        <v>149.8665</v>
      </c>
    </row>
    <row r="452" spans="1:13" x14ac:dyDescent="0.2">
      <c r="A452" s="1" t="str">
        <f>'Input Data'!B465</f>
        <v>PRINCETON</v>
      </c>
      <c r="B452" s="1" t="str">
        <f>'Input Data'!AH465</f>
        <v>315 BURTON AVE</v>
      </c>
      <c r="C452" s="1" t="str">
        <f>'Input Data'!C465</f>
        <v>BC</v>
      </c>
      <c r="D452" s="1" t="str">
        <f>'Input Data'!D465</f>
        <v>UNBRAND DEF</v>
      </c>
      <c r="E452" s="1">
        <f>'Input Data'!X465</f>
        <v>129.4</v>
      </c>
      <c r="F452" s="1">
        <f>'Input Data'!F465</f>
        <v>0</v>
      </c>
      <c r="G452" s="1">
        <f>'Input Data'!G465</f>
        <v>0</v>
      </c>
      <c r="H452" s="1">
        <f>'Input Data'!H465</f>
        <v>0</v>
      </c>
      <c r="I452" s="1">
        <f>'Input Data'!I465</f>
        <v>0</v>
      </c>
      <c r="J452" s="1">
        <f t="shared" si="12"/>
        <v>129.4</v>
      </c>
      <c r="K452" s="6">
        <f>J452*'Input Data'!AF465</f>
        <v>15.528</v>
      </c>
      <c r="L452" s="6">
        <f>J452*'Input Data'!AG465</f>
        <v>0</v>
      </c>
      <c r="M452" s="6">
        <f t="shared" si="13"/>
        <v>144.928</v>
      </c>
    </row>
    <row r="453" spans="1:13" x14ac:dyDescent="0.2">
      <c r="A453" s="1" t="str">
        <f>'Input Data'!B466</f>
        <v>SALMO</v>
      </c>
      <c r="B453" s="1" t="str">
        <f>'Input Data'!AH466</f>
        <v>5923 HWY 3</v>
      </c>
      <c r="C453" s="1" t="str">
        <f>'Input Data'!C466</f>
        <v>BC</v>
      </c>
      <c r="D453" s="1" t="str">
        <f>'Input Data'!D466</f>
        <v>D LS DYED</v>
      </c>
      <c r="E453" s="1">
        <f>'Input Data'!X466</f>
        <v>125.8</v>
      </c>
      <c r="F453" s="1">
        <f>'Input Data'!F466</f>
        <v>4</v>
      </c>
      <c r="G453" s="1">
        <f>'Input Data'!G466</f>
        <v>3</v>
      </c>
      <c r="H453" s="1">
        <f>'Input Data'!H466</f>
        <v>0</v>
      </c>
      <c r="I453" s="1">
        <f>'Input Data'!I466</f>
        <v>0</v>
      </c>
      <c r="J453" s="1">
        <f t="shared" si="12"/>
        <v>132.80000000000001</v>
      </c>
      <c r="K453" s="6">
        <f>J453*'Input Data'!AF466</f>
        <v>6.6400000000000006</v>
      </c>
      <c r="L453" s="6">
        <f>J453*'Input Data'!AG466</f>
        <v>0</v>
      </c>
      <c r="M453" s="6">
        <f t="shared" si="13"/>
        <v>139.44</v>
      </c>
    </row>
    <row r="454" spans="1:13" x14ac:dyDescent="0.2">
      <c r="A454" s="1" t="str">
        <f>'Input Data'!B467</f>
        <v>SALMO</v>
      </c>
      <c r="B454" s="1" t="str">
        <f>'Input Data'!AH467</f>
        <v>5923 HWY 3</v>
      </c>
      <c r="C454" s="1" t="str">
        <f>'Input Data'!C467</f>
        <v>BC</v>
      </c>
      <c r="D454" s="1" t="str">
        <f>'Input Data'!D467</f>
        <v>DIESEL LS</v>
      </c>
      <c r="E454" s="1">
        <f>'Input Data'!X467</f>
        <v>125.8</v>
      </c>
      <c r="F454" s="1">
        <f>'Input Data'!F467</f>
        <v>4</v>
      </c>
      <c r="G454" s="1">
        <f>'Input Data'!G467</f>
        <v>15</v>
      </c>
      <c r="H454" s="1">
        <f>'Input Data'!H467</f>
        <v>0</v>
      </c>
      <c r="I454" s="1">
        <f>'Input Data'!I467</f>
        <v>0</v>
      </c>
      <c r="J454" s="1">
        <f t="shared" si="12"/>
        <v>144.80000000000001</v>
      </c>
      <c r="K454" s="6">
        <f>J454*'Input Data'!AF467</f>
        <v>7.2400000000000011</v>
      </c>
      <c r="L454" s="6">
        <f>J454*'Input Data'!AG467</f>
        <v>0</v>
      </c>
      <c r="M454" s="6">
        <f t="shared" si="13"/>
        <v>152.04000000000002</v>
      </c>
    </row>
    <row r="455" spans="1:13" x14ac:dyDescent="0.2">
      <c r="A455" s="1" t="str">
        <f>'Input Data'!B468</f>
        <v>SALMO</v>
      </c>
      <c r="B455" s="1" t="str">
        <f>'Input Data'!AH468</f>
        <v>5923 HWY 3</v>
      </c>
      <c r="C455" s="1" t="str">
        <f>'Input Data'!C468</f>
        <v>BC</v>
      </c>
      <c r="D455" s="1" t="str">
        <f>'Input Data'!D468</f>
        <v>ETHANOL REG</v>
      </c>
      <c r="E455" s="1">
        <f>'Input Data'!X468</f>
        <v>113.2</v>
      </c>
      <c r="F455" s="1">
        <f>'Input Data'!F468</f>
        <v>10</v>
      </c>
      <c r="G455" s="1">
        <f>'Input Data'!G468</f>
        <v>14.5</v>
      </c>
      <c r="H455" s="1">
        <f>'Input Data'!H468</f>
        <v>0</v>
      </c>
      <c r="I455" s="1">
        <f>'Input Data'!I468</f>
        <v>0</v>
      </c>
      <c r="J455" s="1">
        <f t="shared" si="12"/>
        <v>137.69999999999999</v>
      </c>
      <c r="K455" s="6">
        <f>J455*'Input Data'!AF468</f>
        <v>6.8849999999999998</v>
      </c>
      <c r="L455" s="6">
        <f>J455*'Input Data'!AG468</f>
        <v>0</v>
      </c>
      <c r="M455" s="6">
        <f t="shared" si="13"/>
        <v>144.58499999999998</v>
      </c>
    </row>
    <row r="456" spans="1:13" x14ac:dyDescent="0.2">
      <c r="A456" s="1" t="str">
        <f>'Input Data'!B469</f>
        <v>SALMO</v>
      </c>
      <c r="B456" s="1" t="str">
        <f>'Input Data'!AH469</f>
        <v>5923 HWY 3</v>
      </c>
      <c r="C456" s="1" t="str">
        <f>'Input Data'!C469</f>
        <v>BC</v>
      </c>
      <c r="D456" s="1" t="str">
        <f>'Input Data'!D469</f>
        <v>UNBRAND DEF</v>
      </c>
      <c r="E456" s="1">
        <f>'Input Data'!X469</f>
        <v>132.9</v>
      </c>
      <c r="F456" s="1">
        <f>'Input Data'!F469</f>
        <v>0</v>
      </c>
      <c r="G456" s="1">
        <f>'Input Data'!G469</f>
        <v>0</v>
      </c>
      <c r="H456" s="1">
        <f>'Input Data'!H469</f>
        <v>0</v>
      </c>
      <c r="I456" s="1">
        <f>'Input Data'!I469</f>
        <v>0</v>
      </c>
      <c r="J456" s="1">
        <f t="shared" si="12"/>
        <v>132.9</v>
      </c>
      <c r="K456" s="6">
        <f>J456*'Input Data'!AF469</f>
        <v>15.948</v>
      </c>
      <c r="L456" s="6">
        <f>J456*'Input Data'!AG469</f>
        <v>0</v>
      </c>
      <c r="M456" s="6">
        <f t="shared" si="13"/>
        <v>148.84800000000001</v>
      </c>
    </row>
    <row r="457" spans="1:13" x14ac:dyDescent="0.2">
      <c r="A457" s="1" t="str">
        <f>'Input Data'!B470</f>
        <v>SAVONA</v>
      </c>
      <c r="B457" s="1" t="str">
        <f>'Input Data'!AH470</f>
        <v>1000 Trans-Canada Hwy</v>
      </c>
      <c r="C457" s="1" t="str">
        <f>'Input Data'!C470</f>
        <v>BC</v>
      </c>
      <c r="D457" s="1" t="str">
        <f>'Input Data'!D470</f>
        <v>D LS DYED</v>
      </c>
      <c r="E457" s="1">
        <f>'Input Data'!X470</f>
        <v>118.4</v>
      </c>
      <c r="F457" s="1">
        <f>'Input Data'!F470</f>
        <v>4</v>
      </c>
      <c r="G457" s="1">
        <f>'Input Data'!G470</f>
        <v>3</v>
      </c>
      <c r="H457" s="1">
        <f>'Input Data'!H470</f>
        <v>0</v>
      </c>
      <c r="I457" s="1">
        <f>'Input Data'!I470</f>
        <v>0</v>
      </c>
      <c r="J457" s="1">
        <f t="shared" si="12"/>
        <v>125.4</v>
      </c>
      <c r="K457" s="6">
        <f>J457*'Input Data'!AF470</f>
        <v>6.2700000000000005</v>
      </c>
      <c r="L457" s="6">
        <f>J457*'Input Data'!AG470</f>
        <v>0</v>
      </c>
      <c r="M457" s="6">
        <f t="shared" si="13"/>
        <v>131.67000000000002</v>
      </c>
    </row>
    <row r="458" spans="1:13" x14ac:dyDescent="0.2">
      <c r="A458" s="1" t="str">
        <f>'Input Data'!B471</f>
        <v>SAVONA</v>
      </c>
      <c r="B458" s="1" t="str">
        <f>'Input Data'!AH471</f>
        <v>1000 Trans-Canada Hwy</v>
      </c>
      <c r="C458" s="1" t="str">
        <f>'Input Data'!C471</f>
        <v>BC</v>
      </c>
      <c r="D458" s="1" t="str">
        <f>'Input Data'!D471</f>
        <v>DIESEL LS</v>
      </c>
      <c r="E458" s="1">
        <f>'Input Data'!X471</f>
        <v>118.4</v>
      </c>
      <c r="F458" s="1">
        <f>'Input Data'!F471</f>
        <v>4</v>
      </c>
      <c r="G458" s="1">
        <f>'Input Data'!G471</f>
        <v>15</v>
      </c>
      <c r="H458" s="1">
        <f>'Input Data'!H471</f>
        <v>0</v>
      </c>
      <c r="I458" s="1">
        <f>'Input Data'!I471</f>
        <v>0</v>
      </c>
      <c r="J458" s="1">
        <f t="shared" si="12"/>
        <v>137.4</v>
      </c>
      <c r="K458" s="6">
        <f>J458*'Input Data'!AF471</f>
        <v>6.870000000000001</v>
      </c>
      <c r="L458" s="6">
        <f>J458*'Input Data'!AG471</f>
        <v>0</v>
      </c>
      <c r="M458" s="6">
        <f t="shared" si="13"/>
        <v>144.27000000000001</v>
      </c>
    </row>
    <row r="459" spans="1:13" x14ac:dyDescent="0.2">
      <c r="A459" s="1" t="str">
        <f>'Input Data'!B472</f>
        <v>SAVONA</v>
      </c>
      <c r="B459" s="1" t="str">
        <f>'Input Data'!AH472</f>
        <v>1000 Trans-Canada Hwy</v>
      </c>
      <c r="C459" s="1" t="str">
        <f>'Input Data'!C472</f>
        <v>BC</v>
      </c>
      <c r="D459" s="1" t="str">
        <f>'Input Data'!D472</f>
        <v>ETHANOL REG</v>
      </c>
      <c r="E459" s="1">
        <f>'Input Data'!X472</f>
        <v>107</v>
      </c>
      <c r="F459" s="1">
        <f>'Input Data'!F472</f>
        <v>10</v>
      </c>
      <c r="G459" s="1">
        <f>'Input Data'!G472</f>
        <v>14.5</v>
      </c>
      <c r="H459" s="1">
        <f>'Input Data'!H472</f>
        <v>0</v>
      </c>
      <c r="I459" s="1">
        <f>'Input Data'!I472</f>
        <v>0</v>
      </c>
      <c r="J459" s="1">
        <f t="shared" si="12"/>
        <v>131.5</v>
      </c>
      <c r="K459" s="6">
        <f>J459*'Input Data'!AF472</f>
        <v>6.5750000000000002</v>
      </c>
      <c r="L459" s="6">
        <f>J459*'Input Data'!AG472</f>
        <v>0</v>
      </c>
      <c r="M459" s="6">
        <f t="shared" si="13"/>
        <v>138.07499999999999</v>
      </c>
    </row>
    <row r="460" spans="1:13" x14ac:dyDescent="0.2">
      <c r="A460" s="1" t="str">
        <f>'Input Data'!B473</f>
        <v>SAVONA</v>
      </c>
      <c r="B460" s="1" t="str">
        <f>'Input Data'!AH473</f>
        <v>1000 Trans-Canada Hwy</v>
      </c>
      <c r="C460" s="1" t="str">
        <f>'Input Data'!C473</f>
        <v>BC</v>
      </c>
      <c r="D460" s="1" t="str">
        <f>'Input Data'!D473</f>
        <v>PREM DYED</v>
      </c>
      <c r="E460" s="1">
        <f>'Input Data'!X473</f>
        <v>127</v>
      </c>
      <c r="F460" s="1">
        <f>'Input Data'!F473</f>
        <v>10</v>
      </c>
      <c r="G460" s="1">
        <f>'Input Data'!G473</f>
        <v>3</v>
      </c>
      <c r="H460" s="1">
        <f>'Input Data'!H473</f>
        <v>0</v>
      </c>
      <c r="I460" s="1">
        <f>'Input Data'!I473</f>
        <v>0</v>
      </c>
      <c r="J460" s="1">
        <f t="shared" si="12"/>
        <v>140</v>
      </c>
      <c r="K460" s="6">
        <f>J460*'Input Data'!AF473</f>
        <v>7</v>
      </c>
      <c r="L460" s="6">
        <f>J460*'Input Data'!AG473</f>
        <v>0</v>
      </c>
      <c r="M460" s="6">
        <f t="shared" si="13"/>
        <v>147</v>
      </c>
    </row>
    <row r="461" spans="1:13" x14ac:dyDescent="0.2">
      <c r="A461" s="1" t="str">
        <f>'Input Data'!B474</f>
        <v>SAVONA</v>
      </c>
      <c r="B461" s="1" t="str">
        <f>'Input Data'!AH474</f>
        <v>1000 Trans-Canada Hwy</v>
      </c>
      <c r="C461" s="1" t="str">
        <f>'Input Data'!C474</f>
        <v>BC</v>
      </c>
      <c r="D461" s="1" t="str">
        <f>'Input Data'!D474</f>
        <v>UNBRAND DEF</v>
      </c>
      <c r="E461" s="1">
        <f>'Input Data'!X474</f>
        <v>129.4</v>
      </c>
      <c r="F461" s="1">
        <f>'Input Data'!F474</f>
        <v>0</v>
      </c>
      <c r="G461" s="1">
        <f>'Input Data'!G474</f>
        <v>0</v>
      </c>
      <c r="H461" s="1">
        <f>'Input Data'!H474</f>
        <v>0</v>
      </c>
      <c r="I461" s="1">
        <f>'Input Data'!I474</f>
        <v>0</v>
      </c>
      <c r="J461" s="1">
        <f t="shared" si="12"/>
        <v>129.4</v>
      </c>
      <c r="K461" s="6">
        <f>J461*'Input Data'!AF474</f>
        <v>15.528</v>
      </c>
      <c r="L461" s="6">
        <f>J461*'Input Data'!AG474</f>
        <v>0</v>
      </c>
      <c r="M461" s="6">
        <f t="shared" si="13"/>
        <v>144.928</v>
      </c>
    </row>
    <row r="462" spans="1:13" x14ac:dyDescent="0.2">
      <c r="A462" s="1" t="str">
        <f>'Input Data'!B475</f>
        <v>SICAMOUS</v>
      </c>
      <c r="B462" s="1" t="str">
        <f>'Input Data'!AH475</f>
        <v>1340 EAST TRANS CANADA HWY. 1</v>
      </c>
      <c r="C462" s="1" t="str">
        <f>'Input Data'!C475</f>
        <v>BC</v>
      </c>
      <c r="D462" s="1" t="str">
        <f>'Input Data'!D475</f>
        <v>D LS DYED</v>
      </c>
      <c r="E462" s="1">
        <f>'Input Data'!X475</f>
        <v>120</v>
      </c>
      <c r="F462" s="1">
        <f>'Input Data'!F475</f>
        <v>4</v>
      </c>
      <c r="G462" s="1">
        <f>'Input Data'!G475</f>
        <v>3</v>
      </c>
      <c r="H462" s="1">
        <f>'Input Data'!H475</f>
        <v>0</v>
      </c>
      <c r="I462" s="1">
        <f>'Input Data'!I475</f>
        <v>0</v>
      </c>
      <c r="J462" s="1">
        <f t="shared" si="12"/>
        <v>127</v>
      </c>
      <c r="K462" s="6">
        <f>J462*'Input Data'!AF475</f>
        <v>6.3500000000000005</v>
      </c>
      <c r="L462" s="6">
        <f>J462*'Input Data'!AG475</f>
        <v>0</v>
      </c>
      <c r="M462" s="6">
        <f t="shared" si="13"/>
        <v>133.35</v>
      </c>
    </row>
    <row r="463" spans="1:13" x14ac:dyDescent="0.2">
      <c r="A463" s="1" t="str">
        <f>'Input Data'!B476</f>
        <v>SICAMOUS</v>
      </c>
      <c r="B463" s="1" t="str">
        <f>'Input Data'!AH476</f>
        <v>1340 EAST TRANS CANADA HWY. 1</v>
      </c>
      <c r="C463" s="1" t="str">
        <f>'Input Data'!C476</f>
        <v>BC</v>
      </c>
      <c r="D463" s="1" t="str">
        <f>'Input Data'!D476</f>
        <v>DIESEL LS</v>
      </c>
      <c r="E463" s="1">
        <f>'Input Data'!X476</f>
        <v>120</v>
      </c>
      <c r="F463" s="1">
        <f>'Input Data'!F476</f>
        <v>4</v>
      </c>
      <c r="G463" s="1">
        <f>'Input Data'!G476</f>
        <v>15</v>
      </c>
      <c r="H463" s="1">
        <f>'Input Data'!H476</f>
        <v>0</v>
      </c>
      <c r="I463" s="1">
        <f>'Input Data'!I476</f>
        <v>0</v>
      </c>
      <c r="J463" s="1">
        <f t="shared" si="12"/>
        <v>139</v>
      </c>
      <c r="K463" s="6">
        <f>J463*'Input Data'!AF476</f>
        <v>6.95</v>
      </c>
      <c r="L463" s="6">
        <f>J463*'Input Data'!AG476</f>
        <v>0</v>
      </c>
      <c r="M463" s="6">
        <f t="shared" si="13"/>
        <v>145.94999999999999</v>
      </c>
    </row>
    <row r="464" spans="1:13" x14ac:dyDescent="0.2">
      <c r="A464" s="1" t="str">
        <f>'Input Data'!B477</f>
        <v>SICAMOUS</v>
      </c>
      <c r="B464" s="1" t="str">
        <f>'Input Data'!AH477</f>
        <v>1340 EAST TRANS CANADA HWY. 1</v>
      </c>
      <c r="C464" s="1" t="str">
        <f>'Input Data'!C477</f>
        <v>BC</v>
      </c>
      <c r="D464" s="1" t="str">
        <f>'Input Data'!D477</f>
        <v>ETH MID</v>
      </c>
      <c r="E464" s="1">
        <f>'Input Data'!X477</f>
        <v>111.6</v>
      </c>
      <c r="F464" s="1">
        <f>'Input Data'!F477</f>
        <v>10</v>
      </c>
      <c r="G464" s="1">
        <f>'Input Data'!G477</f>
        <v>14.5</v>
      </c>
      <c r="H464" s="1">
        <f>'Input Data'!H477</f>
        <v>0</v>
      </c>
      <c r="I464" s="1">
        <f>'Input Data'!I477</f>
        <v>0</v>
      </c>
      <c r="J464" s="1">
        <f t="shared" ref="J464:J527" si="14">SUM(E464:I464)</f>
        <v>136.1</v>
      </c>
      <c r="K464" s="6">
        <f>J464*'Input Data'!AF477</f>
        <v>6.8049999999999997</v>
      </c>
      <c r="L464" s="6">
        <f>J464*'Input Data'!AG477</f>
        <v>0</v>
      </c>
      <c r="M464" s="6">
        <f t="shared" ref="M464:M527" si="15">SUM(J464:L464)</f>
        <v>142.905</v>
      </c>
    </row>
    <row r="465" spans="1:13" x14ac:dyDescent="0.2">
      <c r="A465" s="1" t="str">
        <f>'Input Data'!B478</f>
        <v>SICAMOUS</v>
      </c>
      <c r="B465" s="1" t="str">
        <f>'Input Data'!AH478</f>
        <v>1340 EAST TRANS CANADA HWY. 1</v>
      </c>
      <c r="C465" s="1" t="str">
        <f>'Input Data'!C478</f>
        <v>BC</v>
      </c>
      <c r="D465" s="1" t="str">
        <f>'Input Data'!D478</f>
        <v>ETHANOL REG</v>
      </c>
      <c r="E465" s="1">
        <f>'Input Data'!X478</f>
        <v>107.1</v>
      </c>
      <c r="F465" s="1">
        <f>'Input Data'!F478</f>
        <v>10</v>
      </c>
      <c r="G465" s="1">
        <f>'Input Data'!G478</f>
        <v>14.5</v>
      </c>
      <c r="H465" s="1">
        <f>'Input Data'!H478</f>
        <v>0</v>
      </c>
      <c r="I465" s="1">
        <f>'Input Data'!I478</f>
        <v>0</v>
      </c>
      <c r="J465" s="1">
        <f t="shared" si="14"/>
        <v>131.6</v>
      </c>
      <c r="K465" s="6">
        <f>J465*'Input Data'!AF478</f>
        <v>6.58</v>
      </c>
      <c r="L465" s="6">
        <f>J465*'Input Data'!AG478</f>
        <v>0</v>
      </c>
      <c r="M465" s="6">
        <f t="shared" si="15"/>
        <v>138.18</v>
      </c>
    </row>
    <row r="466" spans="1:13" x14ac:dyDescent="0.2">
      <c r="A466" s="1" t="str">
        <f>'Input Data'!B479</f>
        <v>SICAMOUS</v>
      </c>
      <c r="B466" s="1" t="str">
        <f>'Input Data'!AH479</f>
        <v>1340 EAST TRANS CANADA HWY. 1</v>
      </c>
      <c r="C466" s="1" t="str">
        <f>'Input Data'!C479</f>
        <v>BC</v>
      </c>
      <c r="D466" s="1" t="str">
        <f>'Input Data'!D479</f>
        <v>PREM DYED</v>
      </c>
      <c r="E466" s="1">
        <f>'Input Data'!X479</f>
        <v>127.1</v>
      </c>
      <c r="F466" s="1">
        <f>'Input Data'!F479</f>
        <v>10</v>
      </c>
      <c r="G466" s="1">
        <f>'Input Data'!G479</f>
        <v>3</v>
      </c>
      <c r="H466" s="1">
        <f>'Input Data'!H479</f>
        <v>0</v>
      </c>
      <c r="I466" s="1">
        <f>'Input Data'!I479</f>
        <v>0</v>
      </c>
      <c r="J466" s="1">
        <f t="shared" si="14"/>
        <v>140.1</v>
      </c>
      <c r="K466" s="6">
        <f>J466*'Input Data'!AF479</f>
        <v>7.0049999999999999</v>
      </c>
      <c r="L466" s="6">
        <f>J466*'Input Data'!AG479</f>
        <v>0</v>
      </c>
      <c r="M466" s="6">
        <f t="shared" si="15"/>
        <v>147.10499999999999</v>
      </c>
    </row>
    <row r="467" spans="1:13" x14ac:dyDescent="0.2">
      <c r="A467" s="1" t="str">
        <f>'Input Data'!B480</f>
        <v>SICAMOUS</v>
      </c>
      <c r="B467" s="1" t="str">
        <f>'Input Data'!AH480</f>
        <v>1340 EAST TRANS CANADA HWY. 1</v>
      </c>
      <c r="C467" s="1" t="str">
        <f>'Input Data'!C480</f>
        <v>BC</v>
      </c>
      <c r="D467" s="1" t="str">
        <f>'Input Data'!D480</f>
        <v>PREMIUM</v>
      </c>
      <c r="E467" s="1">
        <f>'Input Data'!X480</f>
        <v>127.1</v>
      </c>
      <c r="F467" s="1">
        <f>'Input Data'!F480</f>
        <v>10</v>
      </c>
      <c r="G467" s="1">
        <f>'Input Data'!G480</f>
        <v>14.5</v>
      </c>
      <c r="H467" s="1">
        <f>'Input Data'!H480</f>
        <v>0</v>
      </c>
      <c r="I467" s="1">
        <f>'Input Data'!I480</f>
        <v>0</v>
      </c>
      <c r="J467" s="1">
        <f t="shared" si="14"/>
        <v>151.6</v>
      </c>
      <c r="K467" s="6">
        <f>J467*'Input Data'!AF480</f>
        <v>7.58</v>
      </c>
      <c r="L467" s="6">
        <f>J467*'Input Data'!AG480</f>
        <v>0</v>
      </c>
      <c r="M467" s="6">
        <f t="shared" si="15"/>
        <v>159.18</v>
      </c>
    </row>
    <row r="468" spans="1:13" x14ac:dyDescent="0.2">
      <c r="A468" s="1" t="str">
        <f>'Input Data'!B481</f>
        <v>SICAMOUS</v>
      </c>
      <c r="B468" s="1" t="str">
        <f>'Input Data'!AH481</f>
        <v>1340 EAST TRANS CANADA HWY. 1</v>
      </c>
      <c r="C468" s="1" t="str">
        <f>'Input Data'!C481</f>
        <v>BC</v>
      </c>
      <c r="D468" s="1" t="str">
        <f>'Input Data'!D481</f>
        <v>UNBRAND DEF</v>
      </c>
      <c r="E468" s="1">
        <f>'Input Data'!X481</f>
        <v>119.5</v>
      </c>
      <c r="F468" s="1">
        <f>'Input Data'!F481</f>
        <v>0</v>
      </c>
      <c r="G468" s="1">
        <f>'Input Data'!G481</f>
        <v>0</v>
      </c>
      <c r="H468" s="1">
        <f>'Input Data'!H481</f>
        <v>0</v>
      </c>
      <c r="I468" s="1">
        <f>'Input Data'!I481</f>
        <v>0</v>
      </c>
      <c r="J468" s="1">
        <f t="shared" si="14"/>
        <v>119.5</v>
      </c>
      <c r="K468" s="6">
        <f>J468*'Input Data'!AF481</f>
        <v>14.34</v>
      </c>
      <c r="L468" s="6">
        <f>J468*'Input Data'!AG481</f>
        <v>0</v>
      </c>
      <c r="M468" s="6">
        <f t="shared" si="15"/>
        <v>133.84</v>
      </c>
    </row>
    <row r="469" spans="1:13" x14ac:dyDescent="0.2">
      <c r="A469" s="1" t="str">
        <f>'Input Data'!B482</f>
        <v>SPARWOOD</v>
      </c>
      <c r="B469" s="1" t="str">
        <f>'Input Data'!AH482</f>
        <v>747 DOUGLAS FIR RD</v>
      </c>
      <c r="C469" s="1" t="str">
        <f>'Input Data'!C482</f>
        <v>BC</v>
      </c>
      <c r="D469" s="1" t="str">
        <f>'Input Data'!D482</f>
        <v>D LS DYED</v>
      </c>
      <c r="E469" s="1">
        <f>'Input Data'!X482</f>
        <v>123.1</v>
      </c>
      <c r="F469" s="1">
        <f>'Input Data'!F482</f>
        <v>4</v>
      </c>
      <c r="G469" s="1">
        <f>'Input Data'!G482</f>
        <v>3</v>
      </c>
      <c r="H469" s="1">
        <f>'Input Data'!H482</f>
        <v>0</v>
      </c>
      <c r="I469" s="1">
        <f>'Input Data'!I482</f>
        <v>0</v>
      </c>
      <c r="J469" s="1">
        <f t="shared" si="14"/>
        <v>130.1</v>
      </c>
      <c r="K469" s="6">
        <f>J469*'Input Data'!AF482</f>
        <v>6.5049999999999999</v>
      </c>
      <c r="L469" s="6">
        <f>J469*'Input Data'!AG482</f>
        <v>0</v>
      </c>
      <c r="M469" s="6">
        <f t="shared" si="15"/>
        <v>136.60499999999999</v>
      </c>
    </row>
    <row r="470" spans="1:13" x14ac:dyDescent="0.2">
      <c r="A470" s="1" t="str">
        <f>'Input Data'!B483</f>
        <v>SPARWOOD</v>
      </c>
      <c r="B470" s="1" t="str">
        <f>'Input Data'!AH483</f>
        <v>747 DOUGLAS FIR RD</v>
      </c>
      <c r="C470" s="1" t="str">
        <f>'Input Data'!C483</f>
        <v>BC</v>
      </c>
      <c r="D470" s="1" t="str">
        <f>'Input Data'!D483</f>
        <v>DIESEL LS</v>
      </c>
      <c r="E470" s="1">
        <f>'Input Data'!X483</f>
        <v>123.1</v>
      </c>
      <c r="F470" s="1">
        <f>'Input Data'!F483</f>
        <v>4</v>
      </c>
      <c r="G470" s="1">
        <f>'Input Data'!G483</f>
        <v>15</v>
      </c>
      <c r="H470" s="1">
        <f>'Input Data'!H483</f>
        <v>0</v>
      </c>
      <c r="I470" s="1">
        <f>'Input Data'!I483</f>
        <v>0</v>
      </c>
      <c r="J470" s="1">
        <f t="shared" si="14"/>
        <v>142.1</v>
      </c>
      <c r="K470" s="6">
        <f>J470*'Input Data'!AF483</f>
        <v>7.1050000000000004</v>
      </c>
      <c r="L470" s="6">
        <f>J470*'Input Data'!AG483</f>
        <v>0</v>
      </c>
      <c r="M470" s="6">
        <f t="shared" si="15"/>
        <v>149.20499999999998</v>
      </c>
    </row>
    <row r="471" spans="1:13" x14ac:dyDescent="0.2">
      <c r="A471" s="1" t="str">
        <f>'Input Data'!B484</f>
        <v>SPARWOOD</v>
      </c>
      <c r="B471" s="1" t="str">
        <f>'Input Data'!AH484</f>
        <v>747 DOUGLAS FIR RD</v>
      </c>
      <c r="C471" s="1" t="str">
        <f>'Input Data'!C484</f>
        <v>BC</v>
      </c>
      <c r="D471" s="1" t="str">
        <f>'Input Data'!D484</f>
        <v>ETHANOL REG</v>
      </c>
      <c r="E471" s="1">
        <f>'Input Data'!X484</f>
        <v>110.5</v>
      </c>
      <c r="F471" s="1">
        <f>'Input Data'!F484</f>
        <v>10</v>
      </c>
      <c r="G471" s="1">
        <f>'Input Data'!G484</f>
        <v>14.5</v>
      </c>
      <c r="H471" s="1">
        <f>'Input Data'!H484</f>
        <v>0</v>
      </c>
      <c r="I471" s="1">
        <f>'Input Data'!I484</f>
        <v>0</v>
      </c>
      <c r="J471" s="1">
        <f t="shared" si="14"/>
        <v>135</v>
      </c>
      <c r="K471" s="6">
        <f>J471*'Input Data'!AF484</f>
        <v>6.75</v>
      </c>
      <c r="L471" s="6">
        <f>J471*'Input Data'!AG484</f>
        <v>0</v>
      </c>
      <c r="M471" s="6">
        <f t="shared" si="15"/>
        <v>141.75</v>
      </c>
    </row>
    <row r="472" spans="1:13" x14ac:dyDescent="0.2">
      <c r="A472" s="1" t="str">
        <f>'Input Data'!B485</f>
        <v>SPARWOOD</v>
      </c>
      <c r="B472" s="1" t="str">
        <f>'Input Data'!AH485</f>
        <v>747 DOUGLAS FIR RD</v>
      </c>
      <c r="C472" s="1" t="str">
        <f>'Input Data'!C485</f>
        <v>BC</v>
      </c>
      <c r="D472" s="1" t="str">
        <f>'Input Data'!D485</f>
        <v>PREM DYED</v>
      </c>
      <c r="E472" s="1">
        <f>'Input Data'!X485</f>
        <v>130.5</v>
      </c>
      <c r="F472" s="1">
        <f>'Input Data'!F485</f>
        <v>10</v>
      </c>
      <c r="G472" s="1">
        <f>'Input Data'!G485</f>
        <v>3</v>
      </c>
      <c r="H472" s="1">
        <f>'Input Data'!H485</f>
        <v>0</v>
      </c>
      <c r="I472" s="1">
        <f>'Input Data'!I485</f>
        <v>0</v>
      </c>
      <c r="J472" s="1">
        <f t="shared" si="14"/>
        <v>143.5</v>
      </c>
      <c r="K472" s="6">
        <f>J472*'Input Data'!AF485</f>
        <v>7.1750000000000007</v>
      </c>
      <c r="L472" s="6">
        <f>J472*'Input Data'!AG485</f>
        <v>0</v>
      </c>
      <c r="M472" s="6">
        <f t="shared" si="15"/>
        <v>150.67500000000001</v>
      </c>
    </row>
    <row r="473" spans="1:13" x14ac:dyDescent="0.2">
      <c r="A473" s="1" t="str">
        <f>'Input Data'!B486</f>
        <v>SPARWOOD</v>
      </c>
      <c r="B473" s="1" t="str">
        <f>'Input Data'!AH486</f>
        <v>747 DOUGLAS FIR RD</v>
      </c>
      <c r="C473" s="1" t="str">
        <f>'Input Data'!C486</f>
        <v>BC</v>
      </c>
      <c r="D473" s="1" t="str">
        <f>'Input Data'!D486</f>
        <v>UNBRAND DEF</v>
      </c>
      <c r="E473" s="1">
        <f>'Input Data'!X486</f>
        <v>132.9</v>
      </c>
      <c r="F473" s="1">
        <f>'Input Data'!F486</f>
        <v>0</v>
      </c>
      <c r="G473" s="1">
        <f>'Input Data'!G486</f>
        <v>0</v>
      </c>
      <c r="H473" s="1">
        <f>'Input Data'!H486</f>
        <v>0</v>
      </c>
      <c r="I473" s="1">
        <f>'Input Data'!I486</f>
        <v>0</v>
      </c>
      <c r="J473" s="1">
        <f t="shared" si="14"/>
        <v>132.9</v>
      </c>
      <c r="K473" s="6">
        <f>J473*'Input Data'!AF486</f>
        <v>15.948</v>
      </c>
      <c r="L473" s="6">
        <f>J473*'Input Data'!AG486</f>
        <v>0</v>
      </c>
      <c r="M473" s="6">
        <f t="shared" si="15"/>
        <v>148.84800000000001</v>
      </c>
    </row>
    <row r="474" spans="1:13" x14ac:dyDescent="0.2">
      <c r="A474" s="1" t="str">
        <f>'Input Data'!B487</f>
        <v>SURREY</v>
      </c>
      <c r="B474" s="1" t="str">
        <f>'Input Data'!AH487</f>
        <v>11807 TANNERY RD</v>
      </c>
      <c r="C474" s="1" t="str">
        <f>'Input Data'!C487</f>
        <v>BC</v>
      </c>
      <c r="D474" s="1" t="str">
        <f>'Input Data'!D487</f>
        <v>D LS DYED</v>
      </c>
      <c r="E474" s="1">
        <f>'Input Data'!X487</f>
        <v>120.2</v>
      </c>
      <c r="F474" s="1">
        <f>'Input Data'!F487</f>
        <v>4</v>
      </c>
      <c r="G474" s="1">
        <f>'Input Data'!G487</f>
        <v>3</v>
      </c>
      <c r="H474" s="1">
        <f>'Input Data'!H487</f>
        <v>0</v>
      </c>
      <c r="I474" s="1">
        <f>'Input Data'!I487</f>
        <v>0</v>
      </c>
      <c r="J474" s="1">
        <f t="shared" si="14"/>
        <v>127.2</v>
      </c>
      <c r="K474" s="6">
        <f>J474*'Input Data'!AF487</f>
        <v>6.36</v>
      </c>
      <c r="L474" s="6">
        <f>J474*'Input Data'!AG487</f>
        <v>0</v>
      </c>
      <c r="M474" s="6">
        <f t="shared" si="15"/>
        <v>133.56</v>
      </c>
    </row>
    <row r="475" spans="1:13" x14ac:dyDescent="0.2">
      <c r="A475" s="1" t="str">
        <f>'Input Data'!B488</f>
        <v>SURREY</v>
      </c>
      <c r="B475" s="1" t="str">
        <f>'Input Data'!AH488</f>
        <v>11807 TANNERY RD</v>
      </c>
      <c r="C475" s="1" t="str">
        <f>'Input Data'!C488</f>
        <v>BC</v>
      </c>
      <c r="D475" s="1" t="str">
        <f>'Input Data'!D488</f>
        <v>DIESEL LS</v>
      </c>
      <c r="E475" s="1">
        <f>'Input Data'!X488</f>
        <v>120.2</v>
      </c>
      <c r="F475" s="1">
        <f>'Input Data'!F488</f>
        <v>4</v>
      </c>
      <c r="G475" s="1">
        <f>'Input Data'!G488</f>
        <v>9</v>
      </c>
      <c r="H475" s="1">
        <f>'Input Data'!H488</f>
        <v>0</v>
      </c>
      <c r="I475" s="1">
        <f>'Input Data'!I488</f>
        <v>18.5</v>
      </c>
      <c r="J475" s="1">
        <f t="shared" si="14"/>
        <v>151.69999999999999</v>
      </c>
      <c r="K475" s="6">
        <f>J475*'Input Data'!AF488</f>
        <v>7.585</v>
      </c>
      <c r="L475" s="6">
        <f>J475*'Input Data'!AG488</f>
        <v>0</v>
      </c>
      <c r="M475" s="6">
        <f t="shared" si="15"/>
        <v>159.285</v>
      </c>
    </row>
    <row r="476" spans="1:13" x14ac:dyDescent="0.2">
      <c r="A476" s="1" t="str">
        <f>'Input Data'!B489</f>
        <v>SURREY</v>
      </c>
      <c r="B476" s="1" t="str">
        <f>'Input Data'!AH489</f>
        <v>11807 TANNERY RD</v>
      </c>
      <c r="C476" s="1" t="str">
        <f>'Input Data'!C489</f>
        <v>BC</v>
      </c>
      <c r="D476" s="1" t="str">
        <f>'Input Data'!D489</f>
        <v>UNBRAND DEF</v>
      </c>
      <c r="E476" s="1">
        <f>'Input Data'!X489</f>
        <v>100.8</v>
      </c>
      <c r="F476" s="1">
        <f>'Input Data'!F489</f>
        <v>0</v>
      </c>
      <c r="G476" s="1">
        <f>'Input Data'!G489</f>
        <v>0</v>
      </c>
      <c r="H476" s="1">
        <f>'Input Data'!H489</f>
        <v>0</v>
      </c>
      <c r="I476" s="1">
        <f>'Input Data'!I489</f>
        <v>0</v>
      </c>
      <c r="J476" s="1">
        <f t="shared" si="14"/>
        <v>100.8</v>
      </c>
      <c r="K476" s="6">
        <f>J476*'Input Data'!AF489</f>
        <v>12.096</v>
      </c>
      <c r="L476" s="6">
        <f>J476*'Input Data'!AG489</f>
        <v>0</v>
      </c>
      <c r="M476" s="6">
        <f t="shared" si="15"/>
        <v>112.896</v>
      </c>
    </row>
    <row r="477" spans="1:13" x14ac:dyDescent="0.2">
      <c r="A477" s="1" t="str">
        <f>'Input Data'!B490</f>
        <v>THORNHILL</v>
      </c>
      <c r="B477" s="1" t="str">
        <f>'Input Data'!AH490</f>
        <v>3097 HWY 16 E</v>
      </c>
      <c r="C477" s="1" t="str">
        <f>'Input Data'!C490</f>
        <v>BC</v>
      </c>
      <c r="D477" s="1" t="str">
        <f>'Input Data'!D490</f>
        <v>D LS DYED</v>
      </c>
      <c r="E477" s="1">
        <f>'Input Data'!X490</f>
        <v>121.8</v>
      </c>
      <c r="F477" s="1">
        <f>'Input Data'!F490</f>
        <v>4</v>
      </c>
      <c r="G477" s="1">
        <f>'Input Data'!G490</f>
        <v>3</v>
      </c>
      <c r="H477" s="1">
        <f>'Input Data'!H490</f>
        <v>0</v>
      </c>
      <c r="I477" s="1">
        <f>'Input Data'!I490</f>
        <v>0</v>
      </c>
      <c r="J477" s="1">
        <f t="shared" si="14"/>
        <v>128.80000000000001</v>
      </c>
      <c r="K477" s="6">
        <f>J477*'Input Data'!AF490</f>
        <v>6.4400000000000013</v>
      </c>
      <c r="L477" s="6">
        <f>J477*'Input Data'!AG490</f>
        <v>0</v>
      </c>
      <c r="M477" s="6">
        <f t="shared" si="15"/>
        <v>135.24</v>
      </c>
    </row>
    <row r="478" spans="1:13" x14ac:dyDescent="0.2">
      <c r="A478" s="1" t="str">
        <f>'Input Data'!B491</f>
        <v>THORNHILL</v>
      </c>
      <c r="B478" s="1" t="str">
        <f>'Input Data'!AH491</f>
        <v>3097 HWY 16 E</v>
      </c>
      <c r="C478" s="1" t="str">
        <f>'Input Data'!C491</f>
        <v>BC</v>
      </c>
      <c r="D478" s="1" t="str">
        <f>'Input Data'!D491</f>
        <v>DIESEL LS</v>
      </c>
      <c r="E478" s="1">
        <f>'Input Data'!X491</f>
        <v>121.8</v>
      </c>
      <c r="F478" s="1">
        <f>'Input Data'!F491</f>
        <v>4</v>
      </c>
      <c r="G478" s="1">
        <f>'Input Data'!G491</f>
        <v>15</v>
      </c>
      <c r="H478" s="1">
        <f>'Input Data'!H491</f>
        <v>0</v>
      </c>
      <c r="I478" s="1">
        <f>'Input Data'!I491</f>
        <v>0</v>
      </c>
      <c r="J478" s="1">
        <f t="shared" si="14"/>
        <v>140.80000000000001</v>
      </c>
      <c r="K478" s="6">
        <f>J478*'Input Data'!AF491</f>
        <v>7.0400000000000009</v>
      </c>
      <c r="L478" s="6">
        <f>J478*'Input Data'!AG491</f>
        <v>0</v>
      </c>
      <c r="M478" s="6">
        <f t="shared" si="15"/>
        <v>147.84</v>
      </c>
    </row>
    <row r="479" spans="1:13" x14ac:dyDescent="0.2">
      <c r="A479" s="1" t="str">
        <f>'Input Data'!B492</f>
        <v>VICTORIA</v>
      </c>
      <c r="B479" s="1" t="str">
        <f>'Input Data'!AH492</f>
        <v>975 HENRY ENG PLACE</v>
      </c>
      <c r="C479" s="1" t="str">
        <f>'Input Data'!C492</f>
        <v>BC</v>
      </c>
      <c r="D479" s="1" t="str">
        <f>'Input Data'!D492</f>
        <v>D LS DYED</v>
      </c>
      <c r="E479" s="1">
        <f>'Input Data'!X492</f>
        <v>119.6</v>
      </c>
      <c r="F479" s="1">
        <f>'Input Data'!F492</f>
        <v>4</v>
      </c>
      <c r="G479" s="1">
        <f>'Input Data'!G492</f>
        <v>3</v>
      </c>
      <c r="H479" s="1">
        <f>'Input Data'!H492</f>
        <v>0</v>
      </c>
      <c r="I479" s="1">
        <f>'Input Data'!I492</f>
        <v>0</v>
      </c>
      <c r="J479" s="1">
        <f t="shared" si="14"/>
        <v>126.6</v>
      </c>
      <c r="K479" s="6">
        <f>J479*'Input Data'!AF492</f>
        <v>6.33</v>
      </c>
      <c r="L479" s="6">
        <f>J479*'Input Data'!AG492</f>
        <v>0</v>
      </c>
      <c r="M479" s="6">
        <f t="shared" si="15"/>
        <v>132.93</v>
      </c>
    </row>
    <row r="480" spans="1:13" x14ac:dyDescent="0.2">
      <c r="A480" s="1" t="str">
        <f>'Input Data'!B493</f>
        <v>VICTORIA</v>
      </c>
      <c r="B480" s="1" t="str">
        <f>'Input Data'!AH493</f>
        <v>975 HENRY ENG PLACE</v>
      </c>
      <c r="C480" s="1" t="str">
        <f>'Input Data'!C493</f>
        <v>BC</v>
      </c>
      <c r="D480" s="1" t="str">
        <f>'Input Data'!D493</f>
        <v>DIESEL LS</v>
      </c>
      <c r="E480" s="1">
        <f>'Input Data'!X493</f>
        <v>119.6</v>
      </c>
      <c r="F480" s="1">
        <f>'Input Data'!F493</f>
        <v>4</v>
      </c>
      <c r="G480" s="1">
        <f>'Input Data'!G493</f>
        <v>15</v>
      </c>
      <c r="H480" s="1">
        <f>'Input Data'!H493</f>
        <v>0</v>
      </c>
      <c r="I480" s="1">
        <f>'Input Data'!I493</f>
        <v>5.5</v>
      </c>
      <c r="J480" s="1">
        <f t="shared" si="14"/>
        <v>144.1</v>
      </c>
      <c r="K480" s="6">
        <f>J480*'Input Data'!AF493</f>
        <v>7.2050000000000001</v>
      </c>
      <c r="L480" s="6">
        <f>J480*'Input Data'!AG493</f>
        <v>0</v>
      </c>
      <c r="M480" s="6">
        <f t="shared" si="15"/>
        <v>151.30500000000001</v>
      </c>
    </row>
    <row r="481" spans="1:13" x14ac:dyDescent="0.2">
      <c r="A481" s="1" t="str">
        <f>'Input Data'!B494</f>
        <v>VICTORIA</v>
      </c>
      <c r="B481" s="1" t="str">
        <f>'Input Data'!AH494</f>
        <v>975 HENRY ENG PLACE</v>
      </c>
      <c r="C481" s="1" t="str">
        <f>'Input Data'!C494</f>
        <v>BC</v>
      </c>
      <c r="D481" s="1" t="str">
        <f>'Input Data'!D494</f>
        <v>ETH REG DYE</v>
      </c>
      <c r="E481" s="1">
        <f>'Input Data'!X494</f>
        <v>111.3</v>
      </c>
      <c r="F481" s="1">
        <f>'Input Data'!F494</f>
        <v>10</v>
      </c>
      <c r="G481" s="1">
        <f>'Input Data'!G494</f>
        <v>3</v>
      </c>
      <c r="H481" s="1">
        <f>'Input Data'!H494</f>
        <v>0</v>
      </c>
      <c r="I481" s="1">
        <f>'Input Data'!I494</f>
        <v>0</v>
      </c>
      <c r="J481" s="1">
        <f t="shared" si="14"/>
        <v>124.3</v>
      </c>
      <c r="K481" s="6">
        <f>J481*'Input Data'!AF494</f>
        <v>6.2149999999999999</v>
      </c>
      <c r="L481" s="6">
        <f>J481*'Input Data'!AG494</f>
        <v>0</v>
      </c>
      <c r="M481" s="6">
        <f t="shared" si="15"/>
        <v>130.51499999999999</v>
      </c>
    </row>
    <row r="482" spans="1:13" x14ac:dyDescent="0.2">
      <c r="A482" s="1" t="str">
        <f>'Input Data'!B495</f>
        <v>VICTORIA</v>
      </c>
      <c r="B482" s="1" t="str">
        <f>'Input Data'!AH495</f>
        <v>975 HENRY ENG PLACE</v>
      </c>
      <c r="C482" s="1" t="str">
        <f>'Input Data'!C495</f>
        <v>BC</v>
      </c>
      <c r="D482" s="1" t="str">
        <f>'Input Data'!D495</f>
        <v>ETHANOL REG</v>
      </c>
      <c r="E482" s="1">
        <f>'Input Data'!X495</f>
        <v>111.3</v>
      </c>
      <c r="F482" s="1">
        <f>'Input Data'!F495</f>
        <v>10</v>
      </c>
      <c r="G482" s="1">
        <f>'Input Data'!G495</f>
        <v>14.5</v>
      </c>
      <c r="H482" s="1">
        <f>'Input Data'!H495</f>
        <v>0</v>
      </c>
      <c r="I482" s="1">
        <f>'Input Data'!I495</f>
        <v>5.5</v>
      </c>
      <c r="J482" s="1">
        <f t="shared" si="14"/>
        <v>141.30000000000001</v>
      </c>
      <c r="K482" s="6">
        <f>J482*'Input Data'!AF495</f>
        <v>7.0650000000000013</v>
      </c>
      <c r="L482" s="6">
        <f>J482*'Input Data'!AG495</f>
        <v>0</v>
      </c>
      <c r="M482" s="6">
        <f t="shared" si="15"/>
        <v>148.36500000000001</v>
      </c>
    </row>
    <row r="483" spans="1:13" x14ac:dyDescent="0.2">
      <c r="A483" s="1" t="str">
        <f>'Input Data'!B496</f>
        <v>VICTORIA</v>
      </c>
      <c r="B483" s="1" t="str">
        <f>'Input Data'!AH496</f>
        <v>975 HENRY ENG PLACE</v>
      </c>
      <c r="C483" s="1" t="str">
        <f>'Input Data'!C496</f>
        <v>BC</v>
      </c>
      <c r="D483" s="1" t="str">
        <f>'Input Data'!D496</f>
        <v>REG DYED</v>
      </c>
      <c r="E483" s="1">
        <f>'Input Data'!X496</f>
        <v>72.3</v>
      </c>
      <c r="F483" s="1">
        <f>'Input Data'!F496</f>
        <v>10</v>
      </c>
      <c r="G483" s="1">
        <f>'Input Data'!G496</f>
        <v>3</v>
      </c>
      <c r="H483" s="1">
        <f>'Input Data'!H496</f>
        <v>0</v>
      </c>
      <c r="I483" s="1">
        <f>'Input Data'!I496</f>
        <v>0</v>
      </c>
      <c r="J483" s="1">
        <f t="shared" si="14"/>
        <v>85.3</v>
      </c>
      <c r="K483" s="6">
        <f>J483*'Input Data'!AF496</f>
        <v>4.2649999999999997</v>
      </c>
      <c r="L483" s="6">
        <f>J483*'Input Data'!AG496</f>
        <v>0</v>
      </c>
      <c r="M483" s="6">
        <f t="shared" si="15"/>
        <v>89.564999999999998</v>
      </c>
    </row>
    <row r="484" spans="1:13" x14ac:dyDescent="0.2">
      <c r="A484" s="1" t="str">
        <f>'Input Data'!B497</f>
        <v>VICTORIA</v>
      </c>
      <c r="B484" s="1" t="str">
        <f>'Input Data'!AH497</f>
        <v>975 HENRY ENG PLACE</v>
      </c>
      <c r="C484" s="1" t="str">
        <f>'Input Data'!C497</f>
        <v>BC</v>
      </c>
      <c r="D484" s="1" t="str">
        <f>'Input Data'!D497</f>
        <v>REGULAR</v>
      </c>
      <c r="E484" s="1">
        <f>'Input Data'!X497</f>
        <v>71.599999999999994</v>
      </c>
      <c r="F484" s="1">
        <f>'Input Data'!F497</f>
        <v>10</v>
      </c>
      <c r="G484" s="1">
        <f>'Input Data'!G497</f>
        <v>14.5</v>
      </c>
      <c r="H484" s="1">
        <f>'Input Data'!H497</f>
        <v>0</v>
      </c>
      <c r="I484" s="1">
        <f>'Input Data'!I497</f>
        <v>5.5</v>
      </c>
      <c r="J484" s="1">
        <f t="shared" si="14"/>
        <v>101.6</v>
      </c>
      <c r="K484" s="6">
        <f>J484*'Input Data'!AF497</f>
        <v>5.08</v>
      </c>
      <c r="L484" s="6">
        <f>J484*'Input Data'!AG497</f>
        <v>0</v>
      </c>
      <c r="M484" s="6">
        <f t="shared" si="15"/>
        <v>106.67999999999999</v>
      </c>
    </row>
    <row r="485" spans="1:13" x14ac:dyDescent="0.2">
      <c r="A485" s="1" t="str">
        <f>'Input Data'!B498</f>
        <v>WILLIAMS LAKE</v>
      </c>
      <c r="B485" s="1" t="str">
        <f>'Input Data'!AH498</f>
        <v>645 MACKENZIE AVE N</v>
      </c>
      <c r="C485" s="1" t="str">
        <f>'Input Data'!C498</f>
        <v>BC</v>
      </c>
      <c r="D485" s="1" t="str">
        <f>'Input Data'!D498</f>
        <v>D LS DYED</v>
      </c>
      <c r="E485" s="1">
        <f>'Input Data'!X498</f>
        <v>117.1</v>
      </c>
      <c r="F485" s="1">
        <f>'Input Data'!F498</f>
        <v>4</v>
      </c>
      <c r="G485" s="1">
        <f>'Input Data'!G498</f>
        <v>3</v>
      </c>
      <c r="H485" s="1">
        <f>'Input Data'!H498</f>
        <v>0</v>
      </c>
      <c r="I485" s="1">
        <f>'Input Data'!I498</f>
        <v>0</v>
      </c>
      <c r="J485" s="1">
        <f t="shared" si="14"/>
        <v>124.1</v>
      </c>
      <c r="K485" s="6">
        <f>J485*'Input Data'!AF498</f>
        <v>6.2050000000000001</v>
      </c>
      <c r="L485" s="6">
        <f>J485*'Input Data'!AG498</f>
        <v>0</v>
      </c>
      <c r="M485" s="6">
        <f t="shared" si="15"/>
        <v>130.30500000000001</v>
      </c>
    </row>
    <row r="486" spans="1:13" x14ac:dyDescent="0.2">
      <c r="A486" s="1" t="str">
        <f>'Input Data'!B499</f>
        <v>WILLIAMS LAKE</v>
      </c>
      <c r="B486" s="1" t="str">
        <f>'Input Data'!AH499</f>
        <v>645 MACKENZIE AVE N</v>
      </c>
      <c r="C486" s="1" t="str">
        <f>'Input Data'!C499</f>
        <v>BC</v>
      </c>
      <c r="D486" s="1" t="str">
        <f>'Input Data'!D499</f>
        <v>DIESEL LS</v>
      </c>
      <c r="E486" s="1">
        <f>'Input Data'!X499</f>
        <v>117.1</v>
      </c>
      <c r="F486" s="1">
        <f>'Input Data'!F499</f>
        <v>4</v>
      </c>
      <c r="G486" s="1">
        <f>'Input Data'!G499</f>
        <v>15</v>
      </c>
      <c r="H486" s="1">
        <f>'Input Data'!H499</f>
        <v>0</v>
      </c>
      <c r="I486" s="1">
        <f>'Input Data'!I499</f>
        <v>0</v>
      </c>
      <c r="J486" s="1">
        <f t="shared" si="14"/>
        <v>136.1</v>
      </c>
      <c r="K486" s="6">
        <f>J486*'Input Data'!AF499</f>
        <v>6.8049999999999997</v>
      </c>
      <c r="L486" s="6">
        <f>J486*'Input Data'!AG499</f>
        <v>0</v>
      </c>
      <c r="M486" s="6">
        <f t="shared" si="15"/>
        <v>142.905</v>
      </c>
    </row>
    <row r="487" spans="1:13" x14ac:dyDescent="0.2">
      <c r="A487" s="1" t="str">
        <f>'Input Data'!B500</f>
        <v>WILLIAMS LAKE</v>
      </c>
      <c r="B487" s="1" t="str">
        <f>'Input Data'!AH500</f>
        <v>645 MACKENZIE AVE N</v>
      </c>
      <c r="C487" s="1" t="str">
        <f>'Input Data'!C500</f>
        <v>BC</v>
      </c>
      <c r="D487" s="1" t="str">
        <f>'Input Data'!D500</f>
        <v>ETH REG DYE</v>
      </c>
      <c r="E487" s="1">
        <f>'Input Data'!X500</f>
        <v>105.1</v>
      </c>
      <c r="F487" s="1">
        <f>'Input Data'!F500</f>
        <v>10</v>
      </c>
      <c r="G487" s="1">
        <f>'Input Data'!G500</f>
        <v>3</v>
      </c>
      <c r="H487" s="1">
        <f>'Input Data'!H500</f>
        <v>0</v>
      </c>
      <c r="I487" s="1">
        <f>'Input Data'!I500</f>
        <v>0</v>
      </c>
      <c r="J487" s="1">
        <f t="shared" si="14"/>
        <v>118.1</v>
      </c>
      <c r="K487" s="6">
        <f>J487*'Input Data'!AF500</f>
        <v>5.9050000000000002</v>
      </c>
      <c r="L487" s="6">
        <f>J487*'Input Data'!AG500</f>
        <v>0</v>
      </c>
      <c r="M487" s="6">
        <f t="shared" si="15"/>
        <v>124.005</v>
      </c>
    </row>
    <row r="488" spans="1:13" x14ac:dyDescent="0.2">
      <c r="A488" s="1" t="str">
        <f>'Input Data'!B501</f>
        <v>WILLIAMS LAKE</v>
      </c>
      <c r="B488" s="1" t="str">
        <f>'Input Data'!AH501</f>
        <v>645 MACKENZIE AVE N</v>
      </c>
      <c r="C488" s="1" t="str">
        <f>'Input Data'!C501</f>
        <v>BC</v>
      </c>
      <c r="D488" s="1" t="str">
        <f>'Input Data'!D501</f>
        <v>ETHANOL REG</v>
      </c>
      <c r="E488" s="1">
        <f>'Input Data'!X501</f>
        <v>105.1</v>
      </c>
      <c r="F488" s="1">
        <f>'Input Data'!F501</f>
        <v>10</v>
      </c>
      <c r="G488" s="1">
        <f>'Input Data'!G501</f>
        <v>14.5</v>
      </c>
      <c r="H488" s="1">
        <f>'Input Data'!H501</f>
        <v>0</v>
      </c>
      <c r="I488" s="1">
        <f>'Input Data'!I501</f>
        <v>0</v>
      </c>
      <c r="J488" s="1">
        <f t="shared" si="14"/>
        <v>129.6</v>
      </c>
      <c r="K488" s="6">
        <f>J488*'Input Data'!AF501</f>
        <v>6.48</v>
      </c>
      <c r="L488" s="6">
        <f>J488*'Input Data'!AG501</f>
        <v>0</v>
      </c>
      <c r="M488" s="6">
        <f t="shared" si="15"/>
        <v>136.07999999999998</v>
      </c>
    </row>
    <row r="489" spans="1:13" x14ac:dyDescent="0.2">
      <c r="A489" s="1" t="str">
        <f>'Input Data'!B502</f>
        <v>WILLIAMS LAKE</v>
      </c>
      <c r="B489" s="1" t="str">
        <f>'Input Data'!AH502</f>
        <v>645 MACKENZIE AVE N</v>
      </c>
      <c r="C489" s="1" t="str">
        <f>'Input Data'!C502</f>
        <v>BC</v>
      </c>
      <c r="D489" s="1" t="str">
        <f>'Input Data'!D502</f>
        <v>UNBRAND DEF</v>
      </c>
      <c r="E489" s="1">
        <f>'Input Data'!X502</f>
        <v>74.8</v>
      </c>
      <c r="F489" s="1">
        <f>'Input Data'!F502</f>
        <v>0</v>
      </c>
      <c r="G489" s="1">
        <f>'Input Data'!G502</f>
        <v>0</v>
      </c>
      <c r="H489" s="1">
        <f>'Input Data'!H502</f>
        <v>0</v>
      </c>
      <c r="I489" s="1">
        <f>'Input Data'!I502</f>
        <v>0</v>
      </c>
      <c r="J489" s="1">
        <f t="shared" si="14"/>
        <v>74.8</v>
      </c>
      <c r="K489" s="6">
        <f>J489*'Input Data'!AF502</f>
        <v>8.9759999999999991</v>
      </c>
      <c r="L489" s="6">
        <f>J489*'Input Data'!AG502</f>
        <v>0</v>
      </c>
      <c r="M489" s="6">
        <f t="shared" si="15"/>
        <v>83.775999999999996</v>
      </c>
    </row>
    <row r="490" spans="1:13" x14ac:dyDescent="0.2">
      <c r="A490" s="1" t="str">
        <f>'Input Data'!B503</f>
        <v>BRANDON</v>
      </c>
      <c r="B490" s="1" t="str">
        <f>'Input Data'!AH503</f>
        <v>1815 MIDDLETON AVE</v>
      </c>
      <c r="C490" s="1" t="str">
        <f>'Input Data'!C503</f>
        <v>MB</v>
      </c>
      <c r="D490" s="1" t="str">
        <f>'Input Data'!D503</f>
        <v>DIESEL LS</v>
      </c>
      <c r="E490" s="1">
        <f>'Input Data'!X503</f>
        <v>107.2</v>
      </c>
      <c r="F490" s="1">
        <f>'Input Data'!F503</f>
        <v>4</v>
      </c>
      <c r="G490" s="1">
        <f>'Input Data'!G503</f>
        <v>12.5</v>
      </c>
      <c r="H490" s="1">
        <f>'Input Data'!H503</f>
        <v>0</v>
      </c>
      <c r="I490" s="1">
        <f>'Input Data'!I503</f>
        <v>0</v>
      </c>
      <c r="J490" s="1">
        <f t="shared" si="14"/>
        <v>123.7</v>
      </c>
      <c r="K490" s="6">
        <f>J490*'Input Data'!AF503</f>
        <v>6.1850000000000005</v>
      </c>
      <c r="L490" s="6">
        <f>J490*'Input Data'!AG503</f>
        <v>0</v>
      </c>
      <c r="M490" s="6">
        <f t="shared" si="15"/>
        <v>129.88499999999999</v>
      </c>
    </row>
    <row r="491" spans="1:13" x14ac:dyDescent="0.2">
      <c r="A491" s="1" t="str">
        <f>'Input Data'!B504</f>
        <v>BRANDON</v>
      </c>
      <c r="B491" s="1" t="str">
        <f>'Input Data'!AH504</f>
        <v>1990 HWY 1 &amp; 18 ST N</v>
      </c>
      <c r="C491" s="1" t="str">
        <f>'Input Data'!C504</f>
        <v>MB</v>
      </c>
      <c r="D491" s="1" t="str">
        <f>'Input Data'!D504</f>
        <v>DIESEL LS</v>
      </c>
      <c r="E491" s="1">
        <f>'Input Data'!X504</f>
        <v>105.3</v>
      </c>
      <c r="F491" s="1">
        <f>'Input Data'!F504</f>
        <v>4</v>
      </c>
      <c r="G491" s="1">
        <f>'Input Data'!G504</f>
        <v>12.5</v>
      </c>
      <c r="H491" s="1">
        <f>'Input Data'!H504</f>
        <v>0</v>
      </c>
      <c r="I491" s="1">
        <f>'Input Data'!I504</f>
        <v>0</v>
      </c>
      <c r="J491" s="1">
        <f t="shared" si="14"/>
        <v>121.8</v>
      </c>
      <c r="K491" s="6">
        <f>J491*'Input Data'!AF504</f>
        <v>6.09</v>
      </c>
      <c r="L491" s="6">
        <f>J491*'Input Data'!AG504</f>
        <v>0</v>
      </c>
      <c r="M491" s="6">
        <f t="shared" si="15"/>
        <v>127.89</v>
      </c>
    </row>
    <row r="492" spans="1:13" x14ac:dyDescent="0.2">
      <c r="A492" s="1" t="str">
        <f>'Input Data'!B505</f>
        <v>BRANDON</v>
      </c>
      <c r="B492" s="1" t="str">
        <f>'Input Data'!AH505</f>
        <v>1990 HWY 1 &amp; 18 ST N</v>
      </c>
      <c r="C492" s="1" t="str">
        <f>'Input Data'!C505</f>
        <v>MB</v>
      </c>
      <c r="D492" s="1" t="str">
        <f>'Input Data'!D505</f>
        <v>ETH MID</v>
      </c>
      <c r="E492" s="1">
        <f>'Input Data'!X505</f>
        <v>97.9</v>
      </c>
      <c r="F492" s="1">
        <f>'Input Data'!F505</f>
        <v>10</v>
      </c>
      <c r="G492" s="1">
        <f>'Input Data'!G505</f>
        <v>12.5</v>
      </c>
      <c r="H492" s="1">
        <f>'Input Data'!H505</f>
        <v>0</v>
      </c>
      <c r="I492" s="1">
        <f>'Input Data'!I505</f>
        <v>0</v>
      </c>
      <c r="J492" s="1">
        <f t="shared" si="14"/>
        <v>120.4</v>
      </c>
      <c r="K492" s="6">
        <f>J492*'Input Data'!AF505</f>
        <v>6.0200000000000005</v>
      </c>
      <c r="L492" s="6">
        <f>J492*'Input Data'!AG505</f>
        <v>0</v>
      </c>
      <c r="M492" s="6">
        <f t="shared" si="15"/>
        <v>126.42</v>
      </c>
    </row>
    <row r="493" spans="1:13" x14ac:dyDescent="0.2">
      <c r="A493" s="1" t="str">
        <f>'Input Data'!B506</f>
        <v>BRANDON</v>
      </c>
      <c r="B493" s="1" t="str">
        <f>'Input Data'!AH506</f>
        <v>1990 HWY 1 &amp; 18 ST N</v>
      </c>
      <c r="C493" s="1" t="str">
        <f>'Input Data'!C506</f>
        <v>MB</v>
      </c>
      <c r="D493" s="1" t="str">
        <f>'Input Data'!D506</f>
        <v>ETHANOL REG</v>
      </c>
      <c r="E493" s="1">
        <f>'Input Data'!X506</f>
        <v>93.4</v>
      </c>
      <c r="F493" s="1">
        <f>'Input Data'!F506</f>
        <v>10</v>
      </c>
      <c r="G493" s="1">
        <f>'Input Data'!G506</f>
        <v>12.5</v>
      </c>
      <c r="H493" s="1">
        <f>'Input Data'!H506</f>
        <v>0</v>
      </c>
      <c r="I493" s="1">
        <f>'Input Data'!I506</f>
        <v>0</v>
      </c>
      <c r="J493" s="1">
        <f t="shared" si="14"/>
        <v>115.9</v>
      </c>
      <c r="K493" s="6">
        <f>J493*'Input Data'!AF506</f>
        <v>5.7950000000000008</v>
      </c>
      <c r="L493" s="6">
        <f>J493*'Input Data'!AG506</f>
        <v>0</v>
      </c>
      <c r="M493" s="6">
        <f t="shared" si="15"/>
        <v>121.69500000000001</v>
      </c>
    </row>
    <row r="494" spans="1:13" x14ac:dyDescent="0.2">
      <c r="A494" s="1" t="str">
        <f>'Input Data'!B507</f>
        <v>BRANDON</v>
      </c>
      <c r="B494" s="1" t="str">
        <f>'Input Data'!AH507</f>
        <v>1990 HWY 1 &amp; 18 ST N</v>
      </c>
      <c r="C494" s="1" t="str">
        <f>'Input Data'!C507</f>
        <v>MB</v>
      </c>
      <c r="D494" s="1" t="str">
        <f>'Input Data'!D507</f>
        <v>PREMIUM</v>
      </c>
      <c r="E494" s="1">
        <f>'Input Data'!X507</f>
        <v>82.5</v>
      </c>
      <c r="F494" s="1">
        <f>'Input Data'!F507</f>
        <v>10</v>
      </c>
      <c r="G494" s="1">
        <f>'Input Data'!G507</f>
        <v>12.5</v>
      </c>
      <c r="H494" s="1">
        <f>'Input Data'!H507</f>
        <v>0</v>
      </c>
      <c r="I494" s="1">
        <f>'Input Data'!I507</f>
        <v>0</v>
      </c>
      <c r="J494" s="1">
        <f t="shared" si="14"/>
        <v>105</v>
      </c>
      <c r="K494" s="6">
        <f>J494*'Input Data'!AF507</f>
        <v>5.25</v>
      </c>
      <c r="L494" s="6">
        <f>J494*'Input Data'!AG507</f>
        <v>0</v>
      </c>
      <c r="M494" s="6">
        <f t="shared" si="15"/>
        <v>110.25</v>
      </c>
    </row>
    <row r="495" spans="1:13" x14ac:dyDescent="0.2">
      <c r="A495" s="1" t="str">
        <f>'Input Data'!B508</f>
        <v>BRANDON</v>
      </c>
      <c r="B495" s="1" t="str">
        <f>'Input Data'!AH508</f>
        <v>1990 HWY 1 &amp; 18 ST N</v>
      </c>
      <c r="C495" s="1" t="str">
        <f>'Input Data'!C508</f>
        <v>MB</v>
      </c>
      <c r="D495" s="1" t="str">
        <f>'Input Data'!D508</f>
        <v>UNBRAND DEF</v>
      </c>
      <c r="E495" s="1">
        <f>'Input Data'!X508</f>
        <v>119.5</v>
      </c>
      <c r="F495" s="1">
        <f>'Input Data'!F508</f>
        <v>0</v>
      </c>
      <c r="G495" s="1">
        <f>'Input Data'!G508</f>
        <v>0</v>
      </c>
      <c r="H495" s="1">
        <f>'Input Data'!H508</f>
        <v>0</v>
      </c>
      <c r="I495" s="1">
        <f>'Input Data'!I508</f>
        <v>0</v>
      </c>
      <c r="J495" s="1">
        <f t="shared" si="14"/>
        <v>119.5</v>
      </c>
      <c r="K495" s="6">
        <f>J495*'Input Data'!AF508</f>
        <v>15.535</v>
      </c>
      <c r="L495" s="6">
        <f>J495*'Input Data'!AG508</f>
        <v>0</v>
      </c>
      <c r="M495" s="6">
        <f t="shared" si="15"/>
        <v>135.035</v>
      </c>
    </row>
    <row r="496" spans="1:13" x14ac:dyDescent="0.2">
      <c r="A496" s="1" t="str">
        <f>'Input Data'!B509</f>
        <v>HEADINGLEY</v>
      </c>
      <c r="B496" s="1" t="str">
        <f>'Input Data'!AH509</f>
        <v>5141 PORTAGE AVE</v>
      </c>
      <c r="C496" s="1" t="str">
        <f>'Input Data'!C509</f>
        <v>MB</v>
      </c>
      <c r="D496" s="1" t="str">
        <f>'Input Data'!D509</f>
        <v>DIESEL LS</v>
      </c>
      <c r="E496" s="1">
        <f>'Input Data'!X509</f>
        <v>103.9</v>
      </c>
      <c r="F496" s="1">
        <f>'Input Data'!F509</f>
        <v>4</v>
      </c>
      <c r="G496" s="1">
        <f>'Input Data'!G509</f>
        <v>12.5</v>
      </c>
      <c r="H496" s="1">
        <f>'Input Data'!H509</f>
        <v>0</v>
      </c>
      <c r="I496" s="1">
        <f>'Input Data'!I509</f>
        <v>0</v>
      </c>
      <c r="J496" s="1">
        <f t="shared" si="14"/>
        <v>120.4</v>
      </c>
      <c r="K496" s="6">
        <f>J496*'Input Data'!AF509</f>
        <v>6.0200000000000005</v>
      </c>
      <c r="L496" s="6">
        <f>J496*'Input Data'!AG509</f>
        <v>0</v>
      </c>
      <c r="M496" s="6">
        <f t="shared" si="15"/>
        <v>126.42</v>
      </c>
    </row>
    <row r="497" spans="1:13" x14ac:dyDescent="0.2">
      <c r="A497" s="1" t="str">
        <f>'Input Data'!B510</f>
        <v>HEADINGLEY</v>
      </c>
      <c r="B497" s="1" t="str">
        <f>'Input Data'!AH510</f>
        <v>5141 PORTAGE AVE</v>
      </c>
      <c r="C497" s="1" t="str">
        <f>'Input Data'!C510</f>
        <v>MB</v>
      </c>
      <c r="D497" s="1" t="str">
        <f>'Input Data'!D510</f>
        <v>ETH MID</v>
      </c>
      <c r="E497" s="1">
        <f>'Input Data'!X510</f>
        <v>96.7</v>
      </c>
      <c r="F497" s="1">
        <f>'Input Data'!F510</f>
        <v>10</v>
      </c>
      <c r="G497" s="1">
        <f>'Input Data'!G510</f>
        <v>12.5</v>
      </c>
      <c r="H497" s="1">
        <f>'Input Data'!H510</f>
        <v>0</v>
      </c>
      <c r="I497" s="1">
        <f>'Input Data'!I510</f>
        <v>0</v>
      </c>
      <c r="J497" s="1">
        <f t="shared" si="14"/>
        <v>119.2</v>
      </c>
      <c r="K497" s="6">
        <f>J497*'Input Data'!AF510</f>
        <v>5.9600000000000009</v>
      </c>
      <c r="L497" s="6">
        <f>J497*'Input Data'!AG510</f>
        <v>0</v>
      </c>
      <c r="M497" s="6">
        <f t="shared" si="15"/>
        <v>125.16</v>
      </c>
    </row>
    <row r="498" spans="1:13" x14ac:dyDescent="0.2">
      <c r="A498" s="1" t="str">
        <f>'Input Data'!B511</f>
        <v>HEADINGLEY</v>
      </c>
      <c r="B498" s="1" t="str">
        <f>'Input Data'!AH511</f>
        <v>5141 PORTAGE AVE</v>
      </c>
      <c r="C498" s="1" t="str">
        <f>'Input Data'!C511</f>
        <v>MB</v>
      </c>
      <c r="D498" s="1" t="str">
        <f>'Input Data'!D511</f>
        <v>ETHANOL REG</v>
      </c>
      <c r="E498" s="1">
        <f>'Input Data'!X511</f>
        <v>92.2</v>
      </c>
      <c r="F498" s="1">
        <f>'Input Data'!F511</f>
        <v>10</v>
      </c>
      <c r="G498" s="1">
        <f>'Input Data'!G511</f>
        <v>12.5</v>
      </c>
      <c r="H498" s="1">
        <f>'Input Data'!H511</f>
        <v>0</v>
      </c>
      <c r="I498" s="1">
        <f>'Input Data'!I511</f>
        <v>0</v>
      </c>
      <c r="J498" s="1">
        <f t="shared" si="14"/>
        <v>114.7</v>
      </c>
      <c r="K498" s="6">
        <f>J498*'Input Data'!AF511</f>
        <v>5.7350000000000003</v>
      </c>
      <c r="L498" s="6">
        <f>J498*'Input Data'!AG511</f>
        <v>0</v>
      </c>
      <c r="M498" s="6">
        <f t="shared" si="15"/>
        <v>120.435</v>
      </c>
    </row>
    <row r="499" spans="1:13" x14ac:dyDescent="0.2">
      <c r="A499" s="1" t="str">
        <f>'Input Data'!B512</f>
        <v>HEADINGLEY</v>
      </c>
      <c r="B499" s="1" t="str">
        <f>'Input Data'!AH512</f>
        <v>5141 PORTAGE AVE</v>
      </c>
      <c r="C499" s="1" t="str">
        <f>'Input Data'!C512</f>
        <v>MB</v>
      </c>
      <c r="D499" s="1" t="str">
        <f>'Input Data'!D512</f>
        <v>PREMIUM</v>
      </c>
      <c r="E499" s="1">
        <f>'Input Data'!X512</f>
        <v>101.6</v>
      </c>
      <c r="F499" s="1">
        <f>'Input Data'!F512</f>
        <v>10</v>
      </c>
      <c r="G499" s="1">
        <f>'Input Data'!G512</f>
        <v>12.5</v>
      </c>
      <c r="H499" s="1">
        <f>'Input Data'!H512</f>
        <v>0</v>
      </c>
      <c r="I499" s="1">
        <f>'Input Data'!I512</f>
        <v>0</v>
      </c>
      <c r="J499" s="1">
        <f t="shared" si="14"/>
        <v>124.1</v>
      </c>
      <c r="K499" s="6">
        <f>J499*'Input Data'!AF512</f>
        <v>6.2050000000000001</v>
      </c>
      <c r="L499" s="6">
        <f>J499*'Input Data'!AG512</f>
        <v>0</v>
      </c>
      <c r="M499" s="6">
        <f t="shared" si="15"/>
        <v>130.30500000000001</v>
      </c>
    </row>
    <row r="500" spans="1:13" x14ac:dyDescent="0.2">
      <c r="A500" s="1" t="str">
        <f>'Input Data'!B513</f>
        <v>HEADINGLEY</v>
      </c>
      <c r="B500" s="1" t="str">
        <f>'Input Data'!AH513</f>
        <v>5141 PORTAGE AVE</v>
      </c>
      <c r="C500" s="1" t="str">
        <f>'Input Data'!C513</f>
        <v>MB</v>
      </c>
      <c r="D500" s="1" t="str">
        <f>'Input Data'!D513</f>
        <v>UNBRAND DEF</v>
      </c>
      <c r="E500" s="1">
        <f>'Input Data'!X513</f>
        <v>119.5</v>
      </c>
      <c r="F500" s="1">
        <f>'Input Data'!F513</f>
        <v>0</v>
      </c>
      <c r="G500" s="1">
        <f>'Input Data'!G513</f>
        <v>0</v>
      </c>
      <c r="H500" s="1">
        <f>'Input Data'!H513</f>
        <v>0</v>
      </c>
      <c r="I500" s="1">
        <f>'Input Data'!I513</f>
        <v>0</v>
      </c>
      <c r="J500" s="1">
        <f t="shared" si="14"/>
        <v>119.5</v>
      </c>
      <c r="K500" s="6">
        <f>J500*'Input Data'!AF513</f>
        <v>15.535</v>
      </c>
      <c r="L500" s="6">
        <f>J500*'Input Data'!AG513</f>
        <v>0</v>
      </c>
      <c r="M500" s="6">
        <f t="shared" si="15"/>
        <v>135.035</v>
      </c>
    </row>
    <row r="501" spans="1:13" x14ac:dyDescent="0.2">
      <c r="A501" s="1" t="str">
        <f>'Input Data'!B514</f>
        <v>MORRIS</v>
      </c>
      <c r="B501" s="1" t="str">
        <f>'Input Data'!AH514</f>
        <v>HWY 75 &amp; 2 STAMPEDE DR</v>
      </c>
      <c r="C501" s="1" t="str">
        <f>'Input Data'!C514</f>
        <v>MB</v>
      </c>
      <c r="D501" s="1" t="str">
        <f>'Input Data'!D514</f>
        <v>DIESEL LS</v>
      </c>
      <c r="E501" s="1">
        <f>'Input Data'!X514</f>
        <v>104.8</v>
      </c>
      <c r="F501" s="1">
        <f>'Input Data'!F514</f>
        <v>4</v>
      </c>
      <c r="G501" s="1">
        <f>'Input Data'!G514</f>
        <v>12.5</v>
      </c>
      <c r="H501" s="1">
        <f>'Input Data'!H514</f>
        <v>0</v>
      </c>
      <c r="I501" s="1">
        <f>'Input Data'!I514</f>
        <v>0</v>
      </c>
      <c r="J501" s="1">
        <f t="shared" si="14"/>
        <v>121.3</v>
      </c>
      <c r="K501" s="6">
        <f>J501*'Input Data'!AF514</f>
        <v>6.0650000000000004</v>
      </c>
      <c r="L501" s="6">
        <f>J501*'Input Data'!AG514</f>
        <v>0</v>
      </c>
      <c r="M501" s="6">
        <f t="shared" si="15"/>
        <v>127.36499999999999</v>
      </c>
    </row>
    <row r="502" spans="1:13" x14ac:dyDescent="0.2">
      <c r="A502" s="1" t="str">
        <f>'Input Data'!B515</f>
        <v>MORRIS</v>
      </c>
      <c r="B502" s="1" t="str">
        <f>'Input Data'!AH515</f>
        <v>HWY 75 &amp; 2 STAMPEDE DR</v>
      </c>
      <c r="C502" s="1" t="str">
        <f>'Input Data'!C515</f>
        <v>MB</v>
      </c>
      <c r="D502" s="1" t="str">
        <f>'Input Data'!D515</f>
        <v>ETHANOL REG</v>
      </c>
      <c r="E502" s="1">
        <f>'Input Data'!X515</f>
        <v>93</v>
      </c>
      <c r="F502" s="1">
        <f>'Input Data'!F515</f>
        <v>10</v>
      </c>
      <c r="G502" s="1">
        <f>'Input Data'!G515</f>
        <v>12.5</v>
      </c>
      <c r="H502" s="1">
        <f>'Input Data'!H515</f>
        <v>0</v>
      </c>
      <c r="I502" s="1">
        <f>'Input Data'!I515</f>
        <v>0</v>
      </c>
      <c r="J502" s="1">
        <f t="shared" si="14"/>
        <v>115.5</v>
      </c>
      <c r="K502" s="6">
        <f>J502*'Input Data'!AF515</f>
        <v>5.7750000000000004</v>
      </c>
      <c r="L502" s="6">
        <f>J502*'Input Data'!AG515</f>
        <v>0</v>
      </c>
      <c r="M502" s="6">
        <f t="shared" si="15"/>
        <v>121.27500000000001</v>
      </c>
    </row>
    <row r="503" spans="1:13" x14ac:dyDescent="0.2">
      <c r="A503" s="1" t="str">
        <f>'Input Data'!B516</f>
        <v>MORRIS</v>
      </c>
      <c r="B503" s="1" t="str">
        <f>'Input Data'!AH516</f>
        <v>HWY 75 &amp; 2 STAMPEDE DR</v>
      </c>
      <c r="C503" s="1" t="str">
        <f>'Input Data'!C516</f>
        <v>MB</v>
      </c>
      <c r="D503" s="1" t="str">
        <f>'Input Data'!D516</f>
        <v>PREMIUM</v>
      </c>
      <c r="E503" s="1">
        <f>'Input Data'!X516</f>
        <v>111.7</v>
      </c>
      <c r="F503" s="1">
        <f>'Input Data'!F516</f>
        <v>10</v>
      </c>
      <c r="G503" s="1">
        <f>'Input Data'!G516</f>
        <v>12.5</v>
      </c>
      <c r="H503" s="1">
        <f>'Input Data'!H516</f>
        <v>0</v>
      </c>
      <c r="I503" s="1">
        <f>'Input Data'!I516</f>
        <v>0</v>
      </c>
      <c r="J503" s="1">
        <f t="shared" si="14"/>
        <v>134.19999999999999</v>
      </c>
      <c r="K503" s="6">
        <f>J503*'Input Data'!AF516</f>
        <v>6.71</v>
      </c>
      <c r="L503" s="6">
        <f>J503*'Input Data'!AG516</f>
        <v>0</v>
      </c>
      <c r="M503" s="6">
        <f t="shared" si="15"/>
        <v>140.91</v>
      </c>
    </row>
    <row r="504" spans="1:13" x14ac:dyDescent="0.2">
      <c r="A504" s="1" t="str">
        <f>'Input Data'!B517</f>
        <v>OAK BLUFF</v>
      </c>
      <c r="B504" s="1" t="str">
        <f>'Input Data'!AH517</f>
        <v>40 BOUNDARY COMMISSION TRAIL</v>
      </c>
      <c r="C504" s="1" t="str">
        <f>'Input Data'!C517</f>
        <v>MB</v>
      </c>
      <c r="D504" s="1" t="str">
        <f>'Input Data'!D517</f>
        <v>DIESEL LS</v>
      </c>
      <c r="E504" s="1">
        <f>'Input Data'!X517</f>
        <v>103.8</v>
      </c>
      <c r="F504" s="1">
        <f>'Input Data'!F517</f>
        <v>4</v>
      </c>
      <c r="G504" s="1">
        <f>'Input Data'!G517</f>
        <v>12.5</v>
      </c>
      <c r="H504" s="1">
        <f>'Input Data'!H517</f>
        <v>0</v>
      </c>
      <c r="I504" s="1">
        <f>'Input Data'!I517</f>
        <v>0</v>
      </c>
      <c r="J504" s="1">
        <f t="shared" si="14"/>
        <v>120.3</v>
      </c>
      <c r="K504" s="6">
        <f>J504*'Input Data'!AF517</f>
        <v>6.0150000000000006</v>
      </c>
      <c r="L504" s="6">
        <f>J504*'Input Data'!AG517</f>
        <v>0</v>
      </c>
      <c r="M504" s="6">
        <f t="shared" si="15"/>
        <v>126.315</v>
      </c>
    </row>
    <row r="505" spans="1:13" x14ac:dyDescent="0.2">
      <c r="A505" s="1" t="str">
        <f>'Input Data'!B518</f>
        <v>PRAWDA</v>
      </c>
      <c r="B505" s="1" t="str">
        <f>'Input Data'!AH518</f>
        <v>TRANS CANADA HWY 1 EAST</v>
      </c>
      <c r="C505" s="1" t="str">
        <f>'Input Data'!C518</f>
        <v>MB</v>
      </c>
      <c r="D505" s="1" t="str">
        <f>'Input Data'!D518</f>
        <v>DIESEL LS</v>
      </c>
      <c r="E505" s="1">
        <f>'Input Data'!X518</f>
        <v>104.1</v>
      </c>
      <c r="F505" s="1">
        <f>'Input Data'!F518</f>
        <v>4</v>
      </c>
      <c r="G505" s="1">
        <f>'Input Data'!G518</f>
        <v>12.5</v>
      </c>
      <c r="H505" s="1">
        <f>'Input Data'!H518</f>
        <v>0</v>
      </c>
      <c r="I505" s="1">
        <f>'Input Data'!I518</f>
        <v>0</v>
      </c>
      <c r="J505" s="1">
        <f t="shared" si="14"/>
        <v>120.6</v>
      </c>
      <c r="K505" s="6">
        <f>J505*'Input Data'!AF518</f>
        <v>6.03</v>
      </c>
      <c r="L505" s="6">
        <f>J505*'Input Data'!AG518</f>
        <v>0</v>
      </c>
      <c r="M505" s="6">
        <f t="shared" si="15"/>
        <v>126.63</v>
      </c>
    </row>
    <row r="506" spans="1:13" x14ac:dyDescent="0.2">
      <c r="A506" s="1" t="str">
        <f>'Input Data'!B519</f>
        <v>PRAWDA</v>
      </c>
      <c r="B506" s="1" t="str">
        <f>'Input Data'!AH519</f>
        <v>TRANS CANADA HWY 1 EAST</v>
      </c>
      <c r="C506" s="1" t="str">
        <f>'Input Data'!C519</f>
        <v>MB</v>
      </c>
      <c r="D506" s="1" t="str">
        <f>'Input Data'!D519</f>
        <v>UNBRAND DEF</v>
      </c>
      <c r="E506" s="1">
        <f>'Input Data'!X519</f>
        <v>119.5</v>
      </c>
      <c r="F506" s="1">
        <f>'Input Data'!F519</f>
        <v>0</v>
      </c>
      <c r="G506" s="1">
        <f>'Input Data'!G519</f>
        <v>0</v>
      </c>
      <c r="H506" s="1">
        <f>'Input Data'!H519</f>
        <v>0</v>
      </c>
      <c r="I506" s="1">
        <f>'Input Data'!I519</f>
        <v>0</v>
      </c>
      <c r="J506" s="1">
        <f t="shared" si="14"/>
        <v>119.5</v>
      </c>
      <c r="K506" s="6">
        <f>J506*'Input Data'!AF519</f>
        <v>15.535</v>
      </c>
      <c r="L506" s="6">
        <f>J506*'Input Data'!AG519</f>
        <v>0</v>
      </c>
      <c r="M506" s="6">
        <f t="shared" si="15"/>
        <v>135.035</v>
      </c>
    </row>
    <row r="507" spans="1:13" x14ac:dyDescent="0.2">
      <c r="A507" s="1" t="str">
        <f>'Input Data'!B520</f>
        <v>WINNIPEG</v>
      </c>
      <c r="B507" s="1" t="str">
        <f>'Input Data'!AH520</f>
        <v>1300 REDONDA STREET</v>
      </c>
      <c r="C507" s="1" t="str">
        <f>'Input Data'!C520</f>
        <v>MB</v>
      </c>
      <c r="D507" s="1" t="str">
        <f>'Input Data'!D520</f>
        <v>DIESEL LS</v>
      </c>
      <c r="E507" s="1">
        <f>'Input Data'!X520</f>
        <v>103.6</v>
      </c>
      <c r="F507" s="1">
        <f>'Input Data'!F520</f>
        <v>4</v>
      </c>
      <c r="G507" s="1">
        <f>'Input Data'!G520</f>
        <v>12.5</v>
      </c>
      <c r="H507" s="1">
        <f>'Input Data'!H520</f>
        <v>0</v>
      </c>
      <c r="I507" s="1">
        <f>'Input Data'!I520</f>
        <v>0</v>
      </c>
      <c r="J507" s="1">
        <f t="shared" si="14"/>
        <v>120.1</v>
      </c>
      <c r="K507" s="6">
        <f>J507*'Input Data'!AF520</f>
        <v>6.0049999999999999</v>
      </c>
      <c r="L507" s="6">
        <f>J507*'Input Data'!AG520</f>
        <v>0</v>
      </c>
      <c r="M507" s="6">
        <f t="shared" si="15"/>
        <v>126.10499999999999</v>
      </c>
    </row>
    <row r="508" spans="1:13" x14ac:dyDescent="0.2">
      <c r="A508" s="1" t="str">
        <f>'Input Data'!B521</f>
        <v>WINNIPEG</v>
      </c>
      <c r="B508" s="1" t="str">
        <f>'Input Data'!AH521</f>
        <v>1300 REDONDA STREET</v>
      </c>
      <c r="C508" s="1" t="str">
        <f>'Input Data'!C521</f>
        <v>MB</v>
      </c>
      <c r="D508" s="1" t="str">
        <f>'Input Data'!D521</f>
        <v>UNBRAND DEF</v>
      </c>
      <c r="E508" s="1">
        <f>'Input Data'!X521</f>
        <v>74.8</v>
      </c>
      <c r="F508" s="1">
        <f>'Input Data'!F521</f>
        <v>0</v>
      </c>
      <c r="G508" s="1">
        <f>'Input Data'!G521</f>
        <v>0</v>
      </c>
      <c r="H508" s="1">
        <f>'Input Data'!H521</f>
        <v>0</v>
      </c>
      <c r="I508" s="1">
        <f>'Input Data'!I521</f>
        <v>0</v>
      </c>
      <c r="J508" s="1">
        <f t="shared" si="14"/>
        <v>74.8</v>
      </c>
      <c r="K508" s="6">
        <f>J508*'Input Data'!AF521</f>
        <v>9.7240000000000002</v>
      </c>
      <c r="L508" s="6">
        <f>J508*'Input Data'!AG521</f>
        <v>0</v>
      </c>
      <c r="M508" s="6">
        <f t="shared" si="15"/>
        <v>84.524000000000001</v>
      </c>
    </row>
    <row r="509" spans="1:13" x14ac:dyDescent="0.2">
      <c r="A509" s="1" t="str">
        <f>'Input Data'!B522</f>
        <v>WINNIPEG</v>
      </c>
      <c r="B509" s="1" t="str">
        <f>'Input Data'!AH522</f>
        <v>25 LOWSON CRES</v>
      </c>
      <c r="C509" s="1" t="str">
        <f>'Input Data'!C522</f>
        <v>MB</v>
      </c>
      <c r="D509" s="1" t="str">
        <f>'Input Data'!D522</f>
        <v>DIESEL LS</v>
      </c>
      <c r="E509" s="1">
        <f>'Input Data'!X522</f>
        <v>103.7</v>
      </c>
      <c r="F509" s="1">
        <f>'Input Data'!F522</f>
        <v>4</v>
      </c>
      <c r="G509" s="1">
        <f>'Input Data'!G522</f>
        <v>12.5</v>
      </c>
      <c r="H509" s="1">
        <f>'Input Data'!H522</f>
        <v>0</v>
      </c>
      <c r="I509" s="1">
        <f>'Input Data'!I522</f>
        <v>0</v>
      </c>
      <c r="J509" s="1">
        <f t="shared" si="14"/>
        <v>120.2</v>
      </c>
      <c r="K509" s="6">
        <f>J509*'Input Data'!AF522</f>
        <v>6.0100000000000007</v>
      </c>
      <c r="L509" s="6">
        <f>J509*'Input Data'!AG522</f>
        <v>0</v>
      </c>
      <c r="M509" s="6">
        <f t="shared" si="15"/>
        <v>126.21000000000001</v>
      </c>
    </row>
    <row r="510" spans="1:13" x14ac:dyDescent="0.2">
      <c r="A510" s="1" t="str">
        <f>'Input Data'!B523</f>
        <v>WINNIPEG</v>
      </c>
      <c r="B510" s="1" t="str">
        <f>'Input Data'!AH523</f>
        <v>25 LOWSON CRES</v>
      </c>
      <c r="C510" s="1" t="str">
        <f>'Input Data'!C523</f>
        <v>MB</v>
      </c>
      <c r="D510" s="1" t="str">
        <f>'Input Data'!D523</f>
        <v>ETHANOL REG</v>
      </c>
      <c r="E510" s="1">
        <f>'Input Data'!X523</f>
        <v>92.1</v>
      </c>
      <c r="F510" s="1">
        <f>'Input Data'!F523</f>
        <v>10</v>
      </c>
      <c r="G510" s="1">
        <f>'Input Data'!G523</f>
        <v>12.5</v>
      </c>
      <c r="H510" s="1">
        <f>'Input Data'!H523</f>
        <v>0</v>
      </c>
      <c r="I510" s="1">
        <f>'Input Data'!I523</f>
        <v>0</v>
      </c>
      <c r="J510" s="1">
        <f t="shared" si="14"/>
        <v>114.6</v>
      </c>
      <c r="K510" s="6">
        <f>J510*'Input Data'!AF523</f>
        <v>5.73</v>
      </c>
      <c r="L510" s="6">
        <f>J510*'Input Data'!AG523</f>
        <v>0</v>
      </c>
      <c r="M510" s="6">
        <f t="shared" si="15"/>
        <v>120.33</v>
      </c>
    </row>
    <row r="511" spans="1:13" x14ac:dyDescent="0.2">
      <c r="A511" s="1" t="str">
        <f>'Input Data'!B524</f>
        <v>WINNIPEG</v>
      </c>
      <c r="B511" s="1" t="str">
        <f>'Input Data'!AH524</f>
        <v>25 LOWSON CRES</v>
      </c>
      <c r="C511" s="1" t="str">
        <f>'Input Data'!C524</f>
        <v>MB</v>
      </c>
      <c r="D511" s="1" t="str">
        <f>'Input Data'!D524</f>
        <v>REGULAR</v>
      </c>
      <c r="E511" s="1">
        <f>'Input Data'!X524</f>
        <v>88.1</v>
      </c>
      <c r="F511" s="1">
        <f>'Input Data'!F524</f>
        <v>10</v>
      </c>
      <c r="G511" s="1">
        <f>'Input Data'!G524</f>
        <v>12.5</v>
      </c>
      <c r="H511" s="1">
        <f>'Input Data'!H524</f>
        <v>0</v>
      </c>
      <c r="I511" s="1">
        <f>'Input Data'!I524</f>
        <v>0</v>
      </c>
      <c r="J511" s="1">
        <f t="shared" si="14"/>
        <v>110.6</v>
      </c>
      <c r="K511" s="6">
        <f>J511*'Input Data'!AF524</f>
        <v>5.53</v>
      </c>
      <c r="L511" s="6">
        <f>J511*'Input Data'!AG524</f>
        <v>0</v>
      </c>
      <c r="M511" s="6">
        <f t="shared" si="15"/>
        <v>116.13</v>
      </c>
    </row>
    <row r="512" spans="1:13" x14ac:dyDescent="0.2">
      <c r="A512" s="1" t="str">
        <f>'Input Data'!B525</f>
        <v>WINNIPEG</v>
      </c>
      <c r="B512" s="1" t="str">
        <f>'Input Data'!AH525</f>
        <v>1991 BROOKSIDE BLVD</v>
      </c>
      <c r="C512" s="1" t="str">
        <f>'Input Data'!C525</f>
        <v>MB</v>
      </c>
      <c r="D512" s="1" t="str">
        <f>'Input Data'!D525</f>
        <v>D LS DYED</v>
      </c>
      <c r="E512" s="1">
        <f>'Input Data'!X525</f>
        <v>103.7</v>
      </c>
      <c r="F512" s="1">
        <f>'Input Data'!F525</f>
        <v>4</v>
      </c>
      <c r="G512" s="1">
        <f>'Input Data'!G525</f>
        <v>0</v>
      </c>
      <c r="H512" s="1">
        <f>'Input Data'!H525</f>
        <v>0</v>
      </c>
      <c r="I512" s="1">
        <f>'Input Data'!I525</f>
        <v>0</v>
      </c>
      <c r="J512" s="1">
        <f t="shared" si="14"/>
        <v>107.7</v>
      </c>
      <c r="K512" s="6">
        <f>J512*'Input Data'!AF525</f>
        <v>5.3850000000000007</v>
      </c>
      <c r="L512" s="6">
        <f>J512*'Input Data'!AG525</f>
        <v>0</v>
      </c>
      <c r="M512" s="6">
        <f t="shared" si="15"/>
        <v>113.08500000000001</v>
      </c>
    </row>
    <row r="513" spans="1:13" x14ac:dyDescent="0.2">
      <c r="A513" s="1" t="str">
        <f>'Input Data'!B526</f>
        <v>WINNIPEG</v>
      </c>
      <c r="B513" s="1" t="str">
        <f>'Input Data'!AH526</f>
        <v>1991 BROOKSIDE BLVD</v>
      </c>
      <c r="C513" s="1" t="str">
        <f>'Input Data'!C526</f>
        <v>MB</v>
      </c>
      <c r="D513" s="1" t="str">
        <f>'Input Data'!D526</f>
        <v>DIESEL LS</v>
      </c>
      <c r="E513" s="1">
        <f>'Input Data'!X526</f>
        <v>103.7</v>
      </c>
      <c r="F513" s="1">
        <f>'Input Data'!F526</f>
        <v>4</v>
      </c>
      <c r="G513" s="1">
        <f>'Input Data'!G526</f>
        <v>12.5</v>
      </c>
      <c r="H513" s="1">
        <f>'Input Data'!H526</f>
        <v>0</v>
      </c>
      <c r="I513" s="1">
        <f>'Input Data'!I526</f>
        <v>0</v>
      </c>
      <c r="J513" s="1">
        <f t="shared" si="14"/>
        <v>120.2</v>
      </c>
      <c r="K513" s="6">
        <f>J513*'Input Data'!AF526</f>
        <v>6.0100000000000007</v>
      </c>
      <c r="L513" s="6">
        <f>J513*'Input Data'!AG526</f>
        <v>0</v>
      </c>
      <c r="M513" s="6">
        <f t="shared" si="15"/>
        <v>126.21000000000001</v>
      </c>
    </row>
    <row r="514" spans="1:13" x14ac:dyDescent="0.2">
      <c r="A514" s="1" t="str">
        <f>'Input Data'!B527</f>
        <v>WINNIPEG</v>
      </c>
      <c r="B514" s="1" t="str">
        <f>'Input Data'!AH527</f>
        <v>922 DUGALD RD</v>
      </c>
      <c r="C514" s="1" t="str">
        <f>'Input Data'!C527</f>
        <v>MB</v>
      </c>
      <c r="D514" s="1" t="str">
        <f>'Input Data'!D527</f>
        <v>D LS DYED</v>
      </c>
      <c r="E514" s="1">
        <f>'Input Data'!X527</f>
        <v>103.7</v>
      </c>
      <c r="F514" s="1">
        <f>'Input Data'!F527</f>
        <v>4</v>
      </c>
      <c r="G514" s="1">
        <f>'Input Data'!G527</f>
        <v>0</v>
      </c>
      <c r="H514" s="1">
        <f>'Input Data'!H527</f>
        <v>0</v>
      </c>
      <c r="I514" s="1">
        <f>'Input Data'!I527</f>
        <v>0</v>
      </c>
      <c r="J514" s="1">
        <f t="shared" si="14"/>
        <v>107.7</v>
      </c>
      <c r="K514" s="6">
        <f>J514*'Input Data'!AF527</f>
        <v>5.3850000000000007</v>
      </c>
      <c r="L514" s="6">
        <f>J514*'Input Data'!AG527</f>
        <v>0</v>
      </c>
      <c r="M514" s="6">
        <f t="shared" si="15"/>
        <v>113.08500000000001</v>
      </c>
    </row>
    <row r="515" spans="1:13" x14ac:dyDescent="0.2">
      <c r="A515" s="1" t="str">
        <f>'Input Data'!B528</f>
        <v>WINNIPEG</v>
      </c>
      <c r="B515" s="1" t="str">
        <f>'Input Data'!AH528</f>
        <v>922 DUGALD RD</v>
      </c>
      <c r="C515" s="1" t="str">
        <f>'Input Data'!C528</f>
        <v>MB</v>
      </c>
      <c r="D515" s="1" t="str">
        <f>'Input Data'!D528</f>
        <v>DIESEL LS</v>
      </c>
      <c r="E515" s="1">
        <f>'Input Data'!X528</f>
        <v>103.7</v>
      </c>
      <c r="F515" s="1">
        <f>'Input Data'!F528</f>
        <v>4</v>
      </c>
      <c r="G515" s="1">
        <f>'Input Data'!G528</f>
        <v>12.5</v>
      </c>
      <c r="H515" s="1">
        <f>'Input Data'!H528</f>
        <v>0</v>
      </c>
      <c r="I515" s="1">
        <f>'Input Data'!I528</f>
        <v>0</v>
      </c>
      <c r="J515" s="1">
        <f t="shared" si="14"/>
        <v>120.2</v>
      </c>
      <c r="K515" s="6">
        <f>J515*'Input Data'!AF528</f>
        <v>6.0100000000000007</v>
      </c>
      <c r="L515" s="6">
        <f>J515*'Input Data'!AG528</f>
        <v>0</v>
      </c>
      <c r="M515" s="6">
        <f t="shared" si="15"/>
        <v>126.21000000000001</v>
      </c>
    </row>
    <row r="516" spans="1:13" x14ac:dyDescent="0.2">
      <c r="A516" s="1" t="str">
        <f>'Input Data'!B529</f>
        <v>WINNIPEG</v>
      </c>
      <c r="B516" s="1" t="str">
        <f>'Input Data'!AH529</f>
        <v>922 DUGALD RD</v>
      </c>
      <c r="C516" s="1" t="str">
        <f>'Input Data'!C529</f>
        <v>MB</v>
      </c>
      <c r="D516" s="1" t="str">
        <f>'Input Data'!D529</f>
        <v>ETH MID</v>
      </c>
      <c r="E516" s="1">
        <f>'Input Data'!X529</f>
        <v>96.6</v>
      </c>
      <c r="F516" s="1">
        <f>'Input Data'!F529</f>
        <v>10</v>
      </c>
      <c r="G516" s="1">
        <f>'Input Data'!G529</f>
        <v>12.5</v>
      </c>
      <c r="H516" s="1">
        <f>'Input Data'!H529</f>
        <v>0</v>
      </c>
      <c r="I516" s="1">
        <f>'Input Data'!I529</f>
        <v>0</v>
      </c>
      <c r="J516" s="1">
        <f t="shared" si="14"/>
        <v>119.1</v>
      </c>
      <c r="K516" s="6">
        <f>J516*'Input Data'!AF529</f>
        <v>5.9550000000000001</v>
      </c>
      <c r="L516" s="6">
        <f>J516*'Input Data'!AG529</f>
        <v>0</v>
      </c>
      <c r="M516" s="6">
        <f t="shared" si="15"/>
        <v>125.05499999999999</v>
      </c>
    </row>
    <row r="517" spans="1:13" x14ac:dyDescent="0.2">
      <c r="A517" s="1" t="str">
        <f>'Input Data'!B530</f>
        <v>WINNIPEG</v>
      </c>
      <c r="B517" s="1" t="str">
        <f>'Input Data'!AH530</f>
        <v>922 DUGALD RD</v>
      </c>
      <c r="C517" s="1" t="str">
        <f>'Input Data'!C530</f>
        <v>MB</v>
      </c>
      <c r="D517" s="1" t="str">
        <f>'Input Data'!D530</f>
        <v>ETH REG DYE</v>
      </c>
      <c r="E517" s="1">
        <f>'Input Data'!X530</f>
        <v>92.1</v>
      </c>
      <c r="F517" s="1">
        <f>'Input Data'!F530</f>
        <v>10</v>
      </c>
      <c r="G517" s="1">
        <f>'Input Data'!G530</f>
        <v>2.7</v>
      </c>
      <c r="H517" s="1">
        <f>'Input Data'!H530</f>
        <v>0</v>
      </c>
      <c r="I517" s="1">
        <f>'Input Data'!I530</f>
        <v>0</v>
      </c>
      <c r="J517" s="1">
        <f t="shared" si="14"/>
        <v>104.8</v>
      </c>
      <c r="K517" s="6">
        <f>J517*'Input Data'!AF530</f>
        <v>5.24</v>
      </c>
      <c r="L517" s="6">
        <f>J517*'Input Data'!AG530</f>
        <v>0</v>
      </c>
      <c r="M517" s="6">
        <f t="shared" si="15"/>
        <v>110.03999999999999</v>
      </c>
    </row>
    <row r="518" spans="1:13" x14ac:dyDescent="0.2">
      <c r="A518" s="1" t="str">
        <f>'Input Data'!B531</f>
        <v>WINNIPEG</v>
      </c>
      <c r="B518" s="1" t="str">
        <f>'Input Data'!AH531</f>
        <v>922 DUGALD RD</v>
      </c>
      <c r="C518" s="1" t="str">
        <f>'Input Data'!C531</f>
        <v>MB</v>
      </c>
      <c r="D518" s="1" t="str">
        <f>'Input Data'!D531</f>
        <v>ETHANOL REG</v>
      </c>
      <c r="E518" s="1">
        <f>'Input Data'!X531</f>
        <v>92.1</v>
      </c>
      <c r="F518" s="1">
        <f>'Input Data'!F531</f>
        <v>10</v>
      </c>
      <c r="G518" s="1">
        <f>'Input Data'!G531</f>
        <v>12.5</v>
      </c>
      <c r="H518" s="1">
        <f>'Input Data'!H531</f>
        <v>0</v>
      </c>
      <c r="I518" s="1">
        <f>'Input Data'!I531</f>
        <v>0</v>
      </c>
      <c r="J518" s="1">
        <f t="shared" si="14"/>
        <v>114.6</v>
      </c>
      <c r="K518" s="6">
        <f>J518*'Input Data'!AF531</f>
        <v>5.73</v>
      </c>
      <c r="L518" s="6">
        <f>J518*'Input Data'!AG531</f>
        <v>0</v>
      </c>
      <c r="M518" s="6">
        <f t="shared" si="15"/>
        <v>120.33</v>
      </c>
    </row>
    <row r="519" spans="1:13" x14ac:dyDescent="0.2">
      <c r="A519" s="1" t="str">
        <f>'Input Data'!B532</f>
        <v>WINNIPEG</v>
      </c>
      <c r="B519" s="1" t="str">
        <f>'Input Data'!AH532</f>
        <v>922 DUGALD RD</v>
      </c>
      <c r="C519" s="1" t="str">
        <f>'Input Data'!C532</f>
        <v>MB</v>
      </c>
      <c r="D519" s="1" t="str">
        <f>'Input Data'!D532</f>
        <v>MID</v>
      </c>
      <c r="E519" s="1">
        <f>'Input Data'!X532</f>
        <v>85.3</v>
      </c>
      <c r="F519" s="1">
        <f>'Input Data'!F532</f>
        <v>10</v>
      </c>
      <c r="G519" s="1">
        <f>'Input Data'!G532</f>
        <v>12.5</v>
      </c>
      <c r="H519" s="1">
        <f>'Input Data'!H532</f>
        <v>0</v>
      </c>
      <c r="I519" s="1">
        <f>'Input Data'!I532</f>
        <v>0</v>
      </c>
      <c r="J519" s="1">
        <f t="shared" si="14"/>
        <v>107.8</v>
      </c>
      <c r="K519" s="6">
        <f>J519*'Input Data'!AF532</f>
        <v>5.3900000000000006</v>
      </c>
      <c r="L519" s="6">
        <f>J519*'Input Data'!AG532</f>
        <v>0</v>
      </c>
      <c r="M519" s="6">
        <f t="shared" si="15"/>
        <v>113.19</v>
      </c>
    </row>
    <row r="520" spans="1:13" x14ac:dyDescent="0.2">
      <c r="A520" s="1" t="str">
        <f>'Input Data'!B533</f>
        <v>WINNIPEG</v>
      </c>
      <c r="B520" s="1" t="str">
        <f>'Input Data'!AH533</f>
        <v>922 DUGALD RD</v>
      </c>
      <c r="C520" s="1" t="str">
        <f>'Input Data'!C533</f>
        <v>MB</v>
      </c>
      <c r="D520" s="1" t="str">
        <f>'Input Data'!D533</f>
        <v>PREM DYED</v>
      </c>
      <c r="E520" s="1">
        <f>'Input Data'!X533</f>
        <v>112.1</v>
      </c>
      <c r="F520" s="1">
        <f>'Input Data'!F533</f>
        <v>10</v>
      </c>
      <c r="G520" s="1">
        <f>'Input Data'!G533</f>
        <v>2.7</v>
      </c>
      <c r="H520" s="1">
        <f>'Input Data'!H533</f>
        <v>0</v>
      </c>
      <c r="I520" s="1">
        <f>'Input Data'!I533</f>
        <v>0</v>
      </c>
      <c r="J520" s="1">
        <f t="shared" si="14"/>
        <v>124.8</v>
      </c>
      <c r="K520" s="6">
        <f>J520*'Input Data'!AF533</f>
        <v>6.24</v>
      </c>
      <c r="L520" s="6">
        <f>J520*'Input Data'!AG533</f>
        <v>0</v>
      </c>
      <c r="M520" s="6">
        <f t="shared" si="15"/>
        <v>131.04</v>
      </c>
    </row>
    <row r="521" spans="1:13" x14ac:dyDescent="0.2">
      <c r="A521" s="1" t="str">
        <f>'Input Data'!B534</f>
        <v>WINNIPEG</v>
      </c>
      <c r="B521" s="1" t="str">
        <f>'Input Data'!AH534</f>
        <v>922 DUGALD RD</v>
      </c>
      <c r="C521" s="1" t="str">
        <f>'Input Data'!C534</f>
        <v>MB</v>
      </c>
      <c r="D521" s="1" t="str">
        <f>'Input Data'!D534</f>
        <v>PREMIUM</v>
      </c>
      <c r="E521" s="1">
        <f>'Input Data'!X534</f>
        <v>112.1</v>
      </c>
      <c r="F521" s="1">
        <f>'Input Data'!F534</f>
        <v>10</v>
      </c>
      <c r="G521" s="1">
        <f>'Input Data'!G534</f>
        <v>12.5</v>
      </c>
      <c r="H521" s="1">
        <f>'Input Data'!H534</f>
        <v>0</v>
      </c>
      <c r="I521" s="1">
        <f>'Input Data'!I534</f>
        <v>0</v>
      </c>
      <c r="J521" s="1">
        <f t="shared" si="14"/>
        <v>134.6</v>
      </c>
      <c r="K521" s="6">
        <f>J521*'Input Data'!AF534</f>
        <v>6.73</v>
      </c>
      <c r="L521" s="6">
        <f>J521*'Input Data'!AG534</f>
        <v>0</v>
      </c>
      <c r="M521" s="6">
        <f t="shared" si="15"/>
        <v>141.32999999999998</v>
      </c>
    </row>
    <row r="522" spans="1:13" x14ac:dyDescent="0.2">
      <c r="A522" s="1" t="str">
        <f>'Input Data'!B535</f>
        <v>WINNIPEG</v>
      </c>
      <c r="B522" s="1" t="str">
        <f>'Input Data'!AH535</f>
        <v>922 DUGALD RD</v>
      </c>
      <c r="C522" s="1" t="str">
        <f>'Input Data'!C535</f>
        <v>MB</v>
      </c>
      <c r="D522" s="1" t="str">
        <f>'Input Data'!D535</f>
        <v>REGULAR</v>
      </c>
      <c r="E522" s="1">
        <f>'Input Data'!X535</f>
        <v>88.1</v>
      </c>
      <c r="F522" s="1">
        <f>'Input Data'!F535</f>
        <v>10</v>
      </c>
      <c r="G522" s="1">
        <f>'Input Data'!G535</f>
        <v>12.5</v>
      </c>
      <c r="H522" s="1">
        <f>'Input Data'!H535</f>
        <v>0</v>
      </c>
      <c r="I522" s="1">
        <f>'Input Data'!I535</f>
        <v>0</v>
      </c>
      <c r="J522" s="1">
        <f t="shared" si="14"/>
        <v>110.6</v>
      </c>
      <c r="K522" s="6">
        <f>J522*'Input Data'!AF535</f>
        <v>5.53</v>
      </c>
      <c r="L522" s="6">
        <f>J522*'Input Data'!AG535</f>
        <v>0</v>
      </c>
      <c r="M522" s="6">
        <f t="shared" si="15"/>
        <v>116.13</v>
      </c>
    </row>
    <row r="523" spans="1:13" x14ac:dyDescent="0.2">
      <c r="A523" s="1" t="str">
        <f>'Input Data'!B536</f>
        <v>WINNIPEG</v>
      </c>
      <c r="B523" s="1" t="str">
        <f>'Input Data'!AH536</f>
        <v>922 DUGALD RD</v>
      </c>
      <c r="C523" s="1" t="str">
        <f>'Input Data'!C536</f>
        <v>MB</v>
      </c>
      <c r="D523" s="1" t="str">
        <f>'Input Data'!D536</f>
        <v>UNBRAND DEF</v>
      </c>
      <c r="E523" s="1">
        <f>'Input Data'!X536</f>
        <v>105.2</v>
      </c>
      <c r="F523" s="1">
        <f>'Input Data'!F536</f>
        <v>0</v>
      </c>
      <c r="G523" s="1">
        <f>'Input Data'!G536</f>
        <v>0</v>
      </c>
      <c r="H523" s="1">
        <f>'Input Data'!H536</f>
        <v>0</v>
      </c>
      <c r="I523" s="1">
        <f>'Input Data'!I536</f>
        <v>0</v>
      </c>
      <c r="J523" s="1">
        <f t="shared" si="14"/>
        <v>105.2</v>
      </c>
      <c r="K523" s="6">
        <f>J523*'Input Data'!AF536</f>
        <v>13.676</v>
      </c>
      <c r="L523" s="6">
        <f>J523*'Input Data'!AG536</f>
        <v>0</v>
      </c>
      <c r="M523" s="6">
        <f t="shared" si="15"/>
        <v>118.876</v>
      </c>
    </row>
    <row r="524" spans="1:13" x14ac:dyDescent="0.2">
      <c r="A524" s="1" t="str">
        <f>'Input Data'!B537</f>
        <v>AFTON STATION</v>
      </c>
      <c r="B524" s="1" t="str">
        <f>'Input Data'!AH537</f>
        <v>86 BAYSIDE ROAD</v>
      </c>
      <c r="C524" s="1" t="str">
        <f>'Input Data'!C537</f>
        <v>NS</v>
      </c>
      <c r="D524" s="1" t="str">
        <f>'Input Data'!D537</f>
        <v>DIESEL LS</v>
      </c>
      <c r="E524" s="1">
        <f>'Input Data'!X537</f>
        <v>99.8</v>
      </c>
      <c r="F524" s="1">
        <f>'Input Data'!F537</f>
        <v>4</v>
      </c>
      <c r="G524" s="1">
        <f>'Input Data'!G537</f>
        <v>15.4</v>
      </c>
      <c r="H524" s="1">
        <f>'Input Data'!H537</f>
        <v>0</v>
      </c>
      <c r="I524" s="1">
        <f>'Input Data'!I537</f>
        <v>0</v>
      </c>
      <c r="J524" s="1">
        <f t="shared" si="14"/>
        <v>119.2</v>
      </c>
      <c r="K524" s="6">
        <f>J524*'Input Data'!AF537</f>
        <v>17.88</v>
      </c>
      <c r="L524" s="6">
        <f>J524*'Input Data'!AG537</f>
        <v>0</v>
      </c>
      <c r="M524" s="6">
        <f t="shared" si="15"/>
        <v>137.08000000000001</v>
      </c>
    </row>
    <row r="525" spans="1:13" x14ac:dyDescent="0.2">
      <c r="A525" s="1" t="str">
        <f>'Input Data'!B538</f>
        <v>AFTON STATION</v>
      </c>
      <c r="B525" s="1" t="str">
        <f>'Input Data'!AH538</f>
        <v>86 BAYSIDE ROAD</v>
      </c>
      <c r="C525" s="1" t="str">
        <f>'Input Data'!C538</f>
        <v>NS</v>
      </c>
      <c r="D525" s="1" t="str">
        <f>'Input Data'!D538</f>
        <v>UNBRAND DEF</v>
      </c>
      <c r="E525" s="1">
        <f>'Input Data'!X538</f>
        <v>99.1</v>
      </c>
      <c r="F525" s="1">
        <f>'Input Data'!F538</f>
        <v>0</v>
      </c>
      <c r="G525" s="1">
        <f>'Input Data'!G538</f>
        <v>0</v>
      </c>
      <c r="H525" s="1">
        <f>'Input Data'!H538</f>
        <v>0</v>
      </c>
      <c r="I525" s="1">
        <f>'Input Data'!I538</f>
        <v>0</v>
      </c>
      <c r="J525" s="1">
        <f t="shared" si="14"/>
        <v>99.1</v>
      </c>
      <c r="K525" s="6">
        <f>J525*'Input Data'!AF538</f>
        <v>14.864999999999998</v>
      </c>
      <c r="L525" s="6">
        <f>J525*'Input Data'!AG538</f>
        <v>0</v>
      </c>
      <c r="M525" s="6">
        <f t="shared" si="15"/>
        <v>113.96499999999999</v>
      </c>
    </row>
    <row r="526" spans="1:13" x14ac:dyDescent="0.2">
      <c r="A526" s="1" t="str">
        <f>'Input Data'!B539</f>
        <v>BAINSVILLE</v>
      </c>
      <c r="B526" s="1" t="str">
        <f>'Input Data'!AH539</f>
        <v>6115 4TH LINE ROAD</v>
      </c>
      <c r="C526" s="1" t="str">
        <f>'Input Data'!C539</f>
        <v>ON</v>
      </c>
      <c r="D526" s="1" t="str">
        <f>'Input Data'!D539</f>
        <v>D LS DYED</v>
      </c>
      <c r="E526" s="1">
        <f>'Input Data'!X539</f>
        <v>102.5</v>
      </c>
      <c r="F526" s="1">
        <f>'Input Data'!F539</f>
        <v>4</v>
      </c>
      <c r="G526" s="1">
        <f>'Input Data'!G539</f>
        <v>0</v>
      </c>
      <c r="H526" s="1">
        <f>'Input Data'!H539</f>
        <v>0</v>
      </c>
      <c r="I526" s="1">
        <f>'Input Data'!I539</f>
        <v>0</v>
      </c>
      <c r="J526" s="1">
        <f t="shared" si="14"/>
        <v>106.5</v>
      </c>
      <c r="K526" s="6">
        <f>J526*'Input Data'!AF539</f>
        <v>13.845000000000001</v>
      </c>
      <c r="L526" s="6">
        <f>J526*'Input Data'!AG539</f>
        <v>0</v>
      </c>
      <c r="M526" s="6">
        <f t="shared" si="15"/>
        <v>120.345</v>
      </c>
    </row>
    <row r="527" spans="1:13" x14ac:dyDescent="0.2">
      <c r="A527" s="1" t="str">
        <f>'Input Data'!B540</f>
        <v>BAINSVILLE</v>
      </c>
      <c r="B527" s="1" t="str">
        <f>'Input Data'!AH540</f>
        <v>6115 4TH LINE ROAD</v>
      </c>
      <c r="C527" s="1" t="str">
        <f>'Input Data'!C540</f>
        <v>ON</v>
      </c>
      <c r="D527" s="1" t="str">
        <f>'Input Data'!D540</f>
        <v>DIESEL LS</v>
      </c>
      <c r="E527" s="1">
        <f>'Input Data'!X540</f>
        <v>102.5</v>
      </c>
      <c r="F527" s="1">
        <f>'Input Data'!F540</f>
        <v>4</v>
      </c>
      <c r="G527" s="1">
        <f>'Input Data'!G540</f>
        <v>9</v>
      </c>
      <c r="H527" s="1">
        <f>'Input Data'!H540</f>
        <v>0</v>
      </c>
      <c r="I527" s="1">
        <f>'Input Data'!I540</f>
        <v>0</v>
      </c>
      <c r="J527" s="1">
        <f t="shared" si="14"/>
        <v>115.5</v>
      </c>
      <c r="K527" s="6">
        <f>J527*'Input Data'!AF540</f>
        <v>15.015000000000001</v>
      </c>
      <c r="L527" s="6">
        <f>J527*'Input Data'!AG540</f>
        <v>0</v>
      </c>
      <c r="M527" s="6">
        <f t="shared" si="15"/>
        <v>130.51499999999999</v>
      </c>
    </row>
    <row r="528" spans="1:13" x14ac:dyDescent="0.2">
      <c r="A528" s="1" t="str">
        <f>'Input Data'!B541</f>
        <v>BAINSVILLE</v>
      </c>
      <c r="B528" s="1" t="str">
        <f>'Input Data'!AH541</f>
        <v>6115 4TH LINE ROAD</v>
      </c>
      <c r="C528" s="1" t="str">
        <f>'Input Data'!C541</f>
        <v>ON</v>
      </c>
      <c r="D528" s="1" t="str">
        <f>'Input Data'!D541</f>
        <v>UNBRAND DEF</v>
      </c>
      <c r="E528" s="1">
        <f>'Input Data'!X541</f>
        <v>122.9</v>
      </c>
      <c r="F528" s="1">
        <f>'Input Data'!F541</f>
        <v>0</v>
      </c>
      <c r="G528" s="1">
        <f>'Input Data'!G541</f>
        <v>0</v>
      </c>
      <c r="H528" s="1">
        <f>'Input Data'!H541</f>
        <v>0</v>
      </c>
      <c r="I528" s="1">
        <f>'Input Data'!I541</f>
        <v>0</v>
      </c>
      <c r="J528" s="1">
        <f t="shared" ref="J528:J591" si="16">SUM(E528:I528)</f>
        <v>122.9</v>
      </c>
      <c r="K528" s="6">
        <f>J528*'Input Data'!AF541</f>
        <v>15.977000000000002</v>
      </c>
      <c r="L528" s="6">
        <f>J528*'Input Data'!AG541</f>
        <v>0</v>
      </c>
      <c r="M528" s="6">
        <f t="shared" ref="M528:M591" si="17">SUM(J528:L528)</f>
        <v>138.87700000000001</v>
      </c>
    </row>
    <row r="529" spans="1:13" x14ac:dyDescent="0.2">
      <c r="A529" s="1" t="str">
        <f>'Input Data'!B542</f>
        <v>BELLEVILLE</v>
      </c>
      <c r="B529" s="1" t="str">
        <f>'Input Data'!AH542</f>
        <v>902 Wallbridge Loyalist Road</v>
      </c>
      <c r="C529" s="1" t="str">
        <f>'Input Data'!C542</f>
        <v>ON</v>
      </c>
      <c r="D529" s="1" t="str">
        <f>'Input Data'!D542</f>
        <v>D LS DYED</v>
      </c>
      <c r="E529" s="1">
        <f>'Input Data'!X542</f>
        <v>102.6</v>
      </c>
      <c r="F529" s="1">
        <f>'Input Data'!F542</f>
        <v>4</v>
      </c>
      <c r="G529" s="1">
        <f>'Input Data'!G542</f>
        <v>0</v>
      </c>
      <c r="H529" s="1">
        <f>'Input Data'!H542</f>
        <v>0</v>
      </c>
      <c r="I529" s="1">
        <f>'Input Data'!I542</f>
        <v>0</v>
      </c>
      <c r="J529" s="1">
        <f t="shared" si="16"/>
        <v>106.6</v>
      </c>
      <c r="K529" s="6">
        <f>J529*'Input Data'!AF542</f>
        <v>13.858000000000001</v>
      </c>
      <c r="L529" s="6">
        <f>J529*'Input Data'!AG542</f>
        <v>0</v>
      </c>
      <c r="M529" s="6">
        <f t="shared" si="17"/>
        <v>120.458</v>
      </c>
    </row>
    <row r="530" spans="1:13" x14ac:dyDescent="0.2">
      <c r="A530" s="1" t="str">
        <f>'Input Data'!B543</f>
        <v>BELLEVILLE</v>
      </c>
      <c r="B530" s="1" t="str">
        <f>'Input Data'!AH543</f>
        <v>902 Wallbridge Loyalist Road</v>
      </c>
      <c r="C530" s="1" t="str">
        <f>'Input Data'!C543</f>
        <v>ON</v>
      </c>
      <c r="D530" s="1" t="str">
        <f>'Input Data'!D543</f>
        <v>DIESEL LS</v>
      </c>
      <c r="E530" s="1">
        <f>'Input Data'!X543</f>
        <v>102.6</v>
      </c>
      <c r="F530" s="1">
        <f>'Input Data'!F543</f>
        <v>4</v>
      </c>
      <c r="G530" s="1">
        <f>'Input Data'!G543</f>
        <v>9</v>
      </c>
      <c r="H530" s="1">
        <f>'Input Data'!H543</f>
        <v>0</v>
      </c>
      <c r="I530" s="1">
        <f>'Input Data'!I543</f>
        <v>0</v>
      </c>
      <c r="J530" s="1">
        <f t="shared" si="16"/>
        <v>115.6</v>
      </c>
      <c r="K530" s="6">
        <f>J530*'Input Data'!AF543</f>
        <v>15.028</v>
      </c>
      <c r="L530" s="6">
        <f>J530*'Input Data'!AG543</f>
        <v>0</v>
      </c>
      <c r="M530" s="6">
        <f t="shared" si="17"/>
        <v>130.62799999999999</v>
      </c>
    </row>
    <row r="531" spans="1:13" x14ac:dyDescent="0.2">
      <c r="A531" s="1" t="str">
        <f>'Input Data'!B544</f>
        <v>BELLEVILLE</v>
      </c>
      <c r="B531" s="1" t="str">
        <f>'Input Data'!AH544</f>
        <v>902 Wallbridge Loyalist Road</v>
      </c>
      <c r="C531" s="1" t="str">
        <f>'Input Data'!C544</f>
        <v>ON</v>
      </c>
      <c r="D531" s="1" t="str">
        <f>'Input Data'!D544</f>
        <v>UNBRAND DEF</v>
      </c>
      <c r="E531" s="1">
        <f>'Input Data'!X544</f>
        <v>106.5</v>
      </c>
      <c r="F531" s="1">
        <f>'Input Data'!F544</f>
        <v>0</v>
      </c>
      <c r="G531" s="1">
        <f>'Input Data'!G544</f>
        <v>0</v>
      </c>
      <c r="H531" s="1">
        <f>'Input Data'!H544</f>
        <v>0</v>
      </c>
      <c r="I531" s="1">
        <f>'Input Data'!I544</f>
        <v>0</v>
      </c>
      <c r="J531" s="1">
        <f t="shared" si="16"/>
        <v>106.5</v>
      </c>
      <c r="K531" s="6">
        <f>J531*'Input Data'!AF544</f>
        <v>13.845000000000001</v>
      </c>
      <c r="L531" s="6">
        <f>J531*'Input Data'!AG544</f>
        <v>0</v>
      </c>
      <c r="M531" s="6">
        <f t="shared" si="17"/>
        <v>120.345</v>
      </c>
    </row>
    <row r="532" spans="1:13" x14ac:dyDescent="0.2">
      <c r="A532" s="1" t="str">
        <f>'Input Data'!B545</f>
        <v>BELMONT</v>
      </c>
      <c r="B532" s="1" t="str">
        <f>'Input Data'!AH545</f>
        <v xml:space="preserve">HWY 401 &amp; 74 </v>
      </c>
      <c r="C532" s="1" t="str">
        <f>'Input Data'!C545</f>
        <v>ON</v>
      </c>
      <c r="D532" s="1" t="str">
        <f>'Input Data'!D545</f>
        <v>D LS DYED</v>
      </c>
      <c r="E532" s="1">
        <f>'Input Data'!X545</f>
        <v>94.5</v>
      </c>
      <c r="F532" s="1">
        <f>'Input Data'!F545</f>
        <v>4</v>
      </c>
      <c r="G532" s="1">
        <f>'Input Data'!G545</f>
        <v>0</v>
      </c>
      <c r="H532" s="1">
        <f>'Input Data'!H545</f>
        <v>0</v>
      </c>
      <c r="I532" s="1">
        <f>'Input Data'!I545</f>
        <v>0</v>
      </c>
      <c r="J532" s="1">
        <f t="shared" si="16"/>
        <v>98.5</v>
      </c>
      <c r="K532" s="6">
        <f>J532*'Input Data'!AF545</f>
        <v>12.805</v>
      </c>
      <c r="L532" s="6">
        <f>J532*'Input Data'!AG545</f>
        <v>0</v>
      </c>
      <c r="M532" s="6">
        <f t="shared" si="17"/>
        <v>111.30500000000001</v>
      </c>
    </row>
    <row r="533" spans="1:13" x14ac:dyDescent="0.2">
      <c r="A533" s="1" t="str">
        <f>'Input Data'!B546</f>
        <v>BELMONT</v>
      </c>
      <c r="B533" s="1" t="str">
        <f>'Input Data'!AH546</f>
        <v xml:space="preserve">HWY 401 &amp; 74 </v>
      </c>
      <c r="C533" s="1" t="str">
        <f>'Input Data'!C546</f>
        <v>ON</v>
      </c>
      <c r="D533" s="1" t="str">
        <f>'Input Data'!D546</f>
        <v>DIESEL LS</v>
      </c>
      <c r="E533" s="1">
        <f>'Input Data'!X546</f>
        <v>94.5</v>
      </c>
      <c r="F533" s="1">
        <f>'Input Data'!F546</f>
        <v>4</v>
      </c>
      <c r="G533" s="1">
        <f>'Input Data'!G546</f>
        <v>9</v>
      </c>
      <c r="H533" s="1">
        <f>'Input Data'!H546</f>
        <v>0</v>
      </c>
      <c r="I533" s="1">
        <f>'Input Data'!I546</f>
        <v>0</v>
      </c>
      <c r="J533" s="1">
        <f t="shared" si="16"/>
        <v>107.5</v>
      </c>
      <c r="K533" s="6">
        <f>J533*'Input Data'!AF546</f>
        <v>13.975</v>
      </c>
      <c r="L533" s="6">
        <f>J533*'Input Data'!AG546</f>
        <v>0</v>
      </c>
      <c r="M533" s="6">
        <f t="shared" si="17"/>
        <v>121.47499999999999</v>
      </c>
    </row>
    <row r="534" spans="1:13" x14ac:dyDescent="0.2">
      <c r="A534" s="1" t="str">
        <f>'Input Data'!B547</f>
        <v>BELMONT</v>
      </c>
      <c r="B534" s="1" t="str">
        <f>'Input Data'!AH547</f>
        <v xml:space="preserve">HWY 401 &amp; 74 </v>
      </c>
      <c r="C534" s="1" t="str">
        <f>'Input Data'!C547</f>
        <v>ON</v>
      </c>
      <c r="D534" s="1" t="str">
        <f>'Input Data'!D547</f>
        <v>ETH MID</v>
      </c>
      <c r="E534" s="1">
        <f>'Input Data'!X547</f>
        <v>87.9</v>
      </c>
      <c r="F534" s="1">
        <f>'Input Data'!F547</f>
        <v>10</v>
      </c>
      <c r="G534" s="1">
        <f>'Input Data'!G547</f>
        <v>9</v>
      </c>
      <c r="H534" s="1">
        <f>'Input Data'!H547</f>
        <v>0</v>
      </c>
      <c r="I534" s="1">
        <f>'Input Data'!I547</f>
        <v>0</v>
      </c>
      <c r="J534" s="1">
        <f t="shared" si="16"/>
        <v>106.9</v>
      </c>
      <c r="K534" s="6">
        <f>J534*'Input Data'!AF547</f>
        <v>13.897000000000002</v>
      </c>
      <c r="L534" s="6">
        <f>J534*'Input Data'!AG547</f>
        <v>0</v>
      </c>
      <c r="M534" s="6">
        <f t="shared" si="17"/>
        <v>120.79700000000001</v>
      </c>
    </row>
    <row r="535" spans="1:13" x14ac:dyDescent="0.2">
      <c r="A535" s="1" t="str">
        <f>'Input Data'!B548</f>
        <v>BELMONT</v>
      </c>
      <c r="B535" s="1" t="str">
        <f>'Input Data'!AH548</f>
        <v xml:space="preserve">HWY 401 &amp; 74 </v>
      </c>
      <c r="C535" s="1" t="str">
        <f>'Input Data'!C548</f>
        <v>ON</v>
      </c>
      <c r="D535" s="1" t="str">
        <f>'Input Data'!D548</f>
        <v>ETHANOL REG</v>
      </c>
      <c r="E535" s="1">
        <f>'Input Data'!X548</f>
        <v>83.4</v>
      </c>
      <c r="F535" s="1">
        <f>'Input Data'!F548</f>
        <v>10</v>
      </c>
      <c r="G535" s="1">
        <f>'Input Data'!G548</f>
        <v>9</v>
      </c>
      <c r="H535" s="1">
        <f>'Input Data'!H548</f>
        <v>0</v>
      </c>
      <c r="I535" s="1">
        <f>'Input Data'!I548</f>
        <v>0</v>
      </c>
      <c r="J535" s="1">
        <f t="shared" si="16"/>
        <v>102.4</v>
      </c>
      <c r="K535" s="6">
        <f>J535*'Input Data'!AF548</f>
        <v>13.312000000000001</v>
      </c>
      <c r="L535" s="6">
        <f>J535*'Input Data'!AG548</f>
        <v>0</v>
      </c>
      <c r="M535" s="6">
        <f t="shared" si="17"/>
        <v>115.712</v>
      </c>
    </row>
    <row r="536" spans="1:13" x14ac:dyDescent="0.2">
      <c r="A536" s="1" t="str">
        <f>'Input Data'!B549</f>
        <v>BELMONT</v>
      </c>
      <c r="B536" s="1" t="str">
        <f>'Input Data'!AH549</f>
        <v xml:space="preserve">HWY 401 &amp; 74 </v>
      </c>
      <c r="C536" s="1" t="str">
        <f>'Input Data'!C549</f>
        <v>ON</v>
      </c>
      <c r="D536" s="1" t="str">
        <f>'Input Data'!D549</f>
        <v>MID</v>
      </c>
      <c r="E536" s="1">
        <f>'Input Data'!X549</f>
        <v>78.400000000000006</v>
      </c>
      <c r="F536" s="1">
        <f>'Input Data'!F549</f>
        <v>10</v>
      </c>
      <c r="G536" s="1">
        <f>'Input Data'!G549</f>
        <v>9</v>
      </c>
      <c r="H536" s="1">
        <f>'Input Data'!H549</f>
        <v>0</v>
      </c>
      <c r="I536" s="1">
        <f>'Input Data'!I549</f>
        <v>0</v>
      </c>
      <c r="J536" s="1">
        <f t="shared" si="16"/>
        <v>97.4</v>
      </c>
      <c r="K536" s="6">
        <f>J536*'Input Data'!AF549</f>
        <v>12.662000000000001</v>
      </c>
      <c r="L536" s="6">
        <f>J536*'Input Data'!AG549</f>
        <v>0</v>
      </c>
      <c r="M536" s="6">
        <f t="shared" si="17"/>
        <v>110.06200000000001</v>
      </c>
    </row>
    <row r="537" spans="1:13" x14ac:dyDescent="0.2">
      <c r="A537" s="1" t="str">
        <f>'Input Data'!B550</f>
        <v>BELMONT</v>
      </c>
      <c r="B537" s="1" t="str">
        <f>'Input Data'!AH550</f>
        <v xml:space="preserve">HWY 401 &amp; 74 </v>
      </c>
      <c r="C537" s="1" t="str">
        <f>'Input Data'!C550</f>
        <v>ON</v>
      </c>
      <c r="D537" s="1" t="str">
        <f>'Input Data'!D550</f>
        <v>PREMIUM</v>
      </c>
      <c r="E537" s="1">
        <f>'Input Data'!X550</f>
        <v>136.80000000000001</v>
      </c>
      <c r="F537" s="1">
        <f>'Input Data'!F550</f>
        <v>10</v>
      </c>
      <c r="G537" s="1">
        <f>'Input Data'!G550</f>
        <v>9</v>
      </c>
      <c r="H537" s="1">
        <f>'Input Data'!H550</f>
        <v>0</v>
      </c>
      <c r="I537" s="1">
        <f>'Input Data'!I550</f>
        <v>0</v>
      </c>
      <c r="J537" s="1">
        <f t="shared" si="16"/>
        <v>155.80000000000001</v>
      </c>
      <c r="K537" s="6">
        <f>J537*'Input Data'!AF550</f>
        <v>20.254000000000001</v>
      </c>
      <c r="L537" s="6">
        <f>J537*'Input Data'!AG550</f>
        <v>0</v>
      </c>
      <c r="M537" s="6">
        <f t="shared" si="17"/>
        <v>176.054</v>
      </c>
    </row>
    <row r="538" spans="1:13" x14ac:dyDescent="0.2">
      <c r="A538" s="1" t="str">
        <f>'Input Data'!B551</f>
        <v>BELMONT</v>
      </c>
      <c r="B538" s="1" t="str">
        <f>'Input Data'!AH551</f>
        <v xml:space="preserve">HWY 401 &amp; 74 </v>
      </c>
      <c r="C538" s="1" t="str">
        <f>'Input Data'!C551</f>
        <v>ON</v>
      </c>
      <c r="D538" s="1" t="str">
        <f>'Input Data'!D551</f>
        <v>REGULAR</v>
      </c>
      <c r="E538" s="1">
        <f>'Input Data'!X551</f>
        <v>64.900000000000006</v>
      </c>
      <c r="F538" s="1">
        <f>'Input Data'!F551</f>
        <v>10</v>
      </c>
      <c r="G538" s="1">
        <f>'Input Data'!G551</f>
        <v>9</v>
      </c>
      <c r="H538" s="1">
        <f>'Input Data'!H551</f>
        <v>0</v>
      </c>
      <c r="I538" s="1">
        <f>'Input Data'!I551</f>
        <v>0</v>
      </c>
      <c r="J538" s="1">
        <f t="shared" si="16"/>
        <v>83.9</v>
      </c>
      <c r="K538" s="6">
        <f>J538*'Input Data'!AF551</f>
        <v>10.907000000000002</v>
      </c>
      <c r="L538" s="6">
        <f>J538*'Input Data'!AG551</f>
        <v>0</v>
      </c>
      <c r="M538" s="6">
        <f t="shared" si="17"/>
        <v>94.807000000000002</v>
      </c>
    </row>
    <row r="539" spans="1:13" x14ac:dyDescent="0.2">
      <c r="A539" s="1" t="str">
        <f>'Input Data'!B552</f>
        <v>BELMONT</v>
      </c>
      <c r="B539" s="1" t="str">
        <f>'Input Data'!AH552</f>
        <v xml:space="preserve">HWY 401 &amp; 74 </v>
      </c>
      <c r="C539" s="1" t="str">
        <f>'Input Data'!C552</f>
        <v>ON</v>
      </c>
      <c r="D539" s="1" t="str">
        <f>'Input Data'!D552</f>
        <v>UNBRAND DEF</v>
      </c>
      <c r="E539" s="1">
        <f>'Input Data'!X552</f>
        <v>118.5</v>
      </c>
      <c r="F539" s="1">
        <f>'Input Data'!F552</f>
        <v>0</v>
      </c>
      <c r="G539" s="1">
        <f>'Input Data'!G552</f>
        <v>0</v>
      </c>
      <c r="H539" s="1">
        <f>'Input Data'!H552</f>
        <v>0</v>
      </c>
      <c r="I539" s="1">
        <f>'Input Data'!I552</f>
        <v>0</v>
      </c>
      <c r="J539" s="1">
        <f t="shared" si="16"/>
        <v>118.5</v>
      </c>
      <c r="K539" s="6">
        <f>J539*'Input Data'!AF552</f>
        <v>15.405000000000001</v>
      </c>
      <c r="L539" s="6">
        <f>J539*'Input Data'!AG552</f>
        <v>0</v>
      </c>
      <c r="M539" s="6">
        <f t="shared" si="17"/>
        <v>133.905</v>
      </c>
    </row>
    <row r="540" spans="1:13" x14ac:dyDescent="0.2">
      <c r="A540" s="1" t="str">
        <f>'Input Data'!B553</f>
        <v>BRADFORD</v>
      </c>
      <c r="B540" s="1" t="str">
        <f>'Input Data'!AH553</f>
        <v>1-3479 SIMCOE COUNTY ROAD 88</v>
      </c>
      <c r="C540" s="1" t="str">
        <f>'Input Data'!C553</f>
        <v>ON</v>
      </c>
      <c r="D540" s="1" t="str">
        <f>'Input Data'!D553</f>
        <v>D LS DYED</v>
      </c>
      <c r="E540" s="1">
        <f>'Input Data'!X553</f>
        <v>96.4</v>
      </c>
      <c r="F540" s="1">
        <f>'Input Data'!F553</f>
        <v>4</v>
      </c>
      <c r="G540" s="1">
        <f>'Input Data'!G553</f>
        <v>0</v>
      </c>
      <c r="H540" s="1">
        <f>'Input Data'!H553</f>
        <v>0</v>
      </c>
      <c r="I540" s="1">
        <f>'Input Data'!I553</f>
        <v>0</v>
      </c>
      <c r="J540" s="1">
        <f t="shared" si="16"/>
        <v>100.4</v>
      </c>
      <c r="K540" s="6">
        <f>J540*'Input Data'!AF553</f>
        <v>13.052000000000001</v>
      </c>
      <c r="L540" s="6">
        <f>J540*'Input Data'!AG553</f>
        <v>0</v>
      </c>
      <c r="M540" s="6">
        <f t="shared" si="17"/>
        <v>113.45200000000001</v>
      </c>
    </row>
    <row r="541" spans="1:13" x14ac:dyDescent="0.2">
      <c r="A541" s="1" t="str">
        <f>'Input Data'!B554</f>
        <v>BRADFORD</v>
      </c>
      <c r="B541" s="1" t="str">
        <f>'Input Data'!AH554</f>
        <v>1-3479 SIMCOE COUNTY ROAD 88</v>
      </c>
      <c r="C541" s="1" t="str">
        <f>'Input Data'!C554</f>
        <v>ON</v>
      </c>
      <c r="D541" s="1" t="str">
        <f>'Input Data'!D554</f>
        <v>DIESEL LS</v>
      </c>
      <c r="E541" s="1">
        <f>'Input Data'!X554</f>
        <v>96.4</v>
      </c>
      <c r="F541" s="1">
        <f>'Input Data'!F554</f>
        <v>4</v>
      </c>
      <c r="G541" s="1">
        <f>'Input Data'!G554</f>
        <v>9</v>
      </c>
      <c r="H541" s="1">
        <f>'Input Data'!H554</f>
        <v>0</v>
      </c>
      <c r="I541" s="1">
        <f>'Input Data'!I554</f>
        <v>0</v>
      </c>
      <c r="J541" s="1">
        <f t="shared" si="16"/>
        <v>109.4</v>
      </c>
      <c r="K541" s="6">
        <f>J541*'Input Data'!AF554</f>
        <v>14.222000000000001</v>
      </c>
      <c r="L541" s="6">
        <f>J541*'Input Data'!AG554</f>
        <v>0</v>
      </c>
      <c r="M541" s="6">
        <f t="shared" si="17"/>
        <v>123.62200000000001</v>
      </c>
    </row>
    <row r="542" spans="1:13" x14ac:dyDescent="0.2">
      <c r="A542" s="1" t="str">
        <f>'Input Data'!B555</f>
        <v>BRADFORD</v>
      </c>
      <c r="B542" s="1" t="str">
        <f>'Input Data'!AH555</f>
        <v>1-3479 SIMCOE COUNTY ROAD 88</v>
      </c>
      <c r="C542" s="1" t="str">
        <f>'Input Data'!C555</f>
        <v>ON</v>
      </c>
      <c r="D542" s="1" t="str">
        <f>'Input Data'!D555</f>
        <v>ETH MID</v>
      </c>
      <c r="E542" s="1">
        <f>'Input Data'!X555</f>
        <v>89.2</v>
      </c>
      <c r="F542" s="1">
        <f>'Input Data'!F555</f>
        <v>10</v>
      </c>
      <c r="G542" s="1">
        <f>'Input Data'!G555</f>
        <v>9</v>
      </c>
      <c r="H542" s="1">
        <f>'Input Data'!H555</f>
        <v>0</v>
      </c>
      <c r="I542" s="1">
        <f>'Input Data'!I555</f>
        <v>0</v>
      </c>
      <c r="J542" s="1">
        <f t="shared" si="16"/>
        <v>108.2</v>
      </c>
      <c r="K542" s="6">
        <f>J542*'Input Data'!AF555</f>
        <v>14.066000000000001</v>
      </c>
      <c r="L542" s="6">
        <f>J542*'Input Data'!AG555</f>
        <v>0</v>
      </c>
      <c r="M542" s="6">
        <f t="shared" si="17"/>
        <v>122.26600000000001</v>
      </c>
    </row>
    <row r="543" spans="1:13" x14ac:dyDescent="0.2">
      <c r="A543" s="1" t="str">
        <f>'Input Data'!B556</f>
        <v>BRADFORD</v>
      </c>
      <c r="B543" s="1" t="str">
        <f>'Input Data'!AH556</f>
        <v>1-3479 SIMCOE COUNTY ROAD 88</v>
      </c>
      <c r="C543" s="1" t="str">
        <f>'Input Data'!C556</f>
        <v>ON</v>
      </c>
      <c r="D543" s="1" t="str">
        <f>'Input Data'!D556</f>
        <v>ETHANOL REG</v>
      </c>
      <c r="E543" s="1">
        <f>'Input Data'!X556</f>
        <v>84.7</v>
      </c>
      <c r="F543" s="1">
        <f>'Input Data'!F556</f>
        <v>10</v>
      </c>
      <c r="G543" s="1">
        <f>'Input Data'!G556</f>
        <v>9</v>
      </c>
      <c r="H543" s="1">
        <f>'Input Data'!H556</f>
        <v>0</v>
      </c>
      <c r="I543" s="1">
        <f>'Input Data'!I556</f>
        <v>0</v>
      </c>
      <c r="J543" s="1">
        <f t="shared" si="16"/>
        <v>103.7</v>
      </c>
      <c r="K543" s="6">
        <f>J543*'Input Data'!AF556</f>
        <v>13.481000000000002</v>
      </c>
      <c r="L543" s="6">
        <f>J543*'Input Data'!AG556</f>
        <v>0</v>
      </c>
      <c r="M543" s="6">
        <f t="shared" si="17"/>
        <v>117.18100000000001</v>
      </c>
    </row>
    <row r="544" spans="1:13" x14ac:dyDescent="0.2">
      <c r="A544" s="1" t="str">
        <f>'Input Data'!B557</f>
        <v>BRADFORD</v>
      </c>
      <c r="B544" s="1" t="str">
        <f>'Input Data'!AH557</f>
        <v>1-3479 SIMCOE COUNTY ROAD 88</v>
      </c>
      <c r="C544" s="1" t="str">
        <f>'Input Data'!C557</f>
        <v>ON</v>
      </c>
      <c r="D544" s="1" t="str">
        <f>'Input Data'!D557</f>
        <v>PREMIUM</v>
      </c>
      <c r="E544" s="1">
        <f>'Input Data'!X557</f>
        <v>97.8</v>
      </c>
      <c r="F544" s="1">
        <f>'Input Data'!F557</f>
        <v>10</v>
      </c>
      <c r="G544" s="1">
        <f>'Input Data'!G557</f>
        <v>9</v>
      </c>
      <c r="H544" s="1">
        <f>'Input Data'!H557</f>
        <v>0</v>
      </c>
      <c r="I544" s="1">
        <f>'Input Data'!I557</f>
        <v>0</v>
      </c>
      <c r="J544" s="1">
        <f t="shared" si="16"/>
        <v>116.8</v>
      </c>
      <c r="K544" s="6">
        <f>J544*'Input Data'!AF557</f>
        <v>15.183999999999999</v>
      </c>
      <c r="L544" s="6">
        <f>J544*'Input Data'!AG557</f>
        <v>0</v>
      </c>
      <c r="M544" s="6">
        <f t="shared" si="17"/>
        <v>131.98400000000001</v>
      </c>
    </row>
    <row r="545" spans="1:13" x14ac:dyDescent="0.2">
      <c r="A545" s="1" t="str">
        <f>'Input Data'!B558</f>
        <v>BRADFORD</v>
      </c>
      <c r="B545" s="1" t="str">
        <f>'Input Data'!AH558</f>
        <v>1-3479 SIMCOE COUNTY ROAD 88</v>
      </c>
      <c r="C545" s="1" t="str">
        <f>'Input Data'!C558</f>
        <v>ON</v>
      </c>
      <c r="D545" s="1" t="str">
        <f>'Input Data'!D558</f>
        <v>UNBRAND DEF</v>
      </c>
      <c r="E545" s="1">
        <f>'Input Data'!X558</f>
        <v>118.5</v>
      </c>
      <c r="F545" s="1">
        <f>'Input Data'!F558</f>
        <v>0</v>
      </c>
      <c r="G545" s="1">
        <f>'Input Data'!G558</f>
        <v>0</v>
      </c>
      <c r="H545" s="1">
        <f>'Input Data'!H558</f>
        <v>0</v>
      </c>
      <c r="I545" s="1">
        <f>'Input Data'!I558</f>
        <v>0</v>
      </c>
      <c r="J545" s="1">
        <f t="shared" si="16"/>
        <v>118.5</v>
      </c>
      <c r="K545" s="6">
        <f>J545*'Input Data'!AF558</f>
        <v>15.405000000000001</v>
      </c>
      <c r="L545" s="6">
        <f>J545*'Input Data'!AG558</f>
        <v>0</v>
      </c>
      <c r="M545" s="6">
        <f t="shared" si="17"/>
        <v>133.905</v>
      </c>
    </row>
    <row r="546" spans="1:13" x14ac:dyDescent="0.2">
      <c r="A546" s="1" t="str">
        <f>'Input Data'!B559</f>
        <v>CARDINAL</v>
      </c>
      <c r="B546" s="1" t="str">
        <f>'Input Data'!AH559</f>
        <v>2085 SHANLY RD COUNTY RD 22</v>
      </c>
      <c r="C546" s="1" t="str">
        <f>'Input Data'!C559</f>
        <v>ON</v>
      </c>
      <c r="D546" s="1" t="str">
        <f>'Input Data'!D559</f>
        <v>D LS DYED</v>
      </c>
      <c r="E546" s="1">
        <f>'Input Data'!X559</f>
        <v>103.3</v>
      </c>
      <c r="F546" s="1">
        <f>'Input Data'!F559</f>
        <v>4</v>
      </c>
      <c r="G546" s="1">
        <f>'Input Data'!G559</f>
        <v>0</v>
      </c>
      <c r="H546" s="1">
        <f>'Input Data'!H559</f>
        <v>0</v>
      </c>
      <c r="I546" s="1">
        <f>'Input Data'!I559</f>
        <v>0</v>
      </c>
      <c r="J546" s="1">
        <f t="shared" si="16"/>
        <v>107.3</v>
      </c>
      <c r="K546" s="6">
        <f>J546*'Input Data'!AF559</f>
        <v>13.949</v>
      </c>
      <c r="L546" s="6">
        <f>J546*'Input Data'!AG559</f>
        <v>0</v>
      </c>
      <c r="M546" s="6">
        <f t="shared" si="17"/>
        <v>121.249</v>
      </c>
    </row>
    <row r="547" spans="1:13" x14ac:dyDescent="0.2">
      <c r="A547" s="1" t="str">
        <f>'Input Data'!B560</f>
        <v>CARDINAL</v>
      </c>
      <c r="B547" s="1" t="str">
        <f>'Input Data'!AH560</f>
        <v>2085 SHANLY RD COUNTY RD 22</v>
      </c>
      <c r="C547" s="1" t="str">
        <f>'Input Data'!C560</f>
        <v>ON</v>
      </c>
      <c r="D547" s="1" t="str">
        <f>'Input Data'!D560</f>
        <v>DIESEL LS</v>
      </c>
      <c r="E547" s="1">
        <f>'Input Data'!X560</f>
        <v>103.3</v>
      </c>
      <c r="F547" s="1">
        <f>'Input Data'!F560</f>
        <v>4</v>
      </c>
      <c r="G547" s="1">
        <f>'Input Data'!G560</f>
        <v>9</v>
      </c>
      <c r="H547" s="1">
        <f>'Input Data'!H560</f>
        <v>0</v>
      </c>
      <c r="I547" s="1">
        <f>'Input Data'!I560</f>
        <v>0</v>
      </c>
      <c r="J547" s="1">
        <f t="shared" si="16"/>
        <v>116.3</v>
      </c>
      <c r="K547" s="6">
        <f>J547*'Input Data'!AF560</f>
        <v>15.119</v>
      </c>
      <c r="L547" s="6">
        <f>J547*'Input Data'!AG560</f>
        <v>0</v>
      </c>
      <c r="M547" s="6">
        <f t="shared" si="17"/>
        <v>131.41899999999998</v>
      </c>
    </row>
    <row r="548" spans="1:13" x14ac:dyDescent="0.2">
      <c r="A548" s="1" t="str">
        <f>'Input Data'!B561</f>
        <v>CARDINAL</v>
      </c>
      <c r="B548" s="1" t="str">
        <f>'Input Data'!AH561</f>
        <v>2085 SHANLY RD COUNTY RD 22</v>
      </c>
      <c r="C548" s="1" t="str">
        <f>'Input Data'!C561</f>
        <v>ON</v>
      </c>
      <c r="D548" s="1" t="str">
        <f>'Input Data'!D561</f>
        <v>UNBRAND DEF</v>
      </c>
      <c r="E548" s="1">
        <f>'Input Data'!X561</f>
        <v>127.3</v>
      </c>
      <c r="F548" s="1">
        <f>'Input Data'!F561</f>
        <v>0</v>
      </c>
      <c r="G548" s="1">
        <f>'Input Data'!G561</f>
        <v>0</v>
      </c>
      <c r="H548" s="1">
        <f>'Input Data'!H561</f>
        <v>0</v>
      </c>
      <c r="I548" s="1">
        <f>'Input Data'!I561</f>
        <v>0</v>
      </c>
      <c r="J548" s="1">
        <f t="shared" si="16"/>
        <v>127.3</v>
      </c>
      <c r="K548" s="6">
        <f>J548*'Input Data'!AF561</f>
        <v>16.548999999999999</v>
      </c>
      <c r="L548" s="6">
        <f>J548*'Input Data'!AG561</f>
        <v>0</v>
      </c>
      <c r="M548" s="6">
        <f t="shared" si="17"/>
        <v>143.84899999999999</v>
      </c>
    </row>
    <row r="549" spans="1:13" x14ac:dyDescent="0.2">
      <c r="A549" s="1" t="str">
        <f>'Input Data'!B562</f>
        <v>CHATHAM</v>
      </c>
      <c r="B549" s="1" t="str">
        <f>'Input Data'!AH562</f>
        <v>22216 Bloomfield Road</v>
      </c>
      <c r="C549" s="1" t="str">
        <f>'Input Data'!C562</f>
        <v>ON</v>
      </c>
      <c r="D549" s="1" t="str">
        <f>'Input Data'!D562</f>
        <v>D LS DYED</v>
      </c>
      <c r="E549" s="1">
        <f>'Input Data'!X562</f>
        <v>97.1</v>
      </c>
      <c r="F549" s="1">
        <f>'Input Data'!F562</f>
        <v>4</v>
      </c>
      <c r="G549" s="1">
        <f>'Input Data'!G562</f>
        <v>0</v>
      </c>
      <c r="H549" s="1">
        <f>'Input Data'!H562</f>
        <v>0</v>
      </c>
      <c r="I549" s="1">
        <f>'Input Data'!I562</f>
        <v>0</v>
      </c>
      <c r="J549" s="1">
        <f t="shared" si="16"/>
        <v>101.1</v>
      </c>
      <c r="K549" s="6">
        <f>J549*'Input Data'!AF562</f>
        <v>13.142999999999999</v>
      </c>
      <c r="L549" s="6">
        <f>J549*'Input Data'!AG562</f>
        <v>0</v>
      </c>
      <c r="M549" s="6">
        <f t="shared" si="17"/>
        <v>114.24299999999999</v>
      </c>
    </row>
    <row r="550" spans="1:13" x14ac:dyDescent="0.2">
      <c r="A550" s="1" t="str">
        <f>'Input Data'!B563</f>
        <v>CHATHAM</v>
      </c>
      <c r="B550" s="1" t="str">
        <f>'Input Data'!AH563</f>
        <v>22216 Bloomfield Road</v>
      </c>
      <c r="C550" s="1" t="str">
        <f>'Input Data'!C563</f>
        <v>ON</v>
      </c>
      <c r="D550" s="1" t="str">
        <f>'Input Data'!D563</f>
        <v>DIESEL LS</v>
      </c>
      <c r="E550" s="1">
        <f>'Input Data'!X563</f>
        <v>97.1</v>
      </c>
      <c r="F550" s="1">
        <f>'Input Data'!F563</f>
        <v>4</v>
      </c>
      <c r="G550" s="1">
        <f>'Input Data'!G563</f>
        <v>9</v>
      </c>
      <c r="H550" s="1">
        <f>'Input Data'!H563</f>
        <v>0</v>
      </c>
      <c r="I550" s="1">
        <f>'Input Data'!I563</f>
        <v>0</v>
      </c>
      <c r="J550" s="1">
        <f t="shared" si="16"/>
        <v>110.1</v>
      </c>
      <c r="K550" s="6">
        <f>J550*'Input Data'!AF563</f>
        <v>14.313000000000001</v>
      </c>
      <c r="L550" s="6">
        <f>J550*'Input Data'!AG563</f>
        <v>0</v>
      </c>
      <c r="M550" s="6">
        <f t="shared" si="17"/>
        <v>124.413</v>
      </c>
    </row>
    <row r="551" spans="1:13" x14ac:dyDescent="0.2">
      <c r="A551" s="1" t="str">
        <f>'Input Data'!B564</f>
        <v>CHATHAM</v>
      </c>
      <c r="B551" s="1" t="str">
        <f>'Input Data'!AH564</f>
        <v>22216 Bloomfield Road</v>
      </c>
      <c r="C551" s="1" t="str">
        <f>'Input Data'!C564</f>
        <v>ON</v>
      </c>
      <c r="D551" s="1" t="str">
        <f>'Input Data'!D564</f>
        <v>UNBRAND DEF</v>
      </c>
      <c r="E551" s="1">
        <f>'Input Data'!X564</f>
        <v>106.1</v>
      </c>
      <c r="F551" s="1">
        <f>'Input Data'!F564</f>
        <v>0</v>
      </c>
      <c r="G551" s="1">
        <f>'Input Data'!G564</f>
        <v>0</v>
      </c>
      <c r="H551" s="1">
        <f>'Input Data'!H564</f>
        <v>0</v>
      </c>
      <c r="I551" s="1">
        <f>'Input Data'!I564</f>
        <v>0</v>
      </c>
      <c r="J551" s="1">
        <f t="shared" si="16"/>
        <v>106.1</v>
      </c>
      <c r="K551" s="6">
        <f>J551*'Input Data'!AF564</f>
        <v>13.792999999999999</v>
      </c>
      <c r="L551" s="6">
        <f>J551*'Input Data'!AG564</f>
        <v>0</v>
      </c>
      <c r="M551" s="6">
        <f t="shared" si="17"/>
        <v>119.893</v>
      </c>
    </row>
    <row r="552" spans="1:13" x14ac:dyDescent="0.2">
      <c r="A552" s="1" t="str">
        <f>'Input Data'!B565</f>
        <v>COCHRANE</v>
      </c>
      <c r="B552" s="1" t="str">
        <f>'Input Data'!AH565</f>
        <v>99 HWY 11 S</v>
      </c>
      <c r="C552" s="1" t="str">
        <f>'Input Data'!C565</f>
        <v>ON</v>
      </c>
      <c r="D552" s="1" t="str">
        <f>'Input Data'!D565</f>
        <v>D LS DYED</v>
      </c>
      <c r="E552" s="1">
        <f>'Input Data'!X565</f>
        <v>102.7</v>
      </c>
      <c r="F552" s="1">
        <f>'Input Data'!F565</f>
        <v>4</v>
      </c>
      <c r="G552" s="1">
        <f>'Input Data'!G565</f>
        <v>0</v>
      </c>
      <c r="H552" s="1">
        <f>'Input Data'!H565</f>
        <v>0</v>
      </c>
      <c r="I552" s="1">
        <f>'Input Data'!I565</f>
        <v>0</v>
      </c>
      <c r="J552" s="1">
        <f t="shared" si="16"/>
        <v>106.7</v>
      </c>
      <c r="K552" s="6">
        <f>J552*'Input Data'!AF565</f>
        <v>13.871</v>
      </c>
      <c r="L552" s="6">
        <f>J552*'Input Data'!AG565</f>
        <v>0</v>
      </c>
      <c r="M552" s="6">
        <f t="shared" si="17"/>
        <v>120.571</v>
      </c>
    </row>
    <row r="553" spans="1:13" x14ac:dyDescent="0.2">
      <c r="A553" s="1" t="str">
        <f>'Input Data'!B566</f>
        <v>COCHRANE</v>
      </c>
      <c r="B553" s="1" t="str">
        <f>'Input Data'!AH566</f>
        <v>99 HWY 11 S</v>
      </c>
      <c r="C553" s="1" t="str">
        <f>'Input Data'!C566</f>
        <v>ON</v>
      </c>
      <c r="D553" s="1" t="str">
        <f>'Input Data'!D566</f>
        <v>DIESEL LS</v>
      </c>
      <c r="E553" s="1">
        <f>'Input Data'!X566</f>
        <v>102.7</v>
      </c>
      <c r="F553" s="1">
        <f>'Input Data'!F566</f>
        <v>4</v>
      </c>
      <c r="G553" s="1">
        <f>'Input Data'!G566</f>
        <v>9</v>
      </c>
      <c r="H553" s="1">
        <f>'Input Data'!H566</f>
        <v>0</v>
      </c>
      <c r="I553" s="1">
        <f>'Input Data'!I566</f>
        <v>0</v>
      </c>
      <c r="J553" s="1">
        <f t="shared" si="16"/>
        <v>115.7</v>
      </c>
      <c r="K553" s="6">
        <f>J553*'Input Data'!AF566</f>
        <v>15.041</v>
      </c>
      <c r="L553" s="6">
        <f>J553*'Input Data'!AG566</f>
        <v>0</v>
      </c>
      <c r="M553" s="6">
        <f t="shared" si="17"/>
        <v>130.74100000000001</v>
      </c>
    </row>
    <row r="554" spans="1:13" x14ac:dyDescent="0.2">
      <c r="A554" s="1" t="str">
        <f>'Input Data'!B567</f>
        <v>COCHRANE</v>
      </c>
      <c r="B554" s="1" t="str">
        <f>'Input Data'!AH567</f>
        <v>99 HWY 11 S</v>
      </c>
      <c r="C554" s="1" t="str">
        <f>'Input Data'!C567</f>
        <v>ON</v>
      </c>
      <c r="D554" s="1" t="str">
        <f>'Input Data'!D567</f>
        <v>ETHANOL REG</v>
      </c>
      <c r="E554" s="1">
        <f>'Input Data'!X567</f>
        <v>77.5</v>
      </c>
      <c r="F554" s="1">
        <f>'Input Data'!F567</f>
        <v>10</v>
      </c>
      <c r="G554" s="1">
        <f>'Input Data'!G567</f>
        <v>9</v>
      </c>
      <c r="H554" s="1">
        <f>'Input Data'!H567</f>
        <v>0</v>
      </c>
      <c r="I554" s="1">
        <f>'Input Data'!I567</f>
        <v>0</v>
      </c>
      <c r="J554" s="1">
        <f t="shared" si="16"/>
        <v>96.5</v>
      </c>
      <c r="K554" s="6">
        <f>J554*'Input Data'!AF567</f>
        <v>12.545</v>
      </c>
      <c r="L554" s="6">
        <f>J554*'Input Data'!AG567</f>
        <v>0</v>
      </c>
      <c r="M554" s="6">
        <f t="shared" si="17"/>
        <v>109.045</v>
      </c>
    </row>
    <row r="555" spans="1:13" x14ac:dyDescent="0.2">
      <c r="A555" s="1" t="str">
        <f>'Input Data'!B568</f>
        <v>COCHRANE</v>
      </c>
      <c r="B555" s="1" t="str">
        <f>'Input Data'!AH568</f>
        <v>99 HWY 11 S</v>
      </c>
      <c r="C555" s="1" t="str">
        <f>'Input Data'!C568</f>
        <v>ON</v>
      </c>
      <c r="D555" s="1" t="str">
        <f>'Input Data'!D568</f>
        <v>PREMIUM</v>
      </c>
      <c r="E555" s="1">
        <f>'Input Data'!X568</f>
        <v>88.5</v>
      </c>
      <c r="F555" s="1">
        <f>'Input Data'!F568</f>
        <v>10</v>
      </c>
      <c r="G555" s="1">
        <f>'Input Data'!G568</f>
        <v>9</v>
      </c>
      <c r="H555" s="1">
        <f>'Input Data'!H568</f>
        <v>0</v>
      </c>
      <c r="I555" s="1">
        <f>'Input Data'!I568</f>
        <v>0</v>
      </c>
      <c r="J555" s="1">
        <f t="shared" si="16"/>
        <v>107.5</v>
      </c>
      <c r="K555" s="6">
        <f>J555*'Input Data'!AF568</f>
        <v>13.975</v>
      </c>
      <c r="L555" s="6">
        <f>J555*'Input Data'!AG568</f>
        <v>0</v>
      </c>
      <c r="M555" s="6">
        <f t="shared" si="17"/>
        <v>121.47499999999999</v>
      </c>
    </row>
    <row r="556" spans="1:13" x14ac:dyDescent="0.2">
      <c r="A556" s="1" t="str">
        <f>'Input Data'!B569</f>
        <v>COCHRANE</v>
      </c>
      <c r="B556" s="1" t="str">
        <f>'Input Data'!AH569</f>
        <v>99 HWY 11 S</v>
      </c>
      <c r="C556" s="1" t="str">
        <f>'Input Data'!C569</f>
        <v>ON</v>
      </c>
      <c r="D556" s="1" t="str">
        <f>'Input Data'!D569</f>
        <v>UNBRAND DEF</v>
      </c>
      <c r="E556" s="1">
        <f>'Input Data'!X569</f>
        <v>91.9</v>
      </c>
      <c r="F556" s="1">
        <f>'Input Data'!F569</f>
        <v>0</v>
      </c>
      <c r="G556" s="1">
        <f>'Input Data'!G569</f>
        <v>0</v>
      </c>
      <c r="H556" s="1">
        <f>'Input Data'!H569</f>
        <v>0</v>
      </c>
      <c r="I556" s="1">
        <f>'Input Data'!I569</f>
        <v>0</v>
      </c>
      <c r="J556" s="1">
        <f t="shared" si="16"/>
        <v>91.9</v>
      </c>
      <c r="K556" s="6">
        <f>J556*'Input Data'!AF569</f>
        <v>11.947000000000001</v>
      </c>
      <c r="L556" s="6">
        <f>J556*'Input Data'!AG569</f>
        <v>0</v>
      </c>
      <c r="M556" s="6">
        <f t="shared" si="17"/>
        <v>103.84700000000001</v>
      </c>
    </row>
    <row r="557" spans="1:13" x14ac:dyDescent="0.2">
      <c r="A557" s="1" t="str">
        <f>'Input Data'!B570</f>
        <v>CORNWALL</v>
      </c>
      <c r="B557" s="1" t="str">
        <f>'Input Data'!AH570</f>
        <v>1400 BOUNDARY RD</v>
      </c>
      <c r="C557" s="1" t="str">
        <f>'Input Data'!C570</f>
        <v>ON</v>
      </c>
      <c r="D557" s="1" t="str">
        <f>'Input Data'!D570</f>
        <v>D LS DYED</v>
      </c>
      <c r="E557" s="1">
        <f>'Input Data'!X570</f>
        <v>102.9</v>
      </c>
      <c r="F557" s="1">
        <f>'Input Data'!F570</f>
        <v>4</v>
      </c>
      <c r="G557" s="1">
        <f>'Input Data'!G570</f>
        <v>0</v>
      </c>
      <c r="H557" s="1">
        <f>'Input Data'!H570</f>
        <v>0</v>
      </c>
      <c r="I557" s="1">
        <f>'Input Data'!I570</f>
        <v>0</v>
      </c>
      <c r="J557" s="1">
        <f t="shared" si="16"/>
        <v>106.9</v>
      </c>
      <c r="K557" s="6">
        <f>J557*'Input Data'!AF570</f>
        <v>13.897000000000002</v>
      </c>
      <c r="L557" s="6">
        <f>J557*'Input Data'!AG570</f>
        <v>0</v>
      </c>
      <c r="M557" s="6">
        <f t="shared" si="17"/>
        <v>120.79700000000001</v>
      </c>
    </row>
    <row r="558" spans="1:13" x14ac:dyDescent="0.2">
      <c r="A558" s="1" t="str">
        <f>'Input Data'!B571</f>
        <v>CORNWALL</v>
      </c>
      <c r="B558" s="1" t="str">
        <f>'Input Data'!AH571</f>
        <v>1400 BOUNDARY RD</v>
      </c>
      <c r="C558" s="1" t="str">
        <f>'Input Data'!C571</f>
        <v>ON</v>
      </c>
      <c r="D558" s="1" t="str">
        <f>'Input Data'!D571</f>
        <v>DIESEL LS</v>
      </c>
      <c r="E558" s="1">
        <f>'Input Data'!X571</f>
        <v>102.9</v>
      </c>
      <c r="F558" s="1">
        <f>'Input Data'!F571</f>
        <v>4</v>
      </c>
      <c r="G558" s="1">
        <f>'Input Data'!G571</f>
        <v>9</v>
      </c>
      <c r="H558" s="1">
        <f>'Input Data'!H571</f>
        <v>0</v>
      </c>
      <c r="I558" s="1">
        <f>'Input Data'!I571</f>
        <v>0</v>
      </c>
      <c r="J558" s="1">
        <f t="shared" si="16"/>
        <v>115.9</v>
      </c>
      <c r="K558" s="6">
        <f>J558*'Input Data'!AF571</f>
        <v>15.067000000000002</v>
      </c>
      <c r="L558" s="6">
        <f>J558*'Input Data'!AG571</f>
        <v>0</v>
      </c>
      <c r="M558" s="6">
        <f t="shared" si="17"/>
        <v>130.96700000000001</v>
      </c>
    </row>
    <row r="559" spans="1:13" x14ac:dyDescent="0.2">
      <c r="A559" s="1" t="str">
        <f>'Input Data'!B572</f>
        <v>CORNWALL</v>
      </c>
      <c r="B559" s="1" t="str">
        <f>'Input Data'!AH572</f>
        <v>1400 BOUNDARY RD</v>
      </c>
      <c r="C559" s="1" t="str">
        <f>'Input Data'!C572</f>
        <v>ON</v>
      </c>
      <c r="D559" s="1" t="str">
        <f>'Input Data'!D572</f>
        <v>UNBRAND DEF</v>
      </c>
      <c r="E559" s="1">
        <f>'Input Data'!X572</f>
        <v>109.6</v>
      </c>
      <c r="F559" s="1">
        <f>'Input Data'!F572</f>
        <v>0</v>
      </c>
      <c r="G559" s="1">
        <f>'Input Data'!G572</f>
        <v>0</v>
      </c>
      <c r="H559" s="1">
        <f>'Input Data'!H572</f>
        <v>0</v>
      </c>
      <c r="I559" s="1">
        <f>'Input Data'!I572</f>
        <v>0</v>
      </c>
      <c r="J559" s="1">
        <f t="shared" si="16"/>
        <v>109.6</v>
      </c>
      <c r="K559" s="6">
        <f>J559*'Input Data'!AF572</f>
        <v>14.247999999999999</v>
      </c>
      <c r="L559" s="6">
        <f>J559*'Input Data'!AG572</f>
        <v>0</v>
      </c>
      <c r="M559" s="6">
        <f t="shared" si="17"/>
        <v>123.848</v>
      </c>
    </row>
    <row r="560" spans="1:13" x14ac:dyDescent="0.2">
      <c r="A560" s="1" t="str">
        <f>'Input Data'!B573</f>
        <v>DRYDEN</v>
      </c>
      <c r="B560" s="1" t="str">
        <f>'Input Data'!AH573</f>
        <v>15627 HWY 17 E</v>
      </c>
      <c r="C560" s="1" t="str">
        <f>'Input Data'!C573</f>
        <v>ON</v>
      </c>
      <c r="D560" s="1" t="str">
        <f>'Input Data'!D573</f>
        <v>D LS DYED</v>
      </c>
      <c r="E560" s="1">
        <f>'Input Data'!X573</f>
        <v>106.4</v>
      </c>
      <c r="F560" s="1">
        <f>'Input Data'!F573</f>
        <v>4</v>
      </c>
      <c r="G560" s="1">
        <f>'Input Data'!G573</f>
        <v>0</v>
      </c>
      <c r="H560" s="1">
        <f>'Input Data'!H573</f>
        <v>0</v>
      </c>
      <c r="I560" s="1">
        <f>'Input Data'!I573</f>
        <v>0</v>
      </c>
      <c r="J560" s="1">
        <f t="shared" si="16"/>
        <v>110.4</v>
      </c>
      <c r="K560" s="6">
        <f>J560*'Input Data'!AF573</f>
        <v>14.352000000000002</v>
      </c>
      <c r="L560" s="6">
        <f>J560*'Input Data'!AG573</f>
        <v>0</v>
      </c>
      <c r="M560" s="6">
        <f t="shared" si="17"/>
        <v>124.75200000000001</v>
      </c>
    </row>
    <row r="561" spans="1:13" x14ac:dyDescent="0.2">
      <c r="A561" s="1" t="str">
        <f>'Input Data'!B574</f>
        <v>DRYDEN</v>
      </c>
      <c r="B561" s="1" t="str">
        <f>'Input Data'!AH574</f>
        <v>15627 HWY 17 E</v>
      </c>
      <c r="C561" s="1" t="str">
        <f>'Input Data'!C574</f>
        <v>ON</v>
      </c>
      <c r="D561" s="1" t="str">
        <f>'Input Data'!D574</f>
        <v>DIESEL LS</v>
      </c>
      <c r="E561" s="1">
        <f>'Input Data'!X574</f>
        <v>106.4</v>
      </c>
      <c r="F561" s="1">
        <f>'Input Data'!F574</f>
        <v>4</v>
      </c>
      <c r="G561" s="1">
        <f>'Input Data'!G574</f>
        <v>9</v>
      </c>
      <c r="H561" s="1">
        <f>'Input Data'!H574</f>
        <v>0</v>
      </c>
      <c r="I561" s="1">
        <f>'Input Data'!I574</f>
        <v>0</v>
      </c>
      <c r="J561" s="1">
        <f t="shared" si="16"/>
        <v>119.4</v>
      </c>
      <c r="K561" s="6">
        <f>J561*'Input Data'!AF574</f>
        <v>15.522000000000002</v>
      </c>
      <c r="L561" s="6">
        <f>J561*'Input Data'!AG574</f>
        <v>0</v>
      </c>
      <c r="M561" s="6">
        <f t="shared" si="17"/>
        <v>134.922</v>
      </c>
    </row>
    <row r="562" spans="1:13" x14ac:dyDescent="0.2">
      <c r="A562" s="1" t="str">
        <f>'Input Data'!B575</f>
        <v>DRYDEN</v>
      </c>
      <c r="B562" s="1" t="str">
        <f>'Input Data'!AH575</f>
        <v>15627 HWY 17 E</v>
      </c>
      <c r="C562" s="1" t="str">
        <f>'Input Data'!C575</f>
        <v>ON</v>
      </c>
      <c r="D562" s="1" t="str">
        <f>'Input Data'!D575</f>
        <v>ETHANOL REG</v>
      </c>
      <c r="E562" s="1">
        <f>'Input Data'!X575</f>
        <v>94.4</v>
      </c>
      <c r="F562" s="1">
        <f>'Input Data'!F575</f>
        <v>10</v>
      </c>
      <c r="G562" s="1">
        <f>'Input Data'!G575</f>
        <v>9</v>
      </c>
      <c r="H562" s="1">
        <f>'Input Data'!H575</f>
        <v>0</v>
      </c>
      <c r="I562" s="1">
        <f>'Input Data'!I575</f>
        <v>0</v>
      </c>
      <c r="J562" s="1">
        <f t="shared" si="16"/>
        <v>113.4</v>
      </c>
      <c r="K562" s="6">
        <f>J562*'Input Data'!AF575</f>
        <v>14.742000000000001</v>
      </c>
      <c r="L562" s="6">
        <f>J562*'Input Data'!AG575</f>
        <v>0</v>
      </c>
      <c r="M562" s="6">
        <f t="shared" si="17"/>
        <v>128.142</v>
      </c>
    </row>
    <row r="563" spans="1:13" x14ac:dyDescent="0.2">
      <c r="A563" s="1" t="str">
        <f>'Input Data'!B576</f>
        <v>DRYDEN</v>
      </c>
      <c r="B563" s="1" t="str">
        <f>'Input Data'!AH576</f>
        <v>15627 HWY 17 E</v>
      </c>
      <c r="C563" s="1" t="str">
        <f>'Input Data'!C576</f>
        <v>ON</v>
      </c>
      <c r="D563" s="1" t="str">
        <f>'Input Data'!D576</f>
        <v>UNBRAND DEF</v>
      </c>
      <c r="E563" s="1">
        <f>'Input Data'!X576</f>
        <v>123</v>
      </c>
      <c r="F563" s="1">
        <f>'Input Data'!F576</f>
        <v>0</v>
      </c>
      <c r="G563" s="1">
        <f>'Input Data'!G576</f>
        <v>0</v>
      </c>
      <c r="H563" s="1">
        <f>'Input Data'!H576</f>
        <v>0</v>
      </c>
      <c r="I563" s="1">
        <f>'Input Data'!I576</f>
        <v>0</v>
      </c>
      <c r="J563" s="1">
        <f t="shared" si="16"/>
        <v>123</v>
      </c>
      <c r="K563" s="6">
        <f>J563*'Input Data'!AF576</f>
        <v>15.99</v>
      </c>
      <c r="L563" s="6">
        <f>J563*'Input Data'!AG576</f>
        <v>0</v>
      </c>
      <c r="M563" s="6">
        <f t="shared" si="17"/>
        <v>138.99</v>
      </c>
    </row>
    <row r="564" spans="1:13" x14ac:dyDescent="0.2">
      <c r="A564" s="1" t="str">
        <f>'Input Data'!B577</f>
        <v>DRYDEN</v>
      </c>
      <c r="B564" s="1" t="str">
        <f>'Input Data'!AH577</f>
        <v>379 GOVERNMENT ST</v>
      </c>
      <c r="C564" s="1" t="str">
        <f>'Input Data'!C577</f>
        <v>ON</v>
      </c>
      <c r="D564" s="1" t="str">
        <f>'Input Data'!D577</f>
        <v>DIESEL LS</v>
      </c>
      <c r="E564" s="1">
        <f>'Input Data'!X577</f>
        <v>106.4</v>
      </c>
      <c r="F564" s="1">
        <f>'Input Data'!F577</f>
        <v>4</v>
      </c>
      <c r="G564" s="1">
        <f>'Input Data'!G577</f>
        <v>9</v>
      </c>
      <c r="H564" s="1">
        <f>'Input Data'!H577</f>
        <v>0</v>
      </c>
      <c r="I564" s="1">
        <f>'Input Data'!I577</f>
        <v>0</v>
      </c>
      <c r="J564" s="1">
        <f t="shared" si="16"/>
        <v>119.4</v>
      </c>
      <c r="K564" s="6">
        <f>J564*'Input Data'!AF577</f>
        <v>15.522000000000002</v>
      </c>
      <c r="L564" s="6">
        <f>J564*'Input Data'!AG577</f>
        <v>0</v>
      </c>
      <c r="M564" s="6">
        <f t="shared" si="17"/>
        <v>134.922</v>
      </c>
    </row>
    <row r="565" spans="1:13" x14ac:dyDescent="0.2">
      <c r="A565" s="1" t="str">
        <f>'Input Data'!B578</f>
        <v>DRYDEN</v>
      </c>
      <c r="B565" s="1" t="str">
        <f>'Input Data'!AH578</f>
        <v>379 GOVERNMENT ST</v>
      </c>
      <c r="C565" s="1" t="str">
        <f>'Input Data'!C578</f>
        <v>ON</v>
      </c>
      <c r="D565" s="1" t="str">
        <f>'Input Data'!D578</f>
        <v>ETH MID</v>
      </c>
      <c r="E565" s="1">
        <f>'Input Data'!X578</f>
        <v>99.1</v>
      </c>
      <c r="F565" s="1">
        <f>'Input Data'!F578</f>
        <v>10</v>
      </c>
      <c r="G565" s="1">
        <f>'Input Data'!G578</f>
        <v>9</v>
      </c>
      <c r="H565" s="1">
        <f>'Input Data'!H578</f>
        <v>0</v>
      </c>
      <c r="I565" s="1">
        <f>'Input Data'!I578</f>
        <v>0</v>
      </c>
      <c r="J565" s="1">
        <f t="shared" si="16"/>
        <v>118.1</v>
      </c>
      <c r="K565" s="6">
        <f>J565*'Input Data'!AF578</f>
        <v>15.353</v>
      </c>
      <c r="L565" s="6">
        <f>J565*'Input Data'!AG578</f>
        <v>0</v>
      </c>
      <c r="M565" s="6">
        <f t="shared" si="17"/>
        <v>133.453</v>
      </c>
    </row>
    <row r="566" spans="1:13" x14ac:dyDescent="0.2">
      <c r="A566" s="1" t="str">
        <f>'Input Data'!B579</f>
        <v>DRYDEN</v>
      </c>
      <c r="B566" s="1" t="str">
        <f>'Input Data'!AH579</f>
        <v>379 GOVERNMENT ST</v>
      </c>
      <c r="C566" s="1" t="str">
        <f>'Input Data'!C579</f>
        <v>ON</v>
      </c>
      <c r="D566" s="1" t="str">
        <f>'Input Data'!D579</f>
        <v>ETHANOL REG</v>
      </c>
      <c r="E566" s="1">
        <f>'Input Data'!X579</f>
        <v>94.6</v>
      </c>
      <c r="F566" s="1">
        <f>'Input Data'!F579</f>
        <v>10</v>
      </c>
      <c r="G566" s="1">
        <f>'Input Data'!G579</f>
        <v>9</v>
      </c>
      <c r="H566" s="1">
        <f>'Input Data'!H579</f>
        <v>0</v>
      </c>
      <c r="I566" s="1">
        <f>'Input Data'!I579</f>
        <v>0</v>
      </c>
      <c r="J566" s="1">
        <f t="shared" si="16"/>
        <v>113.6</v>
      </c>
      <c r="K566" s="6">
        <f>J566*'Input Data'!AF579</f>
        <v>14.767999999999999</v>
      </c>
      <c r="L566" s="6">
        <f>J566*'Input Data'!AG579</f>
        <v>0</v>
      </c>
      <c r="M566" s="6">
        <f t="shared" si="17"/>
        <v>128.36799999999999</v>
      </c>
    </row>
    <row r="567" spans="1:13" x14ac:dyDescent="0.2">
      <c r="A567" s="1" t="str">
        <f>'Input Data'!B580</f>
        <v>DRYDEN</v>
      </c>
      <c r="B567" s="1" t="str">
        <f>'Input Data'!AH580</f>
        <v>379 GOVERNMENT ST</v>
      </c>
      <c r="C567" s="1" t="str">
        <f>'Input Data'!C580</f>
        <v>ON</v>
      </c>
      <c r="D567" s="1" t="str">
        <f>'Input Data'!D580</f>
        <v>PREMIUM</v>
      </c>
      <c r="E567" s="1">
        <f>'Input Data'!X580</f>
        <v>114.6</v>
      </c>
      <c r="F567" s="1">
        <f>'Input Data'!F580</f>
        <v>10</v>
      </c>
      <c r="G567" s="1">
        <f>'Input Data'!G580</f>
        <v>9</v>
      </c>
      <c r="H567" s="1">
        <f>'Input Data'!H580</f>
        <v>0</v>
      </c>
      <c r="I567" s="1">
        <f>'Input Data'!I580</f>
        <v>0</v>
      </c>
      <c r="J567" s="1">
        <f t="shared" si="16"/>
        <v>133.6</v>
      </c>
      <c r="K567" s="6">
        <f>J567*'Input Data'!AF580</f>
        <v>17.367999999999999</v>
      </c>
      <c r="L567" s="6">
        <f>J567*'Input Data'!AG580</f>
        <v>0</v>
      </c>
      <c r="M567" s="6">
        <f t="shared" si="17"/>
        <v>150.96799999999999</v>
      </c>
    </row>
    <row r="568" spans="1:13" x14ac:dyDescent="0.2">
      <c r="A568" s="1" t="str">
        <f>'Input Data'!B581</f>
        <v>DRYDEN</v>
      </c>
      <c r="B568" s="1" t="str">
        <f>'Input Data'!AH581</f>
        <v>379 GOVERNMENT ST</v>
      </c>
      <c r="C568" s="1" t="str">
        <f>'Input Data'!C581</f>
        <v>ON</v>
      </c>
      <c r="D568" s="1" t="str">
        <f>'Input Data'!D581</f>
        <v>UNBRAND DEF</v>
      </c>
      <c r="E568" s="1">
        <f>'Input Data'!X581</f>
        <v>118.5</v>
      </c>
      <c r="F568" s="1">
        <f>'Input Data'!F581</f>
        <v>0</v>
      </c>
      <c r="G568" s="1">
        <f>'Input Data'!G581</f>
        <v>0</v>
      </c>
      <c r="H568" s="1">
        <f>'Input Data'!H581</f>
        <v>0</v>
      </c>
      <c r="I568" s="1">
        <f>'Input Data'!I581</f>
        <v>0</v>
      </c>
      <c r="J568" s="1">
        <f t="shared" si="16"/>
        <v>118.5</v>
      </c>
      <c r="K568" s="6">
        <f>J568*'Input Data'!AF581</f>
        <v>15.405000000000001</v>
      </c>
      <c r="L568" s="6">
        <f>J568*'Input Data'!AG581</f>
        <v>0</v>
      </c>
      <c r="M568" s="6">
        <f t="shared" si="17"/>
        <v>133.905</v>
      </c>
    </row>
    <row r="569" spans="1:13" x14ac:dyDescent="0.2">
      <c r="A569" s="1" t="str">
        <f>'Input Data'!B582</f>
        <v>DUNVEGAN</v>
      </c>
      <c r="B569" s="1" t="str">
        <f>'Input Data'!AH582</f>
        <v>1515 COUNTRY RD #20</v>
      </c>
      <c r="C569" s="1" t="str">
        <f>'Input Data'!C582</f>
        <v>ON</v>
      </c>
      <c r="D569" s="1" t="str">
        <f>'Input Data'!D582</f>
        <v>D LS DYED</v>
      </c>
      <c r="E569" s="1">
        <f>'Input Data'!X582</f>
        <v>103</v>
      </c>
      <c r="F569" s="1">
        <f>'Input Data'!F582</f>
        <v>4</v>
      </c>
      <c r="G569" s="1">
        <f>'Input Data'!G582</f>
        <v>0</v>
      </c>
      <c r="H569" s="1">
        <f>'Input Data'!H582</f>
        <v>0</v>
      </c>
      <c r="I569" s="1">
        <f>'Input Data'!I582</f>
        <v>0</v>
      </c>
      <c r="J569" s="1">
        <f t="shared" si="16"/>
        <v>107</v>
      </c>
      <c r="K569" s="6">
        <f>J569*'Input Data'!AF582</f>
        <v>13.91</v>
      </c>
      <c r="L569" s="6">
        <f>J569*'Input Data'!AG582</f>
        <v>0</v>
      </c>
      <c r="M569" s="6">
        <f t="shared" si="17"/>
        <v>120.91</v>
      </c>
    </row>
    <row r="570" spans="1:13" x14ac:dyDescent="0.2">
      <c r="A570" s="1" t="str">
        <f>'Input Data'!B583</f>
        <v>DUNVEGAN</v>
      </c>
      <c r="B570" s="1" t="str">
        <f>'Input Data'!AH583</f>
        <v>1515 COUNTRY RD #20</v>
      </c>
      <c r="C570" s="1" t="str">
        <f>'Input Data'!C583</f>
        <v>ON</v>
      </c>
      <c r="D570" s="1" t="str">
        <f>'Input Data'!D583</f>
        <v>DIESEL LS</v>
      </c>
      <c r="E570" s="1">
        <f>'Input Data'!X583</f>
        <v>103</v>
      </c>
      <c r="F570" s="1">
        <f>'Input Data'!F583</f>
        <v>4</v>
      </c>
      <c r="G570" s="1">
        <f>'Input Data'!G583</f>
        <v>9</v>
      </c>
      <c r="H570" s="1">
        <f>'Input Data'!H583</f>
        <v>0</v>
      </c>
      <c r="I570" s="1">
        <f>'Input Data'!I583</f>
        <v>0</v>
      </c>
      <c r="J570" s="1">
        <f t="shared" si="16"/>
        <v>116</v>
      </c>
      <c r="K570" s="6">
        <f>J570*'Input Data'!AF583</f>
        <v>15.08</v>
      </c>
      <c r="L570" s="6">
        <f>J570*'Input Data'!AG583</f>
        <v>0</v>
      </c>
      <c r="M570" s="6">
        <f t="shared" si="17"/>
        <v>131.08000000000001</v>
      </c>
    </row>
    <row r="571" spans="1:13" x14ac:dyDescent="0.2">
      <c r="A571" s="1" t="str">
        <f>'Input Data'!B584</f>
        <v>DUNVEGAN</v>
      </c>
      <c r="B571" s="1" t="str">
        <f>'Input Data'!AH584</f>
        <v>1515 COUNTRY RD #20</v>
      </c>
      <c r="C571" s="1" t="str">
        <f>'Input Data'!C584</f>
        <v>ON</v>
      </c>
      <c r="D571" s="1" t="str">
        <f>'Input Data'!D584</f>
        <v>UNBRAND DEF</v>
      </c>
      <c r="E571" s="1">
        <f>'Input Data'!X584</f>
        <v>109.6</v>
      </c>
      <c r="F571" s="1">
        <f>'Input Data'!F584</f>
        <v>0</v>
      </c>
      <c r="G571" s="1">
        <f>'Input Data'!G584</f>
        <v>0</v>
      </c>
      <c r="H571" s="1">
        <f>'Input Data'!H584</f>
        <v>0</v>
      </c>
      <c r="I571" s="1">
        <f>'Input Data'!I584</f>
        <v>0</v>
      </c>
      <c r="J571" s="1">
        <f t="shared" si="16"/>
        <v>109.6</v>
      </c>
      <c r="K571" s="6">
        <f>J571*'Input Data'!AF584</f>
        <v>14.247999999999999</v>
      </c>
      <c r="L571" s="6">
        <f>J571*'Input Data'!AG584</f>
        <v>0</v>
      </c>
      <c r="M571" s="6">
        <f t="shared" si="17"/>
        <v>123.848</v>
      </c>
    </row>
    <row r="572" spans="1:13" x14ac:dyDescent="0.2">
      <c r="A572" s="1" t="str">
        <f>'Input Data'!B585</f>
        <v>FORT FRANCES</v>
      </c>
      <c r="B572" s="1" t="str">
        <f>'Input Data'!AH585</f>
        <v>505 MCIRVINE RD</v>
      </c>
      <c r="C572" s="1" t="str">
        <f>'Input Data'!C585</f>
        <v>ON</v>
      </c>
      <c r="D572" s="1" t="str">
        <f>'Input Data'!D585</f>
        <v>D LS DYED</v>
      </c>
      <c r="E572" s="1">
        <f>'Input Data'!X585</f>
        <v>107.8</v>
      </c>
      <c r="F572" s="1">
        <f>'Input Data'!F585</f>
        <v>4</v>
      </c>
      <c r="G572" s="1">
        <f>'Input Data'!G585</f>
        <v>0</v>
      </c>
      <c r="H572" s="1">
        <f>'Input Data'!H585</f>
        <v>0</v>
      </c>
      <c r="I572" s="1">
        <f>'Input Data'!I585</f>
        <v>0</v>
      </c>
      <c r="J572" s="1">
        <f t="shared" si="16"/>
        <v>111.8</v>
      </c>
      <c r="K572" s="6">
        <f>J572*'Input Data'!AF585</f>
        <v>14.534000000000001</v>
      </c>
      <c r="L572" s="6">
        <f>J572*'Input Data'!AG585</f>
        <v>0</v>
      </c>
      <c r="M572" s="6">
        <f t="shared" si="17"/>
        <v>126.334</v>
      </c>
    </row>
    <row r="573" spans="1:13" x14ac:dyDescent="0.2">
      <c r="A573" s="1" t="str">
        <f>'Input Data'!B586</f>
        <v>FORT FRANCES</v>
      </c>
      <c r="B573" s="1" t="str">
        <f>'Input Data'!AH586</f>
        <v>505 MCIRVINE RD</v>
      </c>
      <c r="C573" s="1" t="str">
        <f>'Input Data'!C586</f>
        <v>ON</v>
      </c>
      <c r="D573" s="1" t="str">
        <f>'Input Data'!D586</f>
        <v>DIESEL LS</v>
      </c>
      <c r="E573" s="1">
        <f>'Input Data'!X586</f>
        <v>107.8</v>
      </c>
      <c r="F573" s="1">
        <f>'Input Data'!F586</f>
        <v>4</v>
      </c>
      <c r="G573" s="1">
        <f>'Input Data'!G586</f>
        <v>9</v>
      </c>
      <c r="H573" s="1">
        <f>'Input Data'!H586</f>
        <v>0</v>
      </c>
      <c r="I573" s="1">
        <f>'Input Data'!I586</f>
        <v>0</v>
      </c>
      <c r="J573" s="1">
        <f t="shared" si="16"/>
        <v>120.8</v>
      </c>
      <c r="K573" s="6">
        <f>J573*'Input Data'!AF586</f>
        <v>15.704000000000001</v>
      </c>
      <c r="L573" s="6">
        <f>J573*'Input Data'!AG586</f>
        <v>0</v>
      </c>
      <c r="M573" s="6">
        <f t="shared" si="17"/>
        <v>136.50399999999999</v>
      </c>
    </row>
    <row r="574" spans="1:13" x14ac:dyDescent="0.2">
      <c r="A574" s="1" t="str">
        <f>'Input Data'!B587</f>
        <v>FORT FRANCES</v>
      </c>
      <c r="B574" s="1" t="str">
        <f>'Input Data'!AH587</f>
        <v>505 MCIRVINE RD</v>
      </c>
      <c r="C574" s="1" t="str">
        <f>'Input Data'!C587</f>
        <v>ON</v>
      </c>
      <c r="D574" s="1" t="str">
        <f>'Input Data'!D587</f>
        <v>ETH MID</v>
      </c>
      <c r="E574" s="1">
        <f>'Input Data'!X587</f>
        <v>100</v>
      </c>
      <c r="F574" s="1">
        <f>'Input Data'!F587</f>
        <v>10</v>
      </c>
      <c r="G574" s="1">
        <f>'Input Data'!G587</f>
        <v>9</v>
      </c>
      <c r="H574" s="1">
        <f>'Input Data'!H587</f>
        <v>0</v>
      </c>
      <c r="I574" s="1">
        <f>'Input Data'!I587</f>
        <v>0</v>
      </c>
      <c r="J574" s="1">
        <f t="shared" si="16"/>
        <v>119</v>
      </c>
      <c r="K574" s="6">
        <f>J574*'Input Data'!AF587</f>
        <v>15.47</v>
      </c>
      <c r="L574" s="6">
        <f>J574*'Input Data'!AG587</f>
        <v>0</v>
      </c>
      <c r="M574" s="6">
        <f t="shared" si="17"/>
        <v>134.47</v>
      </c>
    </row>
    <row r="575" spans="1:13" x14ac:dyDescent="0.2">
      <c r="A575" s="1" t="str">
        <f>'Input Data'!B588</f>
        <v>FORT FRANCES</v>
      </c>
      <c r="B575" s="1" t="str">
        <f>'Input Data'!AH588</f>
        <v>505 MCIRVINE RD</v>
      </c>
      <c r="C575" s="1" t="str">
        <f>'Input Data'!C588</f>
        <v>ON</v>
      </c>
      <c r="D575" s="1" t="str">
        <f>'Input Data'!D588</f>
        <v>ETHANOL REG</v>
      </c>
      <c r="E575" s="1">
        <f>'Input Data'!X588</f>
        <v>95.5</v>
      </c>
      <c r="F575" s="1">
        <f>'Input Data'!F588</f>
        <v>10</v>
      </c>
      <c r="G575" s="1">
        <f>'Input Data'!G588</f>
        <v>9</v>
      </c>
      <c r="H575" s="1">
        <f>'Input Data'!H588</f>
        <v>0</v>
      </c>
      <c r="I575" s="1">
        <f>'Input Data'!I588</f>
        <v>0</v>
      </c>
      <c r="J575" s="1">
        <f t="shared" si="16"/>
        <v>114.5</v>
      </c>
      <c r="K575" s="6">
        <f>J575*'Input Data'!AF588</f>
        <v>14.885</v>
      </c>
      <c r="L575" s="6">
        <f>J575*'Input Data'!AG588</f>
        <v>0</v>
      </c>
      <c r="M575" s="6">
        <f t="shared" si="17"/>
        <v>129.38499999999999</v>
      </c>
    </row>
    <row r="576" spans="1:13" x14ac:dyDescent="0.2">
      <c r="A576" s="1" t="str">
        <f>'Input Data'!B589</f>
        <v>FORT FRANCES</v>
      </c>
      <c r="B576" s="1" t="str">
        <f>'Input Data'!AH589</f>
        <v>505 MCIRVINE RD</v>
      </c>
      <c r="C576" s="1" t="str">
        <f>'Input Data'!C589</f>
        <v>ON</v>
      </c>
      <c r="D576" s="1" t="str">
        <f>'Input Data'!D589</f>
        <v>PREMIUM</v>
      </c>
      <c r="E576" s="1">
        <f>'Input Data'!X589</f>
        <v>115.5</v>
      </c>
      <c r="F576" s="1">
        <f>'Input Data'!F589</f>
        <v>10</v>
      </c>
      <c r="G576" s="1">
        <f>'Input Data'!G589</f>
        <v>9</v>
      </c>
      <c r="H576" s="1">
        <f>'Input Data'!H589</f>
        <v>0</v>
      </c>
      <c r="I576" s="1">
        <f>'Input Data'!I589</f>
        <v>0</v>
      </c>
      <c r="J576" s="1">
        <f t="shared" si="16"/>
        <v>134.5</v>
      </c>
      <c r="K576" s="6">
        <f>J576*'Input Data'!AF589</f>
        <v>17.484999999999999</v>
      </c>
      <c r="L576" s="6">
        <f>J576*'Input Data'!AG589</f>
        <v>0</v>
      </c>
      <c r="M576" s="6">
        <f t="shared" si="17"/>
        <v>151.98500000000001</v>
      </c>
    </row>
    <row r="577" spans="1:13" x14ac:dyDescent="0.2">
      <c r="A577" s="1" t="str">
        <f>'Input Data'!B590</f>
        <v>FORT FRANCES</v>
      </c>
      <c r="B577" s="1" t="str">
        <f>'Input Data'!AH590</f>
        <v>505 MCIRVINE RD</v>
      </c>
      <c r="C577" s="1" t="str">
        <f>'Input Data'!C590</f>
        <v>ON</v>
      </c>
      <c r="D577" s="1" t="str">
        <f>'Input Data'!D590</f>
        <v>UNBRAND DEF</v>
      </c>
      <c r="E577" s="1">
        <f>'Input Data'!X590</f>
        <v>133.5</v>
      </c>
      <c r="F577" s="1">
        <f>'Input Data'!F590</f>
        <v>0</v>
      </c>
      <c r="G577" s="1">
        <f>'Input Data'!G590</f>
        <v>0</v>
      </c>
      <c r="H577" s="1">
        <f>'Input Data'!H590</f>
        <v>0</v>
      </c>
      <c r="I577" s="1">
        <f>'Input Data'!I590</f>
        <v>0</v>
      </c>
      <c r="J577" s="1">
        <f t="shared" si="16"/>
        <v>133.5</v>
      </c>
      <c r="K577" s="6">
        <f>J577*'Input Data'!AF590</f>
        <v>17.355</v>
      </c>
      <c r="L577" s="6">
        <f>J577*'Input Data'!AG590</f>
        <v>0</v>
      </c>
      <c r="M577" s="6">
        <f t="shared" si="17"/>
        <v>150.85499999999999</v>
      </c>
    </row>
    <row r="578" spans="1:13" x14ac:dyDescent="0.2">
      <c r="A578" s="1" t="str">
        <f>'Input Data'!B591</f>
        <v>GORMLEY</v>
      </c>
      <c r="B578" s="1" t="str">
        <f>'Input Data'!AH591</f>
        <v>2210 STOUFFVILLE RD</v>
      </c>
      <c r="C578" s="1" t="str">
        <f>'Input Data'!C591</f>
        <v>ON</v>
      </c>
      <c r="D578" s="1" t="str">
        <f>'Input Data'!D591</f>
        <v>DIESEL LS</v>
      </c>
      <c r="E578" s="1">
        <f>'Input Data'!X591</f>
        <v>96.3</v>
      </c>
      <c r="F578" s="1">
        <f>'Input Data'!F591</f>
        <v>4</v>
      </c>
      <c r="G578" s="1">
        <f>'Input Data'!G591</f>
        <v>9</v>
      </c>
      <c r="H578" s="1">
        <f>'Input Data'!H591</f>
        <v>0</v>
      </c>
      <c r="I578" s="1">
        <f>'Input Data'!I591</f>
        <v>0</v>
      </c>
      <c r="J578" s="1">
        <f t="shared" si="16"/>
        <v>109.3</v>
      </c>
      <c r="K578" s="6">
        <f>J578*'Input Data'!AF591</f>
        <v>14.209</v>
      </c>
      <c r="L578" s="6">
        <f>J578*'Input Data'!AG591</f>
        <v>0</v>
      </c>
      <c r="M578" s="6">
        <f t="shared" si="17"/>
        <v>123.509</v>
      </c>
    </row>
    <row r="579" spans="1:13" x14ac:dyDescent="0.2">
      <c r="A579" s="1" t="str">
        <f>'Input Data'!B592</f>
        <v>GORMLEY</v>
      </c>
      <c r="B579" s="1" t="str">
        <f>'Input Data'!AH592</f>
        <v>2210 STOUFFVILLE RD</v>
      </c>
      <c r="C579" s="1" t="str">
        <f>'Input Data'!C592</f>
        <v>ON</v>
      </c>
      <c r="D579" s="1" t="str">
        <f>'Input Data'!D592</f>
        <v>ETHANOL REG</v>
      </c>
      <c r="E579" s="1">
        <f>'Input Data'!X592</f>
        <v>84.5</v>
      </c>
      <c r="F579" s="1">
        <f>'Input Data'!F592</f>
        <v>10</v>
      </c>
      <c r="G579" s="1">
        <f>'Input Data'!G592</f>
        <v>9</v>
      </c>
      <c r="H579" s="1">
        <f>'Input Data'!H592</f>
        <v>0</v>
      </c>
      <c r="I579" s="1">
        <f>'Input Data'!I592</f>
        <v>0</v>
      </c>
      <c r="J579" s="1">
        <f t="shared" si="16"/>
        <v>103.5</v>
      </c>
      <c r="K579" s="6">
        <f>J579*'Input Data'!AF592</f>
        <v>13.455</v>
      </c>
      <c r="L579" s="6">
        <f>J579*'Input Data'!AG592</f>
        <v>0</v>
      </c>
      <c r="M579" s="6">
        <f t="shared" si="17"/>
        <v>116.955</v>
      </c>
    </row>
    <row r="580" spans="1:13" x14ac:dyDescent="0.2">
      <c r="A580" s="1" t="str">
        <f>'Input Data'!B593</f>
        <v>GORMLEY</v>
      </c>
      <c r="B580" s="1" t="str">
        <f>'Input Data'!AH593</f>
        <v>2210 STOUFFVILLE RD</v>
      </c>
      <c r="C580" s="1" t="str">
        <f>'Input Data'!C593</f>
        <v>ON</v>
      </c>
      <c r="D580" s="1" t="str">
        <f>'Input Data'!D593</f>
        <v>PREMIUM</v>
      </c>
      <c r="E580" s="1">
        <f>'Input Data'!X593</f>
        <v>99.8</v>
      </c>
      <c r="F580" s="1">
        <f>'Input Data'!F593</f>
        <v>10</v>
      </c>
      <c r="G580" s="1">
        <f>'Input Data'!G593</f>
        <v>9</v>
      </c>
      <c r="H580" s="1">
        <f>'Input Data'!H593</f>
        <v>0</v>
      </c>
      <c r="I580" s="1">
        <f>'Input Data'!I593</f>
        <v>0</v>
      </c>
      <c r="J580" s="1">
        <f t="shared" si="16"/>
        <v>118.8</v>
      </c>
      <c r="K580" s="6">
        <f>J580*'Input Data'!AF593</f>
        <v>15.444000000000001</v>
      </c>
      <c r="L580" s="6">
        <f>J580*'Input Data'!AG593</f>
        <v>0</v>
      </c>
      <c r="M580" s="6">
        <f t="shared" si="17"/>
        <v>134.244</v>
      </c>
    </row>
    <row r="581" spans="1:13" x14ac:dyDescent="0.2">
      <c r="A581" s="1" t="str">
        <f>'Input Data'!B594</f>
        <v>HAWKESBURY</v>
      </c>
      <c r="B581" s="1" t="str">
        <f>'Input Data'!AH594</f>
        <v>345 COUNTY RD 17</v>
      </c>
      <c r="C581" s="1" t="str">
        <f>'Input Data'!C594</f>
        <v>ON</v>
      </c>
      <c r="D581" s="1" t="str">
        <f>'Input Data'!D594</f>
        <v>D LS DYED</v>
      </c>
      <c r="E581" s="1">
        <f>'Input Data'!X594</f>
        <v>102.9</v>
      </c>
      <c r="F581" s="1">
        <f>'Input Data'!F594</f>
        <v>4</v>
      </c>
      <c r="G581" s="1">
        <f>'Input Data'!G594</f>
        <v>0</v>
      </c>
      <c r="H581" s="1">
        <f>'Input Data'!H594</f>
        <v>0</v>
      </c>
      <c r="I581" s="1">
        <f>'Input Data'!I594</f>
        <v>0</v>
      </c>
      <c r="J581" s="1">
        <f t="shared" si="16"/>
        <v>106.9</v>
      </c>
      <c r="K581" s="6">
        <f>J581*'Input Data'!AF594</f>
        <v>13.897000000000002</v>
      </c>
      <c r="L581" s="6">
        <f>J581*'Input Data'!AG594</f>
        <v>0</v>
      </c>
      <c r="M581" s="6">
        <f t="shared" si="17"/>
        <v>120.79700000000001</v>
      </c>
    </row>
    <row r="582" spans="1:13" x14ac:dyDescent="0.2">
      <c r="A582" s="1" t="str">
        <f>'Input Data'!B595</f>
        <v>HAWKESBURY</v>
      </c>
      <c r="B582" s="1" t="str">
        <f>'Input Data'!AH595</f>
        <v>345 COUNTY RD 17</v>
      </c>
      <c r="C582" s="1" t="str">
        <f>'Input Data'!C595</f>
        <v>ON</v>
      </c>
      <c r="D582" s="1" t="str">
        <f>'Input Data'!D595</f>
        <v>DIESEL LS</v>
      </c>
      <c r="E582" s="1">
        <f>'Input Data'!X595</f>
        <v>102.9</v>
      </c>
      <c r="F582" s="1">
        <f>'Input Data'!F595</f>
        <v>4</v>
      </c>
      <c r="G582" s="1">
        <f>'Input Data'!G595</f>
        <v>9</v>
      </c>
      <c r="H582" s="1">
        <f>'Input Data'!H595</f>
        <v>0</v>
      </c>
      <c r="I582" s="1">
        <f>'Input Data'!I595</f>
        <v>0</v>
      </c>
      <c r="J582" s="1">
        <f t="shared" si="16"/>
        <v>115.9</v>
      </c>
      <c r="K582" s="6">
        <f>J582*'Input Data'!AF595</f>
        <v>15.067000000000002</v>
      </c>
      <c r="L582" s="6">
        <f>J582*'Input Data'!AG595</f>
        <v>0</v>
      </c>
      <c r="M582" s="6">
        <f t="shared" si="17"/>
        <v>130.96700000000001</v>
      </c>
    </row>
    <row r="583" spans="1:13" x14ac:dyDescent="0.2">
      <c r="A583" s="1" t="str">
        <f>'Input Data'!B596</f>
        <v>HAWKESBURY</v>
      </c>
      <c r="B583" s="1" t="str">
        <f>'Input Data'!AH596</f>
        <v>345 COUNTY RD 17</v>
      </c>
      <c r="C583" s="1" t="str">
        <f>'Input Data'!C596</f>
        <v>ON</v>
      </c>
      <c r="D583" s="1" t="str">
        <f>'Input Data'!D596</f>
        <v>UNBRAND DEF</v>
      </c>
      <c r="E583" s="1">
        <f>'Input Data'!X596</f>
        <v>109.6</v>
      </c>
      <c r="F583" s="1">
        <f>'Input Data'!F596</f>
        <v>0</v>
      </c>
      <c r="G583" s="1">
        <f>'Input Data'!G596</f>
        <v>0</v>
      </c>
      <c r="H583" s="1">
        <f>'Input Data'!H596</f>
        <v>0</v>
      </c>
      <c r="I583" s="1">
        <f>'Input Data'!I596</f>
        <v>0</v>
      </c>
      <c r="J583" s="1">
        <f t="shared" si="16"/>
        <v>109.6</v>
      </c>
      <c r="K583" s="6">
        <f>J583*'Input Data'!AF596</f>
        <v>14.247999999999999</v>
      </c>
      <c r="L583" s="6">
        <f>J583*'Input Data'!AG596</f>
        <v>0</v>
      </c>
      <c r="M583" s="6">
        <f t="shared" si="17"/>
        <v>123.848</v>
      </c>
    </row>
    <row r="584" spans="1:13" x14ac:dyDescent="0.2">
      <c r="A584" s="1" t="str">
        <f>'Input Data'!B597</f>
        <v>HEARST</v>
      </c>
      <c r="B584" s="1" t="str">
        <f>'Input Data'!AH597</f>
        <v>112 FRONT ST</v>
      </c>
      <c r="C584" s="1" t="str">
        <f>'Input Data'!C597</f>
        <v>ON</v>
      </c>
      <c r="D584" s="1" t="str">
        <f>'Input Data'!D597</f>
        <v>D LS DYED</v>
      </c>
      <c r="E584" s="1">
        <f>'Input Data'!X597</f>
        <v>104.6</v>
      </c>
      <c r="F584" s="1">
        <f>'Input Data'!F597</f>
        <v>4</v>
      </c>
      <c r="G584" s="1">
        <f>'Input Data'!G597</f>
        <v>0</v>
      </c>
      <c r="H584" s="1">
        <f>'Input Data'!H597</f>
        <v>0</v>
      </c>
      <c r="I584" s="1">
        <f>'Input Data'!I597</f>
        <v>0</v>
      </c>
      <c r="J584" s="1">
        <f t="shared" si="16"/>
        <v>108.6</v>
      </c>
      <c r="K584" s="6">
        <f>J584*'Input Data'!AF597</f>
        <v>14.118</v>
      </c>
      <c r="L584" s="6">
        <f>J584*'Input Data'!AG597</f>
        <v>0</v>
      </c>
      <c r="M584" s="6">
        <f t="shared" si="17"/>
        <v>122.71799999999999</v>
      </c>
    </row>
    <row r="585" spans="1:13" x14ac:dyDescent="0.2">
      <c r="A585" s="1" t="str">
        <f>'Input Data'!B598</f>
        <v>HEARST</v>
      </c>
      <c r="B585" s="1" t="str">
        <f>'Input Data'!AH598</f>
        <v>112 FRONT ST</v>
      </c>
      <c r="C585" s="1" t="str">
        <f>'Input Data'!C598</f>
        <v>ON</v>
      </c>
      <c r="D585" s="1" t="str">
        <f>'Input Data'!D598</f>
        <v>DIESEL LS</v>
      </c>
      <c r="E585" s="1">
        <f>'Input Data'!X598</f>
        <v>104.6</v>
      </c>
      <c r="F585" s="1">
        <f>'Input Data'!F598</f>
        <v>4</v>
      </c>
      <c r="G585" s="1">
        <f>'Input Data'!G598</f>
        <v>9</v>
      </c>
      <c r="H585" s="1">
        <f>'Input Data'!H598</f>
        <v>0</v>
      </c>
      <c r="I585" s="1">
        <f>'Input Data'!I598</f>
        <v>0</v>
      </c>
      <c r="J585" s="1">
        <f t="shared" si="16"/>
        <v>117.6</v>
      </c>
      <c r="K585" s="6">
        <f>J585*'Input Data'!AF598</f>
        <v>15.288</v>
      </c>
      <c r="L585" s="6">
        <f>J585*'Input Data'!AG598</f>
        <v>0</v>
      </c>
      <c r="M585" s="6">
        <f t="shared" si="17"/>
        <v>132.88800000000001</v>
      </c>
    </row>
    <row r="586" spans="1:13" x14ac:dyDescent="0.2">
      <c r="A586" s="1" t="str">
        <f>'Input Data'!B599</f>
        <v>HEARST</v>
      </c>
      <c r="B586" s="1" t="str">
        <f>'Input Data'!AH599</f>
        <v>1565 HWY 11 W</v>
      </c>
      <c r="C586" s="1" t="str">
        <f>'Input Data'!C599</f>
        <v>ON</v>
      </c>
      <c r="D586" s="1" t="str">
        <f>'Input Data'!D599</f>
        <v>D LS DYED</v>
      </c>
      <c r="E586" s="1">
        <f>'Input Data'!X599</f>
        <v>106.5</v>
      </c>
      <c r="F586" s="1">
        <f>'Input Data'!F599</f>
        <v>4</v>
      </c>
      <c r="G586" s="1">
        <f>'Input Data'!G599</f>
        <v>0</v>
      </c>
      <c r="H586" s="1">
        <f>'Input Data'!H599</f>
        <v>0</v>
      </c>
      <c r="I586" s="1">
        <f>'Input Data'!I599</f>
        <v>0</v>
      </c>
      <c r="J586" s="1">
        <f t="shared" si="16"/>
        <v>110.5</v>
      </c>
      <c r="K586" s="6">
        <f>J586*'Input Data'!AF599</f>
        <v>14.365</v>
      </c>
      <c r="L586" s="6">
        <f>J586*'Input Data'!AG599</f>
        <v>0</v>
      </c>
      <c r="M586" s="6">
        <f t="shared" si="17"/>
        <v>124.86499999999999</v>
      </c>
    </row>
    <row r="587" spans="1:13" x14ac:dyDescent="0.2">
      <c r="A587" s="1" t="str">
        <f>'Input Data'!B600</f>
        <v>HEARST</v>
      </c>
      <c r="B587" s="1" t="str">
        <f>'Input Data'!AH600</f>
        <v>1565 HWY 11 W</v>
      </c>
      <c r="C587" s="1" t="str">
        <f>'Input Data'!C600</f>
        <v>ON</v>
      </c>
      <c r="D587" s="1" t="str">
        <f>'Input Data'!D600</f>
        <v>DIESEL LS</v>
      </c>
      <c r="E587" s="1">
        <f>'Input Data'!X600</f>
        <v>106.5</v>
      </c>
      <c r="F587" s="1">
        <f>'Input Data'!F600</f>
        <v>4</v>
      </c>
      <c r="G587" s="1">
        <f>'Input Data'!G600</f>
        <v>9</v>
      </c>
      <c r="H587" s="1">
        <f>'Input Data'!H600</f>
        <v>0</v>
      </c>
      <c r="I587" s="1">
        <f>'Input Data'!I600</f>
        <v>0</v>
      </c>
      <c r="J587" s="1">
        <f t="shared" si="16"/>
        <v>119.5</v>
      </c>
      <c r="K587" s="6">
        <f>J587*'Input Data'!AF600</f>
        <v>15.535</v>
      </c>
      <c r="L587" s="6">
        <f>J587*'Input Data'!AG600</f>
        <v>0</v>
      </c>
      <c r="M587" s="6">
        <f t="shared" si="17"/>
        <v>135.035</v>
      </c>
    </row>
    <row r="588" spans="1:13" x14ac:dyDescent="0.2">
      <c r="A588" s="1" t="str">
        <f>'Input Data'!B601</f>
        <v>HEARST</v>
      </c>
      <c r="B588" s="1" t="str">
        <f>'Input Data'!AH601</f>
        <v>1565 HWY 11 W</v>
      </c>
      <c r="C588" s="1" t="str">
        <f>'Input Data'!C601</f>
        <v>ON</v>
      </c>
      <c r="D588" s="1" t="str">
        <f>'Input Data'!D601</f>
        <v>MID</v>
      </c>
      <c r="E588" s="1">
        <f>'Input Data'!X601</f>
        <v>114.3</v>
      </c>
      <c r="F588" s="1">
        <f>'Input Data'!F601</f>
        <v>10</v>
      </c>
      <c r="G588" s="1">
        <f>'Input Data'!G601</f>
        <v>9</v>
      </c>
      <c r="H588" s="1">
        <f>'Input Data'!H601</f>
        <v>0</v>
      </c>
      <c r="I588" s="1">
        <f>'Input Data'!I601</f>
        <v>0</v>
      </c>
      <c r="J588" s="1">
        <f t="shared" si="16"/>
        <v>133.30000000000001</v>
      </c>
      <c r="K588" s="6">
        <f>J588*'Input Data'!AF601</f>
        <v>17.329000000000001</v>
      </c>
      <c r="L588" s="6">
        <f>J588*'Input Data'!AG601</f>
        <v>0</v>
      </c>
      <c r="M588" s="6">
        <f t="shared" si="17"/>
        <v>150.62900000000002</v>
      </c>
    </row>
    <row r="589" spans="1:13" x14ac:dyDescent="0.2">
      <c r="A589" s="1" t="str">
        <f>'Input Data'!B602</f>
        <v>HEARST</v>
      </c>
      <c r="B589" s="1" t="str">
        <f>'Input Data'!AH602</f>
        <v>1565 HWY 11 W</v>
      </c>
      <c r="C589" s="1" t="str">
        <f>'Input Data'!C602</f>
        <v>ON</v>
      </c>
      <c r="D589" s="1" t="str">
        <f>'Input Data'!D602</f>
        <v>PREMIUM</v>
      </c>
      <c r="E589" s="1">
        <f>'Input Data'!X602</f>
        <v>120.8</v>
      </c>
      <c r="F589" s="1">
        <f>'Input Data'!F602</f>
        <v>10</v>
      </c>
      <c r="G589" s="1">
        <f>'Input Data'!G602</f>
        <v>9</v>
      </c>
      <c r="H589" s="1">
        <f>'Input Data'!H602</f>
        <v>0</v>
      </c>
      <c r="I589" s="1">
        <f>'Input Data'!I602</f>
        <v>0</v>
      </c>
      <c r="J589" s="1">
        <f t="shared" si="16"/>
        <v>139.80000000000001</v>
      </c>
      <c r="K589" s="6">
        <f>J589*'Input Data'!AF602</f>
        <v>18.174000000000003</v>
      </c>
      <c r="L589" s="6">
        <f>J589*'Input Data'!AG602</f>
        <v>0</v>
      </c>
      <c r="M589" s="6">
        <f t="shared" si="17"/>
        <v>157.97400000000002</v>
      </c>
    </row>
    <row r="590" spans="1:13" x14ac:dyDescent="0.2">
      <c r="A590" s="1" t="str">
        <f>'Input Data'!B603</f>
        <v>HEARST</v>
      </c>
      <c r="B590" s="1" t="str">
        <f>'Input Data'!AH603</f>
        <v>1565 HWY 11 W</v>
      </c>
      <c r="C590" s="1" t="str">
        <f>'Input Data'!C603</f>
        <v>ON</v>
      </c>
      <c r="D590" s="1" t="str">
        <f>'Input Data'!D603</f>
        <v>REGULAR</v>
      </c>
      <c r="E590" s="1">
        <f>'Input Data'!X603</f>
        <v>100.8</v>
      </c>
      <c r="F590" s="1">
        <f>'Input Data'!F603</f>
        <v>10</v>
      </c>
      <c r="G590" s="1">
        <f>'Input Data'!G603</f>
        <v>9</v>
      </c>
      <c r="H590" s="1">
        <f>'Input Data'!H603</f>
        <v>0</v>
      </c>
      <c r="I590" s="1">
        <f>'Input Data'!I603</f>
        <v>0</v>
      </c>
      <c r="J590" s="1">
        <f t="shared" si="16"/>
        <v>119.8</v>
      </c>
      <c r="K590" s="6">
        <f>J590*'Input Data'!AF603</f>
        <v>15.574</v>
      </c>
      <c r="L590" s="6">
        <f>J590*'Input Data'!AG603</f>
        <v>0</v>
      </c>
      <c r="M590" s="6">
        <f t="shared" si="17"/>
        <v>135.374</v>
      </c>
    </row>
    <row r="591" spans="1:13" x14ac:dyDescent="0.2">
      <c r="A591" s="1" t="str">
        <f>'Input Data'!B604</f>
        <v>HEARST</v>
      </c>
      <c r="B591" s="1" t="str">
        <f>'Input Data'!AH604</f>
        <v>1565 HWY 11 W</v>
      </c>
      <c r="C591" s="1" t="str">
        <f>'Input Data'!C604</f>
        <v>ON</v>
      </c>
      <c r="D591" s="1" t="str">
        <f>'Input Data'!D604</f>
        <v>UNBRAND DEF</v>
      </c>
      <c r="E591" s="1">
        <f>'Input Data'!X604</f>
        <v>118.5</v>
      </c>
      <c r="F591" s="1">
        <f>'Input Data'!F604</f>
        <v>0</v>
      </c>
      <c r="G591" s="1">
        <f>'Input Data'!G604</f>
        <v>0</v>
      </c>
      <c r="H591" s="1">
        <f>'Input Data'!H604</f>
        <v>0</v>
      </c>
      <c r="I591" s="1">
        <f>'Input Data'!I604</f>
        <v>0</v>
      </c>
      <c r="J591" s="1">
        <f t="shared" si="16"/>
        <v>118.5</v>
      </c>
      <c r="K591" s="6">
        <f>J591*'Input Data'!AF604</f>
        <v>15.405000000000001</v>
      </c>
      <c r="L591" s="6">
        <f>J591*'Input Data'!AG604</f>
        <v>0</v>
      </c>
      <c r="M591" s="6">
        <f t="shared" si="17"/>
        <v>133.905</v>
      </c>
    </row>
    <row r="592" spans="1:13" x14ac:dyDescent="0.2">
      <c r="A592" s="1" t="str">
        <f>'Input Data'!B605</f>
        <v>JOYCEVILLE</v>
      </c>
      <c r="B592" s="1" t="str">
        <f>'Input Data'!AH605</f>
        <v>2054 JOYCEVILLE RD</v>
      </c>
      <c r="C592" s="1" t="str">
        <f>'Input Data'!C605</f>
        <v>ON</v>
      </c>
      <c r="D592" s="1" t="str">
        <f>'Input Data'!D605</f>
        <v>D LS DYED</v>
      </c>
      <c r="E592" s="1">
        <f>'Input Data'!X605</f>
        <v>98</v>
      </c>
      <c r="F592" s="1">
        <f>'Input Data'!F605</f>
        <v>4</v>
      </c>
      <c r="G592" s="1">
        <f>'Input Data'!G605</f>
        <v>0</v>
      </c>
      <c r="H592" s="1">
        <f>'Input Data'!H605</f>
        <v>0</v>
      </c>
      <c r="I592" s="1">
        <f>'Input Data'!I605</f>
        <v>0</v>
      </c>
      <c r="J592" s="1">
        <f t="shared" ref="J592:J623" si="18">SUM(E592:I592)</f>
        <v>102</v>
      </c>
      <c r="K592" s="6">
        <f>J592*'Input Data'!AF605</f>
        <v>13.26</v>
      </c>
      <c r="L592" s="6">
        <f>J592*'Input Data'!AG605</f>
        <v>0</v>
      </c>
      <c r="M592" s="6">
        <f t="shared" ref="M592:M623" si="19">SUM(J592:L592)</f>
        <v>115.26</v>
      </c>
    </row>
    <row r="593" spans="1:13" x14ac:dyDescent="0.2">
      <c r="A593" s="1" t="str">
        <f>'Input Data'!B606</f>
        <v>JOYCEVILLE</v>
      </c>
      <c r="B593" s="1" t="str">
        <f>'Input Data'!AH606</f>
        <v>2054 JOYCEVILLE RD</v>
      </c>
      <c r="C593" s="1" t="str">
        <f>'Input Data'!C606</f>
        <v>ON</v>
      </c>
      <c r="D593" s="1" t="str">
        <f>'Input Data'!D606</f>
        <v>DIESEL LS</v>
      </c>
      <c r="E593" s="1">
        <f>'Input Data'!X606</f>
        <v>98</v>
      </c>
      <c r="F593" s="1">
        <f>'Input Data'!F606</f>
        <v>4</v>
      </c>
      <c r="G593" s="1">
        <f>'Input Data'!G606</f>
        <v>9</v>
      </c>
      <c r="H593" s="1">
        <f>'Input Data'!H606</f>
        <v>0</v>
      </c>
      <c r="I593" s="1">
        <f>'Input Data'!I606</f>
        <v>0</v>
      </c>
      <c r="J593" s="1">
        <f t="shared" si="18"/>
        <v>111</v>
      </c>
      <c r="K593" s="6">
        <f>J593*'Input Data'!AF606</f>
        <v>14.43</v>
      </c>
      <c r="L593" s="6">
        <f>J593*'Input Data'!AG606</f>
        <v>0</v>
      </c>
      <c r="M593" s="6">
        <f t="shared" si="19"/>
        <v>125.43</v>
      </c>
    </row>
    <row r="594" spans="1:13" x14ac:dyDescent="0.2">
      <c r="A594" s="1" t="str">
        <f>'Input Data'!B607</f>
        <v>JOYCEVILLE</v>
      </c>
      <c r="B594" s="1" t="str">
        <f>'Input Data'!AH607</f>
        <v>2054 JOYCEVILLE RD</v>
      </c>
      <c r="C594" s="1" t="str">
        <f>'Input Data'!C607</f>
        <v>ON</v>
      </c>
      <c r="D594" s="1" t="str">
        <f>'Input Data'!D607</f>
        <v>ETH MID</v>
      </c>
      <c r="E594" s="1">
        <f>'Input Data'!X607</f>
        <v>90.5</v>
      </c>
      <c r="F594" s="1">
        <f>'Input Data'!F607</f>
        <v>10</v>
      </c>
      <c r="G594" s="1">
        <f>'Input Data'!G607</f>
        <v>9</v>
      </c>
      <c r="H594" s="1">
        <f>'Input Data'!H607</f>
        <v>0</v>
      </c>
      <c r="I594" s="1">
        <f>'Input Data'!I607</f>
        <v>0</v>
      </c>
      <c r="J594" s="1">
        <f t="shared" si="18"/>
        <v>109.5</v>
      </c>
      <c r="K594" s="6">
        <f>J594*'Input Data'!AF607</f>
        <v>14.235000000000001</v>
      </c>
      <c r="L594" s="6">
        <f>J594*'Input Data'!AG607</f>
        <v>0</v>
      </c>
      <c r="M594" s="6">
        <f t="shared" si="19"/>
        <v>123.735</v>
      </c>
    </row>
    <row r="595" spans="1:13" x14ac:dyDescent="0.2">
      <c r="A595" s="1" t="str">
        <f>'Input Data'!B608</f>
        <v>JOYCEVILLE</v>
      </c>
      <c r="B595" s="1" t="str">
        <f>'Input Data'!AH608</f>
        <v>2054 JOYCEVILLE RD</v>
      </c>
      <c r="C595" s="1" t="str">
        <f>'Input Data'!C608</f>
        <v>ON</v>
      </c>
      <c r="D595" s="1" t="str">
        <f>'Input Data'!D608</f>
        <v>ETHANOL REG</v>
      </c>
      <c r="E595" s="1">
        <f>'Input Data'!X608</f>
        <v>86</v>
      </c>
      <c r="F595" s="1">
        <f>'Input Data'!F608</f>
        <v>10</v>
      </c>
      <c r="G595" s="1">
        <f>'Input Data'!G608</f>
        <v>9</v>
      </c>
      <c r="H595" s="1">
        <f>'Input Data'!H608</f>
        <v>0</v>
      </c>
      <c r="I595" s="1">
        <f>'Input Data'!I608</f>
        <v>0</v>
      </c>
      <c r="J595" s="1">
        <f t="shared" si="18"/>
        <v>105</v>
      </c>
      <c r="K595" s="6">
        <f>J595*'Input Data'!AF608</f>
        <v>13.65</v>
      </c>
      <c r="L595" s="6">
        <f>J595*'Input Data'!AG608</f>
        <v>0</v>
      </c>
      <c r="M595" s="6">
        <f t="shared" si="19"/>
        <v>118.65</v>
      </c>
    </row>
    <row r="596" spans="1:13" x14ac:dyDescent="0.2">
      <c r="A596" s="1" t="str">
        <f>'Input Data'!B609</f>
        <v>JOYCEVILLE</v>
      </c>
      <c r="B596" s="1" t="str">
        <f>'Input Data'!AH609</f>
        <v>2054 JOYCEVILLE RD</v>
      </c>
      <c r="C596" s="1" t="str">
        <f>'Input Data'!C609</f>
        <v>ON</v>
      </c>
      <c r="D596" s="1" t="str">
        <f>'Input Data'!D609</f>
        <v>PREMIUM</v>
      </c>
      <c r="E596" s="1">
        <f>'Input Data'!X609</f>
        <v>112.7</v>
      </c>
      <c r="F596" s="1">
        <f>'Input Data'!F609</f>
        <v>10</v>
      </c>
      <c r="G596" s="1">
        <f>'Input Data'!G609</f>
        <v>9</v>
      </c>
      <c r="H596" s="1">
        <f>'Input Data'!H609</f>
        <v>0</v>
      </c>
      <c r="I596" s="1">
        <f>'Input Data'!I609</f>
        <v>0</v>
      </c>
      <c r="J596" s="1">
        <f t="shared" si="18"/>
        <v>131.69999999999999</v>
      </c>
      <c r="K596" s="6">
        <f>J596*'Input Data'!AF609</f>
        <v>17.120999999999999</v>
      </c>
      <c r="L596" s="6">
        <f>J596*'Input Data'!AG609</f>
        <v>0</v>
      </c>
      <c r="M596" s="6">
        <f t="shared" si="19"/>
        <v>148.821</v>
      </c>
    </row>
    <row r="597" spans="1:13" x14ac:dyDescent="0.2">
      <c r="A597" s="1" t="str">
        <f>'Input Data'!B610</f>
        <v>JOYCEVILLE</v>
      </c>
      <c r="B597" s="1" t="str">
        <f>'Input Data'!AH610</f>
        <v>2054 JOYCEVILLE RD</v>
      </c>
      <c r="C597" s="1" t="str">
        <f>'Input Data'!C610</f>
        <v>ON</v>
      </c>
      <c r="D597" s="1" t="str">
        <f>'Input Data'!D610</f>
        <v>UNBRAND DEF</v>
      </c>
      <c r="E597" s="1">
        <f>'Input Data'!X610</f>
        <v>118.5</v>
      </c>
      <c r="F597" s="1">
        <f>'Input Data'!F610</f>
        <v>0</v>
      </c>
      <c r="G597" s="1">
        <f>'Input Data'!G610</f>
        <v>0</v>
      </c>
      <c r="H597" s="1">
        <f>'Input Data'!H610</f>
        <v>0</v>
      </c>
      <c r="I597" s="1">
        <f>'Input Data'!I610</f>
        <v>0</v>
      </c>
      <c r="J597" s="1">
        <f t="shared" si="18"/>
        <v>118.5</v>
      </c>
      <c r="K597" s="6">
        <f>J597*'Input Data'!AF610</f>
        <v>15.405000000000001</v>
      </c>
      <c r="L597" s="6">
        <f>J597*'Input Data'!AG610</f>
        <v>0</v>
      </c>
      <c r="M597" s="6">
        <f t="shared" si="19"/>
        <v>133.905</v>
      </c>
    </row>
    <row r="598" spans="1:13" x14ac:dyDescent="0.2">
      <c r="A598" s="1" t="str">
        <f>'Input Data'!B611</f>
        <v>KINGSTON</v>
      </c>
      <c r="B598" s="1" t="str">
        <f>'Input Data'!AH611</f>
        <v>1525 CENTENNIAL DR</v>
      </c>
      <c r="C598" s="1" t="str">
        <f>'Input Data'!C611</f>
        <v>ON</v>
      </c>
      <c r="D598" s="1" t="str">
        <f>'Input Data'!D611</f>
        <v>D LS DYED</v>
      </c>
      <c r="E598" s="1">
        <f>'Input Data'!X611</f>
        <v>98.1</v>
      </c>
      <c r="F598" s="1">
        <f>'Input Data'!F611</f>
        <v>4</v>
      </c>
      <c r="G598" s="1">
        <f>'Input Data'!G611</f>
        <v>0</v>
      </c>
      <c r="H598" s="1">
        <f>'Input Data'!H611</f>
        <v>0</v>
      </c>
      <c r="I598" s="1">
        <f>'Input Data'!I611</f>
        <v>0</v>
      </c>
      <c r="J598" s="1">
        <f t="shared" si="18"/>
        <v>102.1</v>
      </c>
      <c r="K598" s="6">
        <f>J598*'Input Data'!AF611</f>
        <v>13.273</v>
      </c>
      <c r="L598" s="6">
        <f>J598*'Input Data'!AG611</f>
        <v>0</v>
      </c>
      <c r="M598" s="6">
        <f t="shared" si="19"/>
        <v>115.37299999999999</v>
      </c>
    </row>
    <row r="599" spans="1:13" x14ac:dyDescent="0.2">
      <c r="A599" s="1" t="str">
        <f>'Input Data'!B612</f>
        <v>KINGSTON</v>
      </c>
      <c r="B599" s="1" t="str">
        <f>'Input Data'!AH612</f>
        <v>1525 CENTENNIAL DR</v>
      </c>
      <c r="C599" s="1" t="str">
        <f>'Input Data'!C612</f>
        <v>ON</v>
      </c>
      <c r="D599" s="1" t="str">
        <f>'Input Data'!D612</f>
        <v>DIESEL LS</v>
      </c>
      <c r="E599" s="1">
        <f>'Input Data'!X612</f>
        <v>98.1</v>
      </c>
      <c r="F599" s="1">
        <f>'Input Data'!F612</f>
        <v>4</v>
      </c>
      <c r="G599" s="1">
        <f>'Input Data'!G612</f>
        <v>9</v>
      </c>
      <c r="H599" s="1">
        <f>'Input Data'!H612</f>
        <v>0</v>
      </c>
      <c r="I599" s="1">
        <f>'Input Data'!I612</f>
        <v>0</v>
      </c>
      <c r="J599" s="1">
        <f t="shared" si="18"/>
        <v>111.1</v>
      </c>
      <c r="K599" s="6">
        <f>J599*'Input Data'!AF612</f>
        <v>14.443</v>
      </c>
      <c r="L599" s="6">
        <f>J599*'Input Data'!AG612</f>
        <v>0</v>
      </c>
      <c r="M599" s="6">
        <f t="shared" si="19"/>
        <v>125.54299999999999</v>
      </c>
    </row>
    <row r="600" spans="1:13" x14ac:dyDescent="0.2">
      <c r="A600" s="1" t="str">
        <f>'Input Data'!B613</f>
        <v>KINGSTON</v>
      </c>
      <c r="B600" s="1" t="str">
        <f>'Input Data'!AH613</f>
        <v>1525 CENTENNIAL DR</v>
      </c>
      <c r="C600" s="1" t="str">
        <f>'Input Data'!C613</f>
        <v>ON</v>
      </c>
      <c r="D600" s="1" t="str">
        <f>'Input Data'!D613</f>
        <v>UNBRAND DEF</v>
      </c>
      <c r="E600" s="1">
        <f>'Input Data'!X613</f>
        <v>109.6</v>
      </c>
      <c r="F600" s="1">
        <f>'Input Data'!F613</f>
        <v>0</v>
      </c>
      <c r="G600" s="1">
        <f>'Input Data'!G613</f>
        <v>0</v>
      </c>
      <c r="H600" s="1">
        <f>'Input Data'!H613</f>
        <v>0</v>
      </c>
      <c r="I600" s="1">
        <f>'Input Data'!I613</f>
        <v>0</v>
      </c>
      <c r="J600" s="1">
        <f t="shared" si="18"/>
        <v>109.6</v>
      </c>
      <c r="K600" s="6">
        <f>J600*'Input Data'!AF613</f>
        <v>14.247999999999999</v>
      </c>
      <c r="L600" s="6">
        <f>J600*'Input Data'!AG613</f>
        <v>0</v>
      </c>
      <c r="M600" s="6">
        <f t="shared" si="19"/>
        <v>123.848</v>
      </c>
    </row>
    <row r="601" spans="1:13" x14ac:dyDescent="0.2">
      <c r="A601" s="1" t="str">
        <f>'Input Data'!B614</f>
        <v>LONDON</v>
      </c>
      <c r="B601" s="1" t="str">
        <f>'Input Data'!AH614</f>
        <v>7340 Colonel Talbot Road</v>
      </c>
      <c r="C601" s="1" t="str">
        <f>'Input Data'!C614</f>
        <v>ON</v>
      </c>
      <c r="D601" s="1" t="str">
        <f>'Input Data'!D614</f>
        <v>D LS DYED</v>
      </c>
      <c r="E601" s="1">
        <f>'Input Data'!X614</f>
        <v>98.5</v>
      </c>
      <c r="F601" s="1">
        <f>'Input Data'!F614</f>
        <v>4</v>
      </c>
      <c r="G601" s="1">
        <f>'Input Data'!G614</f>
        <v>0</v>
      </c>
      <c r="H601" s="1">
        <f>'Input Data'!H614</f>
        <v>0</v>
      </c>
      <c r="I601" s="1">
        <f>'Input Data'!I614</f>
        <v>0</v>
      </c>
      <c r="J601" s="1">
        <f t="shared" si="18"/>
        <v>102.5</v>
      </c>
      <c r="K601" s="6">
        <f>J601*'Input Data'!AF614</f>
        <v>13.325000000000001</v>
      </c>
      <c r="L601" s="6">
        <f>J601*'Input Data'!AG614</f>
        <v>0</v>
      </c>
      <c r="M601" s="6">
        <f t="shared" si="19"/>
        <v>115.825</v>
      </c>
    </row>
    <row r="602" spans="1:13" x14ac:dyDescent="0.2">
      <c r="A602" s="1" t="str">
        <f>'Input Data'!B615</f>
        <v>LONDON</v>
      </c>
      <c r="B602" s="1" t="str">
        <f>'Input Data'!AH615</f>
        <v>7340 Colonel Talbot Road</v>
      </c>
      <c r="C602" s="1" t="str">
        <f>'Input Data'!C615</f>
        <v>ON</v>
      </c>
      <c r="D602" s="1" t="str">
        <f>'Input Data'!D615</f>
        <v>DIESEL LS</v>
      </c>
      <c r="E602" s="1">
        <f>'Input Data'!X615</f>
        <v>98.5</v>
      </c>
      <c r="F602" s="1">
        <f>'Input Data'!F615</f>
        <v>4</v>
      </c>
      <c r="G602" s="1">
        <f>'Input Data'!G615</f>
        <v>9</v>
      </c>
      <c r="H602" s="1">
        <f>'Input Data'!H615</f>
        <v>0</v>
      </c>
      <c r="I602" s="1">
        <f>'Input Data'!I615</f>
        <v>0</v>
      </c>
      <c r="J602" s="1">
        <f t="shared" si="18"/>
        <v>111.5</v>
      </c>
      <c r="K602" s="6">
        <f>J602*'Input Data'!AF615</f>
        <v>14.495000000000001</v>
      </c>
      <c r="L602" s="6">
        <f>J602*'Input Data'!AG615</f>
        <v>0</v>
      </c>
      <c r="M602" s="6">
        <f t="shared" si="19"/>
        <v>125.995</v>
      </c>
    </row>
    <row r="603" spans="1:13" x14ac:dyDescent="0.2">
      <c r="A603" s="1" t="str">
        <f>'Input Data'!B616</f>
        <v>LONDON</v>
      </c>
      <c r="B603" s="1" t="str">
        <f>'Input Data'!AH616</f>
        <v>7340 Colonel Talbot Road</v>
      </c>
      <c r="C603" s="1" t="str">
        <f>'Input Data'!C616</f>
        <v>ON</v>
      </c>
      <c r="D603" s="1" t="str">
        <f>'Input Data'!D616</f>
        <v>UNBRAND DEF</v>
      </c>
      <c r="E603" s="1">
        <f>'Input Data'!X616</f>
        <v>113.4</v>
      </c>
      <c r="F603" s="1">
        <f>'Input Data'!F616</f>
        <v>0</v>
      </c>
      <c r="G603" s="1">
        <f>'Input Data'!G616</f>
        <v>0</v>
      </c>
      <c r="H603" s="1">
        <f>'Input Data'!H616</f>
        <v>0</v>
      </c>
      <c r="I603" s="1">
        <f>'Input Data'!I616</f>
        <v>0</v>
      </c>
      <c r="J603" s="1">
        <f t="shared" si="18"/>
        <v>113.4</v>
      </c>
      <c r="K603" s="6">
        <f>J603*'Input Data'!AF616</f>
        <v>14.742000000000001</v>
      </c>
      <c r="L603" s="6">
        <f>J603*'Input Data'!AG616</f>
        <v>0</v>
      </c>
      <c r="M603" s="6">
        <f t="shared" si="19"/>
        <v>128.142</v>
      </c>
    </row>
    <row r="604" spans="1:13" x14ac:dyDescent="0.2">
      <c r="A604" s="1" t="str">
        <f>'Input Data'!B617</f>
        <v>MILTON</v>
      </c>
      <c r="B604" s="1" t="str">
        <f>'Input Data'!AH617</f>
        <v>10862 STEELES AVE E</v>
      </c>
      <c r="C604" s="1" t="str">
        <f>'Input Data'!C617</f>
        <v>ON</v>
      </c>
      <c r="D604" s="1" t="str">
        <f>'Input Data'!D617</f>
        <v>DIESEL LS</v>
      </c>
      <c r="E604" s="1">
        <f>'Input Data'!X617</f>
        <v>112.3</v>
      </c>
      <c r="F604" s="1">
        <f>'Input Data'!F617</f>
        <v>4</v>
      </c>
      <c r="G604" s="1">
        <f>'Input Data'!G617</f>
        <v>9</v>
      </c>
      <c r="H604" s="1">
        <f>'Input Data'!H617</f>
        <v>0</v>
      </c>
      <c r="I604" s="1">
        <f>'Input Data'!I617</f>
        <v>0</v>
      </c>
      <c r="J604" s="1">
        <f t="shared" si="18"/>
        <v>125.3</v>
      </c>
      <c r="K604" s="6">
        <f>J604*'Input Data'!AF617</f>
        <v>16.289000000000001</v>
      </c>
      <c r="L604" s="6">
        <f>J604*'Input Data'!AG617</f>
        <v>0</v>
      </c>
      <c r="M604" s="6">
        <f t="shared" si="19"/>
        <v>141.589</v>
      </c>
    </row>
    <row r="605" spans="1:13" x14ac:dyDescent="0.2">
      <c r="A605" s="1" t="str">
        <f>'Input Data'!B618</f>
        <v>MILTON</v>
      </c>
      <c r="B605" s="1" t="str">
        <f>'Input Data'!AH618</f>
        <v>10862 STEELES AVE E</v>
      </c>
      <c r="C605" s="1" t="str">
        <f>'Input Data'!C618</f>
        <v>ON</v>
      </c>
      <c r="D605" s="1" t="str">
        <f>'Input Data'!D618</f>
        <v>UNBRAND DEF</v>
      </c>
      <c r="E605" s="1">
        <f>'Input Data'!X618</f>
        <v>105.3</v>
      </c>
      <c r="F605" s="1">
        <f>'Input Data'!F618</f>
        <v>0</v>
      </c>
      <c r="G605" s="1">
        <f>'Input Data'!G618</f>
        <v>0</v>
      </c>
      <c r="H605" s="1">
        <f>'Input Data'!H618</f>
        <v>0</v>
      </c>
      <c r="I605" s="1">
        <f>'Input Data'!I618</f>
        <v>0</v>
      </c>
      <c r="J605" s="1">
        <f t="shared" si="18"/>
        <v>105.3</v>
      </c>
      <c r="K605" s="6">
        <f>J605*'Input Data'!AF618</f>
        <v>13.689</v>
      </c>
      <c r="L605" s="6">
        <f>J605*'Input Data'!AG618</f>
        <v>0</v>
      </c>
      <c r="M605" s="6">
        <f t="shared" si="19"/>
        <v>118.989</v>
      </c>
    </row>
    <row r="606" spans="1:13" x14ac:dyDescent="0.2">
      <c r="A606" s="1" t="str">
        <f>'Input Data'!B619</f>
        <v>MISSISSAUGA</v>
      </c>
      <c r="B606" s="1" t="str">
        <f>'Input Data'!AH619</f>
        <v>7280 DIXIE RD</v>
      </c>
      <c r="C606" s="1" t="str">
        <f>'Input Data'!C619</f>
        <v>ON</v>
      </c>
      <c r="D606" s="1" t="str">
        <f>'Input Data'!D619</f>
        <v>DIESEL LS</v>
      </c>
      <c r="E606" s="1">
        <f>'Input Data'!X619</f>
        <v>96.5</v>
      </c>
      <c r="F606" s="1">
        <f>'Input Data'!F619</f>
        <v>4</v>
      </c>
      <c r="G606" s="1">
        <f>'Input Data'!G619</f>
        <v>9</v>
      </c>
      <c r="H606" s="1">
        <f>'Input Data'!H619</f>
        <v>0</v>
      </c>
      <c r="I606" s="1">
        <f>'Input Data'!I619</f>
        <v>0</v>
      </c>
      <c r="J606" s="1">
        <f t="shared" si="18"/>
        <v>109.5</v>
      </c>
      <c r="K606" s="6">
        <f>J606*'Input Data'!AF619</f>
        <v>14.235000000000001</v>
      </c>
      <c r="L606" s="6">
        <f>J606*'Input Data'!AG619</f>
        <v>0</v>
      </c>
      <c r="M606" s="6">
        <f t="shared" si="19"/>
        <v>123.735</v>
      </c>
    </row>
    <row r="607" spans="1:13" x14ac:dyDescent="0.2">
      <c r="A607" s="1" t="str">
        <f>'Input Data'!B620</f>
        <v>MISSISSAUGA</v>
      </c>
      <c r="B607" s="1" t="str">
        <f>'Input Data'!AH620</f>
        <v>7280 DIXIE RD</v>
      </c>
      <c r="C607" s="1" t="str">
        <f>'Input Data'!C620</f>
        <v>ON</v>
      </c>
      <c r="D607" s="1" t="str">
        <f>'Input Data'!D620</f>
        <v>ETH MID</v>
      </c>
      <c r="E607" s="1">
        <f>'Input Data'!X620</f>
        <v>88.2</v>
      </c>
      <c r="F607" s="1">
        <f>'Input Data'!F620</f>
        <v>10</v>
      </c>
      <c r="G607" s="1">
        <f>'Input Data'!G620</f>
        <v>9</v>
      </c>
      <c r="H607" s="1">
        <f>'Input Data'!H620</f>
        <v>0</v>
      </c>
      <c r="I607" s="1">
        <f>'Input Data'!I620</f>
        <v>0</v>
      </c>
      <c r="J607" s="1">
        <f t="shared" si="18"/>
        <v>107.2</v>
      </c>
      <c r="K607" s="6">
        <f>J607*'Input Data'!AF620</f>
        <v>13.936000000000002</v>
      </c>
      <c r="L607" s="6">
        <f>J607*'Input Data'!AG620</f>
        <v>0</v>
      </c>
      <c r="M607" s="6">
        <f t="shared" si="19"/>
        <v>121.13600000000001</v>
      </c>
    </row>
    <row r="608" spans="1:13" x14ac:dyDescent="0.2">
      <c r="A608" s="1" t="str">
        <f>'Input Data'!B621</f>
        <v>MISSISSAUGA</v>
      </c>
      <c r="B608" s="1" t="str">
        <f>'Input Data'!AH621</f>
        <v>7280 DIXIE RD</v>
      </c>
      <c r="C608" s="1" t="str">
        <f>'Input Data'!C621</f>
        <v>ON</v>
      </c>
      <c r="D608" s="1" t="str">
        <f>'Input Data'!D621</f>
        <v>ETHANOL REG</v>
      </c>
      <c r="E608" s="1">
        <f>'Input Data'!X621</f>
        <v>83.7</v>
      </c>
      <c r="F608" s="1">
        <f>'Input Data'!F621</f>
        <v>10</v>
      </c>
      <c r="G608" s="1">
        <f>'Input Data'!G621</f>
        <v>9</v>
      </c>
      <c r="H608" s="1">
        <f>'Input Data'!H621</f>
        <v>0</v>
      </c>
      <c r="I608" s="1">
        <f>'Input Data'!I621</f>
        <v>0</v>
      </c>
      <c r="J608" s="1">
        <f t="shared" si="18"/>
        <v>102.7</v>
      </c>
      <c r="K608" s="6">
        <f>J608*'Input Data'!AF621</f>
        <v>13.351000000000001</v>
      </c>
      <c r="L608" s="6">
        <f>J608*'Input Data'!AG621</f>
        <v>0</v>
      </c>
      <c r="M608" s="6">
        <f t="shared" si="19"/>
        <v>116.051</v>
      </c>
    </row>
    <row r="609" spans="1:13" x14ac:dyDescent="0.2">
      <c r="A609" s="1" t="str">
        <f>'Input Data'!B622</f>
        <v>MISSISSAUGA</v>
      </c>
      <c r="B609" s="1" t="str">
        <f>'Input Data'!AH622</f>
        <v>7280 DIXIE RD</v>
      </c>
      <c r="C609" s="1" t="str">
        <f>'Input Data'!C622</f>
        <v>ON</v>
      </c>
      <c r="D609" s="1" t="str">
        <f>'Input Data'!D622</f>
        <v>PREMIUM</v>
      </c>
      <c r="E609" s="1">
        <f>'Input Data'!X622</f>
        <v>80.7</v>
      </c>
      <c r="F609" s="1">
        <f>'Input Data'!F622</f>
        <v>10</v>
      </c>
      <c r="G609" s="1">
        <f>'Input Data'!G622</f>
        <v>9</v>
      </c>
      <c r="H609" s="1">
        <f>'Input Data'!H622</f>
        <v>0</v>
      </c>
      <c r="I609" s="1">
        <f>'Input Data'!I622</f>
        <v>0</v>
      </c>
      <c r="J609" s="1">
        <f t="shared" si="18"/>
        <v>99.7</v>
      </c>
      <c r="K609" s="6">
        <f>J609*'Input Data'!AF622</f>
        <v>12.961</v>
      </c>
      <c r="L609" s="6">
        <f>J609*'Input Data'!AG622</f>
        <v>0</v>
      </c>
      <c r="M609" s="6">
        <f t="shared" si="19"/>
        <v>112.661</v>
      </c>
    </row>
    <row r="610" spans="1:13" x14ac:dyDescent="0.2">
      <c r="A610" s="1" t="str">
        <f>'Input Data'!B623</f>
        <v>MISSISSAUGA</v>
      </c>
      <c r="B610" s="1" t="str">
        <f>'Input Data'!AH623</f>
        <v>7280 DIXIE RD</v>
      </c>
      <c r="C610" s="1" t="str">
        <f>'Input Data'!C623</f>
        <v>ON</v>
      </c>
      <c r="D610" s="1" t="str">
        <f>'Input Data'!D623</f>
        <v>UNBRAND DEF</v>
      </c>
      <c r="E610" s="1">
        <f>'Input Data'!X623</f>
        <v>114</v>
      </c>
      <c r="F610" s="1">
        <f>'Input Data'!F623</f>
        <v>0</v>
      </c>
      <c r="G610" s="1">
        <f>'Input Data'!G623</f>
        <v>0</v>
      </c>
      <c r="H610" s="1">
        <f>'Input Data'!H623</f>
        <v>0</v>
      </c>
      <c r="I610" s="1">
        <f>'Input Data'!I623</f>
        <v>0</v>
      </c>
      <c r="J610" s="1">
        <f t="shared" si="18"/>
        <v>114</v>
      </c>
      <c r="K610" s="6">
        <f>J610*'Input Data'!AF623</f>
        <v>14.82</v>
      </c>
      <c r="L610" s="6">
        <f>J610*'Input Data'!AG623</f>
        <v>0</v>
      </c>
      <c r="M610" s="6">
        <f t="shared" si="19"/>
        <v>128.82</v>
      </c>
    </row>
    <row r="611" spans="1:13" x14ac:dyDescent="0.2">
      <c r="A611" s="1" t="str">
        <f>'Input Data'!B624</f>
        <v>MISSISSAUGA</v>
      </c>
      <c r="B611" s="1" t="str">
        <f>'Input Data'!AH624</f>
        <v>6625 KENNEDY RD</v>
      </c>
      <c r="C611" s="1" t="str">
        <f>'Input Data'!C624</f>
        <v>ON</v>
      </c>
      <c r="D611" s="1" t="str">
        <f>'Input Data'!D624</f>
        <v>D LS DYED</v>
      </c>
      <c r="E611" s="1">
        <f>'Input Data'!X624</f>
        <v>96.2</v>
      </c>
      <c r="F611" s="1">
        <f>'Input Data'!F624</f>
        <v>4</v>
      </c>
      <c r="G611" s="1">
        <f>'Input Data'!G624</f>
        <v>0</v>
      </c>
      <c r="H611" s="1">
        <f>'Input Data'!H624</f>
        <v>0</v>
      </c>
      <c r="I611" s="1">
        <f>'Input Data'!I624</f>
        <v>0</v>
      </c>
      <c r="J611" s="1">
        <f t="shared" si="18"/>
        <v>100.2</v>
      </c>
      <c r="K611" s="6">
        <f>J611*'Input Data'!AF624</f>
        <v>13.026000000000002</v>
      </c>
      <c r="L611" s="6">
        <f>J611*'Input Data'!AG624</f>
        <v>0</v>
      </c>
      <c r="M611" s="6">
        <f t="shared" si="19"/>
        <v>113.226</v>
      </c>
    </row>
    <row r="612" spans="1:13" x14ac:dyDescent="0.2">
      <c r="A612" s="1" t="str">
        <f>'Input Data'!B625</f>
        <v>MISSISSAUGA</v>
      </c>
      <c r="B612" s="1" t="str">
        <f>'Input Data'!AH625</f>
        <v>6625 KENNEDY RD</v>
      </c>
      <c r="C612" s="1" t="str">
        <f>'Input Data'!C625</f>
        <v>ON</v>
      </c>
      <c r="D612" s="1" t="str">
        <f>'Input Data'!D625</f>
        <v>DIESEL LS</v>
      </c>
      <c r="E612" s="1">
        <f>'Input Data'!X625</f>
        <v>96.2</v>
      </c>
      <c r="F612" s="1">
        <f>'Input Data'!F625</f>
        <v>4</v>
      </c>
      <c r="G612" s="1">
        <f>'Input Data'!G625</f>
        <v>9</v>
      </c>
      <c r="H612" s="1">
        <f>'Input Data'!H625</f>
        <v>0</v>
      </c>
      <c r="I612" s="1">
        <f>'Input Data'!I625</f>
        <v>0</v>
      </c>
      <c r="J612" s="1">
        <f t="shared" si="18"/>
        <v>109.2</v>
      </c>
      <c r="K612" s="6">
        <f>J612*'Input Data'!AF625</f>
        <v>14.196000000000002</v>
      </c>
      <c r="L612" s="6">
        <f>J612*'Input Data'!AG625</f>
        <v>0</v>
      </c>
      <c r="M612" s="6">
        <f t="shared" si="19"/>
        <v>123.396</v>
      </c>
    </row>
    <row r="613" spans="1:13" x14ac:dyDescent="0.2">
      <c r="A613" s="1" t="str">
        <f>'Input Data'!B626</f>
        <v>MISSISSAUGA</v>
      </c>
      <c r="B613" s="1" t="str">
        <f>'Input Data'!AH626</f>
        <v>6625 KENNEDY RD</v>
      </c>
      <c r="C613" s="1" t="str">
        <f>'Input Data'!C626</f>
        <v>ON</v>
      </c>
      <c r="D613" s="1" t="str">
        <f>'Input Data'!D626</f>
        <v>ETH MID</v>
      </c>
      <c r="E613" s="1">
        <f>'Input Data'!X626</f>
        <v>89</v>
      </c>
      <c r="F613" s="1">
        <f>'Input Data'!F626</f>
        <v>10</v>
      </c>
      <c r="G613" s="1">
        <f>'Input Data'!G626</f>
        <v>9</v>
      </c>
      <c r="H613" s="1">
        <f>'Input Data'!H626</f>
        <v>0</v>
      </c>
      <c r="I613" s="1">
        <f>'Input Data'!I626</f>
        <v>0</v>
      </c>
      <c r="J613" s="1">
        <f t="shared" si="18"/>
        <v>108</v>
      </c>
      <c r="K613" s="6">
        <f>J613*'Input Data'!AF626</f>
        <v>14.040000000000001</v>
      </c>
      <c r="L613" s="6">
        <f>J613*'Input Data'!AG626</f>
        <v>0</v>
      </c>
      <c r="M613" s="6">
        <f t="shared" si="19"/>
        <v>122.04</v>
      </c>
    </row>
    <row r="614" spans="1:13" x14ac:dyDescent="0.2">
      <c r="A614" s="1" t="str">
        <f>'Input Data'!B627</f>
        <v>MISSISSAUGA</v>
      </c>
      <c r="B614" s="1" t="str">
        <f>'Input Data'!AH627</f>
        <v>6625 KENNEDY RD</v>
      </c>
      <c r="C614" s="1" t="str">
        <f>'Input Data'!C627</f>
        <v>ON</v>
      </c>
      <c r="D614" s="1" t="str">
        <f>'Input Data'!D627</f>
        <v>ETHANOL REG</v>
      </c>
      <c r="E614" s="1">
        <f>'Input Data'!X627</f>
        <v>84.5</v>
      </c>
      <c r="F614" s="1">
        <f>'Input Data'!F627</f>
        <v>10</v>
      </c>
      <c r="G614" s="1">
        <f>'Input Data'!G627</f>
        <v>9</v>
      </c>
      <c r="H614" s="1">
        <f>'Input Data'!H627</f>
        <v>0</v>
      </c>
      <c r="I614" s="1">
        <f>'Input Data'!I627</f>
        <v>0</v>
      </c>
      <c r="J614" s="1">
        <f t="shared" si="18"/>
        <v>103.5</v>
      </c>
      <c r="K614" s="6">
        <f>J614*'Input Data'!AF627</f>
        <v>13.455</v>
      </c>
      <c r="L614" s="6">
        <f>J614*'Input Data'!AG627</f>
        <v>0</v>
      </c>
      <c r="M614" s="6">
        <f t="shared" si="19"/>
        <v>116.955</v>
      </c>
    </row>
    <row r="615" spans="1:13" x14ac:dyDescent="0.2">
      <c r="A615" s="1" t="str">
        <f>'Input Data'!B628</f>
        <v>MISSISSAUGA</v>
      </c>
      <c r="B615" s="1" t="str">
        <f>'Input Data'!AH628</f>
        <v>6625 KENNEDY RD</v>
      </c>
      <c r="C615" s="1" t="str">
        <f>'Input Data'!C628</f>
        <v>ON</v>
      </c>
      <c r="D615" s="1" t="str">
        <f>'Input Data'!D628</f>
        <v>PREMIUM</v>
      </c>
      <c r="E615" s="1">
        <f>'Input Data'!X628</f>
        <v>111.6</v>
      </c>
      <c r="F615" s="1">
        <f>'Input Data'!F628</f>
        <v>10</v>
      </c>
      <c r="G615" s="1">
        <f>'Input Data'!G628</f>
        <v>9</v>
      </c>
      <c r="H615" s="1">
        <f>'Input Data'!H628</f>
        <v>0</v>
      </c>
      <c r="I615" s="1">
        <f>'Input Data'!I628</f>
        <v>0</v>
      </c>
      <c r="J615" s="1">
        <f t="shared" si="18"/>
        <v>130.6</v>
      </c>
      <c r="K615" s="6">
        <f>J615*'Input Data'!AF628</f>
        <v>16.978000000000002</v>
      </c>
      <c r="L615" s="6">
        <f>J615*'Input Data'!AG628</f>
        <v>0</v>
      </c>
      <c r="M615" s="6">
        <f t="shared" si="19"/>
        <v>147.578</v>
      </c>
    </row>
    <row r="616" spans="1:13" x14ac:dyDescent="0.2">
      <c r="A616" s="1" t="str">
        <f>'Input Data'!B629</f>
        <v>MISSISSAUGA</v>
      </c>
      <c r="B616" s="1" t="str">
        <f>'Input Data'!AH629</f>
        <v>6625 KENNEDY RD</v>
      </c>
      <c r="C616" s="1" t="str">
        <f>'Input Data'!C629</f>
        <v>ON</v>
      </c>
      <c r="D616" s="1" t="str">
        <f>'Input Data'!D629</f>
        <v>UNBRAND DEF</v>
      </c>
      <c r="E616" s="1">
        <f>'Input Data'!X629</f>
        <v>114</v>
      </c>
      <c r="F616" s="1">
        <f>'Input Data'!F629</f>
        <v>0</v>
      </c>
      <c r="G616" s="1">
        <f>'Input Data'!G629</f>
        <v>0</v>
      </c>
      <c r="H616" s="1">
        <f>'Input Data'!H629</f>
        <v>0</v>
      </c>
      <c r="I616" s="1">
        <f>'Input Data'!I629</f>
        <v>0</v>
      </c>
      <c r="J616" s="1">
        <f t="shared" si="18"/>
        <v>114</v>
      </c>
      <c r="K616" s="6">
        <f>J616*'Input Data'!AF629</f>
        <v>14.82</v>
      </c>
      <c r="L616" s="6">
        <f>J616*'Input Data'!AG629</f>
        <v>0</v>
      </c>
      <c r="M616" s="6">
        <f t="shared" si="19"/>
        <v>128.82</v>
      </c>
    </row>
    <row r="617" spans="1:13" x14ac:dyDescent="0.2">
      <c r="A617" s="1" t="str">
        <f>'Input Data'!B630</f>
        <v>MISSISSAUGA</v>
      </c>
      <c r="B617" s="1" t="str">
        <f>'Input Data'!AH630</f>
        <v>1553 SHAWSON DR</v>
      </c>
      <c r="C617" s="1" t="str">
        <f>'Input Data'!C630</f>
        <v>ON</v>
      </c>
      <c r="D617" s="1" t="str">
        <f>'Input Data'!D630</f>
        <v>D LS DYED</v>
      </c>
      <c r="E617" s="1">
        <f>'Input Data'!X630</f>
        <v>96.2</v>
      </c>
      <c r="F617" s="1">
        <f>'Input Data'!F630</f>
        <v>4</v>
      </c>
      <c r="G617" s="1">
        <f>'Input Data'!G630</f>
        <v>0</v>
      </c>
      <c r="H617" s="1">
        <f>'Input Data'!H630</f>
        <v>0</v>
      </c>
      <c r="I617" s="1">
        <f>'Input Data'!I630</f>
        <v>0</v>
      </c>
      <c r="J617" s="1">
        <f t="shared" si="18"/>
        <v>100.2</v>
      </c>
      <c r="K617" s="6">
        <f>J617*'Input Data'!AF630</f>
        <v>13.026000000000002</v>
      </c>
      <c r="L617" s="6">
        <f>J617*'Input Data'!AG630</f>
        <v>0</v>
      </c>
      <c r="M617" s="6">
        <f t="shared" si="19"/>
        <v>113.226</v>
      </c>
    </row>
    <row r="618" spans="1:13" x14ac:dyDescent="0.2">
      <c r="A618" s="1" t="str">
        <f>'Input Data'!B631</f>
        <v>MISSISSAUGA</v>
      </c>
      <c r="B618" s="1" t="str">
        <f>'Input Data'!AH631</f>
        <v>1553 SHAWSON DR</v>
      </c>
      <c r="C618" s="1" t="str">
        <f>'Input Data'!C631</f>
        <v>ON</v>
      </c>
      <c r="D618" s="1" t="str">
        <f>'Input Data'!D631</f>
        <v>DIESEL LS</v>
      </c>
      <c r="E618" s="1">
        <f>'Input Data'!X631</f>
        <v>96.2</v>
      </c>
      <c r="F618" s="1">
        <f>'Input Data'!F631</f>
        <v>4</v>
      </c>
      <c r="G618" s="1">
        <f>'Input Data'!G631</f>
        <v>9</v>
      </c>
      <c r="H618" s="1">
        <f>'Input Data'!H631</f>
        <v>0</v>
      </c>
      <c r="I618" s="1">
        <f>'Input Data'!I631</f>
        <v>0</v>
      </c>
      <c r="J618" s="1">
        <f t="shared" si="18"/>
        <v>109.2</v>
      </c>
      <c r="K618" s="6">
        <f>J618*'Input Data'!AF631</f>
        <v>14.196000000000002</v>
      </c>
      <c r="L618" s="6">
        <f>J618*'Input Data'!AG631</f>
        <v>0</v>
      </c>
      <c r="M618" s="6">
        <f t="shared" si="19"/>
        <v>123.396</v>
      </c>
    </row>
    <row r="619" spans="1:13" x14ac:dyDescent="0.2">
      <c r="A619" s="1" t="str">
        <f>'Input Data'!B632</f>
        <v>MISSISSAUGA</v>
      </c>
      <c r="B619" s="1" t="str">
        <f>'Input Data'!AH632</f>
        <v>1553 SHAWSON DR</v>
      </c>
      <c r="C619" s="1" t="str">
        <f>'Input Data'!C632</f>
        <v>ON</v>
      </c>
      <c r="D619" s="1" t="str">
        <f>'Input Data'!D632</f>
        <v>ETHANOL REG</v>
      </c>
      <c r="E619" s="1">
        <f>'Input Data'!X632</f>
        <v>84.5</v>
      </c>
      <c r="F619" s="1">
        <f>'Input Data'!F632</f>
        <v>10</v>
      </c>
      <c r="G619" s="1">
        <f>'Input Data'!G632</f>
        <v>9</v>
      </c>
      <c r="H619" s="1">
        <f>'Input Data'!H632</f>
        <v>0</v>
      </c>
      <c r="I619" s="1">
        <f>'Input Data'!I632</f>
        <v>0</v>
      </c>
      <c r="J619" s="1">
        <f t="shared" si="18"/>
        <v>103.5</v>
      </c>
      <c r="K619" s="6">
        <f>J619*'Input Data'!AF632</f>
        <v>13.455</v>
      </c>
      <c r="L619" s="6">
        <f>J619*'Input Data'!AG632</f>
        <v>0</v>
      </c>
      <c r="M619" s="6">
        <f t="shared" si="19"/>
        <v>116.955</v>
      </c>
    </row>
    <row r="620" spans="1:13" x14ac:dyDescent="0.2">
      <c r="A620" s="1" t="str">
        <f>'Input Data'!B633</f>
        <v>MISSISSAUGA</v>
      </c>
      <c r="B620" s="1" t="str">
        <f>'Input Data'!AH633</f>
        <v>1553 SHAWSON DR</v>
      </c>
      <c r="C620" s="1" t="str">
        <f>'Input Data'!C633</f>
        <v>ON</v>
      </c>
      <c r="D620" s="1" t="str">
        <f>'Input Data'!D633</f>
        <v>PREMIUM</v>
      </c>
      <c r="E620" s="1">
        <f>'Input Data'!X633</f>
        <v>120.6</v>
      </c>
      <c r="F620" s="1">
        <f>'Input Data'!F633</f>
        <v>10</v>
      </c>
      <c r="G620" s="1">
        <f>'Input Data'!G633</f>
        <v>9</v>
      </c>
      <c r="H620" s="1">
        <f>'Input Data'!H633</f>
        <v>0</v>
      </c>
      <c r="I620" s="1">
        <f>'Input Data'!I633</f>
        <v>0</v>
      </c>
      <c r="J620" s="1">
        <f t="shared" si="18"/>
        <v>139.6</v>
      </c>
      <c r="K620" s="6">
        <f>J620*'Input Data'!AF633</f>
        <v>18.148</v>
      </c>
      <c r="L620" s="6">
        <f>J620*'Input Data'!AG633</f>
        <v>0</v>
      </c>
      <c r="M620" s="6">
        <f t="shared" si="19"/>
        <v>157.74799999999999</v>
      </c>
    </row>
    <row r="621" spans="1:13" x14ac:dyDescent="0.2">
      <c r="A621" s="1" t="str">
        <f>'Input Data'!B634</f>
        <v>MISSISSAUGA</v>
      </c>
      <c r="B621" s="1" t="str">
        <f>'Input Data'!AH634</f>
        <v>1553 SHAWSON DR</v>
      </c>
      <c r="C621" s="1" t="str">
        <f>'Input Data'!C634</f>
        <v>ON</v>
      </c>
      <c r="D621" s="1" t="str">
        <f>'Input Data'!D634</f>
        <v>UNBRAND DEF</v>
      </c>
      <c r="E621" s="1">
        <f>'Input Data'!X634</f>
        <v>114</v>
      </c>
      <c r="F621" s="1">
        <f>'Input Data'!F634</f>
        <v>0</v>
      </c>
      <c r="G621" s="1">
        <f>'Input Data'!G634</f>
        <v>0</v>
      </c>
      <c r="H621" s="1">
        <f>'Input Data'!H634</f>
        <v>0</v>
      </c>
      <c r="I621" s="1">
        <f>'Input Data'!I634</f>
        <v>0</v>
      </c>
      <c r="J621" s="1">
        <f t="shared" si="18"/>
        <v>114</v>
      </c>
      <c r="K621" s="6">
        <f>J621*'Input Data'!AF634</f>
        <v>14.82</v>
      </c>
      <c r="L621" s="6">
        <f>J621*'Input Data'!AG634</f>
        <v>0</v>
      </c>
      <c r="M621" s="6">
        <f t="shared" si="19"/>
        <v>128.82</v>
      </c>
    </row>
    <row r="622" spans="1:13" x14ac:dyDescent="0.2">
      <c r="A622" s="1" t="str">
        <f>'Input Data'!B635</f>
        <v>MISSISSAUGA</v>
      </c>
      <c r="B622" s="1" t="str">
        <f>'Input Data'!AH635</f>
        <v>6501 GOREWAY DRIVE</v>
      </c>
      <c r="C622" s="1" t="str">
        <f>'Input Data'!C635</f>
        <v>ON</v>
      </c>
      <c r="D622" s="1" t="str">
        <f>'Input Data'!D635</f>
        <v>D LS DYED</v>
      </c>
      <c r="E622" s="1">
        <f>'Input Data'!X635</f>
        <v>96.5</v>
      </c>
      <c r="F622" s="1">
        <f>'Input Data'!F635</f>
        <v>4</v>
      </c>
      <c r="G622" s="1">
        <f>'Input Data'!G635</f>
        <v>0</v>
      </c>
      <c r="H622" s="1">
        <f>'Input Data'!H635</f>
        <v>0</v>
      </c>
      <c r="I622" s="1">
        <f>'Input Data'!I635</f>
        <v>0</v>
      </c>
      <c r="J622" s="1">
        <f t="shared" si="18"/>
        <v>100.5</v>
      </c>
      <c r="K622" s="6">
        <f>J622*'Input Data'!AF635</f>
        <v>13.065000000000001</v>
      </c>
      <c r="L622" s="6">
        <f>J622*'Input Data'!AG635</f>
        <v>0</v>
      </c>
      <c r="M622" s="6">
        <f t="shared" si="19"/>
        <v>113.565</v>
      </c>
    </row>
    <row r="623" spans="1:13" x14ac:dyDescent="0.2">
      <c r="A623" s="1" t="str">
        <f>'Input Data'!B636</f>
        <v>MISSISSAUGA</v>
      </c>
      <c r="B623" s="1" t="str">
        <f>'Input Data'!AH636</f>
        <v>6501 GOREWAY DRIVE</v>
      </c>
      <c r="C623" s="1" t="str">
        <f>'Input Data'!C636</f>
        <v>ON</v>
      </c>
      <c r="D623" s="1" t="str">
        <f>'Input Data'!D636</f>
        <v>DIESEL LS</v>
      </c>
      <c r="E623" s="1">
        <f>'Input Data'!X636</f>
        <v>96.5</v>
      </c>
      <c r="F623" s="1">
        <f>'Input Data'!F636</f>
        <v>4</v>
      </c>
      <c r="G623" s="1">
        <f>'Input Data'!G636</f>
        <v>9</v>
      </c>
      <c r="H623" s="1">
        <f>'Input Data'!H636</f>
        <v>0</v>
      </c>
      <c r="I623" s="1">
        <f>'Input Data'!I636</f>
        <v>0</v>
      </c>
      <c r="J623" s="1">
        <f t="shared" si="18"/>
        <v>109.5</v>
      </c>
      <c r="K623" s="6">
        <f>J623*'Input Data'!AF636</f>
        <v>14.235000000000001</v>
      </c>
      <c r="L623" s="6">
        <f>J623*'Input Data'!AG636</f>
        <v>0</v>
      </c>
      <c r="M623" s="6">
        <f t="shared" si="19"/>
        <v>123.735</v>
      </c>
    </row>
    <row r="624" spans="1:13" x14ac:dyDescent="0.2">
      <c r="A624" s="1" t="str">
        <f>'Input Data'!B637</f>
        <v>MISSISSAUGA</v>
      </c>
      <c r="B624" s="1" t="str">
        <f>'Input Data'!AH637</f>
        <v>6501 GOREWAY DRIVE</v>
      </c>
      <c r="C624" s="1" t="str">
        <f>'Input Data'!C637</f>
        <v>ON</v>
      </c>
      <c r="D624" s="1" t="str">
        <f>'Input Data'!D637</f>
        <v>ETH MID</v>
      </c>
      <c r="E624" s="1">
        <f>'Input Data'!X637</f>
        <v>89.4</v>
      </c>
      <c r="F624" s="1">
        <f>'Input Data'!F637</f>
        <v>10</v>
      </c>
      <c r="G624" s="1">
        <f>'Input Data'!G637</f>
        <v>9</v>
      </c>
      <c r="H624" s="1">
        <f>'Input Data'!H637</f>
        <v>0</v>
      </c>
      <c r="I624" s="1">
        <f>'Input Data'!I637</f>
        <v>0</v>
      </c>
      <c r="J624" s="1">
        <f t="shared" ref="J624:J639" si="20">SUM(E624:I624)</f>
        <v>108.4</v>
      </c>
      <c r="K624" s="6">
        <f>J624*'Input Data'!AF637</f>
        <v>14.092000000000001</v>
      </c>
      <c r="L624" s="6">
        <f>J624*'Input Data'!AG637</f>
        <v>0</v>
      </c>
      <c r="M624" s="6">
        <f t="shared" ref="M624:M639" si="21">SUM(J624:L624)</f>
        <v>122.492</v>
      </c>
    </row>
    <row r="625" spans="1:13" x14ac:dyDescent="0.2">
      <c r="A625" s="1" t="str">
        <f>'Input Data'!B638</f>
        <v>MISSISSAUGA</v>
      </c>
      <c r="B625" s="1" t="str">
        <f>'Input Data'!AH638</f>
        <v>6501 GOREWAY DRIVE</v>
      </c>
      <c r="C625" s="1" t="str">
        <f>'Input Data'!C638</f>
        <v>ON</v>
      </c>
      <c r="D625" s="1" t="str">
        <f>'Input Data'!D638</f>
        <v>ETHANOL REG</v>
      </c>
      <c r="E625" s="1">
        <f>'Input Data'!X638</f>
        <v>84.9</v>
      </c>
      <c r="F625" s="1">
        <f>'Input Data'!F638</f>
        <v>10</v>
      </c>
      <c r="G625" s="1">
        <f>'Input Data'!G638</f>
        <v>9</v>
      </c>
      <c r="H625" s="1">
        <f>'Input Data'!H638</f>
        <v>0</v>
      </c>
      <c r="I625" s="1">
        <f>'Input Data'!I638</f>
        <v>0</v>
      </c>
      <c r="J625" s="1">
        <f t="shared" si="20"/>
        <v>103.9</v>
      </c>
      <c r="K625" s="6">
        <f>J625*'Input Data'!AF638</f>
        <v>13.507000000000001</v>
      </c>
      <c r="L625" s="6">
        <f>J625*'Input Data'!AG638</f>
        <v>0</v>
      </c>
      <c r="M625" s="6">
        <f t="shared" si="21"/>
        <v>117.40700000000001</v>
      </c>
    </row>
    <row r="626" spans="1:13" x14ac:dyDescent="0.2">
      <c r="A626" s="1" t="str">
        <f>'Input Data'!B639</f>
        <v>MISSISSAUGA</v>
      </c>
      <c r="B626" s="1" t="str">
        <f>'Input Data'!AH639</f>
        <v>6501 GOREWAY DRIVE</v>
      </c>
      <c r="C626" s="1" t="str">
        <f>'Input Data'!C639</f>
        <v>ON</v>
      </c>
      <c r="D626" s="1" t="str">
        <f>'Input Data'!D639</f>
        <v>UNBRAND DEF</v>
      </c>
      <c r="E626" s="1">
        <f>'Input Data'!X639</f>
        <v>114</v>
      </c>
      <c r="F626" s="1">
        <f>'Input Data'!F639</f>
        <v>0</v>
      </c>
      <c r="G626" s="1">
        <f>'Input Data'!G639</f>
        <v>0</v>
      </c>
      <c r="H626" s="1">
        <f>'Input Data'!H639</f>
        <v>0</v>
      </c>
      <c r="I626" s="1">
        <f>'Input Data'!I639</f>
        <v>0</v>
      </c>
      <c r="J626" s="1">
        <f t="shared" si="20"/>
        <v>114</v>
      </c>
      <c r="K626" s="6">
        <f>J626*'Input Data'!AF639</f>
        <v>14.82</v>
      </c>
      <c r="L626" s="6">
        <f>J626*'Input Data'!AG639</f>
        <v>0</v>
      </c>
      <c r="M626" s="6">
        <f t="shared" si="21"/>
        <v>128.82</v>
      </c>
    </row>
    <row r="627" spans="1:13" x14ac:dyDescent="0.2">
      <c r="A627" s="1" t="str">
        <f>'Input Data'!B640</f>
        <v>MISSISSAUGA</v>
      </c>
      <c r="B627" s="1" t="str">
        <f>'Input Data'!AH640</f>
        <v>6965 Vanguard Drive</v>
      </c>
      <c r="C627" s="1" t="str">
        <f>'Input Data'!C640</f>
        <v>ON</v>
      </c>
      <c r="D627" s="1" t="str">
        <f>'Input Data'!D640</f>
        <v>D LS DYED</v>
      </c>
      <c r="E627" s="1">
        <f>'Input Data'!X640</f>
        <v>96.9</v>
      </c>
      <c r="F627" s="1">
        <f>'Input Data'!F640</f>
        <v>4</v>
      </c>
      <c r="G627" s="1">
        <f>'Input Data'!G640</f>
        <v>0</v>
      </c>
      <c r="H627" s="1">
        <f>'Input Data'!H640</f>
        <v>0</v>
      </c>
      <c r="I627" s="1">
        <f>'Input Data'!I640</f>
        <v>0</v>
      </c>
      <c r="J627" s="1">
        <f t="shared" si="20"/>
        <v>100.9</v>
      </c>
      <c r="K627" s="6">
        <f>J627*'Input Data'!AF640</f>
        <v>13.117000000000001</v>
      </c>
      <c r="L627" s="6">
        <f>J627*'Input Data'!AG640</f>
        <v>0</v>
      </c>
      <c r="M627" s="6">
        <f t="shared" si="21"/>
        <v>114.01700000000001</v>
      </c>
    </row>
    <row r="628" spans="1:13" x14ac:dyDescent="0.2">
      <c r="A628" s="1" t="str">
        <f>'Input Data'!B641</f>
        <v>MISSISSAUGA</v>
      </c>
      <c r="B628" s="1" t="str">
        <f>'Input Data'!AH641</f>
        <v>6965 Vanguard Drive</v>
      </c>
      <c r="C628" s="1" t="str">
        <f>'Input Data'!C641</f>
        <v>ON</v>
      </c>
      <c r="D628" s="1" t="str">
        <f>'Input Data'!D641</f>
        <v>DIESEL LS</v>
      </c>
      <c r="E628" s="1">
        <f>'Input Data'!X641</f>
        <v>96.9</v>
      </c>
      <c r="F628" s="1">
        <f>'Input Data'!F641</f>
        <v>4</v>
      </c>
      <c r="G628" s="1">
        <f>'Input Data'!G641</f>
        <v>9</v>
      </c>
      <c r="H628" s="1">
        <f>'Input Data'!H641</f>
        <v>0</v>
      </c>
      <c r="I628" s="1">
        <f>'Input Data'!I641</f>
        <v>0</v>
      </c>
      <c r="J628" s="1">
        <f t="shared" si="20"/>
        <v>109.9</v>
      </c>
      <c r="K628" s="6">
        <f>J628*'Input Data'!AF641</f>
        <v>14.287000000000001</v>
      </c>
      <c r="L628" s="6">
        <f>J628*'Input Data'!AG641</f>
        <v>0</v>
      </c>
      <c r="M628" s="6">
        <f t="shared" si="21"/>
        <v>124.18700000000001</v>
      </c>
    </row>
    <row r="629" spans="1:13" x14ac:dyDescent="0.2">
      <c r="A629" s="1" t="str">
        <f>'Input Data'!B642</f>
        <v>MISSISSAUGA</v>
      </c>
      <c r="B629" s="1" t="str">
        <f>'Input Data'!AH642</f>
        <v>6965 Vanguard Drive</v>
      </c>
      <c r="C629" s="1" t="str">
        <f>'Input Data'!C642</f>
        <v>ON</v>
      </c>
      <c r="D629" s="1" t="str">
        <f>'Input Data'!D642</f>
        <v>ETHANOL REG</v>
      </c>
      <c r="E629" s="1">
        <f>'Input Data'!X642</f>
        <v>122.3</v>
      </c>
      <c r="F629" s="1">
        <f>'Input Data'!F642</f>
        <v>10</v>
      </c>
      <c r="G629" s="1">
        <f>'Input Data'!G642</f>
        <v>9</v>
      </c>
      <c r="H629" s="1">
        <f>'Input Data'!H642</f>
        <v>0</v>
      </c>
      <c r="I629" s="1">
        <f>'Input Data'!I642</f>
        <v>0</v>
      </c>
      <c r="J629" s="1">
        <f t="shared" si="20"/>
        <v>141.30000000000001</v>
      </c>
      <c r="K629" s="6">
        <f>J629*'Input Data'!AF642</f>
        <v>18.369000000000003</v>
      </c>
      <c r="L629" s="6">
        <f>J629*'Input Data'!AG642</f>
        <v>0</v>
      </c>
      <c r="M629" s="6">
        <f t="shared" si="21"/>
        <v>159.66900000000001</v>
      </c>
    </row>
    <row r="630" spans="1:13" x14ac:dyDescent="0.2">
      <c r="A630" s="1" t="str">
        <f>'Input Data'!B643</f>
        <v>MISSISSAUGA</v>
      </c>
      <c r="B630" s="1" t="str">
        <f>'Input Data'!AH643</f>
        <v>6965 Vanguard Drive</v>
      </c>
      <c r="C630" s="1" t="str">
        <f>'Input Data'!C643</f>
        <v>ON</v>
      </c>
      <c r="D630" s="1" t="str">
        <f>'Input Data'!D643</f>
        <v>PREMIUM</v>
      </c>
      <c r="E630" s="1">
        <f>'Input Data'!X643</f>
        <v>136.80000000000001</v>
      </c>
      <c r="F630" s="1">
        <f>'Input Data'!F643</f>
        <v>10</v>
      </c>
      <c r="G630" s="1">
        <f>'Input Data'!G643</f>
        <v>9</v>
      </c>
      <c r="H630" s="1">
        <f>'Input Data'!H643</f>
        <v>0</v>
      </c>
      <c r="I630" s="1">
        <f>'Input Data'!I643</f>
        <v>0</v>
      </c>
      <c r="J630" s="1">
        <f t="shared" si="20"/>
        <v>155.80000000000001</v>
      </c>
      <c r="K630" s="6">
        <f>J630*'Input Data'!AF643</f>
        <v>20.254000000000001</v>
      </c>
      <c r="L630" s="6">
        <f>J630*'Input Data'!AG643</f>
        <v>0</v>
      </c>
      <c r="M630" s="6">
        <f t="shared" si="21"/>
        <v>176.054</v>
      </c>
    </row>
    <row r="631" spans="1:13" x14ac:dyDescent="0.2">
      <c r="A631" s="1" t="str">
        <f>'Input Data'!B644</f>
        <v>MISSISSAUGA</v>
      </c>
      <c r="B631" s="1" t="str">
        <f>'Input Data'!AH644</f>
        <v>6965 Vanguard Drive</v>
      </c>
      <c r="C631" s="1" t="str">
        <f>'Input Data'!C644</f>
        <v>ON</v>
      </c>
      <c r="D631" s="1" t="str">
        <f>'Input Data'!D644</f>
        <v>UNBRAND DEF</v>
      </c>
      <c r="E631" s="1">
        <f>'Input Data'!X644</f>
        <v>132.5</v>
      </c>
      <c r="F631" s="1">
        <f>'Input Data'!F644</f>
        <v>0</v>
      </c>
      <c r="G631" s="1">
        <f>'Input Data'!G644</f>
        <v>0</v>
      </c>
      <c r="H631" s="1">
        <f>'Input Data'!H644</f>
        <v>0</v>
      </c>
      <c r="I631" s="1">
        <f>'Input Data'!I644</f>
        <v>0</v>
      </c>
      <c r="J631" s="1">
        <f t="shared" si="20"/>
        <v>132.5</v>
      </c>
      <c r="K631" s="6">
        <f>J631*'Input Data'!AF644</f>
        <v>17.225000000000001</v>
      </c>
      <c r="L631" s="6">
        <f>J631*'Input Data'!AG644</f>
        <v>0</v>
      </c>
      <c r="M631" s="6">
        <f t="shared" si="21"/>
        <v>149.72499999999999</v>
      </c>
    </row>
    <row r="632" spans="1:13" x14ac:dyDescent="0.2">
      <c r="A632" s="1" t="str">
        <f>'Input Data'!B645</f>
        <v>NAIRN CENTER</v>
      </c>
      <c r="B632" s="1" t="str">
        <f>'Input Data'!AH645</f>
        <v>2020 HWY 17</v>
      </c>
      <c r="C632" s="1" t="str">
        <f>'Input Data'!C645</f>
        <v>ON</v>
      </c>
      <c r="D632" s="1" t="str">
        <f>'Input Data'!D645</f>
        <v>DIESEL LS</v>
      </c>
      <c r="E632" s="1">
        <f>'Input Data'!X645</f>
        <v>98.6</v>
      </c>
      <c r="F632" s="1">
        <f>'Input Data'!F645</f>
        <v>4</v>
      </c>
      <c r="G632" s="1">
        <f>'Input Data'!G645</f>
        <v>9</v>
      </c>
      <c r="H632" s="1">
        <f>'Input Data'!H645</f>
        <v>0</v>
      </c>
      <c r="I632" s="1">
        <f>'Input Data'!I645</f>
        <v>0</v>
      </c>
      <c r="J632" s="1">
        <f t="shared" si="20"/>
        <v>111.6</v>
      </c>
      <c r="K632" s="6">
        <f>J632*'Input Data'!AF645</f>
        <v>14.507999999999999</v>
      </c>
      <c r="L632" s="6">
        <f>J632*'Input Data'!AG645</f>
        <v>0</v>
      </c>
      <c r="M632" s="6">
        <f t="shared" si="21"/>
        <v>126.10799999999999</v>
      </c>
    </row>
    <row r="633" spans="1:13" x14ac:dyDescent="0.2">
      <c r="A633" s="1" t="str">
        <f>'Input Data'!B646</f>
        <v>NEW LISKEARD</v>
      </c>
      <c r="B633" s="1" t="str">
        <f>'Input Data'!AH646</f>
        <v>997491 HWY 11 N</v>
      </c>
      <c r="C633" s="1" t="str">
        <f>'Input Data'!C646</f>
        <v>ON</v>
      </c>
      <c r="D633" s="1" t="str">
        <f>'Input Data'!D646</f>
        <v>D LS DYED</v>
      </c>
      <c r="E633" s="1">
        <f>'Input Data'!X646</f>
        <v>99.8</v>
      </c>
      <c r="F633" s="1">
        <f>'Input Data'!F646</f>
        <v>4</v>
      </c>
      <c r="G633" s="1">
        <f>'Input Data'!G646</f>
        <v>0</v>
      </c>
      <c r="H633" s="1">
        <f>'Input Data'!H646</f>
        <v>0</v>
      </c>
      <c r="I633" s="1">
        <f>'Input Data'!I646</f>
        <v>0</v>
      </c>
      <c r="J633" s="1">
        <f t="shared" si="20"/>
        <v>103.8</v>
      </c>
      <c r="K633" s="6">
        <f>J633*'Input Data'!AF646</f>
        <v>13.494</v>
      </c>
      <c r="L633" s="6">
        <f>J633*'Input Data'!AG646</f>
        <v>0</v>
      </c>
      <c r="M633" s="6">
        <f t="shared" si="21"/>
        <v>117.294</v>
      </c>
    </row>
    <row r="634" spans="1:13" x14ac:dyDescent="0.2">
      <c r="A634" s="1" t="str">
        <f>'Input Data'!B647</f>
        <v>NEW LISKEARD</v>
      </c>
      <c r="B634" s="1" t="str">
        <f>'Input Data'!AH647</f>
        <v>997491 HWY 11 N</v>
      </c>
      <c r="C634" s="1" t="str">
        <f>'Input Data'!C647</f>
        <v>ON</v>
      </c>
      <c r="D634" s="1" t="str">
        <f>'Input Data'!D647</f>
        <v>DIESEL LS</v>
      </c>
      <c r="E634" s="1">
        <f>'Input Data'!X647</f>
        <v>99.8</v>
      </c>
      <c r="F634" s="1">
        <f>'Input Data'!F647</f>
        <v>4</v>
      </c>
      <c r="G634" s="1">
        <f>'Input Data'!G647</f>
        <v>9</v>
      </c>
      <c r="H634" s="1">
        <f>'Input Data'!H647</f>
        <v>0</v>
      </c>
      <c r="I634" s="1">
        <f>'Input Data'!I647</f>
        <v>0</v>
      </c>
      <c r="J634" s="1">
        <f t="shared" si="20"/>
        <v>112.8</v>
      </c>
      <c r="K634" s="6">
        <f>J634*'Input Data'!AF647</f>
        <v>14.664</v>
      </c>
      <c r="L634" s="6">
        <f>J634*'Input Data'!AG647</f>
        <v>0</v>
      </c>
      <c r="M634" s="6">
        <f t="shared" si="21"/>
        <v>127.464</v>
      </c>
    </row>
    <row r="635" spans="1:13" x14ac:dyDescent="0.2">
      <c r="A635" s="1" t="str">
        <f>'Input Data'!B648</f>
        <v>NEW LISKEARD</v>
      </c>
      <c r="B635" s="1" t="str">
        <f>'Input Data'!AH648</f>
        <v>997491 HWY 11 N</v>
      </c>
      <c r="C635" s="1" t="str">
        <f>'Input Data'!C648</f>
        <v>ON</v>
      </c>
      <c r="D635" s="1" t="str">
        <f>'Input Data'!D648</f>
        <v>ETHANOL REG</v>
      </c>
      <c r="E635" s="1">
        <f>'Input Data'!X648</f>
        <v>87.6</v>
      </c>
      <c r="F635" s="1">
        <f>'Input Data'!F648</f>
        <v>10</v>
      </c>
      <c r="G635" s="1">
        <f>'Input Data'!G648</f>
        <v>9</v>
      </c>
      <c r="H635" s="1">
        <f>'Input Data'!H648</f>
        <v>0</v>
      </c>
      <c r="I635" s="1">
        <f>'Input Data'!I648</f>
        <v>0</v>
      </c>
      <c r="J635" s="1">
        <f t="shared" si="20"/>
        <v>106.6</v>
      </c>
      <c r="K635" s="6">
        <f>J635*'Input Data'!AF648</f>
        <v>13.858000000000001</v>
      </c>
      <c r="L635" s="6">
        <f>J635*'Input Data'!AG648</f>
        <v>0</v>
      </c>
      <c r="M635" s="6">
        <f t="shared" si="21"/>
        <v>120.458</v>
      </c>
    </row>
    <row r="636" spans="1:13" x14ac:dyDescent="0.2">
      <c r="A636" s="1" t="str">
        <f>'Input Data'!B649</f>
        <v>NEW LISKEARD</v>
      </c>
      <c r="B636" s="1" t="str">
        <f>'Input Data'!AH649</f>
        <v>997491 HWY 11 N</v>
      </c>
      <c r="C636" s="1" t="str">
        <f>'Input Data'!C649</f>
        <v>ON</v>
      </c>
      <c r="D636" s="1" t="str">
        <f>'Input Data'!D649</f>
        <v>PREMIUM</v>
      </c>
      <c r="E636" s="1">
        <f>'Input Data'!X649</f>
        <v>102.9</v>
      </c>
      <c r="F636" s="1">
        <f>'Input Data'!F649</f>
        <v>10</v>
      </c>
      <c r="G636" s="1">
        <f>'Input Data'!G649</f>
        <v>9</v>
      </c>
      <c r="H636" s="1">
        <f>'Input Data'!H649</f>
        <v>0</v>
      </c>
      <c r="I636" s="1">
        <f>'Input Data'!I649</f>
        <v>0</v>
      </c>
      <c r="J636" s="1">
        <f t="shared" si="20"/>
        <v>121.9</v>
      </c>
      <c r="K636" s="6">
        <f>J636*'Input Data'!AF649</f>
        <v>15.847000000000001</v>
      </c>
      <c r="L636" s="6">
        <f>J636*'Input Data'!AG649</f>
        <v>0</v>
      </c>
      <c r="M636" s="6">
        <f t="shared" si="21"/>
        <v>137.74700000000001</v>
      </c>
    </row>
    <row r="637" spans="1:13" x14ac:dyDescent="0.2">
      <c r="A637" s="1" t="str">
        <f>'Input Data'!B650</f>
        <v>NEW LISKEARD</v>
      </c>
      <c r="B637" s="1" t="str">
        <f>'Input Data'!AH650</f>
        <v>997491 HWY 11 N</v>
      </c>
      <c r="C637" s="1" t="str">
        <f>'Input Data'!C650</f>
        <v>ON</v>
      </c>
      <c r="D637" s="1" t="str">
        <f>'Input Data'!D650</f>
        <v>UNBRAND DEF</v>
      </c>
      <c r="E637" s="1">
        <f>'Input Data'!X650</f>
        <v>118.5</v>
      </c>
      <c r="F637" s="1">
        <f>'Input Data'!F650</f>
        <v>0</v>
      </c>
      <c r="G637" s="1">
        <f>'Input Data'!G650</f>
        <v>0</v>
      </c>
      <c r="H637" s="1">
        <f>'Input Data'!H650</f>
        <v>0</v>
      </c>
      <c r="I637" s="1">
        <f>'Input Data'!I650</f>
        <v>0</v>
      </c>
      <c r="J637" s="1">
        <f t="shared" si="20"/>
        <v>118.5</v>
      </c>
      <c r="K637" s="6">
        <f>J637*'Input Data'!AF650</f>
        <v>15.405000000000001</v>
      </c>
      <c r="L637" s="6">
        <f>J637*'Input Data'!AG650</f>
        <v>0</v>
      </c>
      <c r="M637" s="6">
        <f t="shared" si="21"/>
        <v>133.905</v>
      </c>
    </row>
    <row r="638" spans="1:13" x14ac:dyDescent="0.2">
      <c r="A638" s="1" t="str">
        <f>'Input Data'!B651</f>
        <v>NIAGARA ON THE LAKE</v>
      </c>
      <c r="B638" s="1" t="str">
        <f>'Input Data'!AH651</f>
        <v xml:space="preserve">615 YORK RD </v>
      </c>
      <c r="C638" s="1" t="str">
        <f>'Input Data'!C651</f>
        <v>ON</v>
      </c>
      <c r="D638" s="1" t="str">
        <f>'Input Data'!D651</f>
        <v>D LS DYED</v>
      </c>
      <c r="E638" s="1">
        <f>'Input Data'!X651</f>
        <v>96.3</v>
      </c>
      <c r="F638" s="1">
        <f>'Input Data'!F651</f>
        <v>4</v>
      </c>
      <c r="G638" s="1">
        <f>'Input Data'!G651</f>
        <v>0</v>
      </c>
      <c r="H638" s="1">
        <f>'Input Data'!H651</f>
        <v>0</v>
      </c>
      <c r="I638" s="1">
        <f>'Input Data'!I651</f>
        <v>0</v>
      </c>
      <c r="J638" s="1">
        <f t="shared" si="20"/>
        <v>100.3</v>
      </c>
      <c r="K638" s="6">
        <f>J638*'Input Data'!AF651</f>
        <v>13.039</v>
      </c>
      <c r="L638" s="6">
        <f>J638*'Input Data'!AG651</f>
        <v>0</v>
      </c>
      <c r="M638" s="6">
        <f t="shared" si="21"/>
        <v>113.339</v>
      </c>
    </row>
    <row r="639" spans="1:13" x14ac:dyDescent="0.2">
      <c r="A639" s="1" t="str">
        <f>'Input Data'!B652</f>
        <v>NIAGARA ON THE LAKE</v>
      </c>
      <c r="B639" s="1" t="str">
        <f>'Input Data'!AH652</f>
        <v xml:space="preserve">615 YORK RD </v>
      </c>
      <c r="C639" s="1" t="str">
        <f>'Input Data'!C652</f>
        <v>ON</v>
      </c>
      <c r="D639" s="1" t="str">
        <f>'Input Data'!D652</f>
        <v>DIESEL LS</v>
      </c>
      <c r="E639" s="1">
        <f>'Input Data'!X652</f>
        <v>96.3</v>
      </c>
      <c r="F639" s="1">
        <f>'Input Data'!F652</f>
        <v>4</v>
      </c>
      <c r="G639" s="1">
        <f>'Input Data'!G652</f>
        <v>9</v>
      </c>
      <c r="H639" s="1">
        <f>'Input Data'!H652</f>
        <v>0</v>
      </c>
      <c r="I639" s="1">
        <f>'Input Data'!I652</f>
        <v>0</v>
      </c>
      <c r="J639" s="1">
        <f t="shared" si="20"/>
        <v>109.3</v>
      </c>
      <c r="K639" s="6">
        <f>J639*'Input Data'!AF652</f>
        <v>14.209</v>
      </c>
      <c r="L639" s="6">
        <f>J639*'Input Data'!AG652</f>
        <v>0</v>
      </c>
      <c r="M639" s="6">
        <f t="shared" si="21"/>
        <v>123.509</v>
      </c>
    </row>
    <row r="640" spans="1:13" x14ac:dyDescent="0.2">
      <c r="A640" s="1" t="str">
        <f>'Input Data'!B653</f>
        <v>NIAGARA ON THE LAKE</v>
      </c>
      <c r="B640" s="1" t="str">
        <f>'Input Data'!AH653</f>
        <v xml:space="preserve">615 YORK RD </v>
      </c>
      <c r="C640" s="1" t="str">
        <f>'Input Data'!C653</f>
        <v>ON</v>
      </c>
      <c r="D640" s="1" t="str">
        <f>'Input Data'!D653</f>
        <v>ETH MID</v>
      </c>
      <c r="E640" s="1">
        <f>'Input Data'!X653</f>
        <v>102.2</v>
      </c>
      <c r="F640" s="1">
        <f>'Input Data'!F653</f>
        <v>10</v>
      </c>
      <c r="G640" s="1">
        <f>'Input Data'!G653</f>
        <v>9</v>
      </c>
      <c r="H640" s="1">
        <f>'Input Data'!H653</f>
        <v>0</v>
      </c>
      <c r="I640" s="1">
        <f>'Input Data'!I653</f>
        <v>0</v>
      </c>
      <c r="J640" s="1">
        <f t="shared" ref="J640:J663" si="22">SUM(E640:I640)</f>
        <v>121.2</v>
      </c>
      <c r="K640" s="6">
        <f>J640*'Input Data'!AF653</f>
        <v>15.756</v>
      </c>
      <c r="L640" s="6">
        <f>J640*'Input Data'!AG653</f>
        <v>0</v>
      </c>
      <c r="M640" s="6">
        <f t="shared" ref="M640:M663" si="23">SUM(J640:L640)</f>
        <v>136.95600000000002</v>
      </c>
    </row>
    <row r="641" spans="1:13" x14ac:dyDescent="0.2">
      <c r="A641" s="1" t="str">
        <f>'Input Data'!B654</f>
        <v>NIAGARA ON THE LAKE</v>
      </c>
      <c r="B641" s="1" t="str">
        <f>'Input Data'!AH654</f>
        <v xml:space="preserve">615 YORK RD </v>
      </c>
      <c r="C641" s="1" t="str">
        <f>'Input Data'!C654</f>
        <v>ON</v>
      </c>
      <c r="D641" s="1" t="str">
        <f>'Input Data'!D654</f>
        <v>ETHANOL REG</v>
      </c>
      <c r="E641" s="1">
        <f>'Input Data'!X654</f>
        <v>84.5</v>
      </c>
      <c r="F641" s="1">
        <f>'Input Data'!F654</f>
        <v>10</v>
      </c>
      <c r="G641" s="1">
        <f>'Input Data'!G654</f>
        <v>9</v>
      </c>
      <c r="H641" s="1">
        <f>'Input Data'!H654</f>
        <v>0</v>
      </c>
      <c r="I641" s="1">
        <f>'Input Data'!I654</f>
        <v>0</v>
      </c>
      <c r="J641" s="1">
        <f t="shared" si="22"/>
        <v>103.5</v>
      </c>
      <c r="K641" s="6">
        <f>J641*'Input Data'!AF654</f>
        <v>13.455</v>
      </c>
      <c r="L641" s="6">
        <f>J641*'Input Data'!AG654</f>
        <v>0</v>
      </c>
      <c r="M641" s="6">
        <f t="shared" si="23"/>
        <v>116.955</v>
      </c>
    </row>
    <row r="642" spans="1:13" x14ac:dyDescent="0.2">
      <c r="A642" s="1" t="str">
        <f>'Input Data'!B655</f>
        <v>NIAGARA ON THE LAKE</v>
      </c>
      <c r="B642" s="1" t="str">
        <f>'Input Data'!AH655</f>
        <v xml:space="preserve">615 YORK RD </v>
      </c>
      <c r="C642" s="1" t="str">
        <f>'Input Data'!C655</f>
        <v>ON</v>
      </c>
      <c r="D642" s="1" t="str">
        <f>'Input Data'!D655</f>
        <v>PREMIUM</v>
      </c>
      <c r="E642" s="1">
        <f>'Input Data'!X655</f>
        <v>131.30000000000001</v>
      </c>
      <c r="F642" s="1">
        <f>'Input Data'!F655</f>
        <v>10</v>
      </c>
      <c r="G642" s="1">
        <f>'Input Data'!G655</f>
        <v>9</v>
      </c>
      <c r="H642" s="1">
        <f>'Input Data'!H655</f>
        <v>0</v>
      </c>
      <c r="I642" s="1">
        <f>'Input Data'!I655</f>
        <v>0</v>
      </c>
      <c r="J642" s="1">
        <f t="shared" si="22"/>
        <v>150.30000000000001</v>
      </c>
      <c r="K642" s="6">
        <f>J642*'Input Data'!AF655</f>
        <v>19.539000000000001</v>
      </c>
      <c r="L642" s="6">
        <f>J642*'Input Data'!AG655</f>
        <v>0</v>
      </c>
      <c r="M642" s="6">
        <f t="shared" si="23"/>
        <v>169.839</v>
      </c>
    </row>
    <row r="643" spans="1:13" x14ac:dyDescent="0.2">
      <c r="A643" s="1" t="str">
        <f>'Input Data'!B656</f>
        <v>NIAGARA ON THE LAKE</v>
      </c>
      <c r="B643" s="1" t="str">
        <f>'Input Data'!AH656</f>
        <v xml:space="preserve">615 YORK RD </v>
      </c>
      <c r="C643" s="1" t="str">
        <f>'Input Data'!C656</f>
        <v>ON</v>
      </c>
      <c r="D643" s="1" t="str">
        <f>'Input Data'!D656</f>
        <v>UNBRAND DEF</v>
      </c>
      <c r="E643" s="1">
        <f>'Input Data'!X656</f>
        <v>118.5</v>
      </c>
      <c r="F643" s="1">
        <f>'Input Data'!F656</f>
        <v>0</v>
      </c>
      <c r="G643" s="1">
        <f>'Input Data'!G656</f>
        <v>0</v>
      </c>
      <c r="H643" s="1">
        <f>'Input Data'!H656</f>
        <v>0</v>
      </c>
      <c r="I643" s="1">
        <f>'Input Data'!I656</f>
        <v>0</v>
      </c>
      <c r="J643" s="1">
        <f t="shared" si="22"/>
        <v>118.5</v>
      </c>
      <c r="K643" s="6">
        <f>J643*'Input Data'!AF656</f>
        <v>15.405000000000001</v>
      </c>
      <c r="L643" s="6">
        <f>J643*'Input Data'!AG656</f>
        <v>0</v>
      </c>
      <c r="M643" s="6">
        <f t="shared" si="23"/>
        <v>133.905</v>
      </c>
    </row>
    <row r="644" spans="1:13" x14ac:dyDescent="0.2">
      <c r="A644" s="1" t="str">
        <f>'Input Data'!B657</f>
        <v>NIPIGON</v>
      </c>
      <c r="B644" s="1" t="str">
        <f>'Input Data'!AH657</f>
        <v>MAATAS RD &amp; HWY 11/17 NORTH</v>
      </c>
      <c r="C644" s="1" t="str">
        <f>'Input Data'!C657</f>
        <v>ON</v>
      </c>
      <c r="D644" s="1" t="str">
        <f>'Input Data'!D657</f>
        <v>DIESEL LS</v>
      </c>
      <c r="E644" s="1">
        <f>'Input Data'!X657</f>
        <v>103.9</v>
      </c>
      <c r="F644" s="1">
        <f>'Input Data'!F657</f>
        <v>4</v>
      </c>
      <c r="G644" s="1">
        <f>'Input Data'!G657</f>
        <v>9</v>
      </c>
      <c r="H644" s="1">
        <f>'Input Data'!H657</f>
        <v>0</v>
      </c>
      <c r="I644" s="1">
        <f>'Input Data'!I657</f>
        <v>0</v>
      </c>
      <c r="J644" s="1">
        <f t="shared" si="22"/>
        <v>116.9</v>
      </c>
      <c r="K644" s="6">
        <f>J644*'Input Data'!AF657</f>
        <v>15.197000000000001</v>
      </c>
      <c r="L644" s="6">
        <f>J644*'Input Data'!AG657</f>
        <v>0</v>
      </c>
      <c r="M644" s="6">
        <f t="shared" si="23"/>
        <v>132.09700000000001</v>
      </c>
    </row>
    <row r="645" spans="1:13" x14ac:dyDescent="0.2">
      <c r="A645" s="1" t="str">
        <f>'Input Data'!B658</f>
        <v>NIPIGON</v>
      </c>
      <c r="B645" s="1" t="str">
        <f>'Input Data'!AH658</f>
        <v>MAATAS RD &amp; HWY 11/17 NORTH</v>
      </c>
      <c r="C645" s="1" t="str">
        <f>'Input Data'!C658</f>
        <v>ON</v>
      </c>
      <c r="D645" s="1" t="str">
        <f>'Input Data'!D658</f>
        <v>MID</v>
      </c>
      <c r="E645" s="1">
        <f>'Input Data'!X658</f>
        <v>118.1</v>
      </c>
      <c r="F645" s="1">
        <f>'Input Data'!F658</f>
        <v>10</v>
      </c>
      <c r="G645" s="1">
        <f>'Input Data'!G658</f>
        <v>9</v>
      </c>
      <c r="H645" s="1">
        <f>'Input Data'!H658</f>
        <v>0</v>
      </c>
      <c r="I645" s="1">
        <f>'Input Data'!I658</f>
        <v>0</v>
      </c>
      <c r="J645" s="1">
        <f t="shared" si="22"/>
        <v>137.1</v>
      </c>
      <c r="K645" s="6">
        <f>J645*'Input Data'!AF658</f>
        <v>17.823</v>
      </c>
      <c r="L645" s="6">
        <f>J645*'Input Data'!AG658</f>
        <v>0</v>
      </c>
      <c r="M645" s="6">
        <f t="shared" si="23"/>
        <v>154.923</v>
      </c>
    </row>
    <row r="646" spans="1:13" x14ac:dyDescent="0.2">
      <c r="A646" s="1" t="str">
        <f>'Input Data'!B659</f>
        <v>NIPIGON</v>
      </c>
      <c r="B646" s="1" t="str">
        <f>'Input Data'!AH659</f>
        <v>MAATAS RD &amp; HWY 11/17 NORTH</v>
      </c>
      <c r="C646" s="1" t="str">
        <f>'Input Data'!C659</f>
        <v>ON</v>
      </c>
      <c r="D646" s="1" t="str">
        <f>'Input Data'!D659</f>
        <v>PREMIUM</v>
      </c>
      <c r="E646" s="1">
        <f>'Input Data'!X659</f>
        <v>116.9</v>
      </c>
      <c r="F646" s="1">
        <f>'Input Data'!F659</f>
        <v>10</v>
      </c>
      <c r="G646" s="1">
        <f>'Input Data'!G659</f>
        <v>9</v>
      </c>
      <c r="H646" s="1">
        <f>'Input Data'!H659</f>
        <v>0</v>
      </c>
      <c r="I646" s="1">
        <f>'Input Data'!I659</f>
        <v>0</v>
      </c>
      <c r="J646" s="1">
        <f t="shared" si="22"/>
        <v>135.9</v>
      </c>
      <c r="K646" s="6">
        <f>J646*'Input Data'!AF659</f>
        <v>17.667000000000002</v>
      </c>
      <c r="L646" s="6">
        <f>J646*'Input Data'!AG659</f>
        <v>0</v>
      </c>
      <c r="M646" s="6">
        <f t="shared" si="23"/>
        <v>153.56700000000001</v>
      </c>
    </row>
    <row r="647" spans="1:13" x14ac:dyDescent="0.2">
      <c r="A647" s="1" t="str">
        <f>'Input Data'!B660</f>
        <v>NIPIGON</v>
      </c>
      <c r="B647" s="1" t="str">
        <f>'Input Data'!AH660</f>
        <v>MAATAS RD &amp; HWY 11/17 NORTH</v>
      </c>
      <c r="C647" s="1" t="str">
        <f>'Input Data'!C660</f>
        <v>ON</v>
      </c>
      <c r="D647" s="1" t="str">
        <f>'Input Data'!D660</f>
        <v>REGULAR</v>
      </c>
      <c r="E647" s="1">
        <f>'Input Data'!X660</f>
        <v>96.9</v>
      </c>
      <c r="F647" s="1">
        <f>'Input Data'!F660</f>
        <v>10</v>
      </c>
      <c r="G647" s="1">
        <f>'Input Data'!G660</f>
        <v>9</v>
      </c>
      <c r="H647" s="1">
        <f>'Input Data'!H660</f>
        <v>0</v>
      </c>
      <c r="I647" s="1">
        <f>'Input Data'!I660</f>
        <v>0</v>
      </c>
      <c r="J647" s="1">
        <f t="shared" si="22"/>
        <v>115.9</v>
      </c>
      <c r="K647" s="6">
        <f>J647*'Input Data'!AF660</f>
        <v>15.067000000000002</v>
      </c>
      <c r="L647" s="6">
        <f>J647*'Input Data'!AG660</f>
        <v>0</v>
      </c>
      <c r="M647" s="6">
        <f t="shared" si="23"/>
        <v>130.96700000000001</v>
      </c>
    </row>
    <row r="648" spans="1:13" x14ac:dyDescent="0.2">
      <c r="A648" s="1" t="str">
        <f>'Input Data'!B661</f>
        <v>NIPIGON</v>
      </c>
      <c r="B648" s="1" t="str">
        <f>'Input Data'!AH661</f>
        <v>MAATAS RD &amp; HWY 11/17 NORTH</v>
      </c>
      <c r="C648" s="1" t="str">
        <f>'Input Data'!C661</f>
        <v>ON</v>
      </c>
      <c r="D648" s="1" t="str">
        <f>'Input Data'!D661</f>
        <v>UNBRAND DEF</v>
      </c>
      <c r="E648" s="1">
        <f>'Input Data'!X661</f>
        <v>118.5</v>
      </c>
      <c r="F648" s="1">
        <f>'Input Data'!F661</f>
        <v>0</v>
      </c>
      <c r="G648" s="1">
        <f>'Input Data'!G661</f>
        <v>0</v>
      </c>
      <c r="H648" s="1">
        <f>'Input Data'!H661</f>
        <v>0</v>
      </c>
      <c r="I648" s="1">
        <f>'Input Data'!I661</f>
        <v>0</v>
      </c>
      <c r="J648" s="1">
        <f t="shared" si="22"/>
        <v>118.5</v>
      </c>
      <c r="K648" s="6">
        <f>J648*'Input Data'!AF661</f>
        <v>15.405000000000001</v>
      </c>
      <c r="L648" s="6">
        <f>J648*'Input Data'!AG661</f>
        <v>0</v>
      </c>
      <c r="M648" s="6">
        <f t="shared" si="23"/>
        <v>133.905</v>
      </c>
    </row>
    <row r="649" spans="1:13" x14ac:dyDescent="0.2">
      <c r="A649" s="1" t="str">
        <f>'Input Data'!B662</f>
        <v>NORTH BAY</v>
      </c>
      <c r="B649" s="1" t="str">
        <f>'Input Data'!AH662</f>
        <v>3090 HWY 11 N</v>
      </c>
      <c r="C649" s="1" t="str">
        <f>'Input Data'!C662</f>
        <v>ON</v>
      </c>
      <c r="D649" s="1" t="str">
        <f>'Input Data'!D662</f>
        <v>D LS DYED</v>
      </c>
      <c r="E649" s="1">
        <f>'Input Data'!X662</f>
        <v>95.1</v>
      </c>
      <c r="F649" s="1">
        <f>'Input Data'!F662</f>
        <v>4</v>
      </c>
      <c r="G649" s="1">
        <f>'Input Data'!G662</f>
        <v>0</v>
      </c>
      <c r="H649" s="1">
        <f>'Input Data'!H662</f>
        <v>0</v>
      </c>
      <c r="I649" s="1">
        <f>'Input Data'!I662</f>
        <v>0</v>
      </c>
      <c r="J649" s="1">
        <f t="shared" si="22"/>
        <v>99.1</v>
      </c>
      <c r="K649" s="6">
        <f>J649*'Input Data'!AF662</f>
        <v>12.882999999999999</v>
      </c>
      <c r="L649" s="6">
        <f>J649*'Input Data'!AG662</f>
        <v>0</v>
      </c>
      <c r="M649" s="6">
        <f t="shared" si="23"/>
        <v>111.98299999999999</v>
      </c>
    </row>
    <row r="650" spans="1:13" x14ac:dyDescent="0.2">
      <c r="A650" s="1" t="str">
        <f>'Input Data'!B663</f>
        <v>NORTH BAY</v>
      </c>
      <c r="B650" s="1" t="str">
        <f>'Input Data'!AH663</f>
        <v>3090 HWY 11 N</v>
      </c>
      <c r="C650" s="1" t="str">
        <f>'Input Data'!C663</f>
        <v>ON</v>
      </c>
      <c r="D650" s="1" t="str">
        <f>'Input Data'!D663</f>
        <v>DIESEL LS</v>
      </c>
      <c r="E650" s="1">
        <f>'Input Data'!X663</f>
        <v>98.4</v>
      </c>
      <c r="F650" s="1">
        <f>'Input Data'!F663</f>
        <v>4</v>
      </c>
      <c r="G650" s="1">
        <f>'Input Data'!G663</f>
        <v>9</v>
      </c>
      <c r="H650" s="1">
        <f>'Input Data'!H663</f>
        <v>0</v>
      </c>
      <c r="I650" s="1">
        <f>'Input Data'!I663</f>
        <v>0</v>
      </c>
      <c r="J650" s="1">
        <f t="shared" si="22"/>
        <v>111.4</v>
      </c>
      <c r="K650" s="6">
        <f>J650*'Input Data'!AF663</f>
        <v>14.482000000000001</v>
      </c>
      <c r="L650" s="6">
        <f>J650*'Input Data'!AG663</f>
        <v>0</v>
      </c>
      <c r="M650" s="6">
        <f t="shared" si="23"/>
        <v>125.88200000000001</v>
      </c>
    </row>
    <row r="651" spans="1:13" x14ac:dyDescent="0.2">
      <c r="A651" s="1" t="str">
        <f>'Input Data'!B664</f>
        <v>ROSSLYN</v>
      </c>
      <c r="B651" s="1" t="str">
        <f>'Input Data'!AH664</f>
        <v>3131 WEST ARTHUR ST</v>
      </c>
      <c r="C651" s="1" t="str">
        <f>'Input Data'!C664</f>
        <v>ON</v>
      </c>
      <c r="D651" s="1" t="str">
        <f>'Input Data'!D664</f>
        <v>D LS DYED</v>
      </c>
      <c r="E651" s="1">
        <f>'Input Data'!X664</f>
        <v>103.2</v>
      </c>
      <c r="F651" s="1">
        <f>'Input Data'!F664</f>
        <v>4</v>
      </c>
      <c r="G651" s="1">
        <f>'Input Data'!G664</f>
        <v>0</v>
      </c>
      <c r="H651" s="1">
        <f>'Input Data'!H664</f>
        <v>0</v>
      </c>
      <c r="I651" s="1">
        <f>'Input Data'!I664</f>
        <v>0</v>
      </c>
      <c r="J651" s="1">
        <f t="shared" si="22"/>
        <v>107.2</v>
      </c>
      <c r="K651" s="6">
        <f>J651*'Input Data'!AF664</f>
        <v>13.936000000000002</v>
      </c>
      <c r="L651" s="6">
        <f>J651*'Input Data'!AG664</f>
        <v>0</v>
      </c>
      <c r="M651" s="6">
        <f t="shared" si="23"/>
        <v>121.13600000000001</v>
      </c>
    </row>
    <row r="652" spans="1:13" x14ac:dyDescent="0.2">
      <c r="A652" s="1" t="str">
        <f>'Input Data'!B665</f>
        <v>ROSSLYN</v>
      </c>
      <c r="B652" s="1" t="str">
        <f>'Input Data'!AH665</f>
        <v>3131 WEST ARTHUR ST</v>
      </c>
      <c r="C652" s="1" t="str">
        <f>'Input Data'!C665</f>
        <v>ON</v>
      </c>
      <c r="D652" s="1" t="str">
        <f>'Input Data'!D665</f>
        <v>DIESEL LS</v>
      </c>
      <c r="E652" s="1">
        <f>'Input Data'!X665</f>
        <v>103.2</v>
      </c>
      <c r="F652" s="1">
        <f>'Input Data'!F665</f>
        <v>4</v>
      </c>
      <c r="G652" s="1">
        <f>'Input Data'!G665</f>
        <v>9</v>
      </c>
      <c r="H652" s="1">
        <f>'Input Data'!H665</f>
        <v>0</v>
      </c>
      <c r="I652" s="1">
        <f>'Input Data'!I665</f>
        <v>0</v>
      </c>
      <c r="J652" s="1">
        <f t="shared" si="22"/>
        <v>116.2</v>
      </c>
      <c r="K652" s="6">
        <f>J652*'Input Data'!AF665</f>
        <v>15.106000000000002</v>
      </c>
      <c r="L652" s="6">
        <f>J652*'Input Data'!AG665</f>
        <v>0</v>
      </c>
      <c r="M652" s="6">
        <f t="shared" si="23"/>
        <v>131.30600000000001</v>
      </c>
    </row>
    <row r="653" spans="1:13" x14ac:dyDescent="0.2">
      <c r="A653" s="1" t="str">
        <f>'Input Data'!B666</f>
        <v>ROSSLYN</v>
      </c>
      <c r="B653" s="1" t="str">
        <f>'Input Data'!AH666</f>
        <v>3131 WEST ARTHUR ST</v>
      </c>
      <c r="C653" s="1" t="str">
        <f>'Input Data'!C666</f>
        <v>ON</v>
      </c>
      <c r="D653" s="1" t="str">
        <f>'Input Data'!D666</f>
        <v>MID</v>
      </c>
      <c r="E653" s="1">
        <f>'Input Data'!X666</f>
        <v>117.5</v>
      </c>
      <c r="F653" s="1">
        <f>'Input Data'!F666</f>
        <v>10</v>
      </c>
      <c r="G653" s="1">
        <f>'Input Data'!G666</f>
        <v>9</v>
      </c>
      <c r="H653" s="1">
        <f>'Input Data'!H666</f>
        <v>0</v>
      </c>
      <c r="I653" s="1">
        <f>'Input Data'!I666</f>
        <v>0</v>
      </c>
      <c r="J653" s="1">
        <f t="shared" si="22"/>
        <v>136.5</v>
      </c>
      <c r="K653" s="6">
        <f>J653*'Input Data'!AF666</f>
        <v>17.745000000000001</v>
      </c>
      <c r="L653" s="6">
        <f>J653*'Input Data'!AG666</f>
        <v>0</v>
      </c>
      <c r="M653" s="6">
        <f t="shared" si="23"/>
        <v>154.245</v>
      </c>
    </row>
    <row r="654" spans="1:13" x14ac:dyDescent="0.2">
      <c r="A654" s="1" t="str">
        <f>'Input Data'!B667</f>
        <v>ROSSLYN</v>
      </c>
      <c r="B654" s="1" t="str">
        <f>'Input Data'!AH667</f>
        <v>3131 WEST ARTHUR ST</v>
      </c>
      <c r="C654" s="1" t="str">
        <f>'Input Data'!C667</f>
        <v>ON</v>
      </c>
      <c r="D654" s="1" t="str">
        <f>'Input Data'!D667</f>
        <v>PREMIUM</v>
      </c>
      <c r="E654" s="1">
        <f>'Input Data'!X667</f>
        <v>116.3</v>
      </c>
      <c r="F654" s="1">
        <f>'Input Data'!F667</f>
        <v>10</v>
      </c>
      <c r="G654" s="1">
        <f>'Input Data'!G667</f>
        <v>9</v>
      </c>
      <c r="H654" s="1">
        <f>'Input Data'!H667</f>
        <v>0</v>
      </c>
      <c r="I654" s="1">
        <f>'Input Data'!I667</f>
        <v>0</v>
      </c>
      <c r="J654" s="1">
        <f t="shared" si="22"/>
        <v>135.30000000000001</v>
      </c>
      <c r="K654" s="6">
        <f>J654*'Input Data'!AF667</f>
        <v>17.589000000000002</v>
      </c>
      <c r="L654" s="6">
        <f>J654*'Input Data'!AG667</f>
        <v>0</v>
      </c>
      <c r="M654" s="6">
        <f t="shared" si="23"/>
        <v>152.88900000000001</v>
      </c>
    </row>
    <row r="655" spans="1:13" x14ac:dyDescent="0.2">
      <c r="A655" s="1" t="str">
        <f>'Input Data'!B668</f>
        <v>ROSSLYN</v>
      </c>
      <c r="B655" s="1" t="str">
        <f>'Input Data'!AH668</f>
        <v>3131 WEST ARTHUR ST</v>
      </c>
      <c r="C655" s="1" t="str">
        <f>'Input Data'!C668</f>
        <v>ON</v>
      </c>
      <c r="D655" s="1" t="str">
        <f>'Input Data'!D668</f>
        <v>REGULAR</v>
      </c>
      <c r="E655" s="1">
        <f>'Input Data'!X668</f>
        <v>96.3</v>
      </c>
      <c r="F655" s="1">
        <f>'Input Data'!F668</f>
        <v>10</v>
      </c>
      <c r="G655" s="1">
        <f>'Input Data'!G668</f>
        <v>9</v>
      </c>
      <c r="H655" s="1">
        <f>'Input Data'!H668</f>
        <v>0</v>
      </c>
      <c r="I655" s="1">
        <f>'Input Data'!I668</f>
        <v>0</v>
      </c>
      <c r="J655" s="1">
        <f t="shared" si="22"/>
        <v>115.3</v>
      </c>
      <c r="K655" s="6">
        <f>J655*'Input Data'!AF668</f>
        <v>14.989000000000001</v>
      </c>
      <c r="L655" s="6">
        <f>J655*'Input Data'!AG668</f>
        <v>0</v>
      </c>
      <c r="M655" s="6">
        <f t="shared" si="23"/>
        <v>130.28899999999999</v>
      </c>
    </row>
    <row r="656" spans="1:13" x14ac:dyDescent="0.2">
      <c r="A656" s="1" t="str">
        <f>'Input Data'!B669</f>
        <v>SARNIA</v>
      </c>
      <c r="B656" s="1" t="str">
        <f>'Input Data'!AH669</f>
        <v>1670 London Line</v>
      </c>
      <c r="C656" s="1" t="str">
        <f>'Input Data'!C669</f>
        <v>ON</v>
      </c>
      <c r="D656" s="1" t="str">
        <f>'Input Data'!D669</f>
        <v>D LS DYED</v>
      </c>
      <c r="E656" s="1">
        <f>'Input Data'!X669</f>
        <v>95.1</v>
      </c>
      <c r="F656" s="1">
        <f>'Input Data'!F669</f>
        <v>4</v>
      </c>
      <c r="G656" s="1">
        <f>'Input Data'!G669</f>
        <v>0</v>
      </c>
      <c r="H656" s="1">
        <f>'Input Data'!H669</f>
        <v>0</v>
      </c>
      <c r="I656" s="1">
        <f>'Input Data'!I669</f>
        <v>0</v>
      </c>
      <c r="J656" s="1">
        <f t="shared" si="22"/>
        <v>99.1</v>
      </c>
      <c r="K656" s="6">
        <f>J656*'Input Data'!AF669</f>
        <v>12.882999999999999</v>
      </c>
      <c r="L656" s="6">
        <f>J656*'Input Data'!AG669</f>
        <v>0</v>
      </c>
      <c r="M656" s="6">
        <f t="shared" si="23"/>
        <v>111.98299999999999</v>
      </c>
    </row>
    <row r="657" spans="1:13" x14ac:dyDescent="0.2">
      <c r="A657" s="1" t="str">
        <f>'Input Data'!B670</f>
        <v>SARNIA</v>
      </c>
      <c r="B657" s="1" t="str">
        <f>'Input Data'!AH670</f>
        <v>1670 London Line</v>
      </c>
      <c r="C657" s="1" t="str">
        <f>'Input Data'!C670</f>
        <v>ON</v>
      </c>
      <c r="D657" s="1" t="str">
        <f>'Input Data'!D670</f>
        <v>DIESEL LS</v>
      </c>
      <c r="E657" s="1">
        <f>'Input Data'!X670</f>
        <v>95.1</v>
      </c>
      <c r="F657" s="1">
        <f>'Input Data'!F670</f>
        <v>4</v>
      </c>
      <c r="G657" s="1">
        <f>'Input Data'!G670</f>
        <v>9</v>
      </c>
      <c r="H657" s="1">
        <f>'Input Data'!H670</f>
        <v>0</v>
      </c>
      <c r="I657" s="1">
        <f>'Input Data'!I670</f>
        <v>0</v>
      </c>
      <c r="J657" s="1">
        <f t="shared" si="22"/>
        <v>108.1</v>
      </c>
      <c r="K657" s="6">
        <f>J657*'Input Data'!AF670</f>
        <v>14.052999999999999</v>
      </c>
      <c r="L657" s="6">
        <f>J657*'Input Data'!AG670</f>
        <v>0</v>
      </c>
      <c r="M657" s="6">
        <f t="shared" si="23"/>
        <v>122.15299999999999</v>
      </c>
    </row>
    <row r="658" spans="1:13" x14ac:dyDescent="0.2">
      <c r="A658" s="1" t="str">
        <f>'Input Data'!B671</f>
        <v>SARNIA</v>
      </c>
      <c r="B658" s="1" t="str">
        <f>'Input Data'!AH671</f>
        <v>1670 London Line</v>
      </c>
      <c r="C658" s="1" t="str">
        <f>'Input Data'!C671</f>
        <v>ON</v>
      </c>
      <c r="D658" s="1" t="str">
        <f>'Input Data'!D671</f>
        <v>UNBRAND DEF</v>
      </c>
      <c r="E658" s="1">
        <f>'Input Data'!X671</f>
        <v>106.5</v>
      </c>
      <c r="F658" s="1">
        <f>'Input Data'!F671</f>
        <v>0</v>
      </c>
      <c r="G658" s="1">
        <f>'Input Data'!G671</f>
        <v>0</v>
      </c>
      <c r="H658" s="1">
        <f>'Input Data'!H671</f>
        <v>0</v>
      </c>
      <c r="I658" s="1">
        <f>'Input Data'!I671</f>
        <v>0</v>
      </c>
      <c r="J658" s="1">
        <f t="shared" si="22"/>
        <v>106.5</v>
      </c>
      <c r="K658" s="6">
        <f>J658*'Input Data'!AF671</f>
        <v>13.845000000000001</v>
      </c>
      <c r="L658" s="6">
        <f>J658*'Input Data'!AG671</f>
        <v>0</v>
      </c>
      <c r="M658" s="6">
        <f t="shared" si="23"/>
        <v>120.345</v>
      </c>
    </row>
    <row r="659" spans="1:13" x14ac:dyDescent="0.2">
      <c r="A659" s="1" t="str">
        <f>'Input Data'!B672</f>
        <v>SAULT STE MARIE</v>
      </c>
      <c r="B659" s="1" t="str">
        <f>'Input Data'!AH672</f>
        <v>1275 TRUNK RD</v>
      </c>
      <c r="C659" s="1" t="str">
        <f>'Input Data'!C672</f>
        <v>ON</v>
      </c>
      <c r="D659" s="1" t="str">
        <f>'Input Data'!D672</f>
        <v>D LS DYED</v>
      </c>
      <c r="E659" s="1">
        <f>'Input Data'!X672</f>
        <v>100</v>
      </c>
      <c r="F659" s="1">
        <f>'Input Data'!F672</f>
        <v>4</v>
      </c>
      <c r="G659" s="1">
        <f>'Input Data'!G672</f>
        <v>0</v>
      </c>
      <c r="H659" s="1">
        <f>'Input Data'!H672</f>
        <v>0</v>
      </c>
      <c r="I659" s="1">
        <f>'Input Data'!I672</f>
        <v>0</v>
      </c>
      <c r="J659" s="1">
        <f t="shared" si="22"/>
        <v>104</v>
      </c>
      <c r="K659" s="6">
        <f>J659*'Input Data'!AF672</f>
        <v>13.52</v>
      </c>
      <c r="L659" s="6">
        <f>J659*'Input Data'!AG672</f>
        <v>0</v>
      </c>
      <c r="M659" s="6">
        <f t="shared" si="23"/>
        <v>117.52</v>
      </c>
    </row>
    <row r="660" spans="1:13" x14ac:dyDescent="0.2">
      <c r="A660" s="1" t="str">
        <f>'Input Data'!B673</f>
        <v>SAULT STE MARIE</v>
      </c>
      <c r="B660" s="1" t="str">
        <f>'Input Data'!AH673</f>
        <v>1275 TRUNK RD</v>
      </c>
      <c r="C660" s="1" t="str">
        <f>'Input Data'!C673</f>
        <v>ON</v>
      </c>
      <c r="D660" s="1" t="str">
        <f>'Input Data'!D673</f>
        <v>DIESEL LS</v>
      </c>
      <c r="E660" s="1">
        <f>'Input Data'!X673</f>
        <v>100</v>
      </c>
      <c r="F660" s="1">
        <f>'Input Data'!F673</f>
        <v>4</v>
      </c>
      <c r="G660" s="1">
        <f>'Input Data'!G673</f>
        <v>9</v>
      </c>
      <c r="H660" s="1">
        <f>'Input Data'!H673</f>
        <v>0</v>
      </c>
      <c r="I660" s="1">
        <f>'Input Data'!I673</f>
        <v>0</v>
      </c>
      <c r="J660" s="1">
        <f t="shared" si="22"/>
        <v>113</v>
      </c>
      <c r="K660" s="6">
        <f>J660*'Input Data'!AF673</f>
        <v>14.690000000000001</v>
      </c>
      <c r="L660" s="6">
        <f>J660*'Input Data'!AG673</f>
        <v>0</v>
      </c>
      <c r="M660" s="6">
        <f t="shared" si="23"/>
        <v>127.69</v>
      </c>
    </row>
    <row r="661" spans="1:13" x14ac:dyDescent="0.2">
      <c r="A661" s="1" t="str">
        <f>'Input Data'!B674</f>
        <v>SAULT STE MARIE</v>
      </c>
      <c r="B661" s="1" t="str">
        <f>'Input Data'!AH674</f>
        <v>1275 TRUNK RD</v>
      </c>
      <c r="C661" s="1" t="str">
        <f>'Input Data'!C674</f>
        <v>ON</v>
      </c>
      <c r="D661" s="1" t="str">
        <f>'Input Data'!D674</f>
        <v>ETHANOL REG</v>
      </c>
      <c r="E661" s="1">
        <f>'Input Data'!X674</f>
        <v>87.2</v>
      </c>
      <c r="F661" s="1">
        <f>'Input Data'!F674</f>
        <v>10</v>
      </c>
      <c r="G661" s="1">
        <f>'Input Data'!G674</f>
        <v>9</v>
      </c>
      <c r="H661" s="1">
        <f>'Input Data'!H674</f>
        <v>0</v>
      </c>
      <c r="I661" s="1">
        <f>'Input Data'!I674</f>
        <v>0</v>
      </c>
      <c r="J661" s="1">
        <f t="shared" si="22"/>
        <v>106.2</v>
      </c>
      <c r="K661" s="6">
        <f>J661*'Input Data'!AF674</f>
        <v>13.806000000000001</v>
      </c>
      <c r="L661" s="6">
        <f>J661*'Input Data'!AG674</f>
        <v>0</v>
      </c>
      <c r="M661" s="6">
        <f t="shared" si="23"/>
        <v>120.006</v>
      </c>
    </row>
    <row r="662" spans="1:13" x14ac:dyDescent="0.2">
      <c r="A662" s="1" t="str">
        <f>'Input Data'!B675</f>
        <v>SAULT STE MARIE</v>
      </c>
      <c r="B662" s="1" t="str">
        <f>'Input Data'!AH675</f>
        <v>1275 TRUNK RD</v>
      </c>
      <c r="C662" s="1" t="str">
        <f>'Input Data'!C675</f>
        <v>ON</v>
      </c>
      <c r="D662" s="1" t="str">
        <f>'Input Data'!D675</f>
        <v>MID</v>
      </c>
      <c r="E662" s="1">
        <f>'Input Data'!X675</f>
        <v>79.3</v>
      </c>
      <c r="F662" s="1">
        <f>'Input Data'!F675</f>
        <v>10</v>
      </c>
      <c r="G662" s="1">
        <f>'Input Data'!G675</f>
        <v>9</v>
      </c>
      <c r="H662" s="1">
        <f>'Input Data'!H675</f>
        <v>0</v>
      </c>
      <c r="I662" s="1">
        <f>'Input Data'!I675</f>
        <v>0</v>
      </c>
      <c r="J662" s="1">
        <f t="shared" si="22"/>
        <v>98.3</v>
      </c>
      <c r="K662" s="6">
        <f>J662*'Input Data'!AF675</f>
        <v>12.779</v>
      </c>
      <c r="L662" s="6">
        <f>J662*'Input Data'!AG675</f>
        <v>0</v>
      </c>
      <c r="M662" s="6">
        <f t="shared" si="23"/>
        <v>111.07899999999999</v>
      </c>
    </row>
    <row r="663" spans="1:13" x14ac:dyDescent="0.2">
      <c r="A663" s="1" t="str">
        <f>'Input Data'!B676</f>
        <v>SAULT STE MARIE</v>
      </c>
      <c r="B663" s="1" t="str">
        <f>'Input Data'!AH676</f>
        <v>1275 TRUNK RD</v>
      </c>
      <c r="C663" s="1" t="str">
        <f>'Input Data'!C676</f>
        <v>ON</v>
      </c>
      <c r="D663" s="1" t="str">
        <f>'Input Data'!D676</f>
        <v>PREMIUM</v>
      </c>
      <c r="E663" s="1">
        <f>'Input Data'!X676</f>
        <v>110.5</v>
      </c>
      <c r="F663" s="1">
        <f>'Input Data'!F676</f>
        <v>10</v>
      </c>
      <c r="G663" s="1">
        <f>'Input Data'!G676</f>
        <v>9</v>
      </c>
      <c r="H663" s="1">
        <f>'Input Data'!H676</f>
        <v>0</v>
      </c>
      <c r="I663" s="1">
        <f>'Input Data'!I676</f>
        <v>0</v>
      </c>
      <c r="J663" s="1">
        <f t="shared" si="22"/>
        <v>129.5</v>
      </c>
      <c r="K663" s="6">
        <f>J663*'Input Data'!AF676</f>
        <v>16.835000000000001</v>
      </c>
      <c r="L663" s="6">
        <f>J663*'Input Data'!AG676</f>
        <v>0</v>
      </c>
      <c r="M663" s="6">
        <f t="shared" si="23"/>
        <v>146.33500000000001</v>
      </c>
    </row>
    <row r="664" spans="1:13" x14ac:dyDescent="0.2">
      <c r="A664" s="1" t="str">
        <f>'Input Data'!B677</f>
        <v>SAULT STE MARIE</v>
      </c>
      <c r="B664" s="1" t="str">
        <f>'Input Data'!AH677</f>
        <v>1275 TRUNK RD</v>
      </c>
      <c r="C664" s="1" t="str">
        <f>'Input Data'!C677</f>
        <v>ON</v>
      </c>
      <c r="D664" s="1" t="str">
        <f>'Input Data'!D677</f>
        <v>REGULAR</v>
      </c>
      <c r="E664" s="1">
        <f>'Input Data'!X677</f>
        <v>67.599999999999994</v>
      </c>
      <c r="F664" s="1">
        <f>'Input Data'!F677</f>
        <v>10</v>
      </c>
      <c r="G664" s="1">
        <f>'Input Data'!G677</f>
        <v>9</v>
      </c>
      <c r="H664" s="1">
        <f>'Input Data'!H677</f>
        <v>0</v>
      </c>
      <c r="I664" s="1">
        <f>'Input Data'!I677</f>
        <v>0</v>
      </c>
      <c r="J664" s="1">
        <f t="shared" ref="J664:J676" si="24">SUM(E664:I664)</f>
        <v>86.6</v>
      </c>
      <c r="K664" s="6">
        <f>J664*'Input Data'!AF677</f>
        <v>11.257999999999999</v>
      </c>
      <c r="L664" s="6">
        <f>J664*'Input Data'!AG677</f>
        <v>0</v>
      </c>
      <c r="M664" s="6">
        <f t="shared" ref="M664:M676" si="25">SUM(J664:L664)</f>
        <v>97.85799999999999</v>
      </c>
    </row>
    <row r="665" spans="1:13" x14ac:dyDescent="0.2">
      <c r="A665" s="1" t="str">
        <f>'Input Data'!B678</f>
        <v>SAULT STE MARIE</v>
      </c>
      <c r="B665" s="1" t="str">
        <f>'Input Data'!AH678</f>
        <v>1275 TRUNK RD</v>
      </c>
      <c r="C665" s="1" t="str">
        <f>'Input Data'!C678</f>
        <v>ON</v>
      </c>
      <c r="D665" s="1" t="str">
        <f>'Input Data'!D678</f>
        <v>UNBRAND DEF</v>
      </c>
      <c r="E665" s="1">
        <f>'Input Data'!X678</f>
        <v>118.5</v>
      </c>
      <c r="F665" s="1">
        <f>'Input Data'!F678</f>
        <v>0</v>
      </c>
      <c r="G665" s="1">
        <f>'Input Data'!G678</f>
        <v>0</v>
      </c>
      <c r="H665" s="1">
        <f>'Input Data'!H678</f>
        <v>0</v>
      </c>
      <c r="I665" s="1">
        <f>'Input Data'!I678</f>
        <v>0</v>
      </c>
      <c r="J665" s="1">
        <f t="shared" si="24"/>
        <v>118.5</v>
      </c>
      <c r="K665" s="6">
        <f>J665*'Input Data'!AF678</f>
        <v>15.405000000000001</v>
      </c>
      <c r="L665" s="6">
        <f>J665*'Input Data'!AG678</f>
        <v>0</v>
      </c>
      <c r="M665" s="6">
        <f t="shared" si="25"/>
        <v>133.905</v>
      </c>
    </row>
    <row r="666" spans="1:13" x14ac:dyDescent="0.2">
      <c r="A666" s="1" t="str">
        <f>'Input Data'!B679</f>
        <v>SIOUX LOOKOUT</v>
      </c>
      <c r="B666" s="1" t="str">
        <f>'Input Data'!AH679</f>
        <v>19 BLACK BEAR RD</v>
      </c>
      <c r="C666" s="1" t="str">
        <f>'Input Data'!C679</f>
        <v>ON</v>
      </c>
      <c r="D666" s="1" t="str">
        <f>'Input Data'!D679</f>
        <v>D LS DYED</v>
      </c>
      <c r="E666" s="1">
        <f>'Input Data'!X679</f>
        <v>107.2</v>
      </c>
      <c r="F666" s="1">
        <f>'Input Data'!F679</f>
        <v>4</v>
      </c>
      <c r="G666" s="1">
        <f>'Input Data'!G679</f>
        <v>0</v>
      </c>
      <c r="H666" s="1">
        <f>'Input Data'!H679</f>
        <v>0</v>
      </c>
      <c r="I666" s="1">
        <f>'Input Data'!I679</f>
        <v>0</v>
      </c>
      <c r="J666" s="1">
        <f t="shared" si="24"/>
        <v>111.2</v>
      </c>
      <c r="K666" s="6">
        <f>J666*'Input Data'!AF679</f>
        <v>14.456000000000001</v>
      </c>
      <c r="L666" s="6">
        <f>J666*'Input Data'!AG679</f>
        <v>0</v>
      </c>
      <c r="M666" s="6">
        <f t="shared" si="25"/>
        <v>125.65600000000001</v>
      </c>
    </row>
    <row r="667" spans="1:13" x14ac:dyDescent="0.2">
      <c r="A667" s="1" t="str">
        <f>'Input Data'!B680</f>
        <v>SIOUX LOOKOUT</v>
      </c>
      <c r="B667" s="1" t="str">
        <f>'Input Data'!AH680</f>
        <v>19 BLACK BEAR RD</v>
      </c>
      <c r="C667" s="1" t="str">
        <f>'Input Data'!C680</f>
        <v>ON</v>
      </c>
      <c r="D667" s="1" t="str">
        <f>'Input Data'!D680</f>
        <v>DIESEL LS</v>
      </c>
      <c r="E667" s="1">
        <f>'Input Data'!X680</f>
        <v>107.2</v>
      </c>
      <c r="F667" s="1">
        <f>'Input Data'!F680</f>
        <v>4</v>
      </c>
      <c r="G667" s="1">
        <f>'Input Data'!G680</f>
        <v>9</v>
      </c>
      <c r="H667" s="1">
        <f>'Input Data'!H680</f>
        <v>0</v>
      </c>
      <c r="I667" s="1">
        <f>'Input Data'!I680</f>
        <v>0</v>
      </c>
      <c r="J667" s="1">
        <f t="shared" si="24"/>
        <v>120.2</v>
      </c>
      <c r="K667" s="6">
        <f>J667*'Input Data'!AF680</f>
        <v>15.626000000000001</v>
      </c>
      <c r="L667" s="6">
        <f>J667*'Input Data'!AG680</f>
        <v>0</v>
      </c>
      <c r="M667" s="6">
        <f t="shared" si="25"/>
        <v>135.82599999999999</v>
      </c>
    </row>
    <row r="668" spans="1:13" x14ac:dyDescent="0.2">
      <c r="A668" s="1" t="str">
        <f>'Input Data'!B681</f>
        <v>SIOUX LOOKOUT</v>
      </c>
      <c r="B668" s="1" t="str">
        <f>'Input Data'!AH681</f>
        <v>19 BLACK BEAR RD</v>
      </c>
      <c r="C668" s="1" t="str">
        <f>'Input Data'!C681</f>
        <v>ON</v>
      </c>
      <c r="D668" s="1" t="str">
        <f>'Input Data'!D681</f>
        <v>ETHANOL REG</v>
      </c>
      <c r="E668" s="1">
        <f>'Input Data'!X681</f>
        <v>95.1</v>
      </c>
      <c r="F668" s="1">
        <f>'Input Data'!F681</f>
        <v>10</v>
      </c>
      <c r="G668" s="1">
        <f>'Input Data'!G681</f>
        <v>9</v>
      </c>
      <c r="H668" s="1">
        <f>'Input Data'!H681</f>
        <v>0</v>
      </c>
      <c r="I668" s="1">
        <f>'Input Data'!I681</f>
        <v>0</v>
      </c>
      <c r="J668" s="1">
        <f t="shared" si="24"/>
        <v>114.1</v>
      </c>
      <c r="K668" s="6">
        <f>J668*'Input Data'!AF681</f>
        <v>14.833</v>
      </c>
      <c r="L668" s="6">
        <f>J668*'Input Data'!AG681</f>
        <v>0</v>
      </c>
      <c r="M668" s="6">
        <f t="shared" si="25"/>
        <v>128.93299999999999</v>
      </c>
    </row>
    <row r="669" spans="1:13" x14ac:dyDescent="0.2">
      <c r="A669" s="1" t="str">
        <f>'Input Data'!B682</f>
        <v>SPENCERVILLE</v>
      </c>
      <c r="B669" s="1" t="str">
        <f>'Input Data'!AH682</f>
        <v>2025 COUNTY ROAD 44</v>
      </c>
      <c r="C669" s="1" t="str">
        <f>'Input Data'!C682</f>
        <v>ON</v>
      </c>
      <c r="D669" s="1" t="str">
        <f>'Input Data'!D682</f>
        <v>DIESEL LS</v>
      </c>
      <c r="E669" s="1">
        <f>'Input Data'!X682</f>
        <v>103.3</v>
      </c>
      <c r="F669" s="1">
        <f>'Input Data'!F682</f>
        <v>4</v>
      </c>
      <c r="G669" s="1">
        <f>'Input Data'!G682</f>
        <v>9</v>
      </c>
      <c r="H669" s="1">
        <f>'Input Data'!H682</f>
        <v>0</v>
      </c>
      <c r="I669" s="1">
        <f>'Input Data'!I682</f>
        <v>0</v>
      </c>
      <c r="J669" s="1">
        <f t="shared" si="24"/>
        <v>116.3</v>
      </c>
      <c r="K669" s="6">
        <f>J669*'Input Data'!AF682</f>
        <v>15.119</v>
      </c>
      <c r="L669" s="6">
        <f>J669*'Input Data'!AG682</f>
        <v>0</v>
      </c>
      <c r="M669" s="6">
        <f t="shared" si="25"/>
        <v>131.41899999999998</v>
      </c>
    </row>
    <row r="670" spans="1:13" x14ac:dyDescent="0.2">
      <c r="A670" s="1" t="str">
        <f>'Input Data'!B683</f>
        <v>SPENCERVILLE</v>
      </c>
      <c r="B670" s="1" t="str">
        <f>'Input Data'!AH683</f>
        <v>2025 COUNTY ROAD 44</v>
      </c>
      <c r="C670" s="1" t="str">
        <f>'Input Data'!C683</f>
        <v>ON</v>
      </c>
      <c r="D670" s="1" t="str">
        <f>'Input Data'!D683</f>
        <v>ETH MID</v>
      </c>
      <c r="E670" s="1">
        <f>'Input Data'!X683</f>
        <v>86.3</v>
      </c>
      <c r="F670" s="1">
        <f>'Input Data'!F683</f>
        <v>10</v>
      </c>
      <c r="G670" s="1">
        <f>'Input Data'!G683</f>
        <v>9</v>
      </c>
      <c r="H670" s="1">
        <f>'Input Data'!H683</f>
        <v>0</v>
      </c>
      <c r="I670" s="1">
        <f>'Input Data'!I683</f>
        <v>0</v>
      </c>
      <c r="J670" s="1">
        <f t="shared" si="24"/>
        <v>105.3</v>
      </c>
      <c r="K670" s="6">
        <f>J670*'Input Data'!AF683</f>
        <v>13.689</v>
      </c>
      <c r="L670" s="6">
        <f>J670*'Input Data'!AG683</f>
        <v>0</v>
      </c>
      <c r="M670" s="6">
        <f t="shared" si="25"/>
        <v>118.989</v>
      </c>
    </row>
    <row r="671" spans="1:13" x14ac:dyDescent="0.2">
      <c r="A671" s="1" t="str">
        <f>'Input Data'!B684</f>
        <v>SPENCERVILLE</v>
      </c>
      <c r="B671" s="1" t="str">
        <f>'Input Data'!AH684</f>
        <v>2025 COUNTY ROAD 44</v>
      </c>
      <c r="C671" s="1" t="str">
        <f>'Input Data'!C684</f>
        <v>ON</v>
      </c>
      <c r="D671" s="1" t="str">
        <f>'Input Data'!D684</f>
        <v>ETHANOL REG</v>
      </c>
      <c r="E671" s="1">
        <f>'Input Data'!X684</f>
        <v>97</v>
      </c>
      <c r="F671" s="1">
        <f>'Input Data'!F684</f>
        <v>10</v>
      </c>
      <c r="G671" s="1">
        <f>'Input Data'!G684</f>
        <v>9</v>
      </c>
      <c r="H671" s="1">
        <f>'Input Data'!H684</f>
        <v>0</v>
      </c>
      <c r="I671" s="1">
        <f>'Input Data'!I684</f>
        <v>0</v>
      </c>
      <c r="J671" s="1">
        <f t="shared" si="24"/>
        <v>116</v>
      </c>
      <c r="K671" s="6">
        <f>J671*'Input Data'!AF684</f>
        <v>15.08</v>
      </c>
      <c r="L671" s="6">
        <f>J671*'Input Data'!AG684</f>
        <v>0</v>
      </c>
      <c r="M671" s="6">
        <f t="shared" si="25"/>
        <v>131.08000000000001</v>
      </c>
    </row>
    <row r="672" spans="1:13" x14ac:dyDescent="0.2">
      <c r="A672" s="1" t="str">
        <f>'Input Data'!B685</f>
        <v>SPENCERVILLE</v>
      </c>
      <c r="B672" s="1" t="str">
        <f>'Input Data'!AH685</f>
        <v>2025 COUNTY ROAD 44</v>
      </c>
      <c r="C672" s="1" t="str">
        <f>'Input Data'!C685</f>
        <v>ON</v>
      </c>
      <c r="D672" s="1" t="str">
        <f>'Input Data'!D685</f>
        <v>PREMIUM</v>
      </c>
      <c r="E672" s="1">
        <f>'Input Data'!X685</f>
        <v>115.5</v>
      </c>
      <c r="F672" s="1">
        <f>'Input Data'!F685</f>
        <v>10</v>
      </c>
      <c r="G672" s="1">
        <f>'Input Data'!G685</f>
        <v>9</v>
      </c>
      <c r="H672" s="1">
        <f>'Input Data'!H685</f>
        <v>0</v>
      </c>
      <c r="I672" s="1">
        <f>'Input Data'!I685</f>
        <v>0</v>
      </c>
      <c r="J672" s="1">
        <f t="shared" si="24"/>
        <v>134.5</v>
      </c>
      <c r="K672" s="6">
        <f>J672*'Input Data'!AF685</f>
        <v>17.484999999999999</v>
      </c>
      <c r="L672" s="6">
        <f>J672*'Input Data'!AG685</f>
        <v>0</v>
      </c>
      <c r="M672" s="6">
        <f t="shared" si="25"/>
        <v>151.98500000000001</v>
      </c>
    </row>
    <row r="673" spans="1:13" x14ac:dyDescent="0.2">
      <c r="A673" s="1" t="str">
        <f>'Input Data'!B686</f>
        <v>STOUFFVILLE</v>
      </c>
      <c r="B673" s="1" t="str">
        <f>'Input Data'!AH686</f>
        <v>5241 BLOOMINGTON RD</v>
      </c>
      <c r="C673" s="1" t="str">
        <f>'Input Data'!C686</f>
        <v>ON</v>
      </c>
      <c r="D673" s="1" t="str">
        <f>'Input Data'!D686</f>
        <v>DIESEL LS</v>
      </c>
      <c r="E673" s="1">
        <f>'Input Data'!X686</f>
        <v>96.7</v>
      </c>
      <c r="F673" s="1">
        <f>'Input Data'!F686</f>
        <v>4</v>
      </c>
      <c r="G673" s="1">
        <f>'Input Data'!G686</f>
        <v>9</v>
      </c>
      <c r="H673" s="1">
        <f>'Input Data'!H686</f>
        <v>0</v>
      </c>
      <c r="I673" s="1">
        <f>'Input Data'!I686</f>
        <v>0</v>
      </c>
      <c r="J673" s="1">
        <f t="shared" si="24"/>
        <v>109.7</v>
      </c>
      <c r="K673" s="6">
        <f>J673*'Input Data'!AF686</f>
        <v>14.261000000000001</v>
      </c>
      <c r="L673" s="6">
        <f>J673*'Input Data'!AG686</f>
        <v>0</v>
      </c>
      <c r="M673" s="6">
        <f t="shared" si="25"/>
        <v>123.961</v>
      </c>
    </row>
    <row r="674" spans="1:13" x14ac:dyDescent="0.2">
      <c r="A674" s="1" t="str">
        <f>'Input Data'!B687</f>
        <v>THESSALON</v>
      </c>
      <c r="B674" s="1" t="str">
        <f>'Input Data'!AH687</f>
        <v>10 LAKESIDE DRIVE</v>
      </c>
      <c r="C674" s="1" t="str">
        <f>'Input Data'!C687</f>
        <v>ON</v>
      </c>
      <c r="D674" s="1" t="str">
        <f>'Input Data'!D687</f>
        <v>DIESEL LS</v>
      </c>
      <c r="E674" s="1">
        <f>'Input Data'!X687</f>
        <v>101.5</v>
      </c>
      <c r="F674" s="1">
        <f>'Input Data'!F687</f>
        <v>4</v>
      </c>
      <c r="G674" s="1">
        <f>'Input Data'!G687</f>
        <v>9</v>
      </c>
      <c r="H674" s="1">
        <f>'Input Data'!H687</f>
        <v>0</v>
      </c>
      <c r="I674" s="1">
        <f>'Input Data'!I687</f>
        <v>0</v>
      </c>
      <c r="J674" s="1">
        <f t="shared" si="24"/>
        <v>114.5</v>
      </c>
      <c r="K674" s="6">
        <f>J674*'Input Data'!AF687</f>
        <v>14.885</v>
      </c>
      <c r="L674" s="6">
        <f>J674*'Input Data'!AG687</f>
        <v>0</v>
      </c>
      <c r="M674" s="6">
        <f t="shared" si="25"/>
        <v>129.38499999999999</v>
      </c>
    </row>
    <row r="675" spans="1:13" x14ac:dyDescent="0.2">
      <c r="A675" s="1" t="str">
        <f>'Input Data'!B688</f>
        <v>THESSALON</v>
      </c>
      <c r="B675" s="1" t="str">
        <f>'Input Data'!AH688</f>
        <v>10 LAKESIDE DRIVE</v>
      </c>
      <c r="C675" s="1" t="str">
        <f>'Input Data'!C688</f>
        <v>ON</v>
      </c>
      <c r="D675" s="1" t="str">
        <f>'Input Data'!D688</f>
        <v>UNBRAND DEF</v>
      </c>
      <c r="E675" s="1">
        <f>'Input Data'!X688</f>
        <v>122.9</v>
      </c>
      <c r="F675" s="1">
        <f>'Input Data'!F688</f>
        <v>0</v>
      </c>
      <c r="G675" s="1">
        <f>'Input Data'!G688</f>
        <v>0</v>
      </c>
      <c r="H675" s="1">
        <f>'Input Data'!H688</f>
        <v>0</v>
      </c>
      <c r="I675" s="1">
        <f>'Input Data'!I688</f>
        <v>0</v>
      </c>
      <c r="J675" s="1">
        <f t="shared" si="24"/>
        <v>122.9</v>
      </c>
      <c r="K675" s="6">
        <f>J675*'Input Data'!AF688</f>
        <v>15.977000000000002</v>
      </c>
      <c r="L675" s="6">
        <f>J675*'Input Data'!AG688</f>
        <v>0</v>
      </c>
      <c r="M675" s="6">
        <f t="shared" si="25"/>
        <v>138.87700000000001</v>
      </c>
    </row>
    <row r="676" spans="1:13" x14ac:dyDescent="0.2">
      <c r="A676" s="1" t="str">
        <f>'Input Data'!B689</f>
        <v>THUNDER BAY</v>
      </c>
      <c r="B676" s="1" t="str">
        <f>'Input Data'!AH689</f>
        <v>1120 ALLOY DR</v>
      </c>
      <c r="C676" s="1" t="str">
        <f>'Input Data'!C689</f>
        <v>ON</v>
      </c>
      <c r="D676" s="1" t="str">
        <f>'Input Data'!D689</f>
        <v>D LS DYED</v>
      </c>
      <c r="E676" s="1">
        <f>'Input Data'!X689</f>
        <v>103.1</v>
      </c>
      <c r="F676" s="1">
        <f>'Input Data'!F689</f>
        <v>4</v>
      </c>
      <c r="G676" s="1">
        <f>'Input Data'!G689</f>
        <v>0</v>
      </c>
      <c r="H676" s="1">
        <f>'Input Data'!H689</f>
        <v>0</v>
      </c>
      <c r="I676" s="1">
        <f>'Input Data'!I689</f>
        <v>0</v>
      </c>
      <c r="J676" s="1">
        <f t="shared" si="24"/>
        <v>107.1</v>
      </c>
      <c r="K676" s="6">
        <f>J676*'Input Data'!AF689</f>
        <v>13.923</v>
      </c>
      <c r="L676" s="6">
        <f>J676*'Input Data'!AG689</f>
        <v>0</v>
      </c>
      <c r="M676" s="6">
        <f t="shared" si="25"/>
        <v>121.023</v>
      </c>
    </row>
    <row r="677" spans="1:13" x14ac:dyDescent="0.2">
      <c r="A677" s="1" t="str">
        <f>'Input Data'!B690</f>
        <v>THUNDER BAY</v>
      </c>
      <c r="B677" s="1" t="str">
        <f>'Input Data'!AH690</f>
        <v>1120 ALLOY DR</v>
      </c>
      <c r="C677" s="1" t="str">
        <f>'Input Data'!C690</f>
        <v>ON</v>
      </c>
      <c r="D677" s="1" t="str">
        <f>'Input Data'!D690</f>
        <v>DIESEL LS</v>
      </c>
      <c r="E677" s="1">
        <f>'Input Data'!X690</f>
        <v>103.1</v>
      </c>
      <c r="F677" s="1">
        <f>'Input Data'!F690</f>
        <v>4</v>
      </c>
      <c r="G677" s="1">
        <f>'Input Data'!G690</f>
        <v>9</v>
      </c>
      <c r="H677" s="1">
        <f>'Input Data'!H690</f>
        <v>0</v>
      </c>
      <c r="I677" s="1">
        <f>'Input Data'!I690</f>
        <v>0</v>
      </c>
      <c r="J677" s="1">
        <f t="shared" ref="J677:J683" si="26">SUM(E677:I677)</f>
        <v>116.1</v>
      </c>
      <c r="K677" s="6">
        <f>J677*'Input Data'!AF690</f>
        <v>15.093</v>
      </c>
      <c r="L677" s="6">
        <f>J677*'Input Data'!AG690</f>
        <v>0</v>
      </c>
      <c r="M677" s="6">
        <f t="shared" ref="M677:M683" si="27">SUM(J677:L677)</f>
        <v>131.19299999999998</v>
      </c>
    </row>
    <row r="678" spans="1:13" x14ac:dyDescent="0.2">
      <c r="A678" s="1" t="str">
        <f>'Input Data'!B691</f>
        <v>THUNDER BAY</v>
      </c>
      <c r="B678" s="1" t="str">
        <f>'Input Data'!AH691</f>
        <v>1120 ALLOY DR</v>
      </c>
      <c r="C678" s="1" t="str">
        <f>'Input Data'!C691</f>
        <v>ON</v>
      </c>
      <c r="D678" s="1" t="str">
        <f>'Input Data'!D691</f>
        <v>MID</v>
      </c>
      <c r="E678" s="1">
        <f>'Input Data'!X691</f>
        <v>117.3</v>
      </c>
      <c r="F678" s="1">
        <f>'Input Data'!F691</f>
        <v>10</v>
      </c>
      <c r="G678" s="1">
        <f>'Input Data'!G691</f>
        <v>9</v>
      </c>
      <c r="H678" s="1">
        <f>'Input Data'!H691</f>
        <v>0</v>
      </c>
      <c r="I678" s="1">
        <f>'Input Data'!I691</f>
        <v>0</v>
      </c>
      <c r="J678" s="1">
        <f t="shared" si="26"/>
        <v>136.30000000000001</v>
      </c>
      <c r="K678" s="6">
        <f>J678*'Input Data'!AF691</f>
        <v>17.719000000000001</v>
      </c>
      <c r="L678" s="6">
        <f>J678*'Input Data'!AG691</f>
        <v>0</v>
      </c>
      <c r="M678" s="6">
        <f t="shared" si="27"/>
        <v>154.01900000000001</v>
      </c>
    </row>
    <row r="679" spans="1:13" x14ac:dyDescent="0.2">
      <c r="A679" s="1" t="str">
        <f>'Input Data'!B692</f>
        <v>THUNDER BAY</v>
      </c>
      <c r="B679" s="1" t="str">
        <f>'Input Data'!AH692</f>
        <v>1120 ALLOY DR</v>
      </c>
      <c r="C679" s="1" t="str">
        <f>'Input Data'!C692</f>
        <v>ON</v>
      </c>
      <c r="D679" s="1" t="str">
        <f>'Input Data'!D692</f>
        <v>PREMIUM</v>
      </c>
      <c r="E679" s="1">
        <f>'Input Data'!X692</f>
        <v>116.1</v>
      </c>
      <c r="F679" s="1">
        <f>'Input Data'!F692</f>
        <v>10</v>
      </c>
      <c r="G679" s="1">
        <f>'Input Data'!G692</f>
        <v>9</v>
      </c>
      <c r="H679" s="1">
        <f>'Input Data'!H692</f>
        <v>0</v>
      </c>
      <c r="I679" s="1">
        <f>'Input Data'!I692</f>
        <v>0</v>
      </c>
      <c r="J679" s="1">
        <f t="shared" si="26"/>
        <v>135.1</v>
      </c>
      <c r="K679" s="6">
        <f>J679*'Input Data'!AF692</f>
        <v>17.562999999999999</v>
      </c>
      <c r="L679" s="6">
        <f>J679*'Input Data'!AG692</f>
        <v>0</v>
      </c>
      <c r="M679" s="6">
        <f t="shared" si="27"/>
        <v>152.66299999999998</v>
      </c>
    </row>
    <row r="680" spans="1:13" x14ac:dyDescent="0.2">
      <c r="A680" s="1" t="str">
        <f>'Input Data'!B693</f>
        <v>THUNDER BAY</v>
      </c>
      <c r="B680" s="1" t="str">
        <f>'Input Data'!AH693</f>
        <v>1120 ALLOY DR</v>
      </c>
      <c r="C680" s="1" t="str">
        <f>'Input Data'!C693</f>
        <v>ON</v>
      </c>
      <c r="D680" s="1" t="str">
        <f>'Input Data'!D693</f>
        <v>REGULAR</v>
      </c>
      <c r="E680" s="1">
        <f>'Input Data'!X693</f>
        <v>96.1</v>
      </c>
      <c r="F680" s="1">
        <f>'Input Data'!F693</f>
        <v>10</v>
      </c>
      <c r="G680" s="1">
        <f>'Input Data'!G693</f>
        <v>9</v>
      </c>
      <c r="H680" s="1">
        <f>'Input Data'!H693</f>
        <v>0</v>
      </c>
      <c r="I680" s="1">
        <f>'Input Data'!I693</f>
        <v>0</v>
      </c>
      <c r="J680" s="1">
        <f t="shared" si="26"/>
        <v>115.1</v>
      </c>
      <c r="K680" s="6">
        <f>J680*'Input Data'!AF693</f>
        <v>14.962999999999999</v>
      </c>
      <c r="L680" s="6">
        <f>J680*'Input Data'!AG693</f>
        <v>0</v>
      </c>
      <c r="M680" s="6">
        <f t="shared" si="27"/>
        <v>130.06299999999999</v>
      </c>
    </row>
    <row r="681" spans="1:13" x14ac:dyDescent="0.2">
      <c r="A681" s="1" t="str">
        <f>'Input Data'!B694</f>
        <v>THUNDER BAY</v>
      </c>
      <c r="B681" s="1" t="str">
        <f>'Input Data'!AH694</f>
        <v>1120 ALLOY DR</v>
      </c>
      <c r="C681" s="1" t="str">
        <f>'Input Data'!C694</f>
        <v>ON</v>
      </c>
      <c r="D681" s="1" t="str">
        <f>'Input Data'!D694</f>
        <v>UNBRAND DEF</v>
      </c>
      <c r="E681" s="1">
        <f>'Input Data'!X694</f>
        <v>118.5</v>
      </c>
      <c r="F681" s="1">
        <f>'Input Data'!F694</f>
        <v>0</v>
      </c>
      <c r="G681" s="1">
        <f>'Input Data'!G694</f>
        <v>0</v>
      </c>
      <c r="H681" s="1">
        <f>'Input Data'!H694</f>
        <v>0</v>
      </c>
      <c r="I681" s="1">
        <f>'Input Data'!I694</f>
        <v>0</v>
      </c>
      <c r="J681" s="1">
        <f t="shared" si="26"/>
        <v>118.5</v>
      </c>
      <c r="K681" s="6">
        <f>J681*'Input Data'!AF694</f>
        <v>15.405000000000001</v>
      </c>
      <c r="L681" s="6">
        <f>J681*'Input Data'!AG694</f>
        <v>0</v>
      </c>
      <c r="M681" s="6">
        <f t="shared" si="27"/>
        <v>133.905</v>
      </c>
    </row>
    <row r="682" spans="1:13" x14ac:dyDescent="0.2">
      <c r="A682" s="1" t="str">
        <f>'Input Data'!B695</f>
        <v>TILBURY</v>
      </c>
      <c r="B682" s="1" t="str">
        <f>'Input Data'!AH695</f>
        <v>3613 Queens Line</v>
      </c>
      <c r="C682" s="1" t="str">
        <f>'Input Data'!C695</f>
        <v>ON</v>
      </c>
      <c r="D682" s="1" t="str">
        <f>'Input Data'!D695</f>
        <v>D LS DYED</v>
      </c>
      <c r="E682" s="1">
        <f>'Input Data'!X695</f>
        <v>95.1</v>
      </c>
      <c r="F682" s="1">
        <f>'Input Data'!F695</f>
        <v>4</v>
      </c>
      <c r="G682" s="1">
        <f>'Input Data'!G695</f>
        <v>0</v>
      </c>
      <c r="H682" s="1">
        <f>'Input Data'!H695</f>
        <v>0</v>
      </c>
      <c r="I682" s="1">
        <f>'Input Data'!I695</f>
        <v>0</v>
      </c>
      <c r="J682" s="1">
        <f t="shared" si="26"/>
        <v>99.1</v>
      </c>
      <c r="K682" s="6">
        <f>J682*'Input Data'!AF695</f>
        <v>12.882999999999999</v>
      </c>
      <c r="L682" s="6">
        <f>J682*'Input Data'!AG695</f>
        <v>0</v>
      </c>
      <c r="M682" s="6">
        <f t="shared" si="27"/>
        <v>111.98299999999999</v>
      </c>
    </row>
    <row r="683" spans="1:13" x14ac:dyDescent="0.2">
      <c r="A683" s="1" t="str">
        <f>'Input Data'!B696</f>
        <v>TILBURY</v>
      </c>
      <c r="B683" s="1" t="str">
        <f>'Input Data'!AH696</f>
        <v>3613 Queens Line</v>
      </c>
      <c r="C683" s="1" t="str">
        <f>'Input Data'!C696</f>
        <v>ON</v>
      </c>
      <c r="D683" s="1" t="str">
        <f>'Input Data'!D696</f>
        <v>DIESEL LS</v>
      </c>
      <c r="E683" s="1">
        <f>'Input Data'!X696</f>
        <v>95.1</v>
      </c>
      <c r="F683" s="1">
        <f>'Input Data'!F696</f>
        <v>4</v>
      </c>
      <c r="G683" s="1">
        <f>'Input Data'!G696</f>
        <v>9</v>
      </c>
      <c r="H683" s="1">
        <f>'Input Data'!H696</f>
        <v>0</v>
      </c>
      <c r="I683" s="1">
        <f>'Input Data'!I696</f>
        <v>0</v>
      </c>
      <c r="J683" s="1">
        <f t="shared" si="26"/>
        <v>108.1</v>
      </c>
      <c r="K683" s="6">
        <f>J683*'Input Data'!AF696</f>
        <v>14.052999999999999</v>
      </c>
      <c r="L683" s="6">
        <f>J683*'Input Data'!AG696</f>
        <v>0</v>
      </c>
      <c r="M683" s="6">
        <f t="shared" si="27"/>
        <v>122.15299999999999</v>
      </c>
    </row>
    <row r="684" spans="1:13" x14ac:dyDescent="0.2">
      <c r="A684" s="1" t="str">
        <f>'Input Data'!B697</f>
        <v>TIMMINS</v>
      </c>
      <c r="B684" s="1" t="str">
        <f>'Input Data'!AH697</f>
        <v>2154 RIVERSIDE DR</v>
      </c>
      <c r="C684" s="1" t="str">
        <f>'Input Data'!C697</f>
        <v>ON</v>
      </c>
      <c r="D684" s="1" t="str">
        <f>'Input Data'!D697</f>
        <v>D LS DYED</v>
      </c>
      <c r="E684" s="1">
        <f>'Input Data'!X697</f>
        <v>101.8</v>
      </c>
      <c r="F684" s="1">
        <f>'Input Data'!F697</f>
        <v>4</v>
      </c>
      <c r="G684" s="1">
        <f>'Input Data'!G697</f>
        <v>0</v>
      </c>
      <c r="H684" s="1">
        <f>'Input Data'!H697</f>
        <v>0</v>
      </c>
      <c r="I684" s="1">
        <f>'Input Data'!I697</f>
        <v>0</v>
      </c>
      <c r="J684" s="1">
        <f t="shared" ref="J684:J716" si="28">SUM(E684:I684)</f>
        <v>105.8</v>
      </c>
      <c r="K684" s="6">
        <f>J684*'Input Data'!AF697</f>
        <v>13.754</v>
      </c>
      <c r="L684" s="6">
        <f>J684*'Input Data'!AG697</f>
        <v>0</v>
      </c>
      <c r="M684" s="6">
        <f t="shared" ref="M684:M716" si="29">SUM(J684:L684)</f>
        <v>119.554</v>
      </c>
    </row>
    <row r="685" spans="1:13" x14ac:dyDescent="0.2">
      <c r="A685" s="1" t="str">
        <f>'Input Data'!B698</f>
        <v>TIMMINS</v>
      </c>
      <c r="B685" s="1" t="str">
        <f>'Input Data'!AH698</f>
        <v>2154 RIVERSIDE DR</v>
      </c>
      <c r="C685" s="1" t="str">
        <f>'Input Data'!C698</f>
        <v>ON</v>
      </c>
      <c r="D685" s="1" t="str">
        <f>'Input Data'!D698</f>
        <v>DIESEL LS</v>
      </c>
      <c r="E685" s="1">
        <f>'Input Data'!X698</f>
        <v>101.8</v>
      </c>
      <c r="F685" s="1">
        <f>'Input Data'!F698</f>
        <v>4</v>
      </c>
      <c r="G685" s="1">
        <f>'Input Data'!G698</f>
        <v>9</v>
      </c>
      <c r="H685" s="1">
        <f>'Input Data'!H698</f>
        <v>0</v>
      </c>
      <c r="I685" s="1">
        <f>'Input Data'!I698</f>
        <v>0</v>
      </c>
      <c r="J685" s="1">
        <f t="shared" si="28"/>
        <v>114.8</v>
      </c>
      <c r="K685" s="6">
        <f>J685*'Input Data'!AF698</f>
        <v>14.923999999999999</v>
      </c>
      <c r="L685" s="6">
        <f>J685*'Input Data'!AG698</f>
        <v>0</v>
      </c>
      <c r="M685" s="6">
        <f t="shared" si="29"/>
        <v>129.72399999999999</v>
      </c>
    </row>
    <row r="686" spans="1:13" x14ac:dyDescent="0.2">
      <c r="A686" s="1" t="str">
        <f>'Input Data'!B699</f>
        <v>TORONTO</v>
      </c>
      <c r="B686" s="1" t="e">
        <f>'Input Data'!AH699</f>
        <v>#N/A</v>
      </c>
      <c r="C686" s="1" t="str">
        <f>'Input Data'!C699</f>
        <v>ON</v>
      </c>
      <c r="D686" s="1" t="str">
        <f>'Input Data'!D699</f>
        <v>D LS DYED</v>
      </c>
      <c r="E686" s="1">
        <f>'Input Data'!X699</f>
        <v>96.5</v>
      </c>
      <c r="F686" s="1">
        <f>'Input Data'!F699</f>
        <v>4</v>
      </c>
      <c r="G686" s="1">
        <f>'Input Data'!G699</f>
        <v>0</v>
      </c>
      <c r="H686" s="1">
        <f>'Input Data'!H699</f>
        <v>0</v>
      </c>
      <c r="I686" s="1">
        <f>'Input Data'!I699</f>
        <v>0</v>
      </c>
      <c r="J686" s="1">
        <f t="shared" si="28"/>
        <v>100.5</v>
      </c>
      <c r="K686" s="6">
        <f>J686*'Input Data'!AF699</f>
        <v>13.065000000000001</v>
      </c>
      <c r="L686" s="6">
        <f>J686*'Input Data'!AG699</f>
        <v>0</v>
      </c>
      <c r="M686" s="6">
        <f t="shared" si="29"/>
        <v>113.565</v>
      </c>
    </row>
    <row r="687" spans="1:13" x14ac:dyDescent="0.2">
      <c r="A687" s="1" t="str">
        <f>'Input Data'!B700</f>
        <v>TORONTO</v>
      </c>
      <c r="B687" s="1" t="e">
        <f>'Input Data'!AH700</f>
        <v>#N/A</v>
      </c>
      <c r="C687" s="1" t="str">
        <f>'Input Data'!C700</f>
        <v>ON</v>
      </c>
      <c r="D687" s="1" t="str">
        <f>'Input Data'!D700</f>
        <v>DIESEL LS</v>
      </c>
      <c r="E687" s="1">
        <f>'Input Data'!X700</f>
        <v>96.5</v>
      </c>
      <c r="F687" s="1">
        <f>'Input Data'!F700</f>
        <v>4</v>
      </c>
      <c r="G687" s="1">
        <f>'Input Data'!G700</f>
        <v>9</v>
      </c>
      <c r="H687" s="1">
        <f>'Input Data'!H700</f>
        <v>0</v>
      </c>
      <c r="I687" s="1">
        <f>'Input Data'!I700</f>
        <v>0</v>
      </c>
      <c r="J687" s="1">
        <f t="shared" si="28"/>
        <v>109.5</v>
      </c>
      <c r="K687" s="6">
        <f>J687*'Input Data'!AF700</f>
        <v>14.235000000000001</v>
      </c>
      <c r="L687" s="6">
        <f>J687*'Input Data'!AG700</f>
        <v>0</v>
      </c>
      <c r="M687" s="6">
        <f t="shared" si="29"/>
        <v>123.735</v>
      </c>
    </row>
    <row r="688" spans="1:13" x14ac:dyDescent="0.2">
      <c r="A688" s="1" t="str">
        <f>'Input Data'!B701</f>
        <v>TORONTO</v>
      </c>
      <c r="B688" s="1" t="e">
        <f>'Input Data'!AH701</f>
        <v>#N/A</v>
      </c>
      <c r="C688" s="1" t="str">
        <f>'Input Data'!C701</f>
        <v>ON</v>
      </c>
      <c r="D688" s="1" t="str">
        <f>'Input Data'!D701</f>
        <v>UNBRAND DEF</v>
      </c>
      <c r="E688" s="1">
        <f>'Input Data'!X701</f>
        <v>114</v>
      </c>
      <c r="F688" s="1">
        <f>'Input Data'!F701</f>
        <v>0</v>
      </c>
      <c r="G688" s="1">
        <f>'Input Data'!G701</f>
        <v>0</v>
      </c>
      <c r="H688" s="1">
        <f>'Input Data'!H701</f>
        <v>0</v>
      </c>
      <c r="I688" s="1">
        <f>'Input Data'!I701</f>
        <v>0</v>
      </c>
      <c r="J688" s="1">
        <f t="shared" si="28"/>
        <v>114</v>
      </c>
      <c r="K688" s="6">
        <f>J688*'Input Data'!AF701</f>
        <v>14.82</v>
      </c>
      <c r="L688" s="6">
        <f>J688*'Input Data'!AG701</f>
        <v>0</v>
      </c>
      <c r="M688" s="6">
        <f t="shared" si="29"/>
        <v>128.82</v>
      </c>
    </row>
    <row r="689" spans="1:13" x14ac:dyDescent="0.2">
      <c r="A689" s="1" t="str">
        <f>'Input Data'!B702</f>
        <v>VAUGHAN</v>
      </c>
      <c r="B689" s="1" t="str">
        <f>'Input Data'!AH702</f>
        <v>6701 LANGSTAFF ROAD</v>
      </c>
      <c r="C689" s="1" t="str">
        <f>'Input Data'!C702</f>
        <v>ON</v>
      </c>
      <c r="D689" s="1" t="str">
        <f>'Input Data'!D702</f>
        <v>D LS DYED</v>
      </c>
      <c r="E689" s="1">
        <f>'Input Data'!X702</f>
        <v>96.5</v>
      </c>
      <c r="F689" s="1">
        <f>'Input Data'!F702</f>
        <v>4</v>
      </c>
      <c r="G689" s="1">
        <f>'Input Data'!G702</f>
        <v>0</v>
      </c>
      <c r="H689" s="1">
        <f>'Input Data'!H702</f>
        <v>0</v>
      </c>
      <c r="I689" s="1">
        <f>'Input Data'!I702</f>
        <v>0</v>
      </c>
      <c r="J689" s="1">
        <f t="shared" si="28"/>
        <v>100.5</v>
      </c>
      <c r="K689" s="6">
        <f>J689*'Input Data'!AF702</f>
        <v>13.065000000000001</v>
      </c>
      <c r="L689" s="6">
        <f>J689*'Input Data'!AG702</f>
        <v>0</v>
      </c>
      <c r="M689" s="6">
        <f t="shared" si="29"/>
        <v>113.565</v>
      </c>
    </row>
    <row r="690" spans="1:13" x14ac:dyDescent="0.2">
      <c r="A690" s="1" t="str">
        <f>'Input Data'!B703</f>
        <v>VAUGHAN</v>
      </c>
      <c r="B690" s="1" t="str">
        <f>'Input Data'!AH703</f>
        <v>6701 LANGSTAFF ROAD</v>
      </c>
      <c r="C690" s="1" t="str">
        <f>'Input Data'!C703</f>
        <v>ON</v>
      </c>
      <c r="D690" s="1" t="str">
        <f>'Input Data'!D703</f>
        <v>DIESEL LS</v>
      </c>
      <c r="E690" s="1">
        <f>'Input Data'!X703</f>
        <v>96.5</v>
      </c>
      <c r="F690" s="1">
        <f>'Input Data'!F703</f>
        <v>4</v>
      </c>
      <c r="G690" s="1">
        <f>'Input Data'!G703</f>
        <v>9</v>
      </c>
      <c r="H690" s="1">
        <f>'Input Data'!H703</f>
        <v>0</v>
      </c>
      <c r="I690" s="1">
        <f>'Input Data'!I703</f>
        <v>0</v>
      </c>
      <c r="J690" s="1">
        <f t="shared" si="28"/>
        <v>109.5</v>
      </c>
      <c r="K690" s="6">
        <f>J690*'Input Data'!AF703</f>
        <v>14.235000000000001</v>
      </c>
      <c r="L690" s="6">
        <f>J690*'Input Data'!AG703</f>
        <v>0</v>
      </c>
      <c r="M690" s="6">
        <f t="shared" si="29"/>
        <v>123.735</v>
      </c>
    </row>
    <row r="691" spans="1:13" x14ac:dyDescent="0.2">
      <c r="A691" s="1" t="str">
        <f>'Input Data'!B704</f>
        <v>VAUGHAN</v>
      </c>
      <c r="B691" s="1" t="str">
        <f>'Input Data'!AH704</f>
        <v>6701 LANGSTAFF ROAD</v>
      </c>
      <c r="C691" s="1" t="str">
        <f>'Input Data'!C704</f>
        <v>ON</v>
      </c>
      <c r="D691" s="1" t="str">
        <f>'Input Data'!D704</f>
        <v>ETH MID</v>
      </c>
      <c r="E691" s="1">
        <f>'Input Data'!X704</f>
        <v>88.2</v>
      </c>
      <c r="F691" s="1">
        <f>'Input Data'!F704</f>
        <v>10</v>
      </c>
      <c r="G691" s="1">
        <f>'Input Data'!G704</f>
        <v>9</v>
      </c>
      <c r="H691" s="1">
        <f>'Input Data'!H704</f>
        <v>0</v>
      </c>
      <c r="I691" s="1">
        <f>'Input Data'!I704</f>
        <v>0</v>
      </c>
      <c r="J691" s="1">
        <f t="shared" si="28"/>
        <v>107.2</v>
      </c>
      <c r="K691" s="6">
        <f>J691*'Input Data'!AF704</f>
        <v>13.936000000000002</v>
      </c>
      <c r="L691" s="6">
        <f>J691*'Input Data'!AG704</f>
        <v>0</v>
      </c>
      <c r="M691" s="6">
        <f t="shared" si="29"/>
        <v>121.13600000000001</v>
      </c>
    </row>
    <row r="692" spans="1:13" x14ac:dyDescent="0.2">
      <c r="A692" s="1" t="str">
        <f>'Input Data'!B705</f>
        <v>VAUGHAN</v>
      </c>
      <c r="B692" s="1" t="str">
        <f>'Input Data'!AH705</f>
        <v>6701 LANGSTAFF ROAD</v>
      </c>
      <c r="C692" s="1" t="str">
        <f>'Input Data'!C705</f>
        <v>ON</v>
      </c>
      <c r="D692" s="1" t="str">
        <f>'Input Data'!D705</f>
        <v>ETHANOL REG</v>
      </c>
      <c r="E692" s="1">
        <f>'Input Data'!X705</f>
        <v>83.7</v>
      </c>
      <c r="F692" s="1">
        <f>'Input Data'!F705</f>
        <v>10</v>
      </c>
      <c r="G692" s="1">
        <f>'Input Data'!G705</f>
        <v>9</v>
      </c>
      <c r="H692" s="1">
        <f>'Input Data'!H705</f>
        <v>0</v>
      </c>
      <c r="I692" s="1">
        <f>'Input Data'!I705</f>
        <v>0</v>
      </c>
      <c r="J692" s="1">
        <f t="shared" si="28"/>
        <v>102.7</v>
      </c>
      <c r="K692" s="6">
        <f>J692*'Input Data'!AF705</f>
        <v>13.351000000000001</v>
      </c>
      <c r="L692" s="6">
        <f>J692*'Input Data'!AG705</f>
        <v>0</v>
      </c>
      <c r="M692" s="6">
        <f t="shared" si="29"/>
        <v>116.051</v>
      </c>
    </row>
    <row r="693" spans="1:13" x14ac:dyDescent="0.2">
      <c r="A693" s="1" t="str">
        <f>'Input Data'!B706</f>
        <v>VAUGHAN</v>
      </c>
      <c r="B693" s="1" t="str">
        <f>'Input Data'!AH706</f>
        <v>6701 LANGSTAFF ROAD</v>
      </c>
      <c r="C693" s="1" t="str">
        <f>'Input Data'!C706</f>
        <v>ON</v>
      </c>
      <c r="D693" s="1" t="str">
        <f>'Input Data'!D706</f>
        <v>PREMIUM</v>
      </c>
      <c r="E693" s="1">
        <f>'Input Data'!X706</f>
        <v>100.7</v>
      </c>
      <c r="F693" s="1">
        <f>'Input Data'!F706</f>
        <v>10</v>
      </c>
      <c r="G693" s="1">
        <f>'Input Data'!G706</f>
        <v>9</v>
      </c>
      <c r="H693" s="1">
        <f>'Input Data'!H706</f>
        <v>0</v>
      </c>
      <c r="I693" s="1">
        <f>'Input Data'!I706</f>
        <v>0</v>
      </c>
      <c r="J693" s="1">
        <f t="shared" si="28"/>
        <v>119.7</v>
      </c>
      <c r="K693" s="6">
        <f>J693*'Input Data'!AF706</f>
        <v>15.561000000000002</v>
      </c>
      <c r="L693" s="6">
        <f>J693*'Input Data'!AG706</f>
        <v>0</v>
      </c>
      <c r="M693" s="6">
        <f t="shared" si="29"/>
        <v>135.261</v>
      </c>
    </row>
    <row r="694" spans="1:13" x14ac:dyDescent="0.2">
      <c r="A694" s="1" t="str">
        <f>'Input Data'!B707</f>
        <v>VAUGHAN</v>
      </c>
      <c r="B694" s="1" t="str">
        <f>'Input Data'!AH707</f>
        <v>6701 LANGSTAFF ROAD</v>
      </c>
      <c r="C694" s="1" t="str">
        <f>'Input Data'!C707</f>
        <v>ON</v>
      </c>
      <c r="D694" s="1" t="str">
        <f>'Input Data'!D707</f>
        <v>UNBRAND DEF</v>
      </c>
      <c r="E694" s="1">
        <f>'Input Data'!X707</f>
        <v>114</v>
      </c>
      <c r="F694" s="1">
        <f>'Input Data'!F707</f>
        <v>0</v>
      </c>
      <c r="G694" s="1">
        <f>'Input Data'!G707</f>
        <v>0</v>
      </c>
      <c r="H694" s="1">
        <f>'Input Data'!H707</f>
        <v>0</v>
      </c>
      <c r="I694" s="1">
        <f>'Input Data'!I707</f>
        <v>0</v>
      </c>
      <c r="J694" s="1">
        <f t="shared" si="28"/>
        <v>114</v>
      </c>
      <c r="K694" s="6">
        <f>J694*'Input Data'!AF707</f>
        <v>14.82</v>
      </c>
      <c r="L694" s="6">
        <f>J694*'Input Data'!AG707</f>
        <v>0</v>
      </c>
      <c r="M694" s="6">
        <f t="shared" si="29"/>
        <v>128.82</v>
      </c>
    </row>
    <row r="695" spans="1:13" x14ac:dyDescent="0.2">
      <c r="A695" s="1" t="str">
        <f>'Input Data'!B708</f>
        <v>WAUBAUSHENE</v>
      </c>
      <c r="B695" s="1" t="str">
        <f>'Input Data'!AH708</f>
        <v>21 QUARRY RD</v>
      </c>
      <c r="C695" s="1" t="str">
        <f>'Input Data'!C708</f>
        <v>ON</v>
      </c>
      <c r="D695" s="1" t="str">
        <f>'Input Data'!D708</f>
        <v>DIESEL LS</v>
      </c>
      <c r="E695" s="1">
        <f>'Input Data'!X708</f>
        <v>97.2</v>
      </c>
      <c r="F695" s="1">
        <f>'Input Data'!F708</f>
        <v>4</v>
      </c>
      <c r="G695" s="1">
        <f>'Input Data'!G708</f>
        <v>9</v>
      </c>
      <c r="H695" s="1">
        <f>'Input Data'!H708</f>
        <v>0</v>
      </c>
      <c r="I695" s="1">
        <f>'Input Data'!I708</f>
        <v>0</v>
      </c>
      <c r="J695" s="1">
        <f t="shared" si="28"/>
        <v>110.2</v>
      </c>
      <c r="K695" s="6">
        <f>J695*'Input Data'!AF708</f>
        <v>14.326000000000001</v>
      </c>
      <c r="L695" s="6">
        <f>J695*'Input Data'!AG708</f>
        <v>0</v>
      </c>
      <c r="M695" s="6">
        <f t="shared" si="29"/>
        <v>124.52600000000001</v>
      </c>
    </row>
    <row r="696" spans="1:13" x14ac:dyDescent="0.2">
      <c r="A696" s="1" t="str">
        <f>'Input Data'!B709</f>
        <v>WAWA</v>
      </c>
      <c r="B696" s="1" t="str">
        <f>'Input Data'!AH709</f>
        <v>54 PINEWOOD DR</v>
      </c>
      <c r="C696" s="1" t="str">
        <f>'Input Data'!C709</f>
        <v>ON</v>
      </c>
      <c r="D696" s="1" t="str">
        <f>'Input Data'!D709</f>
        <v>D LS DYED</v>
      </c>
      <c r="E696" s="1">
        <f>'Input Data'!X709</f>
        <v>101.3</v>
      </c>
      <c r="F696" s="1">
        <f>'Input Data'!F709</f>
        <v>4</v>
      </c>
      <c r="G696" s="1">
        <f>'Input Data'!G709</f>
        <v>0</v>
      </c>
      <c r="H696" s="1">
        <f>'Input Data'!H709</f>
        <v>0</v>
      </c>
      <c r="I696" s="1">
        <f>'Input Data'!I709</f>
        <v>0</v>
      </c>
      <c r="J696" s="1">
        <f t="shared" si="28"/>
        <v>105.3</v>
      </c>
      <c r="K696" s="6">
        <f>J696*'Input Data'!AF709</f>
        <v>13.689</v>
      </c>
      <c r="L696" s="6">
        <f>J696*'Input Data'!AG709</f>
        <v>0</v>
      </c>
      <c r="M696" s="6">
        <f t="shared" si="29"/>
        <v>118.989</v>
      </c>
    </row>
    <row r="697" spans="1:13" x14ac:dyDescent="0.2">
      <c r="A697" s="1" t="str">
        <f>'Input Data'!B710</f>
        <v>WAWA</v>
      </c>
      <c r="B697" s="1" t="str">
        <f>'Input Data'!AH710</f>
        <v>54 PINEWOOD DR</v>
      </c>
      <c r="C697" s="1" t="str">
        <f>'Input Data'!C710</f>
        <v>ON</v>
      </c>
      <c r="D697" s="1" t="str">
        <f>'Input Data'!D710</f>
        <v>DIESEL LS</v>
      </c>
      <c r="E697" s="1">
        <f>'Input Data'!X710</f>
        <v>101.3</v>
      </c>
      <c r="F697" s="1">
        <f>'Input Data'!F710</f>
        <v>4</v>
      </c>
      <c r="G697" s="1">
        <f>'Input Data'!G710</f>
        <v>9</v>
      </c>
      <c r="H697" s="1">
        <f>'Input Data'!H710</f>
        <v>0</v>
      </c>
      <c r="I697" s="1">
        <f>'Input Data'!I710</f>
        <v>0</v>
      </c>
      <c r="J697" s="1">
        <f t="shared" si="28"/>
        <v>114.3</v>
      </c>
      <c r="K697" s="6">
        <f>J697*'Input Data'!AF710</f>
        <v>14.859</v>
      </c>
      <c r="L697" s="6">
        <f>J697*'Input Data'!AG710</f>
        <v>0</v>
      </c>
      <c r="M697" s="6">
        <f t="shared" si="29"/>
        <v>129.15899999999999</v>
      </c>
    </row>
    <row r="698" spans="1:13" x14ac:dyDescent="0.2">
      <c r="A698" s="1" t="str">
        <f>'Input Data'!B711</f>
        <v>WAWA</v>
      </c>
      <c r="B698" s="1" t="str">
        <f>'Input Data'!AH711</f>
        <v>54 PINEWOOD DR</v>
      </c>
      <c r="C698" s="1" t="str">
        <f>'Input Data'!C711</f>
        <v>ON</v>
      </c>
      <c r="D698" s="1" t="str">
        <f>'Input Data'!D711</f>
        <v>ETHANOL REG</v>
      </c>
      <c r="E698" s="1">
        <f>'Input Data'!X711</f>
        <v>89.1</v>
      </c>
      <c r="F698" s="1">
        <f>'Input Data'!F711</f>
        <v>10</v>
      </c>
      <c r="G698" s="1">
        <f>'Input Data'!G711</f>
        <v>9</v>
      </c>
      <c r="H698" s="1">
        <f>'Input Data'!H711</f>
        <v>0</v>
      </c>
      <c r="I698" s="1">
        <f>'Input Data'!I711</f>
        <v>0</v>
      </c>
      <c r="J698" s="1">
        <f t="shared" si="28"/>
        <v>108.1</v>
      </c>
      <c r="K698" s="6">
        <f>J698*'Input Data'!AF711</f>
        <v>14.052999999999999</v>
      </c>
      <c r="L698" s="6">
        <f>J698*'Input Data'!AG711</f>
        <v>0</v>
      </c>
      <c r="M698" s="6">
        <f t="shared" si="29"/>
        <v>122.15299999999999</v>
      </c>
    </row>
    <row r="699" spans="1:13" x14ac:dyDescent="0.2">
      <c r="A699" s="1" t="str">
        <f>'Input Data'!B712</f>
        <v>WAWA</v>
      </c>
      <c r="B699" s="1" t="str">
        <f>'Input Data'!AH712</f>
        <v>54 PINEWOOD DR</v>
      </c>
      <c r="C699" s="1" t="str">
        <f>'Input Data'!C712</f>
        <v>ON</v>
      </c>
      <c r="D699" s="1" t="str">
        <f>'Input Data'!D712</f>
        <v>REGULAR</v>
      </c>
      <c r="E699" s="1">
        <f>'Input Data'!X712</f>
        <v>102.3</v>
      </c>
      <c r="F699" s="1">
        <f>'Input Data'!F712</f>
        <v>10</v>
      </c>
      <c r="G699" s="1">
        <f>'Input Data'!G712</f>
        <v>9</v>
      </c>
      <c r="H699" s="1">
        <f>'Input Data'!H712</f>
        <v>0</v>
      </c>
      <c r="I699" s="1">
        <f>'Input Data'!I712</f>
        <v>0</v>
      </c>
      <c r="J699" s="1">
        <f t="shared" si="28"/>
        <v>121.3</v>
      </c>
      <c r="K699" s="6">
        <f>J699*'Input Data'!AF712</f>
        <v>15.769</v>
      </c>
      <c r="L699" s="6">
        <f>J699*'Input Data'!AG712</f>
        <v>0</v>
      </c>
      <c r="M699" s="6">
        <f t="shared" si="29"/>
        <v>137.06899999999999</v>
      </c>
    </row>
    <row r="700" spans="1:13" x14ac:dyDescent="0.2">
      <c r="A700" s="1" t="str">
        <f>'Input Data'!B713</f>
        <v>WHITE RIVER</v>
      </c>
      <c r="B700" s="1" t="str">
        <f>'Input Data'!AH713</f>
        <v>217 HWY 17 N</v>
      </c>
      <c r="C700" s="1" t="str">
        <f>'Input Data'!C713</f>
        <v>ON</v>
      </c>
      <c r="D700" s="1" t="str">
        <f>'Input Data'!D713</f>
        <v>D LS DYED</v>
      </c>
      <c r="E700" s="1">
        <f>'Input Data'!X713</f>
        <v>103.9</v>
      </c>
      <c r="F700" s="1">
        <f>'Input Data'!F713</f>
        <v>4</v>
      </c>
      <c r="G700" s="1">
        <f>'Input Data'!G713</f>
        <v>0</v>
      </c>
      <c r="H700" s="1">
        <f>'Input Data'!H713</f>
        <v>0</v>
      </c>
      <c r="I700" s="1">
        <f>'Input Data'!I713</f>
        <v>0</v>
      </c>
      <c r="J700" s="1">
        <f t="shared" si="28"/>
        <v>107.9</v>
      </c>
      <c r="K700" s="6">
        <f>J700*'Input Data'!AF713</f>
        <v>14.027000000000001</v>
      </c>
      <c r="L700" s="6">
        <f>J700*'Input Data'!AG713</f>
        <v>0</v>
      </c>
      <c r="M700" s="6">
        <f t="shared" si="29"/>
        <v>121.92700000000001</v>
      </c>
    </row>
    <row r="701" spans="1:13" x14ac:dyDescent="0.2">
      <c r="A701" s="1" t="str">
        <f>'Input Data'!B714</f>
        <v>WHITE RIVER</v>
      </c>
      <c r="B701" s="1" t="str">
        <f>'Input Data'!AH714</f>
        <v>217 HWY 17 N</v>
      </c>
      <c r="C701" s="1" t="str">
        <f>'Input Data'!C714</f>
        <v>ON</v>
      </c>
      <c r="D701" s="1" t="str">
        <f>'Input Data'!D714</f>
        <v>DIESEL LS</v>
      </c>
      <c r="E701" s="1">
        <f>'Input Data'!X714</f>
        <v>103.9</v>
      </c>
      <c r="F701" s="1">
        <f>'Input Data'!F714</f>
        <v>4</v>
      </c>
      <c r="G701" s="1">
        <f>'Input Data'!G714</f>
        <v>9</v>
      </c>
      <c r="H701" s="1">
        <f>'Input Data'!H714</f>
        <v>0</v>
      </c>
      <c r="I701" s="1">
        <f>'Input Data'!I714</f>
        <v>0</v>
      </c>
      <c r="J701" s="1">
        <f t="shared" si="28"/>
        <v>116.9</v>
      </c>
      <c r="K701" s="6">
        <f>J701*'Input Data'!AF714</f>
        <v>15.197000000000001</v>
      </c>
      <c r="L701" s="6">
        <f>J701*'Input Data'!AG714</f>
        <v>0</v>
      </c>
      <c r="M701" s="6">
        <f t="shared" si="29"/>
        <v>132.09700000000001</v>
      </c>
    </row>
    <row r="702" spans="1:13" x14ac:dyDescent="0.2">
      <c r="A702" s="1" t="str">
        <f>'Input Data'!B715</f>
        <v>WHITE RIVER</v>
      </c>
      <c r="B702" s="1" t="str">
        <f>'Input Data'!AH715</f>
        <v>217 HWY 17 N</v>
      </c>
      <c r="C702" s="1" t="str">
        <f>'Input Data'!C715</f>
        <v>ON</v>
      </c>
      <c r="D702" s="1" t="str">
        <f>'Input Data'!D715</f>
        <v>ETHANOL REG</v>
      </c>
      <c r="E702" s="1">
        <f>'Input Data'!X715</f>
        <v>91.1</v>
      </c>
      <c r="F702" s="1">
        <f>'Input Data'!F715</f>
        <v>10</v>
      </c>
      <c r="G702" s="1">
        <f>'Input Data'!G715</f>
        <v>9</v>
      </c>
      <c r="H702" s="1">
        <f>'Input Data'!H715</f>
        <v>0</v>
      </c>
      <c r="I702" s="1">
        <f>'Input Data'!I715</f>
        <v>0</v>
      </c>
      <c r="J702" s="1">
        <f t="shared" si="28"/>
        <v>110.1</v>
      </c>
      <c r="K702" s="6">
        <f>J702*'Input Data'!AF715</f>
        <v>14.313000000000001</v>
      </c>
      <c r="L702" s="6">
        <f>J702*'Input Data'!AG715</f>
        <v>0</v>
      </c>
      <c r="M702" s="6">
        <f t="shared" si="29"/>
        <v>124.413</v>
      </c>
    </row>
    <row r="703" spans="1:13" x14ac:dyDescent="0.2">
      <c r="A703" s="1" t="str">
        <f>'Input Data'!B716</f>
        <v>WHITE RIVER</v>
      </c>
      <c r="B703" s="1" t="str">
        <f>'Input Data'!AH716</f>
        <v>217 HWY 17 N</v>
      </c>
      <c r="C703" s="1" t="str">
        <f>'Input Data'!C716</f>
        <v>ON</v>
      </c>
      <c r="D703" s="1" t="str">
        <f>'Input Data'!D716</f>
        <v>PREMIUM</v>
      </c>
      <c r="E703" s="1">
        <f>'Input Data'!X716</f>
        <v>108.1</v>
      </c>
      <c r="F703" s="1">
        <f>'Input Data'!F716</f>
        <v>10</v>
      </c>
      <c r="G703" s="1">
        <f>'Input Data'!G716</f>
        <v>9</v>
      </c>
      <c r="H703" s="1">
        <f>'Input Data'!H716</f>
        <v>0</v>
      </c>
      <c r="I703" s="1">
        <f>'Input Data'!I716</f>
        <v>0</v>
      </c>
      <c r="J703" s="1">
        <f t="shared" si="28"/>
        <v>127.1</v>
      </c>
      <c r="K703" s="6">
        <f>J703*'Input Data'!AF716</f>
        <v>16.523</v>
      </c>
      <c r="L703" s="6">
        <f>J703*'Input Data'!AG716</f>
        <v>0</v>
      </c>
      <c r="M703" s="6">
        <f t="shared" si="29"/>
        <v>143.62299999999999</v>
      </c>
    </row>
    <row r="704" spans="1:13" x14ac:dyDescent="0.2">
      <c r="A704" s="1" t="str">
        <f>'Input Data'!B717</f>
        <v>WHITE RIVER</v>
      </c>
      <c r="B704" s="1" t="str">
        <f>'Input Data'!AH717</f>
        <v>217 HWY 17 N</v>
      </c>
      <c r="C704" s="1" t="str">
        <f>'Input Data'!C717</f>
        <v>ON</v>
      </c>
      <c r="D704" s="1" t="str">
        <f>'Input Data'!D717</f>
        <v>REGULAR</v>
      </c>
      <c r="E704" s="1">
        <f>'Input Data'!X717</f>
        <v>104.5</v>
      </c>
      <c r="F704" s="1">
        <f>'Input Data'!F717</f>
        <v>10</v>
      </c>
      <c r="G704" s="1">
        <f>'Input Data'!G717</f>
        <v>9</v>
      </c>
      <c r="H704" s="1">
        <f>'Input Data'!H717</f>
        <v>0</v>
      </c>
      <c r="I704" s="1">
        <f>'Input Data'!I717</f>
        <v>0</v>
      </c>
      <c r="J704" s="1">
        <f t="shared" si="28"/>
        <v>123.5</v>
      </c>
      <c r="K704" s="6">
        <f>J704*'Input Data'!AF717</f>
        <v>16.055</v>
      </c>
      <c r="L704" s="6">
        <f>J704*'Input Data'!AG717</f>
        <v>0</v>
      </c>
      <c r="M704" s="6">
        <f t="shared" si="29"/>
        <v>139.55500000000001</v>
      </c>
    </row>
    <row r="705" spans="1:13" x14ac:dyDescent="0.2">
      <c r="A705" s="1" t="str">
        <f>'Input Data'!B718</f>
        <v>WINDSOR</v>
      </c>
      <c r="B705" s="1" t="str">
        <f>'Input Data'!AH718</f>
        <v>4040 ESSEX COUNTY RD. 46</v>
      </c>
      <c r="C705" s="1" t="str">
        <f>'Input Data'!C718</f>
        <v>ON</v>
      </c>
      <c r="D705" s="1" t="str">
        <f>'Input Data'!D718</f>
        <v>DIESEL LS</v>
      </c>
      <c r="E705" s="1">
        <f>'Input Data'!X718</f>
        <v>94.5</v>
      </c>
      <c r="F705" s="1">
        <f>'Input Data'!F718</f>
        <v>4</v>
      </c>
      <c r="G705" s="1">
        <f>'Input Data'!G718</f>
        <v>9</v>
      </c>
      <c r="H705" s="1">
        <f>'Input Data'!H718</f>
        <v>0</v>
      </c>
      <c r="I705" s="1">
        <f>'Input Data'!I718</f>
        <v>0</v>
      </c>
      <c r="J705" s="1">
        <f t="shared" si="28"/>
        <v>107.5</v>
      </c>
      <c r="K705" s="6">
        <f>J705*'Input Data'!AF718</f>
        <v>13.975</v>
      </c>
      <c r="L705" s="6">
        <f>J705*'Input Data'!AG718</f>
        <v>0</v>
      </c>
      <c r="M705" s="6">
        <f t="shared" si="29"/>
        <v>121.47499999999999</v>
      </c>
    </row>
    <row r="706" spans="1:13" x14ac:dyDescent="0.2">
      <c r="A706" s="1" t="str">
        <f>'Input Data'!B719</f>
        <v>WINDSOR</v>
      </c>
      <c r="B706" s="1" t="str">
        <f>'Input Data'!AH719</f>
        <v>4040 ESSEX COUNTY RD. 46</v>
      </c>
      <c r="C706" s="1" t="str">
        <f>'Input Data'!C719</f>
        <v>ON</v>
      </c>
      <c r="D706" s="1" t="str">
        <f>'Input Data'!D719</f>
        <v>ETH MID</v>
      </c>
      <c r="E706" s="1">
        <f>'Input Data'!X719</f>
        <v>102.1</v>
      </c>
      <c r="F706" s="1">
        <f>'Input Data'!F719</f>
        <v>10</v>
      </c>
      <c r="G706" s="1">
        <f>'Input Data'!G719</f>
        <v>9</v>
      </c>
      <c r="H706" s="1">
        <f>'Input Data'!H719</f>
        <v>0</v>
      </c>
      <c r="I706" s="1">
        <f>'Input Data'!I719</f>
        <v>0</v>
      </c>
      <c r="J706" s="1">
        <f t="shared" si="28"/>
        <v>121.1</v>
      </c>
      <c r="K706" s="6">
        <f>J706*'Input Data'!AF719</f>
        <v>15.743</v>
      </c>
      <c r="L706" s="6">
        <f>J706*'Input Data'!AG719</f>
        <v>0</v>
      </c>
      <c r="M706" s="6">
        <f t="shared" si="29"/>
        <v>136.84299999999999</v>
      </c>
    </row>
    <row r="707" spans="1:13" x14ac:dyDescent="0.2">
      <c r="A707" s="1" t="str">
        <f>'Input Data'!B720</f>
        <v>WINDSOR</v>
      </c>
      <c r="B707" s="1" t="str">
        <f>'Input Data'!AH720</f>
        <v>4040 ESSEX COUNTY RD. 46</v>
      </c>
      <c r="C707" s="1" t="str">
        <f>'Input Data'!C720</f>
        <v>ON</v>
      </c>
      <c r="D707" s="1" t="str">
        <f>'Input Data'!D720</f>
        <v>ETHANOL REG</v>
      </c>
      <c r="E707" s="1">
        <f>'Input Data'!X720</f>
        <v>83.4</v>
      </c>
      <c r="F707" s="1">
        <f>'Input Data'!F720</f>
        <v>10</v>
      </c>
      <c r="G707" s="1">
        <f>'Input Data'!G720</f>
        <v>9</v>
      </c>
      <c r="H707" s="1">
        <f>'Input Data'!H720</f>
        <v>0</v>
      </c>
      <c r="I707" s="1">
        <f>'Input Data'!I720</f>
        <v>0</v>
      </c>
      <c r="J707" s="1">
        <f t="shared" si="28"/>
        <v>102.4</v>
      </c>
      <c r="K707" s="6">
        <f>J707*'Input Data'!AF720</f>
        <v>13.312000000000001</v>
      </c>
      <c r="L707" s="6">
        <f>J707*'Input Data'!AG720</f>
        <v>0</v>
      </c>
      <c r="M707" s="6">
        <f t="shared" si="29"/>
        <v>115.712</v>
      </c>
    </row>
    <row r="708" spans="1:13" x14ac:dyDescent="0.2">
      <c r="A708" s="1" t="str">
        <f>'Input Data'!B721</f>
        <v>WINDSOR</v>
      </c>
      <c r="B708" s="1" t="str">
        <f>'Input Data'!AH721</f>
        <v>4040 ESSEX COUNTY RD. 46</v>
      </c>
      <c r="C708" s="1" t="str">
        <f>'Input Data'!C721</f>
        <v>ON</v>
      </c>
      <c r="D708" s="1" t="str">
        <f>'Input Data'!D721</f>
        <v>MID</v>
      </c>
      <c r="E708" s="1">
        <f>'Input Data'!X721</f>
        <v>75.7</v>
      </c>
      <c r="F708" s="1">
        <f>'Input Data'!F721</f>
        <v>10</v>
      </c>
      <c r="G708" s="1">
        <f>'Input Data'!G721</f>
        <v>9</v>
      </c>
      <c r="H708" s="1">
        <f>'Input Data'!H721</f>
        <v>0</v>
      </c>
      <c r="I708" s="1">
        <f>'Input Data'!I721</f>
        <v>0</v>
      </c>
      <c r="J708" s="1">
        <f t="shared" si="28"/>
        <v>94.7</v>
      </c>
      <c r="K708" s="6">
        <f>J708*'Input Data'!AF721</f>
        <v>12.311</v>
      </c>
      <c r="L708" s="6">
        <f>J708*'Input Data'!AG721</f>
        <v>0</v>
      </c>
      <c r="M708" s="6">
        <f t="shared" si="29"/>
        <v>107.011</v>
      </c>
    </row>
    <row r="709" spans="1:13" x14ac:dyDescent="0.2">
      <c r="A709" s="1" t="str">
        <f>'Input Data'!B722</f>
        <v>WINDSOR</v>
      </c>
      <c r="B709" s="1" t="str">
        <f>'Input Data'!AH722</f>
        <v>4040 ESSEX COUNTY RD. 46</v>
      </c>
      <c r="C709" s="1" t="str">
        <f>'Input Data'!C722</f>
        <v>ON</v>
      </c>
      <c r="D709" s="1" t="str">
        <f>'Input Data'!D722</f>
        <v>PREMIUM</v>
      </c>
      <c r="E709" s="1">
        <f>'Input Data'!X722</f>
        <v>125.7</v>
      </c>
      <c r="F709" s="1">
        <f>'Input Data'!F722</f>
        <v>10</v>
      </c>
      <c r="G709" s="1">
        <f>'Input Data'!G722</f>
        <v>9</v>
      </c>
      <c r="H709" s="1">
        <f>'Input Data'!H722</f>
        <v>0</v>
      </c>
      <c r="I709" s="1">
        <f>'Input Data'!I722</f>
        <v>0</v>
      </c>
      <c r="J709" s="1">
        <f t="shared" si="28"/>
        <v>144.69999999999999</v>
      </c>
      <c r="K709" s="6">
        <f>J709*'Input Data'!AF722</f>
        <v>18.811</v>
      </c>
      <c r="L709" s="6">
        <f>J709*'Input Data'!AG722</f>
        <v>0</v>
      </c>
      <c r="M709" s="6">
        <f t="shared" si="29"/>
        <v>163.511</v>
      </c>
    </row>
    <row r="710" spans="1:13" x14ac:dyDescent="0.2">
      <c r="A710" s="1" t="str">
        <f>'Input Data'!B723</f>
        <v>WINDSOR</v>
      </c>
      <c r="B710" s="1" t="str">
        <f>'Input Data'!AH723</f>
        <v>4040 ESSEX COUNTY RD. 46</v>
      </c>
      <c r="C710" s="1" t="str">
        <f>'Input Data'!C723</f>
        <v>ON</v>
      </c>
      <c r="D710" s="1" t="str">
        <f>'Input Data'!D723</f>
        <v>REGULAR</v>
      </c>
      <c r="E710" s="1">
        <f>'Input Data'!X723</f>
        <v>62.2</v>
      </c>
      <c r="F710" s="1">
        <f>'Input Data'!F723</f>
        <v>10</v>
      </c>
      <c r="G710" s="1">
        <f>'Input Data'!G723</f>
        <v>9</v>
      </c>
      <c r="H710" s="1">
        <f>'Input Data'!H723</f>
        <v>0</v>
      </c>
      <c r="I710" s="1">
        <f>'Input Data'!I723</f>
        <v>0</v>
      </c>
      <c r="J710" s="1">
        <f t="shared" si="28"/>
        <v>81.2</v>
      </c>
      <c r="K710" s="6">
        <f>J710*'Input Data'!AF723</f>
        <v>10.556000000000001</v>
      </c>
      <c r="L710" s="6">
        <f>J710*'Input Data'!AG723</f>
        <v>0</v>
      </c>
      <c r="M710" s="6">
        <f t="shared" si="29"/>
        <v>91.756</v>
      </c>
    </row>
    <row r="711" spans="1:13" x14ac:dyDescent="0.2">
      <c r="A711" s="1" t="str">
        <f>'Input Data'!B724</f>
        <v>WINDSOR</v>
      </c>
      <c r="B711" s="1" t="str">
        <f>'Input Data'!AH724</f>
        <v>4040 ESSEX COUNTY RD. 46</v>
      </c>
      <c r="C711" s="1" t="str">
        <f>'Input Data'!C724</f>
        <v>ON</v>
      </c>
      <c r="D711" s="1" t="str">
        <f>'Input Data'!D724</f>
        <v>UNBRAND DEF</v>
      </c>
      <c r="E711" s="1">
        <f>'Input Data'!X724</f>
        <v>118.5</v>
      </c>
      <c r="F711" s="1">
        <f>'Input Data'!F724</f>
        <v>0</v>
      </c>
      <c r="G711" s="1">
        <f>'Input Data'!G724</f>
        <v>0</v>
      </c>
      <c r="H711" s="1">
        <f>'Input Data'!H724</f>
        <v>0</v>
      </c>
      <c r="I711" s="1">
        <f>'Input Data'!I724</f>
        <v>0</v>
      </c>
      <c r="J711" s="1">
        <f t="shared" si="28"/>
        <v>118.5</v>
      </c>
      <c r="K711" s="6">
        <f>J711*'Input Data'!AF724</f>
        <v>15.405000000000001</v>
      </c>
      <c r="L711" s="6">
        <f>J711*'Input Data'!AG724</f>
        <v>0</v>
      </c>
      <c r="M711" s="6">
        <f t="shared" si="29"/>
        <v>133.905</v>
      </c>
    </row>
    <row r="712" spans="1:13" x14ac:dyDescent="0.2">
      <c r="A712" s="1" t="str">
        <f>'Input Data'!B725</f>
        <v>WINGHAM</v>
      </c>
      <c r="B712" s="1" t="str">
        <f>'Input Data'!AH725</f>
        <v>82 KERR DRIVE</v>
      </c>
      <c r="C712" s="1" t="str">
        <f>'Input Data'!C725</f>
        <v>ON</v>
      </c>
      <c r="D712" s="1" t="str">
        <f>'Input Data'!D725</f>
        <v>DIESEL LS</v>
      </c>
      <c r="E712" s="1">
        <f>'Input Data'!X725</f>
        <v>95.3</v>
      </c>
      <c r="F712" s="1">
        <f>'Input Data'!F725</f>
        <v>4</v>
      </c>
      <c r="G712" s="1">
        <f>'Input Data'!G725</f>
        <v>9</v>
      </c>
      <c r="H712" s="1">
        <f>'Input Data'!H725</f>
        <v>0</v>
      </c>
      <c r="I712" s="1">
        <f>'Input Data'!I725</f>
        <v>0</v>
      </c>
      <c r="J712" s="1">
        <f t="shared" si="28"/>
        <v>108.3</v>
      </c>
      <c r="K712" s="6">
        <f>J712*'Input Data'!AF725</f>
        <v>14.079000000000001</v>
      </c>
      <c r="L712" s="6">
        <f>J712*'Input Data'!AG725</f>
        <v>0</v>
      </c>
      <c r="M712" s="6">
        <f t="shared" si="29"/>
        <v>122.37899999999999</v>
      </c>
    </row>
    <row r="713" spans="1:13" x14ac:dyDescent="0.2">
      <c r="A713" s="1" t="str">
        <f>'Input Data'!B726</f>
        <v>WINGHAM</v>
      </c>
      <c r="B713" s="1" t="str">
        <f>'Input Data'!AH726</f>
        <v>82 KERR DRIVE</v>
      </c>
      <c r="C713" s="1" t="str">
        <f>'Input Data'!C726</f>
        <v>ON</v>
      </c>
      <c r="D713" s="1" t="str">
        <f>'Input Data'!D726</f>
        <v>UNBRAND DEF</v>
      </c>
      <c r="E713" s="1">
        <f>'Input Data'!X726</f>
        <v>122.9</v>
      </c>
      <c r="F713" s="1">
        <f>'Input Data'!F726</f>
        <v>0</v>
      </c>
      <c r="G713" s="1">
        <f>'Input Data'!G726</f>
        <v>0</v>
      </c>
      <c r="H713" s="1">
        <f>'Input Data'!H726</f>
        <v>0</v>
      </c>
      <c r="I713" s="1">
        <f>'Input Data'!I726</f>
        <v>0</v>
      </c>
      <c r="J713" s="1">
        <f t="shared" si="28"/>
        <v>122.9</v>
      </c>
      <c r="K713" s="6">
        <f>J713*'Input Data'!AF726</f>
        <v>15.977000000000002</v>
      </c>
      <c r="L713" s="6">
        <f>J713*'Input Data'!AG726</f>
        <v>0</v>
      </c>
      <c r="M713" s="6">
        <f t="shared" si="29"/>
        <v>138.87700000000001</v>
      </c>
    </row>
    <row r="714" spans="1:13" x14ac:dyDescent="0.2">
      <c r="A714" s="1" t="str">
        <f>'Input Data'!B727</f>
        <v>WOODSTOCK</v>
      </c>
      <c r="B714" s="1" t="str">
        <f>'Input Data'!AH727</f>
        <v>714983 OXFORD RD 4</v>
      </c>
      <c r="C714" s="1" t="str">
        <f>'Input Data'!C727</f>
        <v>ON</v>
      </c>
      <c r="D714" s="1" t="str">
        <f>'Input Data'!D727</f>
        <v>DIESEL LS</v>
      </c>
      <c r="E714" s="1">
        <f>'Input Data'!X727</f>
        <v>95</v>
      </c>
      <c r="F714" s="1">
        <f>'Input Data'!F727</f>
        <v>4</v>
      </c>
      <c r="G714" s="1">
        <f>'Input Data'!G727</f>
        <v>9</v>
      </c>
      <c r="H714" s="1">
        <f>'Input Data'!H727</f>
        <v>0</v>
      </c>
      <c r="I714" s="1">
        <f>'Input Data'!I727</f>
        <v>0</v>
      </c>
      <c r="J714" s="1">
        <f t="shared" si="28"/>
        <v>108</v>
      </c>
      <c r="K714" s="6">
        <f>J714*'Input Data'!AF727</f>
        <v>14.040000000000001</v>
      </c>
      <c r="L714" s="6">
        <f>J714*'Input Data'!AG727</f>
        <v>0</v>
      </c>
      <c r="M714" s="6">
        <f t="shared" si="29"/>
        <v>122.04</v>
      </c>
    </row>
    <row r="715" spans="1:13" x14ac:dyDescent="0.2">
      <c r="A715" s="1" t="str">
        <f>'Input Data'!B728</f>
        <v>WOODSTOCK</v>
      </c>
      <c r="B715" s="1" t="str">
        <f>'Input Data'!AH728</f>
        <v>714983 OXFORD RD 4</v>
      </c>
      <c r="C715" s="1" t="str">
        <f>'Input Data'!C728</f>
        <v>ON</v>
      </c>
      <c r="D715" s="1" t="str">
        <f>'Input Data'!D728</f>
        <v>UNBRAND DEF</v>
      </c>
      <c r="E715" s="1">
        <f>'Input Data'!X728</f>
        <v>122.9</v>
      </c>
      <c r="F715" s="1">
        <f>'Input Data'!F728</f>
        <v>0</v>
      </c>
      <c r="G715" s="1">
        <f>'Input Data'!G728</f>
        <v>0</v>
      </c>
      <c r="H715" s="1">
        <f>'Input Data'!H728</f>
        <v>0</v>
      </c>
      <c r="I715" s="1">
        <f>'Input Data'!I728</f>
        <v>0</v>
      </c>
      <c r="J715" s="1">
        <f t="shared" si="28"/>
        <v>122.9</v>
      </c>
      <c r="K715" s="6">
        <f>J715*'Input Data'!AF728</f>
        <v>15.977000000000002</v>
      </c>
      <c r="L715" s="6">
        <f>J715*'Input Data'!AG728</f>
        <v>0</v>
      </c>
      <c r="M715" s="6">
        <f t="shared" si="29"/>
        <v>138.87700000000001</v>
      </c>
    </row>
    <row r="716" spans="1:13" x14ac:dyDescent="0.2">
      <c r="A716" s="1" t="str">
        <f>'Input Data'!B729</f>
        <v>DESCHAMBAULT</v>
      </c>
      <c r="B716" s="1" t="str">
        <f>'Input Data'!AH729</f>
        <v>25 Rue des Pins</v>
      </c>
      <c r="C716" s="1" t="str">
        <f>'Input Data'!C729</f>
        <v>QC</v>
      </c>
      <c r="D716" s="1" t="str">
        <f>'Input Data'!D729</f>
        <v>D LS DYED</v>
      </c>
      <c r="E716" s="1">
        <f>'Input Data'!X729</f>
        <v>111.1</v>
      </c>
      <c r="F716" s="1">
        <f>'Input Data'!F729</f>
        <v>4</v>
      </c>
      <c r="G716" s="1">
        <f>'Input Data'!G729</f>
        <v>0</v>
      </c>
      <c r="H716" s="1">
        <f>'Input Data'!H729</f>
        <v>0</v>
      </c>
      <c r="I716" s="1">
        <f>'Input Data'!I729</f>
        <v>0</v>
      </c>
      <c r="J716" s="1">
        <f t="shared" si="28"/>
        <v>115.1</v>
      </c>
      <c r="K716" s="6">
        <f>J716*'Input Data'!AF729</f>
        <v>5.7549999999999999</v>
      </c>
      <c r="L716" s="6">
        <f>J716*'Input Data'!AG729</f>
        <v>11.481225</v>
      </c>
      <c r="M716" s="6">
        <f t="shared" si="29"/>
        <v>132.33622499999998</v>
      </c>
    </row>
    <row r="717" spans="1:13" x14ac:dyDescent="0.2">
      <c r="A717" s="1" t="str">
        <f>'Input Data'!B730</f>
        <v>DESCHAMBAULT</v>
      </c>
      <c r="B717" s="1" t="str">
        <f>'Input Data'!AH730</f>
        <v>25 Rue des Pins</v>
      </c>
      <c r="C717" s="1" t="str">
        <f>'Input Data'!C730</f>
        <v>QC</v>
      </c>
      <c r="D717" s="1" t="str">
        <f>'Input Data'!D730</f>
        <v>DIESEL LS</v>
      </c>
      <c r="E717" s="1">
        <f>'Input Data'!X730</f>
        <v>111.1</v>
      </c>
      <c r="F717" s="1">
        <f>'Input Data'!F730</f>
        <v>4</v>
      </c>
      <c r="G717" s="1">
        <f>'Input Data'!G730</f>
        <v>20.2</v>
      </c>
      <c r="H717" s="1">
        <f>'Input Data'!H730</f>
        <v>0</v>
      </c>
      <c r="I717" s="1">
        <f>'Input Data'!I730</f>
        <v>0</v>
      </c>
      <c r="J717" s="1">
        <f t="shared" ref="J717:J731" si="30">SUM(E717:I717)</f>
        <v>135.29999999999998</v>
      </c>
      <c r="K717" s="6">
        <f>J717*'Input Data'!AF730</f>
        <v>6.7649999999999997</v>
      </c>
      <c r="L717" s="6">
        <f>J717*'Input Data'!AG730</f>
        <v>13.496174999999999</v>
      </c>
      <c r="M717" s="6">
        <f t="shared" ref="M717:M731" si="31">SUM(J717:L717)</f>
        <v>155.56117499999996</v>
      </c>
    </row>
    <row r="718" spans="1:13" x14ac:dyDescent="0.2">
      <c r="A718" s="1" t="str">
        <f>'Input Data'!B731</f>
        <v>DESCHAMBAULT</v>
      </c>
      <c r="B718" s="1" t="str">
        <f>'Input Data'!AH731</f>
        <v>25 Rue des Pins</v>
      </c>
      <c r="C718" s="1" t="str">
        <f>'Input Data'!C731</f>
        <v>QC</v>
      </c>
      <c r="D718" s="1" t="str">
        <f>'Input Data'!D731</f>
        <v>UNBRAND DEF</v>
      </c>
      <c r="E718" s="1">
        <f>'Input Data'!X731</f>
        <v>127.5</v>
      </c>
      <c r="F718" s="1">
        <f>'Input Data'!F731</f>
        <v>0</v>
      </c>
      <c r="G718" s="1">
        <f>'Input Data'!G731</f>
        <v>0</v>
      </c>
      <c r="H718" s="1">
        <f>'Input Data'!H731</f>
        <v>0</v>
      </c>
      <c r="I718" s="1">
        <f>'Input Data'!I731</f>
        <v>0</v>
      </c>
      <c r="J718" s="1">
        <f t="shared" si="30"/>
        <v>127.5</v>
      </c>
      <c r="K718" s="6">
        <f>J718*'Input Data'!AF731</f>
        <v>6.375</v>
      </c>
      <c r="L718" s="6">
        <f>J718*'Input Data'!AG731</f>
        <v>12.718125000000001</v>
      </c>
      <c r="M718" s="6">
        <f t="shared" si="31"/>
        <v>146.59312499999999</v>
      </c>
    </row>
    <row r="719" spans="1:13" x14ac:dyDescent="0.2">
      <c r="A719" s="1" t="str">
        <f>'Input Data'!B732</f>
        <v>DRUMMONDVILLE</v>
      </c>
      <c r="B719" s="1" t="str">
        <f>'Input Data'!AH732</f>
        <v>2115 Rue Canadien</v>
      </c>
      <c r="C719" s="1" t="str">
        <f>'Input Data'!C732</f>
        <v>QC</v>
      </c>
      <c r="D719" s="1" t="str">
        <f>'Input Data'!D732</f>
        <v>D LS DYED</v>
      </c>
      <c r="E719" s="1">
        <f>'Input Data'!X732</f>
        <v>111.3</v>
      </c>
      <c r="F719" s="1">
        <f>'Input Data'!F732</f>
        <v>4</v>
      </c>
      <c r="G719" s="1">
        <f>'Input Data'!G732</f>
        <v>0</v>
      </c>
      <c r="H719" s="1">
        <f>'Input Data'!H732</f>
        <v>0</v>
      </c>
      <c r="I719" s="1">
        <f>'Input Data'!I732</f>
        <v>0</v>
      </c>
      <c r="J719" s="1">
        <f t="shared" si="30"/>
        <v>115.3</v>
      </c>
      <c r="K719" s="6">
        <f>J719*'Input Data'!AF732</f>
        <v>5.7650000000000006</v>
      </c>
      <c r="L719" s="6">
        <f>J719*'Input Data'!AG732</f>
        <v>11.501175</v>
      </c>
      <c r="M719" s="6">
        <f t="shared" si="31"/>
        <v>132.56617499999999</v>
      </c>
    </row>
    <row r="720" spans="1:13" x14ac:dyDescent="0.2">
      <c r="A720" s="1" t="str">
        <f>'Input Data'!B733</f>
        <v>DRUMMONDVILLE</v>
      </c>
      <c r="B720" s="1" t="str">
        <f>'Input Data'!AH733</f>
        <v>2115 Rue Canadien</v>
      </c>
      <c r="C720" s="1" t="str">
        <f>'Input Data'!C733</f>
        <v>QC</v>
      </c>
      <c r="D720" s="1" t="str">
        <f>'Input Data'!D733</f>
        <v>DIESEL LS</v>
      </c>
      <c r="E720" s="1">
        <f>'Input Data'!X733</f>
        <v>111.3</v>
      </c>
      <c r="F720" s="1">
        <f>'Input Data'!F733</f>
        <v>4</v>
      </c>
      <c r="G720" s="1">
        <f>'Input Data'!G733</f>
        <v>20.2</v>
      </c>
      <c r="H720" s="1">
        <f>'Input Data'!H733</f>
        <v>0</v>
      </c>
      <c r="I720" s="1">
        <f>'Input Data'!I733</f>
        <v>0</v>
      </c>
      <c r="J720" s="1">
        <f t="shared" si="30"/>
        <v>135.5</v>
      </c>
      <c r="K720" s="6">
        <f>J720*'Input Data'!AF733</f>
        <v>6.7750000000000004</v>
      </c>
      <c r="L720" s="6">
        <f>J720*'Input Data'!AG733</f>
        <v>13.516125000000001</v>
      </c>
      <c r="M720" s="6">
        <f t="shared" si="31"/>
        <v>155.79112499999999</v>
      </c>
    </row>
    <row r="721" spans="1:13" x14ac:dyDescent="0.2">
      <c r="A721" s="1" t="str">
        <f>'Input Data'!B734</f>
        <v>DRUMMONDVILLE</v>
      </c>
      <c r="B721" s="1" t="str">
        <f>'Input Data'!AH734</f>
        <v>2115 Rue Canadien</v>
      </c>
      <c r="C721" s="1" t="str">
        <f>'Input Data'!C734</f>
        <v>QC</v>
      </c>
      <c r="D721" s="1" t="str">
        <f>'Input Data'!D734</f>
        <v>UNBRAND DEF</v>
      </c>
      <c r="E721" s="1">
        <f>'Input Data'!X734</f>
        <v>127.5</v>
      </c>
      <c r="F721" s="1">
        <f>'Input Data'!F734</f>
        <v>0</v>
      </c>
      <c r="G721" s="1">
        <f>'Input Data'!G734</f>
        <v>0</v>
      </c>
      <c r="H721" s="1">
        <f>'Input Data'!H734</f>
        <v>0</v>
      </c>
      <c r="I721" s="1">
        <f>'Input Data'!I734</f>
        <v>0</v>
      </c>
      <c r="J721" s="1">
        <f t="shared" si="30"/>
        <v>127.5</v>
      </c>
      <c r="K721" s="6">
        <f>J721*'Input Data'!AF734</f>
        <v>6.375</v>
      </c>
      <c r="L721" s="6">
        <f>J721*'Input Data'!AG734</f>
        <v>12.718125000000001</v>
      </c>
      <c r="M721" s="6">
        <f t="shared" si="31"/>
        <v>146.59312499999999</v>
      </c>
    </row>
    <row r="722" spans="1:13" x14ac:dyDescent="0.2">
      <c r="A722" s="1" t="str">
        <f>'Input Data'!B735</f>
        <v>MONT JOLI</v>
      </c>
      <c r="B722" s="1" t="str">
        <f>'Input Data'!AH735</f>
        <v>1000 B, rue Piché, Mont-Joli</v>
      </c>
      <c r="C722" s="1" t="str">
        <f>'Input Data'!C735</f>
        <v>QC</v>
      </c>
      <c r="D722" s="1" t="str">
        <f>'Input Data'!D735</f>
        <v>D LS DYED</v>
      </c>
      <c r="E722" s="1">
        <f>'Input Data'!X735</f>
        <v>111.1</v>
      </c>
      <c r="F722" s="1">
        <f>'Input Data'!F735</f>
        <v>4</v>
      </c>
      <c r="G722" s="1">
        <f>'Input Data'!G735</f>
        <v>0</v>
      </c>
      <c r="H722" s="1">
        <f>'Input Data'!H735</f>
        <v>0</v>
      </c>
      <c r="I722" s="1">
        <f>'Input Data'!I735</f>
        <v>0</v>
      </c>
      <c r="J722" s="1">
        <f t="shared" si="30"/>
        <v>115.1</v>
      </c>
      <c r="K722" s="6">
        <f>J722*'Input Data'!AF735</f>
        <v>5.7549999999999999</v>
      </c>
      <c r="L722" s="6">
        <f>J722*'Input Data'!AG735</f>
        <v>11.481225</v>
      </c>
      <c r="M722" s="6">
        <f t="shared" si="31"/>
        <v>132.33622499999998</v>
      </c>
    </row>
    <row r="723" spans="1:13" x14ac:dyDescent="0.2">
      <c r="A723" s="1" t="str">
        <f>'Input Data'!B736</f>
        <v>MONT JOLI</v>
      </c>
      <c r="B723" s="1" t="str">
        <f>'Input Data'!AH736</f>
        <v>1000 B, rue Piché, Mont-Joli</v>
      </c>
      <c r="C723" s="1" t="str">
        <f>'Input Data'!C736</f>
        <v>QC</v>
      </c>
      <c r="D723" s="1" t="str">
        <f>'Input Data'!D736</f>
        <v>DIESEL LS</v>
      </c>
      <c r="E723" s="1">
        <f>'Input Data'!X736</f>
        <v>111.1</v>
      </c>
      <c r="F723" s="1">
        <f>'Input Data'!F736</f>
        <v>4</v>
      </c>
      <c r="G723" s="1">
        <f>'Input Data'!G736</f>
        <v>20.2</v>
      </c>
      <c r="H723" s="1">
        <f>'Input Data'!H736</f>
        <v>0</v>
      </c>
      <c r="I723" s="1">
        <f>'Input Data'!I736</f>
        <v>0</v>
      </c>
      <c r="J723" s="1">
        <f t="shared" si="30"/>
        <v>135.29999999999998</v>
      </c>
      <c r="K723" s="6">
        <f>J723*'Input Data'!AF736</f>
        <v>6.7649999999999997</v>
      </c>
      <c r="L723" s="6">
        <f>J723*'Input Data'!AG736</f>
        <v>13.496174999999999</v>
      </c>
      <c r="M723" s="6">
        <f t="shared" si="31"/>
        <v>155.56117499999996</v>
      </c>
    </row>
    <row r="724" spans="1:13" x14ac:dyDescent="0.2">
      <c r="A724" s="1" t="str">
        <f>'Input Data'!B737</f>
        <v>MONT JOLI</v>
      </c>
      <c r="B724" s="1" t="str">
        <f>'Input Data'!AH737</f>
        <v>1000 B, rue Piché, Mont-Joli</v>
      </c>
      <c r="C724" s="1" t="str">
        <f>'Input Data'!C737</f>
        <v>QC</v>
      </c>
      <c r="D724" s="1" t="str">
        <f>'Input Data'!D737</f>
        <v>UNBRAND DEF</v>
      </c>
      <c r="E724" s="1">
        <f>'Input Data'!X737</f>
        <v>127.5</v>
      </c>
      <c r="F724" s="1">
        <f>'Input Data'!F737</f>
        <v>0</v>
      </c>
      <c r="G724" s="1">
        <f>'Input Data'!G737</f>
        <v>0</v>
      </c>
      <c r="H724" s="1">
        <f>'Input Data'!H737</f>
        <v>0</v>
      </c>
      <c r="I724" s="1">
        <f>'Input Data'!I737</f>
        <v>0</v>
      </c>
      <c r="J724" s="1">
        <f t="shared" si="30"/>
        <v>127.5</v>
      </c>
      <c r="K724" s="6">
        <f>J724*'Input Data'!AF737</f>
        <v>6.375</v>
      </c>
      <c r="L724" s="6">
        <f>J724*'Input Data'!AG737</f>
        <v>12.718125000000001</v>
      </c>
      <c r="M724" s="6">
        <f t="shared" si="31"/>
        <v>146.59312499999999</v>
      </c>
    </row>
    <row r="725" spans="1:13" x14ac:dyDescent="0.2">
      <c r="A725" s="1" t="str">
        <f>'Input Data'!B738</f>
        <v>PORTNEUF-SUR-MER</v>
      </c>
      <c r="B725" s="1" t="e">
        <f>'Input Data'!AH738</f>
        <v>#N/A</v>
      </c>
      <c r="C725" s="1" t="str">
        <f>'Input Data'!C738</f>
        <v>QC</v>
      </c>
      <c r="D725" s="1" t="str">
        <f>'Input Data'!D738</f>
        <v>UNBRAND DEF</v>
      </c>
      <c r="E725" s="1">
        <f>'Input Data'!X738</f>
        <v>127.5</v>
      </c>
      <c r="F725" s="1">
        <f>'Input Data'!F738</f>
        <v>0</v>
      </c>
      <c r="G725" s="1">
        <f>'Input Data'!G738</f>
        <v>0</v>
      </c>
      <c r="H725" s="1">
        <f>'Input Data'!H738</f>
        <v>0</v>
      </c>
      <c r="I725" s="1">
        <f>'Input Data'!I738</f>
        <v>0</v>
      </c>
      <c r="J725" s="1">
        <f t="shared" si="30"/>
        <v>127.5</v>
      </c>
      <c r="K725" s="6">
        <f>J725*'Input Data'!AF738</f>
        <v>6.375</v>
      </c>
      <c r="L725" s="6">
        <f>J725*'Input Data'!AG738</f>
        <v>12.718125000000001</v>
      </c>
      <c r="M725" s="6">
        <f t="shared" si="31"/>
        <v>146.59312499999999</v>
      </c>
    </row>
    <row r="726" spans="1:13" x14ac:dyDescent="0.2">
      <c r="A726" s="1" t="str">
        <f>'Input Data'!B739</f>
        <v>SAINT APOLLINAIRE</v>
      </c>
      <c r="B726" s="1" t="str">
        <f>'Input Data'!AH739</f>
        <v>495, rue Laurier</v>
      </c>
      <c r="C726" s="1" t="str">
        <f>'Input Data'!C739</f>
        <v>QC</v>
      </c>
      <c r="D726" s="1" t="str">
        <f>'Input Data'!D739</f>
        <v>D LS DYED</v>
      </c>
      <c r="E726" s="1">
        <f>'Input Data'!X739</f>
        <v>111.1</v>
      </c>
      <c r="F726" s="1">
        <f>'Input Data'!F739</f>
        <v>4</v>
      </c>
      <c r="G726" s="1">
        <f>'Input Data'!G739</f>
        <v>0</v>
      </c>
      <c r="H726" s="1">
        <f>'Input Data'!H739</f>
        <v>0</v>
      </c>
      <c r="I726" s="1">
        <f>'Input Data'!I739</f>
        <v>0</v>
      </c>
      <c r="J726" s="1">
        <f t="shared" si="30"/>
        <v>115.1</v>
      </c>
      <c r="K726" s="6">
        <f>J726*'Input Data'!AF739</f>
        <v>5.7549999999999999</v>
      </c>
      <c r="L726" s="6">
        <f>J726*'Input Data'!AG739</f>
        <v>11.481225</v>
      </c>
      <c r="M726" s="6">
        <f t="shared" si="31"/>
        <v>132.33622499999998</v>
      </c>
    </row>
    <row r="727" spans="1:13" x14ac:dyDescent="0.2">
      <c r="A727" s="1" t="str">
        <f>'Input Data'!B740</f>
        <v>SAINT APOLLINAIRE</v>
      </c>
      <c r="B727" s="1" t="str">
        <f>'Input Data'!AH740</f>
        <v>495, rue Laurier</v>
      </c>
      <c r="C727" s="1" t="str">
        <f>'Input Data'!C740</f>
        <v>QC</v>
      </c>
      <c r="D727" s="1" t="str">
        <f>'Input Data'!D740</f>
        <v>DIESEL LS</v>
      </c>
      <c r="E727" s="1">
        <f>'Input Data'!X740</f>
        <v>111.1</v>
      </c>
      <c r="F727" s="1">
        <f>'Input Data'!F740</f>
        <v>4</v>
      </c>
      <c r="G727" s="1">
        <f>'Input Data'!G740</f>
        <v>20.2</v>
      </c>
      <c r="H727" s="1">
        <f>'Input Data'!H740</f>
        <v>0</v>
      </c>
      <c r="I727" s="1">
        <f>'Input Data'!I740</f>
        <v>0</v>
      </c>
      <c r="J727" s="1">
        <f t="shared" si="30"/>
        <v>135.29999999999998</v>
      </c>
      <c r="K727" s="6">
        <f>J727*'Input Data'!AF740</f>
        <v>6.7649999999999997</v>
      </c>
      <c r="L727" s="6">
        <f>J727*'Input Data'!AG740</f>
        <v>13.496174999999999</v>
      </c>
      <c r="M727" s="6">
        <f t="shared" si="31"/>
        <v>155.56117499999996</v>
      </c>
    </row>
    <row r="728" spans="1:13" x14ac:dyDescent="0.2">
      <c r="A728" s="1" t="str">
        <f>'Input Data'!B741</f>
        <v>SAINT APOLLINAIRE</v>
      </c>
      <c r="B728" s="1" t="str">
        <f>'Input Data'!AH741</f>
        <v>495, rue Laurier</v>
      </c>
      <c r="C728" s="1" t="str">
        <f>'Input Data'!C741</f>
        <v>QC</v>
      </c>
      <c r="D728" s="1" t="str">
        <f>'Input Data'!D741</f>
        <v>UNBRAND DEF</v>
      </c>
      <c r="E728" s="1">
        <f>'Input Data'!X741</f>
        <v>127.5</v>
      </c>
      <c r="F728" s="1">
        <f>'Input Data'!F741</f>
        <v>0</v>
      </c>
      <c r="G728" s="1">
        <f>'Input Data'!G741</f>
        <v>0</v>
      </c>
      <c r="H728" s="1">
        <f>'Input Data'!H741</f>
        <v>0</v>
      </c>
      <c r="I728" s="1">
        <f>'Input Data'!I741</f>
        <v>0</v>
      </c>
      <c r="J728" s="1">
        <f t="shared" si="30"/>
        <v>127.5</v>
      </c>
      <c r="K728" s="6">
        <f>J728*'Input Data'!AF741</f>
        <v>6.375</v>
      </c>
      <c r="L728" s="6">
        <f>J728*'Input Data'!AG741</f>
        <v>12.718125000000001</v>
      </c>
      <c r="M728" s="6">
        <f t="shared" si="31"/>
        <v>146.59312499999999</v>
      </c>
    </row>
    <row r="729" spans="1:13" x14ac:dyDescent="0.2">
      <c r="A729" s="1" t="str">
        <f>'Input Data'!B742</f>
        <v>SAINT BERNARD DE LA</v>
      </c>
      <c r="B729" s="1" t="str">
        <f>'Input Data'!AH742</f>
        <v>105 CHEMIN PLEASANT VALLEY</v>
      </c>
      <c r="C729" s="1" t="str">
        <f>'Input Data'!C742</f>
        <v>QC</v>
      </c>
      <c r="D729" s="1" t="str">
        <f>'Input Data'!D742</f>
        <v>DIESEL LS</v>
      </c>
      <c r="E729" s="1">
        <f>'Input Data'!X742</f>
        <v>111.2</v>
      </c>
      <c r="F729" s="1">
        <f>'Input Data'!F742</f>
        <v>4</v>
      </c>
      <c r="G729" s="1">
        <f>'Input Data'!G742</f>
        <v>20.2</v>
      </c>
      <c r="H729" s="1">
        <f>'Input Data'!H742</f>
        <v>0</v>
      </c>
      <c r="I729" s="1">
        <f>'Input Data'!I742</f>
        <v>0</v>
      </c>
      <c r="J729" s="1">
        <f t="shared" si="30"/>
        <v>135.4</v>
      </c>
      <c r="K729" s="6">
        <f>J729*'Input Data'!AF742</f>
        <v>6.7700000000000005</v>
      </c>
      <c r="L729" s="6">
        <f>J729*'Input Data'!AG742</f>
        <v>13.506150000000002</v>
      </c>
      <c r="M729" s="6">
        <f t="shared" si="31"/>
        <v>155.67615000000001</v>
      </c>
    </row>
    <row r="730" spans="1:13" x14ac:dyDescent="0.2">
      <c r="A730" s="1" t="str">
        <f>'Input Data'!B743</f>
        <v>SAINT BERNARD DE LA</v>
      </c>
      <c r="B730" s="1" t="str">
        <f>'Input Data'!AH743</f>
        <v>105 CHEMIN PLEASANT VALLEY</v>
      </c>
      <c r="C730" s="1" t="str">
        <f>'Input Data'!C743</f>
        <v>QC</v>
      </c>
      <c r="D730" s="1" t="str">
        <f>'Input Data'!D743</f>
        <v>UNBRAND DEF</v>
      </c>
      <c r="E730" s="1">
        <f>'Input Data'!X743</f>
        <v>107.8</v>
      </c>
      <c r="F730" s="1">
        <f>'Input Data'!F743</f>
        <v>0</v>
      </c>
      <c r="G730" s="1">
        <f>'Input Data'!G743</f>
        <v>0</v>
      </c>
      <c r="H730" s="1">
        <f>'Input Data'!H743</f>
        <v>0</v>
      </c>
      <c r="I730" s="1">
        <f>'Input Data'!I743</f>
        <v>0</v>
      </c>
      <c r="J730" s="1">
        <f t="shared" si="30"/>
        <v>107.8</v>
      </c>
      <c r="K730" s="6">
        <f>J730*'Input Data'!AF743</f>
        <v>5.3900000000000006</v>
      </c>
      <c r="L730" s="6">
        <f>J730*'Input Data'!AG743</f>
        <v>10.75305</v>
      </c>
      <c r="M730" s="6">
        <f t="shared" si="31"/>
        <v>123.94305</v>
      </c>
    </row>
    <row r="731" spans="1:13" x14ac:dyDescent="0.2">
      <c r="A731" s="1" t="str">
        <f>'Input Data'!B744</f>
        <v>STANSTEAD</v>
      </c>
      <c r="B731" s="1" t="str">
        <f>'Input Data'!AH744</f>
        <v>3 CHEMIN DE FAIRFAX</v>
      </c>
      <c r="C731" s="1" t="str">
        <f>'Input Data'!C744</f>
        <v>QC</v>
      </c>
      <c r="D731" s="1" t="str">
        <f>'Input Data'!D744</f>
        <v>D LS DYED</v>
      </c>
      <c r="E731" s="1">
        <f>'Input Data'!X744</f>
        <v>111.8</v>
      </c>
      <c r="F731" s="1">
        <f>'Input Data'!F744</f>
        <v>4</v>
      </c>
      <c r="G731" s="1">
        <f>'Input Data'!G744</f>
        <v>0</v>
      </c>
      <c r="H731" s="1">
        <f>'Input Data'!H744</f>
        <v>0</v>
      </c>
      <c r="I731" s="1">
        <f>'Input Data'!I744</f>
        <v>0</v>
      </c>
      <c r="J731" s="1">
        <f t="shared" si="30"/>
        <v>115.8</v>
      </c>
      <c r="K731" s="6">
        <f>J731*'Input Data'!AF744</f>
        <v>5.79</v>
      </c>
      <c r="L731" s="6">
        <f>J731*'Input Data'!AG744</f>
        <v>11.55105</v>
      </c>
      <c r="M731" s="6">
        <f t="shared" si="31"/>
        <v>133.14105000000001</v>
      </c>
    </row>
    <row r="732" spans="1:13" x14ac:dyDescent="0.2">
      <c r="A732" s="1" t="str">
        <f>'Input Data'!B745</f>
        <v>STANSTEAD</v>
      </c>
      <c r="B732" s="1" t="str">
        <f>'Input Data'!AH745</f>
        <v>3 CHEMIN DE FAIRFAX</v>
      </c>
      <c r="C732" s="1" t="str">
        <f>'Input Data'!C745</f>
        <v>QC</v>
      </c>
      <c r="D732" s="1" t="str">
        <f>'Input Data'!D745</f>
        <v>DIESEL LS</v>
      </c>
      <c r="E732" s="1">
        <f>'Input Data'!X745</f>
        <v>111.8</v>
      </c>
      <c r="F732" s="1">
        <f>'Input Data'!F745</f>
        <v>4</v>
      </c>
      <c r="G732" s="1">
        <f>'Input Data'!G745</f>
        <v>20.2</v>
      </c>
      <c r="H732" s="1">
        <f>'Input Data'!H745</f>
        <v>0</v>
      </c>
      <c r="I732" s="1">
        <f>'Input Data'!I745</f>
        <v>0</v>
      </c>
      <c r="J732" s="1">
        <f t="shared" ref="J732:J750" si="32">SUM(E732:I732)</f>
        <v>136</v>
      </c>
      <c r="K732" s="6">
        <f>J732*'Input Data'!AF745</f>
        <v>6.8000000000000007</v>
      </c>
      <c r="L732" s="6">
        <f>J732*'Input Data'!AG745</f>
        <v>13.566000000000001</v>
      </c>
      <c r="M732" s="6">
        <f t="shared" ref="M732:M750" si="33">SUM(J732:L732)</f>
        <v>156.36600000000001</v>
      </c>
    </row>
    <row r="733" spans="1:13" x14ac:dyDescent="0.2">
      <c r="A733" s="1" t="str">
        <f>'Input Data'!B746</f>
        <v>STE-HELENE-DE-BAGOT</v>
      </c>
      <c r="B733" s="1" t="str">
        <f>'Input Data'!AH746</f>
        <v>549 3IEME RANG</v>
      </c>
      <c r="C733" s="1" t="str">
        <f>'Input Data'!C746</f>
        <v>QC</v>
      </c>
      <c r="D733" s="1" t="str">
        <f>'Input Data'!D746</f>
        <v>D LS DYED</v>
      </c>
      <c r="E733" s="1">
        <f>'Input Data'!X746</f>
        <v>111.7</v>
      </c>
      <c r="F733" s="1">
        <f>'Input Data'!F746</f>
        <v>4</v>
      </c>
      <c r="G733" s="1">
        <f>'Input Data'!G746</f>
        <v>0</v>
      </c>
      <c r="H733" s="1">
        <f>'Input Data'!H746</f>
        <v>0</v>
      </c>
      <c r="I733" s="1">
        <f>'Input Data'!I746</f>
        <v>0</v>
      </c>
      <c r="J733" s="1">
        <f t="shared" si="32"/>
        <v>115.7</v>
      </c>
      <c r="K733" s="6">
        <f>J733*'Input Data'!AF746</f>
        <v>5.7850000000000001</v>
      </c>
      <c r="L733" s="6">
        <f>J733*'Input Data'!AG746</f>
        <v>11.541075000000001</v>
      </c>
      <c r="M733" s="6">
        <f t="shared" si="33"/>
        <v>133.02607499999999</v>
      </c>
    </row>
    <row r="734" spans="1:13" x14ac:dyDescent="0.2">
      <c r="A734" s="1" t="str">
        <f>'Input Data'!B747</f>
        <v>STE-HELENE-DE-BAGOT</v>
      </c>
      <c r="B734" s="1" t="str">
        <f>'Input Data'!AH747</f>
        <v>549 3IEME RANG</v>
      </c>
      <c r="C734" s="1" t="str">
        <f>'Input Data'!C747</f>
        <v>QC</v>
      </c>
      <c r="D734" s="1" t="str">
        <f>'Input Data'!D747</f>
        <v>DIESEL LS</v>
      </c>
      <c r="E734" s="1">
        <f>'Input Data'!X747</f>
        <v>111.7</v>
      </c>
      <c r="F734" s="1">
        <f>'Input Data'!F747</f>
        <v>4</v>
      </c>
      <c r="G734" s="1">
        <f>'Input Data'!G747</f>
        <v>20.2</v>
      </c>
      <c r="H734" s="1">
        <f>'Input Data'!H747</f>
        <v>0</v>
      </c>
      <c r="I734" s="1">
        <f>'Input Data'!I747</f>
        <v>0</v>
      </c>
      <c r="J734" s="1">
        <f t="shared" si="32"/>
        <v>135.9</v>
      </c>
      <c r="K734" s="6">
        <f>J734*'Input Data'!AF747</f>
        <v>6.7950000000000008</v>
      </c>
      <c r="L734" s="6">
        <f>J734*'Input Data'!AG747</f>
        <v>13.556025000000002</v>
      </c>
      <c r="M734" s="6">
        <f t="shared" si="33"/>
        <v>156.251025</v>
      </c>
    </row>
    <row r="735" spans="1:13" x14ac:dyDescent="0.2">
      <c r="A735" s="1" t="str">
        <f>'Input Data'!B748</f>
        <v>STE-HELENE-DE-BAGOT</v>
      </c>
      <c r="B735" s="1" t="str">
        <f>'Input Data'!AH748</f>
        <v>549 3IEME RANG</v>
      </c>
      <c r="C735" s="1" t="str">
        <f>'Input Data'!C748</f>
        <v>QC</v>
      </c>
      <c r="D735" s="1" t="str">
        <f>'Input Data'!D748</f>
        <v>UNBRAND DEF</v>
      </c>
      <c r="E735" s="1">
        <f>'Input Data'!X748</f>
        <v>127.5</v>
      </c>
      <c r="F735" s="1">
        <f>'Input Data'!F748</f>
        <v>0</v>
      </c>
      <c r="G735" s="1">
        <f>'Input Data'!G748</f>
        <v>0</v>
      </c>
      <c r="H735" s="1">
        <f>'Input Data'!H748</f>
        <v>0</v>
      </c>
      <c r="I735" s="1">
        <f>'Input Data'!I748</f>
        <v>0</v>
      </c>
      <c r="J735" s="1">
        <f t="shared" si="32"/>
        <v>127.5</v>
      </c>
      <c r="K735" s="6">
        <f>J735*'Input Data'!AF748</f>
        <v>6.375</v>
      </c>
      <c r="L735" s="6">
        <f>J735*'Input Data'!AG748</f>
        <v>12.718125000000001</v>
      </c>
      <c r="M735" s="6">
        <f t="shared" si="33"/>
        <v>146.59312499999999</v>
      </c>
    </row>
    <row r="736" spans="1:13" x14ac:dyDescent="0.2">
      <c r="A736" s="1" t="str">
        <f>'Input Data'!B749</f>
        <v>TEMISCOUATA SUR LE L</v>
      </c>
      <c r="B736" s="1" t="str">
        <f>'Input Data'!AH749</f>
        <v>145 BOUL INDUSTRIEL</v>
      </c>
      <c r="C736" s="1" t="str">
        <f>'Input Data'!C749</f>
        <v>QC</v>
      </c>
      <c r="D736" s="1" t="str">
        <f>'Input Data'!D749</f>
        <v>D LS DYED</v>
      </c>
      <c r="E736" s="1">
        <f>'Input Data'!X749</f>
        <v>113.3</v>
      </c>
      <c r="F736" s="1">
        <f>'Input Data'!F749</f>
        <v>4</v>
      </c>
      <c r="G736" s="1">
        <f>'Input Data'!G749</f>
        <v>0</v>
      </c>
      <c r="H736" s="1">
        <f>'Input Data'!H749</f>
        <v>0</v>
      </c>
      <c r="I736" s="1">
        <f>'Input Data'!I749</f>
        <v>0</v>
      </c>
      <c r="J736" s="1">
        <f t="shared" si="32"/>
        <v>117.3</v>
      </c>
      <c r="K736" s="6">
        <f>J736*'Input Data'!AF749</f>
        <v>5.8650000000000002</v>
      </c>
      <c r="L736" s="6">
        <f>J736*'Input Data'!AG749</f>
        <v>11.700675</v>
      </c>
      <c r="M736" s="6">
        <f t="shared" si="33"/>
        <v>134.86567499999998</v>
      </c>
    </row>
    <row r="737" spans="1:13" x14ac:dyDescent="0.2">
      <c r="A737" s="1" t="str">
        <f>'Input Data'!B750</f>
        <v>TEMISCOUATA SUR LE L</v>
      </c>
      <c r="B737" s="1" t="str">
        <f>'Input Data'!AH750</f>
        <v>145 BOUL INDUSTRIEL</v>
      </c>
      <c r="C737" s="1" t="str">
        <f>'Input Data'!C750</f>
        <v>QC</v>
      </c>
      <c r="D737" s="1" t="str">
        <f>'Input Data'!D750</f>
        <v>DIESEL LS</v>
      </c>
      <c r="E737" s="1">
        <f>'Input Data'!X750</f>
        <v>113.3</v>
      </c>
      <c r="F737" s="1">
        <f>'Input Data'!F750</f>
        <v>4</v>
      </c>
      <c r="G737" s="1">
        <f>'Input Data'!G750</f>
        <v>20.2</v>
      </c>
      <c r="H737" s="1">
        <f>'Input Data'!H750</f>
        <v>0</v>
      </c>
      <c r="I737" s="1">
        <f>'Input Data'!I750</f>
        <v>0</v>
      </c>
      <c r="J737" s="1">
        <f t="shared" si="32"/>
        <v>137.5</v>
      </c>
      <c r="K737" s="6">
        <f>J737*'Input Data'!AF750</f>
        <v>6.875</v>
      </c>
      <c r="L737" s="6">
        <f>J737*'Input Data'!AG750</f>
        <v>13.715625000000001</v>
      </c>
      <c r="M737" s="6">
        <f t="shared" si="33"/>
        <v>158.09062499999999</v>
      </c>
    </row>
    <row r="738" spans="1:13" x14ac:dyDescent="0.2">
      <c r="A738" s="1" t="str">
        <f>'Input Data'!B751</f>
        <v>TEMISCOUATA SUR LE L</v>
      </c>
      <c r="B738" s="1" t="str">
        <f>'Input Data'!AH751</f>
        <v>145 BOUL INDUSTRIEL</v>
      </c>
      <c r="C738" s="1" t="str">
        <f>'Input Data'!C751</f>
        <v>QC</v>
      </c>
      <c r="D738" s="1" t="str">
        <f>'Input Data'!D751</f>
        <v>UNBRAND DEF</v>
      </c>
      <c r="E738" s="1">
        <f>'Input Data'!X751</f>
        <v>127.5</v>
      </c>
      <c r="F738" s="1">
        <f>'Input Data'!F751</f>
        <v>0</v>
      </c>
      <c r="G738" s="1">
        <f>'Input Data'!G751</f>
        <v>0</v>
      </c>
      <c r="H738" s="1">
        <f>'Input Data'!H751</f>
        <v>0</v>
      </c>
      <c r="I738" s="1">
        <f>'Input Data'!I751</f>
        <v>0</v>
      </c>
      <c r="J738" s="1">
        <f t="shared" si="32"/>
        <v>127.5</v>
      </c>
      <c r="K738" s="6">
        <f>J738*'Input Data'!AF751</f>
        <v>6.375</v>
      </c>
      <c r="L738" s="6">
        <f>J738*'Input Data'!AG751</f>
        <v>12.718125000000001</v>
      </c>
      <c r="M738" s="6">
        <f t="shared" si="33"/>
        <v>146.59312499999999</v>
      </c>
    </row>
    <row r="739" spans="1:13" x14ac:dyDescent="0.2">
      <c r="A739" s="1" t="str">
        <f>'Input Data'!B752</f>
        <v>DAVIDSON</v>
      </c>
      <c r="B739" s="1" t="str">
        <f>'Input Data'!AH752</f>
        <v>HWY 11 &amp; ENTERPRISE LANE</v>
      </c>
      <c r="C739" s="1" t="str">
        <f>'Input Data'!C752</f>
        <v>SK</v>
      </c>
      <c r="D739" s="1" t="str">
        <f>'Input Data'!D752</f>
        <v>DIESEL LS</v>
      </c>
      <c r="E739" s="1">
        <f>'Input Data'!X752</f>
        <v>101.5</v>
      </c>
      <c r="F739" s="1">
        <f>'Input Data'!F752</f>
        <v>4</v>
      </c>
      <c r="G739" s="1">
        <f>'Input Data'!G752</f>
        <v>15</v>
      </c>
      <c r="H739" s="1">
        <f>'Input Data'!H752</f>
        <v>0</v>
      </c>
      <c r="I739" s="1">
        <f>'Input Data'!I752</f>
        <v>0</v>
      </c>
      <c r="J739" s="1">
        <f t="shared" si="32"/>
        <v>120.5</v>
      </c>
      <c r="K739" s="6">
        <f>J739*'Input Data'!AF752</f>
        <v>6.0250000000000004</v>
      </c>
      <c r="L739" s="6">
        <f>J739*'Input Data'!AG752</f>
        <v>0</v>
      </c>
      <c r="M739" s="6">
        <f t="shared" si="33"/>
        <v>126.52500000000001</v>
      </c>
    </row>
    <row r="740" spans="1:13" x14ac:dyDescent="0.2">
      <c r="A740" s="1" t="str">
        <f>'Input Data'!B753</f>
        <v>DAVIDSON</v>
      </c>
      <c r="B740" s="1" t="str">
        <f>'Input Data'!AH753</f>
        <v>HWY 11 &amp; ENTERPRISE LANE</v>
      </c>
      <c r="C740" s="1" t="str">
        <f>'Input Data'!C753</f>
        <v>SK</v>
      </c>
      <c r="D740" s="1" t="str">
        <f>'Input Data'!D753</f>
        <v>UNBRAND DEF</v>
      </c>
      <c r="E740" s="1">
        <f>'Input Data'!X753</f>
        <v>120.5</v>
      </c>
      <c r="F740" s="1">
        <f>'Input Data'!F753</f>
        <v>0</v>
      </c>
      <c r="G740" s="1">
        <f>'Input Data'!G753</f>
        <v>0</v>
      </c>
      <c r="H740" s="1">
        <f>'Input Data'!H753</f>
        <v>0</v>
      </c>
      <c r="I740" s="1">
        <f>'Input Data'!I753</f>
        <v>0</v>
      </c>
      <c r="J740" s="1">
        <f t="shared" si="32"/>
        <v>120.5</v>
      </c>
      <c r="K740" s="6">
        <f>J740*'Input Data'!AF753</f>
        <v>13.255000000000001</v>
      </c>
      <c r="L740" s="6">
        <f>J740*'Input Data'!AG753</f>
        <v>0</v>
      </c>
      <c r="M740" s="6">
        <f t="shared" si="33"/>
        <v>133.755</v>
      </c>
    </row>
    <row r="741" spans="1:13" x14ac:dyDescent="0.2">
      <c r="A741" s="1" t="str">
        <f>'Input Data'!B754</f>
        <v>GRASSWOOD</v>
      </c>
      <c r="B741" s="1" t="str">
        <f>'Input Data'!AH754</f>
        <v>HWY #11 AT GRASSWOOD ROAD</v>
      </c>
      <c r="C741" s="1" t="str">
        <f>'Input Data'!C754</f>
        <v>SK</v>
      </c>
      <c r="D741" s="1" t="str">
        <f>'Input Data'!D754</f>
        <v>D LS DYED</v>
      </c>
      <c r="E741" s="1">
        <f>'Input Data'!X754</f>
        <v>101.9</v>
      </c>
      <c r="F741" s="1">
        <f>'Input Data'!F754</f>
        <v>4</v>
      </c>
      <c r="G741" s="1">
        <f>'Input Data'!G754</f>
        <v>3</v>
      </c>
      <c r="H741" s="1">
        <f>'Input Data'!H754</f>
        <v>0</v>
      </c>
      <c r="I741" s="1">
        <f>'Input Data'!I754</f>
        <v>0</v>
      </c>
      <c r="J741" s="1">
        <f t="shared" si="32"/>
        <v>108.9</v>
      </c>
      <c r="K741" s="6">
        <f>J741*'Input Data'!AF754</f>
        <v>5.4450000000000003</v>
      </c>
      <c r="L741" s="6">
        <f>J741*'Input Data'!AG754</f>
        <v>0</v>
      </c>
      <c r="M741" s="6">
        <f t="shared" si="33"/>
        <v>114.345</v>
      </c>
    </row>
    <row r="742" spans="1:13" x14ac:dyDescent="0.2">
      <c r="A742" s="1" t="str">
        <f>'Input Data'!B755</f>
        <v>GRASSWOOD</v>
      </c>
      <c r="B742" s="1" t="str">
        <f>'Input Data'!AH755</f>
        <v>HWY #11 AT GRASSWOOD ROAD</v>
      </c>
      <c r="C742" s="1" t="str">
        <f>'Input Data'!C755</f>
        <v>SK</v>
      </c>
      <c r="D742" s="1" t="str">
        <f>'Input Data'!D755</f>
        <v>DIESEL LS</v>
      </c>
      <c r="E742" s="1">
        <f>'Input Data'!X755</f>
        <v>101.9</v>
      </c>
      <c r="F742" s="1">
        <f>'Input Data'!F755</f>
        <v>4</v>
      </c>
      <c r="G742" s="1">
        <f>'Input Data'!G755</f>
        <v>15</v>
      </c>
      <c r="H742" s="1">
        <f>'Input Data'!H755</f>
        <v>0</v>
      </c>
      <c r="I742" s="1">
        <f>'Input Data'!I755</f>
        <v>0</v>
      </c>
      <c r="J742" s="1">
        <f t="shared" si="32"/>
        <v>120.9</v>
      </c>
      <c r="K742" s="6">
        <f>J742*'Input Data'!AF755</f>
        <v>6.0450000000000008</v>
      </c>
      <c r="L742" s="6">
        <f>J742*'Input Data'!AG755</f>
        <v>0</v>
      </c>
      <c r="M742" s="6">
        <f t="shared" si="33"/>
        <v>126.94500000000001</v>
      </c>
    </row>
    <row r="743" spans="1:13" x14ac:dyDescent="0.2">
      <c r="A743" s="1" t="str">
        <f>'Input Data'!B756</f>
        <v>MEADOW LAKE</v>
      </c>
      <c r="B743" s="1" t="str">
        <f>'Input Data'!AH756</f>
        <v>2 COMMERCIAL CRE</v>
      </c>
      <c r="C743" s="1" t="str">
        <f>'Input Data'!C756</f>
        <v>SK</v>
      </c>
      <c r="D743" s="1" t="str">
        <f>'Input Data'!D756</f>
        <v>D LS DYED</v>
      </c>
      <c r="E743" s="1">
        <f>'Input Data'!X756</f>
        <v>107.9</v>
      </c>
      <c r="F743" s="1">
        <f>'Input Data'!F756</f>
        <v>4</v>
      </c>
      <c r="G743" s="1">
        <f>'Input Data'!G756</f>
        <v>3</v>
      </c>
      <c r="H743" s="1">
        <f>'Input Data'!H756</f>
        <v>0</v>
      </c>
      <c r="I743" s="1">
        <f>'Input Data'!I756</f>
        <v>0</v>
      </c>
      <c r="J743" s="1">
        <f t="shared" si="32"/>
        <v>114.9</v>
      </c>
      <c r="K743" s="6">
        <f>J743*'Input Data'!AF756</f>
        <v>5.745000000000001</v>
      </c>
      <c r="L743" s="6">
        <f>J743*'Input Data'!AG756</f>
        <v>0</v>
      </c>
      <c r="M743" s="6">
        <f t="shared" si="33"/>
        <v>120.64500000000001</v>
      </c>
    </row>
    <row r="744" spans="1:13" x14ac:dyDescent="0.2">
      <c r="A744" s="1" t="str">
        <f>'Input Data'!B757</f>
        <v>MEADOW LAKE</v>
      </c>
      <c r="B744" s="1" t="str">
        <f>'Input Data'!AH757</f>
        <v>2 COMMERCIAL CRE</v>
      </c>
      <c r="C744" s="1" t="str">
        <f>'Input Data'!C757</f>
        <v>SK</v>
      </c>
      <c r="D744" s="1" t="str">
        <f>'Input Data'!D757</f>
        <v>DIESEL LS</v>
      </c>
      <c r="E744" s="1">
        <f>'Input Data'!X757</f>
        <v>107.9</v>
      </c>
      <c r="F744" s="1">
        <f>'Input Data'!F757</f>
        <v>4</v>
      </c>
      <c r="G744" s="1">
        <f>'Input Data'!G757</f>
        <v>15</v>
      </c>
      <c r="H744" s="1">
        <f>'Input Data'!H757</f>
        <v>0</v>
      </c>
      <c r="I744" s="1">
        <f>'Input Data'!I757</f>
        <v>0</v>
      </c>
      <c r="J744" s="1">
        <f t="shared" si="32"/>
        <v>126.9</v>
      </c>
      <c r="K744" s="6">
        <f>J744*'Input Data'!AF757</f>
        <v>6.3450000000000006</v>
      </c>
      <c r="L744" s="6">
        <f>J744*'Input Data'!AG757</f>
        <v>0</v>
      </c>
      <c r="M744" s="6">
        <f t="shared" si="33"/>
        <v>133.245</v>
      </c>
    </row>
    <row r="745" spans="1:13" x14ac:dyDescent="0.2">
      <c r="A745" s="1" t="str">
        <f>'Input Data'!B758</f>
        <v>MEADOW LAKE</v>
      </c>
      <c r="B745" s="1" t="str">
        <f>'Input Data'!AH758</f>
        <v>2 COMMERCIAL CRE</v>
      </c>
      <c r="C745" s="1" t="str">
        <f>'Input Data'!C758</f>
        <v>SK</v>
      </c>
      <c r="D745" s="1" t="str">
        <f>'Input Data'!D758</f>
        <v>ETHANOL REG</v>
      </c>
      <c r="E745" s="1">
        <f>'Input Data'!X758</f>
        <v>98.2</v>
      </c>
      <c r="F745" s="1">
        <f>'Input Data'!F758</f>
        <v>10</v>
      </c>
      <c r="G745" s="1">
        <f>'Input Data'!G758</f>
        <v>15</v>
      </c>
      <c r="H745" s="1">
        <f>'Input Data'!H758</f>
        <v>0</v>
      </c>
      <c r="I745" s="1">
        <f>'Input Data'!I758</f>
        <v>0</v>
      </c>
      <c r="J745" s="1">
        <f t="shared" si="32"/>
        <v>123.2</v>
      </c>
      <c r="K745" s="6">
        <f>J745*'Input Data'!AF758</f>
        <v>6.16</v>
      </c>
      <c r="L745" s="6">
        <f>J745*'Input Data'!AG758</f>
        <v>0</v>
      </c>
      <c r="M745" s="6">
        <f t="shared" si="33"/>
        <v>129.36000000000001</v>
      </c>
    </row>
    <row r="746" spans="1:13" x14ac:dyDescent="0.2">
      <c r="A746" s="1" t="str">
        <f>'Input Data'!B759</f>
        <v>MOOSOMIN</v>
      </c>
      <c r="B746" s="1" t="e">
        <f>'Input Data'!AH759</f>
        <v>#N/A</v>
      </c>
      <c r="C746" s="1" t="str">
        <f>'Input Data'!C759</f>
        <v>SK</v>
      </c>
      <c r="D746" s="1" t="str">
        <f>'Input Data'!D759</f>
        <v>D LS DYED</v>
      </c>
      <c r="E746" s="1">
        <f>'Input Data'!X759</f>
        <v>103.6</v>
      </c>
      <c r="F746" s="1">
        <f>'Input Data'!F759</f>
        <v>4</v>
      </c>
      <c r="G746" s="1">
        <f>'Input Data'!G759</f>
        <v>3</v>
      </c>
      <c r="H746" s="1">
        <f>'Input Data'!H759</f>
        <v>0</v>
      </c>
      <c r="I746" s="1">
        <f>'Input Data'!I759</f>
        <v>0</v>
      </c>
      <c r="J746" s="1">
        <f t="shared" si="32"/>
        <v>110.6</v>
      </c>
      <c r="K746" s="6">
        <f>J746*'Input Data'!AF759</f>
        <v>5.53</v>
      </c>
      <c r="L746" s="6">
        <f>J746*'Input Data'!AG759</f>
        <v>0</v>
      </c>
      <c r="M746" s="6">
        <f t="shared" si="33"/>
        <v>116.13</v>
      </c>
    </row>
    <row r="747" spans="1:13" x14ac:dyDescent="0.2">
      <c r="A747" s="1" t="str">
        <f>'Input Data'!B760</f>
        <v>MOOSOMIN</v>
      </c>
      <c r="B747" s="1" t="e">
        <f>'Input Data'!AH760</f>
        <v>#N/A</v>
      </c>
      <c r="C747" s="1" t="str">
        <f>'Input Data'!C760</f>
        <v>SK</v>
      </c>
      <c r="D747" s="1" t="str">
        <f>'Input Data'!D760</f>
        <v>DIESEL LS</v>
      </c>
      <c r="E747" s="1">
        <f>'Input Data'!X760</f>
        <v>103.6</v>
      </c>
      <c r="F747" s="1">
        <f>'Input Data'!F760</f>
        <v>4</v>
      </c>
      <c r="G747" s="1">
        <f>'Input Data'!G760</f>
        <v>15</v>
      </c>
      <c r="H747" s="1">
        <f>'Input Data'!H760</f>
        <v>0</v>
      </c>
      <c r="I747" s="1">
        <f>'Input Data'!I760</f>
        <v>0</v>
      </c>
      <c r="J747" s="1">
        <f t="shared" si="32"/>
        <v>122.6</v>
      </c>
      <c r="K747" s="6">
        <f>J747*'Input Data'!AF760</f>
        <v>6.13</v>
      </c>
      <c r="L747" s="6">
        <f>J747*'Input Data'!AG760</f>
        <v>0</v>
      </c>
      <c r="M747" s="6">
        <f t="shared" si="33"/>
        <v>128.72999999999999</v>
      </c>
    </row>
    <row r="748" spans="1:13" x14ac:dyDescent="0.2">
      <c r="A748" s="1" t="str">
        <f>'Input Data'!B761</f>
        <v>MOOSOMIN</v>
      </c>
      <c r="B748" s="1" t="e">
        <f>'Input Data'!AH761</f>
        <v>#N/A</v>
      </c>
      <c r="C748" s="1" t="str">
        <f>'Input Data'!C761</f>
        <v>SK</v>
      </c>
      <c r="D748" s="1" t="str">
        <f>'Input Data'!D761</f>
        <v>UNBRAND DEF</v>
      </c>
      <c r="E748" s="1">
        <f>'Input Data'!X761</f>
        <v>142.5</v>
      </c>
      <c r="F748" s="1">
        <f>'Input Data'!F761</f>
        <v>0</v>
      </c>
      <c r="G748" s="1">
        <f>'Input Data'!G761</f>
        <v>0</v>
      </c>
      <c r="H748" s="1">
        <f>'Input Data'!H761</f>
        <v>0</v>
      </c>
      <c r="I748" s="1">
        <f>'Input Data'!I761</f>
        <v>0</v>
      </c>
      <c r="J748" s="1">
        <f t="shared" si="32"/>
        <v>142.5</v>
      </c>
      <c r="K748" s="6">
        <f>J748*'Input Data'!AF761</f>
        <v>15.675000000000001</v>
      </c>
      <c r="L748" s="6">
        <f>J748*'Input Data'!AG761</f>
        <v>0</v>
      </c>
      <c r="M748" s="6">
        <f t="shared" si="33"/>
        <v>158.17500000000001</v>
      </c>
    </row>
    <row r="749" spans="1:13" x14ac:dyDescent="0.2">
      <c r="A749" s="1" t="str">
        <f>'Input Data'!B762</f>
        <v>REGINA</v>
      </c>
      <c r="B749" s="1" t="str">
        <f>'Input Data'!AH762</f>
        <v>1755 PRINCE OF WALES DR</v>
      </c>
      <c r="C749" s="1" t="str">
        <f>'Input Data'!C762</f>
        <v>SK</v>
      </c>
      <c r="D749" s="1" t="str">
        <f>'Input Data'!D762</f>
        <v>DIESEL LS</v>
      </c>
      <c r="E749" s="1">
        <f>'Input Data'!X762</f>
        <v>101.3</v>
      </c>
      <c r="F749" s="1">
        <f>'Input Data'!F762</f>
        <v>4</v>
      </c>
      <c r="G749" s="1">
        <f>'Input Data'!G762</f>
        <v>15</v>
      </c>
      <c r="H749" s="1">
        <f>'Input Data'!H762</f>
        <v>0</v>
      </c>
      <c r="I749" s="1">
        <f>'Input Data'!I762</f>
        <v>0</v>
      </c>
      <c r="J749" s="1">
        <f t="shared" si="32"/>
        <v>120.3</v>
      </c>
      <c r="K749" s="6">
        <f>J749*'Input Data'!AF762</f>
        <v>6.0150000000000006</v>
      </c>
      <c r="L749" s="6">
        <f>J749*'Input Data'!AG762</f>
        <v>0</v>
      </c>
      <c r="M749" s="6">
        <f t="shared" si="33"/>
        <v>126.315</v>
      </c>
    </row>
    <row r="750" spans="1:13" x14ac:dyDescent="0.2">
      <c r="A750" s="1" t="str">
        <f>'Input Data'!B763</f>
        <v>REGINA</v>
      </c>
      <c r="B750" s="1" t="str">
        <f>'Input Data'!AH763</f>
        <v>1755 PRINCE OF WALES DR</v>
      </c>
      <c r="C750" s="1" t="str">
        <f>'Input Data'!C763</f>
        <v>SK</v>
      </c>
      <c r="D750" s="1" t="str">
        <f>'Input Data'!D763</f>
        <v>ETH MID</v>
      </c>
      <c r="E750" s="1">
        <f>'Input Data'!X763</f>
        <v>96</v>
      </c>
      <c r="F750" s="1">
        <f>'Input Data'!F763</f>
        <v>10</v>
      </c>
      <c r="G750" s="1">
        <f>'Input Data'!G763</f>
        <v>15</v>
      </c>
      <c r="H750" s="1">
        <f>'Input Data'!H763</f>
        <v>0</v>
      </c>
      <c r="I750" s="1">
        <f>'Input Data'!I763</f>
        <v>0</v>
      </c>
      <c r="J750" s="1">
        <f t="shared" si="32"/>
        <v>121</v>
      </c>
      <c r="K750" s="6">
        <f>J750*'Input Data'!AF763</f>
        <v>6.0500000000000007</v>
      </c>
      <c r="L750" s="6">
        <f>J750*'Input Data'!AG763</f>
        <v>0</v>
      </c>
      <c r="M750" s="6">
        <f t="shared" si="33"/>
        <v>127.05</v>
      </c>
    </row>
    <row r="751" spans="1:13" x14ac:dyDescent="0.2">
      <c r="A751" s="1" t="str">
        <f>'Input Data'!B764</f>
        <v>REGINA</v>
      </c>
      <c r="B751" s="1" t="str">
        <f>'Input Data'!AH764</f>
        <v>1755 PRINCE OF WALES DR</v>
      </c>
      <c r="C751" s="1" t="str">
        <f>'Input Data'!C764</f>
        <v>SK</v>
      </c>
      <c r="D751" s="1" t="str">
        <f>'Input Data'!D764</f>
        <v>ETHANOL REG</v>
      </c>
      <c r="E751" s="1">
        <f>'Input Data'!X764</f>
        <v>91.5</v>
      </c>
      <c r="F751" s="1">
        <f>'Input Data'!F764</f>
        <v>10</v>
      </c>
      <c r="G751" s="1">
        <f>'Input Data'!G764</f>
        <v>15</v>
      </c>
      <c r="H751" s="1">
        <f>'Input Data'!H764</f>
        <v>0</v>
      </c>
      <c r="I751" s="1">
        <f>'Input Data'!I764</f>
        <v>0</v>
      </c>
      <c r="J751" s="1">
        <f t="shared" ref="J751:J755" si="34">SUM(E751:I751)</f>
        <v>116.5</v>
      </c>
      <c r="K751" s="6">
        <f>J751*'Input Data'!AF764</f>
        <v>5.8250000000000002</v>
      </c>
      <c r="L751" s="6">
        <f>J751*'Input Data'!AG764</f>
        <v>0</v>
      </c>
      <c r="M751" s="6">
        <f t="shared" ref="M751:M755" si="35">SUM(J751:L751)</f>
        <v>122.325</v>
      </c>
    </row>
    <row r="752" spans="1:13" x14ac:dyDescent="0.2">
      <c r="A752" s="1" t="str">
        <f>'Input Data'!B765</f>
        <v>REGINA</v>
      </c>
      <c r="B752" s="1" t="str">
        <f>'Input Data'!AH765</f>
        <v>1755 PRINCE OF WALES DR</v>
      </c>
      <c r="C752" s="1" t="str">
        <f>'Input Data'!C765</f>
        <v>SK</v>
      </c>
      <c r="D752" s="1" t="str">
        <f>'Input Data'!D765</f>
        <v>PREMIUM</v>
      </c>
      <c r="E752" s="1">
        <f>'Input Data'!X765</f>
        <v>111.5</v>
      </c>
      <c r="F752" s="1">
        <f>'Input Data'!F765</f>
        <v>10</v>
      </c>
      <c r="G752" s="1">
        <f>'Input Data'!G765</f>
        <v>15</v>
      </c>
      <c r="H752" s="1">
        <f>'Input Data'!H765</f>
        <v>0</v>
      </c>
      <c r="I752" s="1">
        <f>'Input Data'!I765</f>
        <v>0</v>
      </c>
      <c r="J752" s="1">
        <f t="shared" si="34"/>
        <v>136.5</v>
      </c>
      <c r="K752" s="6">
        <f>J752*'Input Data'!AF765</f>
        <v>6.8250000000000002</v>
      </c>
      <c r="L752" s="6">
        <f>J752*'Input Data'!AG765</f>
        <v>0</v>
      </c>
      <c r="M752" s="6">
        <f t="shared" si="35"/>
        <v>143.32499999999999</v>
      </c>
    </row>
    <row r="753" spans="1:13" x14ac:dyDescent="0.2">
      <c r="A753" s="1" t="str">
        <f>'Input Data'!B766</f>
        <v>REGINA</v>
      </c>
      <c r="B753" s="1" t="str">
        <f>'Input Data'!AH766</f>
        <v>1755 PRINCE OF WALES DR</v>
      </c>
      <c r="C753" s="1" t="str">
        <f>'Input Data'!C766</f>
        <v>SK</v>
      </c>
      <c r="D753" s="1" t="str">
        <f>'Input Data'!D766</f>
        <v>UNBRAND DEF</v>
      </c>
      <c r="E753" s="1">
        <f>'Input Data'!X766</f>
        <v>120.5</v>
      </c>
      <c r="F753" s="1">
        <f>'Input Data'!F766</f>
        <v>0</v>
      </c>
      <c r="G753" s="1">
        <f>'Input Data'!G766</f>
        <v>0</v>
      </c>
      <c r="H753" s="1">
        <f>'Input Data'!H766</f>
        <v>0</v>
      </c>
      <c r="I753" s="1">
        <f>'Input Data'!I766</f>
        <v>0</v>
      </c>
      <c r="J753" s="1">
        <f t="shared" si="34"/>
        <v>120.5</v>
      </c>
      <c r="K753" s="6">
        <f>J753*'Input Data'!AF766</f>
        <v>13.255000000000001</v>
      </c>
      <c r="L753" s="6">
        <f>J753*'Input Data'!AG766</f>
        <v>0</v>
      </c>
      <c r="M753" s="6">
        <f t="shared" si="35"/>
        <v>133.755</v>
      </c>
    </row>
    <row r="754" spans="1:13" x14ac:dyDescent="0.2">
      <c r="A754" s="1" t="str">
        <f>'Input Data'!B767</f>
        <v>REGINA</v>
      </c>
      <c r="B754" s="1" t="str">
        <f>'Input Data'!AH767</f>
        <v>210 MCDONALD ST N</v>
      </c>
      <c r="C754" s="1" t="str">
        <f>'Input Data'!C767</f>
        <v>SK</v>
      </c>
      <c r="D754" s="1" t="str">
        <f>'Input Data'!D767</f>
        <v>D LS DYED</v>
      </c>
      <c r="E754" s="1">
        <f>'Input Data'!X767</f>
        <v>101.1</v>
      </c>
      <c r="F754" s="1">
        <f>'Input Data'!F767</f>
        <v>4</v>
      </c>
      <c r="G754" s="1">
        <f>'Input Data'!G767</f>
        <v>3</v>
      </c>
      <c r="H754" s="1">
        <f>'Input Data'!H767</f>
        <v>0</v>
      </c>
      <c r="I754" s="1">
        <f>'Input Data'!I767</f>
        <v>0</v>
      </c>
      <c r="J754" s="1">
        <f t="shared" si="34"/>
        <v>108.1</v>
      </c>
      <c r="K754" s="6">
        <f>J754*'Input Data'!AF767</f>
        <v>5.4050000000000002</v>
      </c>
      <c r="L754" s="6">
        <f>J754*'Input Data'!AG767</f>
        <v>0</v>
      </c>
      <c r="M754" s="6">
        <f t="shared" si="35"/>
        <v>113.505</v>
      </c>
    </row>
    <row r="755" spans="1:13" x14ac:dyDescent="0.2">
      <c r="A755" s="1" t="str">
        <f>'Input Data'!B768</f>
        <v>REGINA</v>
      </c>
      <c r="B755" s="1" t="str">
        <f>'Input Data'!AH768</f>
        <v>210 MCDONALD ST N</v>
      </c>
      <c r="C755" s="1" t="str">
        <f>'Input Data'!C768</f>
        <v>SK</v>
      </c>
      <c r="D755" s="1" t="str">
        <f>'Input Data'!D768</f>
        <v>DIESEL LS</v>
      </c>
      <c r="E755" s="1">
        <f>'Input Data'!X768</f>
        <v>101.1</v>
      </c>
      <c r="F755" s="1">
        <f>'Input Data'!F768</f>
        <v>4</v>
      </c>
      <c r="G755" s="1">
        <f>'Input Data'!G768</f>
        <v>15</v>
      </c>
      <c r="H755" s="1">
        <f>'Input Data'!H768</f>
        <v>0</v>
      </c>
      <c r="I755" s="1">
        <f>'Input Data'!I768</f>
        <v>0</v>
      </c>
      <c r="J755" s="1">
        <f t="shared" si="34"/>
        <v>120.1</v>
      </c>
      <c r="K755" s="6">
        <f>J755*'Input Data'!AF768</f>
        <v>6.0049999999999999</v>
      </c>
      <c r="L755" s="6">
        <f>J755*'Input Data'!AG768</f>
        <v>0</v>
      </c>
      <c r="M755" s="6">
        <f t="shared" si="35"/>
        <v>126.10499999999999</v>
      </c>
    </row>
    <row r="756" spans="1:13" x14ac:dyDescent="0.2">
      <c r="A756" s="1" t="str">
        <f>'Input Data'!B769</f>
        <v>REGINA</v>
      </c>
      <c r="B756" s="1" t="str">
        <f>'Input Data'!AH769</f>
        <v>210 MCDONALD ST N</v>
      </c>
      <c r="C756" s="1" t="str">
        <f>'Input Data'!C769</f>
        <v>SK</v>
      </c>
      <c r="D756" s="1" t="str">
        <f>'Input Data'!D769</f>
        <v>ETH MID</v>
      </c>
      <c r="E756" s="1">
        <f>'Input Data'!X769</f>
        <v>104.3</v>
      </c>
      <c r="F756" s="1">
        <f>'Input Data'!F769</f>
        <v>10</v>
      </c>
      <c r="G756" s="1">
        <f>'Input Data'!G769</f>
        <v>15</v>
      </c>
      <c r="H756" s="1">
        <f>'Input Data'!H769</f>
        <v>0</v>
      </c>
      <c r="I756" s="1">
        <f>'Input Data'!I769</f>
        <v>0</v>
      </c>
      <c r="J756" s="1">
        <f t="shared" ref="J756:J758" si="36">SUM(E756:I756)</f>
        <v>129.30000000000001</v>
      </c>
      <c r="K756" s="6">
        <f>J756*'Input Data'!AF769</f>
        <v>6.4650000000000007</v>
      </c>
      <c r="L756" s="6">
        <f>J756*'Input Data'!AG769</f>
        <v>0</v>
      </c>
      <c r="M756" s="6">
        <f t="shared" ref="M756:M758" si="37">SUM(J756:L756)</f>
        <v>135.76500000000001</v>
      </c>
    </row>
    <row r="757" spans="1:13" x14ac:dyDescent="0.2">
      <c r="A757" s="1" t="str">
        <f>'Input Data'!B770</f>
        <v>REGINA</v>
      </c>
      <c r="B757" s="1" t="str">
        <f>'Input Data'!AH770</f>
        <v>210 MCDONALD ST N</v>
      </c>
      <c r="C757" s="1" t="str">
        <f>'Input Data'!C770</f>
        <v>SK</v>
      </c>
      <c r="D757" s="1" t="str">
        <f>'Input Data'!D770</f>
        <v>ETHANOL REG</v>
      </c>
      <c r="E757" s="1">
        <f>'Input Data'!X770</f>
        <v>91.4</v>
      </c>
      <c r="F757" s="1">
        <f>'Input Data'!F770</f>
        <v>10</v>
      </c>
      <c r="G757" s="1">
        <f>'Input Data'!G770</f>
        <v>15</v>
      </c>
      <c r="H757" s="1">
        <f>'Input Data'!H770</f>
        <v>0</v>
      </c>
      <c r="I757" s="1">
        <f>'Input Data'!I770</f>
        <v>0</v>
      </c>
      <c r="J757" s="1">
        <f t="shared" si="36"/>
        <v>116.4</v>
      </c>
      <c r="K757" s="6">
        <f>J757*'Input Data'!AF770</f>
        <v>5.82</v>
      </c>
      <c r="L757" s="6">
        <f>J757*'Input Data'!AG770</f>
        <v>0</v>
      </c>
      <c r="M757" s="6">
        <f t="shared" si="37"/>
        <v>122.22</v>
      </c>
    </row>
    <row r="758" spans="1:13" x14ac:dyDescent="0.2">
      <c r="A758" s="1" t="str">
        <f>'Input Data'!B771</f>
        <v>REGINA</v>
      </c>
      <c r="B758" s="1" t="str">
        <f>'Input Data'!AH771</f>
        <v>210 MCDONALD ST N</v>
      </c>
      <c r="C758" s="1" t="str">
        <f>'Input Data'!C771</f>
        <v>SK</v>
      </c>
      <c r="D758" s="1" t="str">
        <f>'Input Data'!D771</f>
        <v>MID</v>
      </c>
      <c r="E758" s="1">
        <f>'Input Data'!X771</f>
        <v>84.1</v>
      </c>
      <c r="F758" s="1">
        <f>'Input Data'!F771</f>
        <v>10</v>
      </c>
      <c r="G758" s="1">
        <f>'Input Data'!G771</f>
        <v>15</v>
      </c>
      <c r="H758" s="1">
        <f>'Input Data'!H771</f>
        <v>0</v>
      </c>
      <c r="I758" s="1">
        <f>'Input Data'!I771</f>
        <v>0</v>
      </c>
      <c r="J758" s="1">
        <f t="shared" si="36"/>
        <v>109.1</v>
      </c>
      <c r="K758" s="6">
        <f>J758*'Input Data'!AF771</f>
        <v>5.4550000000000001</v>
      </c>
      <c r="L758" s="6">
        <f>J758*'Input Data'!AG771</f>
        <v>0</v>
      </c>
      <c r="M758" s="6">
        <f t="shared" si="37"/>
        <v>114.55499999999999</v>
      </c>
    </row>
    <row r="759" spans="1:13" x14ac:dyDescent="0.2">
      <c r="A759" s="1" t="str">
        <f>'Input Data'!B772</f>
        <v>REGINA</v>
      </c>
      <c r="B759" s="1" t="str">
        <f>'Input Data'!AH772</f>
        <v>210 MCDONALD ST N</v>
      </c>
      <c r="C759" s="1" t="str">
        <f>'Input Data'!C772</f>
        <v>SK</v>
      </c>
      <c r="D759" s="1" t="str">
        <f>'Input Data'!D772</f>
        <v>PREMIUM</v>
      </c>
      <c r="E759" s="1">
        <f>'Input Data'!X772</f>
        <v>111.4</v>
      </c>
      <c r="F759" s="1">
        <f>'Input Data'!F772</f>
        <v>10</v>
      </c>
      <c r="G759" s="1">
        <f>'Input Data'!G772</f>
        <v>15</v>
      </c>
      <c r="H759" s="1">
        <f>'Input Data'!H772</f>
        <v>0</v>
      </c>
      <c r="I759" s="1">
        <f>'Input Data'!I772</f>
        <v>0</v>
      </c>
      <c r="J759" s="1">
        <f t="shared" ref="J759:J761" si="38">SUM(E759:I759)</f>
        <v>136.4</v>
      </c>
      <c r="K759" s="6">
        <f>J759*'Input Data'!AF772</f>
        <v>6.82</v>
      </c>
      <c r="L759" s="6">
        <f>J759*'Input Data'!AG772</f>
        <v>0</v>
      </c>
      <c r="M759" s="6">
        <f t="shared" ref="M759:M761" si="39">SUM(J759:L759)</f>
        <v>143.22</v>
      </c>
    </row>
    <row r="760" spans="1:13" x14ac:dyDescent="0.2">
      <c r="A760" s="1" t="str">
        <f>'Input Data'!B773</f>
        <v>REGINA</v>
      </c>
      <c r="B760" s="1" t="str">
        <f>'Input Data'!AH773</f>
        <v>210 MCDONALD ST N</v>
      </c>
      <c r="C760" s="1" t="str">
        <f>'Input Data'!C773</f>
        <v>SK</v>
      </c>
      <c r="D760" s="1" t="str">
        <f>'Input Data'!D773</f>
        <v>REGULAR</v>
      </c>
      <c r="E760" s="1">
        <f>'Input Data'!X773</f>
        <v>70.599999999999994</v>
      </c>
      <c r="F760" s="1">
        <f>'Input Data'!F773</f>
        <v>10</v>
      </c>
      <c r="G760" s="1">
        <f>'Input Data'!G773</f>
        <v>15</v>
      </c>
      <c r="H760" s="1">
        <f>'Input Data'!H773</f>
        <v>0</v>
      </c>
      <c r="I760" s="1">
        <f>'Input Data'!I773</f>
        <v>0</v>
      </c>
      <c r="J760" s="1">
        <f t="shared" si="38"/>
        <v>95.6</v>
      </c>
      <c r="K760" s="6">
        <f>J760*'Input Data'!AF773</f>
        <v>4.78</v>
      </c>
      <c r="L760" s="6">
        <f>J760*'Input Data'!AG773</f>
        <v>0</v>
      </c>
      <c r="M760" s="6">
        <f t="shared" si="39"/>
        <v>100.38</v>
      </c>
    </row>
    <row r="761" spans="1:13" x14ac:dyDescent="0.2">
      <c r="A761" s="1" t="str">
        <f>'Input Data'!B774</f>
        <v>REGINA</v>
      </c>
      <c r="B761" s="1" t="str">
        <f>'Input Data'!AH774</f>
        <v>210 MCDONALD ST N</v>
      </c>
      <c r="C761" s="1" t="str">
        <f>'Input Data'!C774</f>
        <v>SK</v>
      </c>
      <c r="D761" s="1" t="str">
        <f>'Input Data'!D774</f>
        <v>UNBRAND DEF</v>
      </c>
      <c r="E761" s="1">
        <f>'Input Data'!X774</f>
        <v>116</v>
      </c>
      <c r="F761" s="1">
        <f>'Input Data'!F774</f>
        <v>0</v>
      </c>
      <c r="G761" s="1">
        <f>'Input Data'!G774</f>
        <v>0</v>
      </c>
      <c r="H761" s="1">
        <f>'Input Data'!H774</f>
        <v>0</v>
      </c>
      <c r="I761" s="1">
        <f>'Input Data'!I774</f>
        <v>0</v>
      </c>
      <c r="J761" s="1">
        <f t="shared" si="38"/>
        <v>116</v>
      </c>
      <c r="K761" s="6">
        <f>J761*'Input Data'!AF774</f>
        <v>12.76</v>
      </c>
      <c r="L761" s="6">
        <f>J761*'Input Data'!AG774</f>
        <v>0</v>
      </c>
      <c r="M761" s="6">
        <f t="shared" si="39"/>
        <v>128.76</v>
      </c>
    </row>
    <row r="762" spans="1:13" x14ac:dyDescent="0.2">
      <c r="A762" s="1" t="str">
        <f>'Input Data'!B775</f>
        <v>SASKATOON</v>
      </c>
      <c r="B762" s="1" t="str">
        <f>'Input Data'!AH775</f>
        <v>315 MARQUIS DR W</v>
      </c>
      <c r="C762" s="1" t="str">
        <f>'Input Data'!C775</f>
        <v>SK</v>
      </c>
      <c r="D762" s="1" t="str">
        <f>'Input Data'!D775</f>
        <v>DIESEL LS</v>
      </c>
      <c r="E762" s="1">
        <f>'Input Data'!X775</f>
        <v>102</v>
      </c>
      <c r="F762" s="1">
        <f>'Input Data'!F775</f>
        <v>4</v>
      </c>
      <c r="G762" s="1">
        <f>'Input Data'!G775</f>
        <v>15</v>
      </c>
      <c r="H762" s="1">
        <f>'Input Data'!H775</f>
        <v>0</v>
      </c>
      <c r="I762" s="1">
        <f>'Input Data'!I775</f>
        <v>0</v>
      </c>
      <c r="J762" s="1">
        <f t="shared" ref="J762" si="40">SUM(E762:I762)</f>
        <v>121</v>
      </c>
      <c r="K762" s="6">
        <f>J762*'Input Data'!AF775</f>
        <v>6.0500000000000007</v>
      </c>
      <c r="L762" s="6">
        <f>J762*'Input Data'!AG775</f>
        <v>0</v>
      </c>
      <c r="M762" s="6">
        <f t="shared" ref="M762" si="41">SUM(J762:L762)</f>
        <v>127.05</v>
      </c>
    </row>
    <row r="763" spans="1:13" x14ac:dyDescent="0.2">
      <c r="A763" s="1" t="str">
        <f>'Input Data'!B776</f>
        <v>SASKATOON</v>
      </c>
      <c r="B763" s="1" t="str">
        <f>'Input Data'!AH776</f>
        <v>315 MARQUIS DR W</v>
      </c>
      <c r="C763" s="1" t="str">
        <f>'Input Data'!C776</f>
        <v>SK</v>
      </c>
      <c r="D763" s="1" t="str">
        <f>'Input Data'!D776</f>
        <v>ETH MID</v>
      </c>
      <c r="E763" s="1">
        <f>'Input Data'!X776</f>
        <v>96.7</v>
      </c>
      <c r="F763" s="1">
        <f>'Input Data'!F776</f>
        <v>10</v>
      </c>
      <c r="G763" s="1">
        <f>'Input Data'!G776</f>
        <v>15</v>
      </c>
      <c r="H763" s="1">
        <f>'Input Data'!H776</f>
        <v>0</v>
      </c>
      <c r="I763" s="1">
        <f>'Input Data'!I776</f>
        <v>0</v>
      </c>
      <c r="J763" s="1">
        <f t="shared" ref="J763:J765" si="42">SUM(E763:I763)</f>
        <v>121.7</v>
      </c>
      <c r="K763" s="6">
        <f>J763*'Input Data'!AF776</f>
        <v>6.0850000000000009</v>
      </c>
      <c r="L763" s="6">
        <f>J763*'Input Data'!AG776</f>
        <v>0</v>
      </c>
      <c r="M763" s="6">
        <f t="shared" ref="M763:M765" si="43">SUM(J763:L763)</f>
        <v>127.785</v>
      </c>
    </row>
    <row r="764" spans="1:13" x14ac:dyDescent="0.2">
      <c r="A764" s="1" t="str">
        <f>'Input Data'!B777</f>
        <v>SASKATOON</v>
      </c>
      <c r="B764" s="1" t="str">
        <f>'Input Data'!AH777</f>
        <v>315 MARQUIS DR W</v>
      </c>
      <c r="C764" s="1" t="str">
        <f>'Input Data'!C777</f>
        <v>SK</v>
      </c>
      <c r="D764" s="1" t="str">
        <f>'Input Data'!D777</f>
        <v>ETHANOL REG</v>
      </c>
      <c r="E764" s="1">
        <f>'Input Data'!X777</f>
        <v>92.2</v>
      </c>
      <c r="F764" s="1">
        <f>'Input Data'!F777</f>
        <v>10</v>
      </c>
      <c r="G764" s="1">
        <f>'Input Data'!G777</f>
        <v>15</v>
      </c>
      <c r="H764" s="1">
        <f>'Input Data'!H777</f>
        <v>0</v>
      </c>
      <c r="I764" s="1">
        <f>'Input Data'!I777</f>
        <v>0</v>
      </c>
      <c r="J764" s="1">
        <f t="shared" si="42"/>
        <v>117.2</v>
      </c>
      <c r="K764" s="6">
        <f>J764*'Input Data'!AF777</f>
        <v>5.86</v>
      </c>
      <c r="L764" s="6">
        <f>J764*'Input Data'!AG777</f>
        <v>0</v>
      </c>
      <c r="M764" s="6">
        <f t="shared" si="43"/>
        <v>123.06</v>
      </c>
    </row>
    <row r="765" spans="1:13" x14ac:dyDescent="0.2">
      <c r="A765" s="1" t="str">
        <f>'Input Data'!B778</f>
        <v>SASKATOON</v>
      </c>
      <c r="B765" s="1" t="str">
        <f>'Input Data'!AH778</f>
        <v>315 MARQUIS DR W</v>
      </c>
      <c r="C765" s="1" t="str">
        <f>'Input Data'!C778</f>
        <v>SK</v>
      </c>
      <c r="D765" s="1" t="str">
        <f>'Input Data'!D778</f>
        <v>PREMIUM</v>
      </c>
      <c r="E765" s="1">
        <f>'Input Data'!X778</f>
        <v>112.2</v>
      </c>
      <c r="F765" s="1">
        <f>'Input Data'!F778</f>
        <v>10</v>
      </c>
      <c r="G765" s="1">
        <f>'Input Data'!G778</f>
        <v>15</v>
      </c>
      <c r="H765" s="1">
        <f>'Input Data'!H778</f>
        <v>0</v>
      </c>
      <c r="I765" s="1">
        <f>'Input Data'!I778</f>
        <v>0</v>
      </c>
      <c r="J765" s="1">
        <f t="shared" si="42"/>
        <v>137.19999999999999</v>
      </c>
      <c r="K765" s="6">
        <f>J765*'Input Data'!AF778</f>
        <v>6.8599999999999994</v>
      </c>
      <c r="L765" s="6">
        <f>J765*'Input Data'!AG778</f>
        <v>0</v>
      </c>
      <c r="M765" s="6">
        <f t="shared" si="43"/>
        <v>144.06</v>
      </c>
    </row>
    <row r="766" spans="1:13" x14ac:dyDescent="0.2">
      <c r="A766" s="1" t="str">
        <f>'Input Data'!B779</f>
        <v>SASKATOON</v>
      </c>
      <c r="B766" s="1" t="str">
        <f>'Input Data'!AH779</f>
        <v>315 MARQUIS DR W</v>
      </c>
      <c r="C766" s="1" t="str">
        <f>'Input Data'!C779</f>
        <v>SK</v>
      </c>
      <c r="D766" s="1" t="str">
        <f>'Input Data'!D779</f>
        <v>UNBRAND DEF</v>
      </c>
      <c r="E766" s="1">
        <f>'Input Data'!X779</f>
        <v>120.5</v>
      </c>
      <c r="F766" s="1">
        <f>'Input Data'!F779</f>
        <v>0</v>
      </c>
      <c r="G766" s="1">
        <f>'Input Data'!G779</f>
        <v>0</v>
      </c>
      <c r="H766" s="1">
        <f>'Input Data'!H779</f>
        <v>0</v>
      </c>
      <c r="I766" s="1">
        <f>'Input Data'!I779</f>
        <v>0</v>
      </c>
      <c r="J766" s="1">
        <f t="shared" ref="J766:J769" si="44">SUM(E766:I766)</f>
        <v>120.5</v>
      </c>
      <c r="K766" s="6">
        <f>J766*'Input Data'!AF779</f>
        <v>13.255000000000001</v>
      </c>
      <c r="L766" s="6">
        <f>J766*'Input Data'!AG779</f>
        <v>0</v>
      </c>
      <c r="M766" s="6">
        <f t="shared" ref="M766:M769" si="45">SUM(J766:L766)</f>
        <v>133.755</v>
      </c>
    </row>
    <row r="767" spans="1:13" x14ac:dyDescent="0.2">
      <c r="A767" s="1" t="str">
        <f>'Input Data'!B780</f>
        <v>SWIFT CURRENT</v>
      </c>
      <c r="B767" s="1" t="str">
        <f>'Input Data'!AH780</f>
        <v>2615 N SERVICE RD</v>
      </c>
      <c r="C767" s="1" t="str">
        <f>'Input Data'!C780</f>
        <v>SK</v>
      </c>
      <c r="D767" s="1" t="str">
        <f>'Input Data'!D780</f>
        <v>DIESEL LS</v>
      </c>
      <c r="E767" s="1">
        <f>'Input Data'!X780</f>
        <v>103.5</v>
      </c>
      <c r="F767" s="1">
        <f>'Input Data'!F780</f>
        <v>4</v>
      </c>
      <c r="G767" s="1">
        <f>'Input Data'!G780</f>
        <v>15</v>
      </c>
      <c r="H767" s="1">
        <f>'Input Data'!H780</f>
        <v>0</v>
      </c>
      <c r="I767" s="1">
        <f>'Input Data'!I780</f>
        <v>0</v>
      </c>
      <c r="J767" s="1">
        <f t="shared" si="44"/>
        <v>122.5</v>
      </c>
      <c r="K767" s="6">
        <f>J767*'Input Data'!AF780</f>
        <v>6.125</v>
      </c>
      <c r="L767" s="6">
        <f>J767*'Input Data'!AG780</f>
        <v>0</v>
      </c>
      <c r="M767" s="6">
        <f t="shared" si="45"/>
        <v>128.625</v>
      </c>
    </row>
    <row r="768" spans="1:13" x14ac:dyDescent="0.2">
      <c r="A768" s="1" t="str">
        <f>'Input Data'!B781</f>
        <v>SWIFT CURRENT</v>
      </c>
      <c r="B768" s="1" t="str">
        <f>'Input Data'!AH781</f>
        <v>1510 SOUTH SERVICE ROAD WEST</v>
      </c>
      <c r="C768" s="1" t="str">
        <f>'Input Data'!C781</f>
        <v>SK</v>
      </c>
      <c r="D768" s="1" t="str">
        <f>'Input Data'!D781</f>
        <v>DIESEL LS</v>
      </c>
      <c r="E768" s="1">
        <f>'Input Data'!X781</f>
        <v>103.4</v>
      </c>
      <c r="F768" s="1">
        <f>'Input Data'!F781</f>
        <v>4</v>
      </c>
      <c r="G768" s="1">
        <f>'Input Data'!G781</f>
        <v>15</v>
      </c>
      <c r="H768" s="1">
        <f>'Input Data'!H781</f>
        <v>0</v>
      </c>
      <c r="I768" s="1">
        <f>'Input Data'!I781</f>
        <v>0</v>
      </c>
      <c r="J768" s="1">
        <f t="shared" si="44"/>
        <v>122.4</v>
      </c>
      <c r="K768" s="6">
        <f>J768*'Input Data'!AF781</f>
        <v>6.120000000000001</v>
      </c>
      <c r="L768" s="6">
        <f>J768*'Input Data'!AG781</f>
        <v>0</v>
      </c>
      <c r="M768" s="6">
        <f t="shared" si="45"/>
        <v>128.52000000000001</v>
      </c>
    </row>
    <row r="769" spans="1:13" x14ac:dyDescent="0.2">
      <c r="A769" s="1" t="str">
        <f>'Input Data'!B782</f>
        <v>SWIFT CURRENT</v>
      </c>
      <c r="B769" s="1" t="str">
        <f>'Input Data'!AH782</f>
        <v>1510 SOUTH SERVICE ROAD WEST</v>
      </c>
      <c r="C769" s="1" t="str">
        <f>'Input Data'!C782</f>
        <v>SK</v>
      </c>
      <c r="D769" s="1" t="str">
        <f>'Input Data'!D782</f>
        <v>ETH MID</v>
      </c>
      <c r="E769" s="1">
        <f>'Input Data'!X782</f>
        <v>97.8</v>
      </c>
      <c r="F769" s="1">
        <f>'Input Data'!F782</f>
        <v>10</v>
      </c>
      <c r="G769" s="1">
        <f>'Input Data'!G782</f>
        <v>15</v>
      </c>
      <c r="H769" s="1">
        <f>'Input Data'!H782</f>
        <v>0</v>
      </c>
      <c r="I769" s="1">
        <f>'Input Data'!I782</f>
        <v>0</v>
      </c>
      <c r="J769" s="1">
        <f t="shared" si="44"/>
        <v>122.8</v>
      </c>
      <c r="K769" s="6">
        <f>J769*'Input Data'!AF782</f>
        <v>6.1400000000000006</v>
      </c>
      <c r="L769" s="6">
        <f>J769*'Input Data'!AG782</f>
        <v>0</v>
      </c>
      <c r="M769" s="6">
        <f t="shared" si="45"/>
        <v>128.94</v>
      </c>
    </row>
    <row r="770" spans="1:13" x14ac:dyDescent="0.2">
      <c r="A770" s="1" t="str">
        <f>'Input Data'!B783</f>
        <v>SWIFT CURRENT</v>
      </c>
      <c r="B770" s="1" t="str">
        <f>'Input Data'!AH783</f>
        <v>1510 SOUTH SERVICE ROAD WEST</v>
      </c>
      <c r="C770" s="1" t="str">
        <f>'Input Data'!C783</f>
        <v>SK</v>
      </c>
      <c r="D770" s="1" t="str">
        <f>'Input Data'!D783</f>
        <v>ETHANOL REG</v>
      </c>
      <c r="E770" s="1">
        <f>'Input Data'!X783</f>
        <v>93.3</v>
      </c>
      <c r="F770" s="1">
        <f>'Input Data'!F783</f>
        <v>10</v>
      </c>
      <c r="G770" s="1">
        <f>'Input Data'!G783</f>
        <v>15</v>
      </c>
      <c r="H770" s="1">
        <f>'Input Data'!H783</f>
        <v>0</v>
      </c>
      <c r="I770" s="1">
        <f>'Input Data'!I783</f>
        <v>0</v>
      </c>
      <c r="J770" s="1">
        <f t="shared" ref="J770" si="46">SUM(E770:I770)</f>
        <v>118.3</v>
      </c>
      <c r="K770" s="6">
        <f>J770*'Input Data'!AF783</f>
        <v>5.915</v>
      </c>
      <c r="L770" s="6">
        <f>J770*'Input Data'!AG783</f>
        <v>0</v>
      </c>
      <c r="M770" s="6">
        <f t="shared" ref="M770" si="47">SUM(J770:L770)</f>
        <v>124.215</v>
      </c>
    </row>
    <row r="771" spans="1:13" x14ac:dyDescent="0.2">
      <c r="A771" s="1" t="str">
        <f>'Input Data'!B784</f>
        <v>SWIFT CURRENT</v>
      </c>
      <c r="B771" s="1" t="str">
        <f>'Input Data'!AH784</f>
        <v>1510 SOUTH SERVICE ROAD WEST</v>
      </c>
      <c r="C771" s="1" t="str">
        <f>'Input Data'!C784</f>
        <v>SK</v>
      </c>
      <c r="D771" s="1" t="str">
        <f>'Input Data'!D784</f>
        <v>PREMIUM</v>
      </c>
      <c r="E771" s="1">
        <f>'Input Data'!X784</f>
        <v>113.3</v>
      </c>
      <c r="F771" s="1">
        <f>'Input Data'!F784</f>
        <v>10</v>
      </c>
      <c r="G771" s="1">
        <f>'Input Data'!G784</f>
        <v>15</v>
      </c>
      <c r="H771" s="1">
        <f>'Input Data'!H784</f>
        <v>0</v>
      </c>
      <c r="I771" s="1">
        <f>'Input Data'!I784</f>
        <v>0</v>
      </c>
      <c r="J771" s="1">
        <f t="shared" ref="J771" si="48">SUM(E771:I771)</f>
        <v>138.30000000000001</v>
      </c>
      <c r="K771" s="6">
        <f>J771*'Input Data'!AF784</f>
        <v>6.9150000000000009</v>
      </c>
      <c r="L771" s="6">
        <f>J771*'Input Data'!AG784</f>
        <v>0</v>
      </c>
      <c r="M771" s="6">
        <f t="shared" ref="M771" si="49">SUM(J771:L771)</f>
        <v>145.215</v>
      </c>
    </row>
    <row r="772" spans="1:13" x14ac:dyDescent="0.2">
      <c r="A772" s="1" t="str">
        <f>'Input Data'!B785</f>
        <v>SWIFT CURRENT</v>
      </c>
      <c r="B772" s="1" t="str">
        <f>'Input Data'!AH785</f>
        <v>1510 SOUTH SERVICE ROAD WEST</v>
      </c>
      <c r="C772" s="1" t="str">
        <f>'Input Data'!C785</f>
        <v>SK</v>
      </c>
      <c r="D772" s="1" t="str">
        <f>'Input Data'!D785</f>
        <v>UNBRAND DEF</v>
      </c>
      <c r="E772" s="1">
        <f>'Input Data'!X785</f>
        <v>120.5</v>
      </c>
      <c r="F772" s="1">
        <f>'Input Data'!F785</f>
        <v>0</v>
      </c>
      <c r="G772" s="1">
        <f>'Input Data'!G785</f>
        <v>0</v>
      </c>
      <c r="H772" s="1">
        <f>'Input Data'!H785</f>
        <v>0</v>
      </c>
      <c r="I772" s="1">
        <f>'Input Data'!I785</f>
        <v>0</v>
      </c>
      <c r="J772" s="1">
        <f t="shared" ref="J772:J774" si="50">SUM(E772:I772)</f>
        <v>120.5</v>
      </c>
      <c r="K772" s="6">
        <f>J772*'Input Data'!AF785</f>
        <v>13.255000000000001</v>
      </c>
      <c r="L772" s="6">
        <f>J772*'Input Data'!AG785</f>
        <v>0</v>
      </c>
      <c r="M772" s="6">
        <f t="shared" ref="M772:M774" si="51">SUM(J772:L772)</f>
        <v>133.755</v>
      </c>
    </row>
    <row r="773" spans="1:13" x14ac:dyDescent="0.2">
      <c r="A773" s="1">
        <f>'Input Data'!B786</f>
        <v>0</v>
      </c>
      <c r="B773" s="1">
        <f>'Input Data'!AG786</f>
        <v>0</v>
      </c>
      <c r="C773" s="1">
        <f>'Input Data'!C786</f>
        <v>0</v>
      </c>
      <c r="D773" s="1">
        <f>'Input Data'!D786</f>
        <v>0</v>
      </c>
      <c r="E773" s="1">
        <f>'Input Data'!X786</f>
        <v>0</v>
      </c>
      <c r="F773" s="1">
        <f>'Input Data'!F786</f>
        <v>0</v>
      </c>
      <c r="G773" s="1">
        <f>'Input Data'!G786</f>
        <v>0</v>
      </c>
      <c r="H773" s="1">
        <f>'Input Data'!H786</f>
        <v>0</v>
      </c>
      <c r="I773" s="1">
        <f>'Input Data'!I786</f>
        <v>0</v>
      </c>
      <c r="J773" s="1">
        <f t="shared" si="50"/>
        <v>0</v>
      </c>
      <c r="K773" s="6">
        <f>J773*'Input Data'!AE786</f>
        <v>0</v>
      </c>
      <c r="L773" s="6">
        <f>J773*'Input Data'!AF786</f>
        <v>0</v>
      </c>
      <c r="M773" s="6">
        <f t="shared" si="51"/>
        <v>0</v>
      </c>
    </row>
    <row r="774" spans="1:13" x14ac:dyDescent="0.2">
      <c r="A774" s="1">
        <f>'Input Data'!B787</f>
        <v>0</v>
      </c>
      <c r="B774" s="1">
        <f>'Input Data'!AG787</f>
        <v>0</v>
      </c>
      <c r="C774" s="1">
        <f>'Input Data'!C787</f>
        <v>0</v>
      </c>
      <c r="D774" s="1">
        <f>'Input Data'!D787</f>
        <v>0</v>
      </c>
      <c r="E774" s="1">
        <f>'Input Data'!X787</f>
        <v>0</v>
      </c>
      <c r="F774" s="1">
        <f>'Input Data'!F787</f>
        <v>0</v>
      </c>
      <c r="G774" s="1">
        <f>'Input Data'!G787</f>
        <v>0</v>
      </c>
      <c r="H774" s="1">
        <f>'Input Data'!H787</f>
        <v>0</v>
      </c>
      <c r="I774" s="1">
        <f>'Input Data'!I787</f>
        <v>0</v>
      </c>
      <c r="J774" s="1">
        <f t="shared" si="50"/>
        <v>0</v>
      </c>
      <c r="K774" s="6">
        <f>J774*'Input Data'!AE787</f>
        <v>0</v>
      </c>
      <c r="L774" s="6">
        <f>J774*'Input Data'!AF787</f>
        <v>0</v>
      </c>
      <c r="M774" s="6">
        <f t="shared" si="51"/>
        <v>0</v>
      </c>
    </row>
    <row r="779" spans="1:13" x14ac:dyDescent="0.2">
      <c r="A779" s="3" t="s">
        <v>103</v>
      </c>
      <c r="B779" s="3"/>
      <c r="C779" s="4"/>
      <c r="D779" s="5"/>
      <c r="E779" s="85" t="s">
        <v>625</v>
      </c>
    </row>
    <row r="780" spans="1:13" x14ac:dyDescent="0.2">
      <c r="A780" s="4"/>
      <c r="B780" s="4"/>
      <c r="C780" s="4"/>
      <c r="D780" s="4"/>
      <c r="E780" s="4"/>
    </row>
    <row r="781" spans="1:13" x14ac:dyDescent="0.2">
      <c r="A781" s="1" t="s">
        <v>104</v>
      </c>
    </row>
    <row r="782" spans="1:13" x14ac:dyDescent="0.2">
      <c r="A782" s="1" t="s">
        <v>86</v>
      </c>
    </row>
  </sheetData>
  <mergeCells count="1">
    <mergeCell ref="A8:M8"/>
  </mergeCells>
  <pageMargins left="0.7" right="0.7" top="0.75" bottom="0.75" header="0.3" footer="0.3"/>
  <pageSetup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BF62C-232C-0441-8108-B72DB41A9943}">
  <sheetPr codeName="Sheet13">
    <tabColor rgb="FF00B050"/>
  </sheetPr>
  <dimension ref="A2:P780"/>
  <sheetViews>
    <sheetView workbookViewId="0">
      <selection activeCell="Q22" sqref="Q22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">
      <c r="A9" s="1" t="s">
        <v>87</v>
      </c>
      <c r="D9" s="10">
        <f ca="1">'Input Data'!B1</f>
        <v>45758</v>
      </c>
      <c r="E9" s="7"/>
      <c r="F9" s="7"/>
    </row>
    <row r="11" spans="1:13" x14ac:dyDescent="0.2">
      <c r="E11" s="1" t="s">
        <v>88</v>
      </c>
      <c r="F11" s="1" t="s">
        <v>89</v>
      </c>
      <c r="G11" s="1" t="s">
        <v>90</v>
      </c>
      <c r="H11" s="1" t="s">
        <v>91</v>
      </c>
      <c r="I11" s="1" t="s">
        <v>92</v>
      </c>
      <c r="M11" s="1" t="s">
        <v>93</v>
      </c>
    </row>
    <row r="12" spans="1:13" x14ac:dyDescent="0.2">
      <c r="A12" s="1" t="s">
        <v>94</v>
      </c>
      <c r="B12" s="58" t="s">
        <v>671</v>
      </c>
      <c r="C12" s="1" t="s">
        <v>95</v>
      </c>
      <c r="D12" s="1" t="s">
        <v>96</v>
      </c>
      <c r="E12" s="1" t="s">
        <v>97</v>
      </c>
      <c r="F12" s="1" t="s">
        <v>98</v>
      </c>
      <c r="G12" s="1" t="s">
        <v>99</v>
      </c>
      <c r="H12" s="1" t="s">
        <v>99</v>
      </c>
      <c r="I12" s="1" t="s">
        <v>99</v>
      </c>
      <c r="J12" s="1" t="s">
        <v>100</v>
      </c>
      <c r="K12" s="1" t="s">
        <v>101</v>
      </c>
      <c r="L12" s="1" t="s">
        <v>53</v>
      </c>
      <c r="M12" s="1" t="s">
        <v>102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Data'!Z28</f>
        <v>101.3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118.3</v>
      </c>
      <c r="K13" s="6">
        <f>J13*'Input Data'!AF28</f>
        <v>5.915</v>
      </c>
      <c r="L13" s="6">
        <f>J13*'Input Data'!AG28</f>
        <v>0</v>
      </c>
      <c r="M13" s="6">
        <f>SUM(J13:L13)</f>
        <v>124.215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Data'!Z29</f>
        <v>96.3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119.3</v>
      </c>
      <c r="K14" s="6">
        <f>J14*'Input Data'!AF29</f>
        <v>5.9649999999999999</v>
      </c>
      <c r="L14" s="6">
        <f>J14*'Input Data'!AG29</f>
        <v>0</v>
      </c>
      <c r="M14" s="6">
        <f t="shared" ref="M14:M77" si="1">SUM(J14:L14)</f>
        <v>125.265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Data'!Z30</f>
        <v>92.3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115.3</v>
      </c>
      <c r="K15" s="6">
        <f>J15*'Input Data'!AF30</f>
        <v>5.7650000000000006</v>
      </c>
      <c r="L15" s="6">
        <f>J15*'Input Data'!AG30</f>
        <v>0</v>
      </c>
      <c r="M15" s="6">
        <f t="shared" si="1"/>
        <v>121.065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Data'!Z31</f>
        <v>116.4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139.4</v>
      </c>
      <c r="K16" s="6">
        <f>J16*'Input Data'!AF31</f>
        <v>6.9700000000000006</v>
      </c>
      <c r="L16" s="6">
        <f>J16*'Input Data'!AG31</f>
        <v>0</v>
      </c>
      <c r="M16" s="6">
        <f t="shared" si="1"/>
        <v>146.37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Data'!Z32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Data'!Z33</f>
        <v>105.8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122.8</v>
      </c>
      <c r="K18" s="6">
        <f>J18*'Input Data'!AF33</f>
        <v>6.1400000000000006</v>
      </c>
      <c r="L18" s="6">
        <f>J18*'Input Data'!AG33</f>
        <v>0</v>
      </c>
      <c r="M18" s="6">
        <f t="shared" si="1"/>
        <v>128.94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Data'!Z34</f>
        <v>103.6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111.6</v>
      </c>
      <c r="K19" s="6">
        <f>J19*'Input Data'!AF34</f>
        <v>5.58</v>
      </c>
      <c r="L19" s="6">
        <f>J19*'Input Data'!AG34</f>
        <v>0</v>
      </c>
      <c r="M19" s="6">
        <f t="shared" si="1"/>
        <v>117.17999999999999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Data'!Z35</f>
        <v>103.6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120.6</v>
      </c>
      <c r="K20" s="6">
        <f>J20*'Input Data'!AF35</f>
        <v>6.03</v>
      </c>
      <c r="L20" s="6">
        <f>J20*'Input Data'!AG35</f>
        <v>0</v>
      </c>
      <c r="M20" s="6">
        <f t="shared" si="1"/>
        <v>126.63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Data'!Z36</f>
        <v>102.1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125.1</v>
      </c>
      <c r="K21" s="6">
        <f>J21*'Input Data'!AF36</f>
        <v>6.2549999999999999</v>
      </c>
      <c r="L21" s="6">
        <f>J21*'Input Data'!AG36</f>
        <v>0</v>
      </c>
      <c r="M21" s="6">
        <f t="shared" si="1"/>
        <v>131.35499999999999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Data'!Z37</f>
        <v>94.1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108.1</v>
      </c>
      <c r="K22" s="6">
        <f>J22*'Input Data'!AF37</f>
        <v>5.4050000000000002</v>
      </c>
      <c r="L22" s="6">
        <f>J22*'Input Data'!AG37</f>
        <v>0</v>
      </c>
      <c r="M22" s="6">
        <f t="shared" si="1"/>
        <v>113.505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Data'!Z38</f>
        <v>94.1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117.1</v>
      </c>
      <c r="K23" s="6">
        <f>J23*'Input Data'!AF38</f>
        <v>5.8550000000000004</v>
      </c>
      <c r="L23" s="6">
        <f>J23*'Input Data'!AG38</f>
        <v>0</v>
      </c>
      <c r="M23" s="6">
        <f t="shared" si="1"/>
        <v>122.955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Data'!Z39</f>
        <v>127.1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141.1</v>
      </c>
      <c r="K24" s="6">
        <f>J24*'Input Data'!AF39</f>
        <v>7.0549999999999997</v>
      </c>
      <c r="L24" s="6">
        <f>J24*'Input Data'!AG39</f>
        <v>0</v>
      </c>
      <c r="M24" s="6">
        <f t="shared" si="1"/>
        <v>148.155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Data'!Z40</f>
        <v>113.1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136.1</v>
      </c>
      <c r="K25" s="6">
        <f>J25*'Input Data'!AF40</f>
        <v>6.8049999999999997</v>
      </c>
      <c r="L25" s="6">
        <f>J25*'Input Data'!AG40</f>
        <v>0</v>
      </c>
      <c r="M25" s="6">
        <f t="shared" si="1"/>
        <v>142.905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Data'!Z41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Data'!Z42</f>
        <v>103.1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111.1</v>
      </c>
      <c r="K27" s="6">
        <f>J27*'Input Data'!AF42</f>
        <v>5.5549999999999997</v>
      </c>
      <c r="L27" s="6">
        <f>J27*'Input Data'!AG42</f>
        <v>0</v>
      </c>
      <c r="M27" s="6">
        <f t="shared" si="1"/>
        <v>116.655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Data'!Z43</f>
        <v>103.1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120.1</v>
      </c>
      <c r="K28" s="6">
        <f>J28*'Input Data'!AF43</f>
        <v>6.0049999999999999</v>
      </c>
      <c r="L28" s="6">
        <f>J28*'Input Data'!AG43</f>
        <v>0</v>
      </c>
      <c r="M28" s="6">
        <f t="shared" si="1"/>
        <v>126.10499999999999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Data'!Z44</f>
        <v>102.2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125.2</v>
      </c>
      <c r="K29" s="6">
        <f>J29*'Input Data'!AF44</f>
        <v>6.2600000000000007</v>
      </c>
      <c r="L29" s="6">
        <f>J29*'Input Data'!AG44</f>
        <v>0</v>
      </c>
      <c r="M29" s="6">
        <f t="shared" si="1"/>
        <v>131.46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Data'!Z45</f>
        <v>94.2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108.2</v>
      </c>
      <c r="K30" s="6">
        <f>J30*'Input Data'!AF45</f>
        <v>5.41</v>
      </c>
      <c r="L30" s="6">
        <f>J30*'Input Data'!AG45</f>
        <v>0</v>
      </c>
      <c r="M30" s="6">
        <f t="shared" si="1"/>
        <v>113.61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Data'!Z46</f>
        <v>94.2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117.2</v>
      </c>
      <c r="K31" s="6">
        <f>J31*'Input Data'!AF46</f>
        <v>5.86</v>
      </c>
      <c r="L31" s="6">
        <f>J31*'Input Data'!AG46</f>
        <v>0</v>
      </c>
      <c r="M31" s="6">
        <f t="shared" si="1"/>
        <v>123.06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Data'!Z47</f>
        <v>113.2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136.19999999999999</v>
      </c>
      <c r="K32" s="6">
        <f>J32*'Input Data'!AF47</f>
        <v>6.81</v>
      </c>
      <c r="L32" s="6">
        <f>J32*'Input Data'!AG47</f>
        <v>0</v>
      </c>
      <c r="M32" s="6">
        <f t="shared" si="1"/>
        <v>143.01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Data'!Z48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Data'!Z49</f>
        <v>104.1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121.1</v>
      </c>
      <c r="K34" s="6">
        <f>J34*'Input Data'!AF49</f>
        <v>6.0549999999999997</v>
      </c>
      <c r="L34" s="6">
        <f>J34*'Input Data'!AG49</f>
        <v>0</v>
      </c>
      <c r="M34" s="6">
        <f t="shared" si="1"/>
        <v>127.155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Data'!Z50</f>
        <v>102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125</v>
      </c>
      <c r="K35" s="6">
        <f>J35*'Input Data'!AF50</f>
        <v>6.25</v>
      </c>
      <c r="L35" s="6">
        <f>J35*'Input Data'!AG50</f>
        <v>0</v>
      </c>
      <c r="M35" s="6">
        <f t="shared" si="1"/>
        <v>131.25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Data'!Z51</f>
        <v>94.3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117.3</v>
      </c>
      <c r="K36" s="6">
        <f>J36*'Input Data'!AF51</f>
        <v>5.8650000000000002</v>
      </c>
      <c r="L36" s="6">
        <f>J36*'Input Data'!AG51</f>
        <v>0</v>
      </c>
      <c r="M36" s="6">
        <f t="shared" si="1"/>
        <v>123.16499999999999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Data'!Z52</f>
        <v>106.1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129.1</v>
      </c>
      <c r="K37" s="6">
        <f>J37*'Input Data'!AF52</f>
        <v>6.4550000000000001</v>
      </c>
      <c r="L37" s="6">
        <f>J37*'Input Data'!AG52</f>
        <v>0</v>
      </c>
      <c r="M37" s="6">
        <f t="shared" si="1"/>
        <v>135.55500000000001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Data'!Z53</f>
        <v>104.1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127.1</v>
      </c>
      <c r="K38" s="6">
        <f>J38*'Input Data'!AF53</f>
        <v>6.3550000000000004</v>
      </c>
      <c r="L38" s="6">
        <f>J38*'Input Data'!AG53</f>
        <v>0</v>
      </c>
      <c r="M38" s="6">
        <f t="shared" si="1"/>
        <v>133.45499999999998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Data'!Z54</f>
        <v>93.1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116.1</v>
      </c>
      <c r="K39" s="6">
        <f>J39*'Input Data'!AF54</f>
        <v>5.8049999999999997</v>
      </c>
      <c r="L39" s="6">
        <f>J39*'Input Data'!AG54</f>
        <v>0</v>
      </c>
      <c r="M39" s="6">
        <f t="shared" si="1"/>
        <v>121.905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Data'!Z55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Data'!Z56</f>
        <v>104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112</v>
      </c>
      <c r="K41" s="6">
        <f>J41*'Input Data'!AF56</f>
        <v>5.6000000000000005</v>
      </c>
      <c r="L41" s="6">
        <f>J41*'Input Data'!AG56</f>
        <v>0</v>
      </c>
      <c r="M41" s="6">
        <f t="shared" si="1"/>
        <v>117.6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Data'!Z57</f>
        <v>104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121</v>
      </c>
      <c r="K42" s="6">
        <f>J42*'Input Data'!AF57</f>
        <v>6.0500000000000007</v>
      </c>
      <c r="L42" s="6">
        <f>J42*'Input Data'!AG57</f>
        <v>0</v>
      </c>
      <c r="M42" s="6">
        <f t="shared" si="1"/>
        <v>127.05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Data'!Z58</f>
        <v>101.9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124.9</v>
      </c>
      <c r="K43" s="6">
        <f>J43*'Input Data'!AF58</f>
        <v>6.245000000000001</v>
      </c>
      <c r="L43" s="6">
        <f>J43*'Input Data'!AG58</f>
        <v>0</v>
      </c>
      <c r="M43" s="6">
        <f t="shared" si="1"/>
        <v>131.14500000000001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Data'!Z59</f>
        <v>92.3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106.3</v>
      </c>
      <c r="K44" s="6">
        <f>J44*'Input Data'!AF59</f>
        <v>5.3150000000000004</v>
      </c>
      <c r="L44" s="6">
        <f>J44*'Input Data'!AG59</f>
        <v>0</v>
      </c>
      <c r="M44" s="6">
        <f t="shared" si="1"/>
        <v>111.61499999999999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Data'!Z60</f>
        <v>94.2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117.2</v>
      </c>
      <c r="K45" s="6">
        <f>J45*'Input Data'!AF60</f>
        <v>5.86</v>
      </c>
      <c r="L45" s="6">
        <f>J45*'Input Data'!AG60</f>
        <v>0</v>
      </c>
      <c r="M45" s="6">
        <f t="shared" si="1"/>
        <v>123.06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Data'!Z61</f>
        <v>102.4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125.4</v>
      </c>
      <c r="K46" s="6">
        <f>J46*'Input Data'!AF61</f>
        <v>6.2700000000000005</v>
      </c>
      <c r="L46" s="6">
        <f>J46*'Input Data'!AG61</f>
        <v>0</v>
      </c>
      <c r="M46" s="6">
        <f t="shared" si="1"/>
        <v>131.67000000000002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Data'!Z62</f>
        <v>100.4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123.4</v>
      </c>
      <c r="K47" s="6">
        <f>J47*'Input Data'!AF62</f>
        <v>6.1700000000000008</v>
      </c>
      <c r="L47" s="6">
        <f>J47*'Input Data'!AG62</f>
        <v>0</v>
      </c>
      <c r="M47" s="6">
        <f t="shared" si="1"/>
        <v>129.57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Data'!Z63</f>
        <v>89.4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112.4</v>
      </c>
      <c r="K48" s="6">
        <f>J48*'Input Data'!AF63</f>
        <v>5.620000000000001</v>
      </c>
      <c r="L48" s="6">
        <f>J48*'Input Data'!AG63</f>
        <v>0</v>
      </c>
      <c r="M48" s="6">
        <f t="shared" si="1"/>
        <v>118.02000000000001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Data'!Z64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Data'!Z65</f>
        <v>104.8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112.8</v>
      </c>
      <c r="K50" s="6">
        <f>J50*'Input Data'!AF65</f>
        <v>5.6400000000000006</v>
      </c>
      <c r="L50" s="6">
        <f>J50*'Input Data'!AG65</f>
        <v>0</v>
      </c>
      <c r="M50" s="6">
        <f t="shared" si="1"/>
        <v>118.44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Data'!Z66</f>
        <v>104.8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121.8</v>
      </c>
      <c r="K51" s="6">
        <f>J51*'Input Data'!AF66</f>
        <v>6.09</v>
      </c>
      <c r="L51" s="6">
        <f>J51*'Input Data'!AG66</f>
        <v>0</v>
      </c>
      <c r="M51" s="6">
        <f t="shared" si="1"/>
        <v>127.89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Data'!Z67</f>
        <v>95.1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118.1</v>
      </c>
      <c r="K52" s="6">
        <f>J52*'Input Data'!AF67</f>
        <v>5.9050000000000002</v>
      </c>
      <c r="L52" s="6">
        <f>J52*'Input Data'!AG67</f>
        <v>0</v>
      </c>
      <c r="M52" s="6">
        <f t="shared" si="1"/>
        <v>124.005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Data'!Z68</f>
        <v>88.7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111.7</v>
      </c>
      <c r="K53" s="6">
        <f>J53*'Input Data'!AF68</f>
        <v>5.5850000000000009</v>
      </c>
      <c r="L53" s="6">
        <f>J53*'Input Data'!AG68</f>
        <v>0</v>
      </c>
      <c r="M53" s="6">
        <f t="shared" si="1"/>
        <v>117.285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Data'!Z69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Data'!Z70</f>
        <v>104.5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112.5</v>
      </c>
      <c r="K55" s="6">
        <f>J55*'Input Data'!AF70</f>
        <v>5.625</v>
      </c>
      <c r="L55" s="6">
        <f>J55*'Input Data'!AG70</f>
        <v>0</v>
      </c>
      <c r="M55" s="6">
        <f t="shared" si="1"/>
        <v>118.125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Data'!Z71</f>
        <v>104.5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121.5</v>
      </c>
      <c r="K56" s="6">
        <f>J56*'Input Data'!AF71</f>
        <v>6.0750000000000002</v>
      </c>
      <c r="L56" s="6">
        <f>J56*'Input Data'!AG71</f>
        <v>0</v>
      </c>
      <c r="M56" s="6">
        <f t="shared" si="1"/>
        <v>127.575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Data'!Z72</f>
        <v>106.5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129.5</v>
      </c>
      <c r="K57" s="6">
        <f>J57*'Input Data'!AF72</f>
        <v>6.4750000000000005</v>
      </c>
      <c r="L57" s="6">
        <f>J57*'Input Data'!AG72</f>
        <v>0</v>
      </c>
      <c r="M57" s="6">
        <f t="shared" si="1"/>
        <v>135.97499999999999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Data'!Z73</f>
        <v>94.8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108.8</v>
      </c>
      <c r="K58" s="6">
        <f>J58*'Input Data'!AF73</f>
        <v>5.44</v>
      </c>
      <c r="L58" s="6">
        <f>J58*'Input Data'!AG73</f>
        <v>0</v>
      </c>
      <c r="M58" s="6">
        <f t="shared" si="1"/>
        <v>114.24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Data'!Z74</f>
        <v>94.8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117.8</v>
      </c>
      <c r="K59" s="6">
        <f>J59*'Input Data'!AF74</f>
        <v>5.8900000000000006</v>
      </c>
      <c r="L59" s="6">
        <f>J59*'Input Data'!AG74</f>
        <v>0</v>
      </c>
      <c r="M59" s="6">
        <f t="shared" si="1"/>
        <v>123.69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Data'!Z75</f>
        <v>115.5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138.5</v>
      </c>
      <c r="K60" s="6">
        <f>J60*'Input Data'!AF75</f>
        <v>6.9250000000000007</v>
      </c>
      <c r="L60" s="6">
        <f>J60*'Input Data'!AG75</f>
        <v>0</v>
      </c>
      <c r="M60" s="6">
        <f t="shared" si="1"/>
        <v>145.42500000000001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Data'!Z76</f>
        <v>113.8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127.8</v>
      </c>
      <c r="K61" s="6">
        <f>J61*'Input Data'!AF76</f>
        <v>6.3900000000000006</v>
      </c>
      <c r="L61" s="6">
        <f>J61*'Input Data'!AG76</f>
        <v>0</v>
      </c>
      <c r="M61" s="6">
        <f t="shared" si="1"/>
        <v>134.19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Data'!Z77</f>
        <v>113.8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136.80000000000001</v>
      </c>
      <c r="K62" s="6">
        <f>J62*'Input Data'!AF77</f>
        <v>6.8400000000000007</v>
      </c>
      <c r="L62" s="6">
        <f>J62*'Input Data'!AG77</f>
        <v>0</v>
      </c>
      <c r="M62" s="6">
        <f t="shared" si="1"/>
        <v>143.64000000000001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Data'!Z78</f>
        <v>98.5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112.5</v>
      </c>
      <c r="K63" s="6">
        <f>J63*'Input Data'!AF78</f>
        <v>5.625</v>
      </c>
      <c r="L63" s="6">
        <f>J63*'Input Data'!AG78</f>
        <v>0</v>
      </c>
      <c r="M63" s="6">
        <f t="shared" si="1"/>
        <v>118.125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Data'!Z79</f>
        <v>98.5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121.5</v>
      </c>
      <c r="K64" s="6">
        <f>J64*'Input Data'!AF79</f>
        <v>6.0750000000000002</v>
      </c>
      <c r="L64" s="6">
        <f>J64*'Input Data'!AG79</f>
        <v>0</v>
      </c>
      <c r="M64" s="6">
        <f t="shared" si="1"/>
        <v>127.575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Data'!Z80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Data'!Z81</f>
        <v>104.1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112.1</v>
      </c>
      <c r="K66" s="6">
        <f>J66*'Input Data'!AF81</f>
        <v>5.6050000000000004</v>
      </c>
      <c r="L66" s="6">
        <f>J66*'Input Data'!AG81</f>
        <v>0</v>
      </c>
      <c r="M66" s="6">
        <f t="shared" si="1"/>
        <v>117.705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Data'!Z82</f>
        <v>104.1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121.1</v>
      </c>
      <c r="K67" s="6">
        <f>J67*'Input Data'!AF82</f>
        <v>6.0549999999999997</v>
      </c>
      <c r="L67" s="6">
        <f>J67*'Input Data'!AG82</f>
        <v>0</v>
      </c>
      <c r="M67" s="6">
        <f t="shared" si="1"/>
        <v>127.155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Data'!Z83</f>
        <v>102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125</v>
      </c>
      <c r="K68" s="6">
        <f>J68*'Input Data'!AF83</f>
        <v>6.25</v>
      </c>
      <c r="L68" s="6">
        <f>J68*'Input Data'!AG83</f>
        <v>0</v>
      </c>
      <c r="M68" s="6">
        <f t="shared" si="1"/>
        <v>131.25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Data'!Z84</f>
        <v>94.3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108.3</v>
      </c>
      <c r="K69" s="6">
        <f>J69*'Input Data'!AF84</f>
        <v>5.415</v>
      </c>
      <c r="L69" s="6">
        <f>J69*'Input Data'!AG84</f>
        <v>0</v>
      </c>
      <c r="M69" s="6">
        <f t="shared" si="1"/>
        <v>113.715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Data'!Z85</f>
        <v>94.3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117.3</v>
      </c>
      <c r="K70" s="6">
        <f>J70*'Input Data'!AF85</f>
        <v>5.8650000000000002</v>
      </c>
      <c r="L70" s="6">
        <f>J70*'Input Data'!AG85</f>
        <v>0</v>
      </c>
      <c r="M70" s="6">
        <f t="shared" si="1"/>
        <v>123.16499999999999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Data'!Z86</f>
        <v>107.2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130.19999999999999</v>
      </c>
      <c r="K71" s="6">
        <f>J71*'Input Data'!AF86</f>
        <v>6.51</v>
      </c>
      <c r="L71" s="6">
        <f>J71*'Input Data'!AG86</f>
        <v>0</v>
      </c>
      <c r="M71" s="6">
        <f t="shared" si="1"/>
        <v>136.70999999999998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Data'!Z87</f>
        <v>105.2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128.19999999999999</v>
      </c>
      <c r="K72" s="6">
        <f>J72*'Input Data'!AF87</f>
        <v>6.41</v>
      </c>
      <c r="L72" s="6">
        <f>J72*'Input Data'!AG87</f>
        <v>0</v>
      </c>
      <c r="M72" s="6">
        <f t="shared" si="1"/>
        <v>134.60999999999999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Data'!Z88</f>
        <v>94.2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108.2</v>
      </c>
      <c r="K73" s="6">
        <f>J73*'Input Data'!AF88</f>
        <v>5.41</v>
      </c>
      <c r="L73" s="6">
        <f>J73*'Input Data'!AG88</f>
        <v>0</v>
      </c>
      <c r="M73" s="6">
        <f t="shared" si="1"/>
        <v>113.61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Data'!Z89</f>
        <v>94.2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117.2</v>
      </c>
      <c r="K74" s="6">
        <f>J74*'Input Data'!AF89</f>
        <v>5.86</v>
      </c>
      <c r="L74" s="6">
        <f>J74*'Input Data'!AG89</f>
        <v>0</v>
      </c>
      <c r="M74" s="6">
        <f t="shared" si="1"/>
        <v>123.06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Data'!Z90</f>
        <v>104.8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112.8</v>
      </c>
      <c r="K75" s="6">
        <f>J75*'Input Data'!AF90</f>
        <v>5.6400000000000006</v>
      </c>
      <c r="L75" s="6">
        <f>J75*'Input Data'!AG90</f>
        <v>0</v>
      </c>
      <c r="M75" s="6">
        <f t="shared" si="1"/>
        <v>118.44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Data'!Z91</f>
        <v>104.8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121.8</v>
      </c>
      <c r="K76" s="6">
        <f>J76*'Input Data'!AF91</f>
        <v>6.09</v>
      </c>
      <c r="L76" s="6">
        <f>J76*'Input Data'!AG91</f>
        <v>0</v>
      </c>
      <c r="M76" s="6">
        <f t="shared" si="1"/>
        <v>127.89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Data'!Z92</f>
        <v>104.4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121.4</v>
      </c>
      <c r="K77" s="6">
        <f>J77*'Input Data'!AF92</f>
        <v>6.07</v>
      </c>
      <c r="L77" s="6">
        <f>J77*'Input Data'!AG92</f>
        <v>0</v>
      </c>
      <c r="M77" s="6">
        <f t="shared" si="1"/>
        <v>127.47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Data'!Z93</f>
        <v>99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122</v>
      </c>
      <c r="K78" s="6">
        <f>J78*'Input Data'!AF93</f>
        <v>6.1000000000000005</v>
      </c>
      <c r="L78" s="6">
        <f>J78*'Input Data'!AG93</f>
        <v>0</v>
      </c>
      <c r="M78" s="6">
        <f t="shared" ref="M78:M141" si="3">SUM(J78:L78)</f>
        <v>128.1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Data'!Z94</f>
        <v>95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118</v>
      </c>
      <c r="K79" s="6">
        <f>J79*'Input Data'!AF94</f>
        <v>5.9</v>
      </c>
      <c r="L79" s="6">
        <f>J79*'Input Data'!AG94</f>
        <v>0</v>
      </c>
      <c r="M79" s="6">
        <f t="shared" si="3"/>
        <v>123.9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Data'!Z95</f>
        <v>114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137</v>
      </c>
      <c r="K80" s="6">
        <f>J80*'Input Data'!AF95</f>
        <v>6.8500000000000005</v>
      </c>
      <c r="L80" s="6">
        <f>J80*'Input Data'!AG95</f>
        <v>0</v>
      </c>
      <c r="M80" s="6">
        <f t="shared" si="3"/>
        <v>143.85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Data'!Z96</f>
        <v>107.6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124.6</v>
      </c>
      <c r="K81" s="6">
        <f>J81*'Input Data'!AF96</f>
        <v>6.23</v>
      </c>
      <c r="L81" s="6">
        <f>J81*'Input Data'!AG96</f>
        <v>0</v>
      </c>
      <c r="M81" s="6">
        <f t="shared" si="3"/>
        <v>130.82999999999998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Data'!Z97</f>
        <v>98.7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121.7</v>
      </c>
      <c r="K82" s="6">
        <f>J82*'Input Data'!AF97</f>
        <v>6.0850000000000009</v>
      </c>
      <c r="L82" s="6">
        <f>J82*'Input Data'!AG97</f>
        <v>0</v>
      </c>
      <c r="M82" s="6">
        <f t="shared" si="3"/>
        <v>127.785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Data'!Z98</f>
        <v>105.2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122.2</v>
      </c>
      <c r="K83" s="6">
        <f>J83*'Input Data'!AF98</f>
        <v>6.11</v>
      </c>
      <c r="L83" s="6">
        <f>J83*'Input Data'!AG98</f>
        <v>0</v>
      </c>
      <c r="M83" s="6">
        <f t="shared" si="3"/>
        <v>128.31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Data'!Z99</f>
        <v>102.9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125.9</v>
      </c>
      <c r="K84" s="6">
        <f>J84*'Input Data'!AF99</f>
        <v>6.2950000000000008</v>
      </c>
      <c r="L84" s="6">
        <f>J84*'Input Data'!AG99</f>
        <v>0</v>
      </c>
      <c r="M84" s="6">
        <f t="shared" si="3"/>
        <v>132.19499999999999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Data'!Z100</f>
        <v>95.2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118.2</v>
      </c>
      <c r="K85" s="6">
        <f>J85*'Input Data'!AF100</f>
        <v>5.91</v>
      </c>
      <c r="L85" s="6">
        <f>J85*'Input Data'!AG100</f>
        <v>0</v>
      </c>
      <c r="M85" s="6">
        <f t="shared" si="3"/>
        <v>124.11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Data'!Z101</f>
        <v>102.2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110.2</v>
      </c>
      <c r="K86" s="6">
        <f>J86*'Input Data'!AF101</f>
        <v>5.5100000000000007</v>
      </c>
      <c r="L86" s="6">
        <f>J86*'Input Data'!AG101</f>
        <v>0</v>
      </c>
      <c r="M86" s="6">
        <f t="shared" si="3"/>
        <v>115.71000000000001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Data'!Z102</f>
        <v>102.2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119.2</v>
      </c>
      <c r="K87" s="6">
        <f>J87*'Input Data'!AF102</f>
        <v>5.9600000000000009</v>
      </c>
      <c r="L87" s="6">
        <f>J87*'Input Data'!AG102</f>
        <v>0</v>
      </c>
      <c r="M87" s="6">
        <f t="shared" si="3"/>
        <v>125.16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Data'!Z103</f>
        <v>93.3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116.3</v>
      </c>
      <c r="K88" s="6">
        <f>J88*'Input Data'!AF103</f>
        <v>5.8150000000000004</v>
      </c>
      <c r="L88" s="6">
        <f>J88*'Input Data'!AG103</f>
        <v>0</v>
      </c>
      <c r="M88" s="6">
        <f t="shared" si="3"/>
        <v>122.11499999999999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Data'!Z104</f>
        <v>80.8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103.8</v>
      </c>
      <c r="K89" s="6">
        <f>J89*'Input Data'!AF104</f>
        <v>5.19</v>
      </c>
      <c r="L89" s="6">
        <f>J89*'Input Data'!AG104</f>
        <v>0</v>
      </c>
      <c r="M89" s="6">
        <f t="shared" si="3"/>
        <v>108.99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Data'!Z105</f>
        <v>101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118</v>
      </c>
      <c r="K90" s="6">
        <f>J90*'Input Data'!AF105</f>
        <v>5.9</v>
      </c>
      <c r="L90" s="6">
        <f>J90*'Input Data'!AG105</f>
        <v>0</v>
      </c>
      <c r="M90" s="6">
        <f t="shared" si="3"/>
        <v>123.9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Data'!Z106</f>
        <v>100.1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123.1</v>
      </c>
      <c r="K91" s="6">
        <f>J91*'Input Data'!AF106</f>
        <v>6.1550000000000002</v>
      </c>
      <c r="L91" s="6">
        <f>J91*'Input Data'!AG106</f>
        <v>0</v>
      </c>
      <c r="M91" s="6">
        <f t="shared" si="3"/>
        <v>129.255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Data'!Z107</f>
        <v>92.1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115.1</v>
      </c>
      <c r="K92" s="6">
        <f>J92*'Input Data'!AF107</f>
        <v>5.7549999999999999</v>
      </c>
      <c r="L92" s="6">
        <f>J92*'Input Data'!AG107</f>
        <v>0</v>
      </c>
      <c r="M92" s="6">
        <f t="shared" si="3"/>
        <v>120.85499999999999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Data'!Z108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Data'!Z109</f>
        <v>101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118</v>
      </c>
      <c r="K94" s="6">
        <f>J94*'Input Data'!AF109</f>
        <v>5.9</v>
      </c>
      <c r="L94" s="6">
        <f>J94*'Input Data'!AG109</f>
        <v>0</v>
      </c>
      <c r="M94" s="6">
        <f t="shared" si="3"/>
        <v>123.9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Data'!Z110</f>
        <v>97.7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120.7</v>
      </c>
      <c r="K95" s="6">
        <f>J95*'Input Data'!AF110</f>
        <v>6.0350000000000001</v>
      </c>
      <c r="L95" s="6">
        <f>J95*'Input Data'!AG110</f>
        <v>0</v>
      </c>
      <c r="M95" s="6">
        <f t="shared" si="3"/>
        <v>126.735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Data'!Z111</f>
        <v>93.7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116.7</v>
      </c>
      <c r="K96" s="6">
        <f>J96*'Input Data'!AF111</f>
        <v>5.8350000000000009</v>
      </c>
      <c r="L96" s="6">
        <f>J96*'Input Data'!AG111</f>
        <v>0</v>
      </c>
      <c r="M96" s="6">
        <f t="shared" si="3"/>
        <v>122.535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Data'!Z112</f>
        <v>114.3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137.30000000000001</v>
      </c>
      <c r="K97" s="6">
        <f>J97*'Input Data'!AF112</f>
        <v>6.8650000000000011</v>
      </c>
      <c r="L97" s="6">
        <f>J97*'Input Data'!AG112</f>
        <v>0</v>
      </c>
      <c r="M97" s="6">
        <f t="shared" si="3"/>
        <v>144.16500000000002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Data'!Z113</f>
        <v>100.5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108.5</v>
      </c>
      <c r="K98" s="6">
        <f>J98*'Input Data'!AF113</f>
        <v>5.4250000000000007</v>
      </c>
      <c r="L98" s="6">
        <f>J98*'Input Data'!AG113</f>
        <v>0</v>
      </c>
      <c r="M98" s="6">
        <f t="shared" si="3"/>
        <v>113.925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Data'!Z114</f>
        <v>100.5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117.5</v>
      </c>
      <c r="K99" s="6">
        <f>J99*'Input Data'!AF114</f>
        <v>5.875</v>
      </c>
      <c r="L99" s="6">
        <f>J99*'Input Data'!AG114</f>
        <v>0</v>
      </c>
      <c r="M99" s="6">
        <f t="shared" si="3"/>
        <v>123.375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Data'!Z115</f>
        <v>99.6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122.6</v>
      </c>
      <c r="K100" s="6">
        <f>J100*'Input Data'!AF115</f>
        <v>6.13</v>
      </c>
      <c r="L100" s="6">
        <f>J100*'Input Data'!AG115</f>
        <v>0</v>
      </c>
      <c r="M100" s="6">
        <f t="shared" si="3"/>
        <v>128.72999999999999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Data'!Z116</f>
        <v>91.6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105.6</v>
      </c>
      <c r="K101" s="6">
        <f>J101*'Input Data'!AF116</f>
        <v>5.28</v>
      </c>
      <c r="L101" s="6">
        <f>J101*'Input Data'!AG116</f>
        <v>0</v>
      </c>
      <c r="M101" s="6">
        <f t="shared" si="3"/>
        <v>110.88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Data'!Z117</f>
        <v>91.6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114.6</v>
      </c>
      <c r="K102" s="6">
        <f>J102*'Input Data'!AF117</f>
        <v>5.73</v>
      </c>
      <c r="L102" s="6">
        <f>J102*'Input Data'!AG117</f>
        <v>0</v>
      </c>
      <c r="M102" s="6">
        <f t="shared" si="3"/>
        <v>120.33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Data'!Z118</f>
        <v>105.8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128.80000000000001</v>
      </c>
      <c r="K103" s="6">
        <f>J103*'Input Data'!AF118</f>
        <v>6.4400000000000013</v>
      </c>
      <c r="L103" s="6">
        <f>J103*'Input Data'!AG118</f>
        <v>0</v>
      </c>
      <c r="M103" s="6">
        <f t="shared" si="3"/>
        <v>135.24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Data'!Z119</f>
        <v>110.6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133.6</v>
      </c>
      <c r="K104" s="6">
        <f>J104*'Input Data'!AF119</f>
        <v>6.68</v>
      </c>
      <c r="L104" s="6">
        <f>J104*'Input Data'!AG119</f>
        <v>0</v>
      </c>
      <c r="M104" s="6">
        <f t="shared" si="3"/>
        <v>140.28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Data'!Z120</f>
        <v>95.3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109.3</v>
      </c>
      <c r="K105" s="6">
        <f>J105*'Input Data'!AF120</f>
        <v>5.4649999999999999</v>
      </c>
      <c r="L105" s="6">
        <f>J105*'Input Data'!AG120</f>
        <v>0</v>
      </c>
      <c r="M105" s="6">
        <f t="shared" si="3"/>
        <v>114.765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Data'!Z121</f>
        <v>95.3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118.3</v>
      </c>
      <c r="K106" s="6">
        <f>J106*'Input Data'!AF121</f>
        <v>5.915</v>
      </c>
      <c r="L106" s="6">
        <f>J106*'Input Data'!AG121</f>
        <v>0</v>
      </c>
      <c r="M106" s="6">
        <f t="shared" si="3"/>
        <v>124.215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Data'!Z122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Data'!Z123</f>
        <v>102.8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110.8</v>
      </c>
      <c r="K108" s="6">
        <f>J108*'Input Data'!AF123</f>
        <v>5.54</v>
      </c>
      <c r="L108" s="6">
        <f>J108*'Input Data'!AG123</f>
        <v>0</v>
      </c>
      <c r="M108" s="6">
        <f t="shared" si="3"/>
        <v>116.34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Data'!Z124</f>
        <v>102.8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119.8</v>
      </c>
      <c r="K109" s="6">
        <f>J109*'Input Data'!AF124</f>
        <v>5.99</v>
      </c>
      <c r="L109" s="6">
        <f>J109*'Input Data'!AG124</f>
        <v>0</v>
      </c>
      <c r="M109" s="6">
        <f t="shared" si="3"/>
        <v>125.78999999999999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Data'!Z125</f>
        <v>92.4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115.4</v>
      </c>
      <c r="K110" s="6">
        <f>J110*'Input Data'!AF125</f>
        <v>5.7700000000000005</v>
      </c>
      <c r="L110" s="6">
        <f>J110*'Input Data'!AG125</f>
        <v>0</v>
      </c>
      <c r="M110" s="6">
        <f t="shared" si="3"/>
        <v>121.17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Data'!Z126</f>
        <v>93.5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107.5</v>
      </c>
      <c r="K111" s="6">
        <f>J111*'Input Data'!AF126</f>
        <v>5.375</v>
      </c>
      <c r="L111" s="6">
        <f>J111*'Input Data'!AG126</f>
        <v>0</v>
      </c>
      <c r="M111" s="6">
        <f t="shared" si="3"/>
        <v>112.875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Data'!Z127</f>
        <v>93.5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116.5</v>
      </c>
      <c r="K112" s="6">
        <f>J112*'Input Data'!AF127</f>
        <v>5.8250000000000002</v>
      </c>
      <c r="L112" s="6">
        <f>J112*'Input Data'!AG127</f>
        <v>0</v>
      </c>
      <c r="M112" s="6">
        <f t="shared" si="3"/>
        <v>122.325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Data'!Z128</f>
        <v>101.4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124.4</v>
      </c>
      <c r="K113" s="6">
        <f>J113*'Input Data'!AF128</f>
        <v>6.2200000000000006</v>
      </c>
      <c r="L113" s="6">
        <f>J113*'Input Data'!AG128</f>
        <v>0</v>
      </c>
      <c r="M113" s="6">
        <f t="shared" si="3"/>
        <v>130.62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Data'!Z129</f>
        <v>99.4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122.4</v>
      </c>
      <c r="K114" s="6">
        <f>J114*'Input Data'!AF129</f>
        <v>6.120000000000001</v>
      </c>
      <c r="L114" s="6">
        <f>J114*'Input Data'!AG129</f>
        <v>0</v>
      </c>
      <c r="M114" s="6">
        <f t="shared" si="3"/>
        <v>128.52000000000001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Data'!Z130</f>
        <v>97.2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111.2</v>
      </c>
      <c r="K115" s="6">
        <f>J115*'Input Data'!AF130</f>
        <v>5.5600000000000005</v>
      </c>
      <c r="L115" s="6">
        <f>J115*'Input Data'!AG130</f>
        <v>0</v>
      </c>
      <c r="M115" s="6">
        <f t="shared" si="3"/>
        <v>116.76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Data'!Z131</f>
        <v>97.2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120.2</v>
      </c>
      <c r="K116" s="6">
        <f>J116*'Input Data'!AF131</f>
        <v>6.0100000000000007</v>
      </c>
      <c r="L116" s="6">
        <f>J116*'Input Data'!AG131</f>
        <v>0</v>
      </c>
      <c r="M116" s="6">
        <f t="shared" si="3"/>
        <v>126.21000000000001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Data'!Z132</f>
        <v>103.1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111.1</v>
      </c>
      <c r="K117" s="6">
        <f>J117*'Input Data'!AF132</f>
        <v>5.5549999999999997</v>
      </c>
      <c r="L117" s="6">
        <f>J117*'Input Data'!AG132</f>
        <v>0</v>
      </c>
      <c r="M117" s="6">
        <f t="shared" si="3"/>
        <v>116.655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Data'!Z133</f>
        <v>103.1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120.1</v>
      </c>
      <c r="K118" s="6">
        <f>J118*'Input Data'!AF133</f>
        <v>6.0049999999999999</v>
      </c>
      <c r="L118" s="6">
        <f>J118*'Input Data'!AG133</f>
        <v>0</v>
      </c>
      <c r="M118" s="6">
        <f t="shared" si="3"/>
        <v>126.10499999999999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Data'!Z134</f>
        <v>94.2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117.2</v>
      </c>
      <c r="K119" s="6">
        <f>J119*'Input Data'!AF134</f>
        <v>5.86</v>
      </c>
      <c r="L119" s="6">
        <f>J119*'Input Data'!AG134</f>
        <v>0</v>
      </c>
      <c r="M119" s="6">
        <f t="shared" si="3"/>
        <v>123.06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Data'!Z135</f>
        <v>104.7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112.7</v>
      </c>
      <c r="K120" s="6">
        <f>J120*'Input Data'!AF135</f>
        <v>5.6350000000000007</v>
      </c>
      <c r="L120" s="6">
        <f>J120*'Input Data'!AG135</f>
        <v>0</v>
      </c>
      <c r="M120" s="6">
        <f t="shared" si="3"/>
        <v>118.33500000000001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Data'!Z136</f>
        <v>104.7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121.7</v>
      </c>
      <c r="K121" s="6">
        <f>J121*'Input Data'!AF136</f>
        <v>6.0850000000000009</v>
      </c>
      <c r="L121" s="6">
        <f>J121*'Input Data'!AG136</f>
        <v>0</v>
      </c>
      <c r="M121" s="6">
        <f t="shared" si="3"/>
        <v>127.785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Data'!Z137</f>
        <v>96.8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119.8</v>
      </c>
      <c r="K122" s="6">
        <f>J122*'Input Data'!AF137</f>
        <v>5.99</v>
      </c>
      <c r="L122" s="6">
        <f>J122*'Input Data'!AG137</f>
        <v>0</v>
      </c>
      <c r="M122" s="6">
        <f t="shared" si="3"/>
        <v>125.78999999999999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Data'!Z138</f>
        <v>101.9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109.9</v>
      </c>
      <c r="K123" s="6">
        <f>J123*'Input Data'!AF138</f>
        <v>5.495000000000001</v>
      </c>
      <c r="L123" s="6">
        <f>J123*'Input Data'!AG138</f>
        <v>0</v>
      </c>
      <c r="M123" s="6">
        <f t="shared" si="3"/>
        <v>115.39500000000001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Data'!Z139</f>
        <v>101.9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118.9</v>
      </c>
      <c r="K124" s="6">
        <f>J124*'Input Data'!AF139</f>
        <v>5.9450000000000003</v>
      </c>
      <c r="L124" s="6">
        <f>J124*'Input Data'!AG139</f>
        <v>0</v>
      </c>
      <c r="M124" s="6">
        <f t="shared" si="3"/>
        <v>124.845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Data'!Z140</f>
        <v>100.7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123.7</v>
      </c>
      <c r="K125" s="6">
        <f>J125*'Input Data'!AF140</f>
        <v>6.1850000000000005</v>
      </c>
      <c r="L125" s="6">
        <f>J125*'Input Data'!AG140</f>
        <v>0</v>
      </c>
      <c r="M125" s="6">
        <f t="shared" si="3"/>
        <v>129.88499999999999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Data'!Z141</f>
        <v>92.7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115.7</v>
      </c>
      <c r="K126" s="6">
        <f>J126*'Input Data'!AF141</f>
        <v>5.7850000000000001</v>
      </c>
      <c r="L126" s="6">
        <f>J126*'Input Data'!AG141</f>
        <v>0</v>
      </c>
      <c r="M126" s="6">
        <f t="shared" si="3"/>
        <v>121.485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Data'!Z142</f>
        <v>137.1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160.1</v>
      </c>
      <c r="K127" s="6">
        <f>J127*'Input Data'!AF142</f>
        <v>8.0050000000000008</v>
      </c>
      <c r="L127" s="6">
        <f>J127*'Input Data'!AG142</f>
        <v>0</v>
      </c>
      <c r="M127" s="6">
        <f t="shared" si="3"/>
        <v>168.10499999999999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Data'!Z143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Data'!Z144</f>
        <v>103.3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111.3</v>
      </c>
      <c r="K129" s="6">
        <f>J129*'Input Data'!AF144</f>
        <v>5.5650000000000004</v>
      </c>
      <c r="L129" s="6">
        <f>J129*'Input Data'!AG144</f>
        <v>0</v>
      </c>
      <c r="M129" s="6">
        <f t="shared" si="3"/>
        <v>116.86499999999999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Data'!Z145</f>
        <v>103.3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120.3</v>
      </c>
      <c r="K130" s="6">
        <f>J130*'Input Data'!AF145</f>
        <v>6.0150000000000006</v>
      </c>
      <c r="L130" s="6">
        <f>J130*'Input Data'!AG145</f>
        <v>0</v>
      </c>
      <c r="M130" s="6">
        <f t="shared" si="3"/>
        <v>126.315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Data'!Z146</f>
        <v>94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117</v>
      </c>
      <c r="K131" s="6">
        <f>J131*'Input Data'!AF146</f>
        <v>5.8500000000000005</v>
      </c>
      <c r="L131" s="6">
        <f>J131*'Input Data'!AG146</f>
        <v>0</v>
      </c>
      <c r="M131" s="6">
        <f t="shared" si="3"/>
        <v>122.85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Data'!Z147</f>
        <v>103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120</v>
      </c>
      <c r="K132" s="6">
        <f>J132*'Input Data'!AF147</f>
        <v>6</v>
      </c>
      <c r="L132" s="6">
        <f>J132*'Input Data'!AG147</f>
        <v>0</v>
      </c>
      <c r="M132" s="6">
        <f t="shared" si="3"/>
        <v>126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Data'!Z148</f>
        <v>98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121</v>
      </c>
      <c r="K133" s="6">
        <f>J133*'Input Data'!AF148</f>
        <v>6.0500000000000007</v>
      </c>
      <c r="L133" s="6">
        <f>J133*'Input Data'!AG148</f>
        <v>0</v>
      </c>
      <c r="M133" s="6">
        <f t="shared" si="3"/>
        <v>127.05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Data'!Z149</f>
        <v>94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117</v>
      </c>
      <c r="K134" s="6">
        <f>J134*'Input Data'!AF149</f>
        <v>5.8500000000000005</v>
      </c>
      <c r="L134" s="6">
        <f>J134*'Input Data'!AG149</f>
        <v>0</v>
      </c>
      <c r="M134" s="6">
        <f t="shared" si="3"/>
        <v>122.85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Data'!Z150</f>
        <v>134.80000000000001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157.80000000000001</v>
      </c>
      <c r="K135" s="6">
        <f>J135*'Input Data'!AF150</f>
        <v>7.8900000000000006</v>
      </c>
      <c r="L135" s="6">
        <f>J135*'Input Data'!AG150</f>
        <v>0</v>
      </c>
      <c r="M135" s="6">
        <f t="shared" si="3"/>
        <v>165.69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Data'!Z151</f>
        <v>104.2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112.2</v>
      </c>
      <c r="K136" s="6">
        <f>J136*'Input Data'!AF151</f>
        <v>5.61</v>
      </c>
      <c r="L136" s="6">
        <f>J136*'Input Data'!AG151</f>
        <v>0</v>
      </c>
      <c r="M136" s="6">
        <f t="shared" si="3"/>
        <v>117.81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Data'!Z152</f>
        <v>104.2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121.2</v>
      </c>
      <c r="K137" s="6">
        <f>J137*'Input Data'!AF152</f>
        <v>6.0600000000000005</v>
      </c>
      <c r="L137" s="6">
        <f>J137*'Input Data'!AG152</f>
        <v>0</v>
      </c>
      <c r="M137" s="6">
        <f t="shared" si="3"/>
        <v>127.26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Data'!Z153</f>
        <v>95.3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109.3</v>
      </c>
      <c r="K138" s="6">
        <f>J138*'Input Data'!AF153</f>
        <v>5.4649999999999999</v>
      </c>
      <c r="L138" s="6">
        <f>J138*'Input Data'!AG153</f>
        <v>0</v>
      </c>
      <c r="M138" s="6">
        <f t="shared" si="3"/>
        <v>114.765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Data'!Z154</f>
        <v>95.3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118.3</v>
      </c>
      <c r="K139" s="6">
        <f>J139*'Input Data'!AF154</f>
        <v>5.915</v>
      </c>
      <c r="L139" s="6">
        <f>J139*'Input Data'!AG154</f>
        <v>0</v>
      </c>
      <c r="M139" s="6">
        <f t="shared" si="3"/>
        <v>124.215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Data'!Z155</f>
        <v>99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113</v>
      </c>
      <c r="K140" s="6">
        <f>J140*'Input Data'!AF155</f>
        <v>5.65</v>
      </c>
      <c r="L140" s="6">
        <f>J140*'Input Data'!AG155</f>
        <v>0</v>
      </c>
      <c r="M140" s="6">
        <f t="shared" si="3"/>
        <v>118.65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Data'!Z156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Data'!Z157</f>
        <v>104.6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121.6</v>
      </c>
      <c r="K142" s="6">
        <f>J142*'Input Data'!AF157</f>
        <v>6.08</v>
      </c>
      <c r="L142" s="6">
        <f>J142*'Input Data'!AG157</f>
        <v>0</v>
      </c>
      <c r="M142" s="6">
        <f t="shared" ref="M142:M205" si="5">SUM(J142:L142)</f>
        <v>127.67999999999999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Data'!Z158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Data'!Z159</f>
        <v>103.3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111.3</v>
      </c>
      <c r="K144" s="6">
        <f>J144*'Input Data'!AF159</f>
        <v>5.5650000000000004</v>
      </c>
      <c r="L144" s="6">
        <f>J144*'Input Data'!AG159</f>
        <v>0</v>
      </c>
      <c r="M144" s="6">
        <f t="shared" si="5"/>
        <v>116.86499999999999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Data'!Z160</f>
        <v>103.3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120.3</v>
      </c>
      <c r="K145" s="6">
        <f>J145*'Input Data'!AF160</f>
        <v>6.0150000000000006</v>
      </c>
      <c r="L145" s="6">
        <f>J145*'Input Data'!AG160</f>
        <v>0</v>
      </c>
      <c r="M145" s="6">
        <f t="shared" si="5"/>
        <v>126.315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Data'!Z161</f>
        <v>93.4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107.4</v>
      </c>
      <c r="K146" s="6">
        <f>J146*'Input Data'!AF161</f>
        <v>5.370000000000001</v>
      </c>
      <c r="L146" s="6">
        <f>J146*'Input Data'!AG161</f>
        <v>0</v>
      </c>
      <c r="M146" s="6">
        <f t="shared" si="5"/>
        <v>112.77000000000001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Data'!Z162</f>
        <v>93.4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116.4</v>
      </c>
      <c r="K147" s="6">
        <f>J147*'Input Data'!AF162</f>
        <v>5.82</v>
      </c>
      <c r="L147" s="6">
        <f>J147*'Input Data'!AG162</f>
        <v>0</v>
      </c>
      <c r="M147" s="6">
        <f t="shared" si="5"/>
        <v>122.22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Data'!Z163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Data'!Z164</f>
        <v>106.6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114.6</v>
      </c>
      <c r="K149" s="6">
        <f>J149*'Input Data'!AF164</f>
        <v>5.73</v>
      </c>
      <c r="L149" s="6">
        <f>J149*'Input Data'!AG164</f>
        <v>0</v>
      </c>
      <c r="M149" s="6">
        <f t="shared" si="5"/>
        <v>120.33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Data'!Z165</f>
        <v>106.6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123.6</v>
      </c>
      <c r="K150" s="6">
        <f>J150*'Input Data'!AF165</f>
        <v>6.18</v>
      </c>
      <c r="L150" s="6">
        <f>J150*'Input Data'!AG165</f>
        <v>0</v>
      </c>
      <c r="M150" s="6">
        <f t="shared" si="5"/>
        <v>129.78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Data'!Z166</f>
        <v>96.9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119.9</v>
      </c>
      <c r="K151" s="6">
        <f>J151*'Input Data'!AF166</f>
        <v>5.995000000000001</v>
      </c>
      <c r="L151" s="6">
        <f>J151*'Input Data'!AG166</f>
        <v>0</v>
      </c>
      <c r="M151" s="6">
        <f t="shared" si="5"/>
        <v>125.89500000000001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Data'!Z167</f>
        <v>90.2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113.2</v>
      </c>
      <c r="K152" s="6">
        <f>J152*'Input Data'!AF167</f>
        <v>5.66</v>
      </c>
      <c r="L152" s="6">
        <f>J152*'Input Data'!AG167</f>
        <v>0</v>
      </c>
      <c r="M152" s="6">
        <f t="shared" si="5"/>
        <v>118.86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Data'!Z168</f>
        <v>101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109</v>
      </c>
      <c r="K153" s="6">
        <f>J153*'Input Data'!AF168</f>
        <v>5.45</v>
      </c>
      <c r="L153" s="6">
        <f>J153*'Input Data'!AG168</f>
        <v>0</v>
      </c>
      <c r="M153" s="6">
        <f t="shared" si="5"/>
        <v>114.45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Data'!Z169</f>
        <v>101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118</v>
      </c>
      <c r="K154" s="6">
        <f>J154*'Input Data'!AF169</f>
        <v>5.9</v>
      </c>
      <c r="L154" s="6">
        <f>J154*'Input Data'!AG169</f>
        <v>0</v>
      </c>
      <c r="M154" s="6">
        <f t="shared" si="5"/>
        <v>123.9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Data'!Z170</f>
        <v>101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124</v>
      </c>
      <c r="K155" s="6">
        <f>J155*'Input Data'!AF170</f>
        <v>6.2</v>
      </c>
      <c r="L155" s="6">
        <f>J155*'Input Data'!AG170</f>
        <v>0</v>
      </c>
      <c r="M155" s="6">
        <f t="shared" si="5"/>
        <v>130.19999999999999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Data'!Z171</f>
        <v>93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107</v>
      </c>
      <c r="K156" s="6">
        <f>J156*'Input Data'!AF171</f>
        <v>5.3500000000000005</v>
      </c>
      <c r="L156" s="6">
        <f>J156*'Input Data'!AG171</f>
        <v>0</v>
      </c>
      <c r="M156" s="6">
        <f t="shared" si="5"/>
        <v>112.35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Data'!Z172</f>
        <v>93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116</v>
      </c>
      <c r="K157" s="6">
        <f>J157*'Input Data'!AF172</f>
        <v>5.8000000000000007</v>
      </c>
      <c r="L157" s="6">
        <f>J157*'Input Data'!AG172</f>
        <v>0</v>
      </c>
      <c r="M157" s="6">
        <f t="shared" si="5"/>
        <v>121.8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Data'!Z173</f>
        <v>112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126</v>
      </c>
      <c r="K158" s="6">
        <f>J158*'Input Data'!AF173</f>
        <v>6.3000000000000007</v>
      </c>
      <c r="L158" s="6">
        <f>J158*'Input Data'!AG173</f>
        <v>0</v>
      </c>
      <c r="M158" s="6">
        <f t="shared" si="5"/>
        <v>132.30000000000001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Data'!Z174</f>
        <v>112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135</v>
      </c>
      <c r="K159" s="6">
        <f>J159*'Input Data'!AF174</f>
        <v>6.75</v>
      </c>
      <c r="L159" s="6">
        <f>J159*'Input Data'!AG174</f>
        <v>0</v>
      </c>
      <c r="M159" s="6">
        <f t="shared" si="5"/>
        <v>141.75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Data'!Z175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Data'!Z176</f>
        <v>102.5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119.5</v>
      </c>
      <c r="K161" s="6">
        <f>J161*'Input Data'!AF176</f>
        <v>5.9750000000000005</v>
      </c>
      <c r="L161" s="6">
        <f>J161*'Input Data'!AG176</f>
        <v>0</v>
      </c>
      <c r="M161" s="6">
        <f t="shared" si="5"/>
        <v>125.47499999999999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Data'!Z177</f>
        <v>97.3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120.3</v>
      </c>
      <c r="K162" s="6">
        <f>J162*'Input Data'!AF177</f>
        <v>6.0150000000000006</v>
      </c>
      <c r="L162" s="6">
        <f>J162*'Input Data'!AG177</f>
        <v>0</v>
      </c>
      <c r="M162" s="6">
        <f t="shared" si="5"/>
        <v>126.315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Data'!Z178</f>
        <v>93.3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116.3</v>
      </c>
      <c r="K163" s="6">
        <f>J163*'Input Data'!AF178</f>
        <v>5.8150000000000004</v>
      </c>
      <c r="L163" s="6">
        <f>J163*'Input Data'!AG178</f>
        <v>0</v>
      </c>
      <c r="M163" s="6">
        <f t="shared" si="5"/>
        <v>122.11499999999999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Data'!Z179</f>
        <v>100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123</v>
      </c>
      <c r="K164" s="6">
        <f>J164*'Input Data'!AF179</f>
        <v>6.15</v>
      </c>
      <c r="L164" s="6">
        <f>J164*'Input Data'!AG179</f>
        <v>0</v>
      </c>
      <c r="M164" s="6">
        <f t="shared" si="5"/>
        <v>129.15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Data'!Z180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Data'!Z181</f>
        <v>106.5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123.5</v>
      </c>
      <c r="K166" s="6">
        <f>J166*'Input Data'!AF181</f>
        <v>6.1750000000000007</v>
      </c>
      <c r="L166" s="6">
        <f>J166*'Input Data'!AG181</f>
        <v>0</v>
      </c>
      <c r="M166" s="6">
        <f t="shared" si="5"/>
        <v>129.67500000000001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Data'!Z182</f>
        <v>104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127</v>
      </c>
      <c r="K167" s="6">
        <f>J167*'Input Data'!AF182</f>
        <v>6.3500000000000005</v>
      </c>
      <c r="L167" s="6">
        <f>J167*'Input Data'!AG182</f>
        <v>0</v>
      </c>
      <c r="M167" s="6">
        <f t="shared" si="5"/>
        <v>133.35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Data'!Z183</f>
        <v>96.3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119.3</v>
      </c>
      <c r="K168" s="6">
        <f>J168*'Input Data'!AF183</f>
        <v>5.9649999999999999</v>
      </c>
      <c r="L168" s="6">
        <f>J168*'Input Data'!AG183</f>
        <v>0</v>
      </c>
      <c r="M168" s="6">
        <f t="shared" si="5"/>
        <v>125.265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Data'!Z184</f>
        <v>117.6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140.6</v>
      </c>
      <c r="K169" s="6">
        <f>J169*'Input Data'!AF184</f>
        <v>7.03</v>
      </c>
      <c r="L169" s="6">
        <f>J169*'Input Data'!AG184</f>
        <v>0</v>
      </c>
      <c r="M169" s="6">
        <f t="shared" si="5"/>
        <v>147.63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Data'!Z185</f>
        <v>119.6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142.6</v>
      </c>
      <c r="K170" s="6">
        <f>J170*'Input Data'!AF185</f>
        <v>7.13</v>
      </c>
      <c r="L170" s="6">
        <f>J170*'Input Data'!AG185</f>
        <v>0</v>
      </c>
      <c r="M170" s="6">
        <f t="shared" si="5"/>
        <v>149.72999999999999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Data'!Z186</f>
        <v>104.6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127.6</v>
      </c>
      <c r="K171" s="6">
        <f>J171*'Input Data'!AF186</f>
        <v>6.38</v>
      </c>
      <c r="L171" s="6">
        <f>J171*'Input Data'!AG186</f>
        <v>0</v>
      </c>
      <c r="M171" s="6">
        <f t="shared" si="5"/>
        <v>133.97999999999999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Data'!Z187</f>
        <v>101.3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118.3</v>
      </c>
      <c r="K172" s="6">
        <f>J172*'Input Data'!AF187</f>
        <v>5.915</v>
      </c>
      <c r="L172" s="6">
        <f>J172*'Input Data'!AG187</f>
        <v>0</v>
      </c>
      <c r="M172" s="6">
        <f t="shared" si="5"/>
        <v>124.215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Data'!Z188</f>
        <v>100.2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123.2</v>
      </c>
      <c r="K173" s="6">
        <f>J173*'Input Data'!AF188</f>
        <v>6.16</v>
      </c>
      <c r="L173" s="6">
        <f>J173*'Input Data'!AG188</f>
        <v>0</v>
      </c>
      <c r="M173" s="6">
        <f t="shared" si="5"/>
        <v>129.36000000000001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Data'!Z189</f>
        <v>92.2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115.2</v>
      </c>
      <c r="K174" s="6">
        <f>J174*'Input Data'!AF189</f>
        <v>5.7600000000000007</v>
      </c>
      <c r="L174" s="6">
        <f>J174*'Input Data'!AG189</f>
        <v>0</v>
      </c>
      <c r="M174" s="6">
        <f t="shared" si="5"/>
        <v>120.96000000000001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Data'!Z190</f>
        <v>111.2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134.19999999999999</v>
      </c>
      <c r="K175" s="6">
        <f>J175*'Input Data'!AF190</f>
        <v>6.71</v>
      </c>
      <c r="L175" s="6">
        <f>J175*'Input Data'!AG190</f>
        <v>0</v>
      </c>
      <c r="M175" s="6">
        <f t="shared" si="5"/>
        <v>140.91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Data'!Z191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Data'!Z192</f>
        <v>105.2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113.2</v>
      </c>
      <c r="K177" s="6">
        <f>J177*'Input Data'!AF192</f>
        <v>5.66</v>
      </c>
      <c r="L177" s="6">
        <f>J177*'Input Data'!AG192</f>
        <v>0</v>
      </c>
      <c r="M177" s="6">
        <f t="shared" si="5"/>
        <v>118.86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Data'!Z193</f>
        <v>102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119</v>
      </c>
      <c r="K178" s="6">
        <f>J178*'Input Data'!AF193</f>
        <v>5.95</v>
      </c>
      <c r="L178" s="6">
        <f>J178*'Input Data'!AG193</f>
        <v>0</v>
      </c>
      <c r="M178" s="6">
        <f t="shared" si="5"/>
        <v>124.95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Data'!Z194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Data'!Z195</f>
        <v>104.3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112.3</v>
      </c>
      <c r="K180" s="6">
        <f>J180*'Input Data'!AF195</f>
        <v>5.6150000000000002</v>
      </c>
      <c r="L180" s="6">
        <f>J180*'Input Data'!AG195</f>
        <v>0</v>
      </c>
      <c r="M180" s="6">
        <f t="shared" si="5"/>
        <v>117.91499999999999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Data'!Z196</f>
        <v>104.3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121.3</v>
      </c>
      <c r="K181" s="6">
        <f>J181*'Input Data'!AF196</f>
        <v>6.0650000000000004</v>
      </c>
      <c r="L181" s="6">
        <f>J181*'Input Data'!AG196</f>
        <v>0</v>
      </c>
      <c r="M181" s="6">
        <f t="shared" si="5"/>
        <v>127.36499999999999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Data'!Z197</f>
        <v>94.8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117.8</v>
      </c>
      <c r="K182" s="6">
        <f>J182*'Input Data'!AF197</f>
        <v>5.8900000000000006</v>
      </c>
      <c r="L182" s="6">
        <f>J182*'Input Data'!AG197</f>
        <v>0</v>
      </c>
      <c r="M182" s="6">
        <f t="shared" si="5"/>
        <v>123.69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Data'!Z198</f>
        <v>94.8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117.8</v>
      </c>
      <c r="K183" s="6">
        <f>J183*'Input Data'!AF198</f>
        <v>5.8900000000000006</v>
      </c>
      <c r="L183" s="6">
        <f>J183*'Input Data'!AG198</f>
        <v>0</v>
      </c>
      <c r="M183" s="6">
        <f t="shared" si="5"/>
        <v>123.69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Data'!Z199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Data'!Z200</f>
        <v>110.2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118.2</v>
      </c>
      <c r="K185" s="6">
        <f>J185*'Input Data'!AF200</f>
        <v>5.91</v>
      </c>
      <c r="L185" s="6">
        <f>J185*'Input Data'!AG200</f>
        <v>0</v>
      </c>
      <c r="M185" s="6">
        <f t="shared" si="5"/>
        <v>124.11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Data'!Z201</f>
        <v>110.2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127.2</v>
      </c>
      <c r="K186" s="6">
        <f>J186*'Input Data'!AF201</f>
        <v>6.36</v>
      </c>
      <c r="L186" s="6">
        <f>J186*'Input Data'!AG201</f>
        <v>0</v>
      </c>
      <c r="M186" s="6">
        <f t="shared" si="5"/>
        <v>133.56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Data'!Z202</f>
        <v>99.5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122.5</v>
      </c>
      <c r="K187" s="6">
        <f>J187*'Input Data'!AF202</f>
        <v>6.125</v>
      </c>
      <c r="L187" s="6">
        <f>J187*'Input Data'!AG202</f>
        <v>0</v>
      </c>
      <c r="M187" s="6">
        <f t="shared" si="5"/>
        <v>128.625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Data'!Z203</f>
        <v>101.3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115.3</v>
      </c>
      <c r="K188" s="6">
        <f>J188*'Input Data'!AF203</f>
        <v>5.7650000000000006</v>
      </c>
      <c r="L188" s="6">
        <f>J188*'Input Data'!AG203</f>
        <v>0</v>
      </c>
      <c r="M188" s="6">
        <f t="shared" si="5"/>
        <v>121.065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Data'!Z204</f>
        <v>101.3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124.3</v>
      </c>
      <c r="K189" s="6">
        <f>J189*'Input Data'!AF204</f>
        <v>6.2149999999999999</v>
      </c>
      <c r="L189" s="6">
        <f>J189*'Input Data'!AG204</f>
        <v>0</v>
      </c>
      <c r="M189" s="6">
        <f t="shared" si="5"/>
        <v>130.51499999999999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Data'!Z205</f>
        <v>106.5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129.5</v>
      </c>
      <c r="K190" s="6">
        <f>J190*'Input Data'!AF205</f>
        <v>6.4750000000000005</v>
      </c>
      <c r="L190" s="6">
        <f>J190*'Input Data'!AG205</f>
        <v>0</v>
      </c>
      <c r="M190" s="6">
        <f t="shared" si="5"/>
        <v>135.97499999999999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Data'!Z206</f>
        <v>103.2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111.2</v>
      </c>
      <c r="K191" s="6">
        <f>J191*'Input Data'!AF206</f>
        <v>5.5600000000000005</v>
      </c>
      <c r="L191" s="6">
        <f>J191*'Input Data'!AG206</f>
        <v>0</v>
      </c>
      <c r="M191" s="6">
        <f t="shared" si="5"/>
        <v>116.76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Data'!Z207</f>
        <v>103.2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120.2</v>
      </c>
      <c r="K192" s="6">
        <f>J192*'Input Data'!AF207</f>
        <v>6.0100000000000007</v>
      </c>
      <c r="L192" s="6">
        <f>J192*'Input Data'!AG207</f>
        <v>0</v>
      </c>
      <c r="M192" s="6">
        <f t="shared" si="5"/>
        <v>126.21000000000001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Data'!Z208</f>
        <v>94.3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117.3</v>
      </c>
      <c r="K193" s="6">
        <f>J193*'Input Data'!AF208</f>
        <v>5.8650000000000002</v>
      </c>
      <c r="L193" s="6">
        <f>J193*'Input Data'!AG208</f>
        <v>0</v>
      </c>
      <c r="M193" s="6">
        <f t="shared" si="5"/>
        <v>123.16499999999999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Data'!Z209</f>
        <v>102.1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110.1</v>
      </c>
      <c r="K194" s="6">
        <f>J194*'Input Data'!AF209</f>
        <v>5.5049999999999999</v>
      </c>
      <c r="L194" s="6">
        <f>J194*'Input Data'!AG209</f>
        <v>0</v>
      </c>
      <c r="M194" s="6">
        <f t="shared" si="5"/>
        <v>115.60499999999999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Data'!Z210</f>
        <v>102.1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119.1</v>
      </c>
      <c r="K195" s="6">
        <f>J195*'Input Data'!AF210</f>
        <v>5.9550000000000001</v>
      </c>
      <c r="L195" s="6">
        <f>J195*'Input Data'!AG210</f>
        <v>0</v>
      </c>
      <c r="M195" s="6">
        <f t="shared" si="5"/>
        <v>125.05499999999999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Data'!Z211</f>
        <v>101.2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124.2</v>
      </c>
      <c r="K196" s="6">
        <f>J196*'Input Data'!AF211</f>
        <v>6.2100000000000009</v>
      </c>
      <c r="L196" s="6">
        <f>J196*'Input Data'!AG211</f>
        <v>0</v>
      </c>
      <c r="M196" s="6">
        <f t="shared" si="5"/>
        <v>130.41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Data'!Z212</f>
        <v>93.2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107.2</v>
      </c>
      <c r="K197" s="6">
        <f>J197*'Input Data'!AF212</f>
        <v>5.36</v>
      </c>
      <c r="L197" s="6">
        <f>J197*'Input Data'!AG212</f>
        <v>0</v>
      </c>
      <c r="M197" s="6">
        <f t="shared" si="5"/>
        <v>112.56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Data'!Z213</f>
        <v>93.2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116.2</v>
      </c>
      <c r="K198" s="6">
        <f>J198*'Input Data'!AF213</f>
        <v>5.8100000000000005</v>
      </c>
      <c r="L198" s="6">
        <f>J198*'Input Data'!AG213</f>
        <v>0</v>
      </c>
      <c r="M198" s="6">
        <f t="shared" si="5"/>
        <v>122.01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Data'!Z214</f>
        <v>112.2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135.19999999999999</v>
      </c>
      <c r="K199" s="6">
        <f>J199*'Input Data'!AF214</f>
        <v>6.76</v>
      </c>
      <c r="L199" s="6">
        <f>J199*'Input Data'!AG214</f>
        <v>0</v>
      </c>
      <c r="M199" s="6">
        <f t="shared" si="5"/>
        <v>141.95999999999998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Data'!Z215</f>
        <v>103.5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120.5</v>
      </c>
      <c r="K200" s="6">
        <f>J200*'Input Data'!AF215</f>
        <v>6.0250000000000004</v>
      </c>
      <c r="L200" s="6">
        <f>J200*'Input Data'!AG215</f>
        <v>0</v>
      </c>
      <c r="M200" s="6">
        <f t="shared" si="5"/>
        <v>126.52500000000001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Data'!Z216</f>
        <v>104.9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121.9</v>
      </c>
      <c r="K201" s="6">
        <f>J201*'Input Data'!AF216</f>
        <v>6.0950000000000006</v>
      </c>
      <c r="L201" s="6">
        <f>J201*'Input Data'!AG216</f>
        <v>0</v>
      </c>
      <c r="M201" s="6">
        <f t="shared" si="5"/>
        <v>127.995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Data'!Z217</f>
        <v>103.5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126.5</v>
      </c>
      <c r="K202" s="6">
        <f>J202*'Input Data'!AF217</f>
        <v>6.3250000000000002</v>
      </c>
      <c r="L202" s="6">
        <f>J202*'Input Data'!AG217</f>
        <v>0</v>
      </c>
      <c r="M202" s="6">
        <f t="shared" si="5"/>
        <v>132.82499999999999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Data'!Z218</f>
        <v>95.5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118.5</v>
      </c>
      <c r="K203" s="6">
        <f>J203*'Input Data'!AF218</f>
        <v>5.9250000000000007</v>
      </c>
      <c r="L203" s="6">
        <f>J203*'Input Data'!AG218</f>
        <v>0</v>
      </c>
      <c r="M203" s="6">
        <f t="shared" si="5"/>
        <v>124.425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Data'!Z219</f>
        <v>114.5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137.5</v>
      </c>
      <c r="K204" s="6">
        <f>J204*'Input Data'!AF219</f>
        <v>6.875</v>
      </c>
      <c r="L204" s="6">
        <f>J204*'Input Data'!AG219</f>
        <v>0</v>
      </c>
      <c r="M204" s="6">
        <f t="shared" si="5"/>
        <v>144.375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Data'!Z220</f>
        <v>100.8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117.8</v>
      </c>
      <c r="K205" s="6">
        <f>J205*'Input Data'!AF220</f>
        <v>5.8900000000000006</v>
      </c>
      <c r="L205" s="6">
        <f>J205*'Input Data'!AG220</f>
        <v>0</v>
      </c>
      <c r="M205" s="6">
        <f t="shared" si="5"/>
        <v>123.69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Data'!Z221</f>
        <v>91.8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114.8</v>
      </c>
      <c r="K206" s="6">
        <f>J206*'Input Data'!AF221</f>
        <v>5.74</v>
      </c>
      <c r="L206" s="6">
        <f>J206*'Input Data'!AG221</f>
        <v>0</v>
      </c>
      <c r="M206" s="6">
        <f t="shared" ref="M206:M269" si="7">SUM(J206:L206)</f>
        <v>120.53999999999999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Data'!Z222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Data'!Z223</f>
        <v>103.6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111.6</v>
      </c>
      <c r="K208" s="6">
        <f>J208*'Input Data'!AF223</f>
        <v>5.58</v>
      </c>
      <c r="L208" s="6">
        <f>J208*'Input Data'!AG223</f>
        <v>0</v>
      </c>
      <c r="M208" s="6">
        <f t="shared" si="7"/>
        <v>117.17999999999999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Data'!Z224</f>
        <v>103.6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120.6</v>
      </c>
      <c r="K209" s="6">
        <f>J209*'Input Data'!AF224</f>
        <v>6.03</v>
      </c>
      <c r="L209" s="6">
        <f>J209*'Input Data'!AG224</f>
        <v>0</v>
      </c>
      <c r="M209" s="6">
        <f t="shared" si="7"/>
        <v>126.63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Data'!Z225</f>
        <v>93.4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116.4</v>
      </c>
      <c r="K210" s="6">
        <f>J210*'Input Data'!AF225</f>
        <v>5.82</v>
      </c>
      <c r="L210" s="6">
        <f>J210*'Input Data'!AG225</f>
        <v>0</v>
      </c>
      <c r="M210" s="6">
        <f t="shared" si="7"/>
        <v>122.22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Data'!Z226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Data'!Z227</f>
        <v>103.1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111.1</v>
      </c>
      <c r="K212" s="6">
        <f>J212*'Input Data'!AF227</f>
        <v>5.5549999999999997</v>
      </c>
      <c r="L212" s="6">
        <f>J212*'Input Data'!AG227</f>
        <v>0</v>
      </c>
      <c r="M212" s="6">
        <f t="shared" si="7"/>
        <v>116.655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Data'!Z228</f>
        <v>103.1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120.1</v>
      </c>
      <c r="K213" s="6">
        <f>J213*'Input Data'!AF228</f>
        <v>6.0049999999999999</v>
      </c>
      <c r="L213" s="6">
        <f>J213*'Input Data'!AG228</f>
        <v>0</v>
      </c>
      <c r="M213" s="6">
        <f t="shared" si="7"/>
        <v>126.10499999999999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Data'!Z229</f>
        <v>94.2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108.2</v>
      </c>
      <c r="K214" s="6">
        <f>J214*'Input Data'!AF229</f>
        <v>5.41</v>
      </c>
      <c r="L214" s="6">
        <f>J214*'Input Data'!AG229</f>
        <v>0</v>
      </c>
      <c r="M214" s="6">
        <f t="shared" si="7"/>
        <v>113.61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Data'!Z230</f>
        <v>94.2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117.2</v>
      </c>
      <c r="K215" s="6">
        <f>J215*'Input Data'!AF230</f>
        <v>5.86</v>
      </c>
      <c r="L215" s="6">
        <f>J215*'Input Data'!AG230</f>
        <v>0</v>
      </c>
      <c r="M215" s="6">
        <f t="shared" si="7"/>
        <v>123.06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Data'!Z231</f>
        <v>56.8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79.8</v>
      </c>
      <c r="K216" s="6">
        <f>J216*'Input Data'!AF231</f>
        <v>3.99</v>
      </c>
      <c r="L216" s="6">
        <f>J216*'Input Data'!AG231</f>
        <v>0</v>
      </c>
      <c r="M216" s="6">
        <f t="shared" si="7"/>
        <v>83.789999999999992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Data'!Z232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Data'!Z233</f>
        <v>104.9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121.9</v>
      </c>
      <c r="K218" s="6">
        <f>J218*'Input Data'!AF233</f>
        <v>6.0950000000000006</v>
      </c>
      <c r="L218" s="6">
        <f>J218*'Input Data'!AG233</f>
        <v>0</v>
      </c>
      <c r="M218" s="6">
        <f t="shared" si="7"/>
        <v>127.995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Data'!Z234</f>
        <v>102.7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125.7</v>
      </c>
      <c r="K219" s="6">
        <f>J219*'Input Data'!AF234</f>
        <v>6.2850000000000001</v>
      </c>
      <c r="L219" s="6">
        <f>J219*'Input Data'!AG234</f>
        <v>0</v>
      </c>
      <c r="M219" s="6">
        <f t="shared" si="7"/>
        <v>131.98500000000001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Data'!Z235</f>
        <v>95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118</v>
      </c>
      <c r="K220" s="6">
        <f>J220*'Input Data'!AF235</f>
        <v>5.9</v>
      </c>
      <c r="L220" s="6">
        <f>J220*'Input Data'!AG235</f>
        <v>0</v>
      </c>
      <c r="M220" s="6">
        <f t="shared" si="7"/>
        <v>123.9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Data'!Z236</f>
        <v>113.7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136.69999999999999</v>
      </c>
      <c r="K221" s="6">
        <f>J221*'Input Data'!AF236</f>
        <v>6.835</v>
      </c>
      <c r="L221" s="6">
        <f>J221*'Input Data'!AG236</f>
        <v>0</v>
      </c>
      <c r="M221" s="6">
        <f t="shared" si="7"/>
        <v>143.535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Data'!Z237</f>
        <v>115.7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138.69999999999999</v>
      </c>
      <c r="K222" s="6">
        <f>J222*'Input Data'!AF237</f>
        <v>6.9349999999999996</v>
      </c>
      <c r="L222" s="6">
        <f>J222*'Input Data'!AG237</f>
        <v>0</v>
      </c>
      <c r="M222" s="6">
        <f t="shared" si="7"/>
        <v>145.63499999999999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Data'!Z238</f>
        <v>100.7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123.7</v>
      </c>
      <c r="K223" s="6">
        <f>J223*'Input Data'!AF238</f>
        <v>6.1850000000000005</v>
      </c>
      <c r="L223" s="6">
        <f>J223*'Input Data'!AG238</f>
        <v>0</v>
      </c>
      <c r="M223" s="6">
        <f t="shared" si="7"/>
        <v>129.88499999999999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Data'!Z239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Data'!Z240</f>
        <v>101.2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109.2</v>
      </c>
      <c r="K225" s="6">
        <f>J225*'Input Data'!AF240</f>
        <v>5.4600000000000009</v>
      </c>
      <c r="L225" s="6">
        <f>J225*'Input Data'!AG240</f>
        <v>0</v>
      </c>
      <c r="M225" s="6">
        <f t="shared" si="7"/>
        <v>114.66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Data'!Z241</f>
        <v>101.2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118.2</v>
      </c>
      <c r="K226" s="6">
        <f>J226*'Input Data'!AF241</f>
        <v>5.91</v>
      </c>
      <c r="L226" s="6">
        <f>J226*'Input Data'!AG241</f>
        <v>0</v>
      </c>
      <c r="M226" s="6">
        <f t="shared" si="7"/>
        <v>124.11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Data'!Z242</f>
        <v>92.9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106.9</v>
      </c>
      <c r="K227" s="6">
        <f>J227*'Input Data'!AF242</f>
        <v>5.3450000000000006</v>
      </c>
      <c r="L227" s="6">
        <f>J227*'Input Data'!AG242</f>
        <v>0</v>
      </c>
      <c r="M227" s="6">
        <f t="shared" si="7"/>
        <v>112.245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Data'!Z243</f>
        <v>92.9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115.9</v>
      </c>
      <c r="K228" s="6">
        <f>J228*'Input Data'!AF243</f>
        <v>5.7950000000000008</v>
      </c>
      <c r="L228" s="6">
        <f>J228*'Input Data'!AG243</f>
        <v>0</v>
      </c>
      <c r="M228" s="6">
        <f t="shared" si="7"/>
        <v>121.69500000000001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Data'!Z244</f>
        <v>103.4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111.4</v>
      </c>
      <c r="K229" s="6">
        <f>J229*'Input Data'!AF244</f>
        <v>5.57</v>
      </c>
      <c r="L229" s="6">
        <f>J229*'Input Data'!AG244</f>
        <v>0</v>
      </c>
      <c r="M229" s="6">
        <f t="shared" si="7"/>
        <v>116.97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Data'!Z245</f>
        <v>103.4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120.4</v>
      </c>
      <c r="K230" s="6">
        <f>J230*'Input Data'!AF245</f>
        <v>6.0200000000000005</v>
      </c>
      <c r="L230" s="6">
        <f>J230*'Input Data'!AG245</f>
        <v>0</v>
      </c>
      <c r="M230" s="6">
        <f t="shared" si="7"/>
        <v>126.42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Data'!Z246</f>
        <v>94.3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117.3</v>
      </c>
      <c r="K231" s="6">
        <f>J231*'Input Data'!AF246</f>
        <v>5.8650000000000002</v>
      </c>
      <c r="L231" s="6">
        <f>J231*'Input Data'!AG246</f>
        <v>0</v>
      </c>
      <c r="M231" s="6">
        <f t="shared" si="7"/>
        <v>123.16499999999999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Data'!Z247</f>
        <v>105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122</v>
      </c>
      <c r="K232" s="6">
        <f>J232*'Input Data'!AF247</f>
        <v>6.1000000000000005</v>
      </c>
      <c r="L232" s="6">
        <f>J232*'Input Data'!AG247</f>
        <v>0</v>
      </c>
      <c r="M232" s="6">
        <f t="shared" si="7"/>
        <v>128.1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Data'!Z248</f>
        <v>106.6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129.6</v>
      </c>
      <c r="K233" s="6">
        <f>J233*'Input Data'!AF248</f>
        <v>6.48</v>
      </c>
      <c r="L233" s="6">
        <f>J233*'Input Data'!AG248</f>
        <v>0</v>
      </c>
      <c r="M233" s="6">
        <f t="shared" si="7"/>
        <v>136.07999999999998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Data'!Z249</f>
        <v>100.4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123.4</v>
      </c>
      <c r="K234" s="6">
        <f>J234*'Input Data'!AF249</f>
        <v>6.1700000000000008</v>
      </c>
      <c r="L234" s="6">
        <f>J234*'Input Data'!AG249</f>
        <v>0</v>
      </c>
      <c r="M234" s="6">
        <f t="shared" si="7"/>
        <v>129.57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Data'!Z250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Data'!Z251</f>
        <v>102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119</v>
      </c>
      <c r="K236" s="6">
        <f>J236*'Input Data'!AF251</f>
        <v>5.95</v>
      </c>
      <c r="L236" s="6">
        <f>J236*'Input Data'!AG251</f>
        <v>0</v>
      </c>
      <c r="M236" s="6">
        <f t="shared" si="7"/>
        <v>124.95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Data'!Z252</f>
        <v>96.9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119.9</v>
      </c>
      <c r="K237" s="6">
        <f>J237*'Input Data'!AF252</f>
        <v>5.995000000000001</v>
      </c>
      <c r="L237" s="6">
        <f>J237*'Input Data'!AG252</f>
        <v>0</v>
      </c>
      <c r="M237" s="6">
        <f t="shared" si="7"/>
        <v>125.89500000000001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Data'!Z253</f>
        <v>92.9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106.9</v>
      </c>
      <c r="K238" s="6">
        <f>J238*'Input Data'!AF253</f>
        <v>5.3450000000000006</v>
      </c>
      <c r="L238" s="6">
        <f>J238*'Input Data'!AG253</f>
        <v>0</v>
      </c>
      <c r="M238" s="6">
        <f t="shared" si="7"/>
        <v>112.245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Data'!Z254</f>
        <v>92.9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115.9</v>
      </c>
      <c r="K239" s="6">
        <f>J239*'Input Data'!AF254</f>
        <v>5.7950000000000008</v>
      </c>
      <c r="L239" s="6">
        <f>J239*'Input Data'!AG254</f>
        <v>0</v>
      </c>
      <c r="M239" s="6">
        <f t="shared" si="7"/>
        <v>121.69500000000001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Data'!Z255</f>
        <v>111.9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134.9</v>
      </c>
      <c r="K240" s="6">
        <f>J240*'Input Data'!AF255</f>
        <v>6.745000000000001</v>
      </c>
      <c r="L240" s="6">
        <f>J240*'Input Data'!AG255</f>
        <v>0</v>
      </c>
      <c r="M240" s="6">
        <f t="shared" si="7"/>
        <v>141.64500000000001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Data'!Z256</f>
        <v>120.5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127.5</v>
      </c>
      <c r="K241" s="6">
        <f>J241*'Input Data'!AF256</f>
        <v>6.375</v>
      </c>
      <c r="L241" s="6">
        <f>J241*'Input Data'!AG256</f>
        <v>0</v>
      </c>
      <c r="M241" s="6">
        <f t="shared" si="7"/>
        <v>133.875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Data'!Z257</f>
        <v>120.5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139.5</v>
      </c>
      <c r="K242" s="6">
        <f>J242*'Input Data'!AF257</f>
        <v>6.9750000000000005</v>
      </c>
      <c r="L242" s="6">
        <f>J242*'Input Data'!AG257</f>
        <v>0</v>
      </c>
      <c r="M242" s="6">
        <f t="shared" si="7"/>
        <v>146.47499999999999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Data'!Z258</f>
        <v>113.7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138.19999999999999</v>
      </c>
      <c r="K243" s="6">
        <f>J243*'Input Data'!AF258</f>
        <v>6.91</v>
      </c>
      <c r="L243" s="6">
        <f>J243*'Input Data'!AG258</f>
        <v>0</v>
      </c>
      <c r="M243" s="6">
        <f t="shared" si="7"/>
        <v>145.10999999999999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Data'!Z259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Data'!Z260</f>
        <v>121.43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128.43</v>
      </c>
      <c r="K245" s="6">
        <f>J245*'Input Data'!AF260</f>
        <v>6.4215000000000009</v>
      </c>
      <c r="L245" s="6">
        <f>J245*'Input Data'!AG260</f>
        <v>0</v>
      </c>
      <c r="M245" s="6">
        <f t="shared" si="7"/>
        <v>134.85150000000002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Data'!Z261</f>
        <v>121.43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140.43</v>
      </c>
      <c r="K246" s="6">
        <f>J246*'Input Data'!AF261</f>
        <v>7.0215000000000005</v>
      </c>
      <c r="L246" s="6">
        <f>J246*'Input Data'!AG261</f>
        <v>0</v>
      </c>
      <c r="M246" s="6">
        <f t="shared" si="7"/>
        <v>147.45150000000001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Data'!Z262</f>
        <v>111.53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124.53</v>
      </c>
      <c r="K247" s="6">
        <f>J247*'Input Data'!AF262</f>
        <v>6.2265000000000006</v>
      </c>
      <c r="L247" s="6">
        <f>J247*'Input Data'!AG262</f>
        <v>0</v>
      </c>
      <c r="M247" s="6">
        <f t="shared" si="7"/>
        <v>130.75649999999999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Data'!Z263</f>
        <v>111.53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136.03</v>
      </c>
      <c r="K248" s="6">
        <f>J248*'Input Data'!AF263</f>
        <v>6.8015000000000008</v>
      </c>
      <c r="L248" s="6">
        <f>J248*'Input Data'!AG263</f>
        <v>0</v>
      </c>
      <c r="M248" s="6">
        <f t="shared" si="7"/>
        <v>142.83150000000001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Data'!Z264</f>
        <v>130.53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143.53</v>
      </c>
      <c r="K249" s="6">
        <f>J249*'Input Data'!AF264</f>
        <v>7.1765000000000008</v>
      </c>
      <c r="L249" s="6">
        <f>J249*'Input Data'!AG264</f>
        <v>0</v>
      </c>
      <c r="M249" s="6">
        <f t="shared" si="7"/>
        <v>150.70650000000001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Data'!Z265</f>
        <v>130.53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155.03</v>
      </c>
      <c r="K250" s="6">
        <f>J250*'Input Data'!AF265</f>
        <v>7.7515000000000001</v>
      </c>
      <c r="L250" s="6">
        <f>J250*'Input Data'!AG265</f>
        <v>0</v>
      </c>
      <c r="M250" s="6">
        <f t="shared" si="7"/>
        <v>162.78149999999999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Data'!Z266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Data'!Z267</f>
        <v>121.83000000000001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128.83000000000001</v>
      </c>
      <c r="K252" s="6">
        <f>J252*'Input Data'!AF267</f>
        <v>6.4415000000000013</v>
      </c>
      <c r="L252" s="6">
        <f>J252*'Input Data'!AG267</f>
        <v>0</v>
      </c>
      <c r="M252" s="6">
        <f t="shared" si="7"/>
        <v>135.2715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Data'!Z268</f>
        <v>121.83000000000001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140.83000000000001</v>
      </c>
      <c r="K253" s="6">
        <f>J253*'Input Data'!AF268</f>
        <v>7.041500000000001</v>
      </c>
      <c r="L253" s="6">
        <f>J253*'Input Data'!AG268</f>
        <v>0</v>
      </c>
      <c r="M253" s="6">
        <f t="shared" si="7"/>
        <v>147.87150000000003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Data'!Z269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Data'!Z270</f>
        <v>122.13000000000001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129.13</v>
      </c>
      <c r="K255" s="6">
        <f>J255*'Input Data'!AF270</f>
        <v>6.4565000000000001</v>
      </c>
      <c r="L255" s="6">
        <f>J255*'Input Data'!AG270</f>
        <v>0</v>
      </c>
      <c r="M255" s="6">
        <f t="shared" si="7"/>
        <v>135.5865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Data'!Z271</f>
        <v>122.13000000000001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141.13</v>
      </c>
      <c r="K256" s="6">
        <f>J256*'Input Data'!AF271</f>
        <v>7.0564999999999998</v>
      </c>
      <c r="L256" s="6">
        <f>J256*'Input Data'!AG271</f>
        <v>0</v>
      </c>
      <c r="M256" s="6">
        <f t="shared" si="7"/>
        <v>148.1865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Data'!Z272</f>
        <v>112.23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136.73000000000002</v>
      </c>
      <c r="K257" s="6">
        <f>J257*'Input Data'!AF272</f>
        <v>6.8365000000000009</v>
      </c>
      <c r="L257" s="6">
        <f>J257*'Input Data'!AG272</f>
        <v>0</v>
      </c>
      <c r="M257" s="6">
        <f t="shared" si="7"/>
        <v>143.56650000000002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Data'!Z273</f>
        <v>131.22999999999999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144.22999999999999</v>
      </c>
      <c r="K258" s="6">
        <f>J258*'Input Data'!AF273</f>
        <v>7.2115</v>
      </c>
      <c r="L258" s="6">
        <f>J258*'Input Data'!AG273</f>
        <v>0</v>
      </c>
      <c r="M258" s="6">
        <f t="shared" si="7"/>
        <v>151.44149999999999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Data'!Z274</f>
        <v>131.22999999999999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155.72999999999999</v>
      </c>
      <c r="K259" s="6">
        <f>J259*'Input Data'!AF274</f>
        <v>7.7865000000000002</v>
      </c>
      <c r="L259" s="6">
        <f>J259*'Input Data'!AG274</f>
        <v>0</v>
      </c>
      <c r="M259" s="6">
        <f t="shared" si="7"/>
        <v>163.51649999999998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Data'!Z275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Data'!Z276</f>
        <v>119.9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126.9</v>
      </c>
      <c r="K261" s="6">
        <f>J261*'Input Data'!AF276</f>
        <v>6.3450000000000006</v>
      </c>
      <c r="L261" s="6">
        <f>J261*'Input Data'!AG276</f>
        <v>0</v>
      </c>
      <c r="M261" s="6">
        <f t="shared" si="7"/>
        <v>133.245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Data'!Z277</f>
        <v>119.9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138.9</v>
      </c>
      <c r="K262" s="6">
        <f>J262*'Input Data'!AF277</f>
        <v>6.9450000000000003</v>
      </c>
      <c r="L262" s="6">
        <f>J262*'Input Data'!AG277</f>
        <v>0</v>
      </c>
      <c r="M262" s="6">
        <f t="shared" si="7"/>
        <v>145.845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Data'!Z278</f>
        <v>112.6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137.1</v>
      </c>
      <c r="K263" s="6">
        <f>J263*'Input Data'!AF278</f>
        <v>6.8550000000000004</v>
      </c>
      <c r="L263" s="6">
        <f>J263*'Input Data'!AG278</f>
        <v>0</v>
      </c>
      <c r="M263" s="6">
        <f t="shared" si="7"/>
        <v>143.95499999999998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Data'!Z279</f>
        <v>108.6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133.1</v>
      </c>
      <c r="K264" s="6">
        <f>J264*'Input Data'!AF279</f>
        <v>6.6550000000000002</v>
      </c>
      <c r="L264" s="6">
        <f>J264*'Input Data'!AG279</f>
        <v>0</v>
      </c>
      <c r="M264" s="6">
        <f t="shared" si="7"/>
        <v>139.755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Data'!Z280</f>
        <v>154.1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178.6</v>
      </c>
      <c r="K265" s="6">
        <f>J265*'Input Data'!AF280</f>
        <v>8.93</v>
      </c>
      <c r="L265" s="6">
        <f>J265*'Input Data'!AG280</f>
        <v>0</v>
      </c>
      <c r="M265" s="6">
        <f t="shared" si="7"/>
        <v>187.53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Data'!Z281</f>
        <v>120.3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127.3</v>
      </c>
      <c r="K266" s="6">
        <f>J266*'Input Data'!AF281</f>
        <v>6.3650000000000002</v>
      </c>
      <c r="L266" s="6">
        <f>J266*'Input Data'!AG281</f>
        <v>0</v>
      </c>
      <c r="M266" s="6">
        <f t="shared" si="7"/>
        <v>133.66499999999999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Data'!Z282</f>
        <v>120.3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139.30000000000001</v>
      </c>
      <c r="K267" s="6">
        <f>J267*'Input Data'!AF282</f>
        <v>6.9650000000000007</v>
      </c>
      <c r="L267" s="6">
        <f>J267*'Input Data'!AG282</f>
        <v>0</v>
      </c>
      <c r="M267" s="6">
        <f t="shared" si="7"/>
        <v>146.26500000000001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Data'!Z283</f>
        <v>112.9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137.4</v>
      </c>
      <c r="K268" s="6">
        <f>J268*'Input Data'!AF283</f>
        <v>6.870000000000001</v>
      </c>
      <c r="L268" s="6">
        <f>J268*'Input Data'!AG283</f>
        <v>0</v>
      </c>
      <c r="M268" s="6">
        <f t="shared" si="7"/>
        <v>144.27000000000001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Data'!Z284</f>
        <v>108.9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133.4</v>
      </c>
      <c r="K269" s="6">
        <f>J269*'Input Data'!AF284</f>
        <v>6.6700000000000008</v>
      </c>
      <c r="L269" s="6">
        <f>J269*'Input Data'!AG284</f>
        <v>0</v>
      </c>
      <c r="M269" s="6">
        <f t="shared" si="7"/>
        <v>140.07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Data'!Z285</f>
        <v>127.9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152.4</v>
      </c>
      <c r="K270" s="6">
        <f>J270*'Input Data'!AF285</f>
        <v>7.620000000000001</v>
      </c>
      <c r="L270" s="6">
        <f>J270*'Input Data'!AG285</f>
        <v>0</v>
      </c>
      <c r="M270" s="6">
        <f t="shared" ref="M270:M333" si="9">SUM(J270:L270)</f>
        <v>160.02000000000001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Data'!Z286</f>
        <v>120.1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127.1</v>
      </c>
      <c r="K271" s="6">
        <f>J271*'Input Data'!AF286</f>
        <v>6.3550000000000004</v>
      </c>
      <c r="L271" s="6">
        <f>J271*'Input Data'!AG286</f>
        <v>0</v>
      </c>
      <c r="M271" s="6">
        <f t="shared" si="9"/>
        <v>133.45499999999998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Data'!Z287</f>
        <v>120.1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139.1</v>
      </c>
      <c r="K272" s="6">
        <f>J272*'Input Data'!AF287</f>
        <v>6.9550000000000001</v>
      </c>
      <c r="L272" s="6">
        <f>J272*'Input Data'!AG287</f>
        <v>0</v>
      </c>
      <c r="M272" s="6">
        <f t="shared" si="9"/>
        <v>146.05500000000001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Data'!Z288</f>
        <v>113.3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126.3</v>
      </c>
      <c r="K273" s="6">
        <f>J273*'Input Data'!AF288</f>
        <v>6.3150000000000004</v>
      </c>
      <c r="L273" s="6">
        <f>J273*'Input Data'!AG288</f>
        <v>0</v>
      </c>
      <c r="M273" s="6">
        <f t="shared" si="9"/>
        <v>132.61500000000001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Data'!Z289</f>
        <v>113.3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137.80000000000001</v>
      </c>
      <c r="K274" s="6">
        <f>J274*'Input Data'!AF289</f>
        <v>6.8900000000000006</v>
      </c>
      <c r="L274" s="6">
        <f>J274*'Input Data'!AG289</f>
        <v>0</v>
      </c>
      <c r="M274" s="6">
        <f t="shared" si="9"/>
        <v>144.69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Data'!Z290</f>
        <v>75.2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88.2</v>
      </c>
      <c r="K275" s="6">
        <f>J275*'Input Data'!AF290</f>
        <v>4.41</v>
      </c>
      <c r="L275" s="6">
        <f>J275*'Input Data'!AG290</f>
        <v>0</v>
      </c>
      <c r="M275" s="6">
        <f t="shared" si="9"/>
        <v>92.61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Data'!Z291</f>
        <v>75.2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99.7</v>
      </c>
      <c r="K276" s="6">
        <f>J276*'Input Data'!AF291</f>
        <v>4.9850000000000003</v>
      </c>
      <c r="L276" s="6">
        <f>J276*'Input Data'!AG291</f>
        <v>0</v>
      </c>
      <c r="M276" s="6">
        <f t="shared" si="9"/>
        <v>104.685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Data'!Z292</f>
        <v>127.1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134.1</v>
      </c>
      <c r="K277" s="6">
        <f>J277*'Input Data'!AF292</f>
        <v>6.7050000000000001</v>
      </c>
      <c r="L277" s="6">
        <f>J277*'Input Data'!AG292</f>
        <v>0</v>
      </c>
      <c r="M277" s="6">
        <f t="shared" si="9"/>
        <v>140.80500000000001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Data'!Z293</f>
        <v>127.1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146.1</v>
      </c>
      <c r="K278" s="6">
        <f>J278*'Input Data'!AF293</f>
        <v>7.3049999999999997</v>
      </c>
      <c r="L278" s="6">
        <f>J278*'Input Data'!AG293</f>
        <v>0</v>
      </c>
      <c r="M278" s="6">
        <f t="shared" si="9"/>
        <v>153.405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Data'!Z294</f>
        <v>116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140.5</v>
      </c>
      <c r="K279" s="6">
        <f>J279*'Input Data'!AF294</f>
        <v>7.0250000000000004</v>
      </c>
      <c r="L279" s="6">
        <f>J279*'Input Data'!AG294</f>
        <v>0</v>
      </c>
      <c r="M279" s="6">
        <f t="shared" si="9"/>
        <v>147.52500000000001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Data'!Z295</f>
        <v>135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148</v>
      </c>
      <c r="K280" s="6">
        <f>J280*'Input Data'!AF295</f>
        <v>7.4</v>
      </c>
      <c r="L280" s="6">
        <f>J280*'Input Data'!AG295</f>
        <v>0</v>
      </c>
      <c r="M280" s="6">
        <f t="shared" si="9"/>
        <v>155.4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Data'!Z296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Data'!Z297</f>
        <v>119.8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126.8</v>
      </c>
      <c r="K282" s="6">
        <f>J282*'Input Data'!AF297</f>
        <v>6.34</v>
      </c>
      <c r="L282" s="6">
        <f>J282*'Input Data'!AG297</f>
        <v>0</v>
      </c>
      <c r="M282" s="6">
        <f t="shared" si="9"/>
        <v>133.13999999999999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Data'!Z298</f>
        <v>119.8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138.80000000000001</v>
      </c>
      <c r="K283" s="6">
        <f>J283*'Input Data'!AF298</f>
        <v>6.9400000000000013</v>
      </c>
      <c r="L283" s="6">
        <f>J283*'Input Data'!AG298</f>
        <v>0</v>
      </c>
      <c r="M283" s="6">
        <f t="shared" si="9"/>
        <v>145.74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Data'!Z299</f>
        <v>118.3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142.80000000000001</v>
      </c>
      <c r="K284" s="6">
        <f>J284*'Input Data'!AF299</f>
        <v>7.1400000000000006</v>
      </c>
      <c r="L284" s="6">
        <f>J284*'Input Data'!AG299</f>
        <v>0</v>
      </c>
      <c r="M284" s="6">
        <f t="shared" si="9"/>
        <v>149.94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Data'!Z300</f>
        <v>112.8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137.30000000000001</v>
      </c>
      <c r="K285" s="6">
        <f>J285*'Input Data'!AF300</f>
        <v>6.8650000000000011</v>
      </c>
      <c r="L285" s="6">
        <f>J285*'Input Data'!AG300</f>
        <v>0</v>
      </c>
      <c r="M285" s="6">
        <f t="shared" si="9"/>
        <v>144.16500000000002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Data'!Z301</f>
        <v>115.7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140.19999999999999</v>
      </c>
      <c r="K286" s="6">
        <f>J286*'Input Data'!AF301</f>
        <v>7.01</v>
      </c>
      <c r="L286" s="6">
        <f>J286*'Input Data'!AG301</f>
        <v>0</v>
      </c>
      <c r="M286" s="6">
        <f t="shared" si="9"/>
        <v>147.20999999999998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Data'!Z302</f>
        <v>112.7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137.19999999999999</v>
      </c>
      <c r="K287" s="6">
        <f>J287*'Input Data'!AF302</f>
        <v>6.8599999999999994</v>
      </c>
      <c r="L287" s="6">
        <f>J287*'Input Data'!AG302</f>
        <v>0</v>
      </c>
      <c r="M287" s="6">
        <f t="shared" si="9"/>
        <v>144.06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Data'!Z303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Data'!Z304</f>
        <v>121.83000000000001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128.83000000000001</v>
      </c>
      <c r="K289" s="6">
        <f>J289*'Input Data'!AF304</f>
        <v>6.4415000000000013</v>
      </c>
      <c r="L289" s="6">
        <f>J289*'Input Data'!AG304</f>
        <v>0</v>
      </c>
      <c r="M289" s="6">
        <f t="shared" si="9"/>
        <v>135.2715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Data'!Z305</f>
        <v>121.83000000000001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140.83000000000001</v>
      </c>
      <c r="K290" s="6">
        <f>J290*'Input Data'!AF305</f>
        <v>7.041500000000001</v>
      </c>
      <c r="L290" s="6">
        <f>J290*'Input Data'!AG305</f>
        <v>0</v>
      </c>
      <c r="M290" s="6">
        <f t="shared" si="9"/>
        <v>147.87150000000003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Data'!Z306</f>
        <v>111.93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124.93</v>
      </c>
      <c r="K291" s="6">
        <f>J291*'Input Data'!AF306</f>
        <v>6.2465000000000011</v>
      </c>
      <c r="L291" s="6">
        <f>J291*'Input Data'!AG306</f>
        <v>0</v>
      </c>
      <c r="M291" s="6">
        <f t="shared" si="9"/>
        <v>131.1765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Data'!Z307</f>
        <v>111.93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136.43</v>
      </c>
      <c r="K292" s="6">
        <f>J292*'Input Data'!AF307</f>
        <v>6.8215000000000003</v>
      </c>
      <c r="L292" s="6">
        <f>J292*'Input Data'!AG307</f>
        <v>0</v>
      </c>
      <c r="M292" s="6">
        <f t="shared" si="9"/>
        <v>143.25150000000002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Data'!Z308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Data'!Z309</f>
        <v>120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127</v>
      </c>
      <c r="K294" s="6">
        <f>J294*'Input Data'!AF309</f>
        <v>6.3500000000000005</v>
      </c>
      <c r="L294" s="6">
        <f>J294*'Input Data'!AG309</f>
        <v>0</v>
      </c>
      <c r="M294" s="6">
        <f t="shared" si="9"/>
        <v>133.35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Data'!Z310</f>
        <v>120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151.5</v>
      </c>
      <c r="K295" s="6">
        <f>J295*'Input Data'!AF310</f>
        <v>7.5750000000000002</v>
      </c>
      <c r="L295" s="6">
        <f>J295*'Input Data'!AG310</f>
        <v>0</v>
      </c>
      <c r="M295" s="6">
        <f t="shared" si="9"/>
        <v>159.07499999999999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Data'!Z311</f>
        <v>113.2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150.19999999999999</v>
      </c>
      <c r="K296" s="6">
        <f>J296*'Input Data'!AF311</f>
        <v>7.51</v>
      </c>
      <c r="L296" s="6">
        <f>J296*'Input Data'!AG311</f>
        <v>0</v>
      </c>
      <c r="M296" s="6">
        <f t="shared" si="9"/>
        <v>157.70999999999998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Data'!Z312</f>
        <v>99.5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136.5</v>
      </c>
      <c r="K297" s="6">
        <f>J297*'Input Data'!AF312</f>
        <v>6.8250000000000002</v>
      </c>
      <c r="L297" s="6">
        <f>J297*'Input Data'!AG312</f>
        <v>0</v>
      </c>
      <c r="M297" s="6">
        <f t="shared" si="9"/>
        <v>143.32499999999999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Data'!Z313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Data'!Z314</f>
        <v>120.1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127.1</v>
      </c>
      <c r="K299" s="6">
        <f>J299*'Input Data'!AF314</f>
        <v>6.3550000000000004</v>
      </c>
      <c r="L299" s="6">
        <f>J299*'Input Data'!AG314</f>
        <v>0</v>
      </c>
      <c r="M299" s="6">
        <f t="shared" si="9"/>
        <v>133.45499999999998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Data'!Z315</f>
        <v>120.1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139.1</v>
      </c>
      <c r="K300" s="6">
        <f>J300*'Input Data'!AF315</f>
        <v>6.9550000000000001</v>
      </c>
      <c r="L300" s="6">
        <f>J300*'Input Data'!AG315</f>
        <v>0</v>
      </c>
      <c r="M300" s="6">
        <f t="shared" si="9"/>
        <v>146.05500000000001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Data'!Z316</f>
        <v>113.3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126.3</v>
      </c>
      <c r="K301" s="6">
        <f>J301*'Input Data'!AF316</f>
        <v>6.3150000000000004</v>
      </c>
      <c r="L301" s="6">
        <f>J301*'Input Data'!AG316</f>
        <v>0</v>
      </c>
      <c r="M301" s="6">
        <f t="shared" si="9"/>
        <v>132.61500000000001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Data'!Z317</f>
        <v>113.3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137.80000000000001</v>
      </c>
      <c r="K302" s="6">
        <f>J302*'Input Data'!AF317</f>
        <v>6.8900000000000006</v>
      </c>
      <c r="L302" s="6">
        <f>J302*'Input Data'!AG317</f>
        <v>0</v>
      </c>
      <c r="M302" s="6">
        <f t="shared" si="9"/>
        <v>144.69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Data'!Z318</f>
        <v>74.8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87.8</v>
      </c>
      <c r="K303" s="6">
        <f>J303*'Input Data'!AF318</f>
        <v>4.3899999999999997</v>
      </c>
      <c r="L303" s="6">
        <f>J303*'Input Data'!AG318</f>
        <v>0</v>
      </c>
      <c r="M303" s="6">
        <f t="shared" si="9"/>
        <v>92.19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Data'!Z319</f>
        <v>74.8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99.3</v>
      </c>
      <c r="K304" s="6">
        <f>J304*'Input Data'!AF319</f>
        <v>4.9649999999999999</v>
      </c>
      <c r="L304" s="6">
        <f>J304*'Input Data'!AG319</f>
        <v>0</v>
      </c>
      <c r="M304" s="6">
        <f t="shared" si="9"/>
        <v>104.265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Data'!Z320</f>
        <v>125.9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132.9</v>
      </c>
      <c r="K305" s="6">
        <f>J305*'Input Data'!AF320</f>
        <v>6.6450000000000005</v>
      </c>
      <c r="L305" s="6">
        <f>J305*'Input Data'!AG320</f>
        <v>0</v>
      </c>
      <c r="M305" s="6">
        <f t="shared" si="9"/>
        <v>139.54500000000002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Data'!Z321</f>
        <v>125.9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144.9</v>
      </c>
      <c r="K306" s="6">
        <f>J306*'Input Data'!AF321</f>
        <v>7.245000000000001</v>
      </c>
      <c r="L306" s="6">
        <f>J306*'Input Data'!AG321</f>
        <v>0</v>
      </c>
      <c r="M306" s="6">
        <f t="shared" si="9"/>
        <v>152.14500000000001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Data'!Z322</f>
        <v>114.8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139.30000000000001</v>
      </c>
      <c r="K307" s="6">
        <f>J307*'Input Data'!AF322</f>
        <v>6.9650000000000007</v>
      </c>
      <c r="L307" s="6">
        <f>J307*'Input Data'!AG322</f>
        <v>0</v>
      </c>
      <c r="M307" s="6">
        <f t="shared" si="9"/>
        <v>146.26500000000001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Data'!Z323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Data'!Z324</f>
        <v>120.6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127.6</v>
      </c>
      <c r="K309" s="6">
        <f>J309*'Input Data'!AF324</f>
        <v>6.38</v>
      </c>
      <c r="L309" s="6">
        <f>J309*'Input Data'!AG324</f>
        <v>0</v>
      </c>
      <c r="M309" s="6">
        <f t="shared" si="9"/>
        <v>133.97999999999999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Data'!Z325</f>
        <v>120.6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139.6</v>
      </c>
      <c r="K310" s="6">
        <f>J310*'Input Data'!AF325</f>
        <v>6.98</v>
      </c>
      <c r="L310" s="6">
        <f>J310*'Input Data'!AG325</f>
        <v>0</v>
      </c>
      <c r="M310" s="6">
        <f t="shared" si="9"/>
        <v>146.57999999999998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Data'!Z326</f>
        <v>110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123</v>
      </c>
      <c r="K311" s="6">
        <f>J311*'Input Data'!AF326</f>
        <v>6.15</v>
      </c>
      <c r="L311" s="6">
        <f>J311*'Input Data'!AG326</f>
        <v>0</v>
      </c>
      <c r="M311" s="6">
        <f t="shared" si="9"/>
        <v>129.15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Data'!Z327</f>
        <v>110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123</v>
      </c>
      <c r="K312" s="6">
        <f>J312*'Input Data'!AF327</f>
        <v>6.15</v>
      </c>
      <c r="L312" s="6">
        <f>J312*'Input Data'!AG327</f>
        <v>0</v>
      </c>
      <c r="M312" s="6">
        <f t="shared" si="9"/>
        <v>129.15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Data'!Z328</f>
        <v>110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134.5</v>
      </c>
      <c r="K313" s="6">
        <f>J313*'Input Data'!AF328</f>
        <v>6.7250000000000005</v>
      </c>
      <c r="L313" s="6">
        <f>J313*'Input Data'!AG328</f>
        <v>0</v>
      </c>
      <c r="M313" s="6">
        <f t="shared" si="9"/>
        <v>141.22499999999999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Data'!Z329</f>
        <v>121.9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128.9</v>
      </c>
      <c r="K314" s="6">
        <f>J314*'Input Data'!AF329</f>
        <v>6.4450000000000003</v>
      </c>
      <c r="L314" s="6">
        <f>J314*'Input Data'!AG329</f>
        <v>0</v>
      </c>
      <c r="M314" s="6">
        <f t="shared" si="9"/>
        <v>135.345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Data'!Z330</f>
        <v>121.9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140.9</v>
      </c>
      <c r="K315" s="6">
        <f>J315*'Input Data'!AF330</f>
        <v>7.0450000000000008</v>
      </c>
      <c r="L315" s="6">
        <f>J315*'Input Data'!AG330</f>
        <v>0</v>
      </c>
      <c r="M315" s="6">
        <f t="shared" si="9"/>
        <v>147.94499999999999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Data'!Z331</f>
        <v>131.30000000000001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155.80000000000001</v>
      </c>
      <c r="K316" s="6">
        <f>J316*'Input Data'!AF331</f>
        <v>7.7900000000000009</v>
      </c>
      <c r="L316" s="6">
        <f>J316*'Input Data'!AG331</f>
        <v>0</v>
      </c>
      <c r="M316" s="6">
        <f t="shared" si="9"/>
        <v>163.59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Data'!Z332</f>
        <v>115.7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140.19999999999999</v>
      </c>
      <c r="K317" s="6">
        <f>J317*'Input Data'!AF332</f>
        <v>7.01</v>
      </c>
      <c r="L317" s="6">
        <f>J317*'Input Data'!AG332</f>
        <v>0</v>
      </c>
      <c r="M317" s="6">
        <f t="shared" si="9"/>
        <v>147.20999999999998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Data'!Z333</f>
        <v>134.69999999999999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147.69999999999999</v>
      </c>
      <c r="K318" s="6">
        <f>J318*'Input Data'!AF333</f>
        <v>7.3849999999999998</v>
      </c>
      <c r="L318" s="6">
        <f>J318*'Input Data'!AG333</f>
        <v>0</v>
      </c>
      <c r="M318" s="6">
        <f t="shared" si="9"/>
        <v>155.08499999999998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Data'!Z334</f>
        <v>134.69999999999999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159.19999999999999</v>
      </c>
      <c r="K319" s="6">
        <f>J319*'Input Data'!AF334</f>
        <v>7.96</v>
      </c>
      <c r="L319" s="6">
        <f>J319*'Input Data'!AG334</f>
        <v>0</v>
      </c>
      <c r="M319" s="6">
        <f t="shared" si="9"/>
        <v>167.16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Data'!Z335</f>
        <v>122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129</v>
      </c>
      <c r="K320" s="6">
        <f>J320*'Input Data'!AF335</f>
        <v>6.45</v>
      </c>
      <c r="L320" s="6">
        <f>J320*'Input Data'!AG335</f>
        <v>0</v>
      </c>
      <c r="M320" s="6">
        <f t="shared" si="9"/>
        <v>135.44999999999999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Data'!Z336</f>
        <v>122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141</v>
      </c>
      <c r="K321" s="6">
        <f>J321*'Input Data'!AF336</f>
        <v>7.0500000000000007</v>
      </c>
      <c r="L321" s="6">
        <f>J321*'Input Data'!AG336</f>
        <v>0</v>
      </c>
      <c r="M321" s="6">
        <f t="shared" si="9"/>
        <v>148.05000000000001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Data'!Z337</f>
        <v>127.6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152.1</v>
      </c>
      <c r="K322" s="6">
        <f>J322*'Input Data'!AF337</f>
        <v>7.6050000000000004</v>
      </c>
      <c r="L322" s="6">
        <f>J322*'Input Data'!AG337</f>
        <v>0</v>
      </c>
      <c r="M322" s="6">
        <f t="shared" si="9"/>
        <v>159.70499999999998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Data'!Z338</f>
        <v>115.7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140.19999999999999</v>
      </c>
      <c r="K323" s="6">
        <f>J323*'Input Data'!AF338</f>
        <v>7.01</v>
      </c>
      <c r="L323" s="6">
        <f>J323*'Input Data'!AG338</f>
        <v>0</v>
      </c>
      <c r="M323" s="6">
        <f t="shared" si="9"/>
        <v>147.20999999999998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Data'!Z339</f>
        <v>157.6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170.6</v>
      </c>
      <c r="K324" s="6">
        <f>J324*'Input Data'!AF339</f>
        <v>8.5299999999999994</v>
      </c>
      <c r="L324" s="6">
        <f>J324*'Input Data'!AG339</f>
        <v>0</v>
      </c>
      <c r="M324" s="6">
        <f t="shared" si="9"/>
        <v>179.13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Data'!Z340</f>
        <v>134.69999999999999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159.19999999999999</v>
      </c>
      <c r="K325" s="6">
        <f>J325*'Input Data'!AF340</f>
        <v>7.96</v>
      </c>
      <c r="L325" s="6">
        <f>J325*'Input Data'!AG340</f>
        <v>0</v>
      </c>
      <c r="M325" s="6">
        <f t="shared" si="9"/>
        <v>167.16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Data'!Z341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Data'!Z342</f>
        <v>119.9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126.9</v>
      </c>
      <c r="K327" s="6">
        <f>J327*'Input Data'!AF342</f>
        <v>6.3450000000000006</v>
      </c>
      <c r="L327" s="6">
        <f>J327*'Input Data'!AG342</f>
        <v>0</v>
      </c>
      <c r="M327" s="6">
        <f t="shared" si="9"/>
        <v>133.245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Data'!Z343</f>
        <v>119.9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138.9</v>
      </c>
      <c r="K328" s="6">
        <f>J328*'Input Data'!AF343</f>
        <v>6.9450000000000003</v>
      </c>
      <c r="L328" s="6">
        <f>J328*'Input Data'!AG343</f>
        <v>0</v>
      </c>
      <c r="M328" s="6">
        <f t="shared" si="9"/>
        <v>145.845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Data'!Z344</f>
        <v>125.2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149.69999999999999</v>
      </c>
      <c r="K329" s="6">
        <f>J329*'Input Data'!AF344</f>
        <v>7.4849999999999994</v>
      </c>
      <c r="L329" s="6">
        <f>J329*'Input Data'!AG344</f>
        <v>0</v>
      </c>
      <c r="M329" s="6">
        <f t="shared" si="9"/>
        <v>157.185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Data'!Z345</f>
        <v>109.4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122.4</v>
      </c>
      <c r="K330" s="6">
        <f>J330*'Input Data'!AF345</f>
        <v>6.120000000000001</v>
      </c>
      <c r="L330" s="6">
        <f>J330*'Input Data'!AG345</f>
        <v>0</v>
      </c>
      <c r="M330" s="6">
        <f t="shared" si="9"/>
        <v>128.52000000000001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Data'!Z346</f>
        <v>109.4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133.9</v>
      </c>
      <c r="K331" s="6">
        <f>J331*'Input Data'!AF346</f>
        <v>6.6950000000000003</v>
      </c>
      <c r="L331" s="6">
        <f>J331*'Input Data'!AG346</f>
        <v>0</v>
      </c>
      <c r="M331" s="6">
        <f t="shared" si="9"/>
        <v>140.595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Data'!Z347</f>
        <v>142.6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155.6</v>
      </c>
      <c r="K332" s="6">
        <f>J332*'Input Data'!AF347</f>
        <v>7.78</v>
      </c>
      <c r="L332" s="6">
        <f>J332*'Input Data'!AG347</f>
        <v>0</v>
      </c>
      <c r="M332" s="6">
        <f t="shared" si="9"/>
        <v>163.38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Data'!Z348</f>
        <v>128.4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152.9</v>
      </c>
      <c r="K333" s="6">
        <f>J333*'Input Data'!AF348</f>
        <v>7.6450000000000005</v>
      </c>
      <c r="L333" s="6">
        <f>J333*'Input Data'!AG348</f>
        <v>0</v>
      </c>
      <c r="M333" s="6">
        <f t="shared" si="9"/>
        <v>160.54500000000002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Data'!Z349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Data'!Z350</f>
        <v>119.9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126.9</v>
      </c>
      <c r="K335" s="6">
        <f>J335*'Input Data'!AF350</f>
        <v>6.3450000000000006</v>
      </c>
      <c r="L335" s="6">
        <f>J335*'Input Data'!AG350</f>
        <v>0</v>
      </c>
      <c r="M335" s="6">
        <f t="shared" si="11"/>
        <v>133.245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Data'!Z351</f>
        <v>119.9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138.9</v>
      </c>
      <c r="K336" s="6">
        <f>J336*'Input Data'!AF351</f>
        <v>6.9450000000000003</v>
      </c>
      <c r="L336" s="6">
        <f>J336*'Input Data'!AG351</f>
        <v>0</v>
      </c>
      <c r="M336" s="6">
        <f t="shared" si="11"/>
        <v>145.845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Data'!Z352</f>
        <v>109.4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133.9</v>
      </c>
      <c r="K337" s="6">
        <f>J337*'Input Data'!AF352</f>
        <v>6.6950000000000003</v>
      </c>
      <c r="L337" s="6">
        <f>J337*'Input Data'!AG352</f>
        <v>0</v>
      </c>
      <c r="M337" s="6">
        <f t="shared" si="11"/>
        <v>140.595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Data'!Z353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Data'!Z354</f>
        <v>122.7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129.69999999999999</v>
      </c>
      <c r="K339" s="6">
        <f>J339*'Input Data'!AF354</f>
        <v>6.4849999999999994</v>
      </c>
      <c r="L339" s="6">
        <f>J339*'Input Data'!AG354</f>
        <v>0</v>
      </c>
      <c r="M339" s="6">
        <f t="shared" si="11"/>
        <v>136.185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Data'!Z355</f>
        <v>122.7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141.69999999999999</v>
      </c>
      <c r="K340" s="6">
        <f>J340*'Input Data'!AF355</f>
        <v>7.085</v>
      </c>
      <c r="L340" s="6">
        <f>J340*'Input Data'!AG355</f>
        <v>0</v>
      </c>
      <c r="M340" s="6">
        <f t="shared" si="11"/>
        <v>148.785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Data'!Z356</f>
        <v>114.9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139.4</v>
      </c>
      <c r="K341" s="6">
        <f>J341*'Input Data'!AF356</f>
        <v>6.9700000000000006</v>
      </c>
      <c r="L341" s="6">
        <f>J341*'Input Data'!AG356</f>
        <v>0</v>
      </c>
      <c r="M341" s="6">
        <f t="shared" si="11"/>
        <v>146.37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Data'!Z357</f>
        <v>110.9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135.4</v>
      </c>
      <c r="K342" s="6">
        <f>J342*'Input Data'!AF357</f>
        <v>6.7700000000000005</v>
      </c>
      <c r="L342" s="6">
        <f>J342*'Input Data'!AG357</f>
        <v>0</v>
      </c>
      <c r="M342" s="6">
        <f t="shared" si="11"/>
        <v>142.17000000000002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Data'!Z358</f>
        <v>129.9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154.4</v>
      </c>
      <c r="K343" s="6">
        <f>J343*'Input Data'!AF358</f>
        <v>7.7200000000000006</v>
      </c>
      <c r="L343" s="6">
        <f>J343*'Input Data'!AG358</f>
        <v>0</v>
      </c>
      <c r="M343" s="6">
        <f t="shared" si="11"/>
        <v>162.12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Data'!Z359</f>
        <v>86.9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93.9</v>
      </c>
      <c r="K344" s="6">
        <f>J344*'Input Data'!AF359</f>
        <v>4.6950000000000003</v>
      </c>
      <c r="L344" s="6">
        <f>J344*'Input Data'!AG359</f>
        <v>0</v>
      </c>
      <c r="M344" s="6">
        <f t="shared" si="11"/>
        <v>98.594999999999999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Data'!Z360</f>
        <v>120.6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139.6</v>
      </c>
      <c r="K345" s="6">
        <f>J345*'Input Data'!AF360</f>
        <v>6.98</v>
      </c>
      <c r="L345" s="6">
        <f>J345*'Input Data'!AG360</f>
        <v>0</v>
      </c>
      <c r="M345" s="6">
        <f t="shared" si="11"/>
        <v>146.57999999999998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Data'!Z361</f>
        <v>113.5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138</v>
      </c>
      <c r="K346" s="6">
        <f>J346*'Input Data'!AF361</f>
        <v>6.9</v>
      </c>
      <c r="L346" s="6">
        <f>J346*'Input Data'!AG361</f>
        <v>0</v>
      </c>
      <c r="M346" s="6">
        <f t="shared" si="11"/>
        <v>144.9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Data'!Z362</f>
        <v>82.4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106.9</v>
      </c>
      <c r="K347" s="6">
        <f>J347*'Input Data'!AF362</f>
        <v>5.3450000000000006</v>
      </c>
      <c r="L347" s="6">
        <f>J347*'Input Data'!AG362</f>
        <v>0</v>
      </c>
      <c r="M347" s="6">
        <f t="shared" si="11"/>
        <v>112.245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Data'!Z363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Data'!Z364</f>
        <v>120.5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127.5</v>
      </c>
      <c r="K349" s="6">
        <f>J349*'Input Data'!AF364</f>
        <v>6.375</v>
      </c>
      <c r="L349" s="6">
        <f>J349*'Input Data'!AG364</f>
        <v>0</v>
      </c>
      <c r="M349" s="6">
        <f t="shared" si="11"/>
        <v>133.875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Data'!Z365</f>
        <v>120.5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139.5</v>
      </c>
      <c r="K350" s="6">
        <f>J350*'Input Data'!AF365</f>
        <v>6.9750000000000005</v>
      </c>
      <c r="L350" s="6">
        <f>J350*'Input Data'!AG365</f>
        <v>0</v>
      </c>
      <c r="M350" s="6">
        <f t="shared" si="11"/>
        <v>146.47499999999999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Data'!Z366</f>
        <v>121.6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146.1</v>
      </c>
      <c r="K351" s="6">
        <f>J351*'Input Data'!AF366</f>
        <v>7.3049999999999997</v>
      </c>
      <c r="L351" s="6">
        <f>J351*'Input Data'!AG366</f>
        <v>0</v>
      </c>
      <c r="M351" s="6">
        <f t="shared" si="11"/>
        <v>153.405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Data'!Z367</f>
        <v>113.1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126.1</v>
      </c>
      <c r="K352" s="6">
        <f>J352*'Input Data'!AF367</f>
        <v>6.3049999999999997</v>
      </c>
      <c r="L352" s="6">
        <f>J352*'Input Data'!AG367</f>
        <v>0</v>
      </c>
      <c r="M352" s="6">
        <f t="shared" si="11"/>
        <v>132.405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Data'!Z368</f>
        <v>113.1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137.6</v>
      </c>
      <c r="K353" s="6">
        <f>J353*'Input Data'!AF368</f>
        <v>6.88</v>
      </c>
      <c r="L353" s="6">
        <f>J353*'Input Data'!AG368</f>
        <v>0</v>
      </c>
      <c r="M353" s="6">
        <f t="shared" si="11"/>
        <v>144.47999999999999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Data'!Z369</f>
        <v>133.69999999999999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158.19999999999999</v>
      </c>
      <c r="K354" s="6">
        <f>J354*'Input Data'!AF369</f>
        <v>7.91</v>
      </c>
      <c r="L354" s="6">
        <f>J354*'Input Data'!AG369</f>
        <v>0</v>
      </c>
      <c r="M354" s="6">
        <f t="shared" si="11"/>
        <v>166.10999999999999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Data'!Z370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Data'!Z371</f>
        <v>121.8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140.80000000000001</v>
      </c>
      <c r="K356" s="6">
        <f>J356*'Input Data'!AF371</f>
        <v>7.0400000000000009</v>
      </c>
      <c r="L356" s="6">
        <f>J356*'Input Data'!AG371</f>
        <v>0</v>
      </c>
      <c r="M356" s="6">
        <f t="shared" si="11"/>
        <v>147.84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Data'!Z372</f>
        <v>110.3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134.80000000000001</v>
      </c>
      <c r="K357" s="6">
        <f>J357*'Input Data'!AF372</f>
        <v>6.7400000000000011</v>
      </c>
      <c r="L357" s="6">
        <f>J357*'Input Data'!AG372</f>
        <v>0</v>
      </c>
      <c r="M357" s="6">
        <f t="shared" si="11"/>
        <v>141.54000000000002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Data'!Z373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Data'!Z374</f>
        <v>120.83000000000001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127.83000000000001</v>
      </c>
      <c r="K359" s="6">
        <f>J359*'Input Data'!AF374</f>
        <v>6.3915000000000006</v>
      </c>
      <c r="L359" s="6">
        <f>J359*'Input Data'!AG374</f>
        <v>0</v>
      </c>
      <c r="M359" s="6">
        <f t="shared" si="11"/>
        <v>134.22150000000002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Data'!Z375</f>
        <v>120.83000000000001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139.83000000000001</v>
      </c>
      <c r="K360" s="6">
        <f>J360*'Input Data'!AF375</f>
        <v>6.9915000000000012</v>
      </c>
      <c r="L360" s="6">
        <f>J360*'Input Data'!AG375</f>
        <v>0</v>
      </c>
      <c r="M360" s="6">
        <f t="shared" si="11"/>
        <v>146.82150000000001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Data'!Z376</f>
        <v>110.93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135.43</v>
      </c>
      <c r="K361" s="6">
        <f>J361*'Input Data'!AF376</f>
        <v>6.7715000000000005</v>
      </c>
      <c r="L361" s="6">
        <f>J361*'Input Data'!AG376</f>
        <v>0</v>
      </c>
      <c r="M361" s="6">
        <f t="shared" si="11"/>
        <v>142.20150000000001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Data'!Z377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Data'!Z378</f>
        <v>120.83000000000001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127.83000000000001</v>
      </c>
      <c r="K363" s="6">
        <f>J363*'Input Data'!AF378</f>
        <v>6.3915000000000006</v>
      </c>
      <c r="L363" s="6">
        <f>J363*'Input Data'!AG378</f>
        <v>0</v>
      </c>
      <c r="M363" s="6">
        <f t="shared" si="11"/>
        <v>134.22150000000002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Data'!Z379</f>
        <v>120.83000000000001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139.83000000000001</v>
      </c>
      <c r="K364" s="6">
        <f>J364*'Input Data'!AF379</f>
        <v>6.9915000000000012</v>
      </c>
      <c r="L364" s="6">
        <f>J364*'Input Data'!AG379</f>
        <v>0</v>
      </c>
      <c r="M364" s="6">
        <f t="shared" si="11"/>
        <v>146.82150000000001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Data'!Z380</f>
        <v>110.93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135.43</v>
      </c>
      <c r="K365" s="6">
        <f>J365*'Input Data'!AF380</f>
        <v>6.7715000000000005</v>
      </c>
      <c r="L365" s="6">
        <f>J365*'Input Data'!AG380</f>
        <v>0</v>
      </c>
      <c r="M365" s="6">
        <f t="shared" si="11"/>
        <v>142.20150000000001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Data'!Z381</f>
        <v>129.93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142.93</v>
      </c>
      <c r="K366" s="6">
        <f>J366*'Input Data'!AF381</f>
        <v>7.1465000000000005</v>
      </c>
      <c r="L366" s="6">
        <f>J366*'Input Data'!AG381</f>
        <v>0</v>
      </c>
      <c r="M366" s="6">
        <f t="shared" si="11"/>
        <v>150.07650000000001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Data'!Z382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Data'!Z383</f>
        <v>120.83000000000001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127.83000000000001</v>
      </c>
      <c r="K368" s="6">
        <f>J368*'Input Data'!AF383</f>
        <v>6.3915000000000006</v>
      </c>
      <c r="L368" s="6">
        <f>J368*'Input Data'!AG383</f>
        <v>0</v>
      </c>
      <c r="M368" s="6">
        <f t="shared" si="11"/>
        <v>134.22150000000002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Data'!Z384</f>
        <v>120.83000000000001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139.83000000000001</v>
      </c>
      <c r="K369" s="6">
        <f>J369*'Input Data'!AF384</f>
        <v>6.9915000000000012</v>
      </c>
      <c r="L369" s="6">
        <f>J369*'Input Data'!AG384</f>
        <v>0</v>
      </c>
      <c r="M369" s="6">
        <f t="shared" si="11"/>
        <v>146.82150000000001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Data'!Z385</f>
        <v>129.93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154.43</v>
      </c>
      <c r="K370" s="6">
        <f>J370*'Input Data'!AF385</f>
        <v>7.7215000000000007</v>
      </c>
      <c r="L370" s="6">
        <f>J370*'Input Data'!AG385</f>
        <v>0</v>
      </c>
      <c r="M370" s="6">
        <f t="shared" si="11"/>
        <v>162.1515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Data'!Z386</f>
        <v>110.93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135.43</v>
      </c>
      <c r="K371" s="6">
        <f>J371*'Input Data'!AF386</f>
        <v>6.7715000000000005</v>
      </c>
      <c r="L371" s="6">
        <f>J371*'Input Data'!AG386</f>
        <v>0</v>
      </c>
      <c r="M371" s="6">
        <f t="shared" si="11"/>
        <v>142.20150000000001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Data'!Z387</f>
        <v>129.93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154.43</v>
      </c>
      <c r="K372" s="6">
        <f>J372*'Input Data'!AF387</f>
        <v>7.7215000000000007</v>
      </c>
      <c r="L372" s="6">
        <f>J372*'Input Data'!AG387</f>
        <v>0</v>
      </c>
      <c r="M372" s="6">
        <f t="shared" si="11"/>
        <v>162.1515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Data'!Z388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Data'!Z389</f>
        <v>122.13000000000001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129.13</v>
      </c>
      <c r="K374" s="6">
        <f>J374*'Input Data'!AF389</f>
        <v>6.4565000000000001</v>
      </c>
      <c r="L374" s="6">
        <f>J374*'Input Data'!AG389</f>
        <v>0</v>
      </c>
      <c r="M374" s="6">
        <f t="shared" si="11"/>
        <v>135.5865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Data'!Z390</f>
        <v>122.13000000000001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141.13</v>
      </c>
      <c r="K375" s="6">
        <f>J375*'Input Data'!AF390</f>
        <v>7.0564999999999998</v>
      </c>
      <c r="L375" s="6">
        <f>J375*'Input Data'!AG390</f>
        <v>0</v>
      </c>
      <c r="M375" s="6">
        <f t="shared" si="11"/>
        <v>148.1865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Data'!Z391</f>
        <v>112.23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136.73000000000002</v>
      </c>
      <c r="K376" s="6">
        <f>J376*'Input Data'!AF391</f>
        <v>6.8365000000000009</v>
      </c>
      <c r="L376" s="6">
        <f>J376*'Input Data'!AG391</f>
        <v>0</v>
      </c>
      <c r="M376" s="6">
        <f t="shared" si="11"/>
        <v>143.56650000000002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Data'!Z392</f>
        <v>131.22999999999999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144.22999999999999</v>
      </c>
      <c r="K377" s="6">
        <f>J377*'Input Data'!AF392</f>
        <v>7.2115</v>
      </c>
      <c r="L377" s="6">
        <f>J377*'Input Data'!AG392</f>
        <v>0</v>
      </c>
      <c r="M377" s="6">
        <f t="shared" si="11"/>
        <v>151.44149999999999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Data'!Z393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Data'!Z394</f>
        <v>121.83000000000001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128.83000000000001</v>
      </c>
      <c r="K379" s="6">
        <f>J379*'Input Data'!AF394</f>
        <v>6.4415000000000013</v>
      </c>
      <c r="L379" s="6">
        <f>J379*'Input Data'!AG394</f>
        <v>0</v>
      </c>
      <c r="M379" s="6">
        <f t="shared" si="11"/>
        <v>135.2715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Data'!Z395</f>
        <v>121.83000000000001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140.83000000000001</v>
      </c>
      <c r="K380" s="6">
        <f>J380*'Input Data'!AF395</f>
        <v>7.041500000000001</v>
      </c>
      <c r="L380" s="6">
        <f>J380*'Input Data'!AG395</f>
        <v>0</v>
      </c>
      <c r="M380" s="6">
        <f t="shared" si="11"/>
        <v>147.87150000000003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Data'!Z396</f>
        <v>111.93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136.43</v>
      </c>
      <c r="K381" s="6">
        <f>J381*'Input Data'!AF396</f>
        <v>6.8215000000000003</v>
      </c>
      <c r="L381" s="6">
        <f>J381*'Input Data'!AG396</f>
        <v>0</v>
      </c>
      <c r="M381" s="6">
        <f t="shared" si="11"/>
        <v>143.25150000000002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Data'!Z397</f>
        <v>130.93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143.93</v>
      </c>
      <c r="K382" s="6">
        <f>J382*'Input Data'!AF397</f>
        <v>7.1965000000000003</v>
      </c>
      <c r="L382" s="6">
        <f>J382*'Input Data'!AG397</f>
        <v>0</v>
      </c>
      <c r="M382" s="6">
        <f t="shared" si="11"/>
        <v>151.12650000000002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Data'!Z398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Data'!Z399</f>
        <v>118.2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125.2</v>
      </c>
      <c r="K384" s="6">
        <f>J384*'Input Data'!AF399</f>
        <v>6.2600000000000007</v>
      </c>
      <c r="L384" s="6">
        <f>J384*'Input Data'!AG399</f>
        <v>0</v>
      </c>
      <c r="M384" s="6">
        <f t="shared" si="11"/>
        <v>131.46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Data'!Z400</f>
        <v>118.2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137.19999999999999</v>
      </c>
      <c r="K385" s="6">
        <f>J385*'Input Data'!AF400</f>
        <v>6.8599999999999994</v>
      </c>
      <c r="L385" s="6">
        <f>J385*'Input Data'!AG400</f>
        <v>0</v>
      </c>
      <c r="M385" s="6">
        <f t="shared" si="11"/>
        <v>144.06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Data'!Z401</f>
        <v>107.2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131.69999999999999</v>
      </c>
      <c r="K386" s="6">
        <f>J386*'Input Data'!AF401</f>
        <v>6.585</v>
      </c>
      <c r="L386" s="6">
        <f>J386*'Input Data'!AG401</f>
        <v>0</v>
      </c>
      <c r="M386" s="6">
        <f t="shared" si="11"/>
        <v>138.285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Data'!Z402</f>
        <v>123.1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136.1</v>
      </c>
      <c r="K387" s="6">
        <f>J387*'Input Data'!AF402</f>
        <v>6.8049999999999997</v>
      </c>
      <c r="L387" s="6">
        <f>J387*'Input Data'!AG402</f>
        <v>0</v>
      </c>
      <c r="M387" s="6">
        <f t="shared" si="11"/>
        <v>142.905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Data'!Z403</f>
        <v>123.1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147.6</v>
      </c>
      <c r="K388" s="6">
        <f>J388*'Input Data'!AF403</f>
        <v>7.38</v>
      </c>
      <c r="L388" s="6">
        <f>J388*'Input Data'!AG403</f>
        <v>0</v>
      </c>
      <c r="M388" s="6">
        <f t="shared" si="11"/>
        <v>154.97999999999999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Data'!Z404</f>
        <v>121.23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128.23000000000002</v>
      </c>
      <c r="K389" s="6">
        <f>J389*'Input Data'!AF404</f>
        <v>6.4115000000000011</v>
      </c>
      <c r="L389" s="6">
        <f>J389*'Input Data'!AG404</f>
        <v>0</v>
      </c>
      <c r="M389" s="6">
        <f t="shared" si="11"/>
        <v>134.64150000000001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Data'!Z405</f>
        <v>121.23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140.23000000000002</v>
      </c>
      <c r="K390" s="6">
        <f>J390*'Input Data'!AF405</f>
        <v>7.0115000000000016</v>
      </c>
      <c r="L390" s="6">
        <f>J390*'Input Data'!AG405</f>
        <v>0</v>
      </c>
      <c r="M390" s="6">
        <f t="shared" si="11"/>
        <v>147.24150000000003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Data'!Z406</f>
        <v>111.33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135.82999999999998</v>
      </c>
      <c r="K391" s="6">
        <f>J391*'Input Data'!AF406</f>
        <v>6.7914999999999992</v>
      </c>
      <c r="L391" s="6">
        <f>J391*'Input Data'!AG406</f>
        <v>0</v>
      </c>
      <c r="M391" s="6">
        <f t="shared" si="11"/>
        <v>142.62149999999997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Data'!Z407</f>
        <v>130.33000000000001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143.33000000000001</v>
      </c>
      <c r="K392" s="6">
        <f>J392*'Input Data'!AF407</f>
        <v>7.166500000000001</v>
      </c>
      <c r="L392" s="6">
        <f>J392*'Input Data'!AG407</f>
        <v>0</v>
      </c>
      <c r="M392" s="6">
        <f t="shared" si="11"/>
        <v>150.49650000000003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Data'!Z408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Data'!Z409</f>
        <v>120.5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139.5</v>
      </c>
      <c r="K394" s="6">
        <f>J394*'Input Data'!AF409</f>
        <v>6.9750000000000005</v>
      </c>
      <c r="L394" s="6">
        <f>J394*'Input Data'!AG409</f>
        <v>0</v>
      </c>
      <c r="M394" s="6">
        <f t="shared" si="11"/>
        <v>146.47499999999999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Data'!Z410</f>
        <v>129.6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154.1</v>
      </c>
      <c r="K395" s="6">
        <f>J395*'Input Data'!AF410</f>
        <v>7.7050000000000001</v>
      </c>
      <c r="L395" s="6">
        <f>J395*'Input Data'!AG410</f>
        <v>0</v>
      </c>
      <c r="M395" s="6">
        <f t="shared" si="11"/>
        <v>161.80500000000001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Data'!Z411</f>
        <v>110.6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135.1</v>
      </c>
      <c r="K396" s="6">
        <f>J396*'Input Data'!AF411</f>
        <v>6.7549999999999999</v>
      </c>
      <c r="L396" s="6">
        <f>J396*'Input Data'!AG411</f>
        <v>0</v>
      </c>
      <c r="M396" s="6">
        <f t="shared" si="11"/>
        <v>141.85499999999999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Data'!Z412</f>
        <v>129.6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154.1</v>
      </c>
      <c r="K397" s="6">
        <f>J397*'Input Data'!AF412</f>
        <v>7.7050000000000001</v>
      </c>
      <c r="L397" s="6">
        <f>J397*'Input Data'!AG412</f>
        <v>0</v>
      </c>
      <c r="M397" s="6">
        <f t="shared" si="11"/>
        <v>161.80500000000001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Data'!Z413</f>
        <v>126.3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133.30000000000001</v>
      </c>
      <c r="K398" s="6">
        <f>J398*'Input Data'!AF413</f>
        <v>6.6650000000000009</v>
      </c>
      <c r="L398" s="6">
        <f>J398*'Input Data'!AG413</f>
        <v>0</v>
      </c>
      <c r="M398" s="6">
        <f t="shared" ref="M398:M461" si="13">SUM(J398:L398)</f>
        <v>139.965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Data'!Z414</f>
        <v>126.3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145.30000000000001</v>
      </c>
      <c r="K399" s="6">
        <f>J399*'Input Data'!AF414</f>
        <v>7.2650000000000006</v>
      </c>
      <c r="L399" s="6">
        <f>J399*'Input Data'!AG414</f>
        <v>0</v>
      </c>
      <c r="M399" s="6">
        <f t="shared" si="13"/>
        <v>152.565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Data'!Z415</f>
        <v>115.2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139.69999999999999</v>
      </c>
      <c r="K400" s="6">
        <f>J400*'Input Data'!AF415</f>
        <v>6.9849999999999994</v>
      </c>
      <c r="L400" s="6">
        <f>J400*'Input Data'!AG415</f>
        <v>0</v>
      </c>
      <c r="M400" s="6">
        <f t="shared" si="13"/>
        <v>146.685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Data'!Z416</f>
        <v>134.19999999999999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147.19999999999999</v>
      </c>
      <c r="K401" s="6">
        <f>J401*'Input Data'!AF416</f>
        <v>7.3599999999999994</v>
      </c>
      <c r="L401" s="6">
        <f>J401*'Input Data'!AG416</f>
        <v>0</v>
      </c>
      <c r="M401" s="6">
        <f t="shared" si="13"/>
        <v>154.56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Data'!Z417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Data'!Z418</f>
        <v>120.1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127.1</v>
      </c>
      <c r="K403" s="6">
        <f>J403*'Input Data'!AF418</f>
        <v>6.3550000000000004</v>
      </c>
      <c r="L403" s="6">
        <f>J403*'Input Data'!AG418</f>
        <v>0</v>
      </c>
      <c r="M403" s="6">
        <f t="shared" si="13"/>
        <v>133.45499999999998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Data'!Z419</f>
        <v>120.1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139.1</v>
      </c>
      <c r="K404" s="6">
        <f>J404*'Input Data'!AF419</f>
        <v>6.9550000000000001</v>
      </c>
      <c r="L404" s="6">
        <f>J404*'Input Data'!AG419</f>
        <v>0</v>
      </c>
      <c r="M404" s="6">
        <f t="shared" si="13"/>
        <v>146.05500000000001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Data'!Z420</f>
        <v>113.3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137.80000000000001</v>
      </c>
      <c r="K405" s="6">
        <f>J405*'Input Data'!AF420</f>
        <v>6.8900000000000006</v>
      </c>
      <c r="L405" s="6">
        <f>J405*'Input Data'!AG420</f>
        <v>0</v>
      </c>
      <c r="M405" s="6">
        <f t="shared" si="13"/>
        <v>144.69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Data'!Z421</f>
        <v>74.2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98.7</v>
      </c>
      <c r="K406" s="6">
        <f>J406*'Input Data'!AF421</f>
        <v>4.9350000000000005</v>
      </c>
      <c r="L406" s="6">
        <f>J406*'Input Data'!AG421</f>
        <v>0</v>
      </c>
      <c r="M406" s="6">
        <f t="shared" si="13"/>
        <v>103.63500000000001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Data'!Z422</f>
        <v>122.43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129.43</v>
      </c>
      <c r="K407" s="6">
        <f>J407*'Input Data'!AF422</f>
        <v>6.4715000000000007</v>
      </c>
      <c r="L407" s="6">
        <f>J407*'Input Data'!AG422</f>
        <v>0</v>
      </c>
      <c r="M407" s="6">
        <f t="shared" si="13"/>
        <v>135.9015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Data'!Z423</f>
        <v>122.43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141.43</v>
      </c>
      <c r="K408" s="6">
        <f>J408*'Input Data'!AF423</f>
        <v>7.0715000000000003</v>
      </c>
      <c r="L408" s="6">
        <f>J408*'Input Data'!AG423</f>
        <v>0</v>
      </c>
      <c r="M408" s="6">
        <f t="shared" si="13"/>
        <v>148.50150000000002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Data'!Z424</f>
        <v>112.53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125.53</v>
      </c>
      <c r="K409" s="6">
        <f>J409*'Input Data'!AF424</f>
        <v>6.2765000000000004</v>
      </c>
      <c r="L409" s="6">
        <f>J409*'Input Data'!AG424</f>
        <v>0</v>
      </c>
      <c r="M409" s="6">
        <f t="shared" si="13"/>
        <v>131.8065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Data'!Z425</f>
        <v>112.53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137.03</v>
      </c>
      <c r="K410" s="6">
        <f>J410*'Input Data'!AF425</f>
        <v>6.8515000000000006</v>
      </c>
      <c r="L410" s="6">
        <f>J410*'Input Data'!AG425</f>
        <v>0</v>
      </c>
      <c r="M410" s="6">
        <f t="shared" si="13"/>
        <v>143.88149999999999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Data'!Z426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Data'!Z427</f>
        <v>122.43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129.43</v>
      </c>
      <c r="K412" s="6">
        <f>J412*'Input Data'!AF427</f>
        <v>6.4715000000000007</v>
      </c>
      <c r="L412" s="6">
        <f>J412*'Input Data'!AG427</f>
        <v>0</v>
      </c>
      <c r="M412" s="6">
        <f t="shared" si="13"/>
        <v>135.9015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Data'!Z428</f>
        <v>122.43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141.43</v>
      </c>
      <c r="K413" s="6">
        <f>J413*'Input Data'!AF428</f>
        <v>7.0715000000000003</v>
      </c>
      <c r="L413" s="6">
        <f>J413*'Input Data'!AG428</f>
        <v>0</v>
      </c>
      <c r="M413" s="6">
        <f t="shared" si="13"/>
        <v>148.50150000000002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Data'!Z429</f>
        <v>112.53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125.53</v>
      </c>
      <c r="K414" s="6">
        <f>J414*'Input Data'!AF429</f>
        <v>6.2765000000000004</v>
      </c>
      <c r="L414" s="6">
        <f>J414*'Input Data'!AG429</f>
        <v>0</v>
      </c>
      <c r="M414" s="6">
        <f t="shared" si="13"/>
        <v>131.8065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Data'!Z430</f>
        <v>112.53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137.03</v>
      </c>
      <c r="K415" s="6">
        <f>J415*'Input Data'!AF430</f>
        <v>6.8515000000000006</v>
      </c>
      <c r="L415" s="6">
        <f>J415*'Input Data'!AG430</f>
        <v>0</v>
      </c>
      <c r="M415" s="6">
        <f t="shared" si="13"/>
        <v>143.88149999999999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Data'!Z431</f>
        <v>131.53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144.53</v>
      </c>
      <c r="K416" s="6">
        <f>J416*'Input Data'!AF431</f>
        <v>7.2265000000000006</v>
      </c>
      <c r="L416" s="6">
        <f>J416*'Input Data'!AG431</f>
        <v>0</v>
      </c>
      <c r="M416" s="6">
        <f t="shared" si="13"/>
        <v>151.75649999999999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Data'!Z432</f>
        <v>131.53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156.03</v>
      </c>
      <c r="K417" s="6">
        <f>J417*'Input Data'!AF432</f>
        <v>7.8015000000000008</v>
      </c>
      <c r="L417" s="6">
        <f>J417*'Input Data'!AG432</f>
        <v>0</v>
      </c>
      <c r="M417" s="6">
        <f t="shared" si="13"/>
        <v>163.83150000000001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Data'!Z433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Data'!Z434</f>
        <v>115.6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122.6</v>
      </c>
      <c r="K419" s="6">
        <f>J419*'Input Data'!AF434</f>
        <v>6.13</v>
      </c>
      <c r="L419" s="6">
        <f>J419*'Input Data'!AG434</f>
        <v>0</v>
      </c>
      <c r="M419" s="6">
        <f t="shared" si="13"/>
        <v>128.72999999999999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Data'!Z435</f>
        <v>115.6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134.6</v>
      </c>
      <c r="K420" s="6">
        <f>J420*'Input Data'!AF435</f>
        <v>6.73</v>
      </c>
      <c r="L420" s="6">
        <f>J420*'Input Data'!AG435</f>
        <v>0</v>
      </c>
      <c r="M420" s="6">
        <f t="shared" si="13"/>
        <v>141.32999999999998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Data'!Z436</f>
        <v>105.1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118.1</v>
      </c>
      <c r="K421" s="6">
        <f>J421*'Input Data'!AF436</f>
        <v>5.9050000000000002</v>
      </c>
      <c r="L421" s="6">
        <f>J421*'Input Data'!AG436</f>
        <v>0</v>
      </c>
      <c r="M421" s="6">
        <f t="shared" si="13"/>
        <v>124.005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Data'!Z437</f>
        <v>105.1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129.6</v>
      </c>
      <c r="K422" s="6">
        <f>J422*'Input Data'!AF437</f>
        <v>6.48</v>
      </c>
      <c r="L422" s="6">
        <f>J422*'Input Data'!AG437</f>
        <v>0</v>
      </c>
      <c r="M422" s="6">
        <f t="shared" si="13"/>
        <v>136.07999999999998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Data'!Z438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Data'!Z439</f>
        <v>115.6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122.6</v>
      </c>
      <c r="K424" s="6">
        <f>J424*'Input Data'!AF439</f>
        <v>6.13</v>
      </c>
      <c r="L424" s="6">
        <f>J424*'Input Data'!AG439</f>
        <v>0</v>
      </c>
      <c r="M424" s="6">
        <f t="shared" si="13"/>
        <v>128.72999999999999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Data'!Z440</f>
        <v>115.6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134.6</v>
      </c>
      <c r="K425" s="6">
        <f>J425*'Input Data'!AF440</f>
        <v>6.73</v>
      </c>
      <c r="L425" s="6">
        <f>J425*'Input Data'!AG440</f>
        <v>0</v>
      </c>
      <c r="M425" s="6">
        <f t="shared" si="13"/>
        <v>141.32999999999998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Data'!Z441</f>
        <v>108.9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133.4</v>
      </c>
      <c r="K426" s="6">
        <f>J426*'Input Data'!AF441</f>
        <v>6.6700000000000008</v>
      </c>
      <c r="L426" s="6">
        <f>J426*'Input Data'!AG441</f>
        <v>0</v>
      </c>
      <c r="M426" s="6">
        <f t="shared" si="13"/>
        <v>140.07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Data'!Z442</f>
        <v>104.9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129.4</v>
      </c>
      <c r="K427" s="6">
        <f>J427*'Input Data'!AF442</f>
        <v>6.4700000000000006</v>
      </c>
      <c r="L427" s="6">
        <f>J427*'Input Data'!AG442</f>
        <v>0</v>
      </c>
      <c r="M427" s="6">
        <f t="shared" si="13"/>
        <v>135.87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Data'!Z443</f>
        <v>148.30000000000001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172.8</v>
      </c>
      <c r="K428" s="6">
        <f>J428*'Input Data'!AF443</f>
        <v>8.64</v>
      </c>
      <c r="L428" s="6">
        <f>J428*'Input Data'!AG443</f>
        <v>0</v>
      </c>
      <c r="M428" s="6">
        <f t="shared" si="13"/>
        <v>181.44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Data'!Z444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Data'!Z445</f>
        <v>115.9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122.9</v>
      </c>
      <c r="K430" s="6">
        <f>J430*'Input Data'!AF445</f>
        <v>6.1450000000000005</v>
      </c>
      <c r="L430" s="6">
        <f>J430*'Input Data'!AG445</f>
        <v>0</v>
      </c>
      <c r="M430" s="6">
        <f t="shared" si="13"/>
        <v>129.04500000000002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Data'!Z446</f>
        <v>115.9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134.9</v>
      </c>
      <c r="K431" s="6">
        <f>J431*'Input Data'!AF446</f>
        <v>6.745000000000001</v>
      </c>
      <c r="L431" s="6">
        <f>J431*'Input Data'!AG446</f>
        <v>0</v>
      </c>
      <c r="M431" s="6">
        <f t="shared" si="13"/>
        <v>141.64500000000001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Data'!Z447</f>
        <v>105.4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118.4</v>
      </c>
      <c r="K432" s="6">
        <f>J432*'Input Data'!AF447</f>
        <v>5.9200000000000008</v>
      </c>
      <c r="L432" s="6">
        <f>J432*'Input Data'!AG447</f>
        <v>0</v>
      </c>
      <c r="M432" s="6">
        <f t="shared" si="13"/>
        <v>124.32000000000001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Data'!Z448</f>
        <v>105.4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129.9</v>
      </c>
      <c r="K433" s="6">
        <f>J433*'Input Data'!AF448</f>
        <v>6.495000000000001</v>
      </c>
      <c r="L433" s="6">
        <f>J433*'Input Data'!AG448</f>
        <v>0</v>
      </c>
      <c r="M433" s="6">
        <f t="shared" si="13"/>
        <v>136.39500000000001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Data'!Z449</f>
        <v>116.2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123.2</v>
      </c>
      <c r="K434" s="6">
        <f>J434*'Input Data'!AF449</f>
        <v>6.16</v>
      </c>
      <c r="L434" s="6">
        <f>J434*'Input Data'!AG449</f>
        <v>0</v>
      </c>
      <c r="M434" s="6">
        <f t="shared" si="13"/>
        <v>129.36000000000001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Data'!Z450</f>
        <v>116.2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135.19999999999999</v>
      </c>
      <c r="K435" s="6">
        <f>J435*'Input Data'!AF450</f>
        <v>6.76</v>
      </c>
      <c r="L435" s="6">
        <f>J435*'Input Data'!AG450</f>
        <v>0</v>
      </c>
      <c r="M435" s="6">
        <f t="shared" si="13"/>
        <v>141.95999999999998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Data'!Z451</f>
        <v>109.5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134</v>
      </c>
      <c r="K436" s="6">
        <f>J436*'Input Data'!AF451</f>
        <v>6.7</v>
      </c>
      <c r="L436" s="6">
        <f>J436*'Input Data'!AG451</f>
        <v>0</v>
      </c>
      <c r="M436" s="6">
        <f t="shared" si="13"/>
        <v>140.69999999999999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Data'!Z452</f>
        <v>105.5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130</v>
      </c>
      <c r="K437" s="6">
        <f>J437*'Input Data'!AF452</f>
        <v>6.5</v>
      </c>
      <c r="L437" s="6">
        <f>J437*'Input Data'!AG452</f>
        <v>0</v>
      </c>
      <c r="M437" s="6">
        <f t="shared" si="13"/>
        <v>136.5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Data'!Z453</f>
        <v>124.5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137.5</v>
      </c>
      <c r="K438" s="6">
        <f>J438*'Input Data'!AF453</f>
        <v>6.875</v>
      </c>
      <c r="L438" s="6">
        <f>J438*'Input Data'!AG453</f>
        <v>0</v>
      </c>
      <c r="M438" s="6">
        <f t="shared" si="13"/>
        <v>144.375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Data'!Z454</f>
        <v>124.5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149</v>
      </c>
      <c r="K439" s="6">
        <f>J439*'Input Data'!AF454</f>
        <v>7.45</v>
      </c>
      <c r="L439" s="6">
        <f>J439*'Input Data'!AG454</f>
        <v>0</v>
      </c>
      <c r="M439" s="6">
        <f t="shared" si="13"/>
        <v>156.44999999999999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Data'!Z455</f>
        <v>115.8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122.8</v>
      </c>
      <c r="K440" s="6">
        <f>J440*'Input Data'!AF455</f>
        <v>6.1400000000000006</v>
      </c>
      <c r="L440" s="6">
        <f>J440*'Input Data'!AG455</f>
        <v>0</v>
      </c>
      <c r="M440" s="6">
        <f t="shared" si="13"/>
        <v>128.94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Data'!Z456</f>
        <v>115.8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134.80000000000001</v>
      </c>
      <c r="K441" s="6">
        <f>J441*'Input Data'!AF456</f>
        <v>6.7400000000000011</v>
      </c>
      <c r="L441" s="6">
        <f>J441*'Input Data'!AG456</f>
        <v>0</v>
      </c>
      <c r="M441" s="6">
        <f t="shared" si="13"/>
        <v>141.54000000000002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Data'!Z457</f>
        <v>109.1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133.6</v>
      </c>
      <c r="K442" s="6">
        <f>J442*'Input Data'!AF457</f>
        <v>6.68</v>
      </c>
      <c r="L442" s="6">
        <f>J442*'Input Data'!AG457</f>
        <v>0</v>
      </c>
      <c r="M442" s="6">
        <f t="shared" si="13"/>
        <v>140.28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Data'!Z458</f>
        <v>105.1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129.6</v>
      </c>
      <c r="K443" s="6">
        <f>J443*'Input Data'!AF458</f>
        <v>6.48</v>
      </c>
      <c r="L443" s="6">
        <f>J443*'Input Data'!AG458</f>
        <v>0</v>
      </c>
      <c r="M443" s="6">
        <f t="shared" si="13"/>
        <v>136.07999999999998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Data'!Z459</f>
        <v>124.1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137.1</v>
      </c>
      <c r="K444" s="6">
        <f>J444*'Input Data'!AF459</f>
        <v>6.8550000000000004</v>
      </c>
      <c r="L444" s="6">
        <f>J444*'Input Data'!AG459</f>
        <v>0</v>
      </c>
      <c r="M444" s="6">
        <f t="shared" si="13"/>
        <v>143.95499999999998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Data'!Z460</f>
        <v>124.1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148.6</v>
      </c>
      <c r="K445" s="6">
        <f>J445*'Input Data'!AF460</f>
        <v>7.43</v>
      </c>
      <c r="L445" s="6">
        <f>J445*'Input Data'!AG460</f>
        <v>0</v>
      </c>
      <c r="M445" s="6">
        <f t="shared" si="13"/>
        <v>156.03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Data'!Z461</f>
        <v>121.63000000000001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128.63</v>
      </c>
      <c r="K446" s="6">
        <f>J446*'Input Data'!AF461</f>
        <v>6.4314999999999998</v>
      </c>
      <c r="L446" s="6">
        <f>J446*'Input Data'!AG461</f>
        <v>0</v>
      </c>
      <c r="M446" s="6">
        <f t="shared" si="13"/>
        <v>135.0615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Data'!Z462</f>
        <v>121.63000000000001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140.63</v>
      </c>
      <c r="K447" s="6">
        <f>J447*'Input Data'!AF462</f>
        <v>7.0315000000000003</v>
      </c>
      <c r="L447" s="6">
        <f>J447*'Input Data'!AG462</f>
        <v>0</v>
      </c>
      <c r="M447" s="6">
        <f t="shared" si="13"/>
        <v>147.66149999999999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Data'!Z463</f>
        <v>111.73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136.23000000000002</v>
      </c>
      <c r="K448" s="6">
        <f>J448*'Input Data'!AF463</f>
        <v>6.8115000000000014</v>
      </c>
      <c r="L448" s="6">
        <f>J448*'Input Data'!AG463</f>
        <v>0</v>
      </c>
      <c r="M448" s="6">
        <f t="shared" si="13"/>
        <v>143.04150000000001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Data'!Z464</f>
        <v>130.72999999999999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143.72999999999999</v>
      </c>
      <c r="K449" s="6">
        <f>J449*'Input Data'!AF464</f>
        <v>7.1864999999999997</v>
      </c>
      <c r="L449" s="6">
        <f>J449*'Input Data'!AG464</f>
        <v>0</v>
      </c>
      <c r="M449" s="6">
        <f t="shared" si="13"/>
        <v>150.91649999999998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Data'!Z465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Data'!Z466</f>
        <v>126.3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133.30000000000001</v>
      </c>
      <c r="K451" s="6">
        <f>J451*'Input Data'!AF466</f>
        <v>6.6650000000000009</v>
      </c>
      <c r="L451" s="6">
        <f>J451*'Input Data'!AG466</f>
        <v>0</v>
      </c>
      <c r="M451" s="6">
        <f t="shared" si="13"/>
        <v>139.965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Data'!Z467</f>
        <v>126.3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145.30000000000001</v>
      </c>
      <c r="K452" s="6">
        <f>J452*'Input Data'!AF467</f>
        <v>7.2650000000000006</v>
      </c>
      <c r="L452" s="6">
        <f>J452*'Input Data'!AG467</f>
        <v>0</v>
      </c>
      <c r="M452" s="6">
        <f t="shared" si="13"/>
        <v>152.565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Data'!Z468</f>
        <v>115.2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139.69999999999999</v>
      </c>
      <c r="K453" s="6">
        <f>J453*'Input Data'!AF468</f>
        <v>6.9849999999999994</v>
      </c>
      <c r="L453" s="6">
        <f>J453*'Input Data'!AG468</f>
        <v>0</v>
      </c>
      <c r="M453" s="6">
        <f t="shared" si="13"/>
        <v>146.685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Data'!Z469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Data'!Z470</f>
        <v>118.9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125.9</v>
      </c>
      <c r="K455" s="6">
        <f>J455*'Input Data'!AF470</f>
        <v>6.2950000000000008</v>
      </c>
      <c r="L455" s="6">
        <f>J455*'Input Data'!AG470</f>
        <v>0</v>
      </c>
      <c r="M455" s="6">
        <f t="shared" si="13"/>
        <v>132.19499999999999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Data'!Z471</f>
        <v>118.9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137.9</v>
      </c>
      <c r="K456" s="6">
        <f>J456*'Input Data'!AF471</f>
        <v>6.8950000000000005</v>
      </c>
      <c r="L456" s="6">
        <f>J456*'Input Data'!AG471</f>
        <v>0</v>
      </c>
      <c r="M456" s="6">
        <f t="shared" si="13"/>
        <v>144.79500000000002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Data'!Z472</f>
        <v>109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133.5</v>
      </c>
      <c r="K457" s="6">
        <f>J457*'Input Data'!AF472</f>
        <v>6.6750000000000007</v>
      </c>
      <c r="L457" s="6">
        <f>J457*'Input Data'!AG472</f>
        <v>0</v>
      </c>
      <c r="M457" s="6">
        <f t="shared" si="13"/>
        <v>140.17500000000001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Data'!Z473</f>
        <v>128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141</v>
      </c>
      <c r="K458" s="6">
        <f>J458*'Input Data'!AF473</f>
        <v>7.0500000000000007</v>
      </c>
      <c r="L458" s="6">
        <f>J458*'Input Data'!AG473</f>
        <v>0</v>
      </c>
      <c r="M458" s="6">
        <f t="shared" si="13"/>
        <v>148.05000000000001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Data'!Z474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Data'!Z475</f>
        <v>120.5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127.5</v>
      </c>
      <c r="K460" s="6">
        <f>J460*'Input Data'!AF475</f>
        <v>6.375</v>
      </c>
      <c r="L460" s="6">
        <f>J460*'Input Data'!AG475</f>
        <v>0</v>
      </c>
      <c r="M460" s="6">
        <f t="shared" si="13"/>
        <v>133.875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Data'!Z476</f>
        <v>120.5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139.5</v>
      </c>
      <c r="K461" s="6">
        <f>J461*'Input Data'!AF476</f>
        <v>6.9750000000000005</v>
      </c>
      <c r="L461" s="6">
        <f>J461*'Input Data'!AG476</f>
        <v>0</v>
      </c>
      <c r="M461" s="6">
        <f t="shared" si="13"/>
        <v>146.47499999999999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Data'!Z477</f>
        <v>113.1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137.6</v>
      </c>
      <c r="K462" s="6">
        <f>J462*'Input Data'!AF477</f>
        <v>6.88</v>
      </c>
      <c r="L462" s="6">
        <f>J462*'Input Data'!AG477</f>
        <v>0</v>
      </c>
      <c r="M462" s="6">
        <f t="shared" ref="M462:M525" si="15">SUM(J462:L462)</f>
        <v>144.47999999999999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Data'!Z478</f>
        <v>109.1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133.6</v>
      </c>
      <c r="K463" s="6">
        <f>J463*'Input Data'!AF478</f>
        <v>6.68</v>
      </c>
      <c r="L463" s="6">
        <f>J463*'Input Data'!AG478</f>
        <v>0</v>
      </c>
      <c r="M463" s="6">
        <f t="shared" si="15"/>
        <v>140.28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Data'!Z479</f>
        <v>128.1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141.1</v>
      </c>
      <c r="K464" s="6">
        <f>J464*'Input Data'!AF479</f>
        <v>7.0549999999999997</v>
      </c>
      <c r="L464" s="6">
        <f>J464*'Input Data'!AG479</f>
        <v>0</v>
      </c>
      <c r="M464" s="6">
        <f t="shared" si="15"/>
        <v>148.155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Data'!Z480</f>
        <v>128.1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152.6</v>
      </c>
      <c r="K465" s="6">
        <f>J465*'Input Data'!AF480</f>
        <v>7.63</v>
      </c>
      <c r="L465" s="6">
        <f>J465*'Input Data'!AG480</f>
        <v>0</v>
      </c>
      <c r="M465" s="6">
        <f t="shared" si="15"/>
        <v>160.22999999999999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Data'!Z481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Data'!Z482</f>
        <v>123.6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130.6</v>
      </c>
      <c r="K467" s="6">
        <f>J467*'Input Data'!AF482</f>
        <v>6.53</v>
      </c>
      <c r="L467" s="6">
        <f>J467*'Input Data'!AG482</f>
        <v>0</v>
      </c>
      <c r="M467" s="6">
        <f t="shared" si="15"/>
        <v>137.13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Data'!Z483</f>
        <v>123.6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142.6</v>
      </c>
      <c r="K468" s="6">
        <f>J468*'Input Data'!AF483</f>
        <v>7.13</v>
      </c>
      <c r="L468" s="6">
        <f>J468*'Input Data'!AG483</f>
        <v>0</v>
      </c>
      <c r="M468" s="6">
        <f t="shared" si="15"/>
        <v>149.72999999999999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Data'!Z484</f>
        <v>112.5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137</v>
      </c>
      <c r="K469" s="6">
        <f>J469*'Input Data'!AF484</f>
        <v>6.8500000000000005</v>
      </c>
      <c r="L469" s="6">
        <f>J469*'Input Data'!AG484</f>
        <v>0</v>
      </c>
      <c r="M469" s="6">
        <f t="shared" si="15"/>
        <v>143.85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Data'!Z485</f>
        <v>131.5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144.5</v>
      </c>
      <c r="K470" s="6">
        <f>J470*'Input Data'!AF485</f>
        <v>7.2250000000000005</v>
      </c>
      <c r="L470" s="6">
        <f>J470*'Input Data'!AG485</f>
        <v>0</v>
      </c>
      <c r="M470" s="6">
        <f t="shared" si="15"/>
        <v>151.72499999999999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Data'!Z486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Data'!Z487</f>
        <v>120.7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127.7</v>
      </c>
      <c r="K472" s="6">
        <f>J472*'Input Data'!AF487</f>
        <v>6.3850000000000007</v>
      </c>
      <c r="L472" s="6">
        <f>J472*'Input Data'!AG487</f>
        <v>0</v>
      </c>
      <c r="M472" s="6">
        <f t="shared" si="15"/>
        <v>134.08500000000001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Data'!Z488</f>
        <v>120.7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152.19999999999999</v>
      </c>
      <c r="K473" s="6">
        <f>J473*'Input Data'!AF488</f>
        <v>7.6099999999999994</v>
      </c>
      <c r="L473" s="6">
        <f>J473*'Input Data'!AG488</f>
        <v>0</v>
      </c>
      <c r="M473" s="6">
        <f t="shared" si="15"/>
        <v>159.81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Data'!Z489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Data'!Z490</f>
        <v>122.3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129.30000000000001</v>
      </c>
      <c r="K475" s="6">
        <f>J475*'Input Data'!AF490</f>
        <v>6.4650000000000007</v>
      </c>
      <c r="L475" s="6">
        <f>J475*'Input Data'!AG490</f>
        <v>0</v>
      </c>
      <c r="M475" s="6">
        <f t="shared" si="15"/>
        <v>135.76500000000001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Data'!Z491</f>
        <v>122.3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141.30000000000001</v>
      </c>
      <c r="K476" s="6">
        <f>J476*'Input Data'!AF491</f>
        <v>7.0650000000000013</v>
      </c>
      <c r="L476" s="6">
        <f>J476*'Input Data'!AG491</f>
        <v>0</v>
      </c>
      <c r="M476" s="6">
        <f t="shared" si="15"/>
        <v>148.36500000000001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Data'!Z492</f>
        <v>120.1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127.1</v>
      </c>
      <c r="K477" s="6">
        <f>J477*'Input Data'!AF492</f>
        <v>6.3550000000000004</v>
      </c>
      <c r="L477" s="6">
        <f>J477*'Input Data'!AG492</f>
        <v>0</v>
      </c>
      <c r="M477" s="6">
        <f t="shared" si="15"/>
        <v>133.45499999999998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Data'!Z493</f>
        <v>120.1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144.6</v>
      </c>
      <c r="K478" s="6">
        <f>J478*'Input Data'!AF493</f>
        <v>7.23</v>
      </c>
      <c r="L478" s="6">
        <f>J478*'Input Data'!AG493</f>
        <v>0</v>
      </c>
      <c r="M478" s="6">
        <f t="shared" si="15"/>
        <v>151.82999999999998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Data'!Z494</f>
        <v>113.3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126.3</v>
      </c>
      <c r="K479" s="6">
        <f>J479*'Input Data'!AF494</f>
        <v>6.3150000000000004</v>
      </c>
      <c r="L479" s="6">
        <f>J479*'Input Data'!AG494</f>
        <v>0</v>
      </c>
      <c r="M479" s="6">
        <f t="shared" si="15"/>
        <v>132.61500000000001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Data'!Z495</f>
        <v>113.3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143.30000000000001</v>
      </c>
      <c r="K480" s="6">
        <f>J480*'Input Data'!AF495</f>
        <v>7.1650000000000009</v>
      </c>
      <c r="L480" s="6">
        <f>J480*'Input Data'!AG495</f>
        <v>0</v>
      </c>
      <c r="M480" s="6">
        <f t="shared" si="15"/>
        <v>150.465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Data'!Z496</f>
        <v>74.3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87.3</v>
      </c>
      <c r="K481" s="6">
        <f>J481*'Input Data'!AF496</f>
        <v>4.3650000000000002</v>
      </c>
      <c r="L481" s="6">
        <f>J481*'Input Data'!AG496</f>
        <v>0</v>
      </c>
      <c r="M481" s="6">
        <f t="shared" si="15"/>
        <v>91.664999999999992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Data'!Z497</f>
        <v>73.599999999999994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103.6</v>
      </c>
      <c r="K482" s="6">
        <f>J482*'Input Data'!AF497</f>
        <v>5.18</v>
      </c>
      <c r="L482" s="6">
        <f>J482*'Input Data'!AG497</f>
        <v>0</v>
      </c>
      <c r="M482" s="6">
        <f t="shared" si="15"/>
        <v>108.78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Data'!Z498</f>
        <v>117.6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124.6</v>
      </c>
      <c r="K483" s="6">
        <f>J483*'Input Data'!AF498</f>
        <v>6.23</v>
      </c>
      <c r="L483" s="6">
        <f>J483*'Input Data'!AG498</f>
        <v>0</v>
      </c>
      <c r="M483" s="6">
        <f t="shared" si="15"/>
        <v>130.82999999999998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Data'!Z499</f>
        <v>117.6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136.6</v>
      </c>
      <c r="K484" s="6">
        <f>J484*'Input Data'!AF499</f>
        <v>6.83</v>
      </c>
      <c r="L484" s="6">
        <f>J484*'Input Data'!AG499</f>
        <v>0</v>
      </c>
      <c r="M484" s="6">
        <f t="shared" si="15"/>
        <v>143.43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Data'!Z500</f>
        <v>107.1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120.1</v>
      </c>
      <c r="K485" s="6">
        <f>J485*'Input Data'!AF500</f>
        <v>6.0049999999999999</v>
      </c>
      <c r="L485" s="6">
        <f>J485*'Input Data'!AG500</f>
        <v>0</v>
      </c>
      <c r="M485" s="6">
        <f t="shared" si="15"/>
        <v>126.10499999999999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Data'!Z501</f>
        <v>107.1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131.6</v>
      </c>
      <c r="K486" s="6">
        <f>J486*'Input Data'!AF501</f>
        <v>6.58</v>
      </c>
      <c r="L486" s="6">
        <f>J486*'Input Data'!AG501</f>
        <v>0</v>
      </c>
      <c r="M486" s="6">
        <f t="shared" si="15"/>
        <v>138.18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Data'!Z502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Data'!Z503</f>
        <v>107.7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124.2</v>
      </c>
      <c r="K488" s="6">
        <f>J488*'Input Data'!AF503</f>
        <v>6.2100000000000009</v>
      </c>
      <c r="L488" s="6">
        <f>J488*'Input Data'!AG503</f>
        <v>0</v>
      </c>
      <c r="M488" s="6">
        <f t="shared" si="15"/>
        <v>130.41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Data'!Z504</f>
        <v>105.8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122.3</v>
      </c>
      <c r="K489" s="6">
        <f>J489*'Input Data'!AF504</f>
        <v>6.1150000000000002</v>
      </c>
      <c r="L489" s="6">
        <f>J489*'Input Data'!AG504</f>
        <v>0</v>
      </c>
      <c r="M489" s="6">
        <f t="shared" si="15"/>
        <v>128.41499999999999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Data'!Z505</f>
        <v>99.4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121.9</v>
      </c>
      <c r="K490" s="6">
        <f>J490*'Input Data'!AF505</f>
        <v>6.0950000000000006</v>
      </c>
      <c r="L490" s="6">
        <f>J490*'Input Data'!AG505</f>
        <v>0</v>
      </c>
      <c r="M490" s="6">
        <f t="shared" si="15"/>
        <v>127.995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Data'!Z506</f>
        <v>95.4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117.9</v>
      </c>
      <c r="K491" s="6">
        <f>J491*'Input Data'!AF506</f>
        <v>5.8950000000000005</v>
      </c>
      <c r="L491" s="6">
        <f>J491*'Input Data'!AG506</f>
        <v>0</v>
      </c>
      <c r="M491" s="6">
        <f t="shared" si="15"/>
        <v>123.795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Data'!Z507</f>
        <v>83.5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106</v>
      </c>
      <c r="K492" s="6">
        <f>J492*'Input Data'!AF507</f>
        <v>5.3000000000000007</v>
      </c>
      <c r="L492" s="6">
        <f>J492*'Input Data'!AG507</f>
        <v>0</v>
      </c>
      <c r="M492" s="6">
        <f t="shared" si="15"/>
        <v>111.3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Data'!Z508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Data'!Z509</f>
        <v>104.4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120.9</v>
      </c>
      <c r="K494" s="6">
        <f>J494*'Input Data'!AF509</f>
        <v>6.0450000000000008</v>
      </c>
      <c r="L494" s="6">
        <f>J494*'Input Data'!AG509</f>
        <v>0</v>
      </c>
      <c r="M494" s="6">
        <f t="shared" si="15"/>
        <v>126.94500000000001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Data'!Z510</f>
        <v>98.2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120.7</v>
      </c>
      <c r="K495" s="6">
        <f>J495*'Input Data'!AF510</f>
        <v>6.0350000000000001</v>
      </c>
      <c r="L495" s="6">
        <f>J495*'Input Data'!AG510</f>
        <v>0</v>
      </c>
      <c r="M495" s="6">
        <f t="shared" si="15"/>
        <v>126.735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Data'!Z511</f>
        <v>94.2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116.7</v>
      </c>
      <c r="K496" s="6">
        <f>J496*'Input Data'!AF511</f>
        <v>5.8350000000000009</v>
      </c>
      <c r="L496" s="6">
        <f>J496*'Input Data'!AG511</f>
        <v>0</v>
      </c>
      <c r="M496" s="6">
        <f t="shared" si="15"/>
        <v>122.535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Data'!Z512</f>
        <v>102.6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125.1</v>
      </c>
      <c r="K497" s="6">
        <f>J497*'Input Data'!AF512</f>
        <v>6.2549999999999999</v>
      </c>
      <c r="L497" s="6">
        <f>J497*'Input Data'!AG512</f>
        <v>0</v>
      </c>
      <c r="M497" s="6">
        <f t="shared" si="15"/>
        <v>131.35499999999999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Data'!Z513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Data'!Z514</f>
        <v>105.3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121.8</v>
      </c>
      <c r="K499" s="6">
        <f>J499*'Input Data'!AF514</f>
        <v>6.09</v>
      </c>
      <c r="L499" s="6">
        <f>J499*'Input Data'!AG514</f>
        <v>0</v>
      </c>
      <c r="M499" s="6">
        <f t="shared" si="15"/>
        <v>127.89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Data'!Z515</f>
        <v>95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117.5</v>
      </c>
      <c r="K500" s="6">
        <f>J500*'Input Data'!AF515</f>
        <v>5.875</v>
      </c>
      <c r="L500" s="6">
        <f>J500*'Input Data'!AG515</f>
        <v>0</v>
      </c>
      <c r="M500" s="6">
        <f t="shared" si="15"/>
        <v>123.375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Data'!Z516</f>
        <v>112.7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135.19999999999999</v>
      </c>
      <c r="K501" s="6">
        <f>J501*'Input Data'!AF516</f>
        <v>6.76</v>
      </c>
      <c r="L501" s="6">
        <f>J501*'Input Data'!AG516</f>
        <v>0</v>
      </c>
      <c r="M501" s="6">
        <f t="shared" si="15"/>
        <v>141.95999999999998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Data'!Z517</f>
        <v>104.3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120.8</v>
      </c>
      <c r="K502" s="6">
        <f>J502*'Input Data'!AF517</f>
        <v>6.04</v>
      </c>
      <c r="L502" s="6">
        <f>J502*'Input Data'!AG517</f>
        <v>0</v>
      </c>
      <c r="M502" s="6">
        <f t="shared" si="15"/>
        <v>126.84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Data'!Z518</f>
        <v>104.6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121.1</v>
      </c>
      <c r="K503" s="6">
        <f>J503*'Input Data'!AF518</f>
        <v>6.0549999999999997</v>
      </c>
      <c r="L503" s="6">
        <f>J503*'Input Data'!AG518</f>
        <v>0</v>
      </c>
      <c r="M503" s="6">
        <f t="shared" si="15"/>
        <v>127.155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Data'!Z519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Data'!Z520</f>
        <v>104.1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120.6</v>
      </c>
      <c r="K505" s="6">
        <f>J505*'Input Data'!AF520</f>
        <v>6.03</v>
      </c>
      <c r="L505" s="6">
        <f>J505*'Input Data'!AG520</f>
        <v>0</v>
      </c>
      <c r="M505" s="6">
        <f t="shared" si="15"/>
        <v>126.63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Data'!Z521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Data'!Z522</f>
        <v>104.2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120.7</v>
      </c>
      <c r="K507" s="6">
        <f>J507*'Input Data'!AF522</f>
        <v>6.0350000000000001</v>
      </c>
      <c r="L507" s="6">
        <f>J507*'Input Data'!AG522</f>
        <v>0</v>
      </c>
      <c r="M507" s="6">
        <f t="shared" si="15"/>
        <v>126.735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Data'!Z523</f>
        <v>94.1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116.6</v>
      </c>
      <c r="K508" s="6">
        <f>J508*'Input Data'!AF523</f>
        <v>5.83</v>
      </c>
      <c r="L508" s="6">
        <f>J508*'Input Data'!AG523</f>
        <v>0</v>
      </c>
      <c r="M508" s="6">
        <f t="shared" si="15"/>
        <v>122.42999999999999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Data'!Z524</f>
        <v>90.1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112.6</v>
      </c>
      <c r="K509" s="6">
        <f>J509*'Input Data'!AF524</f>
        <v>5.63</v>
      </c>
      <c r="L509" s="6">
        <f>J509*'Input Data'!AG524</f>
        <v>0</v>
      </c>
      <c r="M509" s="6">
        <f t="shared" si="15"/>
        <v>118.22999999999999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Data'!Z525</f>
        <v>104.2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108.2</v>
      </c>
      <c r="K510" s="6">
        <f>J510*'Input Data'!AF525</f>
        <v>5.41</v>
      </c>
      <c r="L510" s="6">
        <f>J510*'Input Data'!AG525</f>
        <v>0</v>
      </c>
      <c r="M510" s="6">
        <f t="shared" si="15"/>
        <v>113.61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Data'!Z526</f>
        <v>104.2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120.7</v>
      </c>
      <c r="K511" s="6">
        <f>J511*'Input Data'!AF526</f>
        <v>6.0350000000000001</v>
      </c>
      <c r="L511" s="6">
        <f>J511*'Input Data'!AG526</f>
        <v>0</v>
      </c>
      <c r="M511" s="6">
        <f t="shared" si="15"/>
        <v>126.735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Data'!Z527</f>
        <v>104.2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108.2</v>
      </c>
      <c r="K512" s="6">
        <f>J512*'Input Data'!AF527</f>
        <v>5.41</v>
      </c>
      <c r="L512" s="6">
        <f>J512*'Input Data'!AG527</f>
        <v>0</v>
      </c>
      <c r="M512" s="6">
        <f t="shared" si="15"/>
        <v>113.61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Data'!Z528</f>
        <v>104.2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120.7</v>
      </c>
      <c r="K513" s="6">
        <f>J513*'Input Data'!AF528</f>
        <v>6.0350000000000001</v>
      </c>
      <c r="L513" s="6">
        <f>J513*'Input Data'!AG528</f>
        <v>0</v>
      </c>
      <c r="M513" s="6">
        <f t="shared" si="15"/>
        <v>126.735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Data'!Z529</f>
        <v>98.1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120.6</v>
      </c>
      <c r="K514" s="6">
        <f>J514*'Input Data'!AF529</f>
        <v>6.03</v>
      </c>
      <c r="L514" s="6">
        <f>J514*'Input Data'!AG529</f>
        <v>0</v>
      </c>
      <c r="M514" s="6">
        <f t="shared" si="15"/>
        <v>126.63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Data'!Z530</f>
        <v>94.1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106.8</v>
      </c>
      <c r="K515" s="6">
        <f>J515*'Input Data'!AF530</f>
        <v>5.34</v>
      </c>
      <c r="L515" s="6">
        <f>J515*'Input Data'!AG530</f>
        <v>0</v>
      </c>
      <c r="M515" s="6">
        <f t="shared" si="15"/>
        <v>112.14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Data'!Z531</f>
        <v>94.1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116.6</v>
      </c>
      <c r="K516" s="6">
        <f>J516*'Input Data'!AF531</f>
        <v>5.83</v>
      </c>
      <c r="L516" s="6">
        <f>J516*'Input Data'!AG531</f>
        <v>0</v>
      </c>
      <c r="M516" s="6">
        <f t="shared" si="15"/>
        <v>122.42999999999999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Data'!Z532</f>
        <v>86.8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109.3</v>
      </c>
      <c r="K517" s="6">
        <f>J517*'Input Data'!AF532</f>
        <v>5.4649999999999999</v>
      </c>
      <c r="L517" s="6">
        <f>J517*'Input Data'!AG532</f>
        <v>0</v>
      </c>
      <c r="M517" s="6">
        <f t="shared" si="15"/>
        <v>114.765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Data'!Z533</f>
        <v>113.1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125.8</v>
      </c>
      <c r="K518" s="6">
        <f>J518*'Input Data'!AF533</f>
        <v>6.29</v>
      </c>
      <c r="L518" s="6">
        <f>J518*'Input Data'!AG533</f>
        <v>0</v>
      </c>
      <c r="M518" s="6">
        <f t="shared" si="15"/>
        <v>132.09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Data'!Z534</f>
        <v>113.1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135.6</v>
      </c>
      <c r="K519" s="6">
        <f>J519*'Input Data'!AF534</f>
        <v>6.78</v>
      </c>
      <c r="L519" s="6">
        <f>J519*'Input Data'!AG534</f>
        <v>0</v>
      </c>
      <c r="M519" s="6">
        <f t="shared" si="15"/>
        <v>142.38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Data'!Z535</f>
        <v>90.1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112.6</v>
      </c>
      <c r="K520" s="6">
        <f>J520*'Input Data'!AF535</f>
        <v>5.63</v>
      </c>
      <c r="L520" s="6">
        <f>J520*'Input Data'!AG535</f>
        <v>0</v>
      </c>
      <c r="M520" s="6">
        <f t="shared" si="15"/>
        <v>118.22999999999999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Data'!Z536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Data'!Z537</f>
        <v>100.3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119.7</v>
      </c>
      <c r="K522" s="6">
        <f>J522*'Input Data'!AF537</f>
        <v>17.954999999999998</v>
      </c>
      <c r="L522" s="6">
        <f>J522*'Input Data'!AG537</f>
        <v>0</v>
      </c>
      <c r="M522" s="6">
        <f t="shared" si="15"/>
        <v>137.655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Data'!Z538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Data'!Z539</f>
        <v>103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107</v>
      </c>
      <c r="K524" s="6">
        <f>J524*'Input Data'!AF539</f>
        <v>13.91</v>
      </c>
      <c r="L524" s="6">
        <f>J524*'Input Data'!AG539</f>
        <v>0</v>
      </c>
      <c r="M524" s="6">
        <f t="shared" si="15"/>
        <v>120.91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Data'!Z540</f>
        <v>103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116</v>
      </c>
      <c r="K525" s="6">
        <f>J525*'Input Data'!AF540</f>
        <v>15.08</v>
      </c>
      <c r="L525" s="6">
        <f>J525*'Input Data'!AG540</f>
        <v>0</v>
      </c>
      <c r="M525" s="6">
        <f t="shared" si="15"/>
        <v>131.08000000000001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Data'!Z541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Data'!Z542</f>
        <v>103.1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107.1</v>
      </c>
      <c r="K527" s="6">
        <f>J527*'Input Data'!AF542</f>
        <v>13.923</v>
      </c>
      <c r="L527" s="6">
        <f>J527*'Input Data'!AG542</f>
        <v>0</v>
      </c>
      <c r="M527" s="6">
        <f t="shared" si="17"/>
        <v>121.023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Data'!Z543</f>
        <v>103.1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116.1</v>
      </c>
      <c r="K528" s="6">
        <f>J528*'Input Data'!AF543</f>
        <v>15.093</v>
      </c>
      <c r="L528" s="6">
        <f>J528*'Input Data'!AG543</f>
        <v>0</v>
      </c>
      <c r="M528" s="6">
        <f t="shared" si="17"/>
        <v>131.19299999999998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Data'!Z544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Data'!Z545</f>
        <v>95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99</v>
      </c>
      <c r="K530" s="6">
        <f>J530*'Input Data'!AF545</f>
        <v>12.870000000000001</v>
      </c>
      <c r="L530" s="6">
        <f>J530*'Input Data'!AG545</f>
        <v>0</v>
      </c>
      <c r="M530" s="6">
        <f t="shared" si="17"/>
        <v>111.87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Data'!Z546</f>
        <v>95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108</v>
      </c>
      <c r="K531" s="6">
        <f>J531*'Input Data'!AF546</f>
        <v>14.040000000000001</v>
      </c>
      <c r="L531" s="6">
        <f>J531*'Input Data'!AG546</f>
        <v>0</v>
      </c>
      <c r="M531" s="6">
        <f t="shared" si="17"/>
        <v>122.04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Data'!Z547</f>
        <v>89.4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108.4</v>
      </c>
      <c r="K532" s="6">
        <f>J532*'Input Data'!AF547</f>
        <v>14.092000000000001</v>
      </c>
      <c r="L532" s="6">
        <f>J532*'Input Data'!AG547</f>
        <v>0</v>
      </c>
      <c r="M532" s="6">
        <f t="shared" si="17"/>
        <v>122.492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Data'!Z548</f>
        <v>85.4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104.4</v>
      </c>
      <c r="K533" s="6">
        <f>J533*'Input Data'!AF548</f>
        <v>13.572000000000001</v>
      </c>
      <c r="L533" s="6">
        <f>J533*'Input Data'!AG548</f>
        <v>0</v>
      </c>
      <c r="M533" s="6">
        <f t="shared" si="17"/>
        <v>117.97200000000001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Data'!Z549</f>
        <v>79.900000000000006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98.9</v>
      </c>
      <c r="K534" s="6">
        <f>J534*'Input Data'!AF549</f>
        <v>12.857000000000001</v>
      </c>
      <c r="L534" s="6">
        <f>J534*'Input Data'!AG549</f>
        <v>0</v>
      </c>
      <c r="M534" s="6">
        <f t="shared" si="17"/>
        <v>111.75700000000001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Data'!Z550</f>
        <v>137.80000000000001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156.80000000000001</v>
      </c>
      <c r="K535" s="6">
        <f>J535*'Input Data'!AF550</f>
        <v>20.384000000000004</v>
      </c>
      <c r="L535" s="6">
        <f>J535*'Input Data'!AG550</f>
        <v>0</v>
      </c>
      <c r="M535" s="6">
        <f t="shared" si="17"/>
        <v>177.18400000000003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Data'!Z551</f>
        <v>66.900000000000006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85.9</v>
      </c>
      <c r="K536" s="6">
        <f>J536*'Input Data'!AF551</f>
        <v>11.167000000000002</v>
      </c>
      <c r="L536" s="6">
        <f>J536*'Input Data'!AG551</f>
        <v>0</v>
      </c>
      <c r="M536" s="6">
        <f t="shared" si="17"/>
        <v>97.067000000000007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Data'!Z552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Data'!Z553</f>
        <v>96.9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100.9</v>
      </c>
      <c r="K538" s="6">
        <f>J538*'Input Data'!AF553</f>
        <v>13.117000000000001</v>
      </c>
      <c r="L538" s="6">
        <f>J538*'Input Data'!AG553</f>
        <v>0</v>
      </c>
      <c r="M538" s="6">
        <f t="shared" si="17"/>
        <v>114.01700000000001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Data'!Z554</f>
        <v>96.9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109.9</v>
      </c>
      <c r="K539" s="6">
        <f>J539*'Input Data'!AF554</f>
        <v>14.287000000000001</v>
      </c>
      <c r="L539" s="6">
        <f>J539*'Input Data'!AG554</f>
        <v>0</v>
      </c>
      <c r="M539" s="6">
        <f t="shared" si="17"/>
        <v>124.18700000000001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Data'!Z555</f>
        <v>90.7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109.7</v>
      </c>
      <c r="K540" s="6">
        <f>J540*'Input Data'!AF555</f>
        <v>14.261000000000001</v>
      </c>
      <c r="L540" s="6">
        <f>J540*'Input Data'!AG555</f>
        <v>0</v>
      </c>
      <c r="M540" s="6">
        <f t="shared" si="17"/>
        <v>123.961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Data'!Z556</f>
        <v>86.7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105.7</v>
      </c>
      <c r="K541" s="6">
        <f>J541*'Input Data'!AF556</f>
        <v>13.741000000000001</v>
      </c>
      <c r="L541" s="6">
        <f>J541*'Input Data'!AG556</f>
        <v>0</v>
      </c>
      <c r="M541" s="6">
        <f t="shared" si="17"/>
        <v>119.441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Data'!Z557</f>
        <v>98.8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117.8</v>
      </c>
      <c r="K542" s="6">
        <f>J542*'Input Data'!AF557</f>
        <v>15.314</v>
      </c>
      <c r="L542" s="6">
        <f>J542*'Input Data'!AG557</f>
        <v>0</v>
      </c>
      <c r="M542" s="6">
        <f t="shared" si="17"/>
        <v>133.114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Data'!Z558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Data'!Z559</f>
        <v>103.8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107.8</v>
      </c>
      <c r="K544" s="6">
        <f>J544*'Input Data'!AF559</f>
        <v>14.013999999999999</v>
      </c>
      <c r="L544" s="6">
        <f>J544*'Input Data'!AG559</f>
        <v>0</v>
      </c>
      <c r="M544" s="6">
        <f t="shared" si="17"/>
        <v>121.81399999999999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Data'!Z560</f>
        <v>103.8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116.8</v>
      </c>
      <c r="K545" s="6">
        <f>J545*'Input Data'!AF560</f>
        <v>15.183999999999999</v>
      </c>
      <c r="L545" s="6">
        <f>J545*'Input Data'!AG560</f>
        <v>0</v>
      </c>
      <c r="M545" s="6">
        <f t="shared" si="17"/>
        <v>131.98400000000001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Data'!Z561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Data'!Z562</f>
        <v>97.6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101.6</v>
      </c>
      <c r="K547" s="6">
        <f>J547*'Input Data'!AF562</f>
        <v>13.208</v>
      </c>
      <c r="L547" s="6">
        <f>J547*'Input Data'!AG562</f>
        <v>0</v>
      </c>
      <c r="M547" s="6">
        <f t="shared" si="17"/>
        <v>114.80799999999999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Data'!Z563</f>
        <v>97.6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110.6</v>
      </c>
      <c r="K548" s="6">
        <f>J548*'Input Data'!AF563</f>
        <v>14.378</v>
      </c>
      <c r="L548" s="6">
        <f>J548*'Input Data'!AG563</f>
        <v>0</v>
      </c>
      <c r="M548" s="6">
        <f t="shared" si="17"/>
        <v>124.97799999999999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Data'!Z564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Data'!Z565</f>
        <v>103.2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107.2</v>
      </c>
      <c r="K550" s="6">
        <f>J550*'Input Data'!AF565</f>
        <v>13.936000000000002</v>
      </c>
      <c r="L550" s="6">
        <f>J550*'Input Data'!AG565</f>
        <v>0</v>
      </c>
      <c r="M550" s="6">
        <f t="shared" si="17"/>
        <v>121.13600000000001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Data'!Z566</f>
        <v>103.2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116.2</v>
      </c>
      <c r="K551" s="6">
        <f>J551*'Input Data'!AF566</f>
        <v>15.106000000000002</v>
      </c>
      <c r="L551" s="6">
        <f>J551*'Input Data'!AG566</f>
        <v>0</v>
      </c>
      <c r="M551" s="6">
        <f t="shared" si="17"/>
        <v>131.30600000000001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Data'!Z567</f>
        <v>79.5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98.5</v>
      </c>
      <c r="K552" s="6">
        <f>J552*'Input Data'!AF567</f>
        <v>12.805</v>
      </c>
      <c r="L552" s="6">
        <f>J552*'Input Data'!AG567</f>
        <v>0</v>
      </c>
      <c r="M552" s="6">
        <f t="shared" si="17"/>
        <v>111.30500000000001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Data'!Z568</f>
        <v>89.5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108.5</v>
      </c>
      <c r="K553" s="6">
        <f>J553*'Input Data'!AF568</f>
        <v>14.105</v>
      </c>
      <c r="L553" s="6">
        <f>J553*'Input Data'!AG568</f>
        <v>0</v>
      </c>
      <c r="M553" s="6">
        <f t="shared" si="17"/>
        <v>122.605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Data'!Z569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Data'!Z570</f>
        <v>103.4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107.4</v>
      </c>
      <c r="K555" s="6">
        <f>J555*'Input Data'!AF570</f>
        <v>13.962000000000002</v>
      </c>
      <c r="L555" s="6">
        <f>J555*'Input Data'!AG570</f>
        <v>0</v>
      </c>
      <c r="M555" s="6">
        <f t="shared" si="17"/>
        <v>121.36200000000001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Data'!Z571</f>
        <v>103.4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116.4</v>
      </c>
      <c r="K556" s="6">
        <f>J556*'Input Data'!AF571</f>
        <v>15.132000000000001</v>
      </c>
      <c r="L556" s="6">
        <f>J556*'Input Data'!AG571</f>
        <v>0</v>
      </c>
      <c r="M556" s="6">
        <f t="shared" si="17"/>
        <v>131.53200000000001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Data'!Z572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Data'!Z573</f>
        <v>106.9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110.9</v>
      </c>
      <c r="K558" s="6">
        <f>J558*'Input Data'!AF573</f>
        <v>14.417000000000002</v>
      </c>
      <c r="L558" s="6">
        <f>J558*'Input Data'!AG573</f>
        <v>0</v>
      </c>
      <c r="M558" s="6">
        <f t="shared" si="17"/>
        <v>125.31700000000001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Data'!Z574</f>
        <v>106.9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119.9</v>
      </c>
      <c r="K559" s="6">
        <f>J559*'Input Data'!AF574</f>
        <v>15.587000000000002</v>
      </c>
      <c r="L559" s="6">
        <f>J559*'Input Data'!AG574</f>
        <v>0</v>
      </c>
      <c r="M559" s="6">
        <f t="shared" si="17"/>
        <v>135.48699999999999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Data'!Z575</f>
        <v>96.4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115.4</v>
      </c>
      <c r="K560" s="6">
        <f>J560*'Input Data'!AF575</f>
        <v>15.002000000000001</v>
      </c>
      <c r="L560" s="6">
        <f>J560*'Input Data'!AG575</f>
        <v>0</v>
      </c>
      <c r="M560" s="6">
        <f t="shared" si="17"/>
        <v>130.40200000000002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Data'!Z576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Data'!Z577</f>
        <v>106.9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119.9</v>
      </c>
      <c r="K562" s="6">
        <f>J562*'Input Data'!AF577</f>
        <v>15.587000000000002</v>
      </c>
      <c r="L562" s="6">
        <f>J562*'Input Data'!AG577</f>
        <v>0</v>
      </c>
      <c r="M562" s="6">
        <f t="shared" si="17"/>
        <v>135.48699999999999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Data'!Z578</f>
        <v>100.6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119.6</v>
      </c>
      <c r="K563" s="6">
        <f>J563*'Input Data'!AF578</f>
        <v>15.548</v>
      </c>
      <c r="L563" s="6">
        <f>J563*'Input Data'!AG578</f>
        <v>0</v>
      </c>
      <c r="M563" s="6">
        <f t="shared" si="17"/>
        <v>135.148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Data'!Z579</f>
        <v>96.6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115.6</v>
      </c>
      <c r="K564" s="6">
        <f>J564*'Input Data'!AF579</f>
        <v>15.028</v>
      </c>
      <c r="L564" s="6">
        <f>J564*'Input Data'!AG579</f>
        <v>0</v>
      </c>
      <c r="M564" s="6">
        <f t="shared" si="17"/>
        <v>130.62799999999999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Data'!Z580</f>
        <v>115.6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134.6</v>
      </c>
      <c r="K565" s="6">
        <f>J565*'Input Data'!AF580</f>
        <v>17.498000000000001</v>
      </c>
      <c r="L565" s="6">
        <f>J565*'Input Data'!AG580</f>
        <v>0</v>
      </c>
      <c r="M565" s="6">
        <f t="shared" si="17"/>
        <v>152.09799999999998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Data'!Z581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Data'!Z582</f>
        <v>103.5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107.5</v>
      </c>
      <c r="K567" s="6">
        <f>J567*'Input Data'!AF582</f>
        <v>13.975</v>
      </c>
      <c r="L567" s="6">
        <f>J567*'Input Data'!AG582</f>
        <v>0</v>
      </c>
      <c r="M567" s="6">
        <f t="shared" si="17"/>
        <v>121.47499999999999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Data'!Z583</f>
        <v>103.5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116.5</v>
      </c>
      <c r="K568" s="6">
        <f>J568*'Input Data'!AF583</f>
        <v>15.145000000000001</v>
      </c>
      <c r="L568" s="6">
        <f>J568*'Input Data'!AG583</f>
        <v>0</v>
      </c>
      <c r="M568" s="6">
        <f t="shared" si="17"/>
        <v>131.64500000000001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Data'!Z584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Data'!Z585</f>
        <v>108.3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112.3</v>
      </c>
      <c r="K570" s="6">
        <f>J570*'Input Data'!AF585</f>
        <v>14.599</v>
      </c>
      <c r="L570" s="6">
        <f>J570*'Input Data'!AG585</f>
        <v>0</v>
      </c>
      <c r="M570" s="6">
        <f t="shared" si="17"/>
        <v>126.899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Data'!Z586</f>
        <v>108.3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121.3</v>
      </c>
      <c r="K571" s="6">
        <f>J571*'Input Data'!AF586</f>
        <v>15.769</v>
      </c>
      <c r="L571" s="6">
        <f>J571*'Input Data'!AG586</f>
        <v>0</v>
      </c>
      <c r="M571" s="6">
        <f t="shared" si="17"/>
        <v>137.06899999999999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Data'!Z587</f>
        <v>101.5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120.5</v>
      </c>
      <c r="K572" s="6">
        <f>J572*'Input Data'!AF587</f>
        <v>15.665000000000001</v>
      </c>
      <c r="L572" s="6">
        <f>J572*'Input Data'!AG587</f>
        <v>0</v>
      </c>
      <c r="M572" s="6">
        <f t="shared" si="17"/>
        <v>136.16499999999999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Data'!Z588</f>
        <v>97.5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116.5</v>
      </c>
      <c r="K573" s="6">
        <f>J573*'Input Data'!AF588</f>
        <v>15.145000000000001</v>
      </c>
      <c r="L573" s="6">
        <f>J573*'Input Data'!AG588</f>
        <v>0</v>
      </c>
      <c r="M573" s="6">
        <f t="shared" si="17"/>
        <v>131.64500000000001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Data'!Z589</f>
        <v>116.5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135.5</v>
      </c>
      <c r="K574" s="6">
        <f>J574*'Input Data'!AF589</f>
        <v>17.615000000000002</v>
      </c>
      <c r="L574" s="6">
        <f>J574*'Input Data'!AG589</f>
        <v>0</v>
      </c>
      <c r="M574" s="6">
        <f t="shared" si="17"/>
        <v>153.11500000000001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Data'!Z590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Data'!Z591</f>
        <v>96.8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109.8</v>
      </c>
      <c r="K576" s="6">
        <f>J576*'Input Data'!AF591</f>
        <v>14.274000000000001</v>
      </c>
      <c r="L576" s="6">
        <f>J576*'Input Data'!AG591</f>
        <v>0</v>
      </c>
      <c r="M576" s="6">
        <f t="shared" si="17"/>
        <v>124.074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Data'!Z592</f>
        <v>86.5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105.5</v>
      </c>
      <c r="K577" s="6">
        <f>J577*'Input Data'!AF592</f>
        <v>13.715</v>
      </c>
      <c r="L577" s="6">
        <f>J577*'Input Data'!AG592</f>
        <v>0</v>
      </c>
      <c r="M577" s="6">
        <f t="shared" si="17"/>
        <v>119.215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Data'!Z593</f>
        <v>100.8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119.8</v>
      </c>
      <c r="K578" s="6">
        <f>J578*'Input Data'!AF593</f>
        <v>15.574</v>
      </c>
      <c r="L578" s="6">
        <f>J578*'Input Data'!AG593</f>
        <v>0</v>
      </c>
      <c r="M578" s="6">
        <f t="shared" si="17"/>
        <v>135.374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Data'!Z594</f>
        <v>103.4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107.4</v>
      </c>
      <c r="K579" s="6">
        <f>J579*'Input Data'!AF594</f>
        <v>13.962000000000002</v>
      </c>
      <c r="L579" s="6">
        <f>J579*'Input Data'!AG594</f>
        <v>0</v>
      </c>
      <c r="M579" s="6">
        <f t="shared" si="17"/>
        <v>121.36200000000001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Data'!Z595</f>
        <v>103.4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116.4</v>
      </c>
      <c r="K580" s="6">
        <f>J580*'Input Data'!AF595</f>
        <v>15.132000000000001</v>
      </c>
      <c r="L580" s="6">
        <f>J580*'Input Data'!AG595</f>
        <v>0</v>
      </c>
      <c r="M580" s="6">
        <f t="shared" si="17"/>
        <v>131.53200000000001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Data'!Z596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Data'!Z597</f>
        <v>105.1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109.1</v>
      </c>
      <c r="K582" s="6">
        <f>J582*'Input Data'!AF597</f>
        <v>14.183</v>
      </c>
      <c r="L582" s="6">
        <f>J582*'Input Data'!AG597</f>
        <v>0</v>
      </c>
      <c r="M582" s="6">
        <f t="shared" si="17"/>
        <v>123.28299999999999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Data'!Z598</f>
        <v>105.1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118.1</v>
      </c>
      <c r="K583" s="6">
        <f>J583*'Input Data'!AF598</f>
        <v>15.353</v>
      </c>
      <c r="L583" s="6">
        <f>J583*'Input Data'!AG598</f>
        <v>0</v>
      </c>
      <c r="M583" s="6">
        <f t="shared" si="17"/>
        <v>133.453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Data'!Z599</f>
        <v>107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111</v>
      </c>
      <c r="K584" s="6">
        <f>J584*'Input Data'!AF599</f>
        <v>14.43</v>
      </c>
      <c r="L584" s="6">
        <f>J584*'Input Data'!AG599</f>
        <v>0</v>
      </c>
      <c r="M584" s="6">
        <f t="shared" si="17"/>
        <v>125.43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Data'!Z600</f>
        <v>107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120</v>
      </c>
      <c r="K585" s="6">
        <f>J585*'Input Data'!AF600</f>
        <v>15.600000000000001</v>
      </c>
      <c r="L585" s="6">
        <f>J585*'Input Data'!AG600</f>
        <v>0</v>
      </c>
      <c r="M585" s="6">
        <f t="shared" si="17"/>
        <v>135.6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Data'!Z601</f>
        <v>115.8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134.80000000000001</v>
      </c>
      <c r="K586" s="6">
        <f>J586*'Input Data'!AF601</f>
        <v>17.524000000000001</v>
      </c>
      <c r="L586" s="6">
        <f>J586*'Input Data'!AG601</f>
        <v>0</v>
      </c>
      <c r="M586" s="6">
        <f t="shared" si="17"/>
        <v>152.32400000000001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Data'!Z602</f>
        <v>121.8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140.80000000000001</v>
      </c>
      <c r="K587" s="6">
        <f>J587*'Input Data'!AF602</f>
        <v>18.304000000000002</v>
      </c>
      <c r="L587" s="6">
        <f>J587*'Input Data'!AG602</f>
        <v>0</v>
      </c>
      <c r="M587" s="6">
        <f t="shared" si="17"/>
        <v>159.10400000000001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Data'!Z603</f>
        <v>102.8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121.8</v>
      </c>
      <c r="K588" s="6">
        <f>J588*'Input Data'!AF603</f>
        <v>15.834</v>
      </c>
      <c r="L588" s="6">
        <f>J588*'Input Data'!AG603</f>
        <v>0</v>
      </c>
      <c r="M588" s="6">
        <f t="shared" si="17"/>
        <v>137.63399999999999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Data'!Z604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Data'!Z605</f>
        <v>98.5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102.5</v>
      </c>
      <c r="K590" s="6">
        <f>J590*'Input Data'!AF605</f>
        <v>13.325000000000001</v>
      </c>
      <c r="L590" s="6">
        <f>J590*'Input Data'!AG605</f>
        <v>0</v>
      </c>
      <c r="M590" s="6">
        <f t="shared" ref="M590:M653" si="19">SUM(J590:L590)</f>
        <v>115.825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Data'!Z606</f>
        <v>98.5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111.5</v>
      </c>
      <c r="K591" s="6">
        <f>J591*'Input Data'!AF606</f>
        <v>14.495000000000001</v>
      </c>
      <c r="L591" s="6">
        <f>J591*'Input Data'!AG606</f>
        <v>0</v>
      </c>
      <c r="M591" s="6">
        <f t="shared" si="19"/>
        <v>125.995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Data'!Z607</f>
        <v>92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111</v>
      </c>
      <c r="K592" s="6">
        <f>J592*'Input Data'!AF607</f>
        <v>14.43</v>
      </c>
      <c r="L592" s="6">
        <f>J592*'Input Data'!AG607</f>
        <v>0</v>
      </c>
      <c r="M592" s="6">
        <f t="shared" si="19"/>
        <v>125.43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Data'!Z608</f>
        <v>88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107</v>
      </c>
      <c r="K593" s="6">
        <f>J593*'Input Data'!AF608</f>
        <v>13.91</v>
      </c>
      <c r="L593" s="6">
        <f>J593*'Input Data'!AG608</f>
        <v>0</v>
      </c>
      <c r="M593" s="6">
        <f t="shared" si="19"/>
        <v>120.91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Data'!Z609</f>
        <v>113.7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132.69999999999999</v>
      </c>
      <c r="K594" s="6">
        <f>J594*'Input Data'!AF609</f>
        <v>17.250999999999998</v>
      </c>
      <c r="L594" s="6">
        <f>J594*'Input Data'!AG609</f>
        <v>0</v>
      </c>
      <c r="M594" s="6">
        <f t="shared" si="19"/>
        <v>149.95099999999999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Data'!Z610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Data'!Z611</f>
        <v>98.6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102.6</v>
      </c>
      <c r="K596" s="6">
        <f>J596*'Input Data'!AF611</f>
        <v>13.337999999999999</v>
      </c>
      <c r="L596" s="6">
        <f>J596*'Input Data'!AG611</f>
        <v>0</v>
      </c>
      <c r="M596" s="6">
        <f t="shared" si="19"/>
        <v>115.93799999999999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Data'!Z612</f>
        <v>98.6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111.6</v>
      </c>
      <c r="K597" s="6">
        <f>J597*'Input Data'!AF612</f>
        <v>14.507999999999999</v>
      </c>
      <c r="L597" s="6">
        <f>J597*'Input Data'!AG612</f>
        <v>0</v>
      </c>
      <c r="M597" s="6">
        <f t="shared" si="19"/>
        <v>126.10799999999999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Data'!Z613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Data'!Z614</f>
        <v>99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103</v>
      </c>
      <c r="K599" s="6">
        <f>J599*'Input Data'!AF614</f>
        <v>13.39</v>
      </c>
      <c r="L599" s="6">
        <f>J599*'Input Data'!AG614</f>
        <v>0</v>
      </c>
      <c r="M599" s="6">
        <f t="shared" si="19"/>
        <v>116.39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Data'!Z615</f>
        <v>99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112</v>
      </c>
      <c r="K600" s="6">
        <f>J600*'Input Data'!AF615</f>
        <v>14.56</v>
      </c>
      <c r="L600" s="6">
        <f>J600*'Input Data'!AG615</f>
        <v>0</v>
      </c>
      <c r="M600" s="6">
        <f t="shared" si="19"/>
        <v>126.56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Data'!Z616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Data'!Z617</f>
        <v>112.8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125.8</v>
      </c>
      <c r="K602" s="6">
        <f>J602*'Input Data'!AF617</f>
        <v>16.353999999999999</v>
      </c>
      <c r="L602" s="6">
        <f>J602*'Input Data'!AG617</f>
        <v>0</v>
      </c>
      <c r="M602" s="6">
        <f t="shared" si="19"/>
        <v>142.154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Data'!Z618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Data'!Z619</f>
        <v>97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110</v>
      </c>
      <c r="K604" s="6">
        <f>J604*'Input Data'!AF619</f>
        <v>14.3</v>
      </c>
      <c r="L604" s="6">
        <f>J604*'Input Data'!AG619</f>
        <v>0</v>
      </c>
      <c r="M604" s="6">
        <f t="shared" si="19"/>
        <v>124.3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Data'!Z620</f>
        <v>89.7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108.7</v>
      </c>
      <c r="K605" s="6">
        <f>J605*'Input Data'!AF620</f>
        <v>14.131</v>
      </c>
      <c r="L605" s="6">
        <f>J605*'Input Data'!AG620</f>
        <v>0</v>
      </c>
      <c r="M605" s="6">
        <f t="shared" si="19"/>
        <v>122.831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Data'!Z621</f>
        <v>85.7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104.7</v>
      </c>
      <c r="K606" s="6">
        <f>J606*'Input Data'!AF621</f>
        <v>13.611000000000001</v>
      </c>
      <c r="L606" s="6">
        <f>J606*'Input Data'!AG621</f>
        <v>0</v>
      </c>
      <c r="M606" s="6">
        <f t="shared" si="19"/>
        <v>118.31100000000001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Data'!Z622</f>
        <v>81.7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100.7</v>
      </c>
      <c r="K607" s="6">
        <f>J607*'Input Data'!AF622</f>
        <v>13.091000000000001</v>
      </c>
      <c r="L607" s="6">
        <f>J607*'Input Data'!AG622</f>
        <v>0</v>
      </c>
      <c r="M607" s="6">
        <f t="shared" si="19"/>
        <v>113.791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Data'!Z623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Data'!Z624</f>
        <v>96.7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100.7</v>
      </c>
      <c r="K609" s="6">
        <f>J609*'Input Data'!AF624</f>
        <v>13.091000000000001</v>
      </c>
      <c r="L609" s="6">
        <f>J609*'Input Data'!AG624</f>
        <v>0</v>
      </c>
      <c r="M609" s="6">
        <f t="shared" si="19"/>
        <v>113.791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Data'!Z625</f>
        <v>96.7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109.7</v>
      </c>
      <c r="K610" s="6">
        <f>J610*'Input Data'!AF625</f>
        <v>14.261000000000001</v>
      </c>
      <c r="L610" s="6">
        <f>J610*'Input Data'!AG625</f>
        <v>0</v>
      </c>
      <c r="M610" s="6">
        <f t="shared" si="19"/>
        <v>123.961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Data'!Z626</f>
        <v>90.5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109.5</v>
      </c>
      <c r="K611" s="6">
        <f>J611*'Input Data'!AF626</f>
        <v>14.235000000000001</v>
      </c>
      <c r="L611" s="6">
        <f>J611*'Input Data'!AG626</f>
        <v>0</v>
      </c>
      <c r="M611" s="6">
        <f t="shared" si="19"/>
        <v>123.735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Data'!Z627</f>
        <v>86.5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105.5</v>
      </c>
      <c r="K612" s="6">
        <f>J612*'Input Data'!AF627</f>
        <v>13.715</v>
      </c>
      <c r="L612" s="6">
        <f>J612*'Input Data'!AG627</f>
        <v>0</v>
      </c>
      <c r="M612" s="6">
        <f t="shared" si="19"/>
        <v>119.215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Data'!Z628</f>
        <v>112.6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131.6</v>
      </c>
      <c r="K613" s="6">
        <f>J613*'Input Data'!AF628</f>
        <v>17.108000000000001</v>
      </c>
      <c r="L613" s="6">
        <f>J613*'Input Data'!AG628</f>
        <v>0</v>
      </c>
      <c r="M613" s="6">
        <f t="shared" si="19"/>
        <v>148.708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Data'!Z629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Data'!Z630</f>
        <v>96.7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100.7</v>
      </c>
      <c r="K615" s="6">
        <f>J615*'Input Data'!AF630</f>
        <v>13.091000000000001</v>
      </c>
      <c r="L615" s="6">
        <f>J615*'Input Data'!AG630</f>
        <v>0</v>
      </c>
      <c r="M615" s="6">
        <f t="shared" si="19"/>
        <v>113.791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Data'!Z631</f>
        <v>96.7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109.7</v>
      </c>
      <c r="K616" s="6">
        <f>J616*'Input Data'!AF631</f>
        <v>14.261000000000001</v>
      </c>
      <c r="L616" s="6">
        <f>J616*'Input Data'!AG631</f>
        <v>0</v>
      </c>
      <c r="M616" s="6">
        <f t="shared" si="19"/>
        <v>123.961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Data'!Z632</f>
        <v>86.5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105.5</v>
      </c>
      <c r="K617" s="6">
        <f>J617*'Input Data'!AF632</f>
        <v>13.715</v>
      </c>
      <c r="L617" s="6">
        <f>J617*'Input Data'!AG632</f>
        <v>0</v>
      </c>
      <c r="M617" s="6">
        <f t="shared" si="19"/>
        <v>119.215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Data'!Z633</f>
        <v>121.6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140.6</v>
      </c>
      <c r="K618" s="6">
        <f>J618*'Input Data'!AF633</f>
        <v>18.277999999999999</v>
      </c>
      <c r="L618" s="6">
        <f>J618*'Input Data'!AG633</f>
        <v>0</v>
      </c>
      <c r="M618" s="6">
        <f t="shared" si="19"/>
        <v>158.87799999999999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Data'!Z634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Data'!Z635</f>
        <v>97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101</v>
      </c>
      <c r="K620" s="6">
        <f>J620*'Input Data'!AF635</f>
        <v>13.13</v>
      </c>
      <c r="L620" s="6">
        <f>J620*'Input Data'!AG635</f>
        <v>0</v>
      </c>
      <c r="M620" s="6">
        <f t="shared" si="19"/>
        <v>114.13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Data'!Z636</f>
        <v>97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110</v>
      </c>
      <c r="K621" s="6">
        <f>J621*'Input Data'!AF636</f>
        <v>14.3</v>
      </c>
      <c r="L621" s="6">
        <f>J621*'Input Data'!AG636</f>
        <v>0</v>
      </c>
      <c r="M621" s="6">
        <f t="shared" si="19"/>
        <v>124.3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Data'!Z637</f>
        <v>90.9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109.9</v>
      </c>
      <c r="K622" s="6">
        <f>J622*'Input Data'!AF637</f>
        <v>14.287000000000001</v>
      </c>
      <c r="L622" s="6">
        <f>J622*'Input Data'!AG637</f>
        <v>0</v>
      </c>
      <c r="M622" s="6">
        <f t="shared" si="19"/>
        <v>124.18700000000001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Data'!Z638</f>
        <v>86.9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105.9</v>
      </c>
      <c r="K623" s="6">
        <f>J623*'Input Data'!AF638</f>
        <v>13.767000000000001</v>
      </c>
      <c r="L623" s="6">
        <f>J623*'Input Data'!AG638</f>
        <v>0</v>
      </c>
      <c r="M623" s="6">
        <f t="shared" si="19"/>
        <v>119.667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Data'!Z639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6">
        <f>J624*'Input Data'!AF639</f>
        <v>14.82</v>
      </c>
      <c r="L624" s="6">
        <f>J624*'Input Data'!AG639</f>
        <v>0</v>
      </c>
      <c r="M624" s="6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Data'!Z640</f>
        <v>97.4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101.4</v>
      </c>
      <c r="K625" s="6">
        <f>J625*'Input Data'!AF640</f>
        <v>13.182</v>
      </c>
      <c r="L625" s="6">
        <f>J625*'Input Data'!AG640</f>
        <v>0</v>
      </c>
      <c r="M625" s="6">
        <f t="shared" si="19"/>
        <v>114.58200000000001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Data'!Z641</f>
        <v>97.4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110.4</v>
      </c>
      <c r="K626" s="6">
        <f>J626*'Input Data'!AF641</f>
        <v>14.352000000000002</v>
      </c>
      <c r="L626" s="6">
        <f>J626*'Input Data'!AG641</f>
        <v>0</v>
      </c>
      <c r="M626" s="6">
        <f t="shared" si="19"/>
        <v>124.75200000000001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Data'!Z642</f>
        <v>124.3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143.30000000000001</v>
      </c>
      <c r="K627" s="6">
        <f>J627*'Input Data'!AF642</f>
        <v>18.629000000000001</v>
      </c>
      <c r="L627" s="6">
        <f>J627*'Input Data'!AG642</f>
        <v>0</v>
      </c>
      <c r="M627" s="6">
        <f t="shared" si="19"/>
        <v>161.929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Data'!Z643</f>
        <v>137.80000000000001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156.80000000000001</v>
      </c>
      <c r="K628" s="6">
        <f>J628*'Input Data'!AF643</f>
        <v>20.384000000000004</v>
      </c>
      <c r="L628" s="6">
        <f>J628*'Input Data'!AG643</f>
        <v>0</v>
      </c>
      <c r="M628" s="6">
        <f t="shared" si="19"/>
        <v>177.18400000000003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Data'!Z644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Data'!Z645</f>
        <v>99.1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112.1</v>
      </c>
      <c r="K630" s="6">
        <f>J630*'Input Data'!AF645</f>
        <v>14.573</v>
      </c>
      <c r="L630" s="6">
        <f>J630*'Input Data'!AG645</f>
        <v>0</v>
      </c>
      <c r="M630" s="6">
        <f t="shared" si="19"/>
        <v>126.673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Data'!Z646</f>
        <v>100.3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104.3</v>
      </c>
      <c r="K631" s="6">
        <f>J631*'Input Data'!AF646</f>
        <v>13.558999999999999</v>
      </c>
      <c r="L631" s="6">
        <f>J631*'Input Data'!AG646</f>
        <v>0</v>
      </c>
      <c r="M631" s="6">
        <f t="shared" si="19"/>
        <v>117.85899999999999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Data'!Z647</f>
        <v>100.3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113.3</v>
      </c>
      <c r="K632" s="6">
        <f>J632*'Input Data'!AF647</f>
        <v>14.729000000000001</v>
      </c>
      <c r="L632" s="6">
        <f>J632*'Input Data'!AG647</f>
        <v>0</v>
      </c>
      <c r="M632" s="6">
        <f t="shared" si="19"/>
        <v>128.029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Data'!Z648</f>
        <v>89.6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108.6</v>
      </c>
      <c r="K633" s="6">
        <f>J633*'Input Data'!AF648</f>
        <v>14.118</v>
      </c>
      <c r="L633" s="6">
        <f>J633*'Input Data'!AG648</f>
        <v>0</v>
      </c>
      <c r="M633" s="6">
        <f t="shared" si="19"/>
        <v>122.71799999999999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Data'!Z649</f>
        <v>103.9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122.9</v>
      </c>
      <c r="K634" s="6">
        <f>J634*'Input Data'!AF649</f>
        <v>15.977000000000002</v>
      </c>
      <c r="L634" s="6">
        <f>J634*'Input Data'!AG649</f>
        <v>0</v>
      </c>
      <c r="M634" s="6">
        <f t="shared" si="19"/>
        <v>138.87700000000001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Data'!Z650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Data'!Z651</f>
        <v>96.8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100.8</v>
      </c>
      <c r="K636" s="6">
        <f>J636*'Input Data'!AF651</f>
        <v>13.103999999999999</v>
      </c>
      <c r="L636" s="6">
        <f>J636*'Input Data'!AG651</f>
        <v>0</v>
      </c>
      <c r="M636" s="6">
        <f t="shared" si="19"/>
        <v>113.904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Data'!Z652</f>
        <v>96.8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109.8</v>
      </c>
      <c r="K637" s="6">
        <f>J637*'Input Data'!AF652</f>
        <v>14.274000000000001</v>
      </c>
      <c r="L637" s="6">
        <f>J637*'Input Data'!AG652</f>
        <v>0</v>
      </c>
      <c r="M637" s="6">
        <f t="shared" si="19"/>
        <v>124.074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Data'!Z653</f>
        <v>103.7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122.7</v>
      </c>
      <c r="K638" s="6">
        <f>J638*'Input Data'!AF653</f>
        <v>15.951000000000001</v>
      </c>
      <c r="L638" s="6">
        <f>J638*'Input Data'!AG653</f>
        <v>0</v>
      </c>
      <c r="M638" s="6">
        <f t="shared" si="19"/>
        <v>138.65100000000001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Data'!Z654</f>
        <v>86.5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105.5</v>
      </c>
      <c r="K639" s="6">
        <f>J639*'Input Data'!AF654</f>
        <v>13.715</v>
      </c>
      <c r="L639" s="6">
        <f>J639*'Input Data'!AG654</f>
        <v>0</v>
      </c>
      <c r="M639" s="6">
        <f t="shared" si="19"/>
        <v>119.215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Data'!Z655</f>
        <v>132.30000000000001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151.30000000000001</v>
      </c>
      <c r="K640" s="6">
        <f>J640*'Input Data'!AF655</f>
        <v>19.669</v>
      </c>
      <c r="L640" s="6">
        <f>J640*'Input Data'!AG655</f>
        <v>0</v>
      </c>
      <c r="M640" s="6">
        <f t="shared" si="19"/>
        <v>170.96900000000002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Data'!Z656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Data'!Z657</f>
        <v>104.4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117.4</v>
      </c>
      <c r="K642" s="6">
        <f>J642*'Input Data'!AF657</f>
        <v>15.262</v>
      </c>
      <c r="L642" s="6">
        <f>J642*'Input Data'!AG657</f>
        <v>0</v>
      </c>
      <c r="M642" s="6">
        <f t="shared" si="19"/>
        <v>132.66200000000001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Data'!Z658</f>
        <v>119.6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138.6</v>
      </c>
      <c r="K643" s="6">
        <f>J643*'Input Data'!AF658</f>
        <v>18.018000000000001</v>
      </c>
      <c r="L643" s="6">
        <f>J643*'Input Data'!AG658</f>
        <v>0</v>
      </c>
      <c r="M643" s="6">
        <f t="shared" si="19"/>
        <v>156.61799999999999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Data'!Z659</f>
        <v>117.9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136.9</v>
      </c>
      <c r="K644" s="6">
        <f>J644*'Input Data'!AF659</f>
        <v>17.797000000000001</v>
      </c>
      <c r="L644" s="6">
        <f>J644*'Input Data'!AG659</f>
        <v>0</v>
      </c>
      <c r="M644" s="6">
        <f t="shared" si="19"/>
        <v>154.697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Data'!Z660</f>
        <v>98.9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117.9</v>
      </c>
      <c r="K645" s="6">
        <f>J645*'Input Data'!AF660</f>
        <v>15.327000000000002</v>
      </c>
      <c r="L645" s="6">
        <f>J645*'Input Data'!AG660</f>
        <v>0</v>
      </c>
      <c r="M645" s="6">
        <f t="shared" si="19"/>
        <v>133.227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Data'!Z661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Data'!Z662</f>
        <v>95.6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99.6</v>
      </c>
      <c r="K647" s="6">
        <f>J647*'Input Data'!AF662</f>
        <v>12.948</v>
      </c>
      <c r="L647" s="6">
        <f>J647*'Input Data'!AG662</f>
        <v>0</v>
      </c>
      <c r="M647" s="6">
        <f t="shared" si="19"/>
        <v>112.548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Data'!Z663</f>
        <v>98.9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111.9</v>
      </c>
      <c r="K648" s="6">
        <f>J648*'Input Data'!AF663</f>
        <v>14.547000000000001</v>
      </c>
      <c r="L648" s="6">
        <f>J648*'Input Data'!AG663</f>
        <v>0</v>
      </c>
      <c r="M648" s="6">
        <f t="shared" si="19"/>
        <v>126.447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Data'!Z664</f>
        <v>103.7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107.7</v>
      </c>
      <c r="K649" s="6">
        <f>J649*'Input Data'!AF664</f>
        <v>14.001000000000001</v>
      </c>
      <c r="L649" s="6">
        <f>J649*'Input Data'!AG664</f>
        <v>0</v>
      </c>
      <c r="M649" s="6">
        <f t="shared" si="19"/>
        <v>121.70100000000001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Data'!Z665</f>
        <v>103.7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116.7</v>
      </c>
      <c r="K650" s="6">
        <f>J650*'Input Data'!AF665</f>
        <v>15.171000000000001</v>
      </c>
      <c r="L650" s="6">
        <f>J650*'Input Data'!AG665</f>
        <v>0</v>
      </c>
      <c r="M650" s="6">
        <f t="shared" si="19"/>
        <v>131.87100000000001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Data'!Z666</f>
        <v>119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138</v>
      </c>
      <c r="K651" s="6">
        <f>J651*'Input Data'!AF666</f>
        <v>17.940000000000001</v>
      </c>
      <c r="L651" s="6">
        <f>J651*'Input Data'!AG666</f>
        <v>0</v>
      </c>
      <c r="M651" s="6">
        <f t="shared" si="19"/>
        <v>155.94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Data'!Z667</f>
        <v>117.3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136.30000000000001</v>
      </c>
      <c r="K652" s="6">
        <f>J652*'Input Data'!AF667</f>
        <v>17.719000000000001</v>
      </c>
      <c r="L652" s="6">
        <f>J652*'Input Data'!AG667</f>
        <v>0</v>
      </c>
      <c r="M652" s="6">
        <f t="shared" si="19"/>
        <v>154.01900000000001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Data'!Z668</f>
        <v>98.3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117.3</v>
      </c>
      <c r="K653" s="6">
        <f>J653*'Input Data'!AF668</f>
        <v>15.249000000000001</v>
      </c>
      <c r="L653" s="6">
        <f>J653*'Input Data'!AG668</f>
        <v>0</v>
      </c>
      <c r="M653" s="6">
        <f t="shared" si="19"/>
        <v>132.54900000000001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Data'!Z669</f>
        <v>95.6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681" si="20">SUM(E654:I654)</f>
        <v>99.6</v>
      </c>
      <c r="K654" s="6">
        <f>J654*'Input Data'!AF669</f>
        <v>12.948</v>
      </c>
      <c r="L654" s="6">
        <f>J654*'Input Data'!AG669</f>
        <v>0</v>
      </c>
      <c r="M654" s="6">
        <f t="shared" ref="M654:M681" si="21">SUM(J654:L654)</f>
        <v>112.548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Data'!Z670</f>
        <v>95.6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108.6</v>
      </c>
      <c r="K655" s="6">
        <f>J655*'Input Data'!AF670</f>
        <v>14.118</v>
      </c>
      <c r="L655" s="6">
        <f>J655*'Input Data'!AG670</f>
        <v>0</v>
      </c>
      <c r="M655" s="6">
        <f t="shared" si="21"/>
        <v>122.71799999999999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Data'!Z671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Data'!Z672</f>
        <v>100.5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104.5</v>
      </c>
      <c r="K657" s="6">
        <f>J657*'Input Data'!AF672</f>
        <v>13.585000000000001</v>
      </c>
      <c r="L657" s="6">
        <f>J657*'Input Data'!AG672</f>
        <v>0</v>
      </c>
      <c r="M657" s="6">
        <f t="shared" si="21"/>
        <v>118.08500000000001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Data'!Z673</f>
        <v>100.5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113.5</v>
      </c>
      <c r="K658" s="6">
        <f>J658*'Input Data'!AF673</f>
        <v>14.755000000000001</v>
      </c>
      <c r="L658" s="6">
        <f>J658*'Input Data'!AG673</f>
        <v>0</v>
      </c>
      <c r="M658" s="6">
        <f t="shared" si="21"/>
        <v>128.255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Data'!Z674</f>
        <v>89.2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108.2</v>
      </c>
      <c r="K659" s="6">
        <f>J659*'Input Data'!AF674</f>
        <v>14.066000000000001</v>
      </c>
      <c r="L659" s="6">
        <f>J659*'Input Data'!AG674</f>
        <v>0</v>
      </c>
      <c r="M659" s="6">
        <f t="shared" si="21"/>
        <v>122.26600000000001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Data'!Z675</f>
        <v>80.8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99.8</v>
      </c>
      <c r="K660" s="6">
        <f>J660*'Input Data'!AF675</f>
        <v>12.974</v>
      </c>
      <c r="L660" s="6">
        <f>J660*'Input Data'!AG675</f>
        <v>0</v>
      </c>
      <c r="M660" s="6">
        <f t="shared" si="21"/>
        <v>112.774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Data'!Z676</f>
        <v>111.5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130.5</v>
      </c>
      <c r="K661" s="6">
        <f>J661*'Input Data'!AF676</f>
        <v>16.965</v>
      </c>
      <c r="L661" s="6">
        <f>J661*'Input Data'!AG676</f>
        <v>0</v>
      </c>
      <c r="M661" s="6">
        <f t="shared" si="21"/>
        <v>147.465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Data'!Z677</f>
        <v>69.599999999999994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88.6</v>
      </c>
      <c r="K662" s="6">
        <f>J662*'Input Data'!AF677</f>
        <v>11.517999999999999</v>
      </c>
      <c r="L662" s="6">
        <f>J662*'Input Data'!AG677</f>
        <v>0</v>
      </c>
      <c r="M662" s="6">
        <f t="shared" si="21"/>
        <v>100.11799999999999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Data'!Z678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Data'!Z679</f>
        <v>107.7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111.7</v>
      </c>
      <c r="K664" s="6">
        <f>J664*'Input Data'!AF679</f>
        <v>14.521000000000001</v>
      </c>
      <c r="L664" s="6">
        <f>J664*'Input Data'!AG679</f>
        <v>0</v>
      </c>
      <c r="M664" s="6">
        <f t="shared" si="21"/>
        <v>126.221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Data'!Z680</f>
        <v>107.7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120.7</v>
      </c>
      <c r="K665" s="6">
        <f>J665*'Input Data'!AF680</f>
        <v>15.691000000000001</v>
      </c>
      <c r="L665" s="6">
        <f>J665*'Input Data'!AG680</f>
        <v>0</v>
      </c>
      <c r="M665" s="6">
        <f t="shared" si="21"/>
        <v>136.39099999999999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Data'!Z681</f>
        <v>97.1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116.1</v>
      </c>
      <c r="K666" s="6">
        <f>J666*'Input Data'!AF681</f>
        <v>15.093</v>
      </c>
      <c r="L666" s="6">
        <f>J666*'Input Data'!AG681</f>
        <v>0</v>
      </c>
      <c r="M666" s="6">
        <f t="shared" si="21"/>
        <v>131.19299999999998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Data'!Z682</f>
        <v>103.8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116.8</v>
      </c>
      <c r="K667" s="6">
        <f>J667*'Input Data'!AF682</f>
        <v>15.183999999999999</v>
      </c>
      <c r="L667" s="6">
        <f>J667*'Input Data'!AG682</f>
        <v>0</v>
      </c>
      <c r="M667" s="6">
        <f t="shared" si="21"/>
        <v>131.98400000000001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Data'!Z683</f>
        <v>87.8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106.8</v>
      </c>
      <c r="K668" s="6">
        <f>J668*'Input Data'!AF683</f>
        <v>13.884</v>
      </c>
      <c r="L668" s="6">
        <f>J668*'Input Data'!AG683</f>
        <v>0</v>
      </c>
      <c r="M668" s="6">
        <f t="shared" si="21"/>
        <v>120.684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Data'!Z684</f>
        <v>99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118</v>
      </c>
      <c r="K669" s="6">
        <f>J669*'Input Data'!AF684</f>
        <v>15.34</v>
      </c>
      <c r="L669" s="6">
        <f>J669*'Input Data'!AG684</f>
        <v>0</v>
      </c>
      <c r="M669" s="6">
        <f t="shared" si="21"/>
        <v>133.34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Data'!Z685</f>
        <v>116.5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135.5</v>
      </c>
      <c r="K670" s="6">
        <f>J670*'Input Data'!AF685</f>
        <v>17.615000000000002</v>
      </c>
      <c r="L670" s="6">
        <f>J670*'Input Data'!AG685</f>
        <v>0</v>
      </c>
      <c r="M670" s="6">
        <f t="shared" si="21"/>
        <v>153.11500000000001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Data'!Z686</f>
        <v>97.2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110.2</v>
      </c>
      <c r="K671" s="6">
        <f>J671*'Input Data'!AF686</f>
        <v>14.326000000000001</v>
      </c>
      <c r="L671" s="6">
        <f>J671*'Input Data'!AG686</f>
        <v>0</v>
      </c>
      <c r="M671" s="6">
        <f t="shared" si="21"/>
        <v>124.52600000000001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Data'!Z687</f>
        <v>102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115</v>
      </c>
      <c r="K672" s="6">
        <f>J672*'Input Data'!AF687</f>
        <v>14.950000000000001</v>
      </c>
      <c r="L672" s="6">
        <f>J672*'Input Data'!AG687</f>
        <v>0</v>
      </c>
      <c r="M672" s="6">
        <f t="shared" si="21"/>
        <v>129.94999999999999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Data'!Z688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Data'!Z689</f>
        <v>103.6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107.6</v>
      </c>
      <c r="K674" s="6">
        <f>J674*'Input Data'!AF689</f>
        <v>13.988</v>
      </c>
      <c r="L674" s="6">
        <f>J674*'Input Data'!AG689</f>
        <v>0</v>
      </c>
      <c r="M674" s="6">
        <f t="shared" si="21"/>
        <v>121.58799999999999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Data'!Z690</f>
        <v>103.6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116.6</v>
      </c>
      <c r="K675" s="6">
        <f>J675*'Input Data'!AF690</f>
        <v>15.157999999999999</v>
      </c>
      <c r="L675" s="6">
        <f>J675*'Input Data'!AG690</f>
        <v>0</v>
      </c>
      <c r="M675" s="6">
        <f t="shared" si="21"/>
        <v>131.75799999999998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Data'!Z691</f>
        <v>118.8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137.80000000000001</v>
      </c>
      <c r="K676" s="6">
        <f>J676*'Input Data'!AF691</f>
        <v>17.914000000000001</v>
      </c>
      <c r="L676" s="6">
        <f>J676*'Input Data'!AG691</f>
        <v>0</v>
      </c>
      <c r="M676" s="6">
        <f t="shared" si="21"/>
        <v>155.714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Data'!Z692</f>
        <v>117.1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136.1</v>
      </c>
      <c r="K677" s="6">
        <f>J677*'Input Data'!AF692</f>
        <v>17.693000000000001</v>
      </c>
      <c r="L677" s="6">
        <f>J677*'Input Data'!AG692</f>
        <v>0</v>
      </c>
      <c r="M677" s="6">
        <f t="shared" si="21"/>
        <v>153.79300000000001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Data'!Z693</f>
        <v>98.1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117.1</v>
      </c>
      <c r="K678" s="6">
        <f>J678*'Input Data'!AF693</f>
        <v>15.222999999999999</v>
      </c>
      <c r="L678" s="6">
        <f>J678*'Input Data'!AG693</f>
        <v>0</v>
      </c>
      <c r="M678" s="6">
        <f t="shared" si="21"/>
        <v>132.32299999999998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Data'!Z694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Data'!Z695</f>
        <v>95.6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99.6</v>
      </c>
      <c r="K680" s="6">
        <f>J680*'Input Data'!AF695</f>
        <v>12.948</v>
      </c>
      <c r="L680" s="6">
        <f>J680*'Input Data'!AG695</f>
        <v>0</v>
      </c>
      <c r="M680" s="6">
        <f t="shared" si="21"/>
        <v>112.548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Data'!Z696</f>
        <v>95.6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108.6</v>
      </c>
      <c r="K681" s="6">
        <f>J681*'Input Data'!AF696</f>
        <v>14.118</v>
      </c>
      <c r="L681" s="6">
        <f>J681*'Input Data'!AG696</f>
        <v>0</v>
      </c>
      <c r="M681" s="6">
        <f t="shared" si="21"/>
        <v>122.71799999999999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Data'!Z697</f>
        <v>102.3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2">SUM(E682:I682)</f>
        <v>106.3</v>
      </c>
      <c r="K682" s="6">
        <f>J682*'Input Data'!AF697</f>
        <v>13.819000000000001</v>
      </c>
      <c r="L682" s="6">
        <f>J682*'Input Data'!AG697</f>
        <v>0</v>
      </c>
      <c r="M682" s="6">
        <f t="shared" ref="M682:M716" si="23">SUM(J682:L682)</f>
        <v>120.119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Data'!Z698</f>
        <v>102.3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2"/>
        <v>115.3</v>
      </c>
      <c r="K683" s="6">
        <f>J683*'Input Data'!AF698</f>
        <v>14.989000000000001</v>
      </c>
      <c r="L683" s="6">
        <f>J683*'Input Data'!AG698</f>
        <v>0</v>
      </c>
      <c r="M683" s="6">
        <f t="shared" si="23"/>
        <v>130.28899999999999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Data'!Z699</f>
        <v>97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2"/>
        <v>101</v>
      </c>
      <c r="K684" s="6">
        <f>J684*'Input Data'!AF699</f>
        <v>13.13</v>
      </c>
      <c r="L684" s="6">
        <f>J684*'Input Data'!AG699</f>
        <v>0</v>
      </c>
      <c r="M684" s="6">
        <f t="shared" si="23"/>
        <v>114.13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Data'!Z700</f>
        <v>97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2"/>
        <v>110</v>
      </c>
      <c r="K685" s="6">
        <f>J685*'Input Data'!AF700</f>
        <v>14.3</v>
      </c>
      <c r="L685" s="6">
        <f>J685*'Input Data'!AG700</f>
        <v>0</v>
      </c>
      <c r="M685" s="6">
        <f t="shared" si="23"/>
        <v>124.3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Data'!Z701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2"/>
        <v>114</v>
      </c>
      <c r="K686" s="6">
        <f>J686*'Input Data'!AF701</f>
        <v>14.82</v>
      </c>
      <c r="L686" s="6">
        <f>J686*'Input Data'!AG701</f>
        <v>0</v>
      </c>
      <c r="M686" s="6">
        <f t="shared" si="23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Data'!Z702</f>
        <v>97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2"/>
        <v>101</v>
      </c>
      <c r="K687" s="6">
        <f>J687*'Input Data'!AF702</f>
        <v>13.13</v>
      </c>
      <c r="L687" s="6">
        <f>J687*'Input Data'!AG702</f>
        <v>0</v>
      </c>
      <c r="M687" s="6">
        <f t="shared" si="23"/>
        <v>114.13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Data'!Z703</f>
        <v>97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2"/>
        <v>110</v>
      </c>
      <c r="K688" s="6">
        <f>J688*'Input Data'!AF703</f>
        <v>14.3</v>
      </c>
      <c r="L688" s="6">
        <f>J688*'Input Data'!AG703</f>
        <v>0</v>
      </c>
      <c r="M688" s="6">
        <f t="shared" si="23"/>
        <v>124.3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Data'!Z704</f>
        <v>89.7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2"/>
        <v>108.7</v>
      </c>
      <c r="K689" s="6">
        <f>J689*'Input Data'!AF704</f>
        <v>14.131</v>
      </c>
      <c r="L689" s="6">
        <f>J689*'Input Data'!AG704</f>
        <v>0</v>
      </c>
      <c r="M689" s="6">
        <f t="shared" si="23"/>
        <v>122.831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Data'!Z705</f>
        <v>85.7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2"/>
        <v>104.7</v>
      </c>
      <c r="K690" s="6">
        <f>J690*'Input Data'!AF705</f>
        <v>13.611000000000001</v>
      </c>
      <c r="L690" s="6">
        <f>J690*'Input Data'!AG705</f>
        <v>0</v>
      </c>
      <c r="M690" s="6">
        <f t="shared" si="23"/>
        <v>118.31100000000001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Data'!Z706</f>
        <v>101.7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2"/>
        <v>120.7</v>
      </c>
      <c r="K691" s="6">
        <f>J691*'Input Data'!AF706</f>
        <v>15.691000000000001</v>
      </c>
      <c r="L691" s="6">
        <f>J691*'Input Data'!AG706</f>
        <v>0</v>
      </c>
      <c r="M691" s="6">
        <f t="shared" si="23"/>
        <v>136.39099999999999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Data'!Z707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2"/>
        <v>114</v>
      </c>
      <c r="K692" s="6">
        <f>J692*'Input Data'!AF707</f>
        <v>14.82</v>
      </c>
      <c r="L692" s="6">
        <f>J692*'Input Data'!AG707</f>
        <v>0</v>
      </c>
      <c r="M692" s="6">
        <f t="shared" si="23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Data'!Z708</f>
        <v>97.7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2"/>
        <v>110.7</v>
      </c>
      <c r="K693" s="6">
        <f>J693*'Input Data'!AF708</f>
        <v>14.391</v>
      </c>
      <c r="L693" s="6">
        <f>J693*'Input Data'!AG708</f>
        <v>0</v>
      </c>
      <c r="M693" s="6">
        <f t="shared" si="23"/>
        <v>125.09100000000001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Data'!Z709</f>
        <v>101.8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2"/>
        <v>105.8</v>
      </c>
      <c r="K694" s="6">
        <f>J694*'Input Data'!AF709</f>
        <v>13.754</v>
      </c>
      <c r="L694" s="6">
        <f>J694*'Input Data'!AG709</f>
        <v>0</v>
      </c>
      <c r="M694" s="6">
        <f t="shared" si="23"/>
        <v>119.554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Data'!Z710</f>
        <v>101.8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2"/>
        <v>114.8</v>
      </c>
      <c r="K695" s="6">
        <f>J695*'Input Data'!AF710</f>
        <v>14.923999999999999</v>
      </c>
      <c r="L695" s="6">
        <f>J695*'Input Data'!AG710</f>
        <v>0</v>
      </c>
      <c r="M695" s="6">
        <f t="shared" si="23"/>
        <v>129.72399999999999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Data'!Z711</f>
        <v>91.1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2"/>
        <v>110.1</v>
      </c>
      <c r="K696" s="6">
        <f>J696*'Input Data'!AF711</f>
        <v>14.313000000000001</v>
      </c>
      <c r="L696" s="6">
        <f>J696*'Input Data'!AG711</f>
        <v>0</v>
      </c>
      <c r="M696" s="6">
        <f t="shared" si="23"/>
        <v>124.413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Data'!Z712</f>
        <v>104.3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2"/>
        <v>123.3</v>
      </c>
      <c r="K697" s="6">
        <f>J697*'Input Data'!AF712</f>
        <v>16.029</v>
      </c>
      <c r="L697" s="6">
        <f>J697*'Input Data'!AG712</f>
        <v>0</v>
      </c>
      <c r="M697" s="6">
        <f t="shared" si="23"/>
        <v>139.32900000000001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Data'!Z713</f>
        <v>104.4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2"/>
        <v>108.4</v>
      </c>
      <c r="K698" s="6">
        <f>J698*'Input Data'!AF713</f>
        <v>14.092000000000001</v>
      </c>
      <c r="L698" s="6">
        <f>J698*'Input Data'!AG713</f>
        <v>0</v>
      </c>
      <c r="M698" s="6">
        <f t="shared" si="23"/>
        <v>122.492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Data'!Z714</f>
        <v>104.4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2"/>
        <v>117.4</v>
      </c>
      <c r="K699" s="6">
        <f>J699*'Input Data'!AF714</f>
        <v>15.262</v>
      </c>
      <c r="L699" s="6">
        <f>J699*'Input Data'!AG714</f>
        <v>0</v>
      </c>
      <c r="M699" s="6">
        <f t="shared" si="23"/>
        <v>132.66200000000001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Data'!Z715</f>
        <v>93.1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2"/>
        <v>112.1</v>
      </c>
      <c r="K700" s="6">
        <f>J700*'Input Data'!AF715</f>
        <v>14.573</v>
      </c>
      <c r="L700" s="6">
        <f>J700*'Input Data'!AG715</f>
        <v>0</v>
      </c>
      <c r="M700" s="6">
        <f t="shared" si="23"/>
        <v>126.673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Data'!Z716</f>
        <v>109.1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2"/>
        <v>128.1</v>
      </c>
      <c r="K701" s="6">
        <f>J701*'Input Data'!AF716</f>
        <v>16.652999999999999</v>
      </c>
      <c r="L701" s="6">
        <f>J701*'Input Data'!AG716</f>
        <v>0</v>
      </c>
      <c r="M701" s="6">
        <f t="shared" si="23"/>
        <v>144.75299999999999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Data'!Z717</f>
        <v>106.5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2"/>
        <v>125.5</v>
      </c>
      <c r="K702" s="6">
        <f>J702*'Input Data'!AF717</f>
        <v>16.315000000000001</v>
      </c>
      <c r="L702" s="6">
        <f>J702*'Input Data'!AG717</f>
        <v>0</v>
      </c>
      <c r="M702" s="6">
        <f t="shared" si="23"/>
        <v>141.815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Data'!Z718</f>
        <v>95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2"/>
        <v>108</v>
      </c>
      <c r="K703" s="6">
        <f>J703*'Input Data'!AF718</f>
        <v>14.040000000000001</v>
      </c>
      <c r="L703" s="6">
        <f>J703*'Input Data'!AG718</f>
        <v>0</v>
      </c>
      <c r="M703" s="6">
        <f t="shared" si="23"/>
        <v>122.04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Data'!Z719</f>
        <v>103.6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2"/>
        <v>122.6</v>
      </c>
      <c r="K704" s="6">
        <f>J704*'Input Data'!AF719</f>
        <v>15.938000000000001</v>
      </c>
      <c r="L704" s="6">
        <f>J704*'Input Data'!AG719</f>
        <v>0</v>
      </c>
      <c r="M704" s="6">
        <f t="shared" si="23"/>
        <v>138.53799999999998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Data'!Z720</f>
        <v>85.4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2"/>
        <v>104.4</v>
      </c>
      <c r="K705" s="6">
        <f>J705*'Input Data'!AF720</f>
        <v>13.572000000000001</v>
      </c>
      <c r="L705" s="6">
        <f>J705*'Input Data'!AG720</f>
        <v>0</v>
      </c>
      <c r="M705" s="6">
        <f t="shared" si="23"/>
        <v>117.97200000000001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Data'!Z721</f>
        <v>77.2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2"/>
        <v>96.2</v>
      </c>
      <c r="K706" s="6">
        <f>J706*'Input Data'!AF721</f>
        <v>12.506</v>
      </c>
      <c r="L706" s="6">
        <f>J706*'Input Data'!AG721</f>
        <v>0</v>
      </c>
      <c r="M706" s="6">
        <f t="shared" si="23"/>
        <v>108.706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Data'!Z722</f>
        <v>126.7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2"/>
        <v>145.69999999999999</v>
      </c>
      <c r="K707" s="6">
        <f>J707*'Input Data'!AF722</f>
        <v>18.940999999999999</v>
      </c>
      <c r="L707" s="6">
        <f>J707*'Input Data'!AG722</f>
        <v>0</v>
      </c>
      <c r="M707" s="6">
        <f t="shared" si="23"/>
        <v>164.64099999999999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Data'!Z723</f>
        <v>64.2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2"/>
        <v>83.2</v>
      </c>
      <c r="K708" s="6">
        <f>J708*'Input Data'!AF723</f>
        <v>10.816000000000001</v>
      </c>
      <c r="L708" s="6">
        <f>J708*'Input Data'!AG723</f>
        <v>0</v>
      </c>
      <c r="M708" s="6">
        <f t="shared" si="23"/>
        <v>94.016000000000005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Data'!Z724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2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3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Data'!Z725</f>
        <v>95.8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2"/>
        <v>108.8</v>
      </c>
      <c r="K710" s="6">
        <f>J710*'Input Data'!AF725</f>
        <v>14.144</v>
      </c>
      <c r="L710" s="6">
        <f>J710*'Input Data'!AG725</f>
        <v>0</v>
      </c>
      <c r="M710" s="6">
        <f t="shared" si="23"/>
        <v>122.944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Data'!Z726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2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3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Data'!Z727</f>
        <v>95.5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2"/>
        <v>108.5</v>
      </c>
      <c r="K712" s="6">
        <f>J712*'Input Data'!AF727</f>
        <v>14.105</v>
      </c>
      <c r="L712" s="6">
        <f>J712*'Input Data'!AG727</f>
        <v>0</v>
      </c>
      <c r="M712" s="6">
        <f t="shared" si="23"/>
        <v>122.605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Data'!Z728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2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3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Data'!Z729</f>
        <v>111.6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2"/>
        <v>115.6</v>
      </c>
      <c r="K714" s="6">
        <f>J714*'Input Data'!AF729</f>
        <v>5.78</v>
      </c>
      <c r="L714" s="6">
        <f>J714*'Input Data'!AG729</f>
        <v>11.5311</v>
      </c>
      <c r="M714" s="6">
        <f t="shared" si="23"/>
        <v>132.9111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Data'!Z730</f>
        <v>111.6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2"/>
        <v>135.79999999999998</v>
      </c>
      <c r="K715" s="6">
        <f>J715*'Input Data'!AF730</f>
        <v>6.7899999999999991</v>
      </c>
      <c r="L715" s="6">
        <f>J715*'Input Data'!AG730</f>
        <v>13.546049999999999</v>
      </c>
      <c r="M715" s="6">
        <f t="shared" si="23"/>
        <v>156.13604999999998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Data'!Z731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2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3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Data'!Z732</f>
        <v>111.8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4">SUM(E717:I717)</f>
        <v>115.8</v>
      </c>
      <c r="K717" s="6">
        <f>J717*'Input Data'!AF732</f>
        <v>5.79</v>
      </c>
      <c r="L717" s="6">
        <f>J717*'Input Data'!AG732</f>
        <v>11.55105</v>
      </c>
      <c r="M717" s="6">
        <f t="shared" ref="M717:M729" si="25">SUM(J717:L717)</f>
        <v>133.14105000000001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Data'!Z733</f>
        <v>111.8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4"/>
        <v>136</v>
      </c>
      <c r="K718" s="6">
        <f>J718*'Input Data'!AF733</f>
        <v>6.8000000000000007</v>
      </c>
      <c r="L718" s="6">
        <f>J718*'Input Data'!AG733</f>
        <v>13.566000000000001</v>
      </c>
      <c r="M718" s="6">
        <f t="shared" si="25"/>
        <v>156.36600000000001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Data'!Z734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4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5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Data'!Z735</f>
        <v>111.6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4"/>
        <v>115.6</v>
      </c>
      <c r="K720" s="6">
        <f>J720*'Input Data'!AF735</f>
        <v>5.78</v>
      </c>
      <c r="L720" s="6">
        <f>J720*'Input Data'!AG735</f>
        <v>11.5311</v>
      </c>
      <c r="M720" s="6">
        <f t="shared" si="25"/>
        <v>132.9111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Data'!Z736</f>
        <v>111.6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4"/>
        <v>135.79999999999998</v>
      </c>
      <c r="K721" s="6">
        <f>J721*'Input Data'!AF736</f>
        <v>6.7899999999999991</v>
      </c>
      <c r="L721" s="6">
        <f>J721*'Input Data'!AG736</f>
        <v>13.546049999999999</v>
      </c>
      <c r="M721" s="6">
        <f t="shared" si="25"/>
        <v>156.13604999999998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Data'!Z737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4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5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Data'!Z738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4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5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Data'!Z739</f>
        <v>111.6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4"/>
        <v>115.6</v>
      </c>
      <c r="K724" s="6">
        <f>J724*'Input Data'!AF739</f>
        <v>5.78</v>
      </c>
      <c r="L724" s="6">
        <f>J724*'Input Data'!AG739</f>
        <v>11.5311</v>
      </c>
      <c r="M724" s="6">
        <f t="shared" si="25"/>
        <v>132.9111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Data'!Z740</f>
        <v>111.6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4"/>
        <v>135.79999999999998</v>
      </c>
      <c r="K725" s="6">
        <f>J725*'Input Data'!AF740</f>
        <v>6.7899999999999991</v>
      </c>
      <c r="L725" s="6">
        <f>J725*'Input Data'!AG740</f>
        <v>13.546049999999999</v>
      </c>
      <c r="M725" s="6">
        <f t="shared" si="25"/>
        <v>156.13604999999998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Data'!Z741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4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5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Data'!Z742</f>
        <v>111.7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4"/>
        <v>135.9</v>
      </c>
      <c r="K727" s="6">
        <f>J727*'Input Data'!AF742</f>
        <v>6.7950000000000008</v>
      </c>
      <c r="L727" s="6">
        <f>J727*'Input Data'!AG742</f>
        <v>13.556025000000002</v>
      </c>
      <c r="M727" s="6">
        <f t="shared" si="25"/>
        <v>156.251025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Data'!Z743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4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5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Data'!Z744</f>
        <v>112.3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4"/>
        <v>116.3</v>
      </c>
      <c r="K729" s="6">
        <f>J729*'Input Data'!AF744</f>
        <v>5.8150000000000004</v>
      </c>
      <c r="L729" s="6">
        <f>J729*'Input Data'!AG744</f>
        <v>11.600925</v>
      </c>
      <c r="M729" s="6">
        <f t="shared" si="25"/>
        <v>133.715925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Data'!Z745</f>
        <v>112.3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26">SUM(E730:I730)</f>
        <v>136.5</v>
      </c>
      <c r="K730" s="6">
        <f>J730*'Input Data'!AF745</f>
        <v>6.8250000000000002</v>
      </c>
      <c r="L730" s="6">
        <f>J730*'Input Data'!AG745</f>
        <v>13.615875000000001</v>
      </c>
      <c r="M730" s="6">
        <f t="shared" ref="M730:M748" si="27">SUM(J730:L730)</f>
        <v>156.94087499999998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Data'!Z746</f>
        <v>112.2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6"/>
        <v>116.2</v>
      </c>
      <c r="K731" s="6">
        <f>J731*'Input Data'!AF746</f>
        <v>5.8100000000000005</v>
      </c>
      <c r="L731" s="6">
        <f>J731*'Input Data'!AG746</f>
        <v>11.590950000000001</v>
      </c>
      <c r="M731" s="6">
        <f t="shared" si="27"/>
        <v>133.60095000000001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Data'!Z747</f>
        <v>112.2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6"/>
        <v>136.4</v>
      </c>
      <c r="K732" s="6">
        <f>J732*'Input Data'!AF747</f>
        <v>6.82</v>
      </c>
      <c r="L732" s="6">
        <f>J732*'Input Data'!AG747</f>
        <v>13.605900000000002</v>
      </c>
      <c r="M732" s="6">
        <f t="shared" si="27"/>
        <v>156.82589999999999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Data'!Z748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6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27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Data'!Z749</f>
        <v>113.8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6"/>
        <v>117.8</v>
      </c>
      <c r="K734" s="6">
        <f>J734*'Input Data'!AF749</f>
        <v>5.8900000000000006</v>
      </c>
      <c r="L734" s="6">
        <f>J734*'Input Data'!AG749</f>
        <v>11.75055</v>
      </c>
      <c r="M734" s="6">
        <f t="shared" si="27"/>
        <v>135.44055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Data'!Z750</f>
        <v>113.8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6"/>
        <v>138</v>
      </c>
      <c r="K735" s="6">
        <f>J735*'Input Data'!AF750</f>
        <v>6.9</v>
      </c>
      <c r="L735" s="6">
        <f>J735*'Input Data'!AG750</f>
        <v>13.765500000000001</v>
      </c>
      <c r="M735" s="6">
        <f t="shared" si="27"/>
        <v>158.66550000000001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Data'!Z751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6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27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Data'!Z752</f>
        <v>102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6"/>
        <v>121</v>
      </c>
      <c r="K737" s="6">
        <f>J737*'Input Data'!AF752</f>
        <v>6.0500000000000007</v>
      </c>
      <c r="L737" s="6">
        <f>J737*'Input Data'!AG752</f>
        <v>0</v>
      </c>
      <c r="M737" s="6">
        <f t="shared" si="27"/>
        <v>127.05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Data'!Z753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6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27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Data'!Z754</f>
        <v>102.4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6"/>
        <v>109.4</v>
      </c>
      <c r="K739" s="6">
        <f>J739*'Input Data'!AF754</f>
        <v>5.4700000000000006</v>
      </c>
      <c r="L739" s="6">
        <f>J739*'Input Data'!AG754</f>
        <v>0</v>
      </c>
      <c r="M739" s="6">
        <f t="shared" si="27"/>
        <v>114.87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Data'!Z755</f>
        <v>102.4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6"/>
        <v>121.4</v>
      </c>
      <c r="K740" s="6">
        <f>J740*'Input Data'!AF755</f>
        <v>6.07</v>
      </c>
      <c r="L740" s="6">
        <f>J740*'Input Data'!AG755</f>
        <v>0</v>
      </c>
      <c r="M740" s="6">
        <f t="shared" si="27"/>
        <v>127.47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Data'!Z756</f>
        <v>108.4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6"/>
        <v>115.4</v>
      </c>
      <c r="K741" s="6">
        <f>J741*'Input Data'!AF756</f>
        <v>5.7700000000000005</v>
      </c>
      <c r="L741" s="6">
        <f>J741*'Input Data'!AG756</f>
        <v>0</v>
      </c>
      <c r="M741" s="6">
        <f t="shared" si="27"/>
        <v>121.17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Data'!Z757</f>
        <v>108.4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6"/>
        <v>127.4</v>
      </c>
      <c r="K742" s="6">
        <f>J742*'Input Data'!AF757</f>
        <v>6.370000000000001</v>
      </c>
      <c r="L742" s="6">
        <f>J742*'Input Data'!AG757</f>
        <v>0</v>
      </c>
      <c r="M742" s="6">
        <f t="shared" si="27"/>
        <v>133.77000000000001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Data'!Z758</f>
        <v>100.2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6"/>
        <v>125.2</v>
      </c>
      <c r="K743" s="6">
        <f>J743*'Input Data'!AF758</f>
        <v>6.2600000000000007</v>
      </c>
      <c r="L743" s="6">
        <f>J743*'Input Data'!AG758</f>
        <v>0</v>
      </c>
      <c r="M743" s="6">
        <f t="shared" si="27"/>
        <v>131.46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Data'!Z759</f>
        <v>104.1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6"/>
        <v>111.1</v>
      </c>
      <c r="K744" s="6">
        <f>J744*'Input Data'!AF759</f>
        <v>5.5549999999999997</v>
      </c>
      <c r="L744" s="6">
        <f>J744*'Input Data'!AG759</f>
        <v>0</v>
      </c>
      <c r="M744" s="6">
        <f t="shared" si="27"/>
        <v>116.655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Data'!Z760</f>
        <v>104.1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6"/>
        <v>123.1</v>
      </c>
      <c r="K745" s="6">
        <f>J745*'Input Data'!AF760</f>
        <v>6.1550000000000002</v>
      </c>
      <c r="L745" s="6">
        <f>J745*'Input Data'!AG760</f>
        <v>0</v>
      </c>
      <c r="M745" s="6">
        <f t="shared" si="27"/>
        <v>129.255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Data'!Z761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6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27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Data'!Z762</f>
        <v>101.8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6"/>
        <v>120.8</v>
      </c>
      <c r="K747" s="6">
        <f>J747*'Input Data'!AF762</f>
        <v>6.04</v>
      </c>
      <c r="L747" s="6">
        <f>J747*'Input Data'!AG762</f>
        <v>0</v>
      </c>
      <c r="M747" s="6">
        <f t="shared" si="27"/>
        <v>126.84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Data'!Z763</f>
        <v>97.5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6"/>
        <v>122.5</v>
      </c>
      <c r="K748" s="6">
        <f>J748*'Input Data'!AF763</f>
        <v>6.125</v>
      </c>
      <c r="L748" s="6">
        <f>J748*'Input Data'!AG763</f>
        <v>0</v>
      </c>
      <c r="M748" s="6">
        <f t="shared" si="27"/>
        <v>128.625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Data'!Z764</f>
        <v>93.5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4" si="28">SUM(E749:I749)</f>
        <v>118.5</v>
      </c>
      <c r="K749" s="6">
        <f>J749*'Input Data'!AF764</f>
        <v>5.9250000000000007</v>
      </c>
      <c r="L749" s="6">
        <f>J749*'Input Data'!AG764</f>
        <v>0</v>
      </c>
      <c r="M749" s="6">
        <f t="shared" ref="M749:M754" si="29">SUM(J749:L749)</f>
        <v>124.425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Data'!Z765</f>
        <v>112.5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8"/>
        <v>137.5</v>
      </c>
      <c r="K750" s="6">
        <f>J750*'Input Data'!AF765</f>
        <v>6.875</v>
      </c>
      <c r="L750" s="6">
        <f>J750*'Input Data'!AG765</f>
        <v>0</v>
      </c>
      <c r="M750" s="6">
        <f t="shared" si="29"/>
        <v>144.375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Data'!Z766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8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29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Data'!Z767</f>
        <v>101.6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8"/>
        <v>108.6</v>
      </c>
      <c r="K752" s="6">
        <f>J752*'Input Data'!AF767</f>
        <v>5.43</v>
      </c>
      <c r="L752" s="6">
        <f>J752*'Input Data'!AG767</f>
        <v>0</v>
      </c>
      <c r="M752" s="6">
        <f t="shared" si="29"/>
        <v>114.03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Data'!Z768</f>
        <v>101.6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8"/>
        <v>120.6</v>
      </c>
      <c r="K753" s="6">
        <f>J753*'Input Data'!AF768</f>
        <v>6.03</v>
      </c>
      <c r="L753" s="6">
        <f>J753*'Input Data'!AG768</f>
        <v>0</v>
      </c>
      <c r="M753" s="6">
        <f t="shared" si="29"/>
        <v>126.63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Data'!Z769</f>
        <v>105.8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8"/>
        <v>130.80000000000001</v>
      </c>
      <c r="K754" s="6">
        <f>J754*'Input Data'!AF769</f>
        <v>6.5400000000000009</v>
      </c>
      <c r="L754" s="6">
        <f>J754*'Input Data'!AG769</f>
        <v>0</v>
      </c>
      <c r="M754" s="6">
        <f t="shared" si="29"/>
        <v>137.34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Data'!Z770</f>
        <v>93.4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ref="J755" si="30">SUM(E755:I755)</f>
        <v>118.4</v>
      </c>
      <c r="K755" s="6">
        <f>J755*'Input Data'!AF770</f>
        <v>5.9200000000000008</v>
      </c>
      <c r="L755" s="6">
        <f>J755*'Input Data'!AG770</f>
        <v>0</v>
      </c>
      <c r="M755" s="6">
        <f t="shared" ref="M755" si="31">SUM(J755:L755)</f>
        <v>124.32000000000001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Data'!Z771</f>
        <v>85.6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2">SUM(E756:I756)</f>
        <v>110.6</v>
      </c>
      <c r="K756" s="6">
        <f>J756*'Input Data'!AF771</f>
        <v>5.53</v>
      </c>
      <c r="L756" s="6">
        <f>J756*'Input Data'!AG771</f>
        <v>0</v>
      </c>
      <c r="M756" s="6">
        <f t="shared" ref="M756" si="33">SUM(J756:L756)</f>
        <v>116.13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Data'!Z772</f>
        <v>112.4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4">SUM(E757:I757)</f>
        <v>137.4</v>
      </c>
      <c r="K757" s="6">
        <f>J757*'Input Data'!AF772</f>
        <v>6.870000000000001</v>
      </c>
      <c r="L757" s="6">
        <f>J757*'Input Data'!AG772</f>
        <v>0</v>
      </c>
      <c r="M757" s="6">
        <f t="shared" ref="M757:M759" si="35">SUM(J757:L757)</f>
        <v>144.27000000000001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Data'!Z773</f>
        <v>72.599999999999994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4"/>
        <v>97.6</v>
      </c>
      <c r="K758" s="6">
        <f>J758*'Input Data'!AF773</f>
        <v>4.88</v>
      </c>
      <c r="L758" s="6">
        <f>J758*'Input Data'!AG773</f>
        <v>0</v>
      </c>
      <c r="M758" s="6">
        <f t="shared" si="35"/>
        <v>102.47999999999999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Data'!Z774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4"/>
        <v>116</v>
      </c>
      <c r="K759" s="6">
        <f>J759*'Input Data'!AF774</f>
        <v>12.76</v>
      </c>
      <c r="L759" s="6">
        <f>J759*'Input Data'!AG774</f>
        <v>0</v>
      </c>
      <c r="M759" s="6">
        <f t="shared" si="35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Data'!Z775</f>
        <v>102.5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36">SUM(E760:I760)</f>
        <v>121.5</v>
      </c>
      <c r="K760" s="6">
        <f>J760*'Input Data'!AF775</f>
        <v>6.0750000000000002</v>
      </c>
      <c r="L760" s="6">
        <f>J760*'Input Data'!AG775</f>
        <v>0</v>
      </c>
      <c r="M760" s="6">
        <f t="shared" ref="M760" si="37">SUM(J760:L760)</f>
        <v>127.575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Data'!Z776</f>
        <v>98.2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38">SUM(E761:I761)</f>
        <v>123.2</v>
      </c>
      <c r="K761" s="6">
        <f>J761*'Input Data'!AF776</f>
        <v>6.16</v>
      </c>
      <c r="L761" s="6">
        <f>J761*'Input Data'!AG776</f>
        <v>0</v>
      </c>
      <c r="M761" s="6">
        <f t="shared" ref="M761:M763" si="39">SUM(J761:L761)</f>
        <v>129.36000000000001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Data'!Z777</f>
        <v>94.2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38"/>
        <v>119.2</v>
      </c>
      <c r="K762" s="6">
        <f>J762*'Input Data'!AF777</f>
        <v>5.9600000000000009</v>
      </c>
      <c r="L762" s="6">
        <f>J762*'Input Data'!AG777</f>
        <v>0</v>
      </c>
      <c r="M762" s="6">
        <f t="shared" si="39"/>
        <v>125.16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Data'!Z778</f>
        <v>113.2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38"/>
        <v>138.19999999999999</v>
      </c>
      <c r="K763" s="6">
        <f>J763*'Input Data'!AF778</f>
        <v>6.91</v>
      </c>
      <c r="L763" s="6">
        <f>J763*'Input Data'!AG778</f>
        <v>0</v>
      </c>
      <c r="M763" s="6">
        <f t="shared" si="39"/>
        <v>145.10999999999999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Data'!Z779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0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ref="M764:M767" si="41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Data'!Z780</f>
        <v>104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0"/>
        <v>123</v>
      </c>
      <c r="K765" s="6">
        <f>J765*'Input Data'!AF780</f>
        <v>6.15</v>
      </c>
      <c r="L765" s="6">
        <f>J765*'Input Data'!AG780</f>
        <v>0</v>
      </c>
      <c r="M765" s="6">
        <f t="shared" si="41"/>
        <v>129.15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Data'!Z781</f>
        <v>103.9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0"/>
        <v>122.9</v>
      </c>
      <c r="K766" s="6">
        <f>J766*'Input Data'!AF781</f>
        <v>6.1450000000000005</v>
      </c>
      <c r="L766" s="6">
        <f>J766*'Input Data'!AG781</f>
        <v>0</v>
      </c>
      <c r="M766" s="6">
        <f t="shared" si="41"/>
        <v>129.04500000000002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Data'!Z782</f>
        <v>99.3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0"/>
        <v>124.3</v>
      </c>
      <c r="K767" s="6">
        <f>J767*'Input Data'!AF782</f>
        <v>6.2149999999999999</v>
      </c>
      <c r="L767" s="6">
        <f>J767*'Input Data'!AG782</f>
        <v>0</v>
      </c>
      <c r="M767" s="6">
        <f t="shared" si="41"/>
        <v>130.51499999999999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Data'!Z783</f>
        <v>95.3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2">SUM(E768:I768)</f>
        <v>120.3</v>
      </c>
      <c r="K768" s="6">
        <f>J768*'Input Data'!AF783</f>
        <v>6.0150000000000006</v>
      </c>
      <c r="L768" s="6">
        <f>J768*'Input Data'!AG783</f>
        <v>0</v>
      </c>
      <c r="M768" s="6">
        <f t="shared" ref="M768" si="43">SUM(J768:L768)</f>
        <v>126.315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Data'!Z784</f>
        <v>114.3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4">SUM(E769:I769)</f>
        <v>139.30000000000001</v>
      </c>
      <c r="K769" s="6">
        <f>J769*'Input Data'!AF784</f>
        <v>6.9650000000000007</v>
      </c>
      <c r="L769" s="6">
        <f>J769*'Input Data'!AG784</f>
        <v>0</v>
      </c>
      <c r="M769" s="6">
        <f t="shared" ref="M769" si="45">SUM(J769:L769)</f>
        <v>146.26500000000001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Data'!Z785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46">SUM(E770:I770)</f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ref="M770:M772" si="47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D771" s="1">
        <f>'Input Data'!D786</f>
        <v>0</v>
      </c>
      <c r="E771" s="1">
        <f>'Input Data'!Z786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46"/>
        <v>0</v>
      </c>
      <c r="K771" s="6">
        <f>J771*'Input Data'!AE786</f>
        <v>0</v>
      </c>
      <c r="L771" s="6">
        <f>J771*'Input Data'!AF786</f>
        <v>0</v>
      </c>
      <c r="M771" s="6">
        <f t="shared" si="47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D772" s="1">
        <f>'Input Data'!D787</f>
        <v>0</v>
      </c>
      <c r="E772" s="1">
        <f>'Input Data'!Z787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46"/>
        <v>0</v>
      </c>
      <c r="K772" s="6">
        <f>J772*'Input Data'!AE787</f>
        <v>0</v>
      </c>
      <c r="L772" s="6">
        <f>J772*'Input Data'!AF787</f>
        <v>0</v>
      </c>
      <c r="M772" s="6">
        <f t="shared" si="47"/>
        <v>0</v>
      </c>
    </row>
    <row r="777" spans="1:13" x14ac:dyDescent="0.2">
      <c r="A777" s="3" t="s">
        <v>103</v>
      </c>
      <c r="B777" s="3"/>
      <c r="C777" s="4"/>
      <c r="D777" s="5"/>
      <c r="E777" s="85" t="s">
        <v>640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104</v>
      </c>
    </row>
    <row r="780" spans="1:13" x14ac:dyDescent="0.2">
      <c r="A780" s="1" t="s">
        <v>86</v>
      </c>
    </row>
  </sheetData>
  <mergeCells count="1">
    <mergeCell ref="A7:M7"/>
  </mergeCells>
  <pageMargins left="0.7" right="0.7" top="0.75" bottom="0.75" header="0.3" footer="0.3"/>
  <pageSetup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B050"/>
  </sheetPr>
  <dimension ref="A2:P780"/>
  <sheetViews>
    <sheetView workbookViewId="0">
      <selection activeCell="P13" sqref="P13"/>
    </sheetView>
  </sheetViews>
  <sheetFormatPr defaultColWidth="9.140625" defaultRowHeight="12.75" x14ac:dyDescent="0.2"/>
  <cols>
    <col min="1" max="1" width="18.7109375" style="1" customWidth="1"/>
    <col min="2" max="2" width="21.85546875" style="1" customWidth="1"/>
    <col min="3" max="3" width="9.140625" style="1"/>
    <col min="4" max="4" width="17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/>
      <c r="B4" s="8"/>
      <c r="C4" s="8"/>
      <c r="D4" s="50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3" ht="15.75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</row>
    <row r="9" spans="1:13" x14ac:dyDescent="0.2">
      <c r="A9" s="1" t="s">
        <v>87</v>
      </c>
      <c r="D9" s="10">
        <f ca="1">'Input Data'!B1</f>
        <v>45758</v>
      </c>
      <c r="E9" s="7"/>
      <c r="F9" s="7"/>
    </row>
    <row r="11" spans="1:13" x14ac:dyDescent="0.2">
      <c r="E11" s="1" t="s">
        <v>88</v>
      </c>
      <c r="F11" s="1" t="s">
        <v>89</v>
      </c>
      <c r="G11" s="1" t="s">
        <v>90</v>
      </c>
      <c r="H11" s="1" t="s">
        <v>91</v>
      </c>
      <c r="I11" s="1" t="s">
        <v>92</v>
      </c>
      <c r="M11" s="1" t="s">
        <v>93</v>
      </c>
    </row>
    <row r="12" spans="1:13" x14ac:dyDescent="0.2">
      <c r="A12" s="1" t="s">
        <v>94</v>
      </c>
      <c r="B12" s="58" t="s">
        <v>671</v>
      </c>
      <c r="C12" s="1" t="s">
        <v>95</v>
      </c>
      <c r="D12" s="1" t="s">
        <v>96</v>
      </c>
      <c r="E12" s="1" t="s">
        <v>97</v>
      </c>
      <c r="F12" s="1" t="s">
        <v>98</v>
      </c>
      <c r="G12" s="1" t="s">
        <v>99</v>
      </c>
      <c r="H12" s="1" t="s">
        <v>99</v>
      </c>
      <c r="I12" s="1" t="s">
        <v>99</v>
      </c>
      <c r="J12" s="1" t="s">
        <v>100</v>
      </c>
      <c r="K12" s="1" t="s">
        <v>101</v>
      </c>
      <c r="L12" s="1" t="s">
        <v>53</v>
      </c>
      <c r="M12" s="1" t="s">
        <v>102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Data'!O28</f>
        <v>101.8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118.8</v>
      </c>
      <c r="K13" s="6">
        <f>J13*'Input Data'!AF28</f>
        <v>5.94</v>
      </c>
      <c r="L13" s="6">
        <f>J13*'Input Data'!AG28</f>
        <v>0</v>
      </c>
      <c r="M13" s="6">
        <f>SUM(J13:L13)</f>
        <v>124.74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Data'!O29</f>
        <v>95.8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118.8</v>
      </c>
      <c r="K14" s="6">
        <f>J14*'Input Data'!AF29</f>
        <v>5.94</v>
      </c>
      <c r="L14" s="6">
        <f>J14*'Input Data'!AG29</f>
        <v>0</v>
      </c>
      <c r="M14" s="6">
        <f t="shared" ref="M14:M77" si="1">SUM(J14:L14)</f>
        <v>124.74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Data'!O30</f>
        <v>91.3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114.3</v>
      </c>
      <c r="K15" s="6">
        <f>J15*'Input Data'!AF30</f>
        <v>5.7149999999999999</v>
      </c>
      <c r="L15" s="6">
        <f>J15*'Input Data'!AG30</f>
        <v>0</v>
      </c>
      <c r="M15" s="6">
        <f t="shared" si="1"/>
        <v>120.015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Data'!O31</f>
        <v>116.4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139.4</v>
      </c>
      <c r="K16" s="6">
        <f>J16*'Input Data'!AF31</f>
        <v>6.9700000000000006</v>
      </c>
      <c r="L16" s="6">
        <f>J16*'Input Data'!AG31</f>
        <v>0</v>
      </c>
      <c r="M16" s="6">
        <f t="shared" si="1"/>
        <v>146.37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Data'!O32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Data'!O33</f>
        <v>106.3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123.3</v>
      </c>
      <c r="K18" s="6">
        <f>J18*'Input Data'!AF33</f>
        <v>6.165</v>
      </c>
      <c r="L18" s="6">
        <f>J18*'Input Data'!AG33</f>
        <v>0</v>
      </c>
      <c r="M18" s="6">
        <f t="shared" si="1"/>
        <v>129.465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Data'!O34</f>
        <v>104.1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112.1</v>
      </c>
      <c r="K19" s="6">
        <f>J19*'Input Data'!AF34</f>
        <v>5.6050000000000004</v>
      </c>
      <c r="L19" s="6">
        <f>J19*'Input Data'!AG34</f>
        <v>0</v>
      </c>
      <c r="M19" s="6">
        <f t="shared" si="1"/>
        <v>117.705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Data'!O35</f>
        <v>104.1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121.1</v>
      </c>
      <c r="K20" s="6">
        <f>J20*'Input Data'!AF35</f>
        <v>6.0549999999999997</v>
      </c>
      <c r="L20" s="6">
        <f>J20*'Input Data'!AG35</f>
        <v>0</v>
      </c>
      <c r="M20" s="6">
        <f t="shared" si="1"/>
        <v>127.155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Data'!O36</f>
        <v>101.6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124.6</v>
      </c>
      <c r="K21" s="6">
        <f>J21*'Input Data'!AF36</f>
        <v>6.23</v>
      </c>
      <c r="L21" s="6">
        <f>J21*'Input Data'!AG36</f>
        <v>0</v>
      </c>
      <c r="M21" s="6">
        <f t="shared" si="1"/>
        <v>130.82999999999998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Data'!O37</f>
        <v>93.1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107.1</v>
      </c>
      <c r="K22" s="6">
        <f>J22*'Input Data'!AF37</f>
        <v>5.3550000000000004</v>
      </c>
      <c r="L22" s="6">
        <f>J22*'Input Data'!AG37</f>
        <v>0</v>
      </c>
      <c r="M22" s="6">
        <f t="shared" si="1"/>
        <v>112.455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Data'!O38</f>
        <v>93.1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116.1</v>
      </c>
      <c r="K23" s="6">
        <f>J23*'Input Data'!AF38</f>
        <v>5.8049999999999997</v>
      </c>
      <c r="L23" s="6">
        <f>J23*'Input Data'!AG38</f>
        <v>0</v>
      </c>
      <c r="M23" s="6">
        <f t="shared" si="1"/>
        <v>121.905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Data'!O39</f>
        <v>127.1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141.1</v>
      </c>
      <c r="K24" s="6">
        <f>J24*'Input Data'!AF39</f>
        <v>7.0549999999999997</v>
      </c>
      <c r="L24" s="6">
        <f>J24*'Input Data'!AG39</f>
        <v>0</v>
      </c>
      <c r="M24" s="6">
        <f t="shared" si="1"/>
        <v>148.155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Data'!O40</f>
        <v>113.1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136.1</v>
      </c>
      <c r="K25" s="6">
        <f>J25*'Input Data'!AF40</f>
        <v>6.8049999999999997</v>
      </c>
      <c r="L25" s="6">
        <f>J25*'Input Data'!AG40</f>
        <v>0</v>
      </c>
      <c r="M25" s="6">
        <f t="shared" si="1"/>
        <v>142.905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Data'!O41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Data'!O42</f>
        <v>103.6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111.6</v>
      </c>
      <c r="K27" s="6">
        <f>J27*'Input Data'!AF42</f>
        <v>5.58</v>
      </c>
      <c r="L27" s="6">
        <f>J27*'Input Data'!AG42</f>
        <v>0</v>
      </c>
      <c r="M27" s="6">
        <f t="shared" si="1"/>
        <v>117.17999999999999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Data'!O43</f>
        <v>103.6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120.6</v>
      </c>
      <c r="K28" s="6">
        <f>J28*'Input Data'!AF43</f>
        <v>6.03</v>
      </c>
      <c r="L28" s="6">
        <f>J28*'Input Data'!AG43</f>
        <v>0</v>
      </c>
      <c r="M28" s="6">
        <f t="shared" si="1"/>
        <v>126.63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Data'!O44</f>
        <v>101.7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124.7</v>
      </c>
      <c r="K29" s="6">
        <f>J29*'Input Data'!AF44</f>
        <v>6.2350000000000003</v>
      </c>
      <c r="L29" s="6">
        <f>J29*'Input Data'!AG44</f>
        <v>0</v>
      </c>
      <c r="M29" s="6">
        <f t="shared" si="1"/>
        <v>130.935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Data'!O45</f>
        <v>93.2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107.2</v>
      </c>
      <c r="K30" s="6">
        <f>J30*'Input Data'!AF45</f>
        <v>5.36</v>
      </c>
      <c r="L30" s="6">
        <f>J30*'Input Data'!AG45</f>
        <v>0</v>
      </c>
      <c r="M30" s="6">
        <f t="shared" si="1"/>
        <v>112.56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Data'!O46</f>
        <v>93.2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116.2</v>
      </c>
      <c r="K31" s="6">
        <f>J31*'Input Data'!AF46</f>
        <v>5.8100000000000005</v>
      </c>
      <c r="L31" s="6">
        <f>J31*'Input Data'!AG46</f>
        <v>0</v>
      </c>
      <c r="M31" s="6">
        <f t="shared" si="1"/>
        <v>122.01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Data'!O47</f>
        <v>113.2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136.19999999999999</v>
      </c>
      <c r="K32" s="6">
        <f>J32*'Input Data'!AF47</f>
        <v>6.81</v>
      </c>
      <c r="L32" s="6">
        <f>J32*'Input Data'!AG47</f>
        <v>0</v>
      </c>
      <c r="M32" s="6">
        <f t="shared" si="1"/>
        <v>143.01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Data'!O48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Data'!O49</f>
        <v>104.6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121.6</v>
      </c>
      <c r="K34" s="6">
        <f>J34*'Input Data'!AF49</f>
        <v>6.08</v>
      </c>
      <c r="L34" s="6">
        <f>J34*'Input Data'!AG49</f>
        <v>0</v>
      </c>
      <c r="M34" s="6">
        <f t="shared" si="1"/>
        <v>127.67999999999999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Data'!O50</f>
        <v>101.5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124.5</v>
      </c>
      <c r="K35" s="6">
        <f>J35*'Input Data'!AF50</f>
        <v>6.2250000000000005</v>
      </c>
      <c r="L35" s="6">
        <f>J35*'Input Data'!AG50</f>
        <v>0</v>
      </c>
      <c r="M35" s="6">
        <f t="shared" si="1"/>
        <v>130.72499999999999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Data'!O51</f>
        <v>93.3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116.3</v>
      </c>
      <c r="K36" s="6">
        <f>J36*'Input Data'!AF51</f>
        <v>5.8150000000000004</v>
      </c>
      <c r="L36" s="6">
        <f>J36*'Input Data'!AG51</f>
        <v>0</v>
      </c>
      <c r="M36" s="6">
        <f t="shared" si="1"/>
        <v>122.11499999999999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Data'!O52</f>
        <v>105.6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128.6</v>
      </c>
      <c r="K37" s="6">
        <f>J37*'Input Data'!AF52</f>
        <v>6.43</v>
      </c>
      <c r="L37" s="6">
        <f>J37*'Input Data'!AG52</f>
        <v>0</v>
      </c>
      <c r="M37" s="6">
        <f t="shared" si="1"/>
        <v>135.03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Data'!O53</f>
        <v>104.1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127.1</v>
      </c>
      <c r="K38" s="6">
        <f>J38*'Input Data'!AF53</f>
        <v>6.3550000000000004</v>
      </c>
      <c r="L38" s="6">
        <f>J38*'Input Data'!AG53</f>
        <v>0</v>
      </c>
      <c r="M38" s="6">
        <f t="shared" si="1"/>
        <v>133.45499999999998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Data'!O54</f>
        <v>92.1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115.1</v>
      </c>
      <c r="K39" s="6">
        <f>J39*'Input Data'!AF54</f>
        <v>5.7549999999999999</v>
      </c>
      <c r="L39" s="6">
        <f>J39*'Input Data'!AG54</f>
        <v>0</v>
      </c>
      <c r="M39" s="6">
        <f t="shared" si="1"/>
        <v>120.85499999999999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Data'!O55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Data'!O56</f>
        <v>104.5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112.5</v>
      </c>
      <c r="K41" s="6">
        <f>J41*'Input Data'!AF56</f>
        <v>5.625</v>
      </c>
      <c r="L41" s="6">
        <f>J41*'Input Data'!AG56</f>
        <v>0</v>
      </c>
      <c r="M41" s="6">
        <f t="shared" si="1"/>
        <v>118.125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Data'!O57</f>
        <v>104.5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121.5</v>
      </c>
      <c r="K42" s="6">
        <f>J42*'Input Data'!AF57</f>
        <v>6.0750000000000002</v>
      </c>
      <c r="L42" s="6">
        <f>J42*'Input Data'!AG57</f>
        <v>0</v>
      </c>
      <c r="M42" s="6">
        <f t="shared" si="1"/>
        <v>127.575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Data'!O58</f>
        <v>101.4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124.4</v>
      </c>
      <c r="K43" s="6">
        <f>J43*'Input Data'!AF58</f>
        <v>6.2200000000000006</v>
      </c>
      <c r="L43" s="6">
        <f>J43*'Input Data'!AG58</f>
        <v>0</v>
      </c>
      <c r="M43" s="6">
        <f t="shared" si="1"/>
        <v>130.62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Data'!O59</f>
        <v>91.3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105.3</v>
      </c>
      <c r="K44" s="6">
        <f>J44*'Input Data'!AF59</f>
        <v>5.2650000000000006</v>
      </c>
      <c r="L44" s="6">
        <f>J44*'Input Data'!AG59</f>
        <v>0</v>
      </c>
      <c r="M44" s="6">
        <f t="shared" si="1"/>
        <v>110.565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Data'!O60</f>
        <v>93.2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116.2</v>
      </c>
      <c r="K45" s="6">
        <f>J45*'Input Data'!AF60</f>
        <v>5.8100000000000005</v>
      </c>
      <c r="L45" s="6">
        <f>J45*'Input Data'!AG60</f>
        <v>0</v>
      </c>
      <c r="M45" s="6">
        <f t="shared" si="1"/>
        <v>122.01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Data'!O61</f>
        <v>101.9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124.9</v>
      </c>
      <c r="K46" s="6">
        <f>J46*'Input Data'!AF61</f>
        <v>6.245000000000001</v>
      </c>
      <c r="L46" s="6">
        <f>J46*'Input Data'!AG61</f>
        <v>0</v>
      </c>
      <c r="M46" s="6">
        <f t="shared" si="1"/>
        <v>131.14500000000001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Data'!O62</f>
        <v>100.4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123.4</v>
      </c>
      <c r="K47" s="6">
        <f>J47*'Input Data'!AF62</f>
        <v>6.1700000000000008</v>
      </c>
      <c r="L47" s="6">
        <f>J47*'Input Data'!AG62</f>
        <v>0</v>
      </c>
      <c r="M47" s="6">
        <f t="shared" si="1"/>
        <v>129.57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Data'!O63</f>
        <v>88.4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111.4</v>
      </c>
      <c r="K48" s="6">
        <f>J48*'Input Data'!AF63</f>
        <v>5.57</v>
      </c>
      <c r="L48" s="6">
        <f>J48*'Input Data'!AG63</f>
        <v>0</v>
      </c>
      <c r="M48" s="6">
        <f t="shared" si="1"/>
        <v>116.97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Data'!O64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Data'!O65</f>
        <v>105.3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113.3</v>
      </c>
      <c r="K50" s="6">
        <f>J50*'Input Data'!AF65</f>
        <v>5.665</v>
      </c>
      <c r="L50" s="6">
        <f>J50*'Input Data'!AG65</f>
        <v>0</v>
      </c>
      <c r="M50" s="6">
        <f t="shared" si="1"/>
        <v>118.965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Data'!O66</f>
        <v>105.3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122.3</v>
      </c>
      <c r="K51" s="6">
        <f>J51*'Input Data'!AF66</f>
        <v>6.1150000000000002</v>
      </c>
      <c r="L51" s="6">
        <f>J51*'Input Data'!AG66</f>
        <v>0</v>
      </c>
      <c r="M51" s="6">
        <f t="shared" si="1"/>
        <v>128.41499999999999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Data'!O67</f>
        <v>94.1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117.1</v>
      </c>
      <c r="K52" s="6">
        <f>J52*'Input Data'!AF67</f>
        <v>5.8550000000000004</v>
      </c>
      <c r="L52" s="6">
        <f>J52*'Input Data'!AG67</f>
        <v>0</v>
      </c>
      <c r="M52" s="6">
        <f t="shared" si="1"/>
        <v>122.955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Data'!O68</f>
        <v>87.7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110.7</v>
      </c>
      <c r="K53" s="6">
        <f>J53*'Input Data'!AF68</f>
        <v>5.5350000000000001</v>
      </c>
      <c r="L53" s="6">
        <f>J53*'Input Data'!AG68</f>
        <v>0</v>
      </c>
      <c r="M53" s="6">
        <f t="shared" si="1"/>
        <v>116.235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Data'!O69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Data'!O70</f>
        <v>105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113</v>
      </c>
      <c r="K55" s="6">
        <f>J55*'Input Data'!AF70</f>
        <v>5.65</v>
      </c>
      <c r="L55" s="6">
        <f>J55*'Input Data'!AG70</f>
        <v>0</v>
      </c>
      <c r="M55" s="6">
        <f t="shared" si="1"/>
        <v>118.65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Data'!O71</f>
        <v>105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122</v>
      </c>
      <c r="K56" s="6">
        <f>J56*'Input Data'!AF71</f>
        <v>6.1000000000000005</v>
      </c>
      <c r="L56" s="6">
        <f>J56*'Input Data'!AG71</f>
        <v>0</v>
      </c>
      <c r="M56" s="6">
        <f t="shared" si="1"/>
        <v>128.1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Data'!O72</f>
        <v>106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129</v>
      </c>
      <c r="K57" s="6">
        <f>J57*'Input Data'!AF72</f>
        <v>6.45</v>
      </c>
      <c r="L57" s="6">
        <f>J57*'Input Data'!AG72</f>
        <v>0</v>
      </c>
      <c r="M57" s="6">
        <f t="shared" si="1"/>
        <v>135.44999999999999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Data'!O73</f>
        <v>93.8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107.8</v>
      </c>
      <c r="K58" s="6">
        <f>J58*'Input Data'!AF73</f>
        <v>5.3900000000000006</v>
      </c>
      <c r="L58" s="6">
        <f>J58*'Input Data'!AG73</f>
        <v>0</v>
      </c>
      <c r="M58" s="6">
        <f t="shared" si="1"/>
        <v>113.19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Data'!O74</f>
        <v>93.8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116.8</v>
      </c>
      <c r="K59" s="6">
        <f>J59*'Input Data'!AF74</f>
        <v>5.84</v>
      </c>
      <c r="L59" s="6">
        <f>J59*'Input Data'!AG74</f>
        <v>0</v>
      </c>
      <c r="M59" s="6">
        <f t="shared" si="1"/>
        <v>122.64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Data'!O75</f>
        <v>115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138</v>
      </c>
      <c r="K60" s="6">
        <f>J60*'Input Data'!AF75</f>
        <v>6.9</v>
      </c>
      <c r="L60" s="6">
        <f>J60*'Input Data'!AG75</f>
        <v>0</v>
      </c>
      <c r="M60" s="6">
        <f t="shared" si="1"/>
        <v>144.9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Data'!O76</f>
        <v>113.8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127.8</v>
      </c>
      <c r="K61" s="6">
        <f>J61*'Input Data'!AF76</f>
        <v>6.3900000000000006</v>
      </c>
      <c r="L61" s="6">
        <f>J61*'Input Data'!AG76</f>
        <v>0</v>
      </c>
      <c r="M61" s="6">
        <f t="shared" si="1"/>
        <v>134.19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Data'!O77</f>
        <v>113.8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136.80000000000001</v>
      </c>
      <c r="K62" s="6">
        <f>J62*'Input Data'!AF77</f>
        <v>6.8400000000000007</v>
      </c>
      <c r="L62" s="6">
        <f>J62*'Input Data'!AG77</f>
        <v>0</v>
      </c>
      <c r="M62" s="6">
        <f t="shared" si="1"/>
        <v>143.64000000000001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Data'!O78</f>
        <v>97.5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111.5</v>
      </c>
      <c r="K63" s="6">
        <f>J63*'Input Data'!AF78</f>
        <v>5.5750000000000002</v>
      </c>
      <c r="L63" s="6">
        <f>J63*'Input Data'!AG78</f>
        <v>0</v>
      </c>
      <c r="M63" s="6">
        <f t="shared" si="1"/>
        <v>117.075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Data'!O79</f>
        <v>97.5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120.5</v>
      </c>
      <c r="K64" s="6">
        <f>J64*'Input Data'!AF79</f>
        <v>6.0250000000000004</v>
      </c>
      <c r="L64" s="6">
        <f>J64*'Input Data'!AG79</f>
        <v>0</v>
      </c>
      <c r="M64" s="6">
        <f t="shared" si="1"/>
        <v>126.52500000000001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Data'!O80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Data'!O81</f>
        <v>104.6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112.6</v>
      </c>
      <c r="K66" s="6">
        <f>J66*'Input Data'!AF81</f>
        <v>5.63</v>
      </c>
      <c r="L66" s="6">
        <f>J66*'Input Data'!AG81</f>
        <v>0</v>
      </c>
      <c r="M66" s="6">
        <f t="shared" si="1"/>
        <v>118.22999999999999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Data'!O82</f>
        <v>104.6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121.6</v>
      </c>
      <c r="K67" s="6">
        <f>J67*'Input Data'!AF82</f>
        <v>6.08</v>
      </c>
      <c r="L67" s="6">
        <f>J67*'Input Data'!AG82</f>
        <v>0</v>
      </c>
      <c r="M67" s="6">
        <f t="shared" si="1"/>
        <v>127.67999999999999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Data'!O83</f>
        <v>101.5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124.5</v>
      </c>
      <c r="K68" s="6">
        <f>J68*'Input Data'!AF83</f>
        <v>6.2250000000000005</v>
      </c>
      <c r="L68" s="6">
        <f>J68*'Input Data'!AG83</f>
        <v>0</v>
      </c>
      <c r="M68" s="6">
        <f t="shared" si="1"/>
        <v>130.72499999999999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Data'!O84</f>
        <v>93.3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107.3</v>
      </c>
      <c r="K69" s="6">
        <f>J69*'Input Data'!AF84</f>
        <v>5.3650000000000002</v>
      </c>
      <c r="L69" s="6">
        <f>J69*'Input Data'!AG84</f>
        <v>0</v>
      </c>
      <c r="M69" s="6">
        <f t="shared" si="1"/>
        <v>112.66499999999999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Data'!O85</f>
        <v>93.3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116.3</v>
      </c>
      <c r="K70" s="6">
        <f>J70*'Input Data'!AF85</f>
        <v>5.8150000000000004</v>
      </c>
      <c r="L70" s="6">
        <f>J70*'Input Data'!AG85</f>
        <v>0</v>
      </c>
      <c r="M70" s="6">
        <f t="shared" si="1"/>
        <v>122.11499999999999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Data'!O86</f>
        <v>106.7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129.69999999999999</v>
      </c>
      <c r="K71" s="6">
        <f>J71*'Input Data'!AF86</f>
        <v>6.4849999999999994</v>
      </c>
      <c r="L71" s="6">
        <f>J71*'Input Data'!AG86</f>
        <v>0</v>
      </c>
      <c r="M71" s="6">
        <f t="shared" si="1"/>
        <v>136.185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Data'!O87</f>
        <v>105.2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128.19999999999999</v>
      </c>
      <c r="K72" s="6">
        <f>J72*'Input Data'!AF87</f>
        <v>6.41</v>
      </c>
      <c r="L72" s="6">
        <f>J72*'Input Data'!AG87</f>
        <v>0</v>
      </c>
      <c r="M72" s="6">
        <f t="shared" si="1"/>
        <v>134.60999999999999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Data'!O88</f>
        <v>93.2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107.2</v>
      </c>
      <c r="K73" s="6">
        <f>J73*'Input Data'!AF88</f>
        <v>5.36</v>
      </c>
      <c r="L73" s="6">
        <f>J73*'Input Data'!AG88</f>
        <v>0</v>
      </c>
      <c r="M73" s="6">
        <f t="shared" si="1"/>
        <v>112.56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Data'!O89</f>
        <v>93.2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116.2</v>
      </c>
      <c r="K74" s="6">
        <f>J74*'Input Data'!AF89</f>
        <v>5.8100000000000005</v>
      </c>
      <c r="L74" s="6">
        <f>J74*'Input Data'!AG89</f>
        <v>0</v>
      </c>
      <c r="M74" s="6">
        <f t="shared" si="1"/>
        <v>122.01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Data'!O90</f>
        <v>105.3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113.3</v>
      </c>
      <c r="K75" s="6">
        <f>J75*'Input Data'!AF90</f>
        <v>5.665</v>
      </c>
      <c r="L75" s="6">
        <f>J75*'Input Data'!AG90</f>
        <v>0</v>
      </c>
      <c r="M75" s="6">
        <f t="shared" si="1"/>
        <v>118.965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Data'!O91</f>
        <v>105.3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122.3</v>
      </c>
      <c r="K76" s="6">
        <f>J76*'Input Data'!AF91</f>
        <v>6.1150000000000002</v>
      </c>
      <c r="L76" s="6">
        <f>J76*'Input Data'!AG91</f>
        <v>0</v>
      </c>
      <c r="M76" s="6">
        <f t="shared" si="1"/>
        <v>128.41499999999999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Data'!O92</f>
        <v>104.9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121.9</v>
      </c>
      <c r="K77" s="6">
        <f>J77*'Input Data'!AF92</f>
        <v>6.0950000000000006</v>
      </c>
      <c r="L77" s="6">
        <f>J77*'Input Data'!AG92</f>
        <v>0</v>
      </c>
      <c r="M77" s="6">
        <f t="shared" si="1"/>
        <v>127.995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Data'!O93</f>
        <v>98.5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121.5</v>
      </c>
      <c r="K78" s="6">
        <f>J78*'Input Data'!AF93</f>
        <v>6.0750000000000002</v>
      </c>
      <c r="L78" s="6">
        <f>J78*'Input Data'!AG93</f>
        <v>0</v>
      </c>
      <c r="M78" s="6">
        <f t="shared" ref="M78:M141" si="3">SUM(J78:L78)</f>
        <v>127.575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Data'!O94</f>
        <v>94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117</v>
      </c>
      <c r="K79" s="6">
        <f>J79*'Input Data'!AF94</f>
        <v>5.8500000000000005</v>
      </c>
      <c r="L79" s="6">
        <f>J79*'Input Data'!AG94</f>
        <v>0</v>
      </c>
      <c r="M79" s="6">
        <f t="shared" si="3"/>
        <v>122.85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Data'!O95</f>
        <v>114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137</v>
      </c>
      <c r="K80" s="6">
        <f>J80*'Input Data'!AF95</f>
        <v>6.8500000000000005</v>
      </c>
      <c r="L80" s="6">
        <f>J80*'Input Data'!AG95</f>
        <v>0</v>
      </c>
      <c r="M80" s="6">
        <f t="shared" si="3"/>
        <v>143.85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Data'!O96</f>
        <v>108.1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125.1</v>
      </c>
      <c r="K81" s="6">
        <f>J81*'Input Data'!AF96</f>
        <v>6.2549999999999999</v>
      </c>
      <c r="L81" s="6">
        <f>J81*'Input Data'!AG96</f>
        <v>0</v>
      </c>
      <c r="M81" s="6">
        <f t="shared" si="3"/>
        <v>131.35499999999999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Data'!O97</f>
        <v>97.7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120.7</v>
      </c>
      <c r="K82" s="6">
        <f>J82*'Input Data'!AF97</f>
        <v>6.0350000000000001</v>
      </c>
      <c r="L82" s="6">
        <f>J82*'Input Data'!AG97</f>
        <v>0</v>
      </c>
      <c r="M82" s="6">
        <f t="shared" si="3"/>
        <v>126.735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Data'!O98</f>
        <v>105.7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122.7</v>
      </c>
      <c r="K83" s="6">
        <f>J83*'Input Data'!AF98</f>
        <v>6.1350000000000007</v>
      </c>
      <c r="L83" s="6">
        <f>J83*'Input Data'!AG98</f>
        <v>0</v>
      </c>
      <c r="M83" s="6">
        <f t="shared" si="3"/>
        <v>128.83500000000001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Data'!O99</f>
        <v>102.4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125.4</v>
      </c>
      <c r="K84" s="6">
        <f>J84*'Input Data'!AF99</f>
        <v>6.2700000000000005</v>
      </c>
      <c r="L84" s="6">
        <f>J84*'Input Data'!AG99</f>
        <v>0</v>
      </c>
      <c r="M84" s="6">
        <f t="shared" si="3"/>
        <v>131.67000000000002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Data'!O100</f>
        <v>94.2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117.2</v>
      </c>
      <c r="K85" s="6">
        <f>J85*'Input Data'!AF100</f>
        <v>5.86</v>
      </c>
      <c r="L85" s="6">
        <f>J85*'Input Data'!AG100</f>
        <v>0</v>
      </c>
      <c r="M85" s="6">
        <f t="shared" si="3"/>
        <v>123.06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Data'!O101</f>
        <v>102.7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110.7</v>
      </c>
      <c r="K86" s="6">
        <f>J86*'Input Data'!AF101</f>
        <v>5.5350000000000001</v>
      </c>
      <c r="L86" s="6">
        <f>J86*'Input Data'!AG101</f>
        <v>0</v>
      </c>
      <c r="M86" s="6">
        <f t="shared" si="3"/>
        <v>116.235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Data'!O102</f>
        <v>102.7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119.7</v>
      </c>
      <c r="K87" s="6">
        <f>J87*'Input Data'!AF102</f>
        <v>5.9850000000000003</v>
      </c>
      <c r="L87" s="6">
        <f>J87*'Input Data'!AG102</f>
        <v>0</v>
      </c>
      <c r="M87" s="6">
        <f t="shared" si="3"/>
        <v>125.685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Data'!O103</f>
        <v>92.3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115.3</v>
      </c>
      <c r="K88" s="6">
        <f>J88*'Input Data'!AF103</f>
        <v>5.7650000000000006</v>
      </c>
      <c r="L88" s="6">
        <f>J88*'Input Data'!AG103</f>
        <v>0</v>
      </c>
      <c r="M88" s="6">
        <f t="shared" si="3"/>
        <v>121.065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Data'!O104</f>
        <v>79.8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102.8</v>
      </c>
      <c r="K89" s="6">
        <f>J89*'Input Data'!AF104</f>
        <v>5.1400000000000006</v>
      </c>
      <c r="L89" s="6">
        <f>J89*'Input Data'!AG104</f>
        <v>0</v>
      </c>
      <c r="M89" s="6">
        <f t="shared" si="3"/>
        <v>107.94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Data'!O105</f>
        <v>101.5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118.5</v>
      </c>
      <c r="K90" s="6">
        <f>J90*'Input Data'!AF105</f>
        <v>5.9250000000000007</v>
      </c>
      <c r="L90" s="6">
        <f>J90*'Input Data'!AG105</f>
        <v>0</v>
      </c>
      <c r="M90" s="6">
        <f t="shared" si="3"/>
        <v>124.425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Data'!O106</f>
        <v>99.6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122.6</v>
      </c>
      <c r="K91" s="6">
        <f>J91*'Input Data'!AF106</f>
        <v>6.13</v>
      </c>
      <c r="L91" s="6">
        <f>J91*'Input Data'!AG106</f>
        <v>0</v>
      </c>
      <c r="M91" s="6">
        <f t="shared" si="3"/>
        <v>128.72999999999999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Data'!O107</f>
        <v>91.1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114.1</v>
      </c>
      <c r="K92" s="6">
        <f>J92*'Input Data'!AF107</f>
        <v>5.7050000000000001</v>
      </c>
      <c r="L92" s="6">
        <f>J92*'Input Data'!AG107</f>
        <v>0</v>
      </c>
      <c r="M92" s="6">
        <f t="shared" si="3"/>
        <v>119.80499999999999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Data'!O108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Data'!O109</f>
        <v>101.5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118.5</v>
      </c>
      <c r="K94" s="6">
        <f>J94*'Input Data'!AF109</f>
        <v>5.9250000000000007</v>
      </c>
      <c r="L94" s="6">
        <f>J94*'Input Data'!AG109</f>
        <v>0</v>
      </c>
      <c r="M94" s="6">
        <f t="shared" si="3"/>
        <v>124.425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Data'!O110</f>
        <v>97.2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120.2</v>
      </c>
      <c r="K95" s="6">
        <f>J95*'Input Data'!AF110</f>
        <v>6.0100000000000007</v>
      </c>
      <c r="L95" s="6">
        <f>J95*'Input Data'!AG110</f>
        <v>0</v>
      </c>
      <c r="M95" s="6">
        <f t="shared" si="3"/>
        <v>126.21000000000001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Data'!O111</f>
        <v>92.7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115.7</v>
      </c>
      <c r="K96" s="6">
        <f>J96*'Input Data'!AF111</f>
        <v>5.7850000000000001</v>
      </c>
      <c r="L96" s="6">
        <f>J96*'Input Data'!AG111</f>
        <v>0</v>
      </c>
      <c r="M96" s="6">
        <f t="shared" si="3"/>
        <v>121.485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Data'!O112</f>
        <v>114.3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137.30000000000001</v>
      </c>
      <c r="K97" s="6">
        <f>J97*'Input Data'!AF112</f>
        <v>6.8650000000000011</v>
      </c>
      <c r="L97" s="6">
        <f>J97*'Input Data'!AG112</f>
        <v>0</v>
      </c>
      <c r="M97" s="6">
        <f t="shared" si="3"/>
        <v>144.16500000000002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Data'!O113</f>
        <v>101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109</v>
      </c>
      <c r="K98" s="6">
        <f>J98*'Input Data'!AF113</f>
        <v>5.45</v>
      </c>
      <c r="L98" s="6">
        <f>J98*'Input Data'!AG113</f>
        <v>0</v>
      </c>
      <c r="M98" s="6">
        <f t="shared" si="3"/>
        <v>114.45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Data'!O114</f>
        <v>101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118</v>
      </c>
      <c r="K99" s="6">
        <f>J99*'Input Data'!AF114</f>
        <v>5.9</v>
      </c>
      <c r="L99" s="6">
        <f>J99*'Input Data'!AG114</f>
        <v>0</v>
      </c>
      <c r="M99" s="6">
        <f t="shared" si="3"/>
        <v>123.9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Data'!O115</f>
        <v>99.1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122.1</v>
      </c>
      <c r="K100" s="6">
        <f>J100*'Input Data'!AF115</f>
        <v>6.1050000000000004</v>
      </c>
      <c r="L100" s="6">
        <f>J100*'Input Data'!AG115</f>
        <v>0</v>
      </c>
      <c r="M100" s="6">
        <f t="shared" si="3"/>
        <v>128.20499999999998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Data'!O116</f>
        <v>90.6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104.6</v>
      </c>
      <c r="K101" s="6">
        <f>J101*'Input Data'!AF116</f>
        <v>5.23</v>
      </c>
      <c r="L101" s="6">
        <f>J101*'Input Data'!AG116</f>
        <v>0</v>
      </c>
      <c r="M101" s="6">
        <f t="shared" si="3"/>
        <v>109.83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Data'!O117</f>
        <v>90.6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113.6</v>
      </c>
      <c r="K102" s="6">
        <f>J102*'Input Data'!AF117</f>
        <v>5.68</v>
      </c>
      <c r="L102" s="6">
        <f>J102*'Input Data'!AG117</f>
        <v>0</v>
      </c>
      <c r="M102" s="6">
        <f t="shared" si="3"/>
        <v>119.28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Data'!O118</f>
        <v>105.3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128.30000000000001</v>
      </c>
      <c r="K103" s="6">
        <f>J103*'Input Data'!AF118</f>
        <v>6.4150000000000009</v>
      </c>
      <c r="L103" s="6">
        <f>J103*'Input Data'!AG118</f>
        <v>0</v>
      </c>
      <c r="M103" s="6">
        <f t="shared" si="3"/>
        <v>134.715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Data'!O119</f>
        <v>110.6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133.6</v>
      </c>
      <c r="K104" s="6">
        <f>J104*'Input Data'!AF119</f>
        <v>6.68</v>
      </c>
      <c r="L104" s="6">
        <f>J104*'Input Data'!AG119</f>
        <v>0</v>
      </c>
      <c r="M104" s="6">
        <f t="shared" si="3"/>
        <v>140.28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Data'!O120</f>
        <v>94.3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108.3</v>
      </c>
      <c r="K105" s="6">
        <f>J105*'Input Data'!AF120</f>
        <v>5.415</v>
      </c>
      <c r="L105" s="6">
        <f>J105*'Input Data'!AG120</f>
        <v>0</v>
      </c>
      <c r="M105" s="6">
        <f t="shared" si="3"/>
        <v>113.715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Data'!O121</f>
        <v>94.3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117.3</v>
      </c>
      <c r="K106" s="6">
        <f>J106*'Input Data'!AF121</f>
        <v>5.8650000000000002</v>
      </c>
      <c r="L106" s="6">
        <f>J106*'Input Data'!AG121</f>
        <v>0</v>
      </c>
      <c r="M106" s="6">
        <f t="shared" si="3"/>
        <v>123.16499999999999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Data'!O122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Data'!O123</f>
        <v>103.3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111.3</v>
      </c>
      <c r="K108" s="6">
        <f>J108*'Input Data'!AF123</f>
        <v>5.5650000000000004</v>
      </c>
      <c r="L108" s="6">
        <f>J108*'Input Data'!AG123</f>
        <v>0</v>
      </c>
      <c r="M108" s="6">
        <f t="shared" si="3"/>
        <v>116.86499999999999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Data'!O124</f>
        <v>103.3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120.3</v>
      </c>
      <c r="K109" s="6">
        <f>J109*'Input Data'!AF124</f>
        <v>6.0150000000000006</v>
      </c>
      <c r="L109" s="6">
        <f>J109*'Input Data'!AG124</f>
        <v>0</v>
      </c>
      <c r="M109" s="6">
        <f t="shared" si="3"/>
        <v>126.315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Data'!O125</f>
        <v>91.9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114.9</v>
      </c>
      <c r="K110" s="6">
        <f>J110*'Input Data'!AF125</f>
        <v>5.745000000000001</v>
      </c>
      <c r="L110" s="6">
        <f>J110*'Input Data'!AG125</f>
        <v>0</v>
      </c>
      <c r="M110" s="6">
        <f t="shared" si="3"/>
        <v>120.64500000000001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Data'!O126</f>
        <v>92.5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106.5</v>
      </c>
      <c r="K111" s="6">
        <f>J111*'Input Data'!AF126</f>
        <v>5.3250000000000002</v>
      </c>
      <c r="L111" s="6">
        <f>J111*'Input Data'!AG126</f>
        <v>0</v>
      </c>
      <c r="M111" s="6">
        <f t="shared" si="3"/>
        <v>111.825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Data'!O127</f>
        <v>92.5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115.5</v>
      </c>
      <c r="K112" s="6">
        <f>J112*'Input Data'!AF127</f>
        <v>5.7750000000000004</v>
      </c>
      <c r="L112" s="6">
        <f>J112*'Input Data'!AG127</f>
        <v>0</v>
      </c>
      <c r="M112" s="6">
        <f t="shared" si="3"/>
        <v>121.27500000000001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Data'!O128</f>
        <v>100.9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123.9</v>
      </c>
      <c r="K113" s="6">
        <f>J113*'Input Data'!AF128</f>
        <v>6.1950000000000003</v>
      </c>
      <c r="L113" s="6">
        <f>J113*'Input Data'!AG128</f>
        <v>0</v>
      </c>
      <c r="M113" s="6">
        <f t="shared" si="3"/>
        <v>130.095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Data'!O129</f>
        <v>99.4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122.4</v>
      </c>
      <c r="K114" s="6">
        <f>J114*'Input Data'!AF129</f>
        <v>6.120000000000001</v>
      </c>
      <c r="L114" s="6">
        <f>J114*'Input Data'!AG129</f>
        <v>0</v>
      </c>
      <c r="M114" s="6">
        <f t="shared" si="3"/>
        <v>128.52000000000001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Data'!O130</f>
        <v>96.2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110.2</v>
      </c>
      <c r="K115" s="6">
        <f>J115*'Input Data'!AF130</f>
        <v>5.5100000000000007</v>
      </c>
      <c r="L115" s="6">
        <f>J115*'Input Data'!AG130</f>
        <v>0</v>
      </c>
      <c r="M115" s="6">
        <f t="shared" si="3"/>
        <v>115.71000000000001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Data'!O131</f>
        <v>96.2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119.2</v>
      </c>
      <c r="K116" s="6">
        <f>J116*'Input Data'!AF131</f>
        <v>5.9600000000000009</v>
      </c>
      <c r="L116" s="6">
        <f>J116*'Input Data'!AG131</f>
        <v>0</v>
      </c>
      <c r="M116" s="6">
        <f t="shared" si="3"/>
        <v>125.16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Data'!O132</f>
        <v>103.6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111.6</v>
      </c>
      <c r="K117" s="6">
        <f>J117*'Input Data'!AF132</f>
        <v>5.58</v>
      </c>
      <c r="L117" s="6">
        <f>J117*'Input Data'!AG132</f>
        <v>0</v>
      </c>
      <c r="M117" s="6">
        <f t="shared" si="3"/>
        <v>117.17999999999999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Data'!O133</f>
        <v>103.6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120.6</v>
      </c>
      <c r="K118" s="6">
        <f>J118*'Input Data'!AF133</f>
        <v>6.03</v>
      </c>
      <c r="L118" s="6">
        <f>J118*'Input Data'!AG133</f>
        <v>0</v>
      </c>
      <c r="M118" s="6">
        <f t="shared" si="3"/>
        <v>126.63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Data'!O134</f>
        <v>93.2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116.2</v>
      </c>
      <c r="K119" s="6">
        <f>J119*'Input Data'!AF134</f>
        <v>5.8100000000000005</v>
      </c>
      <c r="L119" s="6">
        <f>J119*'Input Data'!AG134</f>
        <v>0</v>
      </c>
      <c r="M119" s="6">
        <f t="shared" si="3"/>
        <v>122.01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Data'!O135</f>
        <v>105.2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113.2</v>
      </c>
      <c r="K120" s="6">
        <f>J120*'Input Data'!AF135</f>
        <v>5.66</v>
      </c>
      <c r="L120" s="6">
        <f>J120*'Input Data'!AG135</f>
        <v>0</v>
      </c>
      <c r="M120" s="6">
        <f t="shared" si="3"/>
        <v>118.86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Data'!O136</f>
        <v>105.2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122.2</v>
      </c>
      <c r="K121" s="6">
        <f>J121*'Input Data'!AF136</f>
        <v>6.11</v>
      </c>
      <c r="L121" s="6">
        <f>J121*'Input Data'!AG136</f>
        <v>0</v>
      </c>
      <c r="M121" s="6">
        <f t="shared" si="3"/>
        <v>128.31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Data'!O137</f>
        <v>95.8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118.8</v>
      </c>
      <c r="K122" s="6">
        <f>J122*'Input Data'!AF137</f>
        <v>5.94</v>
      </c>
      <c r="L122" s="6">
        <f>J122*'Input Data'!AG137</f>
        <v>0</v>
      </c>
      <c r="M122" s="6">
        <f t="shared" si="3"/>
        <v>124.74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Data'!O138</f>
        <v>102.4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110.4</v>
      </c>
      <c r="K123" s="6">
        <f>J123*'Input Data'!AF138</f>
        <v>5.5200000000000005</v>
      </c>
      <c r="L123" s="6">
        <f>J123*'Input Data'!AG138</f>
        <v>0</v>
      </c>
      <c r="M123" s="6">
        <f t="shared" si="3"/>
        <v>115.92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Data'!O139</f>
        <v>102.4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119.4</v>
      </c>
      <c r="K124" s="6">
        <f>J124*'Input Data'!AF139</f>
        <v>5.9700000000000006</v>
      </c>
      <c r="L124" s="6">
        <f>J124*'Input Data'!AG139</f>
        <v>0</v>
      </c>
      <c r="M124" s="6">
        <f t="shared" si="3"/>
        <v>125.37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Data'!O140</f>
        <v>100.2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123.2</v>
      </c>
      <c r="K125" s="6">
        <f>J125*'Input Data'!AF140</f>
        <v>6.16</v>
      </c>
      <c r="L125" s="6">
        <f>J125*'Input Data'!AG140</f>
        <v>0</v>
      </c>
      <c r="M125" s="6">
        <f t="shared" si="3"/>
        <v>129.36000000000001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Data'!O141</f>
        <v>91.7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114.7</v>
      </c>
      <c r="K126" s="6">
        <f>J126*'Input Data'!AF141</f>
        <v>5.7350000000000003</v>
      </c>
      <c r="L126" s="6">
        <f>J126*'Input Data'!AG141</f>
        <v>0</v>
      </c>
      <c r="M126" s="6">
        <f t="shared" si="3"/>
        <v>120.435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Data'!O142</f>
        <v>137.1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160.1</v>
      </c>
      <c r="K127" s="6">
        <f>J127*'Input Data'!AF142</f>
        <v>8.0050000000000008</v>
      </c>
      <c r="L127" s="6">
        <f>J127*'Input Data'!AG142</f>
        <v>0</v>
      </c>
      <c r="M127" s="6">
        <f t="shared" si="3"/>
        <v>168.10499999999999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Data'!O143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Data'!O144</f>
        <v>103.8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111.8</v>
      </c>
      <c r="K129" s="6">
        <f>J129*'Input Data'!AF144</f>
        <v>5.59</v>
      </c>
      <c r="L129" s="6">
        <f>J129*'Input Data'!AG144</f>
        <v>0</v>
      </c>
      <c r="M129" s="6">
        <f t="shared" si="3"/>
        <v>117.39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Data'!O145</f>
        <v>103.8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120.8</v>
      </c>
      <c r="K130" s="6">
        <f>J130*'Input Data'!AF145</f>
        <v>6.04</v>
      </c>
      <c r="L130" s="6">
        <f>J130*'Input Data'!AG145</f>
        <v>0</v>
      </c>
      <c r="M130" s="6">
        <f t="shared" si="3"/>
        <v>126.84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Data'!O146</f>
        <v>93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116</v>
      </c>
      <c r="K131" s="6">
        <f>J131*'Input Data'!AF146</f>
        <v>5.8000000000000007</v>
      </c>
      <c r="L131" s="6">
        <f>J131*'Input Data'!AG146</f>
        <v>0</v>
      </c>
      <c r="M131" s="6">
        <f t="shared" si="3"/>
        <v>121.8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Data'!O147</f>
        <v>103.5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120.5</v>
      </c>
      <c r="K132" s="6">
        <f>J132*'Input Data'!AF147</f>
        <v>6.0250000000000004</v>
      </c>
      <c r="L132" s="6">
        <f>J132*'Input Data'!AG147</f>
        <v>0</v>
      </c>
      <c r="M132" s="6">
        <f t="shared" si="3"/>
        <v>126.52500000000001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Data'!O148</f>
        <v>97.5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120.5</v>
      </c>
      <c r="K133" s="6">
        <f>J133*'Input Data'!AF148</f>
        <v>6.0250000000000004</v>
      </c>
      <c r="L133" s="6">
        <f>J133*'Input Data'!AG148</f>
        <v>0</v>
      </c>
      <c r="M133" s="6">
        <f t="shared" si="3"/>
        <v>126.52500000000001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Data'!O149</f>
        <v>93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116</v>
      </c>
      <c r="K134" s="6">
        <f>J134*'Input Data'!AF149</f>
        <v>5.8000000000000007</v>
      </c>
      <c r="L134" s="6">
        <f>J134*'Input Data'!AG149</f>
        <v>0</v>
      </c>
      <c r="M134" s="6">
        <f t="shared" si="3"/>
        <v>121.8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Data'!O150</f>
        <v>134.80000000000001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157.80000000000001</v>
      </c>
      <c r="K135" s="6">
        <f>J135*'Input Data'!AF150</f>
        <v>7.8900000000000006</v>
      </c>
      <c r="L135" s="6">
        <f>J135*'Input Data'!AG150</f>
        <v>0</v>
      </c>
      <c r="M135" s="6">
        <f t="shared" si="3"/>
        <v>165.69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Data'!O151</f>
        <v>104.7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112.7</v>
      </c>
      <c r="K136" s="6">
        <f>J136*'Input Data'!AF151</f>
        <v>5.6350000000000007</v>
      </c>
      <c r="L136" s="6">
        <f>J136*'Input Data'!AG151</f>
        <v>0</v>
      </c>
      <c r="M136" s="6">
        <f t="shared" si="3"/>
        <v>118.33500000000001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Data'!O152</f>
        <v>104.7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121.7</v>
      </c>
      <c r="K137" s="6">
        <f>J137*'Input Data'!AF152</f>
        <v>6.0850000000000009</v>
      </c>
      <c r="L137" s="6">
        <f>J137*'Input Data'!AG152</f>
        <v>0</v>
      </c>
      <c r="M137" s="6">
        <f t="shared" si="3"/>
        <v>127.785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Data'!O153</f>
        <v>94.3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108.3</v>
      </c>
      <c r="K138" s="6">
        <f>J138*'Input Data'!AF153</f>
        <v>5.415</v>
      </c>
      <c r="L138" s="6">
        <f>J138*'Input Data'!AG153</f>
        <v>0</v>
      </c>
      <c r="M138" s="6">
        <f t="shared" si="3"/>
        <v>113.715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Data'!O154</f>
        <v>94.3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117.3</v>
      </c>
      <c r="K139" s="6">
        <f>J139*'Input Data'!AF154</f>
        <v>5.8650000000000002</v>
      </c>
      <c r="L139" s="6">
        <f>J139*'Input Data'!AG154</f>
        <v>0</v>
      </c>
      <c r="M139" s="6">
        <f t="shared" si="3"/>
        <v>123.16499999999999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Data'!O155</f>
        <v>98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112</v>
      </c>
      <c r="K140" s="6">
        <f>J140*'Input Data'!AF155</f>
        <v>5.6000000000000005</v>
      </c>
      <c r="L140" s="6">
        <f>J140*'Input Data'!AG155</f>
        <v>0</v>
      </c>
      <c r="M140" s="6">
        <f t="shared" si="3"/>
        <v>117.6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Data'!O156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Data'!O157</f>
        <v>105.1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122.1</v>
      </c>
      <c r="K142" s="6">
        <f>J142*'Input Data'!AF157</f>
        <v>6.1050000000000004</v>
      </c>
      <c r="L142" s="6">
        <f>J142*'Input Data'!AG157</f>
        <v>0</v>
      </c>
      <c r="M142" s="6">
        <f t="shared" ref="M142:M205" si="5">SUM(J142:L142)</f>
        <v>128.20499999999998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Data'!O158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Data'!O159</f>
        <v>103.8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111.8</v>
      </c>
      <c r="K144" s="6">
        <f>J144*'Input Data'!AF159</f>
        <v>5.59</v>
      </c>
      <c r="L144" s="6">
        <f>J144*'Input Data'!AG159</f>
        <v>0</v>
      </c>
      <c r="M144" s="6">
        <f t="shared" si="5"/>
        <v>117.39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Data'!O160</f>
        <v>103.8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120.8</v>
      </c>
      <c r="K145" s="6">
        <f>J145*'Input Data'!AF160</f>
        <v>6.04</v>
      </c>
      <c r="L145" s="6">
        <f>J145*'Input Data'!AG160</f>
        <v>0</v>
      </c>
      <c r="M145" s="6">
        <f t="shared" si="5"/>
        <v>126.84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Data'!O161</f>
        <v>92.4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106.4</v>
      </c>
      <c r="K146" s="6">
        <f>J146*'Input Data'!AF161</f>
        <v>5.32</v>
      </c>
      <c r="L146" s="6">
        <f>J146*'Input Data'!AG161</f>
        <v>0</v>
      </c>
      <c r="M146" s="6">
        <f t="shared" si="5"/>
        <v>111.72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Data'!O162</f>
        <v>92.4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115.4</v>
      </c>
      <c r="K147" s="6">
        <f>J147*'Input Data'!AF162</f>
        <v>5.7700000000000005</v>
      </c>
      <c r="L147" s="6">
        <f>J147*'Input Data'!AG162</f>
        <v>0</v>
      </c>
      <c r="M147" s="6">
        <f t="shared" si="5"/>
        <v>121.17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Data'!O163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Data'!O164</f>
        <v>107.1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115.1</v>
      </c>
      <c r="K149" s="6">
        <f>J149*'Input Data'!AF164</f>
        <v>5.7549999999999999</v>
      </c>
      <c r="L149" s="6">
        <f>J149*'Input Data'!AG164</f>
        <v>0</v>
      </c>
      <c r="M149" s="6">
        <f t="shared" si="5"/>
        <v>120.85499999999999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Data'!O165</f>
        <v>107.1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124.1</v>
      </c>
      <c r="K150" s="6">
        <f>J150*'Input Data'!AF165</f>
        <v>6.2050000000000001</v>
      </c>
      <c r="L150" s="6">
        <f>J150*'Input Data'!AG165</f>
        <v>0</v>
      </c>
      <c r="M150" s="6">
        <f t="shared" si="5"/>
        <v>130.30500000000001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Data'!O166</f>
        <v>95.9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118.9</v>
      </c>
      <c r="K151" s="6">
        <f>J151*'Input Data'!AF166</f>
        <v>5.9450000000000003</v>
      </c>
      <c r="L151" s="6">
        <f>J151*'Input Data'!AG166</f>
        <v>0</v>
      </c>
      <c r="M151" s="6">
        <f t="shared" si="5"/>
        <v>124.845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Data'!O167</f>
        <v>89.2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112.2</v>
      </c>
      <c r="K152" s="6">
        <f>J152*'Input Data'!AF167</f>
        <v>5.61</v>
      </c>
      <c r="L152" s="6">
        <f>J152*'Input Data'!AG167</f>
        <v>0</v>
      </c>
      <c r="M152" s="6">
        <f t="shared" si="5"/>
        <v>117.81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Data'!O168</f>
        <v>101.5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109.5</v>
      </c>
      <c r="K153" s="6">
        <f>J153*'Input Data'!AF168</f>
        <v>5.4750000000000005</v>
      </c>
      <c r="L153" s="6">
        <f>J153*'Input Data'!AG168</f>
        <v>0</v>
      </c>
      <c r="M153" s="6">
        <f t="shared" si="5"/>
        <v>114.97499999999999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Data'!O169</f>
        <v>101.5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118.5</v>
      </c>
      <c r="K154" s="6">
        <f>J154*'Input Data'!AF169</f>
        <v>5.9250000000000007</v>
      </c>
      <c r="L154" s="6">
        <f>J154*'Input Data'!AG169</f>
        <v>0</v>
      </c>
      <c r="M154" s="6">
        <f t="shared" si="5"/>
        <v>124.425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Data'!O170</f>
        <v>100.5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123.5</v>
      </c>
      <c r="K155" s="6">
        <f>J155*'Input Data'!AF170</f>
        <v>6.1750000000000007</v>
      </c>
      <c r="L155" s="6">
        <f>J155*'Input Data'!AG170</f>
        <v>0</v>
      </c>
      <c r="M155" s="6">
        <f t="shared" si="5"/>
        <v>129.67500000000001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Data'!O171</f>
        <v>92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106</v>
      </c>
      <c r="K156" s="6">
        <f>J156*'Input Data'!AF171</f>
        <v>5.3000000000000007</v>
      </c>
      <c r="L156" s="6">
        <f>J156*'Input Data'!AG171</f>
        <v>0</v>
      </c>
      <c r="M156" s="6">
        <f t="shared" si="5"/>
        <v>111.3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Data'!O172</f>
        <v>92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115</v>
      </c>
      <c r="K157" s="6">
        <f>J157*'Input Data'!AF172</f>
        <v>5.75</v>
      </c>
      <c r="L157" s="6">
        <f>J157*'Input Data'!AG172</f>
        <v>0</v>
      </c>
      <c r="M157" s="6">
        <f t="shared" si="5"/>
        <v>120.75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Data'!O173</f>
        <v>112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126</v>
      </c>
      <c r="K158" s="6">
        <f>J158*'Input Data'!AF173</f>
        <v>6.3000000000000007</v>
      </c>
      <c r="L158" s="6">
        <f>J158*'Input Data'!AG173</f>
        <v>0</v>
      </c>
      <c r="M158" s="6">
        <f t="shared" si="5"/>
        <v>132.30000000000001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Data'!O174</f>
        <v>112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135</v>
      </c>
      <c r="K159" s="6">
        <f>J159*'Input Data'!AF174</f>
        <v>6.75</v>
      </c>
      <c r="L159" s="6">
        <f>J159*'Input Data'!AG174</f>
        <v>0</v>
      </c>
      <c r="M159" s="6">
        <f t="shared" si="5"/>
        <v>141.75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Data'!O175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Data'!O176</f>
        <v>103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120</v>
      </c>
      <c r="K161" s="6">
        <f>J161*'Input Data'!AF176</f>
        <v>6</v>
      </c>
      <c r="L161" s="6">
        <f>J161*'Input Data'!AG176</f>
        <v>0</v>
      </c>
      <c r="M161" s="6">
        <f t="shared" si="5"/>
        <v>126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Data'!O177</f>
        <v>96.8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119.8</v>
      </c>
      <c r="K162" s="6">
        <f>J162*'Input Data'!AF177</f>
        <v>5.99</v>
      </c>
      <c r="L162" s="6">
        <f>J162*'Input Data'!AG177</f>
        <v>0</v>
      </c>
      <c r="M162" s="6">
        <f t="shared" si="5"/>
        <v>125.78999999999999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Data'!O178</f>
        <v>92.3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115.3</v>
      </c>
      <c r="K163" s="6">
        <f>J163*'Input Data'!AF178</f>
        <v>5.7650000000000006</v>
      </c>
      <c r="L163" s="6">
        <f>J163*'Input Data'!AG178</f>
        <v>0</v>
      </c>
      <c r="M163" s="6">
        <f t="shared" si="5"/>
        <v>121.065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Data'!O179</f>
        <v>100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123</v>
      </c>
      <c r="K164" s="6">
        <f>J164*'Input Data'!AF179</f>
        <v>6.15</v>
      </c>
      <c r="L164" s="6">
        <f>J164*'Input Data'!AG179</f>
        <v>0</v>
      </c>
      <c r="M164" s="6">
        <f t="shared" si="5"/>
        <v>129.15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Data'!O180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Data'!O181</f>
        <v>107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124</v>
      </c>
      <c r="K166" s="6">
        <f>J166*'Input Data'!AF181</f>
        <v>6.2</v>
      </c>
      <c r="L166" s="6">
        <f>J166*'Input Data'!AG181</f>
        <v>0</v>
      </c>
      <c r="M166" s="6">
        <f t="shared" si="5"/>
        <v>130.19999999999999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Data'!O182</f>
        <v>103.5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126.5</v>
      </c>
      <c r="K167" s="6">
        <f>J167*'Input Data'!AF182</f>
        <v>6.3250000000000002</v>
      </c>
      <c r="L167" s="6">
        <f>J167*'Input Data'!AG182</f>
        <v>0</v>
      </c>
      <c r="M167" s="6">
        <f t="shared" si="5"/>
        <v>132.82499999999999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Data'!O183</f>
        <v>95.3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118.3</v>
      </c>
      <c r="K168" s="6">
        <f>J168*'Input Data'!AF183</f>
        <v>5.915</v>
      </c>
      <c r="L168" s="6">
        <f>J168*'Input Data'!AG183</f>
        <v>0</v>
      </c>
      <c r="M168" s="6">
        <f t="shared" si="5"/>
        <v>124.215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Data'!O184</f>
        <v>117.1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140.1</v>
      </c>
      <c r="K169" s="6">
        <f>J169*'Input Data'!AF184</f>
        <v>7.0049999999999999</v>
      </c>
      <c r="L169" s="6">
        <f>J169*'Input Data'!AG184</f>
        <v>0</v>
      </c>
      <c r="M169" s="6">
        <f t="shared" si="5"/>
        <v>147.10499999999999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Data'!O185</f>
        <v>119.6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142.6</v>
      </c>
      <c r="K170" s="6">
        <f>J170*'Input Data'!AF185</f>
        <v>7.13</v>
      </c>
      <c r="L170" s="6">
        <f>J170*'Input Data'!AG185</f>
        <v>0</v>
      </c>
      <c r="M170" s="6">
        <f t="shared" si="5"/>
        <v>149.72999999999999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Data'!O186</f>
        <v>103.6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126.6</v>
      </c>
      <c r="K171" s="6">
        <f>J171*'Input Data'!AF186</f>
        <v>6.33</v>
      </c>
      <c r="L171" s="6">
        <f>J171*'Input Data'!AG186</f>
        <v>0</v>
      </c>
      <c r="M171" s="6">
        <f t="shared" si="5"/>
        <v>132.93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Data'!O187</f>
        <v>101.8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118.8</v>
      </c>
      <c r="K172" s="6">
        <f>J172*'Input Data'!AF187</f>
        <v>5.94</v>
      </c>
      <c r="L172" s="6">
        <f>J172*'Input Data'!AG187</f>
        <v>0</v>
      </c>
      <c r="M172" s="6">
        <f t="shared" si="5"/>
        <v>124.74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Data'!O188</f>
        <v>99.7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122.7</v>
      </c>
      <c r="K173" s="6">
        <f>J173*'Input Data'!AF188</f>
        <v>6.1350000000000007</v>
      </c>
      <c r="L173" s="6">
        <f>J173*'Input Data'!AG188</f>
        <v>0</v>
      </c>
      <c r="M173" s="6">
        <f t="shared" si="5"/>
        <v>128.83500000000001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Data'!O189</f>
        <v>91.2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114.2</v>
      </c>
      <c r="K174" s="6">
        <f>J174*'Input Data'!AF189</f>
        <v>5.7100000000000009</v>
      </c>
      <c r="L174" s="6">
        <f>J174*'Input Data'!AG189</f>
        <v>0</v>
      </c>
      <c r="M174" s="6">
        <f t="shared" si="5"/>
        <v>119.91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Data'!O190</f>
        <v>111.2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134.19999999999999</v>
      </c>
      <c r="K175" s="6">
        <f>J175*'Input Data'!AF190</f>
        <v>6.71</v>
      </c>
      <c r="L175" s="6">
        <f>J175*'Input Data'!AG190</f>
        <v>0</v>
      </c>
      <c r="M175" s="6">
        <f t="shared" si="5"/>
        <v>140.91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Data'!O191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Data'!O192</f>
        <v>105.7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113.7</v>
      </c>
      <c r="K177" s="6">
        <f>J177*'Input Data'!AF192</f>
        <v>5.6850000000000005</v>
      </c>
      <c r="L177" s="6">
        <f>J177*'Input Data'!AG192</f>
        <v>0</v>
      </c>
      <c r="M177" s="6">
        <f t="shared" si="5"/>
        <v>119.38500000000001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Data'!O193</f>
        <v>102.5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119.5</v>
      </c>
      <c r="K178" s="6">
        <f>J178*'Input Data'!AF193</f>
        <v>5.9750000000000005</v>
      </c>
      <c r="L178" s="6">
        <f>J178*'Input Data'!AG193</f>
        <v>0</v>
      </c>
      <c r="M178" s="6">
        <f t="shared" si="5"/>
        <v>125.47499999999999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Data'!O194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Data'!O195</f>
        <v>104.8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112.8</v>
      </c>
      <c r="K180" s="6">
        <f>J180*'Input Data'!AF195</f>
        <v>5.6400000000000006</v>
      </c>
      <c r="L180" s="6">
        <f>J180*'Input Data'!AG195</f>
        <v>0</v>
      </c>
      <c r="M180" s="6">
        <f t="shared" si="5"/>
        <v>118.44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Data'!O196</f>
        <v>104.8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121.8</v>
      </c>
      <c r="K181" s="6">
        <f>J181*'Input Data'!AF196</f>
        <v>6.09</v>
      </c>
      <c r="L181" s="6">
        <f>J181*'Input Data'!AG196</f>
        <v>0</v>
      </c>
      <c r="M181" s="6">
        <f t="shared" si="5"/>
        <v>127.89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Data'!O197</f>
        <v>93.8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116.8</v>
      </c>
      <c r="K182" s="6">
        <f>J182*'Input Data'!AF197</f>
        <v>5.84</v>
      </c>
      <c r="L182" s="6">
        <f>J182*'Input Data'!AG197</f>
        <v>0</v>
      </c>
      <c r="M182" s="6">
        <f t="shared" si="5"/>
        <v>122.64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Data'!O198</f>
        <v>93.8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116.8</v>
      </c>
      <c r="K183" s="6">
        <f>J183*'Input Data'!AF198</f>
        <v>5.84</v>
      </c>
      <c r="L183" s="6">
        <f>J183*'Input Data'!AG198</f>
        <v>0</v>
      </c>
      <c r="M183" s="6">
        <f t="shared" si="5"/>
        <v>122.64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Data'!O199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Data'!O200</f>
        <v>110.7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118.7</v>
      </c>
      <c r="K185" s="6">
        <f>J185*'Input Data'!AF200</f>
        <v>5.9350000000000005</v>
      </c>
      <c r="L185" s="6">
        <f>J185*'Input Data'!AG200</f>
        <v>0</v>
      </c>
      <c r="M185" s="6">
        <f t="shared" si="5"/>
        <v>124.63500000000001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Data'!O201</f>
        <v>110.7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127.7</v>
      </c>
      <c r="K186" s="6">
        <f>J186*'Input Data'!AF201</f>
        <v>6.3850000000000007</v>
      </c>
      <c r="L186" s="6">
        <f>J186*'Input Data'!AG201</f>
        <v>0</v>
      </c>
      <c r="M186" s="6">
        <f t="shared" si="5"/>
        <v>134.08500000000001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Data'!O202</f>
        <v>99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122</v>
      </c>
      <c r="K187" s="6">
        <f>J187*'Input Data'!AF202</f>
        <v>6.1000000000000005</v>
      </c>
      <c r="L187" s="6">
        <f>J187*'Input Data'!AG202</f>
        <v>0</v>
      </c>
      <c r="M187" s="6">
        <f t="shared" si="5"/>
        <v>128.1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Data'!O203</f>
        <v>100.3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114.3</v>
      </c>
      <c r="K188" s="6">
        <f>J188*'Input Data'!AF203</f>
        <v>5.7149999999999999</v>
      </c>
      <c r="L188" s="6">
        <f>J188*'Input Data'!AG203</f>
        <v>0</v>
      </c>
      <c r="M188" s="6">
        <f t="shared" si="5"/>
        <v>120.015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Data'!O204</f>
        <v>100.3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123.3</v>
      </c>
      <c r="K189" s="6">
        <f>J189*'Input Data'!AF204</f>
        <v>6.165</v>
      </c>
      <c r="L189" s="6">
        <f>J189*'Input Data'!AG204</f>
        <v>0</v>
      </c>
      <c r="M189" s="6">
        <f t="shared" si="5"/>
        <v>129.465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Data'!O205</f>
        <v>106.5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129.5</v>
      </c>
      <c r="K190" s="6">
        <f>J190*'Input Data'!AF205</f>
        <v>6.4750000000000005</v>
      </c>
      <c r="L190" s="6">
        <f>J190*'Input Data'!AG205</f>
        <v>0</v>
      </c>
      <c r="M190" s="6">
        <f t="shared" si="5"/>
        <v>135.97499999999999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Data'!O206</f>
        <v>103.7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111.7</v>
      </c>
      <c r="K191" s="6">
        <f>J191*'Input Data'!AF206</f>
        <v>5.5850000000000009</v>
      </c>
      <c r="L191" s="6">
        <f>J191*'Input Data'!AG206</f>
        <v>0</v>
      </c>
      <c r="M191" s="6">
        <f t="shared" si="5"/>
        <v>117.285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Data'!O207</f>
        <v>103.7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120.7</v>
      </c>
      <c r="K192" s="6">
        <f>J192*'Input Data'!AF207</f>
        <v>6.0350000000000001</v>
      </c>
      <c r="L192" s="6">
        <f>J192*'Input Data'!AG207</f>
        <v>0</v>
      </c>
      <c r="M192" s="6">
        <f t="shared" si="5"/>
        <v>126.735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Data'!O208</f>
        <v>93.3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116.3</v>
      </c>
      <c r="K193" s="6">
        <f>J193*'Input Data'!AF208</f>
        <v>5.8150000000000004</v>
      </c>
      <c r="L193" s="6">
        <f>J193*'Input Data'!AG208</f>
        <v>0</v>
      </c>
      <c r="M193" s="6">
        <f t="shared" si="5"/>
        <v>122.11499999999999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Data'!O209</f>
        <v>102.6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110.6</v>
      </c>
      <c r="K194" s="6">
        <f>J194*'Input Data'!AF209</f>
        <v>5.53</v>
      </c>
      <c r="L194" s="6">
        <f>J194*'Input Data'!AG209</f>
        <v>0</v>
      </c>
      <c r="M194" s="6">
        <f t="shared" si="5"/>
        <v>116.13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Data'!O210</f>
        <v>102.6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119.6</v>
      </c>
      <c r="K195" s="6">
        <f>J195*'Input Data'!AF210</f>
        <v>5.98</v>
      </c>
      <c r="L195" s="6">
        <f>J195*'Input Data'!AG210</f>
        <v>0</v>
      </c>
      <c r="M195" s="6">
        <f t="shared" si="5"/>
        <v>125.58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Data'!O211</f>
        <v>100.7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123.7</v>
      </c>
      <c r="K196" s="6">
        <f>J196*'Input Data'!AF211</f>
        <v>6.1850000000000005</v>
      </c>
      <c r="L196" s="6">
        <f>J196*'Input Data'!AG211</f>
        <v>0</v>
      </c>
      <c r="M196" s="6">
        <f t="shared" si="5"/>
        <v>129.88499999999999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Data'!O212</f>
        <v>92.2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106.2</v>
      </c>
      <c r="K197" s="6">
        <f>J197*'Input Data'!AF212</f>
        <v>5.3100000000000005</v>
      </c>
      <c r="L197" s="6">
        <f>J197*'Input Data'!AG212</f>
        <v>0</v>
      </c>
      <c r="M197" s="6">
        <f t="shared" si="5"/>
        <v>111.51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Data'!O213</f>
        <v>92.2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115.2</v>
      </c>
      <c r="K198" s="6">
        <f>J198*'Input Data'!AF213</f>
        <v>5.7600000000000007</v>
      </c>
      <c r="L198" s="6">
        <f>J198*'Input Data'!AG213</f>
        <v>0</v>
      </c>
      <c r="M198" s="6">
        <f t="shared" si="5"/>
        <v>120.96000000000001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Data'!O214</f>
        <v>112.2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135.19999999999999</v>
      </c>
      <c r="K199" s="6">
        <f>J199*'Input Data'!AF214</f>
        <v>6.76</v>
      </c>
      <c r="L199" s="6">
        <f>J199*'Input Data'!AG214</f>
        <v>0</v>
      </c>
      <c r="M199" s="6">
        <f t="shared" si="5"/>
        <v>141.95999999999998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Data'!O215</f>
        <v>104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121</v>
      </c>
      <c r="K200" s="6">
        <f>J200*'Input Data'!AF215</f>
        <v>6.0500000000000007</v>
      </c>
      <c r="L200" s="6">
        <f>J200*'Input Data'!AG215</f>
        <v>0</v>
      </c>
      <c r="M200" s="6">
        <f t="shared" si="5"/>
        <v>127.05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Data'!O216</f>
        <v>105.4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122.4</v>
      </c>
      <c r="K201" s="6">
        <f>J201*'Input Data'!AF216</f>
        <v>6.120000000000001</v>
      </c>
      <c r="L201" s="6">
        <f>J201*'Input Data'!AG216</f>
        <v>0</v>
      </c>
      <c r="M201" s="6">
        <f t="shared" si="5"/>
        <v>128.52000000000001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Data'!O217</f>
        <v>103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126</v>
      </c>
      <c r="K202" s="6">
        <f>J202*'Input Data'!AF217</f>
        <v>6.3000000000000007</v>
      </c>
      <c r="L202" s="6">
        <f>J202*'Input Data'!AG217</f>
        <v>0</v>
      </c>
      <c r="M202" s="6">
        <f t="shared" si="5"/>
        <v>132.30000000000001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Data'!O218</f>
        <v>94.5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117.5</v>
      </c>
      <c r="K203" s="6">
        <f>J203*'Input Data'!AF218</f>
        <v>5.875</v>
      </c>
      <c r="L203" s="6">
        <f>J203*'Input Data'!AG218</f>
        <v>0</v>
      </c>
      <c r="M203" s="6">
        <f t="shared" si="5"/>
        <v>123.375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Data'!O219</f>
        <v>114.5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137.5</v>
      </c>
      <c r="K204" s="6">
        <f>J204*'Input Data'!AF219</f>
        <v>6.875</v>
      </c>
      <c r="L204" s="6">
        <f>J204*'Input Data'!AG219</f>
        <v>0</v>
      </c>
      <c r="M204" s="6">
        <f t="shared" si="5"/>
        <v>144.375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Data'!O220</f>
        <v>101.3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118.3</v>
      </c>
      <c r="K205" s="6">
        <f>J205*'Input Data'!AF220</f>
        <v>5.915</v>
      </c>
      <c r="L205" s="6">
        <f>J205*'Input Data'!AG220</f>
        <v>0</v>
      </c>
      <c r="M205" s="6">
        <f t="shared" si="5"/>
        <v>124.215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Data'!O221</f>
        <v>90.8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113.8</v>
      </c>
      <c r="K206" s="6">
        <f>J206*'Input Data'!AF221</f>
        <v>5.69</v>
      </c>
      <c r="L206" s="6">
        <f>J206*'Input Data'!AG221</f>
        <v>0</v>
      </c>
      <c r="M206" s="6">
        <f t="shared" ref="M206:M269" si="7">SUM(J206:L206)</f>
        <v>119.49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Data'!O222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Data'!O223</f>
        <v>104.1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112.1</v>
      </c>
      <c r="K208" s="6">
        <f>J208*'Input Data'!AF223</f>
        <v>5.6050000000000004</v>
      </c>
      <c r="L208" s="6">
        <f>J208*'Input Data'!AG223</f>
        <v>0</v>
      </c>
      <c r="M208" s="6">
        <f t="shared" si="7"/>
        <v>117.705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Data'!O224</f>
        <v>104.1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121.1</v>
      </c>
      <c r="K209" s="6">
        <f>J209*'Input Data'!AF224</f>
        <v>6.0549999999999997</v>
      </c>
      <c r="L209" s="6">
        <f>J209*'Input Data'!AG224</f>
        <v>0</v>
      </c>
      <c r="M209" s="6">
        <f t="shared" si="7"/>
        <v>127.155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Data'!O225</f>
        <v>92.4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115.4</v>
      </c>
      <c r="K210" s="6">
        <f>J210*'Input Data'!AF225</f>
        <v>5.7700000000000005</v>
      </c>
      <c r="L210" s="6">
        <f>J210*'Input Data'!AG225</f>
        <v>0</v>
      </c>
      <c r="M210" s="6">
        <f t="shared" si="7"/>
        <v>121.17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Data'!O226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Data'!O227</f>
        <v>103.6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111.6</v>
      </c>
      <c r="K212" s="6">
        <f>J212*'Input Data'!AF227</f>
        <v>5.58</v>
      </c>
      <c r="L212" s="6">
        <f>J212*'Input Data'!AG227</f>
        <v>0</v>
      </c>
      <c r="M212" s="6">
        <f t="shared" si="7"/>
        <v>117.17999999999999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Data'!O228</f>
        <v>103.6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120.6</v>
      </c>
      <c r="K213" s="6">
        <f>J213*'Input Data'!AF228</f>
        <v>6.03</v>
      </c>
      <c r="L213" s="6">
        <f>J213*'Input Data'!AG228</f>
        <v>0</v>
      </c>
      <c r="M213" s="6">
        <f t="shared" si="7"/>
        <v>126.63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Data'!O229</f>
        <v>93.2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107.2</v>
      </c>
      <c r="K214" s="6">
        <f>J214*'Input Data'!AF229</f>
        <v>5.36</v>
      </c>
      <c r="L214" s="6">
        <f>J214*'Input Data'!AG229</f>
        <v>0</v>
      </c>
      <c r="M214" s="6">
        <f t="shared" si="7"/>
        <v>112.56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Data'!O230</f>
        <v>93.2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116.2</v>
      </c>
      <c r="K215" s="6">
        <f>J215*'Input Data'!AF230</f>
        <v>5.8100000000000005</v>
      </c>
      <c r="L215" s="6">
        <f>J215*'Input Data'!AG230</f>
        <v>0</v>
      </c>
      <c r="M215" s="6">
        <f t="shared" si="7"/>
        <v>122.01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Data'!O231</f>
        <v>55.8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78.8</v>
      </c>
      <c r="K216" s="6">
        <f>J216*'Input Data'!AF231</f>
        <v>3.94</v>
      </c>
      <c r="L216" s="6">
        <f>J216*'Input Data'!AG231</f>
        <v>0</v>
      </c>
      <c r="M216" s="6">
        <f t="shared" si="7"/>
        <v>82.74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Data'!O232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Data'!O233</f>
        <v>105.4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122.4</v>
      </c>
      <c r="K218" s="6">
        <f>J218*'Input Data'!AF233</f>
        <v>6.120000000000001</v>
      </c>
      <c r="L218" s="6">
        <f>J218*'Input Data'!AG233</f>
        <v>0</v>
      </c>
      <c r="M218" s="6">
        <f t="shared" si="7"/>
        <v>128.52000000000001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Data'!O234</f>
        <v>102.2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125.2</v>
      </c>
      <c r="K219" s="6">
        <f>J219*'Input Data'!AF234</f>
        <v>6.2600000000000007</v>
      </c>
      <c r="L219" s="6">
        <f>J219*'Input Data'!AG234</f>
        <v>0</v>
      </c>
      <c r="M219" s="6">
        <f t="shared" si="7"/>
        <v>131.46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Data'!O235</f>
        <v>94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117</v>
      </c>
      <c r="K220" s="6">
        <f>J220*'Input Data'!AF235</f>
        <v>5.8500000000000005</v>
      </c>
      <c r="L220" s="6">
        <f>J220*'Input Data'!AG235</f>
        <v>0</v>
      </c>
      <c r="M220" s="6">
        <f t="shared" si="7"/>
        <v>122.85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Data'!O236</f>
        <v>113.2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136.19999999999999</v>
      </c>
      <c r="K221" s="6">
        <f>J221*'Input Data'!AF236</f>
        <v>6.81</v>
      </c>
      <c r="L221" s="6">
        <f>J221*'Input Data'!AG236</f>
        <v>0</v>
      </c>
      <c r="M221" s="6">
        <f t="shared" si="7"/>
        <v>143.01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Data'!O237</f>
        <v>115.7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138.69999999999999</v>
      </c>
      <c r="K222" s="6">
        <f>J222*'Input Data'!AF237</f>
        <v>6.9349999999999996</v>
      </c>
      <c r="L222" s="6">
        <f>J222*'Input Data'!AG237</f>
        <v>0</v>
      </c>
      <c r="M222" s="6">
        <f t="shared" si="7"/>
        <v>145.63499999999999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Data'!O238</f>
        <v>99.7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122.7</v>
      </c>
      <c r="K223" s="6">
        <f>J223*'Input Data'!AF238</f>
        <v>6.1350000000000007</v>
      </c>
      <c r="L223" s="6">
        <f>J223*'Input Data'!AG238</f>
        <v>0</v>
      </c>
      <c r="M223" s="6">
        <f t="shared" si="7"/>
        <v>128.83500000000001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Data'!O239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Data'!O240</f>
        <v>101.7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109.7</v>
      </c>
      <c r="K225" s="6">
        <f>J225*'Input Data'!AF240</f>
        <v>5.4850000000000003</v>
      </c>
      <c r="L225" s="6">
        <f>J225*'Input Data'!AG240</f>
        <v>0</v>
      </c>
      <c r="M225" s="6">
        <f t="shared" si="7"/>
        <v>115.185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Data'!O241</f>
        <v>101.7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118.7</v>
      </c>
      <c r="K226" s="6">
        <f>J226*'Input Data'!AF241</f>
        <v>5.9350000000000005</v>
      </c>
      <c r="L226" s="6">
        <f>J226*'Input Data'!AG241</f>
        <v>0</v>
      </c>
      <c r="M226" s="6">
        <f t="shared" si="7"/>
        <v>124.63500000000001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Data'!O242</f>
        <v>91.9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105.9</v>
      </c>
      <c r="K227" s="6">
        <f>J227*'Input Data'!AF242</f>
        <v>5.2950000000000008</v>
      </c>
      <c r="L227" s="6">
        <f>J227*'Input Data'!AG242</f>
        <v>0</v>
      </c>
      <c r="M227" s="6">
        <f t="shared" si="7"/>
        <v>111.19500000000001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Data'!O243</f>
        <v>91.9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114.9</v>
      </c>
      <c r="K228" s="6">
        <f>J228*'Input Data'!AF243</f>
        <v>5.745000000000001</v>
      </c>
      <c r="L228" s="6">
        <f>J228*'Input Data'!AG243</f>
        <v>0</v>
      </c>
      <c r="M228" s="6">
        <f t="shared" si="7"/>
        <v>120.64500000000001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Data'!O244</f>
        <v>103.9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111.9</v>
      </c>
      <c r="K229" s="6">
        <f>J229*'Input Data'!AF244</f>
        <v>5.5950000000000006</v>
      </c>
      <c r="L229" s="6">
        <f>J229*'Input Data'!AG244</f>
        <v>0</v>
      </c>
      <c r="M229" s="6">
        <f t="shared" si="7"/>
        <v>117.495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Data'!O245</f>
        <v>103.9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120.9</v>
      </c>
      <c r="K230" s="6">
        <f>J230*'Input Data'!AF245</f>
        <v>6.0450000000000008</v>
      </c>
      <c r="L230" s="6">
        <f>J230*'Input Data'!AG245</f>
        <v>0</v>
      </c>
      <c r="M230" s="6">
        <f t="shared" si="7"/>
        <v>126.94500000000001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Data'!O246</f>
        <v>93.3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116.3</v>
      </c>
      <c r="K231" s="6">
        <f>J231*'Input Data'!AF246</f>
        <v>5.8150000000000004</v>
      </c>
      <c r="L231" s="6">
        <f>J231*'Input Data'!AG246</f>
        <v>0</v>
      </c>
      <c r="M231" s="6">
        <f t="shared" si="7"/>
        <v>122.11499999999999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Data'!O247</f>
        <v>105.5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122.5</v>
      </c>
      <c r="K232" s="6">
        <f>J232*'Input Data'!AF247</f>
        <v>6.125</v>
      </c>
      <c r="L232" s="6">
        <f>J232*'Input Data'!AG247</f>
        <v>0</v>
      </c>
      <c r="M232" s="6">
        <f t="shared" si="7"/>
        <v>128.625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Data'!O248</f>
        <v>106.1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129.1</v>
      </c>
      <c r="K233" s="6">
        <f>J233*'Input Data'!AF248</f>
        <v>6.4550000000000001</v>
      </c>
      <c r="L233" s="6">
        <f>J233*'Input Data'!AG248</f>
        <v>0</v>
      </c>
      <c r="M233" s="6">
        <f t="shared" si="7"/>
        <v>135.55500000000001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Data'!O249</f>
        <v>99.4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122.4</v>
      </c>
      <c r="K234" s="6">
        <f>J234*'Input Data'!AF249</f>
        <v>6.120000000000001</v>
      </c>
      <c r="L234" s="6">
        <f>J234*'Input Data'!AG249</f>
        <v>0</v>
      </c>
      <c r="M234" s="6">
        <f t="shared" si="7"/>
        <v>128.52000000000001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Data'!O250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Data'!O251</f>
        <v>102.5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119.5</v>
      </c>
      <c r="K236" s="6">
        <f>J236*'Input Data'!AF251</f>
        <v>5.9750000000000005</v>
      </c>
      <c r="L236" s="6">
        <f>J236*'Input Data'!AG251</f>
        <v>0</v>
      </c>
      <c r="M236" s="6">
        <f t="shared" si="7"/>
        <v>125.47499999999999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Data'!O252</f>
        <v>96.4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119.4</v>
      </c>
      <c r="K237" s="6">
        <f>J237*'Input Data'!AF252</f>
        <v>5.9700000000000006</v>
      </c>
      <c r="L237" s="6">
        <f>J237*'Input Data'!AG252</f>
        <v>0</v>
      </c>
      <c r="M237" s="6">
        <f t="shared" si="7"/>
        <v>125.37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Data'!O253</f>
        <v>91.9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105.9</v>
      </c>
      <c r="K238" s="6">
        <f>J238*'Input Data'!AF253</f>
        <v>5.2950000000000008</v>
      </c>
      <c r="L238" s="6">
        <f>J238*'Input Data'!AG253</f>
        <v>0</v>
      </c>
      <c r="M238" s="6">
        <f t="shared" si="7"/>
        <v>111.19500000000001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Data'!O254</f>
        <v>91.9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114.9</v>
      </c>
      <c r="K239" s="6">
        <f>J239*'Input Data'!AF254</f>
        <v>5.745000000000001</v>
      </c>
      <c r="L239" s="6">
        <f>J239*'Input Data'!AG254</f>
        <v>0</v>
      </c>
      <c r="M239" s="6">
        <f t="shared" si="7"/>
        <v>120.64500000000001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Data'!O255</f>
        <v>111.9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134.9</v>
      </c>
      <c r="K240" s="6">
        <f>J240*'Input Data'!AF255</f>
        <v>6.745000000000001</v>
      </c>
      <c r="L240" s="6">
        <f>J240*'Input Data'!AG255</f>
        <v>0</v>
      </c>
      <c r="M240" s="6">
        <f t="shared" si="7"/>
        <v>141.64500000000001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Data'!O256</f>
        <v>121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128</v>
      </c>
      <c r="K241" s="6">
        <f>J241*'Input Data'!AF256</f>
        <v>6.4</v>
      </c>
      <c r="L241" s="6">
        <f>J241*'Input Data'!AG256</f>
        <v>0</v>
      </c>
      <c r="M241" s="6">
        <f t="shared" si="7"/>
        <v>134.4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Data'!O257</f>
        <v>121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140</v>
      </c>
      <c r="K242" s="6">
        <f>J242*'Input Data'!AF257</f>
        <v>7</v>
      </c>
      <c r="L242" s="6">
        <f>J242*'Input Data'!AG257</f>
        <v>0</v>
      </c>
      <c r="M242" s="6">
        <f t="shared" si="7"/>
        <v>147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Data'!O258</f>
        <v>112.7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137.19999999999999</v>
      </c>
      <c r="K243" s="6">
        <f>J243*'Input Data'!AF258</f>
        <v>6.8599999999999994</v>
      </c>
      <c r="L243" s="6">
        <f>J243*'Input Data'!AG258</f>
        <v>0</v>
      </c>
      <c r="M243" s="6">
        <f t="shared" si="7"/>
        <v>144.06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Data'!O259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Data'!O260</f>
        <v>121.93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128.93</v>
      </c>
      <c r="K245" s="6">
        <f>J245*'Input Data'!AF260</f>
        <v>6.4465000000000003</v>
      </c>
      <c r="L245" s="6">
        <f>J245*'Input Data'!AG260</f>
        <v>0</v>
      </c>
      <c r="M245" s="6">
        <f t="shared" si="7"/>
        <v>135.37650000000002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Data'!O261</f>
        <v>121.93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140.93</v>
      </c>
      <c r="K246" s="6">
        <f>J246*'Input Data'!AF261</f>
        <v>7.0465000000000009</v>
      </c>
      <c r="L246" s="6">
        <f>J246*'Input Data'!AG261</f>
        <v>0</v>
      </c>
      <c r="M246" s="6">
        <f t="shared" si="7"/>
        <v>147.97650000000002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Data'!O262</f>
        <v>110.53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123.53</v>
      </c>
      <c r="K247" s="6">
        <f>J247*'Input Data'!AF262</f>
        <v>6.1765000000000008</v>
      </c>
      <c r="L247" s="6">
        <f>J247*'Input Data'!AG262</f>
        <v>0</v>
      </c>
      <c r="M247" s="6">
        <f t="shared" si="7"/>
        <v>129.70650000000001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Data'!O263</f>
        <v>110.53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135.03</v>
      </c>
      <c r="K248" s="6">
        <f>J248*'Input Data'!AF263</f>
        <v>6.7515000000000001</v>
      </c>
      <c r="L248" s="6">
        <f>J248*'Input Data'!AG263</f>
        <v>0</v>
      </c>
      <c r="M248" s="6">
        <f t="shared" si="7"/>
        <v>141.78149999999999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Data'!O264</f>
        <v>130.53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143.53</v>
      </c>
      <c r="K249" s="6">
        <f>J249*'Input Data'!AF264</f>
        <v>7.1765000000000008</v>
      </c>
      <c r="L249" s="6">
        <f>J249*'Input Data'!AG264</f>
        <v>0</v>
      </c>
      <c r="M249" s="6">
        <f t="shared" si="7"/>
        <v>150.70650000000001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Data'!O265</f>
        <v>130.53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155.03</v>
      </c>
      <c r="K250" s="6">
        <f>J250*'Input Data'!AF265</f>
        <v>7.7515000000000001</v>
      </c>
      <c r="L250" s="6">
        <f>J250*'Input Data'!AG265</f>
        <v>0</v>
      </c>
      <c r="M250" s="6">
        <f t="shared" si="7"/>
        <v>162.78149999999999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Data'!O266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Data'!O267</f>
        <v>122.33000000000001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129.33000000000001</v>
      </c>
      <c r="K252" s="6">
        <f>J252*'Input Data'!AF267</f>
        <v>6.4665000000000008</v>
      </c>
      <c r="L252" s="6">
        <f>J252*'Input Data'!AG267</f>
        <v>0</v>
      </c>
      <c r="M252" s="6">
        <f t="shared" si="7"/>
        <v>135.79650000000001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Data'!O268</f>
        <v>122.33000000000001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141.33000000000001</v>
      </c>
      <c r="K253" s="6">
        <f>J253*'Input Data'!AF268</f>
        <v>7.0665000000000013</v>
      </c>
      <c r="L253" s="6">
        <f>J253*'Input Data'!AG268</f>
        <v>0</v>
      </c>
      <c r="M253" s="6">
        <f t="shared" si="7"/>
        <v>148.3965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Data'!O269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Data'!O270</f>
        <v>122.63000000000001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129.63</v>
      </c>
      <c r="K255" s="6">
        <f>J255*'Input Data'!AF270</f>
        <v>6.4815000000000005</v>
      </c>
      <c r="L255" s="6">
        <f>J255*'Input Data'!AG270</f>
        <v>0</v>
      </c>
      <c r="M255" s="6">
        <f t="shared" si="7"/>
        <v>136.11150000000001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Data'!O271</f>
        <v>122.63000000000001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141.63</v>
      </c>
      <c r="K256" s="6">
        <f>J256*'Input Data'!AF271</f>
        <v>7.0815000000000001</v>
      </c>
      <c r="L256" s="6">
        <f>J256*'Input Data'!AG271</f>
        <v>0</v>
      </c>
      <c r="M256" s="6">
        <f t="shared" si="7"/>
        <v>148.7115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Data'!O272</f>
        <v>111.23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135.73000000000002</v>
      </c>
      <c r="K257" s="6">
        <f>J257*'Input Data'!AF272</f>
        <v>6.7865000000000011</v>
      </c>
      <c r="L257" s="6">
        <f>J257*'Input Data'!AG272</f>
        <v>0</v>
      </c>
      <c r="M257" s="6">
        <f t="shared" si="7"/>
        <v>142.51650000000001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Data'!O273</f>
        <v>131.22999999999999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144.22999999999999</v>
      </c>
      <c r="K258" s="6">
        <f>J258*'Input Data'!AF273</f>
        <v>7.2115</v>
      </c>
      <c r="L258" s="6">
        <f>J258*'Input Data'!AG273</f>
        <v>0</v>
      </c>
      <c r="M258" s="6">
        <f t="shared" si="7"/>
        <v>151.44149999999999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Data'!O274</f>
        <v>131.22999999999999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155.72999999999999</v>
      </c>
      <c r="K259" s="6">
        <f>J259*'Input Data'!AF274</f>
        <v>7.7865000000000002</v>
      </c>
      <c r="L259" s="6">
        <f>J259*'Input Data'!AG274</f>
        <v>0</v>
      </c>
      <c r="M259" s="6">
        <f t="shared" si="7"/>
        <v>163.51649999999998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Data'!O275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Data'!O276</f>
        <v>120.4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127.4</v>
      </c>
      <c r="K261" s="6">
        <f>J261*'Input Data'!AF276</f>
        <v>6.370000000000001</v>
      </c>
      <c r="L261" s="6">
        <f>J261*'Input Data'!AG276</f>
        <v>0</v>
      </c>
      <c r="M261" s="6">
        <f t="shared" si="7"/>
        <v>133.77000000000001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Data'!O277</f>
        <v>120.4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139.4</v>
      </c>
      <c r="K262" s="6">
        <f>J262*'Input Data'!AF277</f>
        <v>6.9700000000000006</v>
      </c>
      <c r="L262" s="6">
        <f>J262*'Input Data'!AG277</f>
        <v>0</v>
      </c>
      <c r="M262" s="6">
        <f t="shared" si="7"/>
        <v>146.37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Data'!O278</f>
        <v>112.1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136.6</v>
      </c>
      <c r="K263" s="6">
        <f>J263*'Input Data'!AF278</f>
        <v>6.83</v>
      </c>
      <c r="L263" s="6">
        <f>J263*'Input Data'!AG278</f>
        <v>0</v>
      </c>
      <c r="M263" s="6">
        <f t="shared" si="7"/>
        <v>143.43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Data'!O279</f>
        <v>107.6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132.1</v>
      </c>
      <c r="K264" s="6">
        <f>J264*'Input Data'!AF279</f>
        <v>6.6050000000000004</v>
      </c>
      <c r="L264" s="6">
        <f>J264*'Input Data'!AG279</f>
        <v>0</v>
      </c>
      <c r="M264" s="6">
        <f t="shared" si="7"/>
        <v>138.70499999999998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Data'!O280</f>
        <v>154.1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178.6</v>
      </c>
      <c r="K265" s="6">
        <f>J265*'Input Data'!AF280</f>
        <v>8.93</v>
      </c>
      <c r="L265" s="6">
        <f>J265*'Input Data'!AG280</f>
        <v>0</v>
      </c>
      <c r="M265" s="6">
        <f t="shared" si="7"/>
        <v>187.53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Data'!O281</f>
        <v>120.8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127.8</v>
      </c>
      <c r="K266" s="6">
        <f>J266*'Input Data'!AF281</f>
        <v>6.3900000000000006</v>
      </c>
      <c r="L266" s="6">
        <f>J266*'Input Data'!AG281</f>
        <v>0</v>
      </c>
      <c r="M266" s="6">
        <f t="shared" si="7"/>
        <v>134.19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Data'!O282</f>
        <v>120.8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139.80000000000001</v>
      </c>
      <c r="K267" s="6">
        <f>J267*'Input Data'!AF282</f>
        <v>6.9900000000000011</v>
      </c>
      <c r="L267" s="6">
        <f>J267*'Input Data'!AG282</f>
        <v>0</v>
      </c>
      <c r="M267" s="6">
        <f t="shared" si="7"/>
        <v>146.79000000000002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Data'!O283</f>
        <v>112.4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136.9</v>
      </c>
      <c r="K268" s="6">
        <f>J268*'Input Data'!AF283</f>
        <v>6.8450000000000006</v>
      </c>
      <c r="L268" s="6">
        <f>J268*'Input Data'!AG283</f>
        <v>0</v>
      </c>
      <c r="M268" s="6">
        <f t="shared" si="7"/>
        <v>143.745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Data'!O284</f>
        <v>107.9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132.4</v>
      </c>
      <c r="K269" s="6">
        <f>J269*'Input Data'!AF284</f>
        <v>6.620000000000001</v>
      </c>
      <c r="L269" s="6">
        <f>J269*'Input Data'!AG284</f>
        <v>0</v>
      </c>
      <c r="M269" s="6">
        <f t="shared" si="7"/>
        <v>139.02000000000001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Data'!O285</f>
        <v>127.9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152.4</v>
      </c>
      <c r="K270" s="6">
        <f>J270*'Input Data'!AF285</f>
        <v>7.620000000000001</v>
      </c>
      <c r="L270" s="6">
        <f>J270*'Input Data'!AG285</f>
        <v>0</v>
      </c>
      <c r="M270" s="6">
        <f t="shared" ref="M270:M333" si="9">SUM(J270:L270)</f>
        <v>160.02000000000001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Data'!O286</f>
        <v>120.6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127.6</v>
      </c>
      <c r="K271" s="6">
        <f>J271*'Input Data'!AF286</f>
        <v>6.38</v>
      </c>
      <c r="L271" s="6">
        <f>J271*'Input Data'!AG286</f>
        <v>0</v>
      </c>
      <c r="M271" s="6">
        <f t="shared" si="9"/>
        <v>133.97999999999999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Data'!O287</f>
        <v>120.6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139.6</v>
      </c>
      <c r="K272" s="6">
        <f>J272*'Input Data'!AF287</f>
        <v>6.98</v>
      </c>
      <c r="L272" s="6">
        <f>J272*'Input Data'!AG287</f>
        <v>0</v>
      </c>
      <c r="M272" s="6">
        <f t="shared" si="9"/>
        <v>146.57999999999998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Data'!O288</f>
        <v>112.3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125.3</v>
      </c>
      <c r="K273" s="6">
        <f>J273*'Input Data'!AF288</f>
        <v>6.2650000000000006</v>
      </c>
      <c r="L273" s="6">
        <f>J273*'Input Data'!AG288</f>
        <v>0</v>
      </c>
      <c r="M273" s="6">
        <f t="shared" si="9"/>
        <v>131.565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Data'!O289</f>
        <v>112.3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136.80000000000001</v>
      </c>
      <c r="K274" s="6">
        <f>J274*'Input Data'!AF289</f>
        <v>6.8400000000000007</v>
      </c>
      <c r="L274" s="6">
        <f>J274*'Input Data'!AG289</f>
        <v>0</v>
      </c>
      <c r="M274" s="6">
        <f t="shared" si="9"/>
        <v>143.64000000000001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Data'!O290</f>
        <v>74.2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87.2</v>
      </c>
      <c r="K275" s="6">
        <f>J275*'Input Data'!AF290</f>
        <v>4.3600000000000003</v>
      </c>
      <c r="L275" s="6">
        <f>J275*'Input Data'!AG290</f>
        <v>0</v>
      </c>
      <c r="M275" s="6">
        <f t="shared" si="9"/>
        <v>91.56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Data'!O291</f>
        <v>74.2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98.7</v>
      </c>
      <c r="K276" s="6">
        <f>J276*'Input Data'!AF291</f>
        <v>4.9350000000000005</v>
      </c>
      <c r="L276" s="6">
        <f>J276*'Input Data'!AG291</f>
        <v>0</v>
      </c>
      <c r="M276" s="6">
        <f t="shared" si="9"/>
        <v>103.63500000000001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Data'!O292</f>
        <v>127.6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134.6</v>
      </c>
      <c r="K277" s="6">
        <f>J277*'Input Data'!AF292</f>
        <v>6.73</v>
      </c>
      <c r="L277" s="6">
        <f>J277*'Input Data'!AG292</f>
        <v>0</v>
      </c>
      <c r="M277" s="6">
        <f t="shared" si="9"/>
        <v>141.32999999999998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Data'!O293</f>
        <v>127.6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146.6</v>
      </c>
      <c r="K278" s="6">
        <f>J278*'Input Data'!AF293</f>
        <v>7.33</v>
      </c>
      <c r="L278" s="6">
        <f>J278*'Input Data'!AG293</f>
        <v>0</v>
      </c>
      <c r="M278" s="6">
        <f t="shared" si="9"/>
        <v>153.93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Data'!O294</f>
        <v>115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139.5</v>
      </c>
      <c r="K279" s="6">
        <f>J279*'Input Data'!AF294</f>
        <v>6.9750000000000005</v>
      </c>
      <c r="L279" s="6">
        <f>J279*'Input Data'!AG294</f>
        <v>0</v>
      </c>
      <c r="M279" s="6">
        <f t="shared" si="9"/>
        <v>146.47499999999999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Data'!O295</f>
        <v>135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148</v>
      </c>
      <c r="K280" s="6">
        <f>J280*'Input Data'!AF295</f>
        <v>7.4</v>
      </c>
      <c r="L280" s="6">
        <f>J280*'Input Data'!AG295</f>
        <v>0</v>
      </c>
      <c r="M280" s="6">
        <f t="shared" si="9"/>
        <v>155.4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Data'!O296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Data'!O297</f>
        <v>120.3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127.3</v>
      </c>
      <c r="K282" s="6">
        <f>J282*'Input Data'!AF297</f>
        <v>6.3650000000000002</v>
      </c>
      <c r="L282" s="6">
        <f>J282*'Input Data'!AG297</f>
        <v>0</v>
      </c>
      <c r="M282" s="6">
        <f t="shared" si="9"/>
        <v>133.66499999999999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Data'!O298</f>
        <v>120.3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139.30000000000001</v>
      </c>
      <c r="K283" s="6">
        <f>J283*'Input Data'!AF298</f>
        <v>6.9650000000000007</v>
      </c>
      <c r="L283" s="6">
        <f>J283*'Input Data'!AG298</f>
        <v>0</v>
      </c>
      <c r="M283" s="6">
        <f t="shared" si="9"/>
        <v>146.26500000000001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Data'!O299</f>
        <v>117.8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142.30000000000001</v>
      </c>
      <c r="K284" s="6">
        <f>J284*'Input Data'!AF299</f>
        <v>7.1150000000000011</v>
      </c>
      <c r="L284" s="6">
        <f>J284*'Input Data'!AG299</f>
        <v>0</v>
      </c>
      <c r="M284" s="6">
        <f t="shared" si="9"/>
        <v>149.41500000000002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Data'!O300</f>
        <v>111.8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136.30000000000001</v>
      </c>
      <c r="K285" s="6">
        <f>J285*'Input Data'!AF300</f>
        <v>6.8150000000000013</v>
      </c>
      <c r="L285" s="6">
        <f>J285*'Input Data'!AG300</f>
        <v>0</v>
      </c>
      <c r="M285" s="6">
        <f t="shared" si="9"/>
        <v>143.11500000000001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Data'!O301</f>
        <v>115.7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140.19999999999999</v>
      </c>
      <c r="K286" s="6">
        <f>J286*'Input Data'!AF301</f>
        <v>7.01</v>
      </c>
      <c r="L286" s="6">
        <f>J286*'Input Data'!AG301</f>
        <v>0</v>
      </c>
      <c r="M286" s="6">
        <f t="shared" si="9"/>
        <v>147.20999999999998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Data'!O302</f>
        <v>111.7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136.19999999999999</v>
      </c>
      <c r="K287" s="6">
        <f>J287*'Input Data'!AF302</f>
        <v>6.81</v>
      </c>
      <c r="L287" s="6">
        <f>J287*'Input Data'!AG302</f>
        <v>0</v>
      </c>
      <c r="M287" s="6">
        <f t="shared" si="9"/>
        <v>143.01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Data'!O303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Data'!O304</f>
        <v>122.33000000000001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129.33000000000001</v>
      </c>
      <c r="K289" s="6">
        <f>J289*'Input Data'!AF304</f>
        <v>6.4665000000000008</v>
      </c>
      <c r="L289" s="6">
        <f>J289*'Input Data'!AG304</f>
        <v>0</v>
      </c>
      <c r="M289" s="6">
        <f t="shared" si="9"/>
        <v>135.79650000000001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Data'!O305</f>
        <v>122.33000000000001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141.33000000000001</v>
      </c>
      <c r="K290" s="6">
        <f>J290*'Input Data'!AF305</f>
        <v>7.0665000000000013</v>
      </c>
      <c r="L290" s="6">
        <f>J290*'Input Data'!AG305</f>
        <v>0</v>
      </c>
      <c r="M290" s="6">
        <f t="shared" si="9"/>
        <v>148.3965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Data'!O306</f>
        <v>110.93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123.93</v>
      </c>
      <c r="K291" s="6">
        <f>J291*'Input Data'!AF306</f>
        <v>6.1965000000000003</v>
      </c>
      <c r="L291" s="6">
        <f>J291*'Input Data'!AG306</f>
        <v>0</v>
      </c>
      <c r="M291" s="6">
        <f t="shared" si="9"/>
        <v>130.12650000000002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Data'!O307</f>
        <v>110.93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135.43</v>
      </c>
      <c r="K292" s="6">
        <f>J292*'Input Data'!AF307</f>
        <v>6.7715000000000005</v>
      </c>
      <c r="L292" s="6">
        <f>J292*'Input Data'!AG307</f>
        <v>0</v>
      </c>
      <c r="M292" s="6">
        <f t="shared" si="9"/>
        <v>142.20150000000001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Data'!O308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Data'!O309</f>
        <v>120.5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127.5</v>
      </c>
      <c r="K294" s="6">
        <f>J294*'Input Data'!AF309</f>
        <v>6.375</v>
      </c>
      <c r="L294" s="6">
        <f>J294*'Input Data'!AG309</f>
        <v>0</v>
      </c>
      <c r="M294" s="6">
        <f t="shared" si="9"/>
        <v>133.875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Data'!O310</f>
        <v>120.5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152</v>
      </c>
      <c r="K295" s="6">
        <f>J295*'Input Data'!AF310</f>
        <v>7.6000000000000005</v>
      </c>
      <c r="L295" s="6">
        <f>J295*'Input Data'!AG310</f>
        <v>0</v>
      </c>
      <c r="M295" s="6">
        <f t="shared" si="9"/>
        <v>159.6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Data'!O311</f>
        <v>112.2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149.19999999999999</v>
      </c>
      <c r="K296" s="6">
        <f>J296*'Input Data'!AF311</f>
        <v>7.46</v>
      </c>
      <c r="L296" s="6">
        <f>J296*'Input Data'!AG311</f>
        <v>0</v>
      </c>
      <c r="M296" s="6">
        <f t="shared" si="9"/>
        <v>156.66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Data'!O312</f>
        <v>98.5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135.5</v>
      </c>
      <c r="K297" s="6">
        <f>J297*'Input Data'!AF312</f>
        <v>6.7750000000000004</v>
      </c>
      <c r="L297" s="6">
        <f>J297*'Input Data'!AG312</f>
        <v>0</v>
      </c>
      <c r="M297" s="6">
        <f t="shared" si="9"/>
        <v>142.27500000000001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Data'!O313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Data'!O314</f>
        <v>120.6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127.6</v>
      </c>
      <c r="K299" s="6">
        <f>J299*'Input Data'!AF314</f>
        <v>6.38</v>
      </c>
      <c r="L299" s="6">
        <f>J299*'Input Data'!AG314</f>
        <v>0</v>
      </c>
      <c r="M299" s="6">
        <f t="shared" si="9"/>
        <v>133.97999999999999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Data'!O315</f>
        <v>120.6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139.6</v>
      </c>
      <c r="K300" s="6">
        <f>J300*'Input Data'!AF315</f>
        <v>6.98</v>
      </c>
      <c r="L300" s="6">
        <f>J300*'Input Data'!AG315</f>
        <v>0</v>
      </c>
      <c r="M300" s="6">
        <f t="shared" si="9"/>
        <v>146.57999999999998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Data'!O316</f>
        <v>112.3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125.3</v>
      </c>
      <c r="K301" s="6">
        <f>J301*'Input Data'!AF316</f>
        <v>6.2650000000000006</v>
      </c>
      <c r="L301" s="6">
        <f>J301*'Input Data'!AG316</f>
        <v>0</v>
      </c>
      <c r="M301" s="6">
        <f t="shared" si="9"/>
        <v>131.565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Data'!O317</f>
        <v>112.3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136.80000000000001</v>
      </c>
      <c r="K302" s="6">
        <f>J302*'Input Data'!AF317</f>
        <v>6.8400000000000007</v>
      </c>
      <c r="L302" s="6">
        <f>J302*'Input Data'!AG317</f>
        <v>0</v>
      </c>
      <c r="M302" s="6">
        <f t="shared" si="9"/>
        <v>143.64000000000001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Data'!O318</f>
        <v>73.8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86.8</v>
      </c>
      <c r="K303" s="6">
        <f>J303*'Input Data'!AF318</f>
        <v>4.34</v>
      </c>
      <c r="L303" s="6">
        <f>J303*'Input Data'!AG318</f>
        <v>0</v>
      </c>
      <c r="M303" s="6">
        <f t="shared" si="9"/>
        <v>91.14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Data'!O319</f>
        <v>73.8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98.3</v>
      </c>
      <c r="K304" s="6">
        <f>J304*'Input Data'!AF319</f>
        <v>4.915</v>
      </c>
      <c r="L304" s="6">
        <f>J304*'Input Data'!AG319</f>
        <v>0</v>
      </c>
      <c r="M304" s="6">
        <f t="shared" si="9"/>
        <v>103.215</v>
      </c>
    </row>
    <row r="305" spans="1:16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Data'!O320</f>
        <v>126.4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133.4</v>
      </c>
      <c r="K305" s="6">
        <f>J305*'Input Data'!AF320</f>
        <v>6.6700000000000008</v>
      </c>
      <c r="L305" s="6">
        <f>J305*'Input Data'!AG320</f>
        <v>0</v>
      </c>
      <c r="M305" s="6">
        <f t="shared" si="9"/>
        <v>140.07</v>
      </c>
    </row>
    <row r="306" spans="1:16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Data'!O321</f>
        <v>126.4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145.4</v>
      </c>
      <c r="K306" s="6">
        <f>J306*'Input Data'!AF321</f>
        <v>7.2700000000000005</v>
      </c>
      <c r="L306" s="6">
        <f>J306*'Input Data'!AG321</f>
        <v>0</v>
      </c>
      <c r="M306" s="6">
        <f t="shared" si="9"/>
        <v>152.67000000000002</v>
      </c>
    </row>
    <row r="307" spans="1:16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Data'!O322</f>
        <v>113.8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138.30000000000001</v>
      </c>
      <c r="K307" s="6">
        <f>J307*'Input Data'!AF322</f>
        <v>6.9150000000000009</v>
      </c>
      <c r="L307" s="6">
        <f>J307*'Input Data'!AG322</f>
        <v>0</v>
      </c>
      <c r="M307" s="6">
        <f t="shared" si="9"/>
        <v>145.215</v>
      </c>
    </row>
    <row r="308" spans="1:16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Data'!O323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6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Data'!O324</f>
        <v>121.1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128.1</v>
      </c>
      <c r="K309" s="6">
        <f>J309*'Input Data'!AF324</f>
        <v>6.4050000000000002</v>
      </c>
      <c r="L309" s="6">
        <f>J309*'Input Data'!AG324</f>
        <v>0</v>
      </c>
      <c r="M309" s="6">
        <f t="shared" si="9"/>
        <v>134.505</v>
      </c>
    </row>
    <row r="310" spans="1:16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Data'!O325</f>
        <v>121.1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140.1</v>
      </c>
      <c r="K310" s="6">
        <f>J310*'Input Data'!AF325</f>
        <v>7.0049999999999999</v>
      </c>
      <c r="L310" s="6">
        <f>J310*'Input Data'!AG325</f>
        <v>0</v>
      </c>
      <c r="M310" s="6">
        <f t="shared" si="9"/>
        <v>147.10499999999999</v>
      </c>
    </row>
    <row r="311" spans="1:16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Data'!O326</f>
        <v>109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122</v>
      </c>
      <c r="K311" s="6">
        <f>J311*'Input Data'!AF326</f>
        <v>6.1000000000000005</v>
      </c>
      <c r="L311" s="6">
        <f>J311*'Input Data'!AG326</f>
        <v>0</v>
      </c>
      <c r="M311" s="6">
        <f t="shared" si="9"/>
        <v>128.1</v>
      </c>
    </row>
    <row r="312" spans="1:16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Data'!O327</f>
        <v>109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122</v>
      </c>
      <c r="K312" s="6">
        <f>J312*'Input Data'!AF327</f>
        <v>6.1000000000000005</v>
      </c>
      <c r="L312" s="6">
        <f>J312*'Input Data'!AG327</f>
        <v>0</v>
      </c>
      <c r="M312" s="6">
        <f t="shared" si="9"/>
        <v>128.1</v>
      </c>
    </row>
    <row r="313" spans="1:16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Data'!O328</f>
        <v>109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133.5</v>
      </c>
      <c r="K313" s="6">
        <f>J313*'Input Data'!AF328</f>
        <v>6.6750000000000007</v>
      </c>
      <c r="L313" s="6">
        <f>J313*'Input Data'!AG328</f>
        <v>0</v>
      </c>
      <c r="M313" s="6">
        <f t="shared" si="9"/>
        <v>140.17500000000001</v>
      </c>
    </row>
    <row r="314" spans="1:16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Data'!O329</f>
        <v>122.4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129.4</v>
      </c>
      <c r="K314" s="6">
        <f>J314*'Input Data'!AF329</f>
        <v>6.4700000000000006</v>
      </c>
      <c r="L314" s="6">
        <f>J314*'Input Data'!AG329</f>
        <v>0</v>
      </c>
      <c r="M314" s="6">
        <f t="shared" si="9"/>
        <v>135.87</v>
      </c>
    </row>
    <row r="315" spans="1:16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Data'!O330</f>
        <v>122.4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141.4</v>
      </c>
      <c r="K315" s="6">
        <f>J315*'Input Data'!AF330</f>
        <v>7.07</v>
      </c>
      <c r="L315" s="6">
        <f>J315*'Input Data'!AG330</f>
        <v>0</v>
      </c>
      <c r="M315" s="6">
        <f t="shared" si="9"/>
        <v>148.47</v>
      </c>
    </row>
    <row r="316" spans="1:16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Data'!O331</f>
        <v>130.80000000000001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155.30000000000001</v>
      </c>
      <c r="K316" s="6">
        <f>J316*'Input Data'!AF331</f>
        <v>7.7650000000000006</v>
      </c>
      <c r="L316" s="6">
        <f>J316*'Input Data'!AG331</f>
        <v>0</v>
      </c>
      <c r="M316" s="6">
        <f t="shared" si="9"/>
        <v>163.065</v>
      </c>
    </row>
    <row r="317" spans="1:16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Data'!O332</f>
        <v>114.7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139.19999999999999</v>
      </c>
      <c r="K317" s="6">
        <f>J317*'Input Data'!AF332</f>
        <v>6.96</v>
      </c>
      <c r="L317" s="6">
        <f>J317*'Input Data'!AG332</f>
        <v>0</v>
      </c>
      <c r="M317" s="6">
        <f t="shared" si="9"/>
        <v>146.16</v>
      </c>
    </row>
    <row r="318" spans="1:16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Data'!O333</f>
        <v>134.69999999999999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147.69999999999999</v>
      </c>
      <c r="K318" s="6">
        <f>J318*'Input Data'!AF333</f>
        <v>7.3849999999999998</v>
      </c>
      <c r="L318" s="6">
        <f>J318*'Input Data'!AG333</f>
        <v>0</v>
      </c>
      <c r="M318" s="6">
        <f t="shared" si="9"/>
        <v>155.08499999999998</v>
      </c>
    </row>
    <row r="319" spans="1:16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Data'!O334</f>
        <v>134.69999999999999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159.19999999999999</v>
      </c>
      <c r="K319" s="6">
        <f>J319*'Input Data'!AF334</f>
        <v>7.96</v>
      </c>
      <c r="L319" s="6">
        <f>J319*'Input Data'!AG334</f>
        <v>0</v>
      </c>
      <c r="M319" s="6">
        <f t="shared" si="9"/>
        <v>167.16</v>
      </c>
    </row>
    <row r="320" spans="1:16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Data'!O335</f>
        <v>122.5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129.5</v>
      </c>
      <c r="K320" s="6">
        <f>J320*'Input Data'!AF335</f>
        <v>6.4750000000000005</v>
      </c>
      <c r="L320" s="6">
        <f>J320*'Input Data'!AG335</f>
        <v>0</v>
      </c>
      <c r="M320" s="6">
        <f t="shared" si="9"/>
        <v>135.97499999999999</v>
      </c>
      <c r="O320" s="6"/>
      <c r="P320" s="6"/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Data'!O336</f>
        <v>122.5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141.5</v>
      </c>
      <c r="K321" s="6">
        <f>J321*'Input Data'!AF336</f>
        <v>7.0750000000000002</v>
      </c>
      <c r="L321" s="6">
        <f>J321*'Input Data'!AG336</f>
        <v>0</v>
      </c>
      <c r="M321" s="6">
        <f t="shared" si="9"/>
        <v>148.57499999999999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Data'!O337</f>
        <v>127.1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151.6</v>
      </c>
      <c r="K322" s="6">
        <f>J322*'Input Data'!AF337</f>
        <v>7.58</v>
      </c>
      <c r="L322" s="6">
        <f>J322*'Input Data'!AG337</f>
        <v>0</v>
      </c>
      <c r="M322" s="6">
        <f t="shared" si="9"/>
        <v>159.18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Data'!O338</f>
        <v>114.7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139.19999999999999</v>
      </c>
      <c r="K323" s="6">
        <f>J323*'Input Data'!AF338</f>
        <v>6.96</v>
      </c>
      <c r="L323" s="6">
        <f>J323*'Input Data'!AG338</f>
        <v>0</v>
      </c>
      <c r="M323" s="6">
        <f t="shared" si="9"/>
        <v>146.16</v>
      </c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Data'!O339</f>
        <v>157.6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170.6</v>
      </c>
      <c r="K324" s="6">
        <f>J324*'Input Data'!AF339</f>
        <v>8.5299999999999994</v>
      </c>
      <c r="L324" s="6">
        <f>J324*'Input Data'!AG339</f>
        <v>0</v>
      </c>
      <c r="M324" s="6">
        <f t="shared" si="9"/>
        <v>179.13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Data'!O340</f>
        <v>134.69999999999999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159.19999999999999</v>
      </c>
      <c r="K325" s="6">
        <f>J325*'Input Data'!AF340</f>
        <v>7.96</v>
      </c>
      <c r="L325" s="6">
        <f>J325*'Input Data'!AG340</f>
        <v>0</v>
      </c>
      <c r="M325" s="6">
        <f t="shared" si="9"/>
        <v>167.16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Data'!O341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Data'!O342</f>
        <v>120.4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127.4</v>
      </c>
      <c r="K327" s="6">
        <f>J327*'Input Data'!AF342</f>
        <v>6.370000000000001</v>
      </c>
      <c r="L327" s="6">
        <f>J327*'Input Data'!AG342</f>
        <v>0</v>
      </c>
      <c r="M327" s="6">
        <f t="shared" si="9"/>
        <v>133.77000000000001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Data'!O343</f>
        <v>120.4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139.4</v>
      </c>
      <c r="K328" s="6">
        <f>J328*'Input Data'!AF343</f>
        <v>6.9700000000000006</v>
      </c>
      <c r="L328" s="6">
        <f>J328*'Input Data'!AG343</f>
        <v>0</v>
      </c>
      <c r="M328" s="6">
        <f t="shared" si="9"/>
        <v>146.37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Data'!O344</f>
        <v>124.7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149.19999999999999</v>
      </c>
      <c r="K329" s="6">
        <f>J329*'Input Data'!AF344</f>
        <v>7.46</v>
      </c>
      <c r="L329" s="6">
        <f>J329*'Input Data'!AG344</f>
        <v>0</v>
      </c>
      <c r="M329" s="6">
        <f t="shared" si="9"/>
        <v>156.66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Data'!O345</f>
        <v>108.4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121.4</v>
      </c>
      <c r="K330" s="6">
        <f>J330*'Input Data'!AF345</f>
        <v>6.07</v>
      </c>
      <c r="L330" s="6">
        <f>J330*'Input Data'!AG345</f>
        <v>0</v>
      </c>
      <c r="M330" s="6">
        <f t="shared" si="9"/>
        <v>127.47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Data'!O346</f>
        <v>108.4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132.9</v>
      </c>
      <c r="K331" s="6">
        <f>J331*'Input Data'!AF346</f>
        <v>6.6450000000000005</v>
      </c>
      <c r="L331" s="6">
        <f>J331*'Input Data'!AG346</f>
        <v>0</v>
      </c>
      <c r="M331" s="6">
        <f t="shared" si="9"/>
        <v>139.54500000000002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Data'!O347</f>
        <v>142.6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155.6</v>
      </c>
      <c r="K332" s="6">
        <f>J332*'Input Data'!AF347</f>
        <v>7.78</v>
      </c>
      <c r="L332" s="6">
        <f>J332*'Input Data'!AG347</f>
        <v>0</v>
      </c>
      <c r="M332" s="6">
        <f t="shared" si="9"/>
        <v>163.38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Data'!O348</f>
        <v>128.4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152.9</v>
      </c>
      <c r="K333" s="6">
        <f>J333*'Input Data'!AF348</f>
        <v>7.6450000000000005</v>
      </c>
      <c r="L333" s="6">
        <f>J333*'Input Data'!AG348</f>
        <v>0</v>
      </c>
      <c r="M333" s="6">
        <f t="shared" si="9"/>
        <v>160.54500000000002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Data'!O349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Data'!O350</f>
        <v>120.4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127.4</v>
      </c>
      <c r="K335" s="6">
        <f>J335*'Input Data'!AF350</f>
        <v>6.370000000000001</v>
      </c>
      <c r="L335" s="6">
        <f>J335*'Input Data'!AG350</f>
        <v>0</v>
      </c>
      <c r="M335" s="6">
        <f t="shared" si="11"/>
        <v>133.77000000000001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Data'!O351</f>
        <v>120.4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139.4</v>
      </c>
      <c r="K336" s="6">
        <f>J336*'Input Data'!AF351</f>
        <v>6.9700000000000006</v>
      </c>
      <c r="L336" s="6">
        <f>J336*'Input Data'!AG351</f>
        <v>0</v>
      </c>
      <c r="M336" s="6">
        <f t="shared" si="11"/>
        <v>146.37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Data'!O352</f>
        <v>108.4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132.9</v>
      </c>
      <c r="K337" s="6">
        <f>J337*'Input Data'!AF352</f>
        <v>6.6450000000000005</v>
      </c>
      <c r="L337" s="6">
        <f>J337*'Input Data'!AG352</f>
        <v>0</v>
      </c>
      <c r="M337" s="6">
        <f t="shared" si="11"/>
        <v>139.54500000000002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Data'!O353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Data'!O354</f>
        <v>123.2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130.19999999999999</v>
      </c>
      <c r="K339" s="6">
        <f>J339*'Input Data'!AF354</f>
        <v>6.51</v>
      </c>
      <c r="L339" s="6">
        <f>J339*'Input Data'!AG354</f>
        <v>0</v>
      </c>
      <c r="M339" s="6">
        <f t="shared" si="11"/>
        <v>136.70999999999998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Data'!O355</f>
        <v>123.2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142.19999999999999</v>
      </c>
      <c r="K340" s="6">
        <f>J340*'Input Data'!AF355</f>
        <v>7.1099999999999994</v>
      </c>
      <c r="L340" s="6">
        <f>J340*'Input Data'!AG355</f>
        <v>0</v>
      </c>
      <c r="M340" s="6">
        <f t="shared" si="11"/>
        <v>149.31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Data'!O356</f>
        <v>114.4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138.9</v>
      </c>
      <c r="K341" s="6">
        <f>J341*'Input Data'!AF356</f>
        <v>6.9450000000000003</v>
      </c>
      <c r="L341" s="6">
        <f>J341*'Input Data'!AG356</f>
        <v>0</v>
      </c>
      <c r="M341" s="6">
        <f t="shared" si="11"/>
        <v>145.845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Data'!O357</f>
        <v>109.9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134.4</v>
      </c>
      <c r="K342" s="6">
        <f>J342*'Input Data'!AF357</f>
        <v>6.7200000000000006</v>
      </c>
      <c r="L342" s="6">
        <f>J342*'Input Data'!AG357</f>
        <v>0</v>
      </c>
      <c r="M342" s="6">
        <f t="shared" si="11"/>
        <v>141.12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Data'!O358</f>
        <v>129.9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154.4</v>
      </c>
      <c r="K343" s="6">
        <f>J343*'Input Data'!AF358</f>
        <v>7.7200000000000006</v>
      </c>
      <c r="L343" s="6">
        <f>J343*'Input Data'!AG358</f>
        <v>0</v>
      </c>
      <c r="M343" s="6">
        <f t="shared" si="11"/>
        <v>162.12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Data'!O359</f>
        <v>87.4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94.4</v>
      </c>
      <c r="K344" s="6">
        <f>J344*'Input Data'!AF359</f>
        <v>4.7200000000000006</v>
      </c>
      <c r="L344" s="6">
        <f>J344*'Input Data'!AG359</f>
        <v>0</v>
      </c>
      <c r="M344" s="6">
        <f t="shared" si="11"/>
        <v>99.12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Data'!O360</f>
        <v>121.1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140.1</v>
      </c>
      <c r="K345" s="6">
        <f>J345*'Input Data'!AF360</f>
        <v>7.0049999999999999</v>
      </c>
      <c r="L345" s="6">
        <f>J345*'Input Data'!AG360</f>
        <v>0</v>
      </c>
      <c r="M345" s="6">
        <f t="shared" si="11"/>
        <v>147.10499999999999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Data'!O361</f>
        <v>112.5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137</v>
      </c>
      <c r="K346" s="6">
        <f>J346*'Input Data'!AF361</f>
        <v>6.8500000000000005</v>
      </c>
      <c r="L346" s="6">
        <f>J346*'Input Data'!AG361</f>
        <v>0</v>
      </c>
      <c r="M346" s="6">
        <f t="shared" si="11"/>
        <v>143.85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Data'!O362</f>
        <v>81.400000000000006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105.9</v>
      </c>
      <c r="K347" s="6">
        <f>J347*'Input Data'!AF362</f>
        <v>5.2950000000000008</v>
      </c>
      <c r="L347" s="6">
        <f>J347*'Input Data'!AG362</f>
        <v>0</v>
      </c>
      <c r="M347" s="6">
        <f t="shared" si="11"/>
        <v>111.19500000000001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Data'!O363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Data'!O364</f>
        <v>121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128</v>
      </c>
      <c r="K349" s="6">
        <f>J349*'Input Data'!AF364</f>
        <v>6.4</v>
      </c>
      <c r="L349" s="6">
        <f>J349*'Input Data'!AG364</f>
        <v>0</v>
      </c>
      <c r="M349" s="6">
        <f t="shared" si="11"/>
        <v>134.4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Data'!O365</f>
        <v>121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140</v>
      </c>
      <c r="K350" s="6">
        <f>J350*'Input Data'!AF365</f>
        <v>7</v>
      </c>
      <c r="L350" s="6">
        <f>J350*'Input Data'!AG365</f>
        <v>0</v>
      </c>
      <c r="M350" s="6">
        <f t="shared" si="11"/>
        <v>147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Data'!O366</f>
        <v>121.1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145.6</v>
      </c>
      <c r="K351" s="6">
        <f>J351*'Input Data'!AF366</f>
        <v>7.28</v>
      </c>
      <c r="L351" s="6">
        <f>J351*'Input Data'!AG366</f>
        <v>0</v>
      </c>
      <c r="M351" s="6">
        <f t="shared" si="11"/>
        <v>152.88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Data'!O367</f>
        <v>112.1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125.1</v>
      </c>
      <c r="K352" s="6">
        <f>J352*'Input Data'!AF367</f>
        <v>6.2549999999999999</v>
      </c>
      <c r="L352" s="6">
        <f>J352*'Input Data'!AG367</f>
        <v>0</v>
      </c>
      <c r="M352" s="6">
        <f t="shared" si="11"/>
        <v>131.35499999999999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Data'!O368</f>
        <v>112.1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136.6</v>
      </c>
      <c r="K353" s="6">
        <f>J353*'Input Data'!AF368</f>
        <v>6.83</v>
      </c>
      <c r="L353" s="6">
        <f>J353*'Input Data'!AG368</f>
        <v>0</v>
      </c>
      <c r="M353" s="6">
        <f t="shared" si="11"/>
        <v>143.43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Data'!O369</f>
        <v>133.69999999999999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158.19999999999999</v>
      </c>
      <c r="K354" s="6">
        <f>J354*'Input Data'!AF369</f>
        <v>7.91</v>
      </c>
      <c r="L354" s="6">
        <f>J354*'Input Data'!AG369</f>
        <v>0</v>
      </c>
      <c r="M354" s="6">
        <f t="shared" si="11"/>
        <v>166.10999999999999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Data'!O370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Data'!O371</f>
        <v>122.3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141.30000000000001</v>
      </c>
      <c r="K356" s="6">
        <f>J356*'Input Data'!AF371</f>
        <v>7.0650000000000013</v>
      </c>
      <c r="L356" s="6">
        <f>J356*'Input Data'!AG371</f>
        <v>0</v>
      </c>
      <c r="M356" s="6">
        <f t="shared" si="11"/>
        <v>148.36500000000001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Data'!O372</f>
        <v>109.3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133.80000000000001</v>
      </c>
      <c r="K357" s="6">
        <f>J357*'Input Data'!AF372</f>
        <v>6.6900000000000013</v>
      </c>
      <c r="L357" s="6">
        <f>J357*'Input Data'!AG372</f>
        <v>0</v>
      </c>
      <c r="M357" s="6">
        <f t="shared" si="11"/>
        <v>140.49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Data'!O373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Data'!O374</f>
        <v>121.33000000000001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128.33000000000001</v>
      </c>
      <c r="K359" s="6">
        <f>J359*'Input Data'!AF374</f>
        <v>6.416500000000001</v>
      </c>
      <c r="L359" s="6">
        <f>J359*'Input Data'!AG374</f>
        <v>0</v>
      </c>
      <c r="M359" s="6">
        <f t="shared" si="11"/>
        <v>134.74650000000003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Data'!O375</f>
        <v>121.33000000000001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140.33000000000001</v>
      </c>
      <c r="K360" s="6">
        <f>J360*'Input Data'!AF375</f>
        <v>7.0165000000000006</v>
      </c>
      <c r="L360" s="6">
        <f>J360*'Input Data'!AG375</f>
        <v>0</v>
      </c>
      <c r="M360" s="6">
        <f t="shared" si="11"/>
        <v>147.34650000000002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Data'!O376</f>
        <v>109.93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134.43</v>
      </c>
      <c r="K361" s="6">
        <f>J361*'Input Data'!AF376</f>
        <v>6.7215000000000007</v>
      </c>
      <c r="L361" s="6">
        <f>J361*'Input Data'!AG376</f>
        <v>0</v>
      </c>
      <c r="M361" s="6">
        <f t="shared" si="11"/>
        <v>141.1515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Data'!O377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Data'!O378</f>
        <v>121.33000000000001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128.33000000000001</v>
      </c>
      <c r="K363" s="6">
        <f>J363*'Input Data'!AF378</f>
        <v>6.416500000000001</v>
      </c>
      <c r="L363" s="6">
        <f>J363*'Input Data'!AG378</f>
        <v>0</v>
      </c>
      <c r="M363" s="6">
        <f t="shared" si="11"/>
        <v>134.74650000000003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Data'!O379</f>
        <v>121.33000000000001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140.33000000000001</v>
      </c>
      <c r="K364" s="6">
        <f>J364*'Input Data'!AF379</f>
        <v>7.0165000000000006</v>
      </c>
      <c r="L364" s="6">
        <f>J364*'Input Data'!AG379</f>
        <v>0</v>
      </c>
      <c r="M364" s="6">
        <f t="shared" si="11"/>
        <v>147.34650000000002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Data'!O380</f>
        <v>109.93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134.43</v>
      </c>
      <c r="K365" s="6">
        <f>J365*'Input Data'!AF380</f>
        <v>6.7215000000000007</v>
      </c>
      <c r="L365" s="6">
        <f>J365*'Input Data'!AG380</f>
        <v>0</v>
      </c>
      <c r="M365" s="6">
        <f t="shared" si="11"/>
        <v>141.1515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Data'!O381</f>
        <v>129.93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142.93</v>
      </c>
      <c r="K366" s="6">
        <f>J366*'Input Data'!AF381</f>
        <v>7.1465000000000005</v>
      </c>
      <c r="L366" s="6">
        <f>J366*'Input Data'!AG381</f>
        <v>0</v>
      </c>
      <c r="M366" s="6">
        <f t="shared" si="11"/>
        <v>150.07650000000001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Data'!O382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Data'!O383</f>
        <v>121.33000000000001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128.33000000000001</v>
      </c>
      <c r="K368" s="6">
        <f>J368*'Input Data'!AF383</f>
        <v>6.416500000000001</v>
      </c>
      <c r="L368" s="6">
        <f>J368*'Input Data'!AG383</f>
        <v>0</v>
      </c>
      <c r="M368" s="6">
        <f t="shared" si="11"/>
        <v>134.74650000000003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Data'!O384</f>
        <v>121.33000000000001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140.33000000000001</v>
      </c>
      <c r="K369" s="6">
        <f>J369*'Input Data'!AF384</f>
        <v>7.0165000000000006</v>
      </c>
      <c r="L369" s="6">
        <f>J369*'Input Data'!AG384</f>
        <v>0</v>
      </c>
      <c r="M369" s="6">
        <f t="shared" si="11"/>
        <v>147.34650000000002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Data'!O385</f>
        <v>129.43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153.93</v>
      </c>
      <c r="K370" s="6">
        <f>J370*'Input Data'!AF385</f>
        <v>7.6965000000000003</v>
      </c>
      <c r="L370" s="6">
        <f>J370*'Input Data'!AG385</f>
        <v>0</v>
      </c>
      <c r="M370" s="6">
        <f t="shared" si="11"/>
        <v>161.62650000000002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Data'!O386</f>
        <v>109.93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134.43</v>
      </c>
      <c r="K371" s="6">
        <f>J371*'Input Data'!AF386</f>
        <v>6.7215000000000007</v>
      </c>
      <c r="L371" s="6">
        <f>J371*'Input Data'!AG386</f>
        <v>0</v>
      </c>
      <c r="M371" s="6">
        <f t="shared" si="11"/>
        <v>141.1515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Data'!O387</f>
        <v>129.93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154.43</v>
      </c>
      <c r="K372" s="6">
        <f>J372*'Input Data'!AF387</f>
        <v>7.7215000000000007</v>
      </c>
      <c r="L372" s="6">
        <f>J372*'Input Data'!AG387</f>
        <v>0</v>
      </c>
      <c r="M372" s="6">
        <f t="shared" si="11"/>
        <v>162.1515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Data'!O388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Data'!O389</f>
        <v>122.63000000000001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129.63</v>
      </c>
      <c r="K374" s="6">
        <f>J374*'Input Data'!AF389</f>
        <v>6.4815000000000005</v>
      </c>
      <c r="L374" s="6">
        <f>J374*'Input Data'!AG389</f>
        <v>0</v>
      </c>
      <c r="M374" s="6">
        <f t="shared" si="11"/>
        <v>136.11150000000001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Data'!O390</f>
        <v>122.63000000000001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141.63</v>
      </c>
      <c r="K375" s="6">
        <f>J375*'Input Data'!AF390</f>
        <v>7.0815000000000001</v>
      </c>
      <c r="L375" s="6">
        <f>J375*'Input Data'!AG390</f>
        <v>0</v>
      </c>
      <c r="M375" s="6">
        <f t="shared" si="11"/>
        <v>148.7115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Data'!O391</f>
        <v>111.23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135.73000000000002</v>
      </c>
      <c r="K376" s="6">
        <f>J376*'Input Data'!AF391</f>
        <v>6.7865000000000011</v>
      </c>
      <c r="L376" s="6">
        <f>J376*'Input Data'!AG391</f>
        <v>0</v>
      </c>
      <c r="M376" s="6">
        <f t="shared" si="11"/>
        <v>142.51650000000001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Data'!O392</f>
        <v>131.22999999999999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144.22999999999999</v>
      </c>
      <c r="K377" s="6">
        <f>J377*'Input Data'!AF392</f>
        <v>7.2115</v>
      </c>
      <c r="L377" s="6">
        <f>J377*'Input Data'!AG392</f>
        <v>0</v>
      </c>
      <c r="M377" s="6">
        <f t="shared" si="11"/>
        <v>151.44149999999999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Data'!O393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Data'!O394</f>
        <v>122.33000000000001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129.33000000000001</v>
      </c>
      <c r="K379" s="6">
        <f>J379*'Input Data'!AF394</f>
        <v>6.4665000000000008</v>
      </c>
      <c r="L379" s="6">
        <f>J379*'Input Data'!AG394</f>
        <v>0</v>
      </c>
      <c r="M379" s="6">
        <f t="shared" si="11"/>
        <v>135.79650000000001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Data'!O395</f>
        <v>122.33000000000001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141.33000000000001</v>
      </c>
      <c r="K380" s="6">
        <f>J380*'Input Data'!AF395</f>
        <v>7.0665000000000013</v>
      </c>
      <c r="L380" s="6">
        <f>J380*'Input Data'!AG395</f>
        <v>0</v>
      </c>
      <c r="M380" s="6">
        <f t="shared" si="11"/>
        <v>148.3965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Data'!O396</f>
        <v>110.93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135.43</v>
      </c>
      <c r="K381" s="6">
        <f>J381*'Input Data'!AF396</f>
        <v>6.7715000000000005</v>
      </c>
      <c r="L381" s="6">
        <f>J381*'Input Data'!AG396</f>
        <v>0</v>
      </c>
      <c r="M381" s="6">
        <f t="shared" si="11"/>
        <v>142.20150000000001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Data'!O397</f>
        <v>130.93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143.93</v>
      </c>
      <c r="K382" s="6">
        <f>J382*'Input Data'!AF397</f>
        <v>7.1965000000000003</v>
      </c>
      <c r="L382" s="6">
        <f>J382*'Input Data'!AG397</f>
        <v>0</v>
      </c>
      <c r="M382" s="6">
        <f t="shared" si="11"/>
        <v>151.12650000000002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Data'!O398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Data'!O399</f>
        <v>118.7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125.7</v>
      </c>
      <c r="K384" s="6">
        <f>J384*'Input Data'!AF399</f>
        <v>6.2850000000000001</v>
      </c>
      <c r="L384" s="6">
        <f>J384*'Input Data'!AG399</f>
        <v>0</v>
      </c>
      <c r="M384" s="6">
        <f t="shared" si="11"/>
        <v>131.98500000000001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Data'!O400</f>
        <v>118.7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137.69999999999999</v>
      </c>
      <c r="K385" s="6">
        <f>J385*'Input Data'!AF400</f>
        <v>6.8849999999999998</v>
      </c>
      <c r="L385" s="6">
        <f>J385*'Input Data'!AG400</f>
        <v>0</v>
      </c>
      <c r="M385" s="6">
        <f t="shared" si="11"/>
        <v>144.58499999999998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Data'!O401</f>
        <v>106.2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130.69999999999999</v>
      </c>
      <c r="K386" s="6">
        <f>J386*'Input Data'!AF401</f>
        <v>6.5350000000000001</v>
      </c>
      <c r="L386" s="6">
        <f>J386*'Input Data'!AG401</f>
        <v>0</v>
      </c>
      <c r="M386" s="6">
        <f t="shared" si="11"/>
        <v>137.23499999999999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Data'!O402</f>
        <v>123.1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136.1</v>
      </c>
      <c r="K387" s="6">
        <f>J387*'Input Data'!AF402</f>
        <v>6.8049999999999997</v>
      </c>
      <c r="L387" s="6">
        <f>J387*'Input Data'!AG402</f>
        <v>0</v>
      </c>
      <c r="M387" s="6">
        <f t="shared" si="11"/>
        <v>142.905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Data'!O403</f>
        <v>123.1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147.6</v>
      </c>
      <c r="K388" s="6">
        <f>J388*'Input Data'!AF403</f>
        <v>7.38</v>
      </c>
      <c r="L388" s="6">
        <f>J388*'Input Data'!AG403</f>
        <v>0</v>
      </c>
      <c r="M388" s="6">
        <f t="shared" si="11"/>
        <v>154.97999999999999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Data'!O404</f>
        <v>121.73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128.73000000000002</v>
      </c>
      <c r="K389" s="6">
        <f>J389*'Input Data'!AF404</f>
        <v>6.4365000000000014</v>
      </c>
      <c r="L389" s="6">
        <f>J389*'Input Data'!AG404</f>
        <v>0</v>
      </c>
      <c r="M389" s="6">
        <f t="shared" si="11"/>
        <v>135.16650000000001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Data'!O405</f>
        <v>121.73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140.73000000000002</v>
      </c>
      <c r="K390" s="6">
        <f>J390*'Input Data'!AF405</f>
        <v>7.0365000000000011</v>
      </c>
      <c r="L390" s="6">
        <f>J390*'Input Data'!AG405</f>
        <v>0</v>
      </c>
      <c r="M390" s="6">
        <f t="shared" si="11"/>
        <v>147.76650000000001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Data'!O406</f>
        <v>110.33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134.82999999999998</v>
      </c>
      <c r="K391" s="6">
        <f>J391*'Input Data'!AF406</f>
        <v>6.7414999999999994</v>
      </c>
      <c r="L391" s="6">
        <f>J391*'Input Data'!AG406</f>
        <v>0</v>
      </c>
      <c r="M391" s="6">
        <f t="shared" si="11"/>
        <v>141.57149999999999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Data'!O407</f>
        <v>130.33000000000001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143.33000000000001</v>
      </c>
      <c r="K392" s="6">
        <f>J392*'Input Data'!AF407</f>
        <v>7.166500000000001</v>
      </c>
      <c r="L392" s="6">
        <f>J392*'Input Data'!AG407</f>
        <v>0</v>
      </c>
      <c r="M392" s="6">
        <f t="shared" si="11"/>
        <v>150.49650000000003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Data'!O408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Data'!O409</f>
        <v>121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140</v>
      </c>
      <c r="K394" s="6">
        <f>J394*'Input Data'!AF409</f>
        <v>7</v>
      </c>
      <c r="L394" s="6">
        <f>J394*'Input Data'!AG409</f>
        <v>0</v>
      </c>
      <c r="M394" s="6">
        <f t="shared" si="11"/>
        <v>147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Data'!O410</f>
        <v>129.1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153.6</v>
      </c>
      <c r="K395" s="6">
        <f>J395*'Input Data'!AF410</f>
        <v>7.68</v>
      </c>
      <c r="L395" s="6">
        <f>J395*'Input Data'!AG410</f>
        <v>0</v>
      </c>
      <c r="M395" s="6">
        <f t="shared" si="11"/>
        <v>161.28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Data'!O411</f>
        <v>109.6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134.1</v>
      </c>
      <c r="K396" s="6">
        <f>J396*'Input Data'!AF411</f>
        <v>6.7050000000000001</v>
      </c>
      <c r="L396" s="6">
        <f>J396*'Input Data'!AG411</f>
        <v>0</v>
      </c>
      <c r="M396" s="6">
        <f t="shared" si="11"/>
        <v>140.80500000000001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Data'!O412</f>
        <v>129.6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154.1</v>
      </c>
      <c r="K397" s="6">
        <f>J397*'Input Data'!AF412</f>
        <v>7.7050000000000001</v>
      </c>
      <c r="L397" s="6">
        <f>J397*'Input Data'!AG412</f>
        <v>0</v>
      </c>
      <c r="M397" s="6">
        <f t="shared" si="11"/>
        <v>161.80500000000001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Data'!O413</f>
        <v>126.8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133.80000000000001</v>
      </c>
      <c r="K398" s="6">
        <f>J398*'Input Data'!AF413</f>
        <v>6.6900000000000013</v>
      </c>
      <c r="L398" s="6">
        <f>J398*'Input Data'!AG413</f>
        <v>0</v>
      </c>
      <c r="M398" s="6">
        <f t="shared" ref="M398:M461" si="13">SUM(J398:L398)</f>
        <v>140.49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Data'!O414</f>
        <v>126.8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145.80000000000001</v>
      </c>
      <c r="K399" s="6">
        <f>J399*'Input Data'!AF414</f>
        <v>7.2900000000000009</v>
      </c>
      <c r="L399" s="6">
        <f>J399*'Input Data'!AG414</f>
        <v>0</v>
      </c>
      <c r="M399" s="6">
        <f t="shared" si="13"/>
        <v>153.09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Data'!O415</f>
        <v>114.2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138.69999999999999</v>
      </c>
      <c r="K400" s="6">
        <f>J400*'Input Data'!AF415</f>
        <v>6.9349999999999996</v>
      </c>
      <c r="L400" s="6">
        <f>J400*'Input Data'!AG415</f>
        <v>0</v>
      </c>
      <c r="M400" s="6">
        <f t="shared" si="13"/>
        <v>145.63499999999999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Data'!O416</f>
        <v>134.19999999999999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147.19999999999999</v>
      </c>
      <c r="K401" s="6">
        <f>J401*'Input Data'!AF416</f>
        <v>7.3599999999999994</v>
      </c>
      <c r="L401" s="6">
        <f>J401*'Input Data'!AG416</f>
        <v>0</v>
      </c>
      <c r="M401" s="6">
        <f t="shared" si="13"/>
        <v>154.56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Data'!O417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Data'!O418</f>
        <v>120.6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127.6</v>
      </c>
      <c r="K403" s="6">
        <f>J403*'Input Data'!AF418</f>
        <v>6.38</v>
      </c>
      <c r="L403" s="6">
        <f>J403*'Input Data'!AG418</f>
        <v>0</v>
      </c>
      <c r="M403" s="6">
        <f t="shared" si="13"/>
        <v>133.97999999999999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Data'!O419</f>
        <v>120.6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139.6</v>
      </c>
      <c r="K404" s="6">
        <f>J404*'Input Data'!AF419</f>
        <v>6.98</v>
      </c>
      <c r="L404" s="6">
        <f>J404*'Input Data'!AG419</f>
        <v>0</v>
      </c>
      <c r="M404" s="6">
        <f t="shared" si="13"/>
        <v>146.57999999999998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Data'!O420</f>
        <v>112.3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136.80000000000001</v>
      </c>
      <c r="K405" s="6">
        <f>J405*'Input Data'!AF420</f>
        <v>6.8400000000000007</v>
      </c>
      <c r="L405" s="6">
        <f>J405*'Input Data'!AG420</f>
        <v>0</v>
      </c>
      <c r="M405" s="6">
        <f t="shared" si="13"/>
        <v>143.64000000000001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Data'!O421</f>
        <v>73.2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97.7</v>
      </c>
      <c r="K406" s="6">
        <f>J406*'Input Data'!AF421</f>
        <v>4.8850000000000007</v>
      </c>
      <c r="L406" s="6">
        <f>J406*'Input Data'!AG421</f>
        <v>0</v>
      </c>
      <c r="M406" s="6">
        <f t="shared" si="13"/>
        <v>102.58500000000001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Data'!O422</f>
        <v>122.93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129.93</v>
      </c>
      <c r="K407" s="6">
        <f>J407*'Input Data'!AF422</f>
        <v>6.4965000000000011</v>
      </c>
      <c r="L407" s="6">
        <f>J407*'Input Data'!AG422</f>
        <v>0</v>
      </c>
      <c r="M407" s="6">
        <f t="shared" si="13"/>
        <v>136.4265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Data'!O423</f>
        <v>122.93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141.93</v>
      </c>
      <c r="K408" s="6">
        <f>J408*'Input Data'!AF423</f>
        <v>7.0965000000000007</v>
      </c>
      <c r="L408" s="6">
        <f>J408*'Input Data'!AG423</f>
        <v>0</v>
      </c>
      <c r="M408" s="6">
        <f t="shared" si="13"/>
        <v>149.0265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Data'!O424</f>
        <v>111.53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124.53</v>
      </c>
      <c r="K409" s="6">
        <f>J409*'Input Data'!AF424</f>
        <v>6.2265000000000006</v>
      </c>
      <c r="L409" s="6">
        <f>J409*'Input Data'!AG424</f>
        <v>0</v>
      </c>
      <c r="M409" s="6">
        <f t="shared" si="13"/>
        <v>130.75649999999999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Data'!O425</f>
        <v>111.53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136.03</v>
      </c>
      <c r="K410" s="6">
        <f>J410*'Input Data'!AF425</f>
        <v>6.8015000000000008</v>
      </c>
      <c r="L410" s="6">
        <f>J410*'Input Data'!AG425</f>
        <v>0</v>
      </c>
      <c r="M410" s="6">
        <f t="shared" si="13"/>
        <v>142.83150000000001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Data'!O426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Data'!O427</f>
        <v>122.93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129.93</v>
      </c>
      <c r="K412" s="6">
        <f>J412*'Input Data'!AF427</f>
        <v>6.4965000000000011</v>
      </c>
      <c r="L412" s="6">
        <f>J412*'Input Data'!AG427</f>
        <v>0</v>
      </c>
      <c r="M412" s="6">
        <f t="shared" si="13"/>
        <v>136.4265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Data'!O428</f>
        <v>122.93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141.93</v>
      </c>
      <c r="K413" s="6">
        <f>J413*'Input Data'!AF428</f>
        <v>7.0965000000000007</v>
      </c>
      <c r="L413" s="6">
        <f>J413*'Input Data'!AG428</f>
        <v>0</v>
      </c>
      <c r="M413" s="6">
        <f t="shared" si="13"/>
        <v>149.0265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Data'!O429</f>
        <v>111.53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124.53</v>
      </c>
      <c r="K414" s="6">
        <f>J414*'Input Data'!AF429</f>
        <v>6.2265000000000006</v>
      </c>
      <c r="L414" s="6">
        <f>J414*'Input Data'!AG429</f>
        <v>0</v>
      </c>
      <c r="M414" s="6">
        <f t="shared" si="13"/>
        <v>130.75649999999999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Data'!O430</f>
        <v>111.53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136.03</v>
      </c>
      <c r="K415" s="6">
        <f>J415*'Input Data'!AF430</f>
        <v>6.8015000000000008</v>
      </c>
      <c r="L415" s="6">
        <f>J415*'Input Data'!AG430</f>
        <v>0</v>
      </c>
      <c r="M415" s="6">
        <f t="shared" si="13"/>
        <v>142.83150000000001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Data'!O431</f>
        <v>131.53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144.53</v>
      </c>
      <c r="K416" s="6">
        <f>J416*'Input Data'!AF431</f>
        <v>7.2265000000000006</v>
      </c>
      <c r="L416" s="6">
        <f>J416*'Input Data'!AG431</f>
        <v>0</v>
      </c>
      <c r="M416" s="6">
        <f t="shared" si="13"/>
        <v>151.75649999999999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Data'!O432</f>
        <v>131.53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156.03</v>
      </c>
      <c r="K417" s="6">
        <f>J417*'Input Data'!AF432</f>
        <v>7.8015000000000008</v>
      </c>
      <c r="L417" s="6">
        <f>J417*'Input Data'!AG432</f>
        <v>0</v>
      </c>
      <c r="M417" s="6">
        <f t="shared" si="13"/>
        <v>163.83150000000001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Data'!O433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Data'!O434</f>
        <v>116.1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123.1</v>
      </c>
      <c r="K419" s="6">
        <f>J419*'Input Data'!AF434</f>
        <v>6.1550000000000002</v>
      </c>
      <c r="L419" s="6">
        <f>J419*'Input Data'!AG434</f>
        <v>0</v>
      </c>
      <c r="M419" s="6">
        <f t="shared" si="13"/>
        <v>129.255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Data'!O435</f>
        <v>116.1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135.1</v>
      </c>
      <c r="K420" s="6">
        <f>J420*'Input Data'!AF435</f>
        <v>6.7549999999999999</v>
      </c>
      <c r="L420" s="6">
        <f>J420*'Input Data'!AG435</f>
        <v>0</v>
      </c>
      <c r="M420" s="6">
        <f t="shared" si="13"/>
        <v>141.85499999999999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Data'!O436</f>
        <v>104.1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117.1</v>
      </c>
      <c r="K421" s="6">
        <f>J421*'Input Data'!AF436</f>
        <v>5.8550000000000004</v>
      </c>
      <c r="L421" s="6">
        <f>J421*'Input Data'!AG436</f>
        <v>0</v>
      </c>
      <c r="M421" s="6">
        <f t="shared" si="13"/>
        <v>122.955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Data'!O437</f>
        <v>104.1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128.6</v>
      </c>
      <c r="K422" s="6">
        <f>J422*'Input Data'!AF437</f>
        <v>6.43</v>
      </c>
      <c r="L422" s="6">
        <f>J422*'Input Data'!AG437</f>
        <v>0</v>
      </c>
      <c r="M422" s="6">
        <f t="shared" si="13"/>
        <v>135.03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Data'!O438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Data'!O439</f>
        <v>116.1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123.1</v>
      </c>
      <c r="K424" s="6">
        <f>J424*'Input Data'!AF439</f>
        <v>6.1550000000000002</v>
      </c>
      <c r="L424" s="6">
        <f>J424*'Input Data'!AG439</f>
        <v>0</v>
      </c>
      <c r="M424" s="6">
        <f t="shared" si="13"/>
        <v>129.255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Data'!O440</f>
        <v>116.1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135.1</v>
      </c>
      <c r="K425" s="6">
        <f>J425*'Input Data'!AF440</f>
        <v>6.7549999999999999</v>
      </c>
      <c r="L425" s="6">
        <f>J425*'Input Data'!AG440</f>
        <v>0</v>
      </c>
      <c r="M425" s="6">
        <f t="shared" si="13"/>
        <v>141.85499999999999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Data'!O441</f>
        <v>108.4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132.9</v>
      </c>
      <c r="K426" s="6">
        <f>J426*'Input Data'!AF441</f>
        <v>6.6450000000000005</v>
      </c>
      <c r="L426" s="6">
        <f>J426*'Input Data'!AG441</f>
        <v>0</v>
      </c>
      <c r="M426" s="6">
        <f t="shared" si="13"/>
        <v>139.54500000000002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Data'!O442</f>
        <v>103.9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128.4</v>
      </c>
      <c r="K427" s="6">
        <f>J427*'Input Data'!AF442</f>
        <v>6.4200000000000008</v>
      </c>
      <c r="L427" s="6">
        <f>J427*'Input Data'!AG442</f>
        <v>0</v>
      </c>
      <c r="M427" s="6">
        <f t="shared" si="13"/>
        <v>134.82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Data'!O443</f>
        <v>148.30000000000001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172.8</v>
      </c>
      <c r="K428" s="6">
        <f>J428*'Input Data'!AF443</f>
        <v>8.64</v>
      </c>
      <c r="L428" s="6">
        <f>J428*'Input Data'!AG443</f>
        <v>0</v>
      </c>
      <c r="M428" s="6">
        <f t="shared" si="13"/>
        <v>181.44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Data'!O444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Data'!O445</f>
        <v>116.4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123.4</v>
      </c>
      <c r="K430" s="6">
        <f>J430*'Input Data'!AF445</f>
        <v>6.1700000000000008</v>
      </c>
      <c r="L430" s="6">
        <f>J430*'Input Data'!AG445</f>
        <v>0</v>
      </c>
      <c r="M430" s="6">
        <f t="shared" si="13"/>
        <v>129.57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Data'!O446</f>
        <v>116.4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135.4</v>
      </c>
      <c r="K431" s="6">
        <f>J431*'Input Data'!AF446</f>
        <v>6.7700000000000005</v>
      </c>
      <c r="L431" s="6">
        <f>J431*'Input Data'!AG446</f>
        <v>0</v>
      </c>
      <c r="M431" s="6">
        <f t="shared" si="13"/>
        <v>142.17000000000002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Data'!O447</f>
        <v>104.4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117.4</v>
      </c>
      <c r="K432" s="6">
        <f>J432*'Input Data'!AF447</f>
        <v>5.870000000000001</v>
      </c>
      <c r="L432" s="6">
        <f>J432*'Input Data'!AG447</f>
        <v>0</v>
      </c>
      <c r="M432" s="6">
        <f t="shared" si="13"/>
        <v>123.27000000000001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Data'!O448</f>
        <v>104.4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128.9</v>
      </c>
      <c r="K433" s="6">
        <f>J433*'Input Data'!AF448</f>
        <v>6.4450000000000003</v>
      </c>
      <c r="L433" s="6">
        <f>J433*'Input Data'!AG448</f>
        <v>0</v>
      </c>
      <c r="M433" s="6">
        <f t="shared" si="13"/>
        <v>135.345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Data'!O449</f>
        <v>116.7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123.7</v>
      </c>
      <c r="K434" s="6">
        <f>J434*'Input Data'!AF449</f>
        <v>6.1850000000000005</v>
      </c>
      <c r="L434" s="6">
        <f>J434*'Input Data'!AG449</f>
        <v>0</v>
      </c>
      <c r="M434" s="6">
        <f t="shared" si="13"/>
        <v>129.88499999999999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Data'!O450</f>
        <v>116.7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135.69999999999999</v>
      </c>
      <c r="K435" s="6">
        <f>J435*'Input Data'!AF450</f>
        <v>6.7850000000000001</v>
      </c>
      <c r="L435" s="6">
        <f>J435*'Input Data'!AG450</f>
        <v>0</v>
      </c>
      <c r="M435" s="6">
        <f t="shared" si="13"/>
        <v>142.48499999999999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Data'!O451</f>
        <v>109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133.5</v>
      </c>
      <c r="K436" s="6">
        <f>J436*'Input Data'!AF451</f>
        <v>6.6750000000000007</v>
      </c>
      <c r="L436" s="6">
        <f>J436*'Input Data'!AG451</f>
        <v>0</v>
      </c>
      <c r="M436" s="6">
        <f t="shared" si="13"/>
        <v>140.17500000000001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Data'!O452</f>
        <v>104.5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129</v>
      </c>
      <c r="K437" s="6">
        <f>J437*'Input Data'!AF452</f>
        <v>6.45</v>
      </c>
      <c r="L437" s="6">
        <f>J437*'Input Data'!AG452</f>
        <v>0</v>
      </c>
      <c r="M437" s="6">
        <f t="shared" si="13"/>
        <v>135.44999999999999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Data'!O453</f>
        <v>124.5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137.5</v>
      </c>
      <c r="K438" s="6">
        <f>J438*'Input Data'!AF453</f>
        <v>6.875</v>
      </c>
      <c r="L438" s="6">
        <f>J438*'Input Data'!AG453</f>
        <v>0</v>
      </c>
      <c r="M438" s="6">
        <f t="shared" si="13"/>
        <v>144.375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Data'!O454</f>
        <v>124.5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149</v>
      </c>
      <c r="K439" s="6">
        <f>J439*'Input Data'!AF454</f>
        <v>7.45</v>
      </c>
      <c r="L439" s="6">
        <f>J439*'Input Data'!AG454</f>
        <v>0</v>
      </c>
      <c r="M439" s="6">
        <f t="shared" si="13"/>
        <v>156.44999999999999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Data'!O455</f>
        <v>116.3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123.3</v>
      </c>
      <c r="K440" s="6">
        <f>J440*'Input Data'!AF455</f>
        <v>6.165</v>
      </c>
      <c r="L440" s="6">
        <f>J440*'Input Data'!AG455</f>
        <v>0</v>
      </c>
      <c r="M440" s="6">
        <f t="shared" si="13"/>
        <v>129.465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Data'!O456</f>
        <v>116.3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135.30000000000001</v>
      </c>
      <c r="K441" s="6">
        <f>J441*'Input Data'!AF456</f>
        <v>6.7650000000000006</v>
      </c>
      <c r="L441" s="6">
        <f>J441*'Input Data'!AG456</f>
        <v>0</v>
      </c>
      <c r="M441" s="6">
        <f t="shared" si="13"/>
        <v>142.065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Data'!O457</f>
        <v>108.6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133.1</v>
      </c>
      <c r="K442" s="6">
        <f>J442*'Input Data'!AF457</f>
        <v>6.6550000000000002</v>
      </c>
      <c r="L442" s="6">
        <f>J442*'Input Data'!AG457</f>
        <v>0</v>
      </c>
      <c r="M442" s="6">
        <f t="shared" si="13"/>
        <v>139.755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Data'!O458</f>
        <v>104.1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128.6</v>
      </c>
      <c r="K443" s="6">
        <f>J443*'Input Data'!AF458</f>
        <v>6.43</v>
      </c>
      <c r="L443" s="6">
        <f>J443*'Input Data'!AG458</f>
        <v>0</v>
      </c>
      <c r="M443" s="6">
        <f t="shared" si="13"/>
        <v>135.03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Data'!O459</f>
        <v>124.1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137.1</v>
      </c>
      <c r="K444" s="6">
        <f>J444*'Input Data'!AF459</f>
        <v>6.8550000000000004</v>
      </c>
      <c r="L444" s="6">
        <f>J444*'Input Data'!AG459</f>
        <v>0</v>
      </c>
      <c r="M444" s="6">
        <f t="shared" si="13"/>
        <v>143.95499999999998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Data'!O460</f>
        <v>124.1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148.6</v>
      </c>
      <c r="K445" s="6">
        <f>J445*'Input Data'!AF460</f>
        <v>7.43</v>
      </c>
      <c r="L445" s="6">
        <f>J445*'Input Data'!AG460</f>
        <v>0</v>
      </c>
      <c r="M445" s="6">
        <f t="shared" si="13"/>
        <v>156.03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Data'!O461</f>
        <v>122.13000000000001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129.13</v>
      </c>
      <c r="K446" s="6">
        <f>J446*'Input Data'!AF461</f>
        <v>6.4565000000000001</v>
      </c>
      <c r="L446" s="6">
        <f>J446*'Input Data'!AG461</f>
        <v>0</v>
      </c>
      <c r="M446" s="6">
        <f t="shared" si="13"/>
        <v>135.5865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Data'!O462</f>
        <v>122.13000000000001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141.13</v>
      </c>
      <c r="K447" s="6">
        <f>J447*'Input Data'!AF462</f>
        <v>7.0564999999999998</v>
      </c>
      <c r="L447" s="6">
        <f>J447*'Input Data'!AG462</f>
        <v>0</v>
      </c>
      <c r="M447" s="6">
        <f t="shared" si="13"/>
        <v>148.1865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Data'!O463</f>
        <v>110.73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135.23000000000002</v>
      </c>
      <c r="K448" s="6">
        <f>J448*'Input Data'!AF463</f>
        <v>6.7615000000000016</v>
      </c>
      <c r="L448" s="6">
        <f>J448*'Input Data'!AG463</f>
        <v>0</v>
      </c>
      <c r="M448" s="6">
        <f t="shared" si="13"/>
        <v>141.99150000000003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Data'!O464</f>
        <v>130.72999999999999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143.72999999999999</v>
      </c>
      <c r="K449" s="6">
        <f>J449*'Input Data'!AF464</f>
        <v>7.1864999999999997</v>
      </c>
      <c r="L449" s="6">
        <f>J449*'Input Data'!AG464</f>
        <v>0</v>
      </c>
      <c r="M449" s="6">
        <f t="shared" si="13"/>
        <v>150.91649999999998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Data'!O465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Data'!O466</f>
        <v>126.8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133.80000000000001</v>
      </c>
      <c r="K451" s="6">
        <f>J451*'Input Data'!AF466</f>
        <v>6.6900000000000013</v>
      </c>
      <c r="L451" s="6">
        <f>J451*'Input Data'!AG466</f>
        <v>0</v>
      </c>
      <c r="M451" s="6">
        <f t="shared" si="13"/>
        <v>140.49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Data'!O467</f>
        <v>126.8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145.80000000000001</v>
      </c>
      <c r="K452" s="6">
        <f>J452*'Input Data'!AF467</f>
        <v>7.2900000000000009</v>
      </c>
      <c r="L452" s="6">
        <f>J452*'Input Data'!AG467</f>
        <v>0</v>
      </c>
      <c r="M452" s="6">
        <f t="shared" si="13"/>
        <v>153.09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Data'!O468</f>
        <v>114.2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138.69999999999999</v>
      </c>
      <c r="K453" s="6">
        <f>J453*'Input Data'!AF468</f>
        <v>6.9349999999999996</v>
      </c>
      <c r="L453" s="6">
        <f>J453*'Input Data'!AG468</f>
        <v>0</v>
      </c>
      <c r="M453" s="6">
        <f t="shared" si="13"/>
        <v>145.63499999999999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Data'!O469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Data'!O470</f>
        <v>119.4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126.4</v>
      </c>
      <c r="K455" s="6">
        <f>J455*'Input Data'!AF470</f>
        <v>6.32</v>
      </c>
      <c r="L455" s="6">
        <f>J455*'Input Data'!AG470</f>
        <v>0</v>
      </c>
      <c r="M455" s="6">
        <f t="shared" si="13"/>
        <v>132.72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Data'!O471</f>
        <v>119.4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138.4</v>
      </c>
      <c r="K456" s="6">
        <f>J456*'Input Data'!AF471</f>
        <v>6.9200000000000008</v>
      </c>
      <c r="L456" s="6">
        <f>J456*'Input Data'!AG471</f>
        <v>0</v>
      </c>
      <c r="M456" s="6">
        <f t="shared" si="13"/>
        <v>145.32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Data'!O472</f>
        <v>108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132.5</v>
      </c>
      <c r="K457" s="6">
        <f>J457*'Input Data'!AF472</f>
        <v>6.625</v>
      </c>
      <c r="L457" s="6">
        <f>J457*'Input Data'!AG472</f>
        <v>0</v>
      </c>
      <c r="M457" s="6">
        <f t="shared" si="13"/>
        <v>139.125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Data'!O473</f>
        <v>128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141</v>
      </c>
      <c r="K458" s="6">
        <f>J458*'Input Data'!AF473</f>
        <v>7.0500000000000007</v>
      </c>
      <c r="L458" s="6">
        <f>J458*'Input Data'!AG473</f>
        <v>0</v>
      </c>
      <c r="M458" s="6">
        <f t="shared" si="13"/>
        <v>148.05000000000001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Data'!O474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Data'!O475</f>
        <v>121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128</v>
      </c>
      <c r="K460" s="6">
        <f>J460*'Input Data'!AF475</f>
        <v>6.4</v>
      </c>
      <c r="L460" s="6">
        <f>J460*'Input Data'!AG475</f>
        <v>0</v>
      </c>
      <c r="M460" s="6">
        <f t="shared" si="13"/>
        <v>134.4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Data'!O476</f>
        <v>121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140</v>
      </c>
      <c r="K461" s="6">
        <f>J461*'Input Data'!AF476</f>
        <v>7</v>
      </c>
      <c r="L461" s="6">
        <f>J461*'Input Data'!AG476</f>
        <v>0</v>
      </c>
      <c r="M461" s="6">
        <f t="shared" si="13"/>
        <v>147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Data'!O477</f>
        <v>112.6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137.1</v>
      </c>
      <c r="K462" s="6">
        <f>J462*'Input Data'!AF477</f>
        <v>6.8550000000000004</v>
      </c>
      <c r="L462" s="6">
        <f>J462*'Input Data'!AG477</f>
        <v>0</v>
      </c>
      <c r="M462" s="6">
        <f t="shared" ref="M462:M525" si="15">SUM(J462:L462)</f>
        <v>143.95499999999998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Data'!O478</f>
        <v>108.1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132.6</v>
      </c>
      <c r="K463" s="6">
        <f>J463*'Input Data'!AF478</f>
        <v>6.63</v>
      </c>
      <c r="L463" s="6">
        <f>J463*'Input Data'!AG478</f>
        <v>0</v>
      </c>
      <c r="M463" s="6">
        <f t="shared" si="15"/>
        <v>139.22999999999999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Data'!O479</f>
        <v>128.1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141.1</v>
      </c>
      <c r="K464" s="6">
        <f>J464*'Input Data'!AF479</f>
        <v>7.0549999999999997</v>
      </c>
      <c r="L464" s="6">
        <f>J464*'Input Data'!AG479</f>
        <v>0</v>
      </c>
      <c r="M464" s="6">
        <f t="shared" si="15"/>
        <v>148.155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Data'!O480</f>
        <v>128.1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152.6</v>
      </c>
      <c r="K465" s="6">
        <f>J465*'Input Data'!AF480</f>
        <v>7.63</v>
      </c>
      <c r="L465" s="6">
        <f>J465*'Input Data'!AG480</f>
        <v>0</v>
      </c>
      <c r="M465" s="6">
        <f t="shared" si="15"/>
        <v>160.22999999999999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Data'!O481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Data'!O482</f>
        <v>124.1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131.1</v>
      </c>
      <c r="K467" s="6">
        <f>J467*'Input Data'!AF482</f>
        <v>6.5549999999999997</v>
      </c>
      <c r="L467" s="6">
        <f>J467*'Input Data'!AG482</f>
        <v>0</v>
      </c>
      <c r="M467" s="6">
        <f t="shared" si="15"/>
        <v>137.655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Data'!O483</f>
        <v>124.1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143.1</v>
      </c>
      <c r="K468" s="6">
        <f>J468*'Input Data'!AF483</f>
        <v>7.1550000000000002</v>
      </c>
      <c r="L468" s="6">
        <f>J468*'Input Data'!AG483</f>
        <v>0</v>
      </c>
      <c r="M468" s="6">
        <f t="shared" si="15"/>
        <v>150.255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Data'!O484</f>
        <v>111.5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136</v>
      </c>
      <c r="K469" s="6">
        <f>J469*'Input Data'!AF484</f>
        <v>6.8000000000000007</v>
      </c>
      <c r="L469" s="6">
        <f>J469*'Input Data'!AG484</f>
        <v>0</v>
      </c>
      <c r="M469" s="6">
        <f t="shared" si="15"/>
        <v>142.80000000000001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Data'!O485</f>
        <v>131.5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144.5</v>
      </c>
      <c r="K470" s="6">
        <f>J470*'Input Data'!AF485</f>
        <v>7.2250000000000005</v>
      </c>
      <c r="L470" s="6">
        <f>J470*'Input Data'!AG485</f>
        <v>0</v>
      </c>
      <c r="M470" s="6">
        <f t="shared" si="15"/>
        <v>151.72499999999999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Data'!O486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Data'!O487</f>
        <v>121.2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128.19999999999999</v>
      </c>
      <c r="K472" s="6">
        <f>J472*'Input Data'!AF487</f>
        <v>6.41</v>
      </c>
      <c r="L472" s="6">
        <f>J472*'Input Data'!AG487</f>
        <v>0</v>
      </c>
      <c r="M472" s="6">
        <f t="shared" si="15"/>
        <v>134.60999999999999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Data'!O488</f>
        <v>121.2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152.69999999999999</v>
      </c>
      <c r="K473" s="6">
        <f>J473*'Input Data'!AF488</f>
        <v>7.6349999999999998</v>
      </c>
      <c r="L473" s="6">
        <f>J473*'Input Data'!AG488</f>
        <v>0</v>
      </c>
      <c r="M473" s="6">
        <f t="shared" si="15"/>
        <v>160.33499999999998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Data'!O489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Data'!O490</f>
        <v>122.8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129.80000000000001</v>
      </c>
      <c r="K475" s="6">
        <f>J475*'Input Data'!AF490</f>
        <v>6.4900000000000011</v>
      </c>
      <c r="L475" s="6">
        <f>J475*'Input Data'!AG490</f>
        <v>0</v>
      </c>
      <c r="M475" s="6">
        <f t="shared" si="15"/>
        <v>136.29000000000002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Data'!O491</f>
        <v>122.8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141.80000000000001</v>
      </c>
      <c r="K476" s="6">
        <f>J476*'Input Data'!AF491</f>
        <v>7.0900000000000007</v>
      </c>
      <c r="L476" s="6">
        <f>J476*'Input Data'!AG491</f>
        <v>0</v>
      </c>
      <c r="M476" s="6">
        <f t="shared" si="15"/>
        <v>148.89000000000001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Data'!O492</f>
        <v>120.6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127.6</v>
      </c>
      <c r="K477" s="6">
        <f>J477*'Input Data'!AF492</f>
        <v>6.38</v>
      </c>
      <c r="L477" s="6">
        <f>J477*'Input Data'!AG492</f>
        <v>0</v>
      </c>
      <c r="M477" s="6">
        <f t="shared" si="15"/>
        <v>133.97999999999999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Data'!O493</f>
        <v>120.6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145.1</v>
      </c>
      <c r="K478" s="6">
        <f>J478*'Input Data'!AF493</f>
        <v>7.2549999999999999</v>
      </c>
      <c r="L478" s="6">
        <f>J478*'Input Data'!AG493</f>
        <v>0</v>
      </c>
      <c r="M478" s="6">
        <f t="shared" si="15"/>
        <v>152.35499999999999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Data'!O494</f>
        <v>112.3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125.3</v>
      </c>
      <c r="K479" s="6">
        <f>J479*'Input Data'!AF494</f>
        <v>6.2650000000000006</v>
      </c>
      <c r="L479" s="6">
        <f>J479*'Input Data'!AG494</f>
        <v>0</v>
      </c>
      <c r="M479" s="6">
        <f t="shared" si="15"/>
        <v>131.565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Data'!O495</f>
        <v>112.3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142.30000000000001</v>
      </c>
      <c r="K480" s="6">
        <f>J480*'Input Data'!AF495</f>
        <v>7.1150000000000011</v>
      </c>
      <c r="L480" s="6">
        <f>J480*'Input Data'!AG495</f>
        <v>0</v>
      </c>
      <c r="M480" s="6">
        <f t="shared" si="15"/>
        <v>149.41500000000002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Data'!O496</f>
        <v>73.3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86.3</v>
      </c>
      <c r="K481" s="6">
        <f>J481*'Input Data'!AF496</f>
        <v>4.3150000000000004</v>
      </c>
      <c r="L481" s="6">
        <f>J481*'Input Data'!AG496</f>
        <v>0</v>
      </c>
      <c r="M481" s="6">
        <f t="shared" si="15"/>
        <v>90.614999999999995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Data'!O497</f>
        <v>72.599999999999994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102.6</v>
      </c>
      <c r="K482" s="6">
        <f>J482*'Input Data'!AF497</f>
        <v>5.13</v>
      </c>
      <c r="L482" s="6">
        <f>J482*'Input Data'!AG497</f>
        <v>0</v>
      </c>
      <c r="M482" s="6">
        <f t="shared" si="15"/>
        <v>107.72999999999999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Data'!O498</f>
        <v>118.1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125.1</v>
      </c>
      <c r="K483" s="6">
        <f>J483*'Input Data'!AF498</f>
        <v>6.2549999999999999</v>
      </c>
      <c r="L483" s="6">
        <f>J483*'Input Data'!AG498</f>
        <v>0</v>
      </c>
      <c r="M483" s="6">
        <f t="shared" si="15"/>
        <v>131.35499999999999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Data'!O499</f>
        <v>118.1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137.1</v>
      </c>
      <c r="K484" s="6">
        <f>J484*'Input Data'!AF499</f>
        <v>6.8550000000000004</v>
      </c>
      <c r="L484" s="6">
        <f>J484*'Input Data'!AG499</f>
        <v>0</v>
      </c>
      <c r="M484" s="6">
        <f t="shared" si="15"/>
        <v>143.95499999999998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Data'!O500</f>
        <v>106.1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119.1</v>
      </c>
      <c r="K485" s="6">
        <f>J485*'Input Data'!AF500</f>
        <v>5.9550000000000001</v>
      </c>
      <c r="L485" s="6">
        <f>J485*'Input Data'!AG500</f>
        <v>0</v>
      </c>
      <c r="M485" s="6">
        <f t="shared" si="15"/>
        <v>125.05499999999999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Data'!O501</f>
        <v>106.1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130.6</v>
      </c>
      <c r="K486" s="6">
        <f>J486*'Input Data'!AF501</f>
        <v>6.53</v>
      </c>
      <c r="L486" s="6">
        <f>J486*'Input Data'!AG501</f>
        <v>0</v>
      </c>
      <c r="M486" s="6">
        <f t="shared" si="15"/>
        <v>137.13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Data'!O502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Data'!O503</f>
        <v>108.2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124.7</v>
      </c>
      <c r="K488" s="6">
        <f>J488*'Input Data'!AF503</f>
        <v>6.2350000000000003</v>
      </c>
      <c r="L488" s="6">
        <f>J488*'Input Data'!AG503</f>
        <v>0</v>
      </c>
      <c r="M488" s="6">
        <f t="shared" si="15"/>
        <v>130.935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Data'!O504</f>
        <v>106.3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122.8</v>
      </c>
      <c r="K489" s="6">
        <f>J489*'Input Data'!AF504</f>
        <v>6.1400000000000006</v>
      </c>
      <c r="L489" s="6">
        <f>J489*'Input Data'!AG504</f>
        <v>0</v>
      </c>
      <c r="M489" s="6">
        <f t="shared" si="15"/>
        <v>128.94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Data'!O505</f>
        <v>98.9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121.4</v>
      </c>
      <c r="K490" s="6">
        <f>J490*'Input Data'!AF505</f>
        <v>6.07</v>
      </c>
      <c r="L490" s="6">
        <f>J490*'Input Data'!AG505</f>
        <v>0</v>
      </c>
      <c r="M490" s="6">
        <f t="shared" si="15"/>
        <v>127.47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Data'!O506</f>
        <v>94.4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116.9</v>
      </c>
      <c r="K491" s="6">
        <f>J491*'Input Data'!AF506</f>
        <v>5.8450000000000006</v>
      </c>
      <c r="L491" s="6">
        <f>J491*'Input Data'!AG506</f>
        <v>0</v>
      </c>
      <c r="M491" s="6">
        <f t="shared" si="15"/>
        <v>122.745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Data'!O507</f>
        <v>83.5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106</v>
      </c>
      <c r="K492" s="6">
        <f>J492*'Input Data'!AF507</f>
        <v>5.3000000000000007</v>
      </c>
      <c r="L492" s="6">
        <f>J492*'Input Data'!AG507</f>
        <v>0</v>
      </c>
      <c r="M492" s="6">
        <f t="shared" si="15"/>
        <v>111.3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Data'!O508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Data'!O509</f>
        <v>104.9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121.4</v>
      </c>
      <c r="K494" s="6">
        <f>J494*'Input Data'!AF509</f>
        <v>6.07</v>
      </c>
      <c r="L494" s="6">
        <f>J494*'Input Data'!AG509</f>
        <v>0</v>
      </c>
      <c r="M494" s="6">
        <f t="shared" si="15"/>
        <v>127.47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Data'!O510</f>
        <v>97.7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120.2</v>
      </c>
      <c r="K495" s="6">
        <f>J495*'Input Data'!AF510</f>
        <v>6.0100000000000007</v>
      </c>
      <c r="L495" s="6">
        <f>J495*'Input Data'!AG510</f>
        <v>0</v>
      </c>
      <c r="M495" s="6">
        <f t="shared" si="15"/>
        <v>126.21000000000001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Data'!O511</f>
        <v>93.2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115.7</v>
      </c>
      <c r="K496" s="6">
        <f>J496*'Input Data'!AF511</f>
        <v>5.7850000000000001</v>
      </c>
      <c r="L496" s="6">
        <f>J496*'Input Data'!AG511</f>
        <v>0</v>
      </c>
      <c r="M496" s="6">
        <f t="shared" si="15"/>
        <v>121.485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Data'!O512</f>
        <v>102.6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125.1</v>
      </c>
      <c r="K497" s="6">
        <f>J497*'Input Data'!AF512</f>
        <v>6.2549999999999999</v>
      </c>
      <c r="L497" s="6">
        <f>J497*'Input Data'!AG512</f>
        <v>0</v>
      </c>
      <c r="M497" s="6">
        <f t="shared" si="15"/>
        <v>131.35499999999999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Data'!O513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Data'!O514</f>
        <v>105.8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122.3</v>
      </c>
      <c r="K499" s="6">
        <f>J499*'Input Data'!AF514</f>
        <v>6.1150000000000002</v>
      </c>
      <c r="L499" s="6">
        <f>J499*'Input Data'!AG514</f>
        <v>0</v>
      </c>
      <c r="M499" s="6">
        <f t="shared" si="15"/>
        <v>128.41499999999999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Data'!O515</f>
        <v>94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116.5</v>
      </c>
      <c r="K500" s="6">
        <f>J500*'Input Data'!AF515</f>
        <v>5.8250000000000002</v>
      </c>
      <c r="L500" s="6">
        <f>J500*'Input Data'!AG515</f>
        <v>0</v>
      </c>
      <c r="M500" s="6">
        <f t="shared" si="15"/>
        <v>122.325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Data'!O516</f>
        <v>112.7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135.19999999999999</v>
      </c>
      <c r="K501" s="6">
        <f>J501*'Input Data'!AF516</f>
        <v>6.76</v>
      </c>
      <c r="L501" s="6">
        <f>J501*'Input Data'!AG516</f>
        <v>0</v>
      </c>
      <c r="M501" s="6">
        <f t="shared" si="15"/>
        <v>141.95999999999998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Data'!O517</f>
        <v>104.8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121.3</v>
      </c>
      <c r="K502" s="6">
        <f>J502*'Input Data'!AF517</f>
        <v>6.0650000000000004</v>
      </c>
      <c r="L502" s="6">
        <f>J502*'Input Data'!AG517</f>
        <v>0</v>
      </c>
      <c r="M502" s="6">
        <f t="shared" si="15"/>
        <v>127.36499999999999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Data'!O518</f>
        <v>105.1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121.6</v>
      </c>
      <c r="K503" s="6">
        <f>J503*'Input Data'!AF518</f>
        <v>6.08</v>
      </c>
      <c r="L503" s="6">
        <f>J503*'Input Data'!AG518</f>
        <v>0</v>
      </c>
      <c r="M503" s="6">
        <f t="shared" si="15"/>
        <v>127.67999999999999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Data'!O519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Data'!O520</f>
        <v>104.6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121.1</v>
      </c>
      <c r="K505" s="6">
        <f>J505*'Input Data'!AF520</f>
        <v>6.0549999999999997</v>
      </c>
      <c r="L505" s="6">
        <f>J505*'Input Data'!AG520</f>
        <v>0</v>
      </c>
      <c r="M505" s="6">
        <f t="shared" si="15"/>
        <v>127.155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Data'!O521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Data'!O522</f>
        <v>104.7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121.2</v>
      </c>
      <c r="K507" s="6">
        <f>J507*'Input Data'!AF522</f>
        <v>6.0600000000000005</v>
      </c>
      <c r="L507" s="6">
        <f>J507*'Input Data'!AG522</f>
        <v>0</v>
      </c>
      <c r="M507" s="6">
        <f t="shared" si="15"/>
        <v>127.26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Data'!O523</f>
        <v>93.1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115.6</v>
      </c>
      <c r="K508" s="6">
        <f>J508*'Input Data'!AF523</f>
        <v>5.78</v>
      </c>
      <c r="L508" s="6">
        <f>J508*'Input Data'!AG523</f>
        <v>0</v>
      </c>
      <c r="M508" s="6">
        <f t="shared" si="15"/>
        <v>121.38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Data'!O524</f>
        <v>89.1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111.6</v>
      </c>
      <c r="K509" s="6">
        <f>J509*'Input Data'!AF524</f>
        <v>5.58</v>
      </c>
      <c r="L509" s="6">
        <f>J509*'Input Data'!AG524</f>
        <v>0</v>
      </c>
      <c r="M509" s="6">
        <f t="shared" si="15"/>
        <v>117.17999999999999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Data'!O525</f>
        <v>104.7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108.7</v>
      </c>
      <c r="K510" s="6">
        <f>J510*'Input Data'!AF525</f>
        <v>5.4350000000000005</v>
      </c>
      <c r="L510" s="6">
        <f>J510*'Input Data'!AG525</f>
        <v>0</v>
      </c>
      <c r="M510" s="6">
        <f t="shared" si="15"/>
        <v>114.13500000000001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Data'!O526</f>
        <v>104.7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121.2</v>
      </c>
      <c r="K511" s="6">
        <f>J511*'Input Data'!AF526</f>
        <v>6.0600000000000005</v>
      </c>
      <c r="L511" s="6">
        <f>J511*'Input Data'!AG526</f>
        <v>0</v>
      </c>
      <c r="M511" s="6">
        <f t="shared" si="15"/>
        <v>127.26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Data'!O527</f>
        <v>104.7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108.7</v>
      </c>
      <c r="K512" s="6">
        <f>J512*'Input Data'!AF527</f>
        <v>5.4350000000000005</v>
      </c>
      <c r="L512" s="6">
        <f>J512*'Input Data'!AG527</f>
        <v>0</v>
      </c>
      <c r="M512" s="6">
        <f t="shared" si="15"/>
        <v>114.13500000000001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Data'!O528</f>
        <v>104.7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121.2</v>
      </c>
      <c r="K513" s="6">
        <f>J513*'Input Data'!AF528</f>
        <v>6.0600000000000005</v>
      </c>
      <c r="L513" s="6">
        <f>J513*'Input Data'!AG528</f>
        <v>0</v>
      </c>
      <c r="M513" s="6">
        <f t="shared" si="15"/>
        <v>127.26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Data'!O529</f>
        <v>97.6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120.1</v>
      </c>
      <c r="K514" s="6">
        <f>J514*'Input Data'!AF529</f>
        <v>6.0049999999999999</v>
      </c>
      <c r="L514" s="6">
        <f>J514*'Input Data'!AG529</f>
        <v>0</v>
      </c>
      <c r="M514" s="6">
        <f t="shared" si="15"/>
        <v>126.10499999999999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Data'!O530</f>
        <v>93.1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105.8</v>
      </c>
      <c r="K515" s="6">
        <f>J515*'Input Data'!AF530</f>
        <v>5.29</v>
      </c>
      <c r="L515" s="6">
        <f>J515*'Input Data'!AG530</f>
        <v>0</v>
      </c>
      <c r="M515" s="6">
        <f t="shared" si="15"/>
        <v>111.09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Data'!O531</f>
        <v>93.1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115.6</v>
      </c>
      <c r="K516" s="6">
        <f>J516*'Input Data'!AF531</f>
        <v>5.78</v>
      </c>
      <c r="L516" s="6">
        <f>J516*'Input Data'!AG531</f>
        <v>0</v>
      </c>
      <c r="M516" s="6">
        <f t="shared" si="15"/>
        <v>121.38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Data'!O532</f>
        <v>86.3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108.8</v>
      </c>
      <c r="K517" s="6">
        <f>J517*'Input Data'!AF532</f>
        <v>5.44</v>
      </c>
      <c r="L517" s="6">
        <f>J517*'Input Data'!AG532</f>
        <v>0</v>
      </c>
      <c r="M517" s="6">
        <f t="shared" si="15"/>
        <v>114.24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Data'!O533</f>
        <v>113.1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125.8</v>
      </c>
      <c r="K518" s="6">
        <f>J518*'Input Data'!AF533</f>
        <v>6.29</v>
      </c>
      <c r="L518" s="6">
        <f>J518*'Input Data'!AG533</f>
        <v>0</v>
      </c>
      <c r="M518" s="6">
        <f t="shared" si="15"/>
        <v>132.09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Data'!O534</f>
        <v>113.1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135.6</v>
      </c>
      <c r="K519" s="6">
        <f>J519*'Input Data'!AF534</f>
        <v>6.78</v>
      </c>
      <c r="L519" s="6">
        <f>J519*'Input Data'!AG534</f>
        <v>0</v>
      </c>
      <c r="M519" s="6">
        <f t="shared" si="15"/>
        <v>142.38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Data'!O535</f>
        <v>89.1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111.6</v>
      </c>
      <c r="K520" s="6">
        <f>J520*'Input Data'!AF535</f>
        <v>5.58</v>
      </c>
      <c r="L520" s="6">
        <f>J520*'Input Data'!AG535</f>
        <v>0</v>
      </c>
      <c r="M520" s="6">
        <f t="shared" si="15"/>
        <v>117.17999999999999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Data'!O536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Data'!O537</f>
        <v>100.8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120.2</v>
      </c>
      <c r="K522" s="6">
        <f>J522*'Input Data'!AF537</f>
        <v>18.03</v>
      </c>
      <c r="L522" s="6">
        <f>J522*'Input Data'!AG537</f>
        <v>0</v>
      </c>
      <c r="M522" s="6">
        <f t="shared" si="15"/>
        <v>138.23000000000002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Data'!O538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Data'!O539</f>
        <v>103.5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107.5</v>
      </c>
      <c r="K524" s="6">
        <f>J524*'Input Data'!AF539</f>
        <v>13.975</v>
      </c>
      <c r="L524" s="6">
        <f>J524*'Input Data'!AG539</f>
        <v>0</v>
      </c>
      <c r="M524" s="6">
        <f t="shared" si="15"/>
        <v>121.47499999999999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Data'!O540</f>
        <v>103.5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116.5</v>
      </c>
      <c r="K525" s="6">
        <f>J525*'Input Data'!AF540</f>
        <v>15.145000000000001</v>
      </c>
      <c r="L525" s="6">
        <f>J525*'Input Data'!AG540</f>
        <v>0</v>
      </c>
      <c r="M525" s="6">
        <f t="shared" si="15"/>
        <v>131.64500000000001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Data'!O541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Data'!O542</f>
        <v>103.6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107.6</v>
      </c>
      <c r="K527" s="6">
        <f>J527*'Input Data'!AF542</f>
        <v>13.988</v>
      </c>
      <c r="L527" s="6">
        <f>J527*'Input Data'!AG542</f>
        <v>0</v>
      </c>
      <c r="M527" s="6">
        <f t="shared" si="17"/>
        <v>121.58799999999999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Data'!O543</f>
        <v>103.6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116.6</v>
      </c>
      <c r="K528" s="6">
        <f>J528*'Input Data'!AF543</f>
        <v>15.157999999999999</v>
      </c>
      <c r="L528" s="6">
        <f>J528*'Input Data'!AG543</f>
        <v>0</v>
      </c>
      <c r="M528" s="6">
        <f t="shared" si="17"/>
        <v>131.75799999999998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Data'!O544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Data'!O545</f>
        <v>95.5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99.5</v>
      </c>
      <c r="K530" s="6">
        <f>J530*'Input Data'!AF545</f>
        <v>12.935</v>
      </c>
      <c r="L530" s="6">
        <f>J530*'Input Data'!AG545</f>
        <v>0</v>
      </c>
      <c r="M530" s="6">
        <f t="shared" si="17"/>
        <v>112.435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Data'!O546</f>
        <v>95.5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108.5</v>
      </c>
      <c r="K531" s="6">
        <f>J531*'Input Data'!AF546</f>
        <v>14.105</v>
      </c>
      <c r="L531" s="6">
        <f>J531*'Input Data'!AG546</f>
        <v>0</v>
      </c>
      <c r="M531" s="6">
        <f t="shared" si="17"/>
        <v>122.605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Data'!O547</f>
        <v>88.9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107.9</v>
      </c>
      <c r="K532" s="6">
        <f>J532*'Input Data'!AF547</f>
        <v>14.027000000000001</v>
      </c>
      <c r="L532" s="6">
        <f>J532*'Input Data'!AG547</f>
        <v>0</v>
      </c>
      <c r="M532" s="6">
        <f t="shared" si="17"/>
        <v>121.92700000000001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Data'!O548</f>
        <v>84.4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103.4</v>
      </c>
      <c r="K533" s="6">
        <f>J533*'Input Data'!AF548</f>
        <v>13.442000000000002</v>
      </c>
      <c r="L533" s="6">
        <f>J533*'Input Data'!AG548</f>
        <v>0</v>
      </c>
      <c r="M533" s="6">
        <f t="shared" si="17"/>
        <v>116.84200000000001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Data'!O549</f>
        <v>79.400000000000006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98.4</v>
      </c>
      <c r="K534" s="6">
        <f>J534*'Input Data'!AF549</f>
        <v>12.792000000000002</v>
      </c>
      <c r="L534" s="6">
        <f>J534*'Input Data'!AG549</f>
        <v>0</v>
      </c>
      <c r="M534" s="6">
        <f t="shared" si="17"/>
        <v>111.19200000000001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Data'!O550</f>
        <v>137.80000000000001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156.80000000000001</v>
      </c>
      <c r="K535" s="6">
        <f>J535*'Input Data'!AF550</f>
        <v>20.384000000000004</v>
      </c>
      <c r="L535" s="6">
        <f>J535*'Input Data'!AG550</f>
        <v>0</v>
      </c>
      <c r="M535" s="6">
        <f t="shared" si="17"/>
        <v>177.18400000000003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Data'!O551</f>
        <v>65.900000000000006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84.9</v>
      </c>
      <c r="K536" s="6">
        <f>J536*'Input Data'!AF551</f>
        <v>11.037000000000001</v>
      </c>
      <c r="L536" s="6">
        <f>J536*'Input Data'!AG551</f>
        <v>0</v>
      </c>
      <c r="M536" s="6">
        <f t="shared" si="17"/>
        <v>95.937000000000012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Data'!O552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Data'!O553</f>
        <v>97.4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101.4</v>
      </c>
      <c r="K538" s="6">
        <f>J538*'Input Data'!AF553</f>
        <v>13.182</v>
      </c>
      <c r="L538" s="6">
        <f>J538*'Input Data'!AG553</f>
        <v>0</v>
      </c>
      <c r="M538" s="6">
        <f t="shared" si="17"/>
        <v>114.58200000000001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Data'!O554</f>
        <v>97.4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110.4</v>
      </c>
      <c r="K539" s="6">
        <f>J539*'Input Data'!AF554</f>
        <v>14.352000000000002</v>
      </c>
      <c r="L539" s="6">
        <f>J539*'Input Data'!AG554</f>
        <v>0</v>
      </c>
      <c r="M539" s="6">
        <f t="shared" si="17"/>
        <v>124.75200000000001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Data'!O555</f>
        <v>90.2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109.2</v>
      </c>
      <c r="K540" s="6">
        <f>J540*'Input Data'!AF555</f>
        <v>14.196000000000002</v>
      </c>
      <c r="L540" s="6">
        <f>J540*'Input Data'!AG555</f>
        <v>0</v>
      </c>
      <c r="M540" s="6">
        <f t="shared" si="17"/>
        <v>123.396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Data'!O556</f>
        <v>85.7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104.7</v>
      </c>
      <c r="K541" s="6">
        <f>J541*'Input Data'!AF556</f>
        <v>13.611000000000001</v>
      </c>
      <c r="L541" s="6">
        <f>J541*'Input Data'!AG556</f>
        <v>0</v>
      </c>
      <c r="M541" s="6">
        <f t="shared" si="17"/>
        <v>118.31100000000001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Data'!O557</f>
        <v>98.8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117.8</v>
      </c>
      <c r="K542" s="6">
        <f>J542*'Input Data'!AF557</f>
        <v>15.314</v>
      </c>
      <c r="L542" s="6">
        <f>J542*'Input Data'!AG557</f>
        <v>0</v>
      </c>
      <c r="M542" s="6">
        <f t="shared" si="17"/>
        <v>133.114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Data'!O558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Data'!O559</f>
        <v>104.3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108.3</v>
      </c>
      <c r="K544" s="6">
        <f>J544*'Input Data'!AF559</f>
        <v>14.079000000000001</v>
      </c>
      <c r="L544" s="6">
        <f>J544*'Input Data'!AG559</f>
        <v>0</v>
      </c>
      <c r="M544" s="6">
        <f t="shared" si="17"/>
        <v>122.37899999999999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Data'!O560</f>
        <v>104.3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117.3</v>
      </c>
      <c r="K545" s="6">
        <f>J545*'Input Data'!AF560</f>
        <v>15.249000000000001</v>
      </c>
      <c r="L545" s="6">
        <f>J545*'Input Data'!AG560</f>
        <v>0</v>
      </c>
      <c r="M545" s="6">
        <f t="shared" si="17"/>
        <v>132.54900000000001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Data'!O561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Data'!O562</f>
        <v>98.1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102.1</v>
      </c>
      <c r="K547" s="6">
        <f>J547*'Input Data'!AF562</f>
        <v>13.273</v>
      </c>
      <c r="L547" s="6">
        <f>J547*'Input Data'!AG562</f>
        <v>0</v>
      </c>
      <c r="M547" s="6">
        <f t="shared" si="17"/>
        <v>115.37299999999999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Data'!O563</f>
        <v>98.1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111.1</v>
      </c>
      <c r="K548" s="6">
        <f>J548*'Input Data'!AF563</f>
        <v>14.443</v>
      </c>
      <c r="L548" s="6">
        <f>J548*'Input Data'!AG563</f>
        <v>0</v>
      </c>
      <c r="M548" s="6">
        <f t="shared" si="17"/>
        <v>125.54299999999999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Data'!O564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Data'!O565</f>
        <v>103.7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107.7</v>
      </c>
      <c r="K550" s="6">
        <f>J550*'Input Data'!AF565</f>
        <v>14.001000000000001</v>
      </c>
      <c r="L550" s="6">
        <f>J550*'Input Data'!AG565</f>
        <v>0</v>
      </c>
      <c r="M550" s="6">
        <f t="shared" si="17"/>
        <v>121.70100000000001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Data'!O566</f>
        <v>103.7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116.7</v>
      </c>
      <c r="K551" s="6">
        <f>J551*'Input Data'!AF566</f>
        <v>15.171000000000001</v>
      </c>
      <c r="L551" s="6">
        <f>J551*'Input Data'!AG566</f>
        <v>0</v>
      </c>
      <c r="M551" s="6">
        <f t="shared" si="17"/>
        <v>131.87100000000001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Data'!O567</f>
        <v>78.5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97.5</v>
      </c>
      <c r="K552" s="6">
        <f>J552*'Input Data'!AF567</f>
        <v>12.675000000000001</v>
      </c>
      <c r="L552" s="6">
        <f>J552*'Input Data'!AG567</f>
        <v>0</v>
      </c>
      <c r="M552" s="6">
        <f t="shared" si="17"/>
        <v>110.175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Data'!O568</f>
        <v>89.5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108.5</v>
      </c>
      <c r="K553" s="6">
        <f>J553*'Input Data'!AF568</f>
        <v>14.105</v>
      </c>
      <c r="L553" s="6">
        <f>J553*'Input Data'!AG568</f>
        <v>0</v>
      </c>
      <c r="M553" s="6">
        <f t="shared" si="17"/>
        <v>122.605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Data'!O569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Data'!O570</f>
        <v>103.9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107.9</v>
      </c>
      <c r="K555" s="6">
        <f>J555*'Input Data'!AF570</f>
        <v>14.027000000000001</v>
      </c>
      <c r="L555" s="6">
        <f>J555*'Input Data'!AG570</f>
        <v>0</v>
      </c>
      <c r="M555" s="6">
        <f t="shared" si="17"/>
        <v>121.92700000000001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Data'!O571</f>
        <v>103.9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116.9</v>
      </c>
      <c r="K556" s="6">
        <f>J556*'Input Data'!AF571</f>
        <v>15.197000000000001</v>
      </c>
      <c r="L556" s="6">
        <f>J556*'Input Data'!AG571</f>
        <v>0</v>
      </c>
      <c r="M556" s="6">
        <f t="shared" si="17"/>
        <v>132.09700000000001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Data'!O572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Data'!O573</f>
        <v>107.4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111.4</v>
      </c>
      <c r="K558" s="6">
        <f>J558*'Input Data'!AF573</f>
        <v>14.482000000000001</v>
      </c>
      <c r="L558" s="6">
        <f>J558*'Input Data'!AG573</f>
        <v>0</v>
      </c>
      <c r="M558" s="6">
        <f t="shared" si="17"/>
        <v>125.88200000000001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Data'!O574</f>
        <v>107.4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120.4</v>
      </c>
      <c r="K559" s="6">
        <f>J559*'Input Data'!AF574</f>
        <v>15.652000000000001</v>
      </c>
      <c r="L559" s="6">
        <f>J559*'Input Data'!AG574</f>
        <v>0</v>
      </c>
      <c r="M559" s="6">
        <f t="shared" si="17"/>
        <v>136.05200000000002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Data'!O575</f>
        <v>95.4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114.4</v>
      </c>
      <c r="K560" s="6">
        <f>J560*'Input Data'!AF575</f>
        <v>14.872000000000002</v>
      </c>
      <c r="L560" s="6">
        <f>J560*'Input Data'!AG575</f>
        <v>0</v>
      </c>
      <c r="M560" s="6">
        <f t="shared" si="17"/>
        <v>129.27200000000002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Data'!O576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Data'!O577</f>
        <v>107.4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120.4</v>
      </c>
      <c r="K562" s="6">
        <f>J562*'Input Data'!AF577</f>
        <v>15.652000000000001</v>
      </c>
      <c r="L562" s="6">
        <f>J562*'Input Data'!AG577</f>
        <v>0</v>
      </c>
      <c r="M562" s="6">
        <f t="shared" si="17"/>
        <v>136.05200000000002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Data'!O578</f>
        <v>100.1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119.1</v>
      </c>
      <c r="K563" s="6">
        <f>J563*'Input Data'!AF578</f>
        <v>15.483000000000001</v>
      </c>
      <c r="L563" s="6">
        <f>J563*'Input Data'!AG578</f>
        <v>0</v>
      </c>
      <c r="M563" s="6">
        <f t="shared" si="17"/>
        <v>134.583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Data'!O579</f>
        <v>95.6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114.6</v>
      </c>
      <c r="K564" s="6">
        <f>J564*'Input Data'!AF579</f>
        <v>14.898</v>
      </c>
      <c r="L564" s="6">
        <f>J564*'Input Data'!AG579</f>
        <v>0</v>
      </c>
      <c r="M564" s="6">
        <f t="shared" si="17"/>
        <v>129.49799999999999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Data'!O580</f>
        <v>115.6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134.6</v>
      </c>
      <c r="K565" s="6">
        <f>J565*'Input Data'!AF580</f>
        <v>17.498000000000001</v>
      </c>
      <c r="L565" s="6">
        <f>J565*'Input Data'!AG580</f>
        <v>0</v>
      </c>
      <c r="M565" s="6">
        <f t="shared" si="17"/>
        <v>152.09799999999998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Data'!O581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Data'!O582</f>
        <v>104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108</v>
      </c>
      <c r="K567" s="6">
        <f>J567*'Input Data'!AF582</f>
        <v>14.040000000000001</v>
      </c>
      <c r="L567" s="6">
        <f>J567*'Input Data'!AG582</f>
        <v>0</v>
      </c>
      <c r="M567" s="6">
        <f t="shared" si="17"/>
        <v>122.04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Data'!O583</f>
        <v>104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117</v>
      </c>
      <c r="K568" s="6">
        <f>J568*'Input Data'!AF583</f>
        <v>15.21</v>
      </c>
      <c r="L568" s="6">
        <f>J568*'Input Data'!AG583</f>
        <v>0</v>
      </c>
      <c r="M568" s="6">
        <f t="shared" si="17"/>
        <v>132.21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Data'!O584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Data'!O585</f>
        <v>108.8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112.8</v>
      </c>
      <c r="K570" s="6">
        <f>J570*'Input Data'!AF585</f>
        <v>14.664</v>
      </c>
      <c r="L570" s="6">
        <f>J570*'Input Data'!AG585</f>
        <v>0</v>
      </c>
      <c r="M570" s="6">
        <f t="shared" si="17"/>
        <v>127.464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Data'!O586</f>
        <v>108.8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121.8</v>
      </c>
      <c r="K571" s="6">
        <f>J571*'Input Data'!AF586</f>
        <v>15.834</v>
      </c>
      <c r="L571" s="6">
        <f>J571*'Input Data'!AG586</f>
        <v>0</v>
      </c>
      <c r="M571" s="6">
        <f t="shared" si="17"/>
        <v>137.63399999999999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Data'!O587</f>
        <v>101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120</v>
      </c>
      <c r="K572" s="6">
        <f>J572*'Input Data'!AF587</f>
        <v>15.600000000000001</v>
      </c>
      <c r="L572" s="6">
        <f>J572*'Input Data'!AG587</f>
        <v>0</v>
      </c>
      <c r="M572" s="6">
        <f t="shared" si="17"/>
        <v>135.6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Data'!O588</f>
        <v>96.5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115.5</v>
      </c>
      <c r="K573" s="6">
        <f>J573*'Input Data'!AF588</f>
        <v>15.015000000000001</v>
      </c>
      <c r="L573" s="6">
        <f>J573*'Input Data'!AG588</f>
        <v>0</v>
      </c>
      <c r="M573" s="6">
        <f t="shared" si="17"/>
        <v>130.51499999999999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Data'!O589</f>
        <v>116.5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135.5</v>
      </c>
      <c r="K574" s="6">
        <f>J574*'Input Data'!AF589</f>
        <v>17.615000000000002</v>
      </c>
      <c r="L574" s="6">
        <f>J574*'Input Data'!AG589</f>
        <v>0</v>
      </c>
      <c r="M574" s="6">
        <f t="shared" si="17"/>
        <v>153.11500000000001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Data'!O590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Data'!O591</f>
        <v>97.3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110.3</v>
      </c>
      <c r="K576" s="6">
        <f>J576*'Input Data'!AF591</f>
        <v>14.339</v>
      </c>
      <c r="L576" s="6">
        <f>J576*'Input Data'!AG591</f>
        <v>0</v>
      </c>
      <c r="M576" s="6">
        <f t="shared" si="17"/>
        <v>124.639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Data'!O592</f>
        <v>85.5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104.5</v>
      </c>
      <c r="K577" s="6">
        <f>J577*'Input Data'!AF592</f>
        <v>13.585000000000001</v>
      </c>
      <c r="L577" s="6">
        <f>J577*'Input Data'!AG592</f>
        <v>0</v>
      </c>
      <c r="M577" s="6">
        <f t="shared" si="17"/>
        <v>118.08500000000001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Data'!O593</f>
        <v>100.8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119.8</v>
      </c>
      <c r="K578" s="6">
        <f>J578*'Input Data'!AF593</f>
        <v>15.574</v>
      </c>
      <c r="L578" s="6">
        <f>J578*'Input Data'!AG593</f>
        <v>0</v>
      </c>
      <c r="M578" s="6">
        <f t="shared" si="17"/>
        <v>135.374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Data'!O594</f>
        <v>103.9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107.9</v>
      </c>
      <c r="K579" s="6">
        <f>J579*'Input Data'!AF594</f>
        <v>14.027000000000001</v>
      </c>
      <c r="L579" s="6">
        <f>J579*'Input Data'!AG594</f>
        <v>0</v>
      </c>
      <c r="M579" s="6">
        <f t="shared" si="17"/>
        <v>121.92700000000001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Data'!O595</f>
        <v>103.9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116.9</v>
      </c>
      <c r="K580" s="6">
        <f>J580*'Input Data'!AF595</f>
        <v>15.197000000000001</v>
      </c>
      <c r="L580" s="6">
        <f>J580*'Input Data'!AG595</f>
        <v>0</v>
      </c>
      <c r="M580" s="6">
        <f t="shared" si="17"/>
        <v>132.09700000000001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Data'!O596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Data'!O597</f>
        <v>105.6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109.6</v>
      </c>
      <c r="K582" s="6">
        <f>J582*'Input Data'!AF597</f>
        <v>14.247999999999999</v>
      </c>
      <c r="L582" s="6">
        <f>J582*'Input Data'!AG597</f>
        <v>0</v>
      </c>
      <c r="M582" s="6">
        <f t="shared" si="17"/>
        <v>123.848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Data'!O598</f>
        <v>105.6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118.6</v>
      </c>
      <c r="K583" s="6">
        <f>J583*'Input Data'!AF598</f>
        <v>15.417999999999999</v>
      </c>
      <c r="L583" s="6">
        <f>J583*'Input Data'!AG598</f>
        <v>0</v>
      </c>
      <c r="M583" s="6">
        <f t="shared" si="17"/>
        <v>134.018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Data'!O599</f>
        <v>107.5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111.5</v>
      </c>
      <c r="K584" s="6">
        <f>J584*'Input Data'!AF599</f>
        <v>14.495000000000001</v>
      </c>
      <c r="L584" s="6">
        <f>J584*'Input Data'!AG599</f>
        <v>0</v>
      </c>
      <c r="M584" s="6">
        <f t="shared" si="17"/>
        <v>125.995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Data'!O600</f>
        <v>107.5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120.5</v>
      </c>
      <c r="K585" s="6">
        <f>J585*'Input Data'!AF600</f>
        <v>15.665000000000001</v>
      </c>
      <c r="L585" s="6">
        <f>J585*'Input Data'!AG600</f>
        <v>0</v>
      </c>
      <c r="M585" s="6">
        <f t="shared" si="17"/>
        <v>136.16499999999999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Data'!O601</f>
        <v>115.3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134.30000000000001</v>
      </c>
      <c r="K586" s="6">
        <f>J586*'Input Data'!AF601</f>
        <v>17.459000000000003</v>
      </c>
      <c r="L586" s="6">
        <f>J586*'Input Data'!AG601</f>
        <v>0</v>
      </c>
      <c r="M586" s="6">
        <f t="shared" si="17"/>
        <v>151.75900000000001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Data'!O602</f>
        <v>121.8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140.80000000000001</v>
      </c>
      <c r="K587" s="6">
        <f>J587*'Input Data'!AF602</f>
        <v>18.304000000000002</v>
      </c>
      <c r="L587" s="6">
        <f>J587*'Input Data'!AG602</f>
        <v>0</v>
      </c>
      <c r="M587" s="6">
        <f t="shared" si="17"/>
        <v>159.10400000000001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Data'!O603</f>
        <v>101.8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120.8</v>
      </c>
      <c r="K588" s="6">
        <f>J588*'Input Data'!AF603</f>
        <v>15.704000000000001</v>
      </c>
      <c r="L588" s="6">
        <f>J588*'Input Data'!AG603</f>
        <v>0</v>
      </c>
      <c r="M588" s="6">
        <f t="shared" si="17"/>
        <v>136.50399999999999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Data'!O604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Data'!O605</f>
        <v>99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21" si="18">SUM(E590:I590)</f>
        <v>103</v>
      </c>
      <c r="K590" s="6">
        <f>J590*'Input Data'!AF605</f>
        <v>13.39</v>
      </c>
      <c r="L590" s="6">
        <f>J590*'Input Data'!AG605</f>
        <v>0</v>
      </c>
      <c r="M590" s="6">
        <f t="shared" ref="M590:M621" si="19">SUM(J590:L590)</f>
        <v>116.39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Data'!O606</f>
        <v>99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112</v>
      </c>
      <c r="K591" s="6">
        <f>J591*'Input Data'!AF606</f>
        <v>14.56</v>
      </c>
      <c r="L591" s="6">
        <f>J591*'Input Data'!AG606</f>
        <v>0</v>
      </c>
      <c r="M591" s="6">
        <f t="shared" si="19"/>
        <v>126.56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Data'!O607</f>
        <v>91.5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110.5</v>
      </c>
      <c r="K592" s="6">
        <f>J592*'Input Data'!AF607</f>
        <v>14.365</v>
      </c>
      <c r="L592" s="6">
        <f>J592*'Input Data'!AG607</f>
        <v>0</v>
      </c>
      <c r="M592" s="6">
        <f t="shared" si="19"/>
        <v>124.86499999999999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Data'!O608</f>
        <v>87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106</v>
      </c>
      <c r="K593" s="6">
        <f>J593*'Input Data'!AF608</f>
        <v>13.780000000000001</v>
      </c>
      <c r="L593" s="6">
        <f>J593*'Input Data'!AG608</f>
        <v>0</v>
      </c>
      <c r="M593" s="6">
        <f t="shared" si="19"/>
        <v>119.78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Data'!O609</f>
        <v>113.7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132.69999999999999</v>
      </c>
      <c r="K594" s="6">
        <f>J594*'Input Data'!AF609</f>
        <v>17.250999999999998</v>
      </c>
      <c r="L594" s="6">
        <f>J594*'Input Data'!AG609</f>
        <v>0</v>
      </c>
      <c r="M594" s="6">
        <f t="shared" si="19"/>
        <v>149.95099999999999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Data'!O610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Data'!O611</f>
        <v>99.1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103.1</v>
      </c>
      <c r="K596" s="6">
        <f>J596*'Input Data'!AF611</f>
        <v>13.403</v>
      </c>
      <c r="L596" s="6">
        <f>J596*'Input Data'!AG611</f>
        <v>0</v>
      </c>
      <c r="M596" s="6">
        <f t="shared" si="19"/>
        <v>116.503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Data'!O612</f>
        <v>99.1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112.1</v>
      </c>
      <c r="K597" s="6">
        <f>J597*'Input Data'!AF612</f>
        <v>14.573</v>
      </c>
      <c r="L597" s="6">
        <f>J597*'Input Data'!AG612</f>
        <v>0</v>
      </c>
      <c r="M597" s="6">
        <f t="shared" si="19"/>
        <v>126.673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Data'!O613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Data'!O614</f>
        <v>99.5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103.5</v>
      </c>
      <c r="K599" s="6">
        <f>J599*'Input Data'!AF614</f>
        <v>13.455</v>
      </c>
      <c r="L599" s="6">
        <f>J599*'Input Data'!AG614</f>
        <v>0</v>
      </c>
      <c r="M599" s="6">
        <f t="shared" si="19"/>
        <v>116.955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Data'!O615</f>
        <v>99.5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112.5</v>
      </c>
      <c r="K600" s="6">
        <f>J600*'Input Data'!AF615</f>
        <v>14.625</v>
      </c>
      <c r="L600" s="6">
        <f>J600*'Input Data'!AG615</f>
        <v>0</v>
      </c>
      <c r="M600" s="6">
        <f t="shared" si="19"/>
        <v>127.125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Data'!O616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Data'!O617</f>
        <v>113.3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126.3</v>
      </c>
      <c r="K602" s="6">
        <f>J602*'Input Data'!AF617</f>
        <v>16.419</v>
      </c>
      <c r="L602" s="6">
        <f>J602*'Input Data'!AG617</f>
        <v>0</v>
      </c>
      <c r="M602" s="6">
        <f t="shared" si="19"/>
        <v>142.71899999999999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Data'!O618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Data'!O619</f>
        <v>97.5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110.5</v>
      </c>
      <c r="K604" s="6">
        <f>J604*'Input Data'!AF619</f>
        <v>14.365</v>
      </c>
      <c r="L604" s="6">
        <f>J604*'Input Data'!AG619</f>
        <v>0</v>
      </c>
      <c r="M604" s="6">
        <f t="shared" si="19"/>
        <v>124.86499999999999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Data'!O620</f>
        <v>89.2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108.2</v>
      </c>
      <c r="K605" s="6">
        <f>J605*'Input Data'!AF620</f>
        <v>14.066000000000001</v>
      </c>
      <c r="L605" s="6">
        <f>J605*'Input Data'!AG620</f>
        <v>0</v>
      </c>
      <c r="M605" s="6">
        <f t="shared" si="19"/>
        <v>122.26600000000001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Data'!O621</f>
        <v>84.7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103.7</v>
      </c>
      <c r="K606" s="6">
        <f>J606*'Input Data'!AF621</f>
        <v>13.481000000000002</v>
      </c>
      <c r="L606" s="6">
        <f>J606*'Input Data'!AG621</f>
        <v>0</v>
      </c>
      <c r="M606" s="6">
        <f t="shared" si="19"/>
        <v>117.18100000000001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Data'!O622</f>
        <v>81.7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100.7</v>
      </c>
      <c r="K607" s="6">
        <f>J607*'Input Data'!AF622</f>
        <v>13.091000000000001</v>
      </c>
      <c r="L607" s="6">
        <f>J607*'Input Data'!AG622</f>
        <v>0</v>
      </c>
      <c r="M607" s="6">
        <f t="shared" si="19"/>
        <v>113.791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Data'!O623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Data'!O624</f>
        <v>97.2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101.2</v>
      </c>
      <c r="K609" s="6">
        <f>J609*'Input Data'!AF624</f>
        <v>13.156000000000001</v>
      </c>
      <c r="L609" s="6">
        <f>J609*'Input Data'!AG624</f>
        <v>0</v>
      </c>
      <c r="M609" s="6">
        <f t="shared" si="19"/>
        <v>114.35600000000001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Data'!O625</f>
        <v>97.2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110.2</v>
      </c>
      <c r="K610" s="6">
        <f>J610*'Input Data'!AF625</f>
        <v>14.326000000000001</v>
      </c>
      <c r="L610" s="6">
        <f>J610*'Input Data'!AG625</f>
        <v>0</v>
      </c>
      <c r="M610" s="6">
        <f t="shared" si="19"/>
        <v>124.52600000000001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Data'!O626</f>
        <v>90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109</v>
      </c>
      <c r="K611" s="6">
        <f>J611*'Input Data'!AF626</f>
        <v>14.17</v>
      </c>
      <c r="L611" s="6">
        <f>J611*'Input Data'!AG626</f>
        <v>0</v>
      </c>
      <c r="M611" s="6">
        <f t="shared" si="19"/>
        <v>123.17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Data'!O627</f>
        <v>85.5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104.5</v>
      </c>
      <c r="K612" s="6">
        <f>J612*'Input Data'!AF627</f>
        <v>13.585000000000001</v>
      </c>
      <c r="L612" s="6">
        <f>J612*'Input Data'!AG627</f>
        <v>0</v>
      </c>
      <c r="M612" s="6">
        <f t="shared" si="19"/>
        <v>118.08500000000001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Data'!O628</f>
        <v>112.6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131.6</v>
      </c>
      <c r="K613" s="6">
        <f>J613*'Input Data'!AF628</f>
        <v>17.108000000000001</v>
      </c>
      <c r="L613" s="6">
        <f>J613*'Input Data'!AG628</f>
        <v>0</v>
      </c>
      <c r="M613" s="6">
        <f t="shared" si="19"/>
        <v>148.708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Data'!O629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Data'!O630</f>
        <v>97.2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101.2</v>
      </c>
      <c r="K615" s="6">
        <f>J615*'Input Data'!AF630</f>
        <v>13.156000000000001</v>
      </c>
      <c r="L615" s="6">
        <f>J615*'Input Data'!AG630</f>
        <v>0</v>
      </c>
      <c r="M615" s="6">
        <f t="shared" si="19"/>
        <v>114.35600000000001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Data'!O631</f>
        <v>97.2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110.2</v>
      </c>
      <c r="K616" s="6">
        <f>J616*'Input Data'!AF631</f>
        <v>14.326000000000001</v>
      </c>
      <c r="L616" s="6">
        <f>J616*'Input Data'!AG631</f>
        <v>0</v>
      </c>
      <c r="M616" s="6">
        <f t="shared" si="19"/>
        <v>124.52600000000001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Data'!O632</f>
        <v>85.5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104.5</v>
      </c>
      <c r="K617" s="6">
        <f>J617*'Input Data'!AF632</f>
        <v>13.585000000000001</v>
      </c>
      <c r="L617" s="6">
        <f>J617*'Input Data'!AG632</f>
        <v>0</v>
      </c>
      <c r="M617" s="6">
        <f t="shared" si="19"/>
        <v>118.08500000000001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Data'!O633</f>
        <v>121.6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140.6</v>
      </c>
      <c r="K618" s="6">
        <f>J618*'Input Data'!AF633</f>
        <v>18.277999999999999</v>
      </c>
      <c r="L618" s="6">
        <f>J618*'Input Data'!AG633</f>
        <v>0</v>
      </c>
      <c r="M618" s="6">
        <f t="shared" si="19"/>
        <v>158.87799999999999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Data'!O634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Data'!O635</f>
        <v>97.5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101.5</v>
      </c>
      <c r="K620" s="6">
        <f>J620*'Input Data'!AF635</f>
        <v>13.195</v>
      </c>
      <c r="L620" s="6">
        <f>J620*'Input Data'!AG635</f>
        <v>0</v>
      </c>
      <c r="M620" s="6">
        <f t="shared" si="19"/>
        <v>114.69499999999999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Data'!O636</f>
        <v>97.5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110.5</v>
      </c>
      <c r="K621" s="6">
        <f>J621*'Input Data'!AF636</f>
        <v>14.365</v>
      </c>
      <c r="L621" s="6">
        <f>J621*'Input Data'!AG636</f>
        <v>0</v>
      </c>
      <c r="M621" s="6">
        <f t="shared" si="19"/>
        <v>124.86499999999999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Data'!O637</f>
        <v>90.4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ref="J622:J636" si="20">SUM(E622:I622)</f>
        <v>109.4</v>
      </c>
      <c r="K622" s="6">
        <f>J622*'Input Data'!AF637</f>
        <v>14.222000000000001</v>
      </c>
      <c r="L622" s="6">
        <f>J622*'Input Data'!AG637</f>
        <v>0</v>
      </c>
      <c r="M622" s="6">
        <f t="shared" ref="M622:M636" si="21">SUM(J622:L622)</f>
        <v>123.62200000000001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Data'!O638</f>
        <v>85.9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20"/>
        <v>104.9</v>
      </c>
      <c r="K623" s="6">
        <f>J623*'Input Data'!AF638</f>
        <v>13.637</v>
      </c>
      <c r="L623" s="6">
        <f>J623*'Input Data'!AG638</f>
        <v>0</v>
      </c>
      <c r="M623" s="6">
        <f t="shared" si="21"/>
        <v>118.53700000000001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Data'!O639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20"/>
        <v>114</v>
      </c>
      <c r="K624" s="6">
        <f>J624*'Input Data'!AF639</f>
        <v>14.82</v>
      </c>
      <c r="L624" s="6">
        <f>J624*'Input Data'!AG639</f>
        <v>0</v>
      </c>
      <c r="M624" s="6">
        <f t="shared" si="21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Data'!O640</f>
        <v>97.9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20"/>
        <v>101.9</v>
      </c>
      <c r="K625" s="6">
        <f>J625*'Input Data'!AF640</f>
        <v>13.247000000000002</v>
      </c>
      <c r="L625" s="6">
        <f>J625*'Input Data'!AG640</f>
        <v>0</v>
      </c>
      <c r="M625" s="6">
        <f t="shared" si="21"/>
        <v>115.14700000000001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Data'!O641</f>
        <v>97.9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20"/>
        <v>110.9</v>
      </c>
      <c r="K626" s="6">
        <f>J626*'Input Data'!AF641</f>
        <v>14.417000000000002</v>
      </c>
      <c r="L626" s="6">
        <f>J626*'Input Data'!AG641</f>
        <v>0</v>
      </c>
      <c r="M626" s="6">
        <f t="shared" si="21"/>
        <v>125.31700000000001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Data'!O642</f>
        <v>123.3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20"/>
        <v>142.30000000000001</v>
      </c>
      <c r="K627" s="6">
        <f>J627*'Input Data'!AF642</f>
        <v>18.499000000000002</v>
      </c>
      <c r="L627" s="6">
        <f>J627*'Input Data'!AG642</f>
        <v>0</v>
      </c>
      <c r="M627" s="6">
        <f t="shared" si="21"/>
        <v>160.79900000000001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Data'!O643</f>
        <v>137.80000000000001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20"/>
        <v>156.80000000000001</v>
      </c>
      <c r="K628" s="6">
        <f>J628*'Input Data'!AF643</f>
        <v>20.384000000000004</v>
      </c>
      <c r="L628" s="6">
        <f>J628*'Input Data'!AG643</f>
        <v>0</v>
      </c>
      <c r="M628" s="6">
        <f t="shared" si="21"/>
        <v>177.18400000000003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Data'!O644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20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21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Data'!O645</f>
        <v>99.6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20"/>
        <v>112.6</v>
      </c>
      <c r="K630" s="6">
        <f>J630*'Input Data'!AF645</f>
        <v>14.638</v>
      </c>
      <c r="L630" s="6">
        <f>J630*'Input Data'!AG645</f>
        <v>0</v>
      </c>
      <c r="M630" s="6">
        <f t="shared" si="21"/>
        <v>127.238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Data'!O646</f>
        <v>100.8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20"/>
        <v>104.8</v>
      </c>
      <c r="K631" s="6">
        <f>J631*'Input Data'!AF646</f>
        <v>13.624000000000001</v>
      </c>
      <c r="L631" s="6">
        <f>J631*'Input Data'!AG646</f>
        <v>0</v>
      </c>
      <c r="M631" s="6">
        <f t="shared" si="21"/>
        <v>118.42399999999999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Data'!O647</f>
        <v>100.8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20"/>
        <v>113.8</v>
      </c>
      <c r="K632" s="6">
        <f>J632*'Input Data'!AF647</f>
        <v>14.794</v>
      </c>
      <c r="L632" s="6">
        <f>J632*'Input Data'!AG647</f>
        <v>0</v>
      </c>
      <c r="M632" s="6">
        <f t="shared" si="21"/>
        <v>128.59399999999999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Data'!O648</f>
        <v>88.6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20"/>
        <v>107.6</v>
      </c>
      <c r="K633" s="6">
        <f>J633*'Input Data'!AF648</f>
        <v>13.988</v>
      </c>
      <c r="L633" s="6">
        <f>J633*'Input Data'!AG648</f>
        <v>0</v>
      </c>
      <c r="M633" s="6">
        <f t="shared" si="21"/>
        <v>121.58799999999999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Data'!O649</f>
        <v>103.9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20"/>
        <v>122.9</v>
      </c>
      <c r="K634" s="6">
        <f>J634*'Input Data'!AF649</f>
        <v>15.977000000000002</v>
      </c>
      <c r="L634" s="6">
        <f>J634*'Input Data'!AG649</f>
        <v>0</v>
      </c>
      <c r="M634" s="6">
        <f t="shared" si="21"/>
        <v>138.87700000000001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Data'!O650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20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21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Data'!O651</f>
        <v>97.3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20"/>
        <v>101.3</v>
      </c>
      <c r="K636" s="6">
        <f>J636*'Input Data'!AF651</f>
        <v>13.169</v>
      </c>
      <c r="L636" s="6">
        <f>J636*'Input Data'!AG651</f>
        <v>0</v>
      </c>
      <c r="M636" s="6">
        <f t="shared" si="21"/>
        <v>114.46899999999999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Data'!O652</f>
        <v>97.3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ref="J637:J663" si="22">SUM(E637:I637)</f>
        <v>110.3</v>
      </c>
      <c r="K637" s="6">
        <f>J637*'Input Data'!AF652</f>
        <v>14.339</v>
      </c>
      <c r="L637" s="6">
        <f>J637*'Input Data'!AG652</f>
        <v>0</v>
      </c>
      <c r="M637" s="6">
        <f t="shared" ref="M637:M663" si="23">SUM(J637:L637)</f>
        <v>124.639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Data'!O653</f>
        <v>103.2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22"/>
        <v>122.2</v>
      </c>
      <c r="K638" s="6">
        <f>J638*'Input Data'!AF653</f>
        <v>15.886000000000001</v>
      </c>
      <c r="L638" s="6">
        <f>J638*'Input Data'!AG653</f>
        <v>0</v>
      </c>
      <c r="M638" s="6">
        <f t="shared" si="23"/>
        <v>138.08600000000001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Data'!O654</f>
        <v>85.5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22"/>
        <v>104.5</v>
      </c>
      <c r="K639" s="6">
        <f>J639*'Input Data'!AF654</f>
        <v>13.585000000000001</v>
      </c>
      <c r="L639" s="6">
        <f>J639*'Input Data'!AG654</f>
        <v>0</v>
      </c>
      <c r="M639" s="6">
        <f t="shared" si="23"/>
        <v>118.08500000000001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Data'!O655</f>
        <v>132.30000000000001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22"/>
        <v>151.30000000000001</v>
      </c>
      <c r="K640" s="6">
        <f>J640*'Input Data'!AF655</f>
        <v>19.669</v>
      </c>
      <c r="L640" s="6">
        <f>J640*'Input Data'!AG655</f>
        <v>0</v>
      </c>
      <c r="M640" s="6">
        <f t="shared" si="23"/>
        <v>170.96900000000002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Data'!O656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22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23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Data'!O657</f>
        <v>104.9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22"/>
        <v>117.9</v>
      </c>
      <c r="K642" s="6">
        <f>J642*'Input Data'!AF657</f>
        <v>15.327000000000002</v>
      </c>
      <c r="L642" s="6">
        <f>J642*'Input Data'!AG657</f>
        <v>0</v>
      </c>
      <c r="M642" s="6">
        <f t="shared" si="23"/>
        <v>133.227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Data'!O658</f>
        <v>119.1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22"/>
        <v>138.1</v>
      </c>
      <c r="K643" s="6">
        <f>J643*'Input Data'!AF658</f>
        <v>17.952999999999999</v>
      </c>
      <c r="L643" s="6">
        <f>J643*'Input Data'!AG658</f>
        <v>0</v>
      </c>
      <c r="M643" s="6">
        <f t="shared" si="23"/>
        <v>156.053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Data'!O659</f>
        <v>117.9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22"/>
        <v>136.9</v>
      </c>
      <c r="K644" s="6">
        <f>J644*'Input Data'!AF659</f>
        <v>17.797000000000001</v>
      </c>
      <c r="L644" s="6">
        <f>J644*'Input Data'!AG659</f>
        <v>0</v>
      </c>
      <c r="M644" s="6">
        <f t="shared" si="23"/>
        <v>154.697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Data'!O660</f>
        <v>97.9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22"/>
        <v>116.9</v>
      </c>
      <c r="K645" s="6">
        <f>J645*'Input Data'!AF660</f>
        <v>15.197000000000001</v>
      </c>
      <c r="L645" s="6">
        <f>J645*'Input Data'!AG660</f>
        <v>0</v>
      </c>
      <c r="M645" s="6">
        <f t="shared" si="23"/>
        <v>132.09700000000001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Data'!O661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22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23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Data'!O662</f>
        <v>96.1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22"/>
        <v>100.1</v>
      </c>
      <c r="K647" s="6">
        <f>J647*'Input Data'!AF662</f>
        <v>13.013</v>
      </c>
      <c r="L647" s="6">
        <f>J647*'Input Data'!AG662</f>
        <v>0</v>
      </c>
      <c r="M647" s="6">
        <f t="shared" si="23"/>
        <v>113.113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Data'!O663</f>
        <v>99.4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22"/>
        <v>112.4</v>
      </c>
      <c r="K648" s="6">
        <f>J648*'Input Data'!AF663</f>
        <v>14.612000000000002</v>
      </c>
      <c r="L648" s="6">
        <f>J648*'Input Data'!AG663</f>
        <v>0</v>
      </c>
      <c r="M648" s="6">
        <f t="shared" si="23"/>
        <v>127.012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Data'!O664</f>
        <v>104.2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22"/>
        <v>108.2</v>
      </c>
      <c r="K649" s="6">
        <f>J649*'Input Data'!AF664</f>
        <v>14.066000000000001</v>
      </c>
      <c r="L649" s="6">
        <f>J649*'Input Data'!AG664</f>
        <v>0</v>
      </c>
      <c r="M649" s="6">
        <f t="shared" si="23"/>
        <v>122.26600000000001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Data'!O665</f>
        <v>104.2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22"/>
        <v>117.2</v>
      </c>
      <c r="K650" s="6">
        <f>J650*'Input Data'!AF665</f>
        <v>15.236000000000001</v>
      </c>
      <c r="L650" s="6">
        <f>J650*'Input Data'!AG665</f>
        <v>0</v>
      </c>
      <c r="M650" s="6">
        <f t="shared" si="23"/>
        <v>132.43600000000001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Data'!O666</f>
        <v>118.5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22"/>
        <v>137.5</v>
      </c>
      <c r="K651" s="6">
        <f>J651*'Input Data'!AF666</f>
        <v>17.875</v>
      </c>
      <c r="L651" s="6">
        <f>J651*'Input Data'!AG666</f>
        <v>0</v>
      </c>
      <c r="M651" s="6">
        <f t="shared" si="23"/>
        <v>155.375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Data'!O667</f>
        <v>117.3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22"/>
        <v>136.30000000000001</v>
      </c>
      <c r="K652" s="6">
        <f>J652*'Input Data'!AF667</f>
        <v>17.719000000000001</v>
      </c>
      <c r="L652" s="6">
        <f>J652*'Input Data'!AG667</f>
        <v>0</v>
      </c>
      <c r="M652" s="6">
        <f t="shared" si="23"/>
        <v>154.01900000000001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Data'!O668</f>
        <v>97.3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22"/>
        <v>116.3</v>
      </c>
      <c r="K653" s="6">
        <f>J653*'Input Data'!AF668</f>
        <v>15.119</v>
      </c>
      <c r="L653" s="6">
        <f>J653*'Input Data'!AG668</f>
        <v>0</v>
      </c>
      <c r="M653" s="6">
        <f t="shared" si="23"/>
        <v>131.41899999999998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Data'!O669</f>
        <v>96.1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si="22"/>
        <v>100.1</v>
      </c>
      <c r="K654" s="6">
        <f>J654*'Input Data'!AF669</f>
        <v>13.013</v>
      </c>
      <c r="L654" s="6">
        <f>J654*'Input Data'!AG669</f>
        <v>0</v>
      </c>
      <c r="M654" s="6">
        <f t="shared" si="23"/>
        <v>113.113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Data'!O670</f>
        <v>96.1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2"/>
        <v>109.1</v>
      </c>
      <c r="K655" s="6">
        <f>J655*'Input Data'!AF670</f>
        <v>14.183</v>
      </c>
      <c r="L655" s="6">
        <f>J655*'Input Data'!AG670</f>
        <v>0</v>
      </c>
      <c r="M655" s="6">
        <f t="shared" si="23"/>
        <v>123.28299999999999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Data'!O671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2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3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Data'!O672</f>
        <v>101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2"/>
        <v>105</v>
      </c>
      <c r="K657" s="6">
        <f>J657*'Input Data'!AF672</f>
        <v>13.65</v>
      </c>
      <c r="L657" s="6">
        <f>J657*'Input Data'!AG672</f>
        <v>0</v>
      </c>
      <c r="M657" s="6">
        <f t="shared" si="23"/>
        <v>118.65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Data'!O673</f>
        <v>101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2"/>
        <v>114</v>
      </c>
      <c r="K658" s="6">
        <f>J658*'Input Data'!AF673</f>
        <v>14.82</v>
      </c>
      <c r="L658" s="6">
        <f>J658*'Input Data'!AG673</f>
        <v>0</v>
      </c>
      <c r="M658" s="6">
        <f t="shared" si="23"/>
        <v>128.82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Data'!O674</f>
        <v>88.2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2"/>
        <v>107.2</v>
      </c>
      <c r="K659" s="6">
        <f>J659*'Input Data'!AF674</f>
        <v>13.936000000000002</v>
      </c>
      <c r="L659" s="6">
        <f>J659*'Input Data'!AG674</f>
        <v>0</v>
      </c>
      <c r="M659" s="6">
        <f t="shared" si="23"/>
        <v>121.13600000000001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Data'!O675</f>
        <v>80.3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2"/>
        <v>99.3</v>
      </c>
      <c r="K660" s="6">
        <f>J660*'Input Data'!AF675</f>
        <v>12.909000000000001</v>
      </c>
      <c r="L660" s="6">
        <f>J660*'Input Data'!AG675</f>
        <v>0</v>
      </c>
      <c r="M660" s="6">
        <f t="shared" si="23"/>
        <v>112.209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Data'!O676</f>
        <v>111.5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2"/>
        <v>130.5</v>
      </c>
      <c r="K661" s="6">
        <f>J661*'Input Data'!AF676</f>
        <v>16.965</v>
      </c>
      <c r="L661" s="6">
        <f>J661*'Input Data'!AG676</f>
        <v>0</v>
      </c>
      <c r="M661" s="6">
        <f t="shared" si="23"/>
        <v>147.465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Data'!O677</f>
        <v>68.599999999999994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2"/>
        <v>87.6</v>
      </c>
      <c r="K662" s="6">
        <f>J662*'Input Data'!AF677</f>
        <v>11.388</v>
      </c>
      <c r="L662" s="6">
        <f>J662*'Input Data'!AG677</f>
        <v>0</v>
      </c>
      <c r="M662" s="6">
        <f t="shared" si="23"/>
        <v>98.988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Data'!O678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2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3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Data'!O679</f>
        <v>108.2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ref="J664:J681" si="24">SUM(E664:I664)</f>
        <v>112.2</v>
      </c>
      <c r="K664" s="6">
        <f>J664*'Input Data'!AF679</f>
        <v>14.586</v>
      </c>
      <c r="L664" s="6">
        <f>J664*'Input Data'!AG679</f>
        <v>0</v>
      </c>
      <c r="M664" s="6">
        <f t="shared" ref="M664:M681" si="25">SUM(J664:L664)</f>
        <v>126.786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Data'!O680</f>
        <v>108.2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4"/>
        <v>121.2</v>
      </c>
      <c r="K665" s="6">
        <f>J665*'Input Data'!AF680</f>
        <v>15.756</v>
      </c>
      <c r="L665" s="6">
        <f>J665*'Input Data'!AG680</f>
        <v>0</v>
      </c>
      <c r="M665" s="6">
        <f t="shared" si="25"/>
        <v>136.95600000000002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Data'!O681</f>
        <v>96.1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4"/>
        <v>115.1</v>
      </c>
      <c r="K666" s="6">
        <f>J666*'Input Data'!AF681</f>
        <v>14.962999999999999</v>
      </c>
      <c r="L666" s="6">
        <f>J666*'Input Data'!AG681</f>
        <v>0</v>
      </c>
      <c r="M666" s="6">
        <f t="shared" si="25"/>
        <v>130.06299999999999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Data'!O682</f>
        <v>104.3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4"/>
        <v>117.3</v>
      </c>
      <c r="K667" s="6">
        <f>J667*'Input Data'!AF682</f>
        <v>15.249000000000001</v>
      </c>
      <c r="L667" s="6">
        <f>J667*'Input Data'!AG682</f>
        <v>0</v>
      </c>
      <c r="M667" s="6">
        <f t="shared" si="25"/>
        <v>132.54900000000001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Data'!O683</f>
        <v>87.3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4"/>
        <v>106.3</v>
      </c>
      <c r="K668" s="6">
        <f>J668*'Input Data'!AF683</f>
        <v>13.819000000000001</v>
      </c>
      <c r="L668" s="6">
        <f>J668*'Input Data'!AG683</f>
        <v>0</v>
      </c>
      <c r="M668" s="6">
        <f t="shared" si="25"/>
        <v>120.119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Data'!O684</f>
        <v>98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4"/>
        <v>117</v>
      </c>
      <c r="K669" s="6">
        <f>J669*'Input Data'!AF684</f>
        <v>15.21</v>
      </c>
      <c r="L669" s="6">
        <f>J669*'Input Data'!AG684</f>
        <v>0</v>
      </c>
      <c r="M669" s="6">
        <f t="shared" si="25"/>
        <v>132.21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Data'!O685</f>
        <v>116.5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4"/>
        <v>135.5</v>
      </c>
      <c r="K670" s="6">
        <f>J670*'Input Data'!AF685</f>
        <v>17.615000000000002</v>
      </c>
      <c r="L670" s="6">
        <f>J670*'Input Data'!AG685</f>
        <v>0</v>
      </c>
      <c r="M670" s="6">
        <f t="shared" si="25"/>
        <v>153.11500000000001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Data'!O686</f>
        <v>97.7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4"/>
        <v>110.7</v>
      </c>
      <c r="K671" s="6">
        <f>J671*'Input Data'!AF686</f>
        <v>14.391</v>
      </c>
      <c r="L671" s="6">
        <f>J671*'Input Data'!AG686</f>
        <v>0</v>
      </c>
      <c r="M671" s="6">
        <f t="shared" si="25"/>
        <v>125.09100000000001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Data'!O687</f>
        <v>102.5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4"/>
        <v>115.5</v>
      </c>
      <c r="K672" s="6">
        <f>J672*'Input Data'!AF687</f>
        <v>15.015000000000001</v>
      </c>
      <c r="L672" s="6">
        <f>J672*'Input Data'!AG687</f>
        <v>0</v>
      </c>
      <c r="M672" s="6">
        <f t="shared" si="25"/>
        <v>130.51499999999999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Data'!O688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4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5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Data'!O689</f>
        <v>104.1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4"/>
        <v>108.1</v>
      </c>
      <c r="K674" s="6">
        <f>J674*'Input Data'!AF689</f>
        <v>14.052999999999999</v>
      </c>
      <c r="L674" s="6">
        <f>J674*'Input Data'!AG689</f>
        <v>0</v>
      </c>
      <c r="M674" s="6">
        <f t="shared" si="25"/>
        <v>122.15299999999999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Data'!O690</f>
        <v>104.1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4"/>
        <v>117.1</v>
      </c>
      <c r="K675" s="6">
        <f>J675*'Input Data'!AF690</f>
        <v>15.222999999999999</v>
      </c>
      <c r="L675" s="6">
        <f>J675*'Input Data'!AG690</f>
        <v>0</v>
      </c>
      <c r="M675" s="6">
        <f t="shared" si="25"/>
        <v>132.32299999999998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Data'!O691</f>
        <v>118.3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4"/>
        <v>137.30000000000001</v>
      </c>
      <c r="K676" s="6">
        <f>J676*'Input Data'!AF691</f>
        <v>17.849000000000004</v>
      </c>
      <c r="L676" s="6">
        <f>J676*'Input Data'!AG691</f>
        <v>0</v>
      </c>
      <c r="M676" s="6">
        <f t="shared" si="25"/>
        <v>155.149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Data'!O692</f>
        <v>117.1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4"/>
        <v>136.1</v>
      </c>
      <c r="K677" s="6">
        <f>J677*'Input Data'!AF692</f>
        <v>17.693000000000001</v>
      </c>
      <c r="L677" s="6">
        <f>J677*'Input Data'!AG692</f>
        <v>0</v>
      </c>
      <c r="M677" s="6">
        <f t="shared" si="25"/>
        <v>153.79300000000001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Data'!O693</f>
        <v>97.1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4"/>
        <v>116.1</v>
      </c>
      <c r="K678" s="6">
        <f>J678*'Input Data'!AF693</f>
        <v>15.093</v>
      </c>
      <c r="L678" s="6">
        <f>J678*'Input Data'!AG693</f>
        <v>0</v>
      </c>
      <c r="M678" s="6">
        <f t="shared" si="25"/>
        <v>131.19299999999998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Data'!O694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4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5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Data'!O695</f>
        <v>96.1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4"/>
        <v>100.1</v>
      </c>
      <c r="K680" s="6">
        <f>J680*'Input Data'!AF695</f>
        <v>13.013</v>
      </c>
      <c r="L680" s="6">
        <f>J680*'Input Data'!AG695</f>
        <v>0</v>
      </c>
      <c r="M680" s="6">
        <f t="shared" si="25"/>
        <v>113.113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Data'!O696</f>
        <v>96.1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4"/>
        <v>109.1</v>
      </c>
      <c r="K681" s="6">
        <f>J681*'Input Data'!AF696</f>
        <v>14.183</v>
      </c>
      <c r="L681" s="6">
        <f>J681*'Input Data'!AG696</f>
        <v>0</v>
      </c>
      <c r="M681" s="6">
        <f t="shared" si="25"/>
        <v>123.28299999999999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Data'!O697</f>
        <v>102.8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6">SUM(E682:I682)</f>
        <v>106.8</v>
      </c>
      <c r="K682" s="6">
        <f>J682*'Input Data'!AF697</f>
        <v>13.884</v>
      </c>
      <c r="L682" s="6">
        <f>J682*'Input Data'!AG697</f>
        <v>0</v>
      </c>
      <c r="M682" s="6">
        <f t="shared" ref="M682:M716" si="27">SUM(J682:L682)</f>
        <v>120.684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Data'!O698</f>
        <v>102.8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6"/>
        <v>115.8</v>
      </c>
      <c r="K683" s="6">
        <f>J683*'Input Data'!AF698</f>
        <v>15.054</v>
      </c>
      <c r="L683" s="6">
        <f>J683*'Input Data'!AG698</f>
        <v>0</v>
      </c>
      <c r="M683" s="6">
        <f t="shared" si="27"/>
        <v>130.85399999999998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Data'!O699</f>
        <v>97.5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6"/>
        <v>101.5</v>
      </c>
      <c r="K684" s="6">
        <f>J684*'Input Data'!AF699</f>
        <v>13.195</v>
      </c>
      <c r="L684" s="6">
        <f>J684*'Input Data'!AG699</f>
        <v>0</v>
      </c>
      <c r="M684" s="6">
        <f t="shared" si="27"/>
        <v>114.69499999999999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Data'!O700</f>
        <v>97.5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6"/>
        <v>110.5</v>
      </c>
      <c r="K685" s="6">
        <f>J685*'Input Data'!AF700</f>
        <v>14.365</v>
      </c>
      <c r="L685" s="6">
        <f>J685*'Input Data'!AG700</f>
        <v>0</v>
      </c>
      <c r="M685" s="6">
        <f t="shared" si="27"/>
        <v>124.86499999999999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Data'!O701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6"/>
        <v>114</v>
      </c>
      <c r="K686" s="6">
        <f>J686*'Input Data'!AF701</f>
        <v>14.82</v>
      </c>
      <c r="L686" s="6">
        <f>J686*'Input Data'!AG701</f>
        <v>0</v>
      </c>
      <c r="M686" s="6">
        <f t="shared" si="27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Data'!O702</f>
        <v>97.5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6"/>
        <v>101.5</v>
      </c>
      <c r="K687" s="6">
        <f>J687*'Input Data'!AF702</f>
        <v>13.195</v>
      </c>
      <c r="L687" s="6">
        <f>J687*'Input Data'!AG702</f>
        <v>0</v>
      </c>
      <c r="M687" s="6">
        <f t="shared" si="27"/>
        <v>114.69499999999999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Data'!O703</f>
        <v>97.5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6"/>
        <v>110.5</v>
      </c>
      <c r="K688" s="6">
        <f>J688*'Input Data'!AF703</f>
        <v>14.365</v>
      </c>
      <c r="L688" s="6">
        <f>J688*'Input Data'!AG703</f>
        <v>0</v>
      </c>
      <c r="M688" s="6">
        <f t="shared" si="27"/>
        <v>124.86499999999999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Data'!O704</f>
        <v>89.2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6"/>
        <v>108.2</v>
      </c>
      <c r="K689" s="6">
        <f>J689*'Input Data'!AF704</f>
        <v>14.066000000000001</v>
      </c>
      <c r="L689" s="6">
        <f>J689*'Input Data'!AG704</f>
        <v>0</v>
      </c>
      <c r="M689" s="6">
        <f t="shared" si="27"/>
        <v>122.26600000000001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Data'!O705</f>
        <v>84.7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6"/>
        <v>103.7</v>
      </c>
      <c r="K690" s="6">
        <f>J690*'Input Data'!AF705</f>
        <v>13.481000000000002</v>
      </c>
      <c r="L690" s="6">
        <f>J690*'Input Data'!AG705</f>
        <v>0</v>
      </c>
      <c r="M690" s="6">
        <f t="shared" si="27"/>
        <v>117.18100000000001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Data'!O706</f>
        <v>101.7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6"/>
        <v>120.7</v>
      </c>
      <c r="K691" s="6">
        <f>J691*'Input Data'!AF706</f>
        <v>15.691000000000001</v>
      </c>
      <c r="L691" s="6">
        <f>J691*'Input Data'!AG706</f>
        <v>0</v>
      </c>
      <c r="M691" s="6">
        <f t="shared" si="27"/>
        <v>136.39099999999999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Data'!O707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6"/>
        <v>114</v>
      </c>
      <c r="K692" s="6">
        <f>J692*'Input Data'!AF707</f>
        <v>14.82</v>
      </c>
      <c r="L692" s="6">
        <f>J692*'Input Data'!AG707</f>
        <v>0</v>
      </c>
      <c r="M692" s="6">
        <f t="shared" si="27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Data'!O708</f>
        <v>98.2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6"/>
        <v>111.2</v>
      </c>
      <c r="K693" s="6">
        <f>J693*'Input Data'!AF708</f>
        <v>14.456000000000001</v>
      </c>
      <c r="L693" s="6">
        <f>J693*'Input Data'!AG708</f>
        <v>0</v>
      </c>
      <c r="M693" s="6">
        <f t="shared" si="27"/>
        <v>125.65600000000001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Data'!O709</f>
        <v>102.3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6"/>
        <v>106.3</v>
      </c>
      <c r="K694" s="6">
        <f>J694*'Input Data'!AF709</f>
        <v>13.819000000000001</v>
      </c>
      <c r="L694" s="6">
        <f>J694*'Input Data'!AG709</f>
        <v>0</v>
      </c>
      <c r="M694" s="6">
        <f t="shared" si="27"/>
        <v>120.119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Data'!O710</f>
        <v>102.3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6"/>
        <v>115.3</v>
      </c>
      <c r="K695" s="6">
        <f>J695*'Input Data'!AF710</f>
        <v>14.989000000000001</v>
      </c>
      <c r="L695" s="6">
        <f>J695*'Input Data'!AG710</f>
        <v>0</v>
      </c>
      <c r="M695" s="6">
        <f t="shared" si="27"/>
        <v>130.28899999999999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Data'!O711</f>
        <v>90.1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6"/>
        <v>109.1</v>
      </c>
      <c r="K696" s="6">
        <f>J696*'Input Data'!AF711</f>
        <v>14.183</v>
      </c>
      <c r="L696" s="6">
        <f>J696*'Input Data'!AG711</f>
        <v>0</v>
      </c>
      <c r="M696" s="6">
        <f t="shared" si="27"/>
        <v>123.28299999999999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Data'!O712</f>
        <v>103.3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6"/>
        <v>122.3</v>
      </c>
      <c r="K697" s="6">
        <f>J697*'Input Data'!AF712</f>
        <v>15.899000000000001</v>
      </c>
      <c r="L697" s="6">
        <f>J697*'Input Data'!AG712</f>
        <v>0</v>
      </c>
      <c r="M697" s="6">
        <f t="shared" si="27"/>
        <v>138.19900000000001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Data'!O713</f>
        <v>104.9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6"/>
        <v>108.9</v>
      </c>
      <c r="K698" s="6">
        <f>J698*'Input Data'!AF713</f>
        <v>14.157000000000002</v>
      </c>
      <c r="L698" s="6">
        <f>J698*'Input Data'!AG713</f>
        <v>0</v>
      </c>
      <c r="M698" s="6">
        <f t="shared" si="27"/>
        <v>123.057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Data'!O714</f>
        <v>104.9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6"/>
        <v>117.9</v>
      </c>
      <c r="K699" s="6">
        <f>J699*'Input Data'!AF714</f>
        <v>15.327000000000002</v>
      </c>
      <c r="L699" s="6">
        <f>J699*'Input Data'!AG714</f>
        <v>0</v>
      </c>
      <c r="M699" s="6">
        <f t="shared" si="27"/>
        <v>133.227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Data'!O715</f>
        <v>92.1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6"/>
        <v>111.1</v>
      </c>
      <c r="K700" s="6">
        <f>J700*'Input Data'!AF715</f>
        <v>14.443</v>
      </c>
      <c r="L700" s="6">
        <f>J700*'Input Data'!AG715</f>
        <v>0</v>
      </c>
      <c r="M700" s="6">
        <f t="shared" si="27"/>
        <v>125.54299999999999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Data'!O716</f>
        <v>109.1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6"/>
        <v>128.1</v>
      </c>
      <c r="K701" s="6">
        <f>J701*'Input Data'!AF716</f>
        <v>16.652999999999999</v>
      </c>
      <c r="L701" s="6">
        <f>J701*'Input Data'!AG716</f>
        <v>0</v>
      </c>
      <c r="M701" s="6">
        <f t="shared" si="27"/>
        <v>144.75299999999999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Data'!O717</f>
        <v>105.5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6"/>
        <v>124.5</v>
      </c>
      <c r="K702" s="6">
        <f>J702*'Input Data'!AF717</f>
        <v>16.185000000000002</v>
      </c>
      <c r="L702" s="6">
        <f>J702*'Input Data'!AG717</f>
        <v>0</v>
      </c>
      <c r="M702" s="6">
        <f t="shared" si="27"/>
        <v>140.685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Data'!O718</f>
        <v>95.5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6"/>
        <v>108.5</v>
      </c>
      <c r="K703" s="6">
        <f>J703*'Input Data'!AF718</f>
        <v>14.105</v>
      </c>
      <c r="L703" s="6">
        <f>J703*'Input Data'!AG718</f>
        <v>0</v>
      </c>
      <c r="M703" s="6">
        <f t="shared" si="27"/>
        <v>122.605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Data'!O719</f>
        <v>103.1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6"/>
        <v>122.1</v>
      </c>
      <c r="K704" s="6">
        <f>J704*'Input Data'!AF719</f>
        <v>15.872999999999999</v>
      </c>
      <c r="L704" s="6">
        <f>J704*'Input Data'!AG719</f>
        <v>0</v>
      </c>
      <c r="M704" s="6">
        <f t="shared" si="27"/>
        <v>137.97299999999998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Data'!O720</f>
        <v>84.4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6"/>
        <v>103.4</v>
      </c>
      <c r="K705" s="6">
        <f>J705*'Input Data'!AF720</f>
        <v>13.442000000000002</v>
      </c>
      <c r="L705" s="6">
        <f>J705*'Input Data'!AG720</f>
        <v>0</v>
      </c>
      <c r="M705" s="6">
        <f t="shared" si="27"/>
        <v>116.84200000000001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Data'!O721</f>
        <v>76.7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6"/>
        <v>95.7</v>
      </c>
      <c r="K706" s="6">
        <f>J706*'Input Data'!AF721</f>
        <v>12.441000000000001</v>
      </c>
      <c r="L706" s="6">
        <f>J706*'Input Data'!AG721</f>
        <v>0</v>
      </c>
      <c r="M706" s="6">
        <f t="shared" si="27"/>
        <v>108.14100000000001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Data'!O722</f>
        <v>126.7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6"/>
        <v>145.69999999999999</v>
      </c>
      <c r="K707" s="6">
        <f>J707*'Input Data'!AF722</f>
        <v>18.940999999999999</v>
      </c>
      <c r="L707" s="6">
        <f>J707*'Input Data'!AG722</f>
        <v>0</v>
      </c>
      <c r="M707" s="6">
        <f t="shared" si="27"/>
        <v>164.64099999999999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Data'!O723</f>
        <v>63.2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6"/>
        <v>82.2</v>
      </c>
      <c r="K708" s="6">
        <f>J708*'Input Data'!AF723</f>
        <v>10.686</v>
      </c>
      <c r="L708" s="6">
        <f>J708*'Input Data'!AG723</f>
        <v>0</v>
      </c>
      <c r="M708" s="6">
        <f t="shared" si="27"/>
        <v>92.885999999999996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Data'!O724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6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7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Data'!O725</f>
        <v>96.3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6"/>
        <v>109.3</v>
      </c>
      <c r="K710" s="6">
        <f>J710*'Input Data'!AF725</f>
        <v>14.209</v>
      </c>
      <c r="L710" s="6">
        <f>J710*'Input Data'!AG725</f>
        <v>0</v>
      </c>
      <c r="M710" s="6">
        <f t="shared" si="27"/>
        <v>123.509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Data'!O726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6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7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Data'!O727</f>
        <v>96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6"/>
        <v>109</v>
      </c>
      <c r="K712" s="6">
        <f>J712*'Input Data'!AF727</f>
        <v>14.17</v>
      </c>
      <c r="L712" s="6">
        <f>J712*'Input Data'!AG727</f>
        <v>0</v>
      </c>
      <c r="M712" s="6">
        <f t="shared" si="27"/>
        <v>123.17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Data'!O728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6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7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Data'!O729</f>
        <v>112.1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6"/>
        <v>116.1</v>
      </c>
      <c r="K714" s="6">
        <f>J714*'Input Data'!AF729</f>
        <v>5.8049999999999997</v>
      </c>
      <c r="L714" s="6">
        <f>J714*'Input Data'!AG729</f>
        <v>11.580975</v>
      </c>
      <c r="M714" s="6">
        <f t="shared" si="27"/>
        <v>133.485975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Data'!O730</f>
        <v>112.1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6"/>
        <v>136.29999999999998</v>
      </c>
      <c r="K715" s="6">
        <f>J715*'Input Data'!AF730</f>
        <v>6.8149999999999995</v>
      </c>
      <c r="L715" s="6">
        <f>J715*'Input Data'!AG730</f>
        <v>13.595924999999999</v>
      </c>
      <c r="M715" s="6">
        <f t="shared" si="27"/>
        <v>156.71092499999997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Data'!O731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6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7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Data'!O732</f>
        <v>112.3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8">SUM(E717:I717)</f>
        <v>116.3</v>
      </c>
      <c r="K717" s="6">
        <f>J717*'Input Data'!AF732</f>
        <v>5.8150000000000004</v>
      </c>
      <c r="L717" s="6">
        <f>J717*'Input Data'!AG732</f>
        <v>11.600925</v>
      </c>
      <c r="M717" s="6">
        <f t="shared" ref="M717:M729" si="29">SUM(J717:L717)</f>
        <v>133.715925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Data'!O733</f>
        <v>112.3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8"/>
        <v>136.5</v>
      </c>
      <c r="K718" s="6">
        <f>J718*'Input Data'!AF733</f>
        <v>6.8250000000000002</v>
      </c>
      <c r="L718" s="6">
        <f>J718*'Input Data'!AG733</f>
        <v>13.615875000000001</v>
      </c>
      <c r="M718" s="6">
        <f t="shared" si="29"/>
        <v>156.94087499999998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Data'!O734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8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9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Data'!O735</f>
        <v>112.1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8"/>
        <v>116.1</v>
      </c>
      <c r="K720" s="6">
        <f>J720*'Input Data'!AF735</f>
        <v>5.8049999999999997</v>
      </c>
      <c r="L720" s="6">
        <f>J720*'Input Data'!AG735</f>
        <v>11.580975</v>
      </c>
      <c r="M720" s="6">
        <f t="shared" si="29"/>
        <v>133.485975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Data'!O736</f>
        <v>112.1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8"/>
        <v>136.29999999999998</v>
      </c>
      <c r="K721" s="6">
        <f>J721*'Input Data'!AF736</f>
        <v>6.8149999999999995</v>
      </c>
      <c r="L721" s="6">
        <f>J721*'Input Data'!AG736</f>
        <v>13.595924999999999</v>
      </c>
      <c r="M721" s="6">
        <f t="shared" si="29"/>
        <v>156.71092499999997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Data'!O737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8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9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Data'!O738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8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9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Data'!O739</f>
        <v>112.1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8"/>
        <v>116.1</v>
      </c>
      <c r="K724" s="6">
        <f>J724*'Input Data'!AF739</f>
        <v>5.8049999999999997</v>
      </c>
      <c r="L724" s="6">
        <f>J724*'Input Data'!AG739</f>
        <v>11.580975</v>
      </c>
      <c r="M724" s="6">
        <f t="shared" si="29"/>
        <v>133.485975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Data'!O740</f>
        <v>112.1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8"/>
        <v>136.29999999999998</v>
      </c>
      <c r="K725" s="6">
        <f>J725*'Input Data'!AF740</f>
        <v>6.8149999999999995</v>
      </c>
      <c r="L725" s="6">
        <f>J725*'Input Data'!AG740</f>
        <v>13.595924999999999</v>
      </c>
      <c r="M725" s="6">
        <f t="shared" si="29"/>
        <v>156.71092499999997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Data'!O741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8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9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Data'!O742</f>
        <v>112.2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8"/>
        <v>136.4</v>
      </c>
      <c r="K727" s="6">
        <f>J727*'Input Data'!AF742</f>
        <v>6.82</v>
      </c>
      <c r="L727" s="6">
        <f>J727*'Input Data'!AG742</f>
        <v>13.605900000000002</v>
      </c>
      <c r="M727" s="6">
        <f t="shared" si="29"/>
        <v>156.82589999999999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Data'!O743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8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9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Data'!O744</f>
        <v>112.8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8"/>
        <v>116.8</v>
      </c>
      <c r="K729" s="6">
        <f>J729*'Input Data'!AF744</f>
        <v>5.84</v>
      </c>
      <c r="L729" s="6">
        <f>J729*'Input Data'!AG744</f>
        <v>11.6508</v>
      </c>
      <c r="M729" s="6">
        <f t="shared" si="29"/>
        <v>134.29079999999999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Data'!O745</f>
        <v>112.8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30">SUM(E730:I730)</f>
        <v>137</v>
      </c>
      <c r="K730" s="6">
        <f>J730*'Input Data'!AF745</f>
        <v>6.8500000000000005</v>
      </c>
      <c r="L730" s="6">
        <f>J730*'Input Data'!AG745</f>
        <v>13.665750000000001</v>
      </c>
      <c r="M730" s="6">
        <f t="shared" ref="M730:M748" si="31">SUM(J730:L730)</f>
        <v>157.51575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Data'!O746</f>
        <v>112.7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30"/>
        <v>116.7</v>
      </c>
      <c r="K731" s="6">
        <f>J731*'Input Data'!AF746</f>
        <v>5.8350000000000009</v>
      </c>
      <c r="L731" s="6">
        <f>J731*'Input Data'!AG746</f>
        <v>11.640825000000001</v>
      </c>
      <c r="M731" s="6">
        <f t="shared" si="31"/>
        <v>134.175825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Data'!O747</f>
        <v>112.7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30"/>
        <v>136.9</v>
      </c>
      <c r="K732" s="6">
        <f>J732*'Input Data'!AF747</f>
        <v>6.8450000000000006</v>
      </c>
      <c r="L732" s="6">
        <f>J732*'Input Data'!AG747</f>
        <v>13.655775000000002</v>
      </c>
      <c r="M732" s="6">
        <f t="shared" si="31"/>
        <v>157.40077500000001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Data'!O748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30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31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Data'!O749</f>
        <v>114.3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30"/>
        <v>118.3</v>
      </c>
      <c r="K734" s="6">
        <f>J734*'Input Data'!AF749</f>
        <v>5.915</v>
      </c>
      <c r="L734" s="6">
        <f>J734*'Input Data'!AG749</f>
        <v>11.800425000000001</v>
      </c>
      <c r="M734" s="6">
        <f t="shared" si="31"/>
        <v>136.01542499999999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Data'!O750</f>
        <v>114.3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30"/>
        <v>138.5</v>
      </c>
      <c r="K735" s="6">
        <f>J735*'Input Data'!AF750</f>
        <v>6.9250000000000007</v>
      </c>
      <c r="L735" s="6">
        <f>J735*'Input Data'!AG750</f>
        <v>13.815375000000001</v>
      </c>
      <c r="M735" s="6">
        <f t="shared" si="31"/>
        <v>159.240375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Data'!O751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30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31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Data'!O752</f>
        <v>102.5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30"/>
        <v>121.5</v>
      </c>
      <c r="K737" s="6">
        <f>J737*'Input Data'!AF752</f>
        <v>6.0750000000000002</v>
      </c>
      <c r="L737" s="6">
        <f>J737*'Input Data'!AG752</f>
        <v>0</v>
      </c>
      <c r="M737" s="6">
        <f t="shared" si="31"/>
        <v>127.575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Data'!O753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30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31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Data'!O754</f>
        <v>102.9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30"/>
        <v>109.9</v>
      </c>
      <c r="K739" s="6">
        <f>J739*'Input Data'!AF754</f>
        <v>5.495000000000001</v>
      </c>
      <c r="L739" s="6">
        <f>J739*'Input Data'!AG754</f>
        <v>0</v>
      </c>
      <c r="M739" s="6">
        <f t="shared" si="31"/>
        <v>115.39500000000001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Data'!O755</f>
        <v>102.9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30"/>
        <v>121.9</v>
      </c>
      <c r="K740" s="6">
        <f>J740*'Input Data'!AF755</f>
        <v>6.0950000000000006</v>
      </c>
      <c r="L740" s="6">
        <f>J740*'Input Data'!AG755</f>
        <v>0</v>
      </c>
      <c r="M740" s="6">
        <f t="shared" si="31"/>
        <v>127.995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Data'!O756</f>
        <v>108.9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30"/>
        <v>115.9</v>
      </c>
      <c r="K741" s="6">
        <f>J741*'Input Data'!AF756</f>
        <v>5.7950000000000008</v>
      </c>
      <c r="L741" s="6">
        <f>J741*'Input Data'!AG756</f>
        <v>0</v>
      </c>
      <c r="M741" s="6">
        <f t="shared" si="31"/>
        <v>121.69500000000001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Data'!O757</f>
        <v>108.9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30"/>
        <v>127.9</v>
      </c>
      <c r="K742" s="6">
        <f>J742*'Input Data'!AF757</f>
        <v>6.3950000000000005</v>
      </c>
      <c r="L742" s="6">
        <f>J742*'Input Data'!AG757</f>
        <v>0</v>
      </c>
      <c r="M742" s="6">
        <f t="shared" si="31"/>
        <v>134.29500000000002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Data'!O758</f>
        <v>99.2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30"/>
        <v>124.2</v>
      </c>
      <c r="K743" s="6">
        <f>J743*'Input Data'!AF758</f>
        <v>6.2100000000000009</v>
      </c>
      <c r="L743" s="6">
        <f>J743*'Input Data'!AG758</f>
        <v>0</v>
      </c>
      <c r="M743" s="6">
        <f t="shared" si="31"/>
        <v>130.41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Data'!O759</f>
        <v>104.6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30"/>
        <v>111.6</v>
      </c>
      <c r="K744" s="6">
        <f>J744*'Input Data'!AF759</f>
        <v>5.58</v>
      </c>
      <c r="L744" s="6">
        <f>J744*'Input Data'!AG759</f>
        <v>0</v>
      </c>
      <c r="M744" s="6">
        <f t="shared" si="31"/>
        <v>117.17999999999999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Data'!O760</f>
        <v>104.6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30"/>
        <v>123.6</v>
      </c>
      <c r="K745" s="6">
        <f>J745*'Input Data'!AF760</f>
        <v>6.18</v>
      </c>
      <c r="L745" s="6">
        <f>J745*'Input Data'!AG760</f>
        <v>0</v>
      </c>
      <c r="M745" s="6">
        <f t="shared" si="31"/>
        <v>129.78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Data'!O761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30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31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Data'!O762</f>
        <v>102.3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30"/>
        <v>121.3</v>
      </c>
      <c r="K747" s="6">
        <f>J747*'Input Data'!AF762</f>
        <v>6.0650000000000004</v>
      </c>
      <c r="L747" s="6">
        <f>J747*'Input Data'!AG762</f>
        <v>0</v>
      </c>
      <c r="M747" s="6">
        <f t="shared" si="31"/>
        <v>127.36499999999999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Data'!O763</f>
        <v>97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30"/>
        <v>122</v>
      </c>
      <c r="K748" s="6">
        <f>J748*'Input Data'!AF763</f>
        <v>6.1000000000000005</v>
      </c>
      <c r="L748" s="6">
        <f>J748*'Input Data'!AG763</f>
        <v>0</v>
      </c>
      <c r="M748" s="6">
        <f t="shared" si="31"/>
        <v>128.1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Data'!O764</f>
        <v>92.5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3" si="32">SUM(E749:I749)</f>
        <v>117.5</v>
      </c>
      <c r="K749" s="6">
        <f>J749*'Input Data'!AF764</f>
        <v>5.875</v>
      </c>
      <c r="L749" s="6">
        <f>J749*'Input Data'!AG764</f>
        <v>0</v>
      </c>
      <c r="M749" s="6">
        <f t="shared" ref="M749:M753" si="33">SUM(J749:L749)</f>
        <v>123.375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Data'!O765</f>
        <v>112.5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32"/>
        <v>137.5</v>
      </c>
      <c r="K750" s="6">
        <f>J750*'Input Data'!AF765</f>
        <v>6.875</v>
      </c>
      <c r="L750" s="6">
        <f>J750*'Input Data'!AG765</f>
        <v>0</v>
      </c>
      <c r="M750" s="6">
        <f t="shared" si="33"/>
        <v>144.375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Data'!O766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32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33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Data'!O767</f>
        <v>102.1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32"/>
        <v>109.1</v>
      </c>
      <c r="K752" s="6">
        <f>J752*'Input Data'!AF767</f>
        <v>5.4550000000000001</v>
      </c>
      <c r="L752" s="6">
        <f>J752*'Input Data'!AG767</f>
        <v>0</v>
      </c>
      <c r="M752" s="6">
        <f t="shared" si="33"/>
        <v>114.55499999999999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Data'!O768</f>
        <v>102.1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32"/>
        <v>121.1</v>
      </c>
      <c r="K753" s="6">
        <f>J753*'Input Data'!AF768</f>
        <v>6.0549999999999997</v>
      </c>
      <c r="L753" s="6">
        <f>J753*'Input Data'!AG768</f>
        <v>0</v>
      </c>
      <c r="M753" s="6">
        <f t="shared" si="33"/>
        <v>127.155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C754" s="1" t="str">
        <f>'Input Data'!C769</f>
        <v>SK</v>
      </c>
      <c r="D754" s="1" t="str">
        <f>'Input Data'!D769</f>
        <v>ETH MID</v>
      </c>
      <c r="E754" s="1">
        <f>'Input Data'!O769</f>
        <v>105.3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ref="J754:J755" si="34">SUM(E754:I754)</f>
        <v>130.30000000000001</v>
      </c>
      <c r="K754" s="6">
        <f>J754*'Input Data'!AF769</f>
        <v>6.5150000000000006</v>
      </c>
      <c r="L754" s="6">
        <f>J754*'Input Data'!AG769</f>
        <v>0</v>
      </c>
      <c r="M754" s="6">
        <f t="shared" ref="M754:M755" si="35">SUM(J754:L754)</f>
        <v>136.815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C755" s="1" t="str">
        <f>'Input Data'!C770</f>
        <v>SK</v>
      </c>
      <c r="D755" s="1" t="str">
        <f>'Input Data'!D770</f>
        <v>ETHANOL REG</v>
      </c>
      <c r="E755" s="1">
        <f>'Input Data'!O770</f>
        <v>92.4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si="34"/>
        <v>117.4</v>
      </c>
      <c r="K755" s="6">
        <f>J755*'Input Data'!AF770</f>
        <v>5.870000000000001</v>
      </c>
      <c r="L755" s="6">
        <f>J755*'Input Data'!AG770</f>
        <v>0</v>
      </c>
      <c r="M755" s="6">
        <f t="shared" si="35"/>
        <v>123.27000000000001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C756" s="1" t="str">
        <f>'Input Data'!C771</f>
        <v>SK</v>
      </c>
      <c r="D756" s="1" t="str">
        <f>'Input Data'!D771</f>
        <v>MID</v>
      </c>
      <c r="E756" s="1">
        <f>'Input Data'!O771</f>
        <v>85.1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6">SUM(E756:I756)</f>
        <v>110.1</v>
      </c>
      <c r="K756" s="6">
        <f>J756*'Input Data'!AF771</f>
        <v>5.5049999999999999</v>
      </c>
      <c r="L756" s="6">
        <f>J756*'Input Data'!AG771</f>
        <v>0</v>
      </c>
      <c r="M756" s="6">
        <f t="shared" ref="M756" si="37">SUM(J756:L756)</f>
        <v>115.60499999999999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C757" s="1" t="str">
        <f>'Input Data'!C772</f>
        <v>SK</v>
      </c>
      <c r="D757" s="1" t="str">
        <f>'Input Data'!D772</f>
        <v>PREMIUM</v>
      </c>
      <c r="E757" s="1">
        <f>'Input Data'!O772</f>
        <v>112.4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8">SUM(E757:I757)</f>
        <v>137.4</v>
      </c>
      <c r="K757" s="6">
        <f>J757*'Input Data'!AF772</f>
        <v>6.870000000000001</v>
      </c>
      <c r="L757" s="6">
        <f>J757*'Input Data'!AG772</f>
        <v>0</v>
      </c>
      <c r="M757" s="6">
        <f t="shared" ref="M757:M759" si="39">SUM(J757:L757)</f>
        <v>144.27000000000001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C758" s="1" t="str">
        <f>'Input Data'!C773</f>
        <v>SK</v>
      </c>
      <c r="D758" s="1" t="str">
        <f>'Input Data'!D773</f>
        <v>REGULAR</v>
      </c>
      <c r="E758" s="1">
        <f>'Input Data'!O773</f>
        <v>71.599999999999994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8"/>
        <v>96.6</v>
      </c>
      <c r="K758" s="6">
        <f>J758*'Input Data'!AF773</f>
        <v>4.83</v>
      </c>
      <c r="L758" s="6">
        <f>J758*'Input Data'!AG773</f>
        <v>0</v>
      </c>
      <c r="M758" s="6">
        <f t="shared" si="39"/>
        <v>101.42999999999999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C759" s="1" t="str">
        <f>'Input Data'!C774</f>
        <v>SK</v>
      </c>
      <c r="D759" s="1" t="str">
        <f>'Input Data'!D774</f>
        <v>UNBRAND DEF</v>
      </c>
      <c r="E759" s="1">
        <f>'Input Data'!O774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8"/>
        <v>116</v>
      </c>
      <c r="K759" s="6">
        <f>J759*'Input Data'!AF774</f>
        <v>12.76</v>
      </c>
      <c r="L759" s="6">
        <f>J759*'Input Data'!AG774</f>
        <v>0</v>
      </c>
      <c r="M759" s="6">
        <f t="shared" si="39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C760" s="1" t="str">
        <f>'Input Data'!C775</f>
        <v>SK</v>
      </c>
      <c r="D760" s="1" t="str">
        <f>'Input Data'!D775</f>
        <v>DIESEL LS</v>
      </c>
      <c r="E760" s="1">
        <f>'Input Data'!O775</f>
        <v>103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40">SUM(E760:I760)</f>
        <v>122</v>
      </c>
      <c r="K760" s="6">
        <f>J760*'Input Data'!AF775</f>
        <v>6.1000000000000005</v>
      </c>
      <c r="L760" s="6">
        <f>J760*'Input Data'!AG775</f>
        <v>0</v>
      </c>
      <c r="M760" s="6">
        <f t="shared" ref="M760" si="41">SUM(J760:L760)</f>
        <v>128.1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C761" s="1" t="str">
        <f>'Input Data'!C776</f>
        <v>SK</v>
      </c>
      <c r="D761" s="1" t="str">
        <f>'Input Data'!D776</f>
        <v>ETH MID</v>
      </c>
      <c r="E761" s="1">
        <f>'Input Data'!O776</f>
        <v>97.7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42">SUM(E761:I761)</f>
        <v>122.7</v>
      </c>
      <c r="K761" s="6">
        <f>J761*'Input Data'!AF776</f>
        <v>6.1350000000000007</v>
      </c>
      <c r="L761" s="6">
        <f>J761*'Input Data'!AG776</f>
        <v>0</v>
      </c>
      <c r="M761" s="6">
        <f t="shared" ref="M761:M763" si="43">SUM(J761:L761)</f>
        <v>128.83500000000001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C762" s="1" t="str">
        <f>'Input Data'!C777</f>
        <v>SK</v>
      </c>
      <c r="D762" s="1" t="str">
        <f>'Input Data'!D777</f>
        <v>ETHANOL REG</v>
      </c>
      <c r="E762" s="1">
        <f>'Input Data'!O777</f>
        <v>93.2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42"/>
        <v>118.2</v>
      </c>
      <c r="K762" s="6">
        <f>J762*'Input Data'!AF777</f>
        <v>5.91</v>
      </c>
      <c r="L762" s="6">
        <f>J762*'Input Data'!AG777</f>
        <v>0</v>
      </c>
      <c r="M762" s="6">
        <f t="shared" si="43"/>
        <v>124.11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C763" s="1" t="str">
        <f>'Input Data'!C778</f>
        <v>SK</v>
      </c>
      <c r="D763" s="1" t="str">
        <f>'Input Data'!D778</f>
        <v>PREMIUM</v>
      </c>
      <c r="E763" s="1">
        <f>'Input Data'!O778</f>
        <v>113.2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42"/>
        <v>138.19999999999999</v>
      </c>
      <c r="K763" s="6">
        <f>J763*'Input Data'!AF778</f>
        <v>6.91</v>
      </c>
      <c r="L763" s="6">
        <f>J763*'Input Data'!AG778</f>
        <v>0</v>
      </c>
      <c r="M763" s="6">
        <f t="shared" si="43"/>
        <v>145.10999999999999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C764" s="1" t="str">
        <f>'Input Data'!C779</f>
        <v>SK</v>
      </c>
      <c r="D764" s="1" t="str">
        <f>'Input Data'!D779</f>
        <v>UNBRAND DEF</v>
      </c>
      <c r="E764" s="1">
        <f>'Input Data'!O779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4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ref="M764:M767" si="45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C765" s="1" t="str">
        <f>'Input Data'!C780</f>
        <v>SK</v>
      </c>
      <c r="D765" s="1" t="str">
        <f>'Input Data'!D780</f>
        <v>DIESEL LS</v>
      </c>
      <c r="E765" s="1">
        <f>'Input Data'!O780</f>
        <v>104.5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4"/>
        <v>123.5</v>
      </c>
      <c r="K765" s="6">
        <f>J765*'Input Data'!AF780</f>
        <v>6.1750000000000007</v>
      </c>
      <c r="L765" s="6">
        <f>J765*'Input Data'!AG780</f>
        <v>0</v>
      </c>
      <c r="M765" s="6">
        <f t="shared" si="45"/>
        <v>129.67500000000001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C766" s="1" t="str">
        <f>'Input Data'!C781</f>
        <v>SK</v>
      </c>
      <c r="D766" s="1" t="str">
        <f>'Input Data'!D781</f>
        <v>DIESEL LS</v>
      </c>
      <c r="E766" s="1">
        <f>'Input Data'!O781</f>
        <v>104.4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4"/>
        <v>123.4</v>
      </c>
      <c r="K766" s="6">
        <f>J766*'Input Data'!AF781</f>
        <v>6.1700000000000008</v>
      </c>
      <c r="L766" s="6">
        <f>J766*'Input Data'!AG781</f>
        <v>0</v>
      </c>
      <c r="M766" s="6">
        <f t="shared" si="45"/>
        <v>129.57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C767" s="1" t="str">
        <f>'Input Data'!C782</f>
        <v>SK</v>
      </c>
      <c r="D767" s="1" t="str">
        <f>'Input Data'!D782</f>
        <v>ETH MID</v>
      </c>
      <c r="E767" s="1">
        <f>'Input Data'!O782</f>
        <v>98.8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4"/>
        <v>123.8</v>
      </c>
      <c r="K767" s="6">
        <f>J767*'Input Data'!AF782</f>
        <v>6.19</v>
      </c>
      <c r="L767" s="6">
        <f>J767*'Input Data'!AG782</f>
        <v>0</v>
      </c>
      <c r="M767" s="6">
        <f t="shared" si="45"/>
        <v>129.99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C768" s="1" t="str">
        <f>'Input Data'!C783</f>
        <v>SK</v>
      </c>
      <c r="D768" s="1" t="str">
        <f>'Input Data'!D783</f>
        <v>ETHANOL REG</v>
      </c>
      <c r="E768" s="1">
        <f>'Input Data'!O783</f>
        <v>94.3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6">SUM(E768:I768)</f>
        <v>119.3</v>
      </c>
      <c r="K768" s="6">
        <f>J768*'Input Data'!AF783</f>
        <v>5.9649999999999999</v>
      </c>
      <c r="L768" s="6">
        <f>J768*'Input Data'!AG783</f>
        <v>0</v>
      </c>
      <c r="M768" s="6">
        <f t="shared" ref="M768" si="47">SUM(J768:L768)</f>
        <v>125.265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C769" s="1" t="str">
        <f>'Input Data'!C784</f>
        <v>SK</v>
      </c>
      <c r="D769" s="1" t="str">
        <f>'Input Data'!D784</f>
        <v>PREMIUM</v>
      </c>
      <c r="E769" s="1">
        <f>'Input Data'!O784</f>
        <v>114.3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8">SUM(E769:I769)</f>
        <v>139.30000000000001</v>
      </c>
      <c r="K769" s="6">
        <f>J769*'Input Data'!AF784</f>
        <v>6.9650000000000007</v>
      </c>
      <c r="L769" s="6">
        <f>J769*'Input Data'!AG784</f>
        <v>0</v>
      </c>
      <c r="M769" s="6">
        <f t="shared" ref="M769" si="49">SUM(J769:L769)</f>
        <v>146.26500000000001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C770" s="1" t="str">
        <f>'Input Data'!C785</f>
        <v>SK</v>
      </c>
      <c r="D770" s="1" t="str">
        <f>'Input Data'!D785</f>
        <v>UNBRAND DEF</v>
      </c>
      <c r="E770" s="1">
        <f>'Input Data'!O785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50">SUM(E770:I770)</f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ref="M770:M772" si="51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C771" s="1">
        <f>'Input Data'!C786</f>
        <v>0</v>
      </c>
      <c r="D771" s="1">
        <f>'Input Data'!D786</f>
        <v>0</v>
      </c>
      <c r="E771" s="1">
        <f>'Input Data'!O786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50"/>
        <v>0</v>
      </c>
      <c r="K771" s="6">
        <f>J771*'Input Data'!AE786</f>
        <v>0</v>
      </c>
      <c r="L771" s="6">
        <f>J771*'Input Data'!AF786</f>
        <v>0</v>
      </c>
      <c r="M771" s="6">
        <f t="shared" si="51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C772" s="1">
        <f>'Input Data'!C787</f>
        <v>0</v>
      </c>
      <c r="D772" s="1">
        <f>'Input Data'!D787</f>
        <v>0</v>
      </c>
      <c r="E772" s="1">
        <f>'Input Data'!O787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50"/>
        <v>0</v>
      </c>
      <c r="K772" s="6">
        <f>J772*'Input Data'!AE787</f>
        <v>0</v>
      </c>
      <c r="L772" s="6">
        <f>J772*'Input Data'!AF787</f>
        <v>0</v>
      </c>
      <c r="M772" s="6">
        <f t="shared" si="51"/>
        <v>0</v>
      </c>
    </row>
    <row r="777" spans="1:13" x14ac:dyDescent="0.2">
      <c r="A777" s="3" t="s">
        <v>103</v>
      </c>
      <c r="B777" s="3"/>
      <c r="C777" s="4"/>
      <c r="D777" s="5"/>
      <c r="E777" s="85" t="s">
        <v>1036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104</v>
      </c>
    </row>
    <row r="780" spans="1:13" x14ac:dyDescent="0.2">
      <c r="A780" s="1" t="s">
        <v>86</v>
      </c>
    </row>
  </sheetData>
  <customSheetViews>
    <customSheetView guid="{E5CDE513-DF87-45A7-B3C7-EFBEFFC97A92}" topLeftCell="A298">
      <selection activeCell="C7" sqref="C7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7:M7"/>
  </mergeCells>
  <pageMargins left="0.7" right="0.7" top="0.75" bottom="0.75" header="0.3" footer="0.3"/>
  <pageSetup orientation="landscape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D185-BFDC-F647-92F0-9A9170AE1EB1}">
  <sheetPr codeName="Sheet17">
    <tabColor rgb="FF00B050"/>
  </sheetPr>
  <dimension ref="A2:P780"/>
  <sheetViews>
    <sheetView zoomScale="115" zoomScaleNormal="115" workbookViewId="0">
      <selection activeCell="P20" sqref="P20"/>
    </sheetView>
  </sheetViews>
  <sheetFormatPr defaultColWidth="9.140625" defaultRowHeight="12.75" x14ac:dyDescent="0.2"/>
  <cols>
    <col min="1" max="1" width="18.7109375" style="1" customWidth="1"/>
    <col min="2" max="2" width="21.42578125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7" spans="1:13" ht="15.75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9" spans="1:13" x14ac:dyDescent="0.2">
      <c r="A9" s="1" t="s">
        <v>87</v>
      </c>
      <c r="D9" s="10">
        <f ca="1">'Input Data'!B1</f>
        <v>45758</v>
      </c>
      <c r="E9" s="7"/>
      <c r="F9" s="7"/>
    </row>
    <row r="11" spans="1:13" x14ac:dyDescent="0.2">
      <c r="E11" s="1" t="s">
        <v>88</v>
      </c>
      <c r="F11" s="1" t="s">
        <v>89</v>
      </c>
      <c r="G11" s="1" t="s">
        <v>90</v>
      </c>
      <c r="H11" s="1" t="s">
        <v>91</v>
      </c>
      <c r="I11" s="1" t="s">
        <v>92</v>
      </c>
      <c r="M11" s="1" t="s">
        <v>93</v>
      </c>
    </row>
    <row r="12" spans="1:13" x14ac:dyDescent="0.2">
      <c r="A12" s="1" t="s">
        <v>94</v>
      </c>
      <c r="B12" s="58" t="s">
        <v>671</v>
      </c>
      <c r="C12" s="1" t="s">
        <v>95</v>
      </c>
      <c r="D12" s="1" t="s">
        <v>96</v>
      </c>
      <c r="E12" s="1" t="s">
        <v>97</v>
      </c>
      <c r="F12" s="1" t="s">
        <v>98</v>
      </c>
      <c r="G12" s="1" t="s">
        <v>99</v>
      </c>
      <c r="H12" s="1" t="s">
        <v>99</v>
      </c>
      <c r="I12" s="1" t="s">
        <v>99</v>
      </c>
      <c r="J12" s="1" t="s">
        <v>100</v>
      </c>
      <c r="K12" s="1" t="s">
        <v>101</v>
      </c>
      <c r="L12" s="1" t="s">
        <v>53</v>
      </c>
      <c r="M12" s="1" t="s">
        <v>102</v>
      </c>
    </row>
    <row r="13" spans="1:13" x14ac:dyDescent="0.2">
      <c r="A13" s="1" t="str">
        <f>'Input Data'!B28</f>
        <v>ACHESON</v>
      </c>
      <c r="B13" s="1" t="str">
        <f>'Input Data'!AH28</f>
        <v>14429 - 266 STREET</v>
      </c>
      <c r="C13" s="1" t="str">
        <f>'Input Data'!C28</f>
        <v>AB</v>
      </c>
      <c r="D13" s="1" t="str">
        <f>'Input Data'!D28</f>
        <v>DIESEL LS</v>
      </c>
      <c r="E13" s="1">
        <f>'Input Data'!AA28</f>
        <v>102.3</v>
      </c>
      <c r="F13" s="1">
        <f>'Input Data'!F28</f>
        <v>4</v>
      </c>
      <c r="G13" s="1">
        <f>'Input Data'!G28</f>
        <v>13</v>
      </c>
      <c r="H13" s="1">
        <f>'Input Data'!H28</f>
        <v>0</v>
      </c>
      <c r="I13" s="1">
        <f>'Input Data'!I28</f>
        <v>0</v>
      </c>
      <c r="J13" s="1">
        <f>SUM(E13:I13)</f>
        <v>119.3</v>
      </c>
      <c r="K13" s="6">
        <f>J13*'Input Data'!AF28</f>
        <v>5.9649999999999999</v>
      </c>
      <c r="L13" s="6">
        <f>J13*'Input Data'!AG28</f>
        <v>0</v>
      </c>
      <c r="M13" s="6">
        <f>SUM(J13:L13)</f>
        <v>125.265</v>
      </c>
    </row>
    <row r="14" spans="1:13" x14ac:dyDescent="0.2">
      <c r="A14" s="1" t="str">
        <f>'Input Data'!B29</f>
        <v>ACHESON</v>
      </c>
      <c r="B14" s="1" t="str">
        <f>'Input Data'!AH29</f>
        <v>14429 - 266 STREET</v>
      </c>
      <c r="C14" s="1" t="str">
        <f>'Input Data'!C29</f>
        <v>AB</v>
      </c>
      <c r="D14" s="1" t="str">
        <f>'Input Data'!D29</f>
        <v>ETH MID</v>
      </c>
      <c r="E14" s="1">
        <f>'Input Data'!AA29</f>
        <v>92.8</v>
      </c>
      <c r="F14" s="1">
        <f>'Input Data'!F29</f>
        <v>10</v>
      </c>
      <c r="G14" s="1">
        <f>'Input Data'!G29</f>
        <v>13</v>
      </c>
      <c r="H14" s="1">
        <f>'Input Data'!H29</f>
        <v>0</v>
      </c>
      <c r="I14" s="1">
        <f>'Input Data'!I29</f>
        <v>0</v>
      </c>
      <c r="J14" s="1">
        <f t="shared" ref="J14:J77" si="0">SUM(E14:I14)</f>
        <v>115.8</v>
      </c>
      <c r="K14" s="6">
        <f>J14*'Input Data'!AF29</f>
        <v>5.79</v>
      </c>
      <c r="L14" s="6">
        <f>J14*'Input Data'!AG29</f>
        <v>0</v>
      </c>
      <c r="M14" s="6">
        <f t="shared" ref="M14:M77" si="1">SUM(J14:L14)</f>
        <v>121.59</v>
      </c>
    </row>
    <row r="15" spans="1:13" x14ac:dyDescent="0.2">
      <c r="A15" s="1" t="str">
        <f>'Input Data'!B30</f>
        <v>ACHESON</v>
      </c>
      <c r="B15" s="1" t="str">
        <f>'Input Data'!AH30</f>
        <v>14429 - 266 STREET</v>
      </c>
      <c r="C15" s="1" t="str">
        <f>'Input Data'!C30</f>
        <v>AB</v>
      </c>
      <c r="D15" s="1" t="str">
        <f>'Input Data'!D30</f>
        <v>ETHANOL REG</v>
      </c>
      <c r="E15" s="1">
        <f>'Input Data'!AA30</f>
        <v>88.8</v>
      </c>
      <c r="F15" s="1">
        <f>'Input Data'!F30</f>
        <v>10</v>
      </c>
      <c r="G15" s="1">
        <f>'Input Data'!G30</f>
        <v>13</v>
      </c>
      <c r="H15" s="1">
        <f>'Input Data'!H30</f>
        <v>0</v>
      </c>
      <c r="I15" s="1">
        <f>'Input Data'!I30</f>
        <v>0</v>
      </c>
      <c r="J15" s="1">
        <f t="shared" si="0"/>
        <v>111.8</v>
      </c>
      <c r="K15" s="6">
        <f>J15*'Input Data'!AF30</f>
        <v>5.59</v>
      </c>
      <c r="L15" s="6">
        <f>J15*'Input Data'!AG30</f>
        <v>0</v>
      </c>
      <c r="M15" s="6">
        <f t="shared" si="1"/>
        <v>117.39</v>
      </c>
    </row>
    <row r="16" spans="1:13" x14ac:dyDescent="0.2">
      <c r="A16" s="1" t="str">
        <f>'Input Data'!B31</f>
        <v>ACHESON</v>
      </c>
      <c r="B16" s="1" t="str">
        <f>'Input Data'!AH31</f>
        <v>14429 - 266 STREET</v>
      </c>
      <c r="C16" s="1" t="str">
        <f>'Input Data'!C31</f>
        <v>AB</v>
      </c>
      <c r="D16" s="1" t="str">
        <f>'Input Data'!D31</f>
        <v>PREMIUM</v>
      </c>
      <c r="E16" s="1">
        <f>'Input Data'!AA31</f>
        <v>112.9</v>
      </c>
      <c r="F16" s="1">
        <f>'Input Data'!F31</f>
        <v>10</v>
      </c>
      <c r="G16" s="1">
        <f>'Input Data'!G31</f>
        <v>13</v>
      </c>
      <c r="H16" s="1">
        <f>'Input Data'!H31</f>
        <v>0</v>
      </c>
      <c r="I16" s="1">
        <f>'Input Data'!I31</f>
        <v>0</v>
      </c>
      <c r="J16" s="1">
        <f t="shared" si="0"/>
        <v>135.9</v>
      </c>
      <c r="K16" s="6">
        <f>J16*'Input Data'!AF31</f>
        <v>6.7950000000000008</v>
      </c>
      <c r="L16" s="6">
        <f>J16*'Input Data'!AG31</f>
        <v>0</v>
      </c>
      <c r="M16" s="6">
        <f t="shared" si="1"/>
        <v>142.69499999999999</v>
      </c>
    </row>
    <row r="17" spans="1:13" x14ac:dyDescent="0.2">
      <c r="A17" s="1" t="str">
        <f>'Input Data'!B32</f>
        <v>ACHESON</v>
      </c>
      <c r="B17" s="1" t="str">
        <f>'Input Data'!AH32</f>
        <v>14429 - 266 STREET</v>
      </c>
      <c r="C17" s="1" t="str">
        <f>'Input Data'!C32</f>
        <v>AB</v>
      </c>
      <c r="D17" s="1" t="str">
        <f>'Input Data'!D32</f>
        <v>UNBRAND DEF</v>
      </c>
      <c r="E17" s="1">
        <f>'Input Data'!AA32</f>
        <v>127.2</v>
      </c>
      <c r="F17" s="1">
        <f>'Input Data'!F32</f>
        <v>0</v>
      </c>
      <c r="G17" s="1">
        <f>'Input Data'!G32</f>
        <v>0</v>
      </c>
      <c r="H17" s="1">
        <f>'Input Data'!H32</f>
        <v>0</v>
      </c>
      <c r="I17" s="1">
        <f>'Input Data'!I32</f>
        <v>0</v>
      </c>
      <c r="J17" s="1">
        <f t="shared" si="0"/>
        <v>127.2</v>
      </c>
      <c r="K17" s="6">
        <f>J17*'Input Data'!AF32</f>
        <v>6.36</v>
      </c>
      <c r="L17" s="6">
        <f>J17*'Input Data'!AG32</f>
        <v>0</v>
      </c>
      <c r="M17" s="6">
        <f t="shared" si="1"/>
        <v>133.56</v>
      </c>
    </row>
    <row r="18" spans="1:13" x14ac:dyDescent="0.2">
      <c r="A18" s="1" t="str">
        <f>'Input Data'!B33</f>
        <v>BASSANO</v>
      </c>
      <c r="B18" s="1" t="str">
        <f>'Input Data'!AH33</f>
        <v>602 12 ST</v>
      </c>
      <c r="C18" s="1" t="str">
        <f>'Input Data'!C33</f>
        <v>AB</v>
      </c>
      <c r="D18" s="1" t="str">
        <f>'Input Data'!D33</f>
        <v>DIESEL LS</v>
      </c>
      <c r="E18" s="1">
        <f>'Input Data'!AA33</f>
        <v>106.8</v>
      </c>
      <c r="F18" s="1">
        <f>'Input Data'!F33</f>
        <v>4</v>
      </c>
      <c r="G18" s="1">
        <f>'Input Data'!G33</f>
        <v>13</v>
      </c>
      <c r="H18" s="1">
        <f>'Input Data'!H33</f>
        <v>0</v>
      </c>
      <c r="I18" s="1">
        <f>'Input Data'!I33</f>
        <v>0</v>
      </c>
      <c r="J18" s="1">
        <f t="shared" si="0"/>
        <v>123.8</v>
      </c>
      <c r="K18" s="6">
        <f>J18*'Input Data'!AF33</f>
        <v>6.19</v>
      </c>
      <c r="L18" s="6">
        <f>J18*'Input Data'!AG33</f>
        <v>0</v>
      </c>
      <c r="M18" s="6">
        <f t="shared" si="1"/>
        <v>129.99</v>
      </c>
    </row>
    <row r="19" spans="1:13" x14ac:dyDescent="0.2">
      <c r="A19" s="1" t="str">
        <f>'Input Data'!B34</f>
        <v>BONNYVILLE</v>
      </c>
      <c r="B19" s="1" t="str">
        <f>'Input Data'!AH34</f>
        <v>6508 54 AVE</v>
      </c>
      <c r="C19" s="1" t="str">
        <f>'Input Data'!C34</f>
        <v>AB</v>
      </c>
      <c r="D19" s="1" t="str">
        <f>'Input Data'!D34</f>
        <v>D LS DYED</v>
      </c>
      <c r="E19" s="1">
        <f>'Input Data'!AA34</f>
        <v>104.6</v>
      </c>
      <c r="F19" s="1">
        <f>'Input Data'!F34</f>
        <v>4</v>
      </c>
      <c r="G19" s="1">
        <f>'Input Data'!G34</f>
        <v>4</v>
      </c>
      <c r="H19" s="1">
        <f>'Input Data'!H34</f>
        <v>0</v>
      </c>
      <c r="I19" s="1">
        <f>'Input Data'!I34</f>
        <v>0</v>
      </c>
      <c r="J19" s="1">
        <f t="shared" si="0"/>
        <v>112.6</v>
      </c>
      <c r="K19" s="6">
        <f>J19*'Input Data'!AF34</f>
        <v>5.63</v>
      </c>
      <c r="L19" s="6">
        <f>J19*'Input Data'!AG34</f>
        <v>0</v>
      </c>
      <c r="M19" s="6">
        <f t="shared" si="1"/>
        <v>118.22999999999999</v>
      </c>
    </row>
    <row r="20" spans="1:13" x14ac:dyDescent="0.2">
      <c r="A20" s="1" t="str">
        <f>'Input Data'!B35</f>
        <v>BONNYVILLE</v>
      </c>
      <c r="B20" s="1" t="str">
        <f>'Input Data'!AH35</f>
        <v>6508 54 AVE</v>
      </c>
      <c r="C20" s="1" t="str">
        <f>'Input Data'!C35</f>
        <v>AB</v>
      </c>
      <c r="D20" s="1" t="str">
        <f>'Input Data'!D35</f>
        <v>DIESEL LS</v>
      </c>
      <c r="E20" s="1">
        <f>'Input Data'!AA35</f>
        <v>104.6</v>
      </c>
      <c r="F20" s="1">
        <f>'Input Data'!F35</f>
        <v>4</v>
      </c>
      <c r="G20" s="1">
        <f>'Input Data'!G35</f>
        <v>13</v>
      </c>
      <c r="H20" s="1">
        <f>'Input Data'!H35</f>
        <v>0</v>
      </c>
      <c r="I20" s="1">
        <f>'Input Data'!I35</f>
        <v>0</v>
      </c>
      <c r="J20" s="1">
        <f t="shared" si="0"/>
        <v>121.6</v>
      </c>
      <c r="K20" s="6">
        <f>J20*'Input Data'!AF35</f>
        <v>6.08</v>
      </c>
      <c r="L20" s="6">
        <f>J20*'Input Data'!AG35</f>
        <v>0</v>
      </c>
      <c r="M20" s="6">
        <f t="shared" si="1"/>
        <v>127.67999999999999</v>
      </c>
    </row>
    <row r="21" spans="1:13" x14ac:dyDescent="0.2">
      <c r="A21" s="1" t="str">
        <f>'Input Data'!B36</f>
        <v>BONNYVILLE</v>
      </c>
      <c r="B21" s="1" t="str">
        <f>'Input Data'!AH36</f>
        <v>6508 54 AVE</v>
      </c>
      <c r="C21" s="1" t="str">
        <f>'Input Data'!C36</f>
        <v>AB</v>
      </c>
      <c r="D21" s="1" t="str">
        <f>'Input Data'!D36</f>
        <v>ETH MID</v>
      </c>
      <c r="E21" s="1">
        <f>'Input Data'!AA36</f>
        <v>98.6</v>
      </c>
      <c r="F21" s="1">
        <f>'Input Data'!F36</f>
        <v>10</v>
      </c>
      <c r="G21" s="1">
        <f>'Input Data'!G36</f>
        <v>13</v>
      </c>
      <c r="H21" s="1">
        <f>'Input Data'!H36</f>
        <v>0</v>
      </c>
      <c r="I21" s="1">
        <f>'Input Data'!I36</f>
        <v>0</v>
      </c>
      <c r="J21" s="1">
        <f t="shared" si="0"/>
        <v>121.6</v>
      </c>
      <c r="K21" s="6">
        <f>J21*'Input Data'!AF36</f>
        <v>6.08</v>
      </c>
      <c r="L21" s="6">
        <f>J21*'Input Data'!AG36</f>
        <v>0</v>
      </c>
      <c r="M21" s="6">
        <f t="shared" si="1"/>
        <v>127.67999999999999</v>
      </c>
    </row>
    <row r="22" spans="1:13" x14ac:dyDescent="0.2">
      <c r="A22" s="1" t="str">
        <f>'Input Data'!B37</f>
        <v>BONNYVILLE</v>
      </c>
      <c r="B22" s="1" t="str">
        <f>'Input Data'!AH37</f>
        <v>6508 54 AVE</v>
      </c>
      <c r="C22" s="1" t="str">
        <f>'Input Data'!C37</f>
        <v>AB</v>
      </c>
      <c r="D22" s="1" t="str">
        <f>'Input Data'!D37</f>
        <v>ETH REG DYE</v>
      </c>
      <c r="E22" s="1">
        <f>'Input Data'!AA37</f>
        <v>90.6</v>
      </c>
      <c r="F22" s="1">
        <f>'Input Data'!F37</f>
        <v>10</v>
      </c>
      <c r="G22" s="1">
        <f>'Input Data'!G37</f>
        <v>4</v>
      </c>
      <c r="H22" s="1">
        <f>'Input Data'!H37</f>
        <v>0</v>
      </c>
      <c r="I22" s="1">
        <f>'Input Data'!I37</f>
        <v>0</v>
      </c>
      <c r="J22" s="1">
        <f t="shared" si="0"/>
        <v>104.6</v>
      </c>
      <c r="K22" s="6">
        <f>J22*'Input Data'!AF37</f>
        <v>5.23</v>
      </c>
      <c r="L22" s="6">
        <f>J22*'Input Data'!AG37</f>
        <v>0</v>
      </c>
      <c r="M22" s="6">
        <f t="shared" si="1"/>
        <v>109.83</v>
      </c>
    </row>
    <row r="23" spans="1:13" x14ac:dyDescent="0.2">
      <c r="A23" s="1" t="str">
        <f>'Input Data'!B38</f>
        <v>BONNYVILLE</v>
      </c>
      <c r="B23" s="1" t="str">
        <f>'Input Data'!AH38</f>
        <v>6508 54 AVE</v>
      </c>
      <c r="C23" s="1" t="str">
        <f>'Input Data'!C38</f>
        <v>AB</v>
      </c>
      <c r="D23" s="1" t="str">
        <f>'Input Data'!D38</f>
        <v>ETHANOL REG</v>
      </c>
      <c r="E23" s="1">
        <f>'Input Data'!AA38</f>
        <v>90.6</v>
      </c>
      <c r="F23" s="1">
        <f>'Input Data'!F38</f>
        <v>10</v>
      </c>
      <c r="G23" s="1">
        <f>'Input Data'!G38</f>
        <v>13</v>
      </c>
      <c r="H23" s="1">
        <f>'Input Data'!H38</f>
        <v>0</v>
      </c>
      <c r="I23" s="1">
        <f>'Input Data'!I38</f>
        <v>0</v>
      </c>
      <c r="J23" s="1">
        <f t="shared" si="0"/>
        <v>113.6</v>
      </c>
      <c r="K23" s="6">
        <f>J23*'Input Data'!AF38</f>
        <v>5.68</v>
      </c>
      <c r="L23" s="6">
        <f>J23*'Input Data'!AG38</f>
        <v>0</v>
      </c>
      <c r="M23" s="6">
        <f t="shared" si="1"/>
        <v>119.28</v>
      </c>
    </row>
    <row r="24" spans="1:13" x14ac:dyDescent="0.2">
      <c r="A24" s="1" t="str">
        <f>'Input Data'!B39</f>
        <v>BONNYVILLE</v>
      </c>
      <c r="B24" s="1" t="str">
        <f>'Input Data'!AH39</f>
        <v>6508 54 AVE</v>
      </c>
      <c r="C24" s="1" t="str">
        <f>'Input Data'!C39</f>
        <v>AB</v>
      </c>
      <c r="D24" s="1" t="str">
        <f>'Input Data'!D39</f>
        <v>PREM DYED</v>
      </c>
      <c r="E24" s="1">
        <f>'Input Data'!AA39</f>
        <v>123.6</v>
      </c>
      <c r="F24" s="1">
        <f>'Input Data'!F39</f>
        <v>10</v>
      </c>
      <c r="G24" s="1">
        <f>'Input Data'!G39</f>
        <v>4</v>
      </c>
      <c r="H24" s="1">
        <f>'Input Data'!H39</f>
        <v>0</v>
      </c>
      <c r="I24" s="1">
        <f>'Input Data'!I39</f>
        <v>0</v>
      </c>
      <c r="J24" s="1">
        <f t="shared" si="0"/>
        <v>137.6</v>
      </c>
      <c r="K24" s="6">
        <f>J24*'Input Data'!AF39</f>
        <v>6.88</v>
      </c>
      <c r="L24" s="6">
        <f>J24*'Input Data'!AG39</f>
        <v>0</v>
      </c>
      <c r="M24" s="6">
        <f t="shared" si="1"/>
        <v>144.47999999999999</v>
      </c>
    </row>
    <row r="25" spans="1:13" x14ac:dyDescent="0.2">
      <c r="A25" s="1" t="str">
        <f>'Input Data'!B40</f>
        <v>BONNYVILLE</v>
      </c>
      <c r="B25" s="1" t="str">
        <f>'Input Data'!AH40</f>
        <v>6508 54 AVE</v>
      </c>
      <c r="C25" s="1" t="str">
        <f>'Input Data'!C40</f>
        <v>AB</v>
      </c>
      <c r="D25" s="1" t="str">
        <f>'Input Data'!D40</f>
        <v>PREMIUM</v>
      </c>
      <c r="E25" s="1">
        <f>'Input Data'!AA40</f>
        <v>109.6</v>
      </c>
      <c r="F25" s="1">
        <f>'Input Data'!F40</f>
        <v>10</v>
      </c>
      <c r="G25" s="1">
        <f>'Input Data'!G40</f>
        <v>13</v>
      </c>
      <c r="H25" s="1">
        <f>'Input Data'!H40</f>
        <v>0</v>
      </c>
      <c r="I25" s="1">
        <f>'Input Data'!I40</f>
        <v>0</v>
      </c>
      <c r="J25" s="1">
        <f t="shared" si="0"/>
        <v>132.6</v>
      </c>
      <c r="K25" s="6">
        <f>J25*'Input Data'!AF40</f>
        <v>6.63</v>
      </c>
      <c r="L25" s="6">
        <f>J25*'Input Data'!AG40</f>
        <v>0</v>
      </c>
      <c r="M25" s="6">
        <f t="shared" si="1"/>
        <v>139.22999999999999</v>
      </c>
    </row>
    <row r="26" spans="1:13" x14ac:dyDescent="0.2">
      <c r="A26" s="1" t="str">
        <f>'Input Data'!B41</f>
        <v>BONNYVILLE</v>
      </c>
      <c r="B26" s="1" t="str">
        <f>'Input Data'!AH41</f>
        <v>6508 54 AVE</v>
      </c>
      <c r="C26" s="1" t="str">
        <f>'Input Data'!C41</f>
        <v>AB</v>
      </c>
      <c r="D26" s="1" t="str">
        <f>'Input Data'!D41</f>
        <v>UNBRAND DEF</v>
      </c>
      <c r="E26" s="1">
        <f>'Input Data'!AA41</f>
        <v>113</v>
      </c>
      <c r="F26" s="1">
        <f>'Input Data'!F41</f>
        <v>0</v>
      </c>
      <c r="G26" s="1">
        <f>'Input Data'!G41</f>
        <v>0</v>
      </c>
      <c r="H26" s="1">
        <f>'Input Data'!H41</f>
        <v>0</v>
      </c>
      <c r="I26" s="1">
        <f>'Input Data'!I41</f>
        <v>0</v>
      </c>
      <c r="J26" s="1">
        <f t="shared" si="0"/>
        <v>113</v>
      </c>
      <c r="K26" s="6">
        <f>J26*'Input Data'!AF41</f>
        <v>5.65</v>
      </c>
      <c r="L26" s="6">
        <f>J26*'Input Data'!AG41</f>
        <v>0</v>
      </c>
      <c r="M26" s="6">
        <f t="shared" si="1"/>
        <v>118.65</v>
      </c>
    </row>
    <row r="27" spans="1:13" x14ac:dyDescent="0.2">
      <c r="A27" s="1" t="str">
        <f>'Input Data'!B42</f>
        <v>BOYLE</v>
      </c>
      <c r="B27" s="1" t="str">
        <f>'Input Data'!AH42</f>
        <v>650074 HWY 63</v>
      </c>
      <c r="C27" s="1" t="str">
        <f>'Input Data'!C42</f>
        <v>AB</v>
      </c>
      <c r="D27" s="1" t="str">
        <f>'Input Data'!D42</f>
        <v>D LS DYED</v>
      </c>
      <c r="E27" s="1">
        <f>'Input Data'!AA42</f>
        <v>104.1</v>
      </c>
      <c r="F27" s="1">
        <f>'Input Data'!F42</f>
        <v>4</v>
      </c>
      <c r="G27" s="1">
        <f>'Input Data'!G42</f>
        <v>4</v>
      </c>
      <c r="H27" s="1">
        <f>'Input Data'!H42</f>
        <v>0</v>
      </c>
      <c r="I27" s="1">
        <f>'Input Data'!I42</f>
        <v>0</v>
      </c>
      <c r="J27" s="1">
        <f t="shared" si="0"/>
        <v>112.1</v>
      </c>
      <c r="K27" s="6">
        <f>J27*'Input Data'!AF42</f>
        <v>5.6050000000000004</v>
      </c>
      <c r="L27" s="6">
        <f>J27*'Input Data'!AG42</f>
        <v>0</v>
      </c>
      <c r="M27" s="6">
        <f t="shared" si="1"/>
        <v>117.705</v>
      </c>
    </row>
    <row r="28" spans="1:13" x14ac:dyDescent="0.2">
      <c r="A28" s="1" t="str">
        <f>'Input Data'!B43</f>
        <v>BOYLE</v>
      </c>
      <c r="B28" s="1" t="str">
        <f>'Input Data'!AH43</f>
        <v>650074 HWY 63</v>
      </c>
      <c r="C28" s="1" t="str">
        <f>'Input Data'!C43</f>
        <v>AB</v>
      </c>
      <c r="D28" s="1" t="str">
        <f>'Input Data'!D43</f>
        <v>DIESEL LS</v>
      </c>
      <c r="E28" s="1">
        <f>'Input Data'!AA43</f>
        <v>104.1</v>
      </c>
      <c r="F28" s="1">
        <f>'Input Data'!F43</f>
        <v>4</v>
      </c>
      <c r="G28" s="1">
        <f>'Input Data'!G43</f>
        <v>13</v>
      </c>
      <c r="H28" s="1">
        <f>'Input Data'!H43</f>
        <v>0</v>
      </c>
      <c r="I28" s="1">
        <f>'Input Data'!I43</f>
        <v>0</v>
      </c>
      <c r="J28" s="1">
        <f t="shared" si="0"/>
        <v>121.1</v>
      </c>
      <c r="K28" s="6">
        <f>J28*'Input Data'!AF43</f>
        <v>6.0549999999999997</v>
      </c>
      <c r="L28" s="6">
        <f>J28*'Input Data'!AG43</f>
        <v>0</v>
      </c>
      <c r="M28" s="6">
        <f t="shared" si="1"/>
        <v>127.155</v>
      </c>
    </row>
    <row r="29" spans="1:13" x14ac:dyDescent="0.2">
      <c r="A29" s="1" t="str">
        <f>'Input Data'!B44</f>
        <v>BOYLE</v>
      </c>
      <c r="B29" s="1" t="str">
        <f>'Input Data'!AH44</f>
        <v>650074 HWY 63</v>
      </c>
      <c r="C29" s="1" t="str">
        <f>'Input Data'!C44</f>
        <v>AB</v>
      </c>
      <c r="D29" s="1" t="str">
        <f>'Input Data'!D44</f>
        <v>ETH MID</v>
      </c>
      <c r="E29" s="1">
        <f>'Input Data'!AA44</f>
        <v>98.7</v>
      </c>
      <c r="F29" s="1">
        <f>'Input Data'!F44</f>
        <v>10</v>
      </c>
      <c r="G29" s="1">
        <f>'Input Data'!G44</f>
        <v>13</v>
      </c>
      <c r="H29" s="1">
        <f>'Input Data'!H44</f>
        <v>0</v>
      </c>
      <c r="I29" s="1">
        <f>'Input Data'!I44</f>
        <v>0</v>
      </c>
      <c r="J29" s="1">
        <f t="shared" si="0"/>
        <v>121.7</v>
      </c>
      <c r="K29" s="6">
        <f>J29*'Input Data'!AF44</f>
        <v>6.0850000000000009</v>
      </c>
      <c r="L29" s="6">
        <f>J29*'Input Data'!AG44</f>
        <v>0</v>
      </c>
      <c r="M29" s="6">
        <f t="shared" si="1"/>
        <v>127.785</v>
      </c>
    </row>
    <row r="30" spans="1:13" x14ac:dyDescent="0.2">
      <c r="A30" s="1" t="str">
        <f>'Input Data'!B45</f>
        <v>BOYLE</v>
      </c>
      <c r="B30" s="1" t="str">
        <f>'Input Data'!AH45</f>
        <v>650074 HWY 63</v>
      </c>
      <c r="C30" s="1" t="str">
        <f>'Input Data'!C45</f>
        <v>AB</v>
      </c>
      <c r="D30" s="1" t="str">
        <f>'Input Data'!D45</f>
        <v>ETH REG DYE</v>
      </c>
      <c r="E30" s="1">
        <f>'Input Data'!AA45</f>
        <v>90.7</v>
      </c>
      <c r="F30" s="1">
        <f>'Input Data'!F45</f>
        <v>10</v>
      </c>
      <c r="G30" s="1">
        <f>'Input Data'!G45</f>
        <v>4</v>
      </c>
      <c r="H30" s="1">
        <f>'Input Data'!H45</f>
        <v>0</v>
      </c>
      <c r="I30" s="1">
        <f>'Input Data'!I45</f>
        <v>0</v>
      </c>
      <c r="J30" s="1">
        <f t="shared" si="0"/>
        <v>104.7</v>
      </c>
      <c r="K30" s="6">
        <f>J30*'Input Data'!AF45</f>
        <v>5.2350000000000003</v>
      </c>
      <c r="L30" s="6">
        <f>J30*'Input Data'!AG45</f>
        <v>0</v>
      </c>
      <c r="M30" s="6">
        <f t="shared" si="1"/>
        <v>109.935</v>
      </c>
    </row>
    <row r="31" spans="1:13" x14ac:dyDescent="0.2">
      <c r="A31" s="1" t="str">
        <f>'Input Data'!B46</f>
        <v>BOYLE</v>
      </c>
      <c r="B31" s="1" t="str">
        <f>'Input Data'!AH46</f>
        <v>650074 HWY 63</v>
      </c>
      <c r="C31" s="1" t="str">
        <f>'Input Data'!C46</f>
        <v>AB</v>
      </c>
      <c r="D31" s="1" t="str">
        <f>'Input Data'!D46</f>
        <v>ETHANOL REG</v>
      </c>
      <c r="E31" s="1">
        <f>'Input Data'!AA46</f>
        <v>90.7</v>
      </c>
      <c r="F31" s="1">
        <f>'Input Data'!F46</f>
        <v>10</v>
      </c>
      <c r="G31" s="1">
        <f>'Input Data'!G46</f>
        <v>13</v>
      </c>
      <c r="H31" s="1">
        <f>'Input Data'!H46</f>
        <v>0</v>
      </c>
      <c r="I31" s="1">
        <f>'Input Data'!I46</f>
        <v>0</v>
      </c>
      <c r="J31" s="1">
        <f t="shared" si="0"/>
        <v>113.7</v>
      </c>
      <c r="K31" s="6">
        <f>J31*'Input Data'!AF46</f>
        <v>5.6850000000000005</v>
      </c>
      <c r="L31" s="6">
        <f>J31*'Input Data'!AG46</f>
        <v>0</v>
      </c>
      <c r="M31" s="6">
        <f t="shared" si="1"/>
        <v>119.38500000000001</v>
      </c>
    </row>
    <row r="32" spans="1:13" x14ac:dyDescent="0.2">
      <c r="A32" s="1" t="str">
        <f>'Input Data'!B47</f>
        <v>BOYLE</v>
      </c>
      <c r="B32" s="1" t="str">
        <f>'Input Data'!AH47</f>
        <v>650074 HWY 63</v>
      </c>
      <c r="C32" s="1" t="str">
        <f>'Input Data'!C47</f>
        <v>AB</v>
      </c>
      <c r="D32" s="1" t="str">
        <f>'Input Data'!D47</f>
        <v>PREMIUM</v>
      </c>
      <c r="E32" s="1">
        <f>'Input Data'!AA47</f>
        <v>109.7</v>
      </c>
      <c r="F32" s="1">
        <f>'Input Data'!F47</f>
        <v>10</v>
      </c>
      <c r="G32" s="1">
        <f>'Input Data'!G47</f>
        <v>13</v>
      </c>
      <c r="H32" s="1">
        <f>'Input Data'!H47</f>
        <v>0</v>
      </c>
      <c r="I32" s="1">
        <f>'Input Data'!I47</f>
        <v>0</v>
      </c>
      <c r="J32" s="1">
        <f t="shared" si="0"/>
        <v>132.69999999999999</v>
      </c>
      <c r="K32" s="6">
        <f>J32*'Input Data'!AF47</f>
        <v>6.6349999999999998</v>
      </c>
      <c r="L32" s="6">
        <f>J32*'Input Data'!AG47</f>
        <v>0</v>
      </c>
      <c r="M32" s="6">
        <f t="shared" si="1"/>
        <v>139.33499999999998</v>
      </c>
    </row>
    <row r="33" spans="1:13" x14ac:dyDescent="0.2">
      <c r="A33" s="1" t="str">
        <f>'Input Data'!B48</f>
        <v>BOYLE</v>
      </c>
      <c r="B33" s="1" t="str">
        <f>'Input Data'!AH48</f>
        <v>650074 HWY 63</v>
      </c>
      <c r="C33" s="1" t="str">
        <f>'Input Data'!C48</f>
        <v>AB</v>
      </c>
      <c r="D33" s="1" t="str">
        <f>'Input Data'!D48</f>
        <v>UNBRAND DEF</v>
      </c>
      <c r="E33" s="1">
        <f>'Input Data'!AA48</f>
        <v>98.7</v>
      </c>
      <c r="F33" s="1">
        <f>'Input Data'!F48</f>
        <v>0</v>
      </c>
      <c r="G33" s="1">
        <f>'Input Data'!G48</f>
        <v>0</v>
      </c>
      <c r="H33" s="1">
        <f>'Input Data'!H48</f>
        <v>0</v>
      </c>
      <c r="I33" s="1">
        <f>'Input Data'!I48</f>
        <v>0</v>
      </c>
      <c r="J33" s="1">
        <f t="shared" si="0"/>
        <v>98.7</v>
      </c>
      <c r="K33" s="6">
        <f>J33*'Input Data'!AF48</f>
        <v>4.9350000000000005</v>
      </c>
      <c r="L33" s="6">
        <f>J33*'Input Data'!AG48</f>
        <v>0</v>
      </c>
      <c r="M33" s="6">
        <f t="shared" si="1"/>
        <v>103.63500000000001</v>
      </c>
    </row>
    <row r="34" spans="1:13" x14ac:dyDescent="0.2">
      <c r="A34" s="1" t="str">
        <f>'Input Data'!B49</f>
        <v>CALGARY</v>
      </c>
      <c r="B34" s="1" t="str">
        <f>'Input Data'!AH49</f>
        <v>2525 32 AVE NE</v>
      </c>
      <c r="C34" s="1" t="str">
        <f>'Input Data'!C49</f>
        <v>AB</v>
      </c>
      <c r="D34" s="1" t="str">
        <f>'Input Data'!D49</f>
        <v>DIESEL LS</v>
      </c>
      <c r="E34" s="1">
        <f>'Input Data'!AA49</f>
        <v>105.1</v>
      </c>
      <c r="F34" s="1">
        <f>'Input Data'!F49</f>
        <v>4</v>
      </c>
      <c r="G34" s="1">
        <f>'Input Data'!G49</f>
        <v>13</v>
      </c>
      <c r="H34" s="1">
        <f>'Input Data'!H49</f>
        <v>0</v>
      </c>
      <c r="I34" s="1">
        <f>'Input Data'!I49</f>
        <v>0</v>
      </c>
      <c r="J34" s="1">
        <f t="shared" si="0"/>
        <v>122.1</v>
      </c>
      <c r="K34" s="6">
        <f>J34*'Input Data'!AF49</f>
        <v>6.1050000000000004</v>
      </c>
      <c r="L34" s="6">
        <f>J34*'Input Data'!AG49</f>
        <v>0</v>
      </c>
      <c r="M34" s="6">
        <f t="shared" si="1"/>
        <v>128.20499999999998</v>
      </c>
    </row>
    <row r="35" spans="1:13" x14ac:dyDescent="0.2">
      <c r="A35" s="1" t="str">
        <f>'Input Data'!B50</f>
        <v>CALGARY</v>
      </c>
      <c r="B35" s="1" t="str">
        <f>'Input Data'!AH50</f>
        <v>2525 32 AVE NE</v>
      </c>
      <c r="C35" s="1" t="str">
        <f>'Input Data'!C50</f>
        <v>AB</v>
      </c>
      <c r="D35" s="1" t="str">
        <f>'Input Data'!D50</f>
        <v>ETH MID</v>
      </c>
      <c r="E35" s="1">
        <f>'Input Data'!AA50</f>
        <v>98.5</v>
      </c>
      <c r="F35" s="1">
        <f>'Input Data'!F50</f>
        <v>10</v>
      </c>
      <c r="G35" s="1">
        <f>'Input Data'!G50</f>
        <v>13</v>
      </c>
      <c r="H35" s="1">
        <f>'Input Data'!H50</f>
        <v>0</v>
      </c>
      <c r="I35" s="1">
        <f>'Input Data'!I50</f>
        <v>0</v>
      </c>
      <c r="J35" s="1">
        <f t="shared" si="0"/>
        <v>121.5</v>
      </c>
      <c r="K35" s="6">
        <f>J35*'Input Data'!AF50</f>
        <v>6.0750000000000002</v>
      </c>
      <c r="L35" s="6">
        <f>J35*'Input Data'!AG50</f>
        <v>0</v>
      </c>
      <c r="M35" s="6">
        <f t="shared" si="1"/>
        <v>127.575</v>
      </c>
    </row>
    <row r="36" spans="1:13" x14ac:dyDescent="0.2">
      <c r="A36" s="1" t="str">
        <f>'Input Data'!B51</f>
        <v>CALGARY</v>
      </c>
      <c r="B36" s="1" t="str">
        <f>'Input Data'!AH51</f>
        <v>2525 32 AVE NE</v>
      </c>
      <c r="C36" s="1" t="str">
        <f>'Input Data'!C51</f>
        <v>AB</v>
      </c>
      <c r="D36" s="1" t="str">
        <f>'Input Data'!D51</f>
        <v>ETHANOL REG</v>
      </c>
      <c r="E36" s="1">
        <f>'Input Data'!AA51</f>
        <v>90.8</v>
      </c>
      <c r="F36" s="1">
        <f>'Input Data'!F51</f>
        <v>10</v>
      </c>
      <c r="G36" s="1">
        <f>'Input Data'!G51</f>
        <v>13</v>
      </c>
      <c r="H36" s="1">
        <f>'Input Data'!H51</f>
        <v>0</v>
      </c>
      <c r="I36" s="1">
        <f>'Input Data'!I51</f>
        <v>0</v>
      </c>
      <c r="J36" s="1">
        <f t="shared" si="0"/>
        <v>113.8</v>
      </c>
      <c r="K36" s="6">
        <f>J36*'Input Data'!AF51</f>
        <v>5.69</v>
      </c>
      <c r="L36" s="6">
        <f>J36*'Input Data'!AG51</f>
        <v>0</v>
      </c>
      <c r="M36" s="6">
        <f t="shared" si="1"/>
        <v>119.49</v>
      </c>
    </row>
    <row r="37" spans="1:13" x14ac:dyDescent="0.2">
      <c r="A37" s="1" t="str">
        <f>'Input Data'!B52</f>
        <v>CALGARY</v>
      </c>
      <c r="B37" s="1" t="str">
        <f>'Input Data'!AH52</f>
        <v>2525 32 AVE NE</v>
      </c>
      <c r="C37" s="1" t="str">
        <f>'Input Data'!C52</f>
        <v>AB</v>
      </c>
      <c r="D37" s="1" t="str">
        <f>'Input Data'!D52</f>
        <v>MID</v>
      </c>
      <c r="E37" s="1">
        <f>'Input Data'!AA52</f>
        <v>102.6</v>
      </c>
      <c r="F37" s="1">
        <f>'Input Data'!F52</f>
        <v>10</v>
      </c>
      <c r="G37" s="1">
        <f>'Input Data'!G52</f>
        <v>13</v>
      </c>
      <c r="H37" s="1">
        <f>'Input Data'!H52</f>
        <v>0</v>
      </c>
      <c r="I37" s="1">
        <f>'Input Data'!I52</f>
        <v>0</v>
      </c>
      <c r="J37" s="1">
        <f t="shared" si="0"/>
        <v>125.6</v>
      </c>
      <c r="K37" s="6">
        <f>J37*'Input Data'!AF52</f>
        <v>6.28</v>
      </c>
      <c r="L37" s="6">
        <f>J37*'Input Data'!AG52</f>
        <v>0</v>
      </c>
      <c r="M37" s="6">
        <f t="shared" si="1"/>
        <v>131.88</v>
      </c>
    </row>
    <row r="38" spans="1:13" x14ac:dyDescent="0.2">
      <c r="A38" s="1" t="str">
        <f>'Input Data'!B53</f>
        <v>CALGARY</v>
      </c>
      <c r="B38" s="1" t="str">
        <f>'Input Data'!AH53</f>
        <v>2525 32 AVE NE</v>
      </c>
      <c r="C38" s="1" t="str">
        <f>'Input Data'!C53</f>
        <v>AB</v>
      </c>
      <c r="D38" s="1" t="str">
        <f>'Input Data'!D53</f>
        <v>PREMIUM</v>
      </c>
      <c r="E38" s="1">
        <f>'Input Data'!AA53</f>
        <v>100.6</v>
      </c>
      <c r="F38" s="1">
        <f>'Input Data'!F53</f>
        <v>10</v>
      </c>
      <c r="G38" s="1">
        <f>'Input Data'!G53</f>
        <v>13</v>
      </c>
      <c r="H38" s="1">
        <f>'Input Data'!H53</f>
        <v>0</v>
      </c>
      <c r="I38" s="1">
        <f>'Input Data'!I53</f>
        <v>0</v>
      </c>
      <c r="J38" s="1">
        <f t="shared" si="0"/>
        <v>123.6</v>
      </c>
      <c r="K38" s="6">
        <f>J38*'Input Data'!AF53</f>
        <v>6.18</v>
      </c>
      <c r="L38" s="6">
        <f>J38*'Input Data'!AG53</f>
        <v>0</v>
      </c>
      <c r="M38" s="6">
        <f t="shared" si="1"/>
        <v>129.78</v>
      </c>
    </row>
    <row r="39" spans="1:13" x14ac:dyDescent="0.2">
      <c r="A39" s="1" t="str">
        <f>'Input Data'!B54</f>
        <v>CALGARY</v>
      </c>
      <c r="B39" s="1" t="str">
        <f>'Input Data'!AH54</f>
        <v>2525 32 AVE NE</v>
      </c>
      <c r="C39" s="1" t="str">
        <f>'Input Data'!C54</f>
        <v>AB</v>
      </c>
      <c r="D39" s="1" t="str">
        <f>'Input Data'!D54</f>
        <v>REGULAR</v>
      </c>
      <c r="E39" s="1">
        <f>'Input Data'!AA54</f>
        <v>89.6</v>
      </c>
      <c r="F39" s="1">
        <f>'Input Data'!F54</f>
        <v>10</v>
      </c>
      <c r="G39" s="1">
        <f>'Input Data'!G54</f>
        <v>13</v>
      </c>
      <c r="H39" s="1">
        <f>'Input Data'!H54</f>
        <v>0</v>
      </c>
      <c r="I39" s="1">
        <f>'Input Data'!I54</f>
        <v>0</v>
      </c>
      <c r="J39" s="1">
        <f t="shared" si="0"/>
        <v>112.6</v>
      </c>
      <c r="K39" s="6">
        <f>J39*'Input Data'!AF54</f>
        <v>5.63</v>
      </c>
      <c r="L39" s="6">
        <f>J39*'Input Data'!AG54</f>
        <v>0</v>
      </c>
      <c r="M39" s="6">
        <f t="shared" si="1"/>
        <v>118.22999999999999</v>
      </c>
    </row>
    <row r="40" spans="1:13" x14ac:dyDescent="0.2">
      <c r="A40" s="1" t="str">
        <f>'Input Data'!B55</f>
        <v>CALGARY</v>
      </c>
      <c r="B40" s="1" t="str">
        <f>'Input Data'!AH55</f>
        <v>2525 32 AVE NE</v>
      </c>
      <c r="C40" s="1" t="str">
        <f>'Input Data'!C55</f>
        <v>AB</v>
      </c>
      <c r="D40" s="1" t="str">
        <f>'Input Data'!D55</f>
        <v>UNBRAND DEF</v>
      </c>
      <c r="E40" s="1">
        <f>'Input Data'!AA55</f>
        <v>127.2</v>
      </c>
      <c r="F40" s="1">
        <f>'Input Data'!F55</f>
        <v>0</v>
      </c>
      <c r="G40" s="1">
        <f>'Input Data'!G55</f>
        <v>0</v>
      </c>
      <c r="H40" s="1">
        <f>'Input Data'!H55</f>
        <v>0</v>
      </c>
      <c r="I40" s="1">
        <f>'Input Data'!I55</f>
        <v>0</v>
      </c>
      <c r="J40" s="1">
        <f t="shared" si="0"/>
        <v>127.2</v>
      </c>
      <c r="K40" s="6">
        <f>J40*'Input Data'!AF55</f>
        <v>6.36</v>
      </c>
      <c r="L40" s="6">
        <f>J40*'Input Data'!AG55</f>
        <v>0</v>
      </c>
      <c r="M40" s="6">
        <f t="shared" si="1"/>
        <v>133.56</v>
      </c>
    </row>
    <row r="41" spans="1:13" x14ac:dyDescent="0.2">
      <c r="A41" s="1" t="str">
        <f>'Input Data'!B56</f>
        <v>CALGARY</v>
      </c>
      <c r="B41" s="1" t="str">
        <f>'Input Data'!AH56</f>
        <v>5225 106 AVE SE</v>
      </c>
      <c r="C41" s="1" t="str">
        <f>'Input Data'!C56</f>
        <v>AB</v>
      </c>
      <c r="D41" s="1" t="str">
        <f>'Input Data'!D56</f>
        <v>D LS DYED</v>
      </c>
      <c r="E41" s="1">
        <f>'Input Data'!AA56</f>
        <v>105</v>
      </c>
      <c r="F41" s="1">
        <f>'Input Data'!F56</f>
        <v>4</v>
      </c>
      <c r="G41" s="1">
        <f>'Input Data'!G56</f>
        <v>4</v>
      </c>
      <c r="H41" s="1">
        <f>'Input Data'!H56</f>
        <v>0</v>
      </c>
      <c r="I41" s="1">
        <f>'Input Data'!I56</f>
        <v>0</v>
      </c>
      <c r="J41" s="1">
        <f t="shared" si="0"/>
        <v>113</v>
      </c>
      <c r="K41" s="6">
        <f>J41*'Input Data'!AF56</f>
        <v>5.65</v>
      </c>
      <c r="L41" s="6">
        <f>J41*'Input Data'!AG56</f>
        <v>0</v>
      </c>
      <c r="M41" s="6">
        <f t="shared" si="1"/>
        <v>118.65</v>
      </c>
    </row>
    <row r="42" spans="1:13" x14ac:dyDescent="0.2">
      <c r="A42" s="1" t="str">
        <f>'Input Data'!B57</f>
        <v>CALGARY</v>
      </c>
      <c r="B42" s="1" t="str">
        <f>'Input Data'!AH57</f>
        <v>5225 106 AVE SE</v>
      </c>
      <c r="C42" s="1" t="str">
        <f>'Input Data'!C57</f>
        <v>AB</v>
      </c>
      <c r="D42" s="1" t="str">
        <f>'Input Data'!D57</f>
        <v>DIESEL LS</v>
      </c>
      <c r="E42" s="1">
        <f>'Input Data'!AA57</f>
        <v>105</v>
      </c>
      <c r="F42" s="1">
        <f>'Input Data'!F57</f>
        <v>4</v>
      </c>
      <c r="G42" s="1">
        <f>'Input Data'!G57</f>
        <v>13</v>
      </c>
      <c r="H42" s="1">
        <f>'Input Data'!H57</f>
        <v>0</v>
      </c>
      <c r="I42" s="1">
        <f>'Input Data'!I57</f>
        <v>0</v>
      </c>
      <c r="J42" s="1">
        <f t="shared" si="0"/>
        <v>122</v>
      </c>
      <c r="K42" s="6">
        <f>J42*'Input Data'!AF57</f>
        <v>6.1000000000000005</v>
      </c>
      <c r="L42" s="6">
        <f>J42*'Input Data'!AG57</f>
        <v>0</v>
      </c>
      <c r="M42" s="6">
        <f t="shared" si="1"/>
        <v>128.1</v>
      </c>
    </row>
    <row r="43" spans="1:13" x14ac:dyDescent="0.2">
      <c r="A43" s="1" t="str">
        <f>'Input Data'!B58</f>
        <v>CALGARY</v>
      </c>
      <c r="B43" s="1" t="str">
        <f>'Input Data'!AH58</f>
        <v>5225 106 AVE SE</v>
      </c>
      <c r="C43" s="1" t="str">
        <f>'Input Data'!C58</f>
        <v>AB</v>
      </c>
      <c r="D43" s="1" t="str">
        <f>'Input Data'!D58</f>
        <v>ETH MID</v>
      </c>
      <c r="E43" s="1">
        <f>'Input Data'!AA58</f>
        <v>98.4</v>
      </c>
      <c r="F43" s="1">
        <f>'Input Data'!F58</f>
        <v>10</v>
      </c>
      <c r="G43" s="1">
        <f>'Input Data'!G58</f>
        <v>13</v>
      </c>
      <c r="H43" s="1">
        <f>'Input Data'!H58</f>
        <v>0</v>
      </c>
      <c r="I43" s="1">
        <f>'Input Data'!I58</f>
        <v>0</v>
      </c>
      <c r="J43" s="1">
        <f t="shared" si="0"/>
        <v>121.4</v>
      </c>
      <c r="K43" s="6">
        <f>J43*'Input Data'!AF58</f>
        <v>6.07</v>
      </c>
      <c r="L43" s="6">
        <f>J43*'Input Data'!AG58</f>
        <v>0</v>
      </c>
      <c r="M43" s="6">
        <f t="shared" si="1"/>
        <v>127.47</v>
      </c>
    </row>
    <row r="44" spans="1:13" x14ac:dyDescent="0.2">
      <c r="A44" s="1" t="str">
        <f>'Input Data'!B59</f>
        <v>CALGARY</v>
      </c>
      <c r="B44" s="1" t="str">
        <f>'Input Data'!AH59</f>
        <v>5225 106 AVE SE</v>
      </c>
      <c r="C44" s="1" t="str">
        <f>'Input Data'!C59</f>
        <v>AB</v>
      </c>
      <c r="D44" s="1" t="str">
        <f>'Input Data'!D59</f>
        <v>ETH REG DYE</v>
      </c>
      <c r="E44" s="1">
        <f>'Input Data'!AA59</f>
        <v>88.8</v>
      </c>
      <c r="F44" s="1">
        <f>'Input Data'!F59</f>
        <v>10</v>
      </c>
      <c r="G44" s="1">
        <f>'Input Data'!G59</f>
        <v>4</v>
      </c>
      <c r="H44" s="1">
        <f>'Input Data'!H59</f>
        <v>0</v>
      </c>
      <c r="I44" s="1">
        <f>'Input Data'!I59</f>
        <v>0</v>
      </c>
      <c r="J44" s="1">
        <f t="shared" si="0"/>
        <v>102.8</v>
      </c>
      <c r="K44" s="6">
        <f>J44*'Input Data'!AF59</f>
        <v>5.1400000000000006</v>
      </c>
      <c r="L44" s="6">
        <f>J44*'Input Data'!AG59</f>
        <v>0</v>
      </c>
      <c r="M44" s="6">
        <f t="shared" si="1"/>
        <v>107.94</v>
      </c>
    </row>
    <row r="45" spans="1:13" x14ac:dyDescent="0.2">
      <c r="A45" s="1" t="str">
        <f>'Input Data'!B60</f>
        <v>CALGARY</v>
      </c>
      <c r="B45" s="1" t="str">
        <f>'Input Data'!AH60</f>
        <v>5225 106 AVE SE</v>
      </c>
      <c r="C45" s="1" t="str">
        <f>'Input Data'!C60</f>
        <v>AB</v>
      </c>
      <c r="D45" s="1" t="str">
        <f>'Input Data'!D60</f>
        <v>ETHANOL REG</v>
      </c>
      <c r="E45" s="1">
        <f>'Input Data'!AA60</f>
        <v>90.7</v>
      </c>
      <c r="F45" s="1">
        <f>'Input Data'!F60</f>
        <v>10</v>
      </c>
      <c r="G45" s="1">
        <f>'Input Data'!G60</f>
        <v>13</v>
      </c>
      <c r="H45" s="1">
        <f>'Input Data'!H60</f>
        <v>0</v>
      </c>
      <c r="I45" s="1">
        <f>'Input Data'!I60</f>
        <v>0</v>
      </c>
      <c r="J45" s="1">
        <f t="shared" si="0"/>
        <v>113.7</v>
      </c>
      <c r="K45" s="6">
        <f>J45*'Input Data'!AF60</f>
        <v>5.6850000000000005</v>
      </c>
      <c r="L45" s="6">
        <f>J45*'Input Data'!AG60</f>
        <v>0</v>
      </c>
      <c r="M45" s="6">
        <f t="shared" si="1"/>
        <v>119.38500000000001</v>
      </c>
    </row>
    <row r="46" spans="1:13" x14ac:dyDescent="0.2">
      <c r="A46" s="1" t="str">
        <f>'Input Data'!B61</f>
        <v>CALGARY</v>
      </c>
      <c r="B46" s="1" t="str">
        <f>'Input Data'!AH61</f>
        <v>5225 106 AVE SE</v>
      </c>
      <c r="C46" s="1" t="str">
        <f>'Input Data'!C61</f>
        <v>AB</v>
      </c>
      <c r="D46" s="1" t="str">
        <f>'Input Data'!D61</f>
        <v>MID</v>
      </c>
      <c r="E46" s="1">
        <f>'Input Data'!AA61</f>
        <v>98.9</v>
      </c>
      <c r="F46" s="1">
        <f>'Input Data'!F61</f>
        <v>10</v>
      </c>
      <c r="G46" s="1">
        <f>'Input Data'!G61</f>
        <v>13</v>
      </c>
      <c r="H46" s="1">
        <f>'Input Data'!H61</f>
        <v>0</v>
      </c>
      <c r="I46" s="1">
        <f>'Input Data'!I61</f>
        <v>0</v>
      </c>
      <c r="J46" s="1">
        <f t="shared" si="0"/>
        <v>121.9</v>
      </c>
      <c r="K46" s="6">
        <f>J46*'Input Data'!AF61</f>
        <v>6.0950000000000006</v>
      </c>
      <c r="L46" s="6">
        <f>J46*'Input Data'!AG61</f>
        <v>0</v>
      </c>
      <c r="M46" s="6">
        <f t="shared" si="1"/>
        <v>127.995</v>
      </c>
    </row>
    <row r="47" spans="1:13" x14ac:dyDescent="0.2">
      <c r="A47" s="1" t="str">
        <f>'Input Data'!B62</f>
        <v>CALGARY</v>
      </c>
      <c r="B47" s="1" t="str">
        <f>'Input Data'!AH62</f>
        <v>5225 106 AVE SE</v>
      </c>
      <c r="C47" s="1" t="str">
        <f>'Input Data'!C62</f>
        <v>AB</v>
      </c>
      <c r="D47" s="1" t="str">
        <f>'Input Data'!D62</f>
        <v>PREMIUM</v>
      </c>
      <c r="E47" s="1">
        <f>'Input Data'!AA62</f>
        <v>96.9</v>
      </c>
      <c r="F47" s="1">
        <f>'Input Data'!F62</f>
        <v>10</v>
      </c>
      <c r="G47" s="1">
        <f>'Input Data'!G62</f>
        <v>13</v>
      </c>
      <c r="H47" s="1">
        <f>'Input Data'!H62</f>
        <v>0</v>
      </c>
      <c r="I47" s="1">
        <f>'Input Data'!I62</f>
        <v>0</v>
      </c>
      <c r="J47" s="1">
        <f t="shared" si="0"/>
        <v>119.9</v>
      </c>
      <c r="K47" s="6">
        <f>J47*'Input Data'!AF62</f>
        <v>5.995000000000001</v>
      </c>
      <c r="L47" s="6">
        <f>J47*'Input Data'!AG62</f>
        <v>0</v>
      </c>
      <c r="M47" s="6">
        <f t="shared" si="1"/>
        <v>125.89500000000001</v>
      </c>
    </row>
    <row r="48" spans="1:13" x14ac:dyDescent="0.2">
      <c r="A48" s="1" t="str">
        <f>'Input Data'!B63</f>
        <v>CALGARY</v>
      </c>
      <c r="B48" s="1" t="str">
        <f>'Input Data'!AH63</f>
        <v>5225 106 AVE SE</v>
      </c>
      <c r="C48" s="1" t="str">
        <f>'Input Data'!C63</f>
        <v>AB</v>
      </c>
      <c r="D48" s="1" t="str">
        <f>'Input Data'!D63</f>
        <v>REGULAR</v>
      </c>
      <c r="E48" s="1">
        <f>'Input Data'!AA63</f>
        <v>85.9</v>
      </c>
      <c r="F48" s="1">
        <f>'Input Data'!F63</f>
        <v>10</v>
      </c>
      <c r="G48" s="1">
        <f>'Input Data'!G63</f>
        <v>13</v>
      </c>
      <c r="H48" s="1">
        <f>'Input Data'!H63</f>
        <v>0</v>
      </c>
      <c r="I48" s="1">
        <f>'Input Data'!I63</f>
        <v>0</v>
      </c>
      <c r="J48" s="1">
        <f t="shared" si="0"/>
        <v>108.9</v>
      </c>
      <c r="K48" s="6">
        <f>J48*'Input Data'!AF63</f>
        <v>5.4450000000000003</v>
      </c>
      <c r="L48" s="6">
        <f>J48*'Input Data'!AG63</f>
        <v>0</v>
      </c>
      <c r="M48" s="6">
        <f t="shared" si="1"/>
        <v>114.345</v>
      </c>
    </row>
    <row r="49" spans="1:13" x14ac:dyDescent="0.2">
      <c r="A49" s="1" t="str">
        <f>'Input Data'!B64</f>
        <v>CALGARY</v>
      </c>
      <c r="B49" s="1" t="str">
        <f>'Input Data'!AH64</f>
        <v>5225 106 AVE SE</v>
      </c>
      <c r="C49" s="1" t="str">
        <f>'Input Data'!C64</f>
        <v>AB</v>
      </c>
      <c r="D49" s="1" t="str">
        <f>'Input Data'!D64</f>
        <v>UNBRAND DEF</v>
      </c>
      <c r="E49" s="1">
        <f>'Input Data'!AA64</f>
        <v>127.2</v>
      </c>
      <c r="F49" s="1">
        <f>'Input Data'!F64</f>
        <v>0</v>
      </c>
      <c r="G49" s="1">
        <f>'Input Data'!G64</f>
        <v>0</v>
      </c>
      <c r="H49" s="1">
        <f>'Input Data'!H64</f>
        <v>0</v>
      </c>
      <c r="I49" s="1">
        <f>'Input Data'!I64</f>
        <v>0</v>
      </c>
      <c r="J49" s="1">
        <f t="shared" si="0"/>
        <v>127.2</v>
      </c>
      <c r="K49" s="6">
        <f>J49*'Input Data'!AF64</f>
        <v>6.36</v>
      </c>
      <c r="L49" s="6">
        <f>J49*'Input Data'!AG64</f>
        <v>0</v>
      </c>
      <c r="M49" s="6">
        <f t="shared" si="1"/>
        <v>133.56</v>
      </c>
    </row>
    <row r="50" spans="1:13" x14ac:dyDescent="0.2">
      <c r="A50" s="1" t="str">
        <f>'Input Data'!B65</f>
        <v>CALGARY</v>
      </c>
      <c r="B50" s="1" t="str">
        <f>'Input Data'!AH65</f>
        <v>234090 WRANGLER RD</v>
      </c>
      <c r="C50" s="1" t="str">
        <f>'Input Data'!C65</f>
        <v>AB</v>
      </c>
      <c r="D50" s="1" t="str">
        <f>'Input Data'!D65</f>
        <v>D LS DYED</v>
      </c>
      <c r="E50" s="1">
        <f>'Input Data'!AA65</f>
        <v>105.8</v>
      </c>
      <c r="F50" s="1">
        <f>'Input Data'!F65</f>
        <v>4</v>
      </c>
      <c r="G50" s="1">
        <f>'Input Data'!G65</f>
        <v>4</v>
      </c>
      <c r="H50" s="1">
        <f>'Input Data'!H65</f>
        <v>0</v>
      </c>
      <c r="I50" s="1">
        <f>'Input Data'!I65</f>
        <v>0</v>
      </c>
      <c r="J50" s="1">
        <f t="shared" si="0"/>
        <v>113.8</v>
      </c>
      <c r="K50" s="6">
        <f>J50*'Input Data'!AF65</f>
        <v>5.69</v>
      </c>
      <c r="L50" s="6">
        <f>J50*'Input Data'!AG65</f>
        <v>0</v>
      </c>
      <c r="M50" s="6">
        <f t="shared" si="1"/>
        <v>119.49</v>
      </c>
    </row>
    <row r="51" spans="1:13" x14ac:dyDescent="0.2">
      <c r="A51" s="1" t="str">
        <f>'Input Data'!B66</f>
        <v>CALGARY</v>
      </c>
      <c r="B51" s="1" t="str">
        <f>'Input Data'!AH66</f>
        <v>234090 WRANGLER RD</v>
      </c>
      <c r="C51" s="1" t="str">
        <f>'Input Data'!C66</f>
        <v>AB</v>
      </c>
      <c r="D51" s="1" t="str">
        <f>'Input Data'!D66</f>
        <v>DIESEL LS</v>
      </c>
      <c r="E51" s="1">
        <f>'Input Data'!AA66</f>
        <v>105.8</v>
      </c>
      <c r="F51" s="1">
        <f>'Input Data'!F66</f>
        <v>4</v>
      </c>
      <c r="G51" s="1">
        <f>'Input Data'!G66</f>
        <v>13</v>
      </c>
      <c r="H51" s="1">
        <f>'Input Data'!H66</f>
        <v>0</v>
      </c>
      <c r="I51" s="1">
        <f>'Input Data'!I66</f>
        <v>0</v>
      </c>
      <c r="J51" s="1">
        <f t="shared" si="0"/>
        <v>122.8</v>
      </c>
      <c r="K51" s="6">
        <f>J51*'Input Data'!AF66</f>
        <v>6.1400000000000006</v>
      </c>
      <c r="L51" s="6">
        <f>J51*'Input Data'!AG66</f>
        <v>0</v>
      </c>
      <c r="M51" s="6">
        <f t="shared" si="1"/>
        <v>128.94</v>
      </c>
    </row>
    <row r="52" spans="1:13" x14ac:dyDescent="0.2">
      <c r="A52" s="1" t="str">
        <f>'Input Data'!B67</f>
        <v>CALGARY</v>
      </c>
      <c r="B52" s="1" t="str">
        <f>'Input Data'!AH67</f>
        <v>234090 WRANGLER RD</v>
      </c>
      <c r="C52" s="1" t="str">
        <f>'Input Data'!C67</f>
        <v>AB</v>
      </c>
      <c r="D52" s="1" t="str">
        <f>'Input Data'!D67</f>
        <v>ETHANOL REG</v>
      </c>
      <c r="E52" s="1">
        <f>'Input Data'!AA67</f>
        <v>91.6</v>
      </c>
      <c r="F52" s="1">
        <f>'Input Data'!F67</f>
        <v>10</v>
      </c>
      <c r="G52" s="1">
        <f>'Input Data'!G67</f>
        <v>13</v>
      </c>
      <c r="H52" s="1">
        <f>'Input Data'!H67</f>
        <v>0</v>
      </c>
      <c r="I52" s="1">
        <f>'Input Data'!I67</f>
        <v>0</v>
      </c>
      <c r="J52" s="1">
        <f t="shared" si="0"/>
        <v>114.6</v>
      </c>
      <c r="K52" s="6">
        <f>J52*'Input Data'!AF67</f>
        <v>5.73</v>
      </c>
      <c r="L52" s="6">
        <f>J52*'Input Data'!AG67</f>
        <v>0</v>
      </c>
      <c r="M52" s="6">
        <f t="shared" si="1"/>
        <v>120.33</v>
      </c>
    </row>
    <row r="53" spans="1:13" x14ac:dyDescent="0.2">
      <c r="A53" s="1" t="str">
        <f>'Input Data'!B68</f>
        <v>CALGARY</v>
      </c>
      <c r="B53" s="1" t="str">
        <f>'Input Data'!AH68</f>
        <v>234090 WRANGLER RD</v>
      </c>
      <c r="C53" s="1" t="str">
        <f>'Input Data'!C68</f>
        <v>AB</v>
      </c>
      <c r="D53" s="1" t="str">
        <f>'Input Data'!D68</f>
        <v>REGULAR</v>
      </c>
      <c r="E53" s="1">
        <f>'Input Data'!AA68</f>
        <v>85.2</v>
      </c>
      <c r="F53" s="1">
        <f>'Input Data'!F68</f>
        <v>10</v>
      </c>
      <c r="G53" s="1">
        <f>'Input Data'!G68</f>
        <v>13</v>
      </c>
      <c r="H53" s="1">
        <f>'Input Data'!H68</f>
        <v>0</v>
      </c>
      <c r="I53" s="1">
        <f>'Input Data'!I68</f>
        <v>0</v>
      </c>
      <c r="J53" s="1">
        <f t="shared" si="0"/>
        <v>108.2</v>
      </c>
      <c r="K53" s="6">
        <f>J53*'Input Data'!AF68</f>
        <v>5.41</v>
      </c>
      <c r="L53" s="6">
        <f>J53*'Input Data'!AG68</f>
        <v>0</v>
      </c>
      <c r="M53" s="6">
        <f t="shared" si="1"/>
        <v>113.61</v>
      </c>
    </row>
    <row r="54" spans="1:13" x14ac:dyDescent="0.2">
      <c r="A54" s="1" t="str">
        <f>'Input Data'!B69</f>
        <v>CALGARY</v>
      </c>
      <c r="B54" s="1" t="str">
        <f>'Input Data'!AH69</f>
        <v>234090 WRANGLER RD</v>
      </c>
      <c r="C54" s="1" t="str">
        <f>'Input Data'!C69</f>
        <v>AB</v>
      </c>
      <c r="D54" s="1" t="str">
        <f>'Input Data'!D69</f>
        <v>UNBRAND DEF</v>
      </c>
      <c r="E54" s="1">
        <f>'Input Data'!AA69</f>
        <v>98.6</v>
      </c>
      <c r="F54" s="1">
        <f>'Input Data'!F69</f>
        <v>0</v>
      </c>
      <c r="G54" s="1">
        <f>'Input Data'!G69</f>
        <v>0</v>
      </c>
      <c r="H54" s="1">
        <f>'Input Data'!H69</f>
        <v>0</v>
      </c>
      <c r="I54" s="1">
        <f>'Input Data'!I69</f>
        <v>0</v>
      </c>
      <c r="J54" s="1">
        <f t="shared" si="0"/>
        <v>98.6</v>
      </c>
      <c r="K54" s="6">
        <f>J54*'Input Data'!AF69</f>
        <v>4.93</v>
      </c>
      <c r="L54" s="6">
        <f>J54*'Input Data'!AG69</f>
        <v>0</v>
      </c>
      <c r="M54" s="6">
        <f t="shared" si="1"/>
        <v>103.53</v>
      </c>
    </row>
    <row r="55" spans="1:13" x14ac:dyDescent="0.2">
      <c r="A55" s="1" t="str">
        <f>'Input Data'!B70</f>
        <v>CALGARY</v>
      </c>
      <c r="B55" s="1" t="str">
        <f>'Input Data'!AH70</f>
        <v>6811 52 ST SE</v>
      </c>
      <c r="C55" s="1" t="str">
        <f>'Input Data'!C70</f>
        <v>AB</v>
      </c>
      <c r="D55" s="1" t="str">
        <f>'Input Data'!D70</f>
        <v>D LS DYED</v>
      </c>
      <c r="E55" s="1">
        <f>'Input Data'!AA70</f>
        <v>105.5</v>
      </c>
      <c r="F55" s="1">
        <f>'Input Data'!F70</f>
        <v>4</v>
      </c>
      <c r="G55" s="1">
        <f>'Input Data'!G70</f>
        <v>4</v>
      </c>
      <c r="H55" s="1">
        <f>'Input Data'!H70</f>
        <v>0</v>
      </c>
      <c r="I55" s="1">
        <f>'Input Data'!I70</f>
        <v>0</v>
      </c>
      <c r="J55" s="1">
        <f t="shared" si="0"/>
        <v>113.5</v>
      </c>
      <c r="K55" s="6">
        <f>J55*'Input Data'!AF70</f>
        <v>5.6750000000000007</v>
      </c>
      <c r="L55" s="6">
        <f>J55*'Input Data'!AG70</f>
        <v>0</v>
      </c>
      <c r="M55" s="6">
        <f t="shared" si="1"/>
        <v>119.175</v>
      </c>
    </row>
    <row r="56" spans="1:13" x14ac:dyDescent="0.2">
      <c r="A56" s="1" t="str">
        <f>'Input Data'!B71</f>
        <v>CALGARY</v>
      </c>
      <c r="B56" s="1" t="str">
        <f>'Input Data'!AH71</f>
        <v>6811 52 ST SE</v>
      </c>
      <c r="C56" s="1" t="str">
        <f>'Input Data'!C71</f>
        <v>AB</v>
      </c>
      <c r="D56" s="1" t="str">
        <f>'Input Data'!D71</f>
        <v>DIESEL LS</v>
      </c>
      <c r="E56" s="1">
        <f>'Input Data'!AA71</f>
        <v>105.5</v>
      </c>
      <c r="F56" s="1">
        <f>'Input Data'!F71</f>
        <v>4</v>
      </c>
      <c r="G56" s="1">
        <f>'Input Data'!G71</f>
        <v>13</v>
      </c>
      <c r="H56" s="1">
        <f>'Input Data'!H71</f>
        <v>0</v>
      </c>
      <c r="I56" s="1">
        <f>'Input Data'!I71</f>
        <v>0</v>
      </c>
      <c r="J56" s="1">
        <f t="shared" si="0"/>
        <v>122.5</v>
      </c>
      <c r="K56" s="6">
        <f>J56*'Input Data'!AF71</f>
        <v>6.125</v>
      </c>
      <c r="L56" s="6">
        <f>J56*'Input Data'!AG71</f>
        <v>0</v>
      </c>
      <c r="M56" s="6">
        <f t="shared" si="1"/>
        <v>128.625</v>
      </c>
    </row>
    <row r="57" spans="1:13" x14ac:dyDescent="0.2">
      <c r="A57" s="1" t="str">
        <f>'Input Data'!B72</f>
        <v>CALGARY</v>
      </c>
      <c r="B57" s="1" t="str">
        <f>'Input Data'!AH72</f>
        <v>6811 52 ST SE</v>
      </c>
      <c r="C57" s="1" t="str">
        <f>'Input Data'!C72</f>
        <v>AB</v>
      </c>
      <c r="D57" s="1" t="str">
        <f>'Input Data'!D72</f>
        <v>ETH MID</v>
      </c>
      <c r="E57" s="1">
        <f>'Input Data'!AA72</f>
        <v>103</v>
      </c>
      <c r="F57" s="1">
        <f>'Input Data'!F72</f>
        <v>10</v>
      </c>
      <c r="G57" s="1">
        <f>'Input Data'!G72</f>
        <v>13</v>
      </c>
      <c r="H57" s="1">
        <f>'Input Data'!H72</f>
        <v>0</v>
      </c>
      <c r="I57" s="1">
        <f>'Input Data'!I72</f>
        <v>0</v>
      </c>
      <c r="J57" s="1">
        <f t="shared" si="0"/>
        <v>126</v>
      </c>
      <c r="K57" s="6">
        <f>J57*'Input Data'!AF72</f>
        <v>6.3000000000000007</v>
      </c>
      <c r="L57" s="6">
        <f>J57*'Input Data'!AG72</f>
        <v>0</v>
      </c>
      <c r="M57" s="6">
        <f t="shared" si="1"/>
        <v>132.30000000000001</v>
      </c>
    </row>
    <row r="58" spans="1:13" x14ac:dyDescent="0.2">
      <c r="A58" s="1" t="str">
        <f>'Input Data'!B73</f>
        <v>CALGARY</v>
      </c>
      <c r="B58" s="1" t="str">
        <f>'Input Data'!AH73</f>
        <v>6811 52 ST SE</v>
      </c>
      <c r="C58" s="1" t="str">
        <f>'Input Data'!C73</f>
        <v>AB</v>
      </c>
      <c r="D58" s="1" t="str">
        <f>'Input Data'!D73</f>
        <v>ETH REG DYE</v>
      </c>
      <c r="E58" s="1">
        <f>'Input Data'!AA73</f>
        <v>91.3</v>
      </c>
      <c r="F58" s="1">
        <f>'Input Data'!F73</f>
        <v>10</v>
      </c>
      <c r="G58" s="1">
        <f>'Input Data'!G73</f>
        <v>4</v>
      </c>
      <c r="H58" s="1">
        <f>'Input Data'!H73</f>
        <v>0</v>
      </c>
      <c r="I58" s="1">
        <f>'Input Data'!I73</f>
        <v>0</v>
      </c>
      <c r="J58" s="1">
        <f t="shared" si="0"/>
        <v>105.3</v>
      </c>
      <c r="K58" s="6">
        <f>J58*'Input Data'!AF73</f>
        <v>5.2650000000000006</v>
      </c>
      <c r="L58" s="6">
        <f>J58*'Input Data'!AG73</f>
        <v>0</v>
      </c>
      <c r="M58" s="6">
        <f t="shared" si="1"/>
        <v>110.565</v>
      </c>
    </row>
    <row r="59" spans="1:13" x14ac:dyDescent="0.2">
      <c r="A59" s="1" t="str">
        <f>'Input Data'!B74</f>
        <v>CALGARY</v>
      </c>
      <c r="B59" s="1" t="str">
        <f>'Input Data'!AH74</f>
        <v>6811 52 ST SE</v>
      </c>
      <c r="C59" s="1" t="str">
        <f>'Input Data'!C74</f>
        <v>AB</v>
      </c>
      <c r="D59" s="1" t="str">
        <f>'Input Data'!D74</f>
        <v>ETHANOL REG</v>
      </c>
      <c r="E59" s="1">
        <f>'Input Data'!AA74</f>
        <v>91.3</v>
      </c>
      <c r="F59" s="1">
        <f>'Input Data'!F74</f>
        <v>10</v>
      </c>
      <c r="G59" s="1">
        <f>'Input Data'!G74</f>
        <v>13</v>
      </c>
      <c r="H59" s="1">
        <f>'Input Data'!H74</f>
        <v>0</v>
      </c>
      <c r="I59" s="1">
        <f>'Input Data'!I74</f>
        <v>0</v>
      </c>
      <c r="J59" s="1">
        <f t="shared" si="0"/>
        <v>114.3</v>
      </c>
      <c r="K59" s="6">
        <f>J59*'Input Data'!AF74</f>
        <v>5.7149999999999999</v>
      </c>
      <c r="L59" s="6">
        <f>J59*'Input Data'!AG74</f>
        <v>0</v>
      </c>
      <c r="M59" s="6">
        <f t="shared" si="1"/>
        <v>120.015</v>
      </c>
    </row>
    <row r="60" spans="1:13" x14ac:dyDescent="0.2">
      <c r="A60" s="1" t="str">
        <f>'Input Data'!B75</f>
        <v>CALGARY</v>
      </c>
      <c r="B60" s="1" t="str">
        <f>'Input Data'!AH75</f>
        <v>6811 52 ST SE</v>
      </c>
      <c r="C60" s="1" t="str">
        <f>'Input Data'!C75</f>
        <v>AB</v>
      </c>
      <c r="D60" s="1" t="str">
        <f>'Input Data'!D75</f>
        <v>MID</v>
      </c>
      <c r="E60" s="1">
        <f>'Input Data'!AA75</f>
        <v>112</v>
      </c>
      <c r="F60" s="1">
        <f>'Input Data'!F75</f>
        <v>10</v>
      </c>
      <c r="G60" s="1">
        <f>'Input Data'!G75</f>
        <v>13</v>
      </c>
      <c r="H60" s="1">
        <f>'Input Data'!H75</f>
        <v>0</v>
      </c>
      <c r="I60" s="1">
        <f>'Input Data'!I75</f>
        <v>0</v>
      </c>
      <c r="J60" s="1">
        <f t="shared" si="0"/>
        <v>135</v>
      </c>
      <c r="K60" s="6">
        <f>J60*'Input Data'!AF75</f>
        <v>6.75</v>
      </c>
      <c r="L60" s="6">
        <f>J60*'Input Data'!AG75</f>
        <v>0</v>
      </c>
      <c r="M60" s="6">
        <f t="shared" si="1"/>
        <v>141.75</v>
      </c>
    </row>
    <row r="61" spans="1:13" x14ac:dyDescent="0.2">
      <c r="A61" s="1" t="str">
        <f>'Input Data'!B76</f>
        <v>CALGARY</v>
      </c>
      <c r="B61" s="1" t="str">
        <f>'Input Data'!AH76</f>
        <v>6811 52 ST SE</v>
      </c>
      <c r="C61" s="1" t="str">
        <f>'Input Data'!C76</f>
        <v>AB</v>
      </c>
      <c r="D61" s="1" t="str">
        <f>'Input Data'!D76</f>
        <v>PREM DYED</v>
      </c>
      <c r="E61" s="1">
        <f>'Input Data'!AA76</f>
        <v>110.3</v>
      </c>
      <c r="F61" s="1">
        <f>'Input Data'!F76</f>
        <v>10</v>
      </c>
      <c r="G61" s="1">
        <f>'Input Data'!G76</f>
        <v>4</v>
      </c>
      <c r="H61" s="1">
        <f>'Input Data'!H76</f>
        <v>0</v>
      </c>
      <c r="I61" s="1">
        <f>'Input Data'!I76</f>
        <v>0</v>
      </c>
      <c r="J61" s="1">
        <f t="shared" si="0"/>
        <v>124.3</v>
      </c>
      <c r="K61" s="6">
        <f>J61*'Input Data'!AF76</f>
        <v>6.2149999999999999</v>
      </c>
      <c r="L61" s="6">
        <f>J61*'Input Data'!AG76</f>
        <v>0</v>
      </c>
      <c r="M61" s="6">
        <f t="shared" si="1"/>
        <v>130.51499999999999</v>
      </c>
    </row>
    <row r="62" spans="1:13" x14ac:dyDescent="0.2">
      <c r="A62" s="1" t="str">
        <f>'Input Data'!B77</f>
        <v>CALGARY</v>
      </c>
      <c r="B62" s="1" t="str">
        <f>'Input Data'!AH77</f>
        <v>6811 52 ST SE</v>
      </c>
      <c r="C62" s="1" t="str">
        <f>'Input Data'!C77</f>
        <v>AB</v>
      </c>
      <c r="D62" s="1" t="str">
        <f>'Input Data'!D77</f>
        <v>PREMIUM</v>
      </c>
      <c r="E62" s="1">
        <f>'Input Data'!AA77</f>
        <v>110.3</v>
      </c>
      <c r="F62" s="1">
        <f>'Input Data'!F77</f>
        <v>10</v>
      </c>
      <c r="G62" s="1">
        <f>'Input Data'!G77</f>
        <v>13</v>
      </c>
      <c r="H62" s="1">
        <f>'Input Data'!H77</f>
        <v>0</v>
      </c>
      <c r="I62" s="1">
        <f>'Input Data'!I77</f>
        <v>0</v>
      </c>
      <c r="J62" s="1">
        <f t="shared" si="0"/>
        <v>133.30000000000001</v>
      </c>
      <c r="K62" s="6">
        <f>J62*'Input Data'!AF77</f>
        <v>6.6650000000000009</v>
      </c>
      <c r="L62" s="6">
        <f>J62*'Input Data'!AG77</f>
        <v>0</v>
      </c>
      <c r="M62" s="6">
        <f t="shared" si="1"/>
        <v>139.965</v>
      </c>
    </row>
    <row r="63" spans="1:13" x14ac:dyDescent="0.2">
      <c r="A63" s="1" t="str">
        <f>'Input Data'!B78</f>
        <v>CALGARY</v>
      </c>
      <c r="B63" s="1" t="str">
        <f>'Input Data'!AH78</f>
        <v>6811 52 ST SE</v>
      </c>
      <c r="C63" s="1" t="str">
        <f>'Input Data'!C78</f>
        <v>AB</v>
      </c>
      <c r="D63" s="1" t="str">
        <f>'Input Data'!D78</f>
        <v>REG DYED</v>
      </c>
      <c r="E63" s="1">
        <f>'Input Data'!AA78</f>
        <v>95</v>
      </c>
      <c r="F63" s="1">
        <f>'Input Data'!F78</f>
        <v>10</v>
      </c>
      <c r="G63" s="1">
        <f>'Input Data'!G78</f>
        <v>4</v>
      </c>
      <c r="H63" s="1">
        <f>'Input Data'!H78</f>
        <v>0</v>
      </c>
      <c r="I63" s="1">
        <f>'Input Data'!I78</f>
        <v>0</v>
      </c>
      <c r="J63" s="1">
        <f t="shared" si="0"/>
        <v>109</v>
      </c>
      <c r="K63" s="6">
        <f>J63*'Input Data'!AF78</f>
        <v>5.45</v>
      </c>
      <c r="L63" s="6">
        <f>J63*'Input Data'!AG78</f>
        <v>0</v>
      </c>
      <c r="M63" s="6">
        <f t="shared" si="1"/>
        <v>114.45</v>
      </c>
    </row>
    <row r="64" spans="1:13" x14ac:dyDescent="0.2">
      <c r="A64" s="1" t="str">
        <f>'Input Data'!B79</f>
        <v>CALGARY</v>
      </c>
      <c r="B64" s="1" t="str">
        <f>'Input Data'!AH79</f>
        <v>6811 52 ST SE</v>
      </c>
      <c r="C64" s="1" t="str">
        <f>'Input Data'!C79</f>
        <v>AB</v>
      </c>
      <c r="D64" s="1" t="str">
        <f>'Input Data'!D79</f>
        <v>REGULAR</v>
      </c>
      <c r="E64" s="1">
        <f>'Input Data'!AA79</f>
        <v>95</v>
      </c>
      <c r="F64" s="1">
        <f>'Input Data'!F79</f>
        <v>10</v>
      </c>
      <c r="G64" s="1">
        <f>'Input Data'!G79</f>
        <v>13</v>
      </c>
      <c r="H64" s="1">
        <f>'Input Data'!H79</f>
        <v>0</v>
      </c>
      <c r="I64" s="1">
        <f>'Input Data'!I79</f>
        <v>0</v>
      </c>
      <c r="J64" s="1">
        <f t="shared" si="0"/>
        <v>118</v>
      </c>
      <c r="K64" s="6">
        <f>J64*'Input Data'!AF79</f>
        <v>5.9</v>
      </c>
      <c r="L64" s="6">
        <f>J64*'Input Data'!AG79</f>
        <v>0</v>
      </c>
      <c r="M64" s="6">
        <f t="shared" si="1"/>
        <v>123.9</v>
      </c>
    </row>
    <row r="65" spans="1:13" x14ac:dyDescent="0.2">
      <c r="A65" s="1" t="str">
        <f>'Input Data'!B80</f>
        <v>CALGARY</v>
      </c>
      <c r="B65" s="1" t="str">
        <f>'Input Data'!AH80</f>
        <v>6811 52 ST SE</v>
      </c>
      <c r="C65" s="1" t="str">
        <f>'Input Data'!C80</f>
        <v>AB</v>
      </c>
      <c r="D65" s="1" t="str">
        <f>'Input Data'!D80</f>
        <v>UNBRAND DEF</v>
      </c>
      <c r="E65" s="1">
        <f>'Input Data'!AA80</f>
        <v>98.6</v>
      </c>
      <c r="F65" s="1">
        <f>'Input Data'!F80</f>
        <v>0</v>
      </c>
      <c r="G65" s="1">
        <f>'Input Data'!G80</f>
        <v>0</v>
      </c>
      <c r="H65" s="1">
        <f>'Input Data'!H80</f>
        <v>0</v>
      </c>
      <c r="I65" s="1">
        <f>'Input Data'!I80</f>
        <v>0</v>
      </c>
      <c r="J65" s="1">
        <f t="shared" si="0"/>
        <v>98.6</v>
      </c>
      <c r="K65" s="6">
        <f>J65*'Input Data'!AF80</f>
        <v>4.93</v>
      </c>
      <c r="L65" s="6">
        <f>J65*'Input Data'!AG80</f>
        <v>0</v>
      </c>
      <c r="M65" s="6">
        <f t="shared" si="1"/>
        <v>103.53</v>
      </c>
    </row>
    <row r="66" spans="1:13" x14ac:dyDescent="0.2">
      <c r="A66" s="1" t="str">
        <f>'Input Data'!B81</f>
        <v>CALGARY</v>
      </c>
      <c r="B66" s="1" t="str">
        <f>'Input Data'!AH81</f>
        <v>2504 7 AVE NE</v>
      </c>
      <c r="C66" s="1" t="str">
        <f>'Input Data'!C81</f>
        <v>AB</v>
      </c>
      <c r="D66" s="1" t="str">
        <f>'Input Data'!D81</f>
        <v>D LS DYED</v>
      </c>
      <c r="E66" s="1">
        <f>'Input Data'!AA81</f>
        <v>105.1</v>
      </c>
      <c r="F66" s="1">
        <f>'Input Data'!F81</f>
        <v>4</v>
      </c>
      <c r="G66" s="1">
        <f>'Input Data'!G81</f>
        <v>4</v>
      </c>
      <c r="H66" s="1">
        <f>'Input Data'!H81</f>
        <v>0</v>
      </c>
      <c r="I66" s="1">
        <f>'Input Data'!I81</f>
        <v>0</v>
      </c>
      <c r="J66" s="1">
        <f t="shared" si="0"/>
        <v>113.1</v>
      </c>
      <c r="K66" s="6">
        <f>J66*'Input Data'!AF81</f>
        <v>5.6550000000000002</v>
      </c>
      <c r="L66" s="6">
        <f>J66*'Input Data'!AG81</f>
        <v>0</v>
      </c>
      <c r="M66" s="6">
        <f t="shared" si="1"/>
        <v>118.755</v>
      </c>
    </row>
    <row r="67" spans="1:13" x14ac:dyDescent="0.2">
      <c r="A67" s="1" t="str">
        <f>'Input Data'!B82</f>
        <v>CALGARY</v>
      </c>
      <c r="B67" s="1" t="str">
        <f>'Input Data'!AH82</f>
        <v>2504 7 AVE NE</v>
      </c>
      <c r="C67" s="1" t="str">
        <f>'Input Data'!C82</f>
        <v>AB</v>
      </c>
      <c r="D67" s="1" t="str">
        <f>'Input Data'!D82</f>
        <v>DIESEL LS</v>
      </c>
      <c r="E67" s="1">
        <f>'Input Data'!AA82</f>
        <v>105.1</v>
      </c>
      <c r="F67" s="1">
        <f>'Input Data'!F82</f>
        <v>4</v>
      </c>
      <c r="G67" s="1">
        <f>'Input Data'!G82</f>
        <v>13</v>
      </c>
      <c r="H67" s="1">
        <f>'Input Data'!H82</f>
        <v>0</v>
      </c>
      <c r="I67" s="1">
        <f>'Input Data'!I82</f>
        <v>0</v>
      </c>
      <c r="J67" s="1">
        <f t="shared" si="0"/>
        <v>122.1</v>
      </c>
      <c r="K67" s="6">
        <f>J67*'Input Data'!AF82</f>
        <v>6.1050000000000004</v>
      </c>
      <c r="L67" s="6">
        <f>J67*'Input Data'!AG82</f>
        <v>0</v>
      </c>
      <c r="M67" s="6">
        <f t="shared" si="1"/>
        <v>128.20499999999998</v>
      </c>
    </row>
    <row r="68" spans="1:13" x14ac:dyDescent="0.2">
      <c r="A68" s="1" t="str">
        <f>'Input Data'!B83</f>
        <v>CALGARY</v>
      </c>
      <c r="B68" s="1" t="str">
        <f>'Input Data'!AH83</f>
        <v>2504 7 AVE NE</v>
      </c>
      <c r="C68" s="1" t="str">
        <f>'Input Data'!C83</f>
        <v>AB</v>
      </c>
      <c r="D68" s="1" t="str">
        <f>'Input Data'!D83</f>
        <v>ETH MID</v>
      </c>
      <c r="E68" s="1">
        <f>'Input Data'!AA83</f>
        <v>98.5</v>
      </c>
      <c r="F68" s="1">
        <f>'Input Data'!F83</f>
        <v>10</v>
      </c>
      <c r="G68" s="1">
        <f>'Input Data'!G83</f>
        <v>13</v>
      </c>
      <c r="H68" s="1">
        <f>'Input Data'!H83</f>
        <v>0</v>
      </c>
      <c r="I68" s="1">
        <f>'Input Data'!I83</f>
        <v>0</v>
      </c>
      <c r="J68" s="1">
        <f t="shared" si="0"/>
        <v>121.5</v>
      </c>
      <c r="K68" s="6">
        <f>J68*'Input Data'!AF83</f>
        <v>6.0750000000000002</v>
      </c>
      <c r="L68" s="6">
        <f>J68*'Input Data'!AG83</f>
        <v>0</v>
      </c>
      <c r="M68" s="6">
        <f t="shared" si="1"/>
        <v>127.575</v>
      </c>
    </row>
    <row r="69" spans="1:13" x14ac:dyDescent="0.2">
      <c r="A69" s="1" t="str">
        <f>'Input Data'!B84</f>
        <v>CALGARY</v>
      </c>
      <c r="B69" s="1" t="str">
        <f>'Input Data'!AH84</f>
        <v>2504 7 AVE NE</v>
      </c>
      <c r="C69" s="1" t="str">
        <f>'Input Data'!C84</f>
        <v>AB</v>
      </c>
      <c r="D69" s="1" t="str">
        <f>'Input Data'!D84</f>
        <v>ETH REG DYE</v>
      </c>
      <c r="E69" s="1">
        <f>'Input Data'!AA84</f>
        <v>90.8</v>
      </c>
      <c r="F69" s="1">
        <f>'Input Data'!F84</f>
        <v>10</v>
      </c>
      <c r="G69" s="1">
        <f>'Input Data'!G84</f>
        <v>4</v>
      </c>
      <c r="H69" s="1">
        <f>'Input Data'!H84</f>
        <v>0</v>
      </c>
      <c r="I69" s="1">
        <f>'Input Data'!I84</f>
        <v>0</v>
      </c>
      <c r="J69" s="1">
        <f t="shared" si="0"/>
        <v>104.8</v>
      </c>
      <c r="K69" s="6">
        <f>J69*'Input Data'!AF84</f>
        <v>5.24</v>
      </c>
      <c r="L69" s="6">
        <f>J69*'Input Data'!AG84</f>
        <v>0</v>
      </c>
      <c r="M69" s="6">
        <f t="shared" si="1"/>
        <v>110.03999999999999</v>
      </c>
    </row>
    <row r="70" spans="1:13" x14ac:dyDescent="0.2">
      <c r="A70" s="1" t="str">
        <f>'Input Data'!B85</f>
        <v>CALGARY</v>
      </c>
      <c r="B70" s="1" t="str">
        <f>'Input Data'!AH85</f>
        <v>2504 7 AVE NE</v>
      </c>
      <c r="C70" s="1" t="str">
        <f>'Input Data'!C85</f>
        <v>AB</v>
      </c>
      <c r="D70" s="1" t="str">
        <f>'Input Data'!D85</f>
        <v>ETHANOL REG</v>
      </c>
      <c r="E70" s="1">
        <f>'Input Data'!AA85</f>
        <v>90.8</v>
      </c>
      <c r="F70" s="1">
        <f>'Input Data'!F85</f>
        <v>10</v>
      </c>
      <c r="G70" s="1">
        <f>'Input Data'!G85</f>
        <v>13</v>
      </c>
      <c r="H70" s="1">
        <f>'Input Data'!H85</f>
        <v>0</v>
      </c>
      <c r="I70" s="1">
        <f>'Input Data'!I85</f>
        <v>0</v>
      </c>
      <c r="J70" s="1">
        <f t="shared" si="0"/>
        <v>113.8</v>
      </c>
      <c r="K70" s="6">
        <f>J70*'Input Data'!AF85</f>
        <v>5.69</v>
      </c>
      <c r="L70" s="6">
        <f>J70*'Input Data'!AG85</f>
        <v>0</v>
      </c>
      <c r="M70" s="6">
        <f t="shared" si="1"/>
        <v>119.49</v>
      </c>
    </row>
    <row r="71" spans="1:13" x14ac:dyDescent="0.2">
      <c r="A71" s="1" t="str">
        <f>'Input Data'!B86</f>
        <v>CALGARY</v>
      </c>
      <c r="B71" s="1" t="str">
        <f>'Input Data'!AH86</f>
        <v>2504 7 AVE NE</v>
      </c>
      <c r="C71" s="1" t="str">
        <f>'Input Data'!C86</f>
        <v>AB</v>
      </c>
      <c r="D71" s="1" t="str">
        <f>'Input Data'!D86</f>
        <v>MID</v>
      </c>
      <c r="E71" s="1">
        <f>'Input Data'!AA86</f>
        <v>103.7</v>
      </c>
      <c r="F71" s="1">
        <f>'Input Data'!F86</f>
        <v>10</v>
      </c>
      <c r="G71" s="1">
        <f>'Input Data'!G86</f>
        <v>13</v>
      </c>
      <c r="H71" s="1">
        <f>'Input Data'!H86</f>
        <v>0</v>
      </c>
      <c r="I71" s="1">
        <f>'Input Data'!I86</f>
        <v>0</v>
      </c>
      <c r="J71" s="1">
        <f t="shared" si="0"/>
        <v>126.7</v>
      </c>
      <c r="K71" s="6">
        <f>J71*'Input Data'!AF86</f>
        <v>6.3350000000000009</v>
      </c>
      <c r="L71" s="6">
        <f>J71*'Input Data'!AG86</f>
        <v>0</v>
      </c>
      <c r="M71" s="6">
        <f t="shared" si="1"/>
        <v>133.035</v>
      </c>
    </row>
    <row r="72" spans="1:13" x14ac:dyDescent="0.2">
      <c r="A72" s="1" t="str">
        <f>'Input Data'!B87</f>
        <v>CALGARY</v>
      </c>
      <c r="B72" s="1" t="str">
        <f>'Input Data'!AH87</f>
        <v>2504 7 AVE NE</v>
      </c>
      <c r="C72" s="1" t="str">
        <f>'Input Data'!C87</f>
        <v>AB</v>
      </c>
      <c r="D72" s="1" t="str">
        <f>'Input Data'!D87</f>
        <v>PREMIUM</v>
      </c>
      <c r="E72" s="1">
        <f>'Input Data'!AA87</f>
        <v>101.7</v>
      </c>
      <c r="F72" s="1">
        <f>'Input Data'!F87</f>
        <v>10</v>
      </c>
      <c r="G72" s="1">
        <f>'Input Data'!G87</f>
        <v>13</v>
      </c>
      <c r="H72" s="1">
        <f>'Input Data'!H87</f>
        <v>0</v>
      </c>
      <c r="I72" s="1">
        <f>'Input Data'!I87</f>
        <v>0</v>
      </c>
      <c r="J72" s="1">
        <f t="shared" si="0"/>
        <v>124.7</v>
      </c>
      <c r="K72" s="6">
        <f>J72*'Input Data'!AF87</f>
        <v>6.2350000000000003</v>
      </c>
      <c r="L72" s="6">
        <f>J72*'Input Data'!AG87</f>
        <v>0</v>
      </c>
      <c r="M72" s="6">
        <f t="shared" si="1"/>
        <v>130.935</v>
      </c>
    </row>
    <row r="73" spans="1:13" x14ac:dyDescent="0.2">
      <c r="A73" s="1" t="str">
        <f>'Input Data'!B88</f>
        <v>CALGARY</v>
      </c>
      <c r="B73" s="1" t="str">
        <f>'Input Data'!AH88</f>
        <v>2504 7 AVE NE</v>
      </c>
      <c r="C73" s="1" t="str">
        <f>'Input Data'!C88</f>
        <v>AB</v>
      </c>
      <c r="D73" s="1" t="str">
        <f>'Input Data'!D88</f>
        <v>REG DYED</v>
      </c>
      <c r="E73" s="1">
        <f>'Input Data'!AA88</f>
        <v>90.7</v>
      </c>
      <c r="F73" s="1">
        <f>'Input Data'!F88</f>
        <v>10</v>
      </c>
      <c r="G73" s="1">
        <f>'Input Data'!G88</f>
        <v>4</v>
      </c>
      <c r="H73" s="1">
        <f>'Input Data'!H88</f>
        <v>0</v>
      </c>
      <c r="I73" s="1">
        <f>'Input Data'!I88</f>
        <v>0</v>
      </c>
      <c r="J73" s="1">
        <f t="shared" si="0"/>
        <v>104.7</v>
      </c>
      <c r="K73" s="6">
        <f>J73*'Input Data'!AF88</f>
        <v>5.2350000000000003</v>
      </c>
      <c r="L73" s="6">
        <f>J73*'Input Data'!AG88</f>
        <v>0</v>
      </c>
      <c r="M73" s="6">
        <f t="shared" si="1"/>
        <v>109.935</v>
      </c>
    </row>
    <row r="74" spans="1:13" x14ac:dyDescent="0.2">
      <c r="A74" s="1" t="str">
        <f>'Input Data'!B89</f>
        <v>CALGARY</v>
      </c>
      <c r="B74" s="1" t="str">
        <f>'Input Data'!AH89</f>
        <v>2504 7 AVE NE</v>
      </c>
      <c r="C74" s="1" t="str">
        <f>'Input Data'!C89</f>
        <v>AB</v>
      </c>
      <c r="D74" s="1" t="str">
        <f>'Input Data'!D89</f>
        <v>REGULAR</v>
      </c>
      <c r="E74" s="1">
        <f>'Input Data'!AA89</f>
        <v>90.7</v>
      </c>
      <c r="F74" s="1">
        <f>'Input Data'!F89</f>
        <v>10</v>
      </c>
      <c r="G74" s="1">
        <f>'Input Data'!G89</f>
        <v>13</v>
      </c>
      <c r="H74" s="1">
        <f>'Input Data'!H89</f>
        <v>0</v>
      </c>
      <c r="I74" s="1">
        <f>'Input Data'!I89</f>
        <v>0</v>
      </c>
      <c r="J74" s="1">
        <f t="shared" si="0"/>
        <v>113.7</v>
      </c>
      <c r="K74" s="6">
        <f>J74*'Input Data'!AF89</f>
        <v>5.6850000000000005</v>
      </c>
      <c r="L74" s="6">
        <f>J74*'Input Data'!AG89</f>
        <v>0</v>
      </c>
      <c r="M74" s="6">
        <f t="shared" si="1"/>
        <v>119.38500000000001</v>
      </c>
    </row>
    <row r="75" spans="1:13" x14ac:dyDescent="0.2">
      <c r="A75" s="1" t="str">
        <f>'Input Data'!B90</f>
        <v>CALGARY</v>
      </c>
      <c r="B75" s="1" t="e">
        <f>'Input Data'!AH90</f>
        <v>#N/A</v>
      </c>
      <c r="C75" s="1" t="str">
        <f>'Input Data'!C90</f>
        <v>AB</v>
      </c>
      <c r="D75" s="1" t="str">
        <f>'Input Data'!D90</f>
        <v>D LS DYED</v>
      </c>
      <c r="E75" s="1">
        <f>'Input Data'!AA90</f>
        <v>105.8</v>
      </c>
      <c r="F75" s="1">
        <f>'Input Data'!F90</f>
        <v>4</v>
      </c>
      <c r="G75" s="1">
        <f>'Input Data'!G90</f>
        <v>4</v>
      </c>
      <c r="H75" s="1">
        <f>'Input Data'!H90</f>
        <v>0</v>
      </c>
      <c r="I75" s="1">
        <f>'Input Data'!I90</f>
        <v>0</v>
      </c>
      <c r="J75" s="1">
        <f t="shared" si="0"/>
        <v>113.8</v>
      </c>
      <c r="K75" s="6">
        <f>J75*'Input Data'!AF90</f>
        <v>5.69</v>
      </c>
      <c r="L75" s="6">
        <f>J75*'Input Data'!AG90</f>
        <v>0</v>
      </c>
      <c r="M75" s="6">
        <f t="shared" si="1"/>
        <v>119.49</v>
      </c>
    </row>
    <row r="76" spans="1:13" x14ac:dyDescent="0.2">
      <c r="A76" s="1" t="str">
        <f>'Input Data'!B91</f>
        <v>CALGARY</v>
      </c>
      <c r="B76" s="1" t="e">
        <f>'Input Data'!AH91</f>
        <v>#N/A</v>
      </c>
      <c r="C76" s="1" t="str">
        <f>'Input Data'!C91</f>
        <v>AB</v>
      </c>
      <c r="D76" s="1" t="str">
        <f>'Input Data'!D91</f>
        <v>DIESEL LS</v>
      </c>
      <c r="E76" s="1">
        <f>'Input Data'!AA91</f>
        <v>105.8</v>
      </c>
      <c r="F76" s="1">
        <f>'Input Data'!F91</f>
        <v>4</v>
      </c>
      <c r="G76" s="1">
        <f>'Input Data'!G91</f>
        <v>13</v>
      </c>
      <c r="H76" s="1">
        <f>'Input Data'!H91</f>
        <v>0</v>
      </c>
      <c r="I76" s="1">
        <f>'Input Data'!I91</f>
        <v>0</v>
      </c>
      <c r="J76" s="1">
        <f t="shared" si="0"/>
        <v>122.8</v>
      </c>
      <c r="K76" s="6">
        <f>J76*'Input Data'!AF91</f>
        <v>6.1400000000000006</v>
      </c>
      <c r="L76" s="6">
        <f>J76*'Input Data'!AG91</f>
        <v>0</v>
      </c>
      <c r="M76" s="6">
        <f t="shared" si="1"/>
        <v>128.94</v>
      </c>
    </row>
    <row r="77" spans="1:13" x14ac:dyDescent="0.2">
      <c r="A77" s="1" t="str">
        <f>'Input Data'!B92</f>
        <v>CLAIRMONT</v>
      </c>
      <c r="B77" s="1" t="str">
        <f>'Input Data'!AH92</f>
        <v>7201 99 ST</v>
      </c>
      <c r="C77" s="1" t="str">
        <f>'Input Data'!C92</f>
        <v>AB</v>
      </c>
      <c r="D77" s="1" t="str">
        <f>'Input Data'!D92</f>
        <v>DIESEL LS</v>
      </c>
      <c r="E77" s="1">
        <f>'Input Data'!AA92</f>
        <v>105.4</v>
      </c>
      <c r="F77" s="1">
        <f>'Input Data'!F92</f>
        <v>4</v>
      </c>
      <c r="G77" s="1">
        <f>'Input Data'!G92</f>
        <v>13</v>
      </c>
      <c r="H77" s="1">
        <f>'Input Data'!H92</f>
        <v>0</v>
      </c>
      <c r="I77" s="1">
        <f>'Input Data'!I92</f>
        <v>0</v>
      </c>
      <c r="J77" s="1">
        <f t="shared" si="0"/>
        <v>122.4</v>
      </c>
      <c r="K77" s="6">
        <f>J77*'Input Data'!AF92</f>
        <v>6.120000000000001</v>
      </c>
      <c r="L77" s="6">
        <f>J77*'Input Data'!AG92</f>
        <v>0</v>
      </c>
      <c r="M77" s="6">
        <f t="shared" si="1"/>
        <v>128.52000000000001</v>
      </c>
    </row>
    <row r="78" spans="1:13" x14ac:dyDescent="0.2">
      <c r="A78" s="1" t="str">
        <f>'Input Data'!B93</f>
        <v>CLAIRMONT</v>
      </c>
      <c r="B78" s="1" t="str">
        <f>'Input Data'!AH93</f>
        <v>7201 99 ST</v>
      </c>
      <c r="C78" s="1" t="str">
        <f>'Input Data'!C93</f>
        <v>AB</v>
      </c>
      <c r="D78" s="1" t="str">
        <f>'Input Data'!D93</f>
        <v>ETH MID</v>
      </c>
      <c r="E78" s="1">
        <f>'Input Data'!AA93</f>
        <v>95.5</v>
      </c>
      <c r="F78" s="1">
        <f>'Input Data'!F93</f>
        <v>10</v>
      </c>
      <c r="G78" s="1">
        <f>'Input Data'!G93</f>
        <v>13</v>
      </c>
      <c r="H78" s="1">
        <f>'Input Data'!H93</f>
        <v>0</v>
      </c>
      <c r="I78" s="1">
        <f>'Input Data'!I93</f>
        <v>0</v>
      </c>
      <c r="J78" s="1">
        <f t="shared" ref="J78:J141" si="2">SUM(E78:I78)</f>
        <v>118.5</v>
      </c>
      <c r="K78" s="6">
        <f>J78*'Input Data'!AF93</f>
        <v>5.9250000000000007</v>
      </c>
      <c r="L78" s="6">
        <f>J78*'Input Data'!AG93</f>
        <v>0</v>
      </c>
      <c r="M78" s="6">
        <f t="shared" ref="M78:M141" si="3">SUM(J78:L78)</f>
        <v>124.425</v>
      </c>
    </row>
    <row r="79" spans="1:13" x14ac:dyDescent="0.2">
      <c r="A79" s="1" t="str">
        <f>'Input Data'!B94</f>
        <v>CLAIRMONT</v>
      </c>
      <c r="B79" s="1" t="str">
        <f>'Input Data'!AH94</f>
        <v>7201 99 ST</v>
      </c>
      <c r="C79" s="1" t="str">
        <f>'Input Data'!C94</f>
        <v>AB</v>
      </c>
      <c r="D79" s="1" t="str">
        <f>'Input Data'!D94</f>
        <v>ETHANOL REG</v>
      </c>
      <c r="E79" s="1">
        <f>'Input Data'!AA94</f>
        <v>91.5</v>
      </c>
      <c r="F79" s="1">
        <f>'Input Data'!F94</f>
        <v>10</v>
      </c>
      <c r="G79" s="1">
        <f>'Input Data'!G94</f>
        <v>13</v>
      </c>
      <c r="H79" s="1">
        <f>'Input Data'!H94</f>
        <v>0</v>
      </c>
      <c r="I79" s="1">
        <f>'Input Data'!I94</f>
        <v>0</v>
      </c>
      <c r="J79" s="1">
        <f t="shared" si="2"/>
        <v>114.5</v>
      </c>
      <c r="K79" s="6">
        <f>J79*'Input Data'!AF94</f>
        <v>5.7250000000000005</v>
      </c>
      <c r="L79" s="6">
        <f>J79*'Input Data'!AG94</f>
        <v>0</v>
      </c>
      <c r="M79" s="6">
        <f t="shared" si="3"/>
        <v>120.22499999999999</v>
      </c>
    </row>
    <row r="80" spans="1:13" x14ac:dyDescent="0.2">
      <c r="A80" s="1" t="str">
        <f>'Input Data'!B95</f>
        <v>CLAIRMONT</v>
      </c>
      <c r="B80" s="1" t="str">
        <f>'Input Data'!AH95</f>
        <v>7201 99 ST</v>
      </c>
      <c r="C80" s="1" t="str">
        <f>'Input Data'!C95</f>
        <v>AB</v>
      </c>
      <c r="D80" s="1" t="str">
        <f>'Input Data'!D95</f>
        <v>PREMIUM</v>
      </c>
      <c r="E80" s="1">
        <f>'Input Data'!AA95</f>
        <v>110.5</v>
      </c>
      <c r="F80" s="1">
        <f>'Input Data'!F95</f>
        <v>10</v>
      </c>
      <c r="G80" s="1">
        <f>'Input Data'!G95</f>
        <v>13</v>
      </c>
      <c r="H80" s="1">
        <f>'Input Data'!H95</f>
        <v>0</v>
      </c>
      <c r="I80" s="1">
        <f>'Input Data'!I95</f>
        <v>0</v>
      </c>
      <c r="J80" s="1">
        <f t="shared" si="2"/>
        <v>133.5</v>
      </c>
      <c r="K80" s="6">
        <f>J80*'Input Data'!AF95</f>
        <v>6.6750000000000007</v>
      </c>
      <c r="L80" s="6">
        <f>J80*'Input Data'!AG95</f>
        <v>0</v>
      </c>
      <c r="M80" s="6">
        <f t="shared" si="3"/>
        <v>140.17500000000001</v>
      </c>
    </row>
    <row r="81" spans="1:13" x14ac:dyDescent="0.2">
      <c r="A81" s="1" t="str">
        <f>'Input Data'!B96</f>
        <v>COLD LAKE</v>
      </c>
      <c r="B81" s="1" t="e">
        <f>'Input Data'!AH96</f>
        <v>#N/A</v>
      </c>
      <c r="C81" s="1" t="str">
        <f>'Input Data'!C96</f>
        <v>AB</v>
      </c>
      <c r="D81" s="1" t="str">
        <f>'Input Data'!D96</f>
        <v>DIESEL LS</v>
      </c>
      <c r="E81" s="1">
        <f>'Input Data'!AA96</f>
        <v>108.6</v>
      </c>
      <c r="F81" s="1">
        <f>'Input Data'!F96</f>
        <v>4</v>
      </c>
      <c r="G81" s="1">
        <f>'Input Data'!G96</f>
        <v>13</v>
      </c>
      <c r="H81" s="1">
        <f>'Input Data'!H96</f>
        <v>0</v>
      </c>
      <c r="I81" s="1">
        <f>'Input Data'!I96</f>
        <v>0</v>
      </c>
      <c r="J81" s="1">
        <f t="shared" si="2"/>
        <v>125.6</v>
      </c>
      <c r="K81" s="6">
        <f>J81*'Input Data'!AF96</f>
        <v>6.28</v>
      </c>
      <c r="L81" s="6">
        <f>J81*'Input Data'!AG96</f>
        <v>0</v>
      </c>
      <c r="M81" s="6">
        <f t="shared" si="3"/>
        <v>131.88</v>
      </c>
    </row>
    <row r="82" spans="1:13" x14ac:dyDescent="0.2">
      <c r="A82" s="1" t="str">
        <f>'Input Data'!B97</f>
        <v>COLD LAKE</v>
      </c>
      <c r="B82" s="1" t="e">
        <f>'Input Data'!AH97</f>
        <v>#N/A</v>
      </c>
      <c r="C82" s="1" t="str">
        <f>'Input Data'!C97</f>
        <v>AB</v>
      </c>
      <c r="D82" s="1" t="str">
        <f>'Input Data'!D97</f>
        <v>ETHANOL REG</v>
      </c>
      <c r="E82" s="1">
        <f>'Input Data'!AA97</f>
        <v>95.2</v>
      </c>
      <c r="F82" s="1">
        <f>'Input Data'!F97</f>
        <v>10</v>
      </c>
      <c r="G82" s="1">
        <f>'Input Data'!G97</f>
        <v>13</v>
      </c>
      <c r="H82" s="1">
        <f>'Input Data'!H97</f>
        <v>0</v>
      </c>
      <c r="I82" s="1">
        <f>'Input Data'!I97</f>
        <v>0</v>
      </c>
      <c r="J82" s="1">
        <f t="shared" si="2"/>
        <v>118.2</v>
      </c>
      <c r="K82" s="6">
        <f>J82*'Input Data'!AF97</f>
        <v>5.91</v>
      </c>
      <c r="L82" s="6">
        <f>J82*'Input Data'!AG97</f>
        <v>0</v>
      </c>
      <c r="M82" s="6">
        <f t="shared" si="3"/>
        <v>124.11</v>
      </c>
    </row>
    <row r="83" spans="1:13" x14ac:dyDescent="0.2">
      <c r="A83" s="1" t="str">
        <f>'Input Data'!B98</f>
        <v>DEADMANS FLATS</v>
      </c>
      <c r="B83" s="1" t="e">
        <f>'Input Data'!AH98</f>
        <v>#N/A</v>
      </c>
      <c r="C83" s="1" t="str">
        <f>'Input Data'!C98</f>
        <v>AB</v>
      </c>
      <c r="D83" s="1" t="str">
        <f>'Input Data'!D98</f>
        <v>DIESEL LS</v>
      </c>
      <c r="E83" s="1">
        <f>'Input Data'!AA98</f>
        <v>106.2</v>
      </c>
      <c r="F83" s="1">
        <f>'Input Data'!F98</f>
        <v>4</v>
      </c>
      <c r="G83" s="1">
        <f>'Input Data'!G98</f>
        <v>13</v>
      </c>
      <c r="H83" s="1">
        <f>'Input Data'!H98</f>
        <v>0</v>
      </c>
      <c r="I83" s="1">
        <f>'Input Data'!I98</f>
        <v>0</v>
      </c>
      <c r="J83" s="1">
        <f t="shared" si="2"/>
        <v>123.2</v>
      </c>
      <c r="K83" s="6">
        <f>J83*'Input Data'!AF98</f>
        <v>6.16</v>
      </c>
      <c r="L83" s="6">
        <f>J83*'Input Data'!AG98</f>
        <v>0</v>
      </c>
      <c r="M83" s="6">
        <f t="shared" si="3"/>
        <v>129.36000000000001</v>
      </c>
    </row>
    <row r="84" spans="1:13" x14ac:dyDescent="0.2">
      <c r="A84" s="1" t="str">
        <f>'Input Data'!B99</f>
        <v>DEADMANS FLATS</v>
      </c>
      <c r="B84" s="1" t="e">
        <f>'Input Data'!AH99</f>
        <v>#N/A</v>
      </c>
      <c r="C84" s="1" t="str">
        <f>'Input Data'!C99</f>
        <v>AB</v>
      </c>
      <c r="D84" s="1" t="str">
        <f>'Input Data'!D99</f>
        <v>ETH MID</v>
      </c>
      <c r="E84" s="1">
        <f>'Input Data'!AA99</f>
        <v>99.4</v>
      </c>
      <c r="F84" s="1">
        <f>'Input Data'!F99</f>
        <v>10</v>
      </c>
      <c r="G84" s="1">
        <f>'Input Data'!G99</f>
        <v>13</v>
      </c>
      <c r="H84" s="1">
        <f>'Input Data'!H99</f>
        <v>0</v>
      </c>
      <c r="I84" s="1">
        <f>'Input Data'!I99</f>
        <v>0</v>
      </c>
      <c r="J84" s="1">
        <f t="shared" si="2"/>
        <v>122.4</v>
      </c>
      <c r="K84" s="6">
        <f>J84*'Input Data'!AF99</f>
        <v>6.120000000000001</v>
      </c>
      <c r="L84" s="6">
        <f>J84*'Input Data'!AG99</f>
        <v>0</v>
      </c>
      <c r="M84" s="6">
        <f t="shared" si="3"/>
        <v>128.52000000000001</v>
      </c>
    </row>
    <row r="85" spans="1:13" x14ac:dyDescent="0.2">
      <c r="A85" s="1" t="str">
        <f>'Input Data'!B100</f>
        <v>DEADMANS FLATS</v>
      </c>
      <c r="B85" s="1" t="e">
        <f>'Input Data'!AH100</f>
        <v>#N/A</v>
      </c>
      <c r="C85" s="1" t="str">
        <f>'Input Data'!C100</f>
        <v>AB</v>
      </c>
      <c r="D85" s="1" t="str">
        <f>'Input Data'!D100</f>
        <v>ETHANOL REG</v>
      </c>
      <c r="E85" s="1">
        <f>'Input Data'!AA100</f>
        <v>91.7</v>
      </c>
      <c r="F85" s="1">
        <f>'Input Data'!F100</f>
        <v>10</v>
      </c>
      <c r="G85" s="1">
        <f>'Input Data'!G100</f>
        <v>13</v>
      </c>
      <c r="H85" s="1">
        <f>'Input Data'!H100</f>
        <v>0</v>
      </c>
      <c r="I85" s="1">
        <f>'Input Data'!I100</f>
        <v>0</v>
      </c>
      <c r="J85" s="1">
        <f t="shared" si="2"/>
        <v>114.7</v>
      </c>
      <c r="K85" s="6">
        <f>J85*'Input Data'!AF100</f>
        <v>5.7350000000000003</v>
      </c>
      <c r="L85" s="6">
        <f>J85*'Input Data'!AG100</f>
        <v>0</v>
      </c>
      <c r="M85" s="6">
        <f t="shared" si="3"/>
        <v>120.435</v>
      </c>
    </row>
    <row r="86" spans="1:13" x14ac:dyDescent="0.2">
      <c r="A86" s="1" t="str">
        <f>'Input Data'!B101</f>
        <v>DRAYTON VALLEY</v>
      </c>
      <c r="B86" s="1" t="str">
        <f>'Input Data'!AH101</f>
        <v>5201 62 ST</v>
      </c>
      <c r="C86" s="1" t="str">
        <f>'Input Data'!C101</f>
        <v>AB</v>
      </c>
      <c r="D86" s="1" t="str">
        <f>'Input Data'!D101</f>
        <v>D LS DYED</v>
      </c>
      <c r="E86" s="1">
        <f>'Input Data'!AA101</f>
        <v>103.2</v>
      </c>
      <c r="F86" s="1">
        <f>'Input Data'!F101</f>
        <v>4</v>
      </c>
      <c r="G86" s="1">
        <f>'Input Data'!G101</f>
        <v>4</v>
      </c>
      <c r="H86" s="1">
        <f>'Input Data'!H101</f>
        <v>0</v>
      </c>
      <c r="I86" s="1">
        <f>'Input Data'!I101</f>
        <v>0</v>
      </c>
      <c r="J86" s="1">
        <f t="shared" si="2"/>
        <v>111.2</v>
      </c>
      <c r="K86" s="6">
        <f>J86*'Input Data'!AF101</f>
        <v>5.5600000000000005</v>
      </c>
      <c r="L86" s="6">
        <f>J86*'Input Data'!AG101</f>
        <v>0</v>
      </c>
      <c r="M86" s="6">
        <f t="shared" si="3"/>
        <v>116.76</v>
      </c>
    </row>
    <row r="87" spans="1:13" x14ac:dyDescent="0.2">
      <c r="A87" s="1" t="str">
        <f>'Input Data'!B102</f>
        <v>DRAYTON VALLEY</v>
      </c>
      <c r="B87" s="1" t="str">
        <f>'Input Data'!AH102</f>
        <v>5201 62 ST</v>
      </c>
      <c r="C87" s="1" t="str">
        <f>'Input Data'!C102</f>
        <v>AB</v>
      </c>
      <c r="D87" s="1" t="str">
        <f>'Input Data'!D102</f>
        <v>DIESEL LS</v>
      </c>
      <c r="E87" s="1">
        <f>'Input Data'!AA102</f>
        <v>103.2</v>
      </c>
      <c r="F87" s="1">
        <f>'Input Data'!F102</f>
        <v>4</v>
      </c>
      <c r="G87" s="1">
        <f>'Input Data'!G102</f>
        <v>13</v>
      </c>
      <c r="H87" s="1">
        <f>'Input Data'!H102</f>
        <v>0</v>
      </c>
      <c r="I87" s="1">
        <f>'Input Data'!I102</f>
        <v>0</v>
      </c>
      <c r="J87" s="1">
        <f t="shared" si="2"/>
        <v>120.2</v>
      </c>
      <c r="K87" s="6">
        <f>J87*'Input Data'!AF102</f>
        <v>6.0100000000000007</v>
      </c>
      <c r="L87" s="6">
        <f>J87*'Input Data'!AG102</f>
        <v>0</v>
      </c>
      <c r="M87" s="6">
        <f t="shared" si="3"/>
        <v>126.21000000000001</v>
      </c>
    </row>
    <row r="88" spans="1:13" x14ac:dyDescent="0.2">
      <c r="A88" s="1" t="str">
        <f>'Input Data'!B103</f>
        <v>DRAYTON VALLEY</v>
      </c>
      <c r="B88" s="1" t="str">
        <f>'Input Data'!AH103</f>
        <v>5201 62 ST</v>
      </c>
      <c r="C88" s="1" t="str">
        <f>'Input Data'!C103</f>
        <v>AB</v>
      </c>
      <c r="D88" s="1" t="str">
        <f>'Input Data'!D103</f>
        <v>ETHANOL REG</v>
      </c>
      <c r="E88" s="1">
        <f>'Input Data'!AA103</f>
        <v>89.8</v>
      </c>
      <c r="F88" s="1">
        <f>'Input Data'!F103</f>
        <v>10</v>
      </c>
      <c r="G88" s="1">
        <f>'Input Data'!G103</f>
        <v>13</v>
      </c>
      <c r="H88" s="1">
        <f>'Input Data'!H103</f>
        <v>0</v>
      </c>
      <c r="I88" s="1">
        <f>'Input Data'!I103</f>
        <v>0</v>
      </c>
      <c r="J88" s="1">
        <f t="shared" si="2"/>
        <v>112.8</v>
      </c>
      <c r="K88" s="6">
        <f>J88*'Input Data'!AF103</f>
        <v>5.6400000000000006</v>
      </c>
      <c r="L88" s="6">
        <f>J88*'Input Data'!AG103</f>
        <v>0</v>
      </c>
      <c r="M88" s="6">
        <f t="shared" si="3"/>
        <v>118.44</v>
      </c>
    </row>
    <row r="89" spans="1:13" x14ac:dyDescent="0.2">
      <c r="A89" s="1" t="str">
        <f>'Input Data'!B104</f>
        <v>DRAYTON VALLEY</v>
      </c>
      <c r="B89" s="1" t="str">
        <f>'Input Data'!AH104</f>
        <v>5201 62 ST</v>
      </c>
      <c r="C89" s="1" t="str">
        <f>'Input Data'!C104</f>
        <v>AB</v>
      </c>
      <c r="D89" s="1" t="str">
        <f>'Input Data'!D104</f>
        <v>REGULAR</v>
      </c>
      <c r="E89" s="1">
        <f>'Input Data'!AA104</f>
        <v>77.3</v>
      </c>
      <c r="F89" s="1">
        <f>'Input Data'!F104</f>
        <v>10</v>
      </c>
      <c r="G89" s="1">
        <f>'Input Data'!G104</f>
        <v>13</v>
      </c>
      <c r="H89" s="1">
        <f>'Input Data'!H104</f>
        <v>0</v>
      </c>
      <c r="I89" s="1">
        <f>'Input Data'!I104</f>
        <v>0</v>
      </c>
      <c r="J89" s="1">
        <f t="shared" si="2"/>
        <v>100.3</v>
      </c>
      <c r="K89" s="6">
        <f>J89*'Input Data'!AF104</f>
        <v>5.0150000000000006</v>
      </c>
      <c r="L89" s="6">
        <f>J89*'Input Data'!AG104</f>
        <v>0</v>
      </c>
      <c r="M89" s="6">
        <f t="shared" si="3"/>
        <v>105.315</v>
      </c>
    </row>
    <row r="90" spans="1:13" x14ac:dyDescent="0.2">
      <c r="A90" s="1" t="str">
        <f>'Input Data'!B105</f>
        <v>EDMONTON</v>
      </c>
      <c r="B90" s="1" t="str">
        <f>'Input Data'!AH105</f>
        <v>11760 167 ST NW</v>
      </c>
      <c r="C90" s="1" t="str">
        <f>'Input Data'!C105</f>
        <v>AB</v>
      </c>
      <c r="D90" s="1" t="str">
        <f>'Input Data'!D105</f>
        <v>DIESEL LS</v>
      </c>
      <c r="E90" s="1">
        <f>'Input Data'!AA105</f>
        <v>102</v>
      </c>
      <c r="F90" s="1">
        <f>'Input Data'!F105</f>
        <v>4</v>
      </c>
      <c r="G90" s="1">
        <f>'Input Data'!G105</f>
        <v>13</v>
      </c>
      <c r="H90" s="1">
        <f>'Input Data'!H105</f>
        <v>0</v>
      </c>
      <c r="I90" s="1">
        <f>'Input Data'!I105</f>
        <v>0</v>
      </c>
      <c r="J90" s="1">
        <f t="shared" si="2"/>
        <v>119</v>
      </c>
      <c r="K90" s="6">
        <f>J90*'Input Data'!AF105</f>
        <v>5.95</v>
      </c>
      <c r="L90" s="6">
        <f>J90*'Input Data'!AG105</f>
        <v>0</v>
      </c>
      <c r="M90" s="6">
        <f t="shared" si="3"/>
        <v>124.95</v>
      </c>
    </row>
    <row r="91" spans="1:13" x14ac:dyDescent="0.2">
      <c r="A91" s="1" t="str">
        <f>'Input Data'!B106</f>
        <v>EDMONTON</v>
      </c>
      <c r="B91" s="1" t="str">
        <f>'Input Data'!AH106</f>
        <v>11760 167 ST NW</v>
      </c>
      <c r="C91" s="1" t="str">
        <f>'Input Data'!C106</f>
        <v>AB</v>
      </c>
      <c r="D91" s="1" t="str">
        <f>'Input Data'!D106</f>
        <v>ETH MID</v>
      </c>
      <c r="E91" s="1">
        <f>'Input Data'!AA106</f>
        <v>96.6</v>
      </c>
      <c r="F91" s="1">
        <f>'Input Data'!F106</f>
        <v>10</v>
      </c>
      <c r="G91" s="1">
        <f>'Input Data'!G106</f>
        <v>13</v>
      </c>
      <c r="H91" s="1">
        <f>'Input Data'!H106</f>
        <v>0</v>
      </c>
      <c r="I91" s="1">
        <f>'Input Data'!I106</f>
        <v>0</v>
      </c>
      <c r="J91" s="1">
        <f t="shared" si="2"/>
        <v>119.6</v>
      </c>
      <c r="K91" s="6">
        <f>J91*'Input Data'!AF106</f>
        <v>5.98</v>
      </c>
      <c r="L91" s="6">
        <f>J91*'Input Data'!AG106</f>
        <v>0</v>
      </c>
      <c r="M91" s="6">
        <f t="shared" si="3"/>
        <v>125.58</v>
      </c>
    </row>
    <row r="92" spans="1:13" x14ac:dyDescent="0.2">
      <c r="A92" s="1" t="str">
        <f>'Input Data'!B107</f>
        <v>EDMONTON</v>
      </c>
      <c r="B92" s="1" t="str">
        <f>'Input Data'!AH107</f>
        <v>11760 167 ST NW</v>
      </c>
      <c r="C92" s="1" t="str">
        <f>'Input Data'!C107</f>
        <v>AB</v>
      </c>
      <c r="D92" s="1" t="str">
        <f>'Input Data'!D107</f>
        <v>ETHANOL REG</v>
      </c>
      <c r="E92" s="1">
        <f>'Input Data'!AA107</f>
        <v>88.6</v>
      </c>
      <c r="F92" s="1">
        <f>'Input Data'!F107</f>
        <v>10</v>
      </c>
      <c r="G92" s="1">
        <f>'Input Data'!G107</f>
        <v>13</v>
      </c>
      <c r="H92" s="1">
        <f>'Input Data'!H107</f>
        <v>0</v>
      </c>
      <c r="I92" s="1">
        <f>'Input Data'!I107</f>
        <v>0</v>
      </c>
      <c r="J92" s="1">
        <f t="shared" si="2"/>
        <v>111.6</v>
      </c>
      <c r="K92" s="6">
        <f>J92*'Input Data'!AF107</f>
        <v>5.58</v>
      </c>
      <c r="L92" s="6">
        <f>J92*'Input Data'!AG107</f>
        <v>0</v>
      </c>
      <c r="M92" s="6">
        <f t="shared" si="3"/>
        <v>117.17999999999999</v>
      </c>
    </row>
    <row r="93" spans="1:13" x14ac:dyDescent="0.2">
      <c r="A93" s="1" t="str">
        <f>'Input Data'!B108</f>
        <v>EDMONTON</v>
      </c>
      <c r="B93" s="1" t="str">
        <f>'Input Data'!AH108</f>
        <v>11760 167 ST NW</v>
      </c>
      <c r="C93" s="1" t="str">
        <f>'Input Data'!C108</f>
        <v>AB</v>
      </c>
      <c r="D93" s="1" t="str">
        <f>'Input Data'!D108</f>
        <v>UNBRAND DEF</v>
      </c>
      <c r="E93" s="1">
        <f>'Input Data'!AA108</f>
        <v>84.4</v>
      </c>
      <c r="F93" s="1">
        <f>'Input Data'!F108</f>
        <v>0</v>
      </c>
      <c r="G93" s="1">
        <f>'Input Data'!G108</f>
        <v>0</v>
      </c>
      <c r="H93" s="1">
        <f>'Input Data'!H108</f>
        <v>0</v>
      </c>
      <c r="I93" s="1">
        <f>'Input Data'!I108</f>
        <v>0</v>
      </c>
      <c r="J93" s="1">
        <f t="shared" si="2"/>
        <v>84.4</v>
      </c>
      <c r="K93" s="6">
        <f>J93*'Input Data'!AF108</f>
        <v>4.2200000000000006</v>
      </c>
      <c r="L93" s="6">
        <f>J93*'Input Data'!AG108</f>
        <v>0</v>
      </c>
      <c r="M93" s="6">
        <f t="shared" si="3"/>
        <v>88.62</v>
      </c>
    </row>
    <row r="94" spans="1:13" x14ac:dyDescent="0.2">
      <c r="A94" s="1" t="str">
        <f>'Input Data'!B109</f>
        <v>EDMONTON</v>
      </c>
      <c r="B94" s="1" t="str">
        <f>'Input Data'!AH109</f>
        <v>16002 114 AVE</v>
      </c>
      <c r="C94" s="1" t="str">
        <f>'Input Data'!C109</f>
        <v>AB</v>
      </c>
      <c r="D94" s="1" t="str">
        <f>'Input Data'!D109</f>
        <v>DIESEL LS</v>
      </c>
      <c r="E94" s="1">
        <f>'Input Data'!AA109</f>
        <v>102</v>
      </c>
      <c r="F94" s="1">
        <f>'Input Data'!F109</f>
        <v>4</v>
      </c>
      <c r="G94" s="1">
        <f>'Input Data'!G109</f>
        <v>13</v>
      </c>
      <c r="H94" s="1">
        <f>'Input Data'!H109</f>
        <v>0</v>
      </c>
      <c r="I94" s="1">
        <f>'Input Data'!I109</f>
        <v>0</v>
      </c>
      <c r="J94" s="1">
        <f t="shared" si="2"/>
        <v>119</v>
      </c>
      <c r="K94" s="6">
        <f>J94*'Input Data'!AF109</f>
        <v>5.95</v>
      </c>
      <c r="L94" s="6">
        <f>J94*'Input Data'!AG109</f>
        <v>0</v>
      </c>
      <c r="M94" s="6">
        <f t="shared" si="3"/>
        <v>124.95</v>
      </c>
    </row>
    <row r="95" spans="1:13" x14ac:dyDescent="0.2">
      <c r="A95" s="1" t="str">
        <f>'Input Data'!B110</f>
        <v>EDMONTON</v>
      </c>
      <c r="B95" s="1" t="str">
        <f>'Input Data'!AH110</f>
        <v>16002 114 AVE</v>
      </c>
      <c r="C95" s="1" t="str">
        <f>'Input Data'!C110</f>
        <v>AB</v>
      </c>
      <c r="D95" s="1" t="str">
        <f>'Input Data'!D110</f>
        <v>ETH MID</v>
      </c>
      <c r="E95" s="1">
        <f>'Input Data'!AA110</f>
        <v>94.2</v>
      </c>
      <c r="F95" s="1">
        <f>'Input Data'!F110</f>
        <v>10</v>
      </c>
      <c r="G95" s="1">
        <f>'Input Data'!G110</f>
        <v>13</v>
      </c>
      <c r="H95" s="1">
        <f>'Input Data'!H110</f>
        <v>0</v>
      </c>
      <c r="I95" s="1">
        <f>'Input Data'!I110</f>
        <v>0</v>
      </c>
      <c r="J95" s="1">
        <f t="shared" si="2"/>
        <v>117.2</v>
      </c>
      <c r="K95" s="6">
        <f>J95*'Input Data'!AF110</f>
        <v>5.86</v>
      </c>
      <c r="L95" s="6">
        <f>J95*'Input Data'!AG110</f>
        <v>0</v>
      </c>
      <c r="M95" s="6">
        <f t="shared" si="3"/>
        <v>123.06</v>
      </c>
    </row>
    <row r="96" spans="1:13" x14ac:dyDescent="0.2">
      <c r="A96" s="1" t="str">
        <f>'Input Data'!B111</f>
        <v>EDMONTON</v>
      </c>
      <c r="B96" s="1" t="str">
        <f>'Input Data'!AH111</f>
        <v>16002 114 AVE</v>
      </c>
      <c r="C96" s="1" t="str">
        <f>'Input Data'!C111</f>
        <v>AB</v>
      </c>
      <c r="D96" s="1" t="str">
        <f>'Input Data'!D111</f>
        <v>ETHANOL REG</v>
      </c>
      <c r="E96" s="1">
        <f>'Input Data'!AA111</f>
        <v>90.2</v>
      </c>
      <c r="F96" s="1">
        <f>'Input Data'!F111</f>
        <v>10</v>
      </c>
      <c r="G96" s="1">
        <f>'Input Data'!G111</f>
        <v>13</v>
      </c>
      <c r="H96" s="1">
        <f>'Input Data'!H111</f>
        <v>0</v>
      </c>
      <c r="I96" s="1">
        <f>'Input Data'!I111</f>
        <v>0</v>
      </c>
      <c r="J96" s="1">
        <f t="shared" si="2"/>
        <v>113.2</v>
      </c>
      <c r="K96" s="6">
        <f>J96*'Input Data'!AF111</f>
        <v>5.66</v>
      </c>
      <c r="L96" s="6">
        <f>J96*'Input Data'!AG111</f>
        <v>0</v>
      </c>
      <c r="M96" s="6">
        <f t="shared" si="3"/>
        <v>118.86</v>
      </c>
    </row>
    <row r="97" spans="1:13" x14ac:dyDescent="0.2">
      <c r="A97" s="1" t="str">
        <f>'Input Data'!B112</f>
        <v>EDMONTON</v>
      </c>
      <c r="B97" s="1" t="str">
        <f>'Input Data'!AH112</f>
        <v>16002 114 AVE</v>
      </c>
      <c r="C97" s="1" t="str">
        <f>'Input Data'!C112</f>
        <v>AB</v>
      </c>
      <c r="D97" s="1" t="str">
        <f>'Input Data'!D112</f>
        <v>PREMIUM</v>
      </c>
      <c r="E97" s="1">
        <f>'Input Data'!AA112</f>
        <v>110.8</v>
      </c>
      <c r="F97" s="1">
        <f>'Input Data'!F112</f>
        <v>10</v>
      </c>
      <c r="G97" s="1">
        <f>'Input Data'!G112</f>
        <v>13</v>
      </c>
      <c r="H97" s="1">
        <f>'Input Data'!H112</f>
        <v>0</v>
      </c>
      <c r="I97" s="1">
        <f>'Input Data'!I112</f>
        <v>0</v>
      </c>
      <c r="J97" s="1">
        <f t="shared" si="2"/>
        <v>133.80000000000001</v>
      </c>
      <c r="K97" s="6">
        <f>J97*'Input Data'!AF112</f>
        <v>6.6900000000000013</v>
      </c>
      <c r="L97" s="6">
        <f>J97*'Input Data'!AG112</f>
        <v>0</v>
      </c>
      <c r="M97" s="6">
        <f t="shared" si="3"/>
        <v>140.49</v>
      </c>
    </row>
    <row r="98" spans="1:13" x14ac:dyDescent="0.2">
      <c r="A98" s="1" t="str">
        <f>'Input Data'!B113</f>
        <v>EDMONTON</v>
      </c>
      <c r="B98" s="1" t="str">
        <f>'Input Data'!AH113</f>
        <v>3515 76 AVE</v>
      </c>
      <c r="C98" s="1" t="str">
        <f>'Input Data'!C113</f>
        <v>AB</v>
      </c>
      <c r="D98" s="1" t="str">
        <f>'Input Data'!D113</f>
        <v>D LS DYED</v>
      </c>
      <c r="E98" s="1">
        <f>'Input Data'!AA113</f>
        <v>101.5</v>
      </c>
      <c r="F98" s="1">
        <f>'Input Data'!F113</f>
        <v>4</v>
      </c>
      <c r="G98" s="1">
        <f>'Input Data'!G113</f>
        <v>4</v>
      </c>
      <c r="H98" s="1">
        <f>'Input Data'!H113</f>
        <v>0</v>
      </c>
      <c r="I98" s="1">
        <f>'Input Data'!I113</f>
        <v>0</v>
      </c>
      <c r="J98" s="1">
        <f t="shared" si="2"/>
        <v>109.5</v>
      </c>
      <c r="K98" s="6">
        <f>J98*'Input Data'!AF113</f>
        <v>5.4750000000000005</v>
      </c>
      <c r="L98" s="6">
        <f>J98*'Input Data'!AG113</f>
        <v>0</v>
      </c>
      <c r="M98" s="6">
        <f t="shared" si="3"/>
        <v>114.97499999999999</v>
      </c>
    </row>
    <row r="99" spans="1:13" x14ac:dyDescent="0.2">
      <c r="A99" s="1" t="str">
        <f>'Input Data'!B114</f>
        <v>EDMONTON</v>
      </c>
      <c r="B99" s="1" t="str">
        <f>'Input Data'!AH114</f>
        <v>3515 76 AVE</v>
      </c>
      <c r="C99" s="1" t="str">
        <f>'Input Data'!C114</f>
        <v>AB</v>
      </c>
      <c r="D99" s="1" t="str">
        <f>'Input Data'!D114</f>
        <v>DIESEL LS</v>
      </c>
      <c r="E99" s="1">
        <f>'Input Data'!AA114</f>
        <v>101.5</v>
      </c>
      <c r="F99" s="1">
        <f>'Input Data'!F114</f>
        <v>4</v>
      </c>
      <c r="G99" s="1">
        <f>'Input Data'!G114</f>
        <v>13</v>
      </c>
      <c r="H99" s="1">
        <f>'Input Data'!H114</f>
        <v>0</v>
      </c>
      <c r="I99" s="1">
        <f>'Input Data'!I114</f>
        <v>0</v>
      </c>
      <c r="J99" s="1">
        <f t="shared" si="2"/>
        <v>118.5</v>
      </c>
      <c r="K99" s="6">
        <f>J99*'Input Data'!AF114</f>
        <v>5.9250000000000007</v>
      </c>
      <c r="L99" s="6">
        <f>J99*'Input Data'!AG114</f>
        <v>0</v>
      </c>
      <c r="M99" s="6">
        <f t="shared" si="3"/>
        <v>124.425</v>
      </c>
    </row>
    <row r="100" spans="1:13" x14ac:dyDescent="0.2">
      <c r="A100" s="1" t="str">
        <f>'Input Data'!B115</f>
        <v>EDMONTON</v>
      </c>
      <c r="B100" s="1" t="str">
        <f>'Input Data'!AH115</f>
        <v>3515 76 AVE</v>
      </c>
      <c r="C100" s="1" t="str">
        <f>'Input Data'!C115</f>
        <v>AB</v>
      </c>
      <c r="D100" s="1" t="str">
        <f>'Input Data'!D115</f>
        <v>ETH MID</v>
      </c>
      <c r="E100" s="1">
        <f>'Input Data'!AA115</f>
        <v>96.1</v>
      </c>
      <c r="F100" s="1">
        <f>'Input Data'!F115</f>
        <v>10</v>
      </c>
      <c r="G100" s="1">
        <f>'Input Data'!G115</f>
        <v>13</v>
      </c>
      <c r="H100" s="1">
        <f>'Input Data'!H115</f>
        <v>0</v>
      </c>
      <c r="I100" s="1">
        <f>'Input Data'!I115</f>
        <v>0</v>
      </c>
      <c r="J100" s="1">
        <f t="shared" si="2"/>
        <v>119.1</v>
      </c>
      <c r="K100" s="6">
        <f>J100*'Input Data'!AF115</f>
        <v>5.9550000000000001</v>
      </c>
      <c r="L100" s="6">
        <f>J100*'Input Data'!AG115</f>
        <v>0</v>
      </c>
      <c r="M100" s="6">
        <f t="shared" si="3"/>
        <v>125.05499999999999</v>
      </c>
    </row>
    <row r="101" spans="1:13" x14ac:dyDescent="0.2">
      <c r="A101" s="1" t="str">
        <f>'Input Data'!B116</f>
        <v>EDMONTON</v>
      </c>
      <c r="B101" s="1" t="str">
        <f>'Input Data'!AH116</f>
        <v>3515 76 AVE</v>
      </c>
      <c r="C101" s="1" t="str">
        <f>'Input Data'!C116</f>
        <v>AB</v>
      </c>
      <c r="D101" s="1" t="str">
        <f>'Input Data'!D116</f>
        <v>ETH REG DYE</v>
      </c>
      <c r="E101" s="1">
        <f>'Input Data'!AA116</f>
        <v>88.1</v>
      </c>
      <c r="F101" s="1">
        <f>'Input Data'!F116</f>
        <v>10</v>
      </c>
      <c r="G101" s="1">
        <f>'Input Data'!G116</f>
        <v>4</v>
      </c>
      <c r="H101" s="1">
        <f>'Input Data'!H116</f>
        <v>0</v>
      </c>
      <c r="I101" s="1">
        <f>'Input Data'!I116</f>
        <v>0</v>
      </c>
      <c r="J101" s="1">
        <f t="shared" si="2"/>
        <v>102.1</v>
      </c>
      <c r="K101" s="6">
        <f>J101*'Input Data'!AF116</f>
        <v>5.1050000000000004</v>
      </c>
      <c r="L101" s="6">
        <f>J101*'Input Data'!AG116</f>
        <v>0</v>
      </c>
      <c r="M101" s="6">
        <f t="shared" si="3"/>
        <v>107.205</v>
      </c>
    </row>
    <row r="102" spans="1:13" x14ac:dyDescent="0.2">
      <c r="A102" s="1" t="str">
        <f>'Input Data'!B117</f>
        <v>EDMONTON</v>
      </c>
      <c r="B102" s="1" t="str">
        <f>'Input Data'!AH117</f>
        <v>3515 76 AVE</v>
      </c>
      <c r="C102" s="1" t="str">
        <f>'Input Data'!C117</f>
        <v>AB</v>
      </c>
      <c r="D102" s="1" t="str">
        <f>'Input Data'!D117</f>
        <v>ETHANOL REG</v>
      </c>
      <c r="E102" s="1">
        <f>'Input Data'!AA117</f>
        <v>88.1</v>
      </c>
      <c r="F102" s="1">
        <f>'Input Data'!F117</f>
        <v>10</v>
      </c>
      <c r="G102" s="1">
        <f>'Input Data'!G117</f>
        <v>13</v>
      </c>
      <c r="H102" s="1">
        <f>'Input Data'!H117</f>
        <v>0</v>
      </c>
      <c r="I102" s="1">
        <f>'Input Data'!I117</f>
        <v>0</v>
      </c>
      <c r="J102" s="1">
        <f t="shared" si="2"/>
        <v>111.1</v>
      </c>
      <c r="K102" s="6">
        <f>J102*'Input Data'!AF117</f>
        <v>5.5549999999999997</v>
      </c>
      <c r="L102" s="6">
        <f>J102*'Input Data'!AG117</f>
        <v>0</v>
      </c>
      <c r="M102" s="6">
        <f t="shared" si="3"/>
        <v>116.655</v>
      </c>
    </row>
    <row r="103" spans="1:13" x14ac:dyDescent="0.2">
      <c r="A103" s="1" t="str">
        <f>'Input Data'!B118</f>
        <v>EDMONTON</v>
      </c>
      <c r="B103" s="1" t="str">
        <f>'Input Data'!AH118</f>
        <v>3515 76 AVE</v>
      </c>
      <c r="C103" s="1" t="str">
        <f>'Input Data'!C118</f>
        <v>AB</v>
      </c>
      <c r="D103" s="1" t="str">
        <f>'Input Data'!D118</f>
        <v>MID</v>
      </c>
      <c r="E103" s="1">
        <f>'Input Data'!AA118</f>
        <v>102.3</v>
      </c>
      <c r="F103" s="1">
        <f>'Input Data'!F118</f>
        <v>10</v>
      </c>
      <c r="G103" s="1">
        <f>'Input Data'!G118</f>
        <v>13</v>
      </c>
      <c r="H103" s="1">
        <f>'Input Data'!H118</f>
        <v>0</v>
      </c>
      <c r="I103" s="1">
        <f>'Input Data'!I118</f>
        <v>0</v>
      </c>
      <c r="J103" s="1">
        <f t="shared" si="2"/>
        <v>125.3</v>
      </c>
      <c r="K103" s="6">
        <f>J103*'Input Data'!AF118</f>
        <v>6.2650000000000006</v>
      </c>
      <c r="L103" s="6">
        <f>J103*'Input Data'!AG118</f>
        <v>0</v>
      </c>
      <c r="M103" s="6">
        <f t="shared" si="3"/>
        <v>131.565</v>
      </c>
    </row>
    <row r="104" spans="1:13" x14ac:dyDescent="0.2">
      <c r="A104" s="1" t="str">
        <f>'Input Data'!B119</f>
        <v>EDMONTON</v>
      </c>
      <c r="B104" s="1" t="str">
        <f>'Input Data'!AH119</f>
        <v>3515 76 AVE</v>
      </c>
      <c r="C104" s="1" t="str">
        <f>'Input Data'!C119</f>
        <v>AB</v>
      </c>
      <c r="D104" s="1" t="str">
        <f>'Input Data'!D119</f>
        <v>PREMIUM</v>
      </c>
      <c r="E104" s="1">
        <f>'Input Data'!AA119</f>
        <v>107.1</v>
      </c>
      <c r="F104" s="1">
        <f>'Input Data'!F119</f>
        <v>10</v>
      </c>
      <c r="G104" s="1">
        <f>'Input Data'!G119</f>
        <v>13</v>
      </c>
      <c r="H104" s="1">
        <f>'Input Data'!H119</f>
        <v>0</v>
      </c>
      <c r="I104" s="1">
        <f>'Input Data'!I119</f>
        <v>0</v>
      </c>
      <c r="J104" s="1">
        <f t="shared" si="2"/>
        <v>130.1</v>
      </c>
      <c r="K104" s="6">
        <f>J104*'Input Data'!AF119</f>
        <v>6.5049999999999999</v>
      </c>
      <c r="L104" s="6">
        <f>J104*'Input Data'!AG119</f>
        <v>0</v>
      </c>
      <c r="M104" s="6">
        <f t="shared" si="3"/>
        <v>136.60499999999999</v>
      </c>
    </row>
    <row r="105" spans="1:13" x14ac:dyDescent="0.2">
      <c r="A105" s="1" t="str">
        <f>'Input Data'!B120</f>
        <v>EDMONTON</v>
      </c>
      <c r="B105" s="1" t="str">
        <f>'Input Data'!AH120</f>
        <v>3515 76 AVE</v>
      </c>
      <c r="C105" s="1" t="str">
        <f>'Input Data'!C120</f>
        <v>AB</v>
      </c>
      <c r="D105" s="1" t="str">
        <f>'Input Data'!D120</f>
        <v>REG DYED</v>
      </c>
      <c r="E105" s="1">
        <f>'Input Data'!AA120</f>
        <v>91.8</v>
      </c>
      <c r="F105" s="1">
        <f>'Input Data'!F120</f>
        <v>10</v>
      </c>
      <c r="G105" s="1">
        <f>'Input Data'!G120</f>
        <v>4</v>
      </c>
      <c r="H105" s="1">
        <f>'Input Data'!H120</f>
        <v>0</v>
      </c>
      <c r="I105" s="1">
        <f>'Input Data'!I120</f>
        <v>0</v>
      </c>
      <c r="J105" s="1">
        <f t="shared" si="2"/>
        <v>105.8</v>
      </c>
      <c r="K105" s="6">
        <f>J105*'Input Data'!AF120</f>
        <v>5.29</v>
      </c>
      <c r="L105" s="6">
        <f>J105*'Input Data'!AG120</f>
        <v>0</v>
      </c>
      <c r="M105" s="6">
        <f t="shared" si="3"/>
        <v>111.09</v>
      </c>
    </row>
    <row r="106" spans="1:13" x14ac:dyDescent="0.2">
      <c r="A106" s="1" t="str">
        <f>'Input Data'!B121</f>
        <v>EDMONTON</v>
      </c>
      <c r="B106" s="1" t="str">
        <f>'Input Data'!AH121</f>
        <v>3515 76 AVE</v>
      </c>
      <c r="C106" s="1" t="str">
        <f>'Input Data'!C121</f>
        <v>AB</v>
      </c>
      <c r="D106" s="1" t="str">
        <f>'Input Data'!D121</f>
        <v>REGULAR</v>
      </c>
      <c r="E106" s="1">
        <f>'Input Data'!AA121</f>
        <v>91.8</v>
      </c>
      <c r="F106" s="1">
        <f>'Input Data'!F121</f>
        <v>10</v>
      </c>
      <c r="G106" s="1">
        <f>'Input Data'!G121</f>
        <v>13</v>
      </c>
      <c r="H106" s="1">
        <f>'Input Data'!H121</f>
        <v>0</v>
      </c>
      <c r="I106" s="1">
        <f>'Input Data'!I121</f>
        <v>0</v>
      </c>
      <c r="J106" s="1">
        <f t="shared" si="2"/>
        <v>114.8</v>
      </c>
      <c r="K106" s="6">
        <f>J106*'Input Data'!AF121</f>
        <v>5.74</v>
      </c>
      <c r="L106" s="6">
        <f>J106*'Input Data'!AG121</f>
        <v>0</v>
      </c>
      <c r="M106" s="6">
        <f t="shared" si="3"/>
        <v>120.53999999999999</v>
      </c>
    </row>
    <row r="107" spans="1:13" x14ac:dyDescent="0.2">
      <c r="A107" s="1" t="str">
        <f>'Input Data'!B122</f>
        <v>EDMONTON</v>
      </c>
      <c r="B107" s="1" t="str">
        <f>'Input Data'!AH122</f>
        <v>3515 76 AVE</v>
      </c>
      <c r="C107" s="1" t="str">
        <f>'Input Data'!C122</f>
        <v>AB</v>
      </c>
      <c r="D107" s="1" t="str">
        <f>'Input Data'!D122</f>
        <v>UNBRAND DEF</v>
      </c>
      <c r="E107" s="1">
        <f>'Input Data'!AA122</f>
        <v>117.7</v>
      </c>
      <c r="F107" s="1">
        <f>'Input Data'!F122</f>
        <v>0</v>
      </c>
      <c r="G107" s="1">
        <f>'Input Data'!G122</f>
        <v>0</v>
      </c>
      <c r="H107" s="1">
        <f>'Input Data'!H122</f>
        <v>0</v>
      </c>
      <c r="I107" s="1">
        <f>'Input Data'!I122</f>
        <v>0</v>
      </c>
      <c r="J107" s="1">
        <f t="shared" si="2"/>
        <v>117.7</v>
      </c>
      <c r="K107" s="6">
        <f>J107*'Input Data'!AF122</f>
        <v>5.8850000000000007</v>
      </c>
      <c r="L107" s="6">
        <f>J107*'Input Data'!AG122</f>
        <v>0</v>
      </c>
      <c r="M107" s="6">
        <f t="shared" si="3"/>
        <v>123.58500000000001</v>
      </c>
    </row>
    <row r="108" spans="1:13" x14ac:dyDescent="0.2">
      <c r="A108" s="1" t="str">
        <f>'Input Data'!B123</f>
        <v>EDSON</v>
      </c>
      <c r="B108" s="1" t="str">
        <f>'Input Data'!AH123</f>
        <v>HWY 16</v>
      </c>
      <c r="C108" s="1" t="str">
        <f>'Input Data'!C123</f>
        <v>AB</v>
      </c>
      <c r="D108" s="1" t="str">
        <f>'Input Data'!D123</f>
        <v>D LS DYED</v>
      </c>
      <c r="E108" s="1">
        <f>'Input Data'!AA123</f>
        <v>103.8</v>
      </c>
      <c r="F108" s="1">
        <f>'Input Data'!F123</f>
        <v>4</v>
      </c>
      <c r="G108" s="1">
        <f>'Input Data'!G123</f>
        <v>4</v>
      </c>
      <c r="H108" s="1">
        <f>'Input Data'!H123</f>
        <v>0</v>
      </c>
      <c r="I108" s="1">
        <f>'Input Data'!I123</f>
        <v>0</v>
      </c>
      <c r="J108" s="1">
        <f t="shared" si="2"/>
        <v>111.8</v>
      </c>
      <c r="K108" s="6">
        <f>J108*'Input Data'!AF123</f>
        <v>5.59</v>
      </c>
      <c r="L108" s="6">
        <f>J108*'Input Data'!AG123</f>
        <v>0</v>
      </c>
      <c r="M108" s="6">
        <f t="shared" si="3"/>
        <v>117.39</v>
      </c>
    </row>
    <row r="109" spans="1:13" x14ac:dyDescent="0.2">
      <c r="A109" s="1" t="str">
        <f>'Input Data'!B124</f>
        <v>EDSON</v>
      </c>
      <c r="B109" s="1" t="str">
        <f>'Input Data'!AH124</f>
        <v>HWY 16</v>
      </c>
      <c r="C109" s="1" t="str">
        <f>'Input Data'!C124</f>
        <v>AB</v>
      </c>
      <c r="D109" s="1" t="str">
        <f>'Input Data'!D124</f>
        <v>DIESEL LS</v>
      </c>
      <c r="E109" s="1">
        <f>'Input Data'!AA124</f>
        <v>103.8</v>
      </c>
      <c r="F109" s="1">
        <f>'Input Data'!F124</f>
        <v>4</v>
      </c>
      <c r="G109" s="1">
        <f>'Input Data'!G124</f>
        <v>13</v>
      </c>
      <c r="H109" s="1">
        <f>'Input Data'!H124</f>
        <v>0</v>
      </c>
      <c r="I109" s="1">
        <f>'Input Data'!I124</f>
        <v>0</v>
      </c>
      <c r="J109" s="1">
        <f t="shared" si="2"/>
        <v>120.8</v>
      </c>
      <c r="K109" s="6">
        <f>J109*'Input Data'!AF124</f>
        <v>6.04</v>
      </c>
      <c r="L109" s="6">
        <f>J109*'Input Data'!AG124</f>
        <v>0</v>
      </c>
      <c r="M109" s="6">
        <f t="shared" si="3"/>
        <v>126.84</v>
      </c>
    </row>
    <row r="110" spans="1:13" x14ac:dyDescent="0.2">
      <c r="A110" s="1" t="str">
        <f>'Input Data'!B125</f>
        <v>EDSON</v>
      </c>
      <c r="B110" s="1" t="str">
        <f>'Input Data'!AH125</f>
        <v>HWY 16</v>
      </c>
      <c r="C110" s="1" t="str">
        <f>'Input Data'!C125</f>
        <v>AB</v>
      </c>
      <c r="D110" s="1" t="str">
        <f>'Input Data'!D125</f>
        <v>ETH MID</v>
      </c>
      <c r="E110" s="1">
        <f>'Input Data'!AA125</f>
        <v>88.9</v>
      </c>
      <c r="F110" s="1">
        <f>'Input Data'!F125</f>
        <v>10</v>
      </c>
      <c r="G110" s="1">
        <f>'Input Data'!G125</f>
        <v>13</v>
      </c>
      <c r="H110" s="1">
        <f>'Input Data'!H125</f>
        <v>0</v>
      </c>
      <c r="I110" s="1">
        <f>'Input Data'!I125</f>
        <v>0</v>
      </c>
      <c r="J110" s="1">
        <f t="shared" si="2"/>
        <v>111.9</v>
      </c>
      <c r="K110" s="6">
        <f>J110*'Input Data'!AF125</f>
        <v>5.5950000000000006</v>
      </c>
      <c r="L110" s="6">
        <f>J110*'Input Data'!AG125</f>
        <v>0</v>
      </c>
      <c r="M110" s="6">
        <f t="shared" si="3"/>
        <v>117.495</v>
      </c>
    </row>
    <row r="111" spans="1:13" x14ac:dyDescent="0.2">
      <c r="A111" s="1" t="str">
        <f>'Input Data'!B126</f>
        <v>EDSON</v>
      </c>
      <c r="B111" s="1" t="str">
        <f>'Input Data'!AH126</f>
        <v>HWY 16</v>
      </c>
      <c r="C111" s="1" t="str">
        <f>'Input Data'!C126</f>
        <v>AB</v>
      </c>
      <c r="D111" s="1" t="str">
        <f>'Input Data'!D126</f>
        <v>ETH REG DYE</v>
      </c>
      <c r="E111" s="1">
        <f>'Input Data'!AA126</f>
        <v>90</v>
      </c>
      <c r="F111" s="1">
        <f>'Input Data'!F126</f>
        <v>10</v>
      </c>
      <c r="G111" s="1">
        <f>'Input Data'!G126</f>
        <v>4</v>
      </c>
      <c r="H111" s="1">
        <f>'Input Data'!H126</f>
        <v>0</v>
      </c>
      <c r="I111" s="1">
        <f>'Input Data'!I126</f>
        <v>0</v>
      </c>
      <c r="J111" s="1">
        <f t="shared" si="2"/>
        <v>104</v>
      </c>
      <c r="K111" s="6">
        <f>J111*'Input Data'!AF126</f>
        <v>5.2</v>
      </c>
      <c r="L111" s="6">
        <f>J111*'Input Data'!AG126</f>
        <v>0</v>
      </c>
      <c r="M111" s="6">
        <f t="shared" si="3"/>
        <v>109.2</v>
      </c>
    </row>
    <row r="112" spans="1:13" x14ac:dyDescent="0.2">
      <c r="A112" s="1" t="str">
        <f>'Input Data'!B127</f>
        <v>EDSON</v>
      </c>
      <c r="B112" s="1" t="str">
        <f>'Input Data'!AH127</f>
        <v>HWY 16</v>
      </c>
      <c r="C112" s="1" t="str">
        <f>'Input Data'!C127</f>
        <v>AB</v>
      </c>
      <c r="D112" s="1" t="str">
        <f>'Input Data'!D127</f>
        <v>ETHANOL REG</v>
      </c>
      <c r="E112" s="1">
        <f>'Input Data'!AA127</f>
        <v>90</v>
      </c>
      <c r="F112" s="1">
        <f>'Input Data'!F127</f>
        <v>10</v>
      </c>
      <c r="G112" s="1">
        <f>'Input Data'!G127</f>
        <v>13</v>
      </c>
      <c r="H112" s="1">
        <f>'Input Data'!H127</f>
        <v>0</v>
      </c>
      <c r="I112" s="1">
        <f>'Input Data'!I127</f>
        <v>0</v>
      </c>
      <c r="J112" s="1">
        <f t="shared" si="2"/>
        <v>113</v>
      </c>
      <c r="K112" s="6">
        <f>J112*'Input Data'!AF127</f>
        <v>5.65</v>
      </c>
      <c r="L112" s="6">
        <f>J112*'Input Data'!AG127</f>
        <v>0</v>
      </c>
      <c r="M112" s="6">
        <f t="shared" si="3"/>
        <v>118.65</v>
      </c>
    </row>
    <row r="113" spans="1:13" x14ac:dyDescent="0.2">
      <c r="A113" s="1" t="str">
        <f>'Input Data'!B128</f>
        <v>EDSON</v>
      </c>
      <c r="B113" s="1" t="str">
        <f>'Input Data'!AH128</f>
        <v>HWY 16</v>
      </c>
      <c r="C113" s="1" t="str">
        <f>'Input Data'!C128</f>
        <v>AB</v>
      </c>
      <c r="D113" s="1" t="str">
        <f>'Input Data'!D128</f>
        <v>MID</v>
      </c>
      <c r="E113" s="1">
        <f>'Input Data'!AA128</f>
        <v>97.9</v>
      </c>
      <c r="F113" s="1">
        <f>'Input Data'!F128</f>
        <v>10</v>
      </c>
      <c r="G113" s="1">
        <f>'Input Data'!G128</f>
        <v>13</v>
      </c>
      <c r="H113" s="1">
        <f>'Input Data'!H128</f>
        <v>0</v>
      </c>
      <c r="I113" s="1">
        <f>'Input Data'!I128</f>
        <v>0</v>
      </c>
      <c r="J113" s="1">
        <f t="shared" si="2"/>
        <v>120.9</v>
      </c>
      <c r="K113" s="6">
        <f>J113*'Input Data'!AF128</f>
        <v>6.0450000000000008</v>
      </c>
      <c r="L113" s="6">
        <f>J113*'Input Data'!AG128</f>
        <v>0</v>
      </c>
      <c r="M113" s="6">
        <f t="shared" si="3"/>
        <v>126.94500000000001</v>
      </c>
    </row>
    <row r="114" spans="1:13" x14ac:dyDescent="0.2">
      <c r="A114" s="1" t="str">
        <f>'Input Data'!B129</f>
        <v>EDSON</v>
      </c>
      <c r="B114" s="1" t="str">
        <f>'Input Data'!AH129</f>
        <v>HWY 16</v>
      </c>
      <c r="C114" s="1" t="str">
        <f>'Input Data'!C129</f>
        <v>AB</v>
      </c>
      <c r="D114" s="1" t="str">
        <f>'Input Data'!D129</f>
        <v>PREMIUM</v>
      </c>
      <c r="E114" s="1">
        <f>'Input Data'!AA129</f>
        <v>95.9</v>
      </c>
      <c r="F114" s="1">
        <f>'Input Data'!F129</f>
        <v>10</v>
      </c>
      <c r="G114" s="1">
        <f>'Input Data'!G129</f>
        <v>13</v>
      </c>
      <c r="H114" s="1">
        <f>'Input Data'!H129</f>
        <v>0</v>
      </c>
      <c r="I114" s="1">
        <f>'Input Data'!I129</f>
        <v>0</v>
      </c>
      <c r="J114" s="1">
        <f t="shared" si="2"/>
        <v>118.9</v>
      </c>
      <c r="K114" s="6">
        <f>J114*'Input Data'!AF129</f>
        <v>5.9450000000000003</v>
      </c>
      <c r="L114" s="6">
        <f>J114*'Input Data'!AG129</f>
        <v>0</v>
      </c>
      <c r="M114" s="6">
        <f t="shared" si="3"/>
        <v>124.845</v>
      </c>
    </row>
    <row r="115" spans="1:13" x14ac:dyDescent="0.2">
      <c r="A115" s="1" t="str">
        <f>'Input Data'!B130</f>
        <v>EDSON</v>
      </c>
      <c r="B115" s="1" t="str">
        <f>'Input Data'!AH130</f>
        <v>HWY 16</v>
      </c>
      <c r="C115" s="1" t="str">
        <f>'Input Data'!C130</f>
        <v>AB</v>
      </c>
      <c r="D115" s="1" t="str">
        <f>'Input Data'!D130</f>
        <v>REG DYED</v>
      </c>
      <c r="E115" s="1">
        <f>'Input Data'!AA130</f>
        <v>93.7</v>
      </c>
      <c r="F115" s="1">
        <f>'Input Data'!F130</f>
        <v>10</v>
      </c>
      <c r="G115" s="1">
        <f>'Input Data'!G130</f>
        <v>4</v>
      </c>
      <c r="H115" s="1">
        <f>'Input Data'!H130</f>
        <v>0</v>
      </c>
      <c r="I115" s="1">
        <f>'Input Data'!I130</f>
        <v>0</v>
      </c>
      <c r="J115" s="1">
        <f t="shared" si="2"/>
        <v>107.7</v>
      </c>
      <c r="K115" s="6">
        <f>J115*'Input Data'!AF130</f>
        <v>5.3850000000000007</v>
      </c>
      <c r="L115" s="6">
        <f>J115*'Input Data'!AG130</f>
        <v>0</v>
      </c>
      <c r="M115" s="6">
        <f t="shared" si="3"/>
        <v>113.08500000000001</v>
      </c>
    </row>
    <row r="116" spans="1:13" x14ac:dyDescent="0.2">
      <c r="A116" s="1" t="str">
        <f>'Input Data'!B131</f>
        <v>EDSON</v>
      </c>
      <c r="B116" s="1" t="str">
        <f>'Input Data'!AH131</f>
        <v>HWY 16</v>
      </c>
      <c r="C116" s="1" t="str">
        <f>'Input Data'!C131</f>
        <v>AB</v>
      </c>
      <c r="D116" s="1" t="str">
        <f>'Input Data'!D131</f>
        <v>REGULAR</v>
      </c>
      <c r="E116" s="1">
        <f>'Input Data'!AA131</f>
        <v>93.7</v>
      </c>
      <c r="F116" s="1">
        <f>'Input Data'!F131</f>
        <v>10</v>
      </c>
      <c r="G116" s="1">
        <f>'Input Data'!G131</f>
        <v>13</v>
      </c>
      <c r="H116" s="1">
        <f>'Input Data'!H131</f>
        <v>0</v>
      </c>
      <c r="I116" s="1">
        <f>'Input Data'!I131</f>
        <v>0</v>
      </c>
      <c r="J116" s="1">
        <f t="shared" si="2"/>
        <v>116.7</v>
      </c>
      <c r="K116" s="6">
        <f>J116*'Input Data'!AF131</f>
        <v>5.8350000000000009</v>
      </c>
      <c r="L116" s="6">
        <f>J116*'Input Data'!AG131</f>
        <v>0</v>
      </c>
      <c r="M116" s="6">
        <f t="shared" si="3"/>
        <v>122.535</v>
      </c>
    </row>
    <row r="117" spans="1:13" x14ac:dyDescent="0.2">
      <c r="A117" s="1" t="str">
        <f>'Input Data'!B132</f>
        <v>FORT MCMURRAY</v>
      </c>
      <c r="B117" s="1" t="str">
        <f>'Input Data'!AH132</f>
        <v>160 MACKAY CRES</v>
      </c>
      <c r="C117" s="1" t="str">
        <f>'Input Data'!C132</f>
        <v>AB</v>
      </c>
      <c r="D117" s="1" t="str">
        <f>'Input Data'!D132</f>
        <v>D LS DYED</v>
      </c>
      <c r="E117" s="1">
        <f>'Input Data'!AA132</f>
        <v>104.1</v>
      </c>
      <c r="F117" s="1">
        <f>'Input Data'!F132</f>
        <v>4</v>
      </c>
      <c r="G117" s="1">
        <f>'Input Data'!G132</f>
        <v>4</v>
      </c>
      <c r="H117" s="1">
        <f>'Input Data'!H132</f>
        <v>0</v>
      </c>
      <c r="I117" s="1">
        <f>'Input Data'!I132</f>
        <v>0</v>
      </c>
      <c r="J117" s="1">
        <f t="shared" si="2"/>
        <v>112.1</v>
      </c>
      <c r="K117" s="6">
        <f>J117*'Input Data'!AF132</f>
        <v>5.6050000000000004</v>
      </c>
      <c r="L117" s="6">
        <f>J117*'Input Data'!AG132</f>
        <v>0</v>
      </c>
      <c r="M117" s="6">
        <f t="shared" si="3"/>
        <v>117.705</v>
      </c>
    </row>
    <row r="118" spans="1:13" x14ac:dyDescent="0.2">
      <c r="A118" s="1" t="str">
        <f>'Input Data'!B133</f>
        <v>FORT MCMURRAY</v>
      </c>
      <c r="B118" s="1" t="str">
        <f>'Input Data'!AH133</f>
        <v>160 MACKAY CRES</v>
      </c>
      <c r="C118" s="1" t="str">
        <f>'Input Data'!C133</f>
        <v>AB</v>
      </c>
      <c r="D118" s="1" t="str">
        <f>'Input Data'!D133</f>
        <v>DIESEL LS</v>
      </c>
      <c r="E118" s="1">
        <f>'Input Data'!AA133</f>
        <v>104.1</v>
      </c>
      <c r="F118" s="1">
        <f>'Input Data'!F133</f>
        <v>4</v>
      </c>
      <c r="G118" s="1">
        <f>'Input Data'!G133</f>
        <v>13</v>
      </c>
      <c r="H118" s="1">
        <f>'Input Data'!H133</f>
        <v>0</v>
      </c>
      <c r="I118" s="1">
        <f>'Input Data'!I133</f>
        <v>0</v>
      </c>
      <c r="J118" s="1">
        <f t="shared" si="2"/>
        <v>121.1</v>
      </c>
      <c r="K118" s="6">
        <f>J118*'Input Data'!AF133</f>
        <v>6.0549999999999997</v>
      </c>
      <c r="L118" s="6">
        <f>J118*'Input Data'!AG133</f>
        <v>0</v>
      </c>
      <c r="M118" s="6">
        <f t="shared" si="3"/>
        <v>127.155</v>
      </c>
    </row>
    <row r="119" spans="1:13" x14ac:dyDescent="0.2">
      <c r="A119" s="1" t="str">
        <f>'Input Data'!B134</f>
        <v>FORT MCMURRAY</v>
      </c>
      <c r="B119" s="1" t="str">
        <f>'Input Data'!AH134</f>
        <v>160 MACKAY CRES</v>
      </c>
      <c r="C119" s="1" t="str">
        <f>'Input Data'!C134</f>
        <v>AB</v>
      </c>
      <c r="D119" s="1" t="str">
        <f>'Input Data'!D134</f>
        <v>ETHANOL REG</v>
      </c>
      <c r="E119" s="1">
        <f>'Input Data'!AA134</f>
        <v>90.7</v>
      </c>
      <c r="F119" s="1">
        <f>'Input Data'!F134</f>
        <v>10</v>
      </c>
      <c r="G119" s="1">
        <f>'Input Data'!G134</f>
        <v>13</v>
      </c>
      <c r="H119" s="1">
        <f>'Input Data'!H134</f>
        <v>0</v>
      </c>
      <c r="I119" s="1">
        <f>'Input Data'!I134</f>
        <v>0</v>
      </c>
      <c r="J119" s="1">
        <f t="shared" si="2"/>
        <v>113.7</v>
      </c>
      <c r="K119" s="6">
        <f>J119*'Input Data'!AF134</f>
        <v>5.6850000000000005</v>
      </c>
      <c r="L119" s="6">
        <f>J119*'Input Data'!AG134</f>
        <v>0</v>
      </c>
      <c r="M119" s="6">
        <f t="shared" si="3"/>
        <v>119.38500000000001</v>
      </c>
    </row>
    <row r="120" spans="1:13" x14ac:dyDescent="0.2">
      <c r="A120" s="1" t="str">
        <f>'Input Data'!B135</f>
        <v>GRAND PRAIRIE</v>
      </c>
      <c r="B120" s="1" t="e">
        <f>'Input Data'!AH135</f>
        <v>#N/A</v>
      </c>
      <c r="C120" s="1" t="str">
        <f>'Input Data'!C135</f>
        <v>AB</v>
      </c>
      <c r="D120" s="1" t="str">
        <f>'Input Data'!D135</f>
        <v>D LS DYED</v>
      </c>
      <c r="E120" s="1">
        <f>'Input Data'!AA135</f>
        <v>105.7</v>
      </c>
      <c r="F120" s="1">
        <f>'Input Data'!F135</f>
        <v>4</v>
      </c>
      <c r="G120" s="1">
        <f>'Input Data'!G135</f>
        <v>4</v>
      </c>
      <c r="H120" s="1">
        <f>'Input Data'!H135</f>
        <v>0</v>
      </c>
      <c r="I120" s="1">
        <f>'Input Data'!I135</f>
        <v>0</v>
      </c>
      <c r="J120" s="1">
        <f t="shared" si="2"/>
        <v>113.7</v>
      </c>
      <c r="K120" s="6">
        <f>J120*'Input Data'!AF135</f>
        <v>5.6850000000000005</v>
      </c>
      <c r="L120" s="6">
        <f>J120*'Input Data'!AG135</f>
        <v>0</v>
      </c>
      <c r="M120" s="6">
        <f t="shared" si="3"/>
        <v>119.38500000000001</v>
      </c>
    </row>
    <row r="121" spans="1:13" x14ac:dyDescent="0.2">
      <c r="A121" s="1" t="str">
        <f>'Input Data'!B136</f>
        <v>GRAND PRAIRIE</v>
      </c>
      <c r="B121" s="1" t="e">
        <f>'Input Data'!AH136</f>
        <v>#N/A</v>
      </c>
      <c r="C121" s="1" t="str">
        <f>'Input Data'!C136</f>
        <v>AB</v>
      </c>
      <c r="D121" s="1" t="str">
        <f>'Input Data'!D136</f>
        <v>DIESEL LS</v>
      </c>
      <c r="E121" s="1">
        <f>'Input Data'!AA136</f>
        <v>105.7</v>
      </c>
      <c r="F121" s="1">
        <f>'Input Data'!F136</f>
        <v>4</v>
      </c>
      <c r="G121" s="1">
        <f>'Input Data'!G136</f>
        <v>13</v>
      </c>
      <c r="H121" s="1">
        <f>'Input Data'!H136</f>
        <v>0</v>
      </c>
      <c r="I121" s="1">
        <f>'Input Data'!I136</f>
        <v>0</v>
      </c>
      <c r="J121" s="1">
        <f t="shared" si="2"/>
        <v>122.7</v>
      </c>
      <c r="K121" s="6">
        <f>J121*'Input Data'!AF136</f>
        <v>6.1350000000000007</v>
      </c>
      <c r="L121" s="6">
        <f>J121*'Input Data'!AG136</f>
        <v>0</v>
      </c>
      <c r="M121" s="6">
        <f t="shared" si="3"/>
        <v>128.83500000000001</v>
      </c>
    </row>
    <row r="122" spans="1:13" x14ac:dyDescent="0.2">
      <c r="A122" s="1" t="str">
        <f>'Input Data'!B137</f>
        <v>GRAND PRAIRIE</v>
      </c>
      <c r="B122" s="1" t="e">
        <f>'Input Data'!AH137</f>
        <v>#N/A</v>
      </c>
      <c r="C122" s="1" t="str">
        <f>'Input Data'!C137</f>
        <v>AB</v>
      </c>
      <c r="D122" s="1" t="str">
        <f>'Input Data'!D137</f>
        <v>ETHANOL REG</v>
      </c>
      <c r="E122" s="1">
        <f>'Input Data'!AA137</f>
        <v>93.3</v>
      </c>
      <c r="F122" s="1">
        <f>'Input Data'!F137</f>
        <v>10</v>
      </c>
      <c r="G122" s="1">
        <f>'Input Data'!G137</f>
        <v>13</v>
      </c>
      <c r="H122" s="1">
        <f>'Input Data'!H137</f>
        <v>0</v>
      </c>
      <c r="I122" s="1">
        <f>'Input Data'!I137</f>
        <v>0</v>
      </c>
      <c r="J122" s="1">
        <f t="shared" si="2"/>
        <v>116.3</v>
      </c>
      <c r="K122" s="6">
        <f>J122*'Input Data'!AF137</f>
        <v>5.8150000000000004</v>
      </c>
      <c r="L122" s="6">
        <f>J122*'Input Data'!AG137</f>
        <v>0</v>
      </c>
      <c r="M122" s="6">
        <f t="shared" si="3"/>
        <v>122.11499999999999</v>
      </c>
    </row>
    <row r="123" spans="1:13" x14ac:dyDescent="0.2">
      <c r="A123" s="1" t="str">
        <f>'Input Data'!B138</f>
        <v>GRASSLAND</v>
      </c>
      <c r="B123" s="1" t="str">
        <f>'Input Data'!AH138</f>
        <v>5004 50TH AVE</v>
      </c>
      <c r="C123" s="1" t="str">
        <f>'Input Data'!C138</f>
        <v>AB</v>
      </c>
      <c r="D123" s="1" t="str">
        <f>'Input Data'!D138</f>
        <v>D LS DYED</v>
      </c>
      <c r="E123" s="1">
        <f>'Input Data'!AA138</f>
        <v>102.9</v>
      </c>
      <c r="F123" s="1">
        <f>'Input Data'!F138</f>
        <v>4</v>
      </c>
      <c r="G123" s="1">
        <f>'Input Data'!G138</f>
        <v>4</v>
      </c>
      <c r="H123" s="1">
        <f>'Input Data'!H138</f>
        <v>0</v>
      </c>
      <c r="I123" s="1">
        <f>'Input Data'!I138</f>
        <v>0</v>
      </c>
      <c r="J123" s="1">
        <f t="shared" si="2"/>
        <v>110.9</v>
      </c>
      <c r="K123" s="6">
        <f>J123*'Input Data'!AF138</f>
        <v>5.5450000000000008</v>
      </c>
      <c r="L123" s="6">
        <f>J123*'Input Data'!AG138</f>
        <v>0</v>
      </c>
      <c r="M123" s="6">
        <f t="shared" si="3"/>
        <v>116.44500000000001</v>
      </c>
    </row>
    <row r="124" spans="1:13" x14ac:dyDescent="0.2">
      <c r="A124" s="1" t="str">
        <f>'Input Data'!B139</f>
        <v>GRASSLAND</v>
      </c>
      <c r="B124" s="1" t="str">
        <f>'Input Data'!AH139</f>
        <v>5004 50TH AVE</v>
      </c>
      <c r="C124" s="1" t="str">
        <f>'Input Data'!C139</f>
        <v>AB</v>
      </c>
      <c r="D124" s="1" t="str">
        <f>'Input Data'!D139</f>
        <v>DIESEL LS</v>
      </c>
      <c r="E124" s="1">
        <f>'Input Data'!AA139</f>
        <v>102.9</v>
      </c>
      <c r="F124" s="1">
        <f>'Input Data'!F139</f>
        <v>4</v>
      </c>
      <c r="G124" s="1">
        <f>'Input Data'!G139</f>
        <v>13</v>
      </c>
      <c r="H124" s="1">
        <f>'Input Data'!H139</f>
        <v>0</v>
      </c>
      <c r="I124" s="1">
        <f>'Input Data'!I139</f>
        <v>0</v>
      </c>
      <c r="J124" s="1">
        <f t="shared" si="2"/>
        <v>119.9</v>
      </c>
      <c r="K124" s="6">
        <f>J124*'Input Data'!AF139</f>
        <v>5.995000000000001</v>
      </c>
      <c r="L124" s="6">
        <f>J124*'Input Data'!AG139</f>
        <v>0</v>
      </c>
      <c r="M124" s="6">
        <f t="shared" si="3"/>
        <v>125.89500000000001</v>
      </c>
    </row>
    <row r="125" spans="1:13" x14ac:dyDescent="0.2">
      <c r="A125" s="1" t="str">
        <f>'Input Data'!B140</f>
        <v>GRASSLAND</v>
      </c>
      <c r="B125" s="1" t="str">
        <f>'Input Data'!AH140</f>
        <v>5004 50TH AVE</v>
      </c>
      <c r="C125" s="1" t="str">
        <f>'Input Data'!C140</f>
        <v>AB</v>
      </c>
      <c r="D125" s="1" t="str">
        <f>'Input Data'!D140</f>
        <v>ETH MID</v>
      </c>
      <c r="E125" s="1">
        <f>'Input Data'!AA140</f>
        <v>97.2</v>
      </c>
      <c r="F125" s="1">
        <f>'Input Data'!F140</f>
        <v>10</v>
      </c>
      <c r="G125" s="1">
        <f>'Input Data'!G140</f>
        <v>13</v>
      </c>
      <c r="H125" s="1">
        <f>'Input Data'!H140</f>
        <v>0</v>
      </c>
      <c r="I125" s="1">
        <f>'Input Data'!I140</f>
        <v>0</v>
      </c>
      <c r="J125" s="1">
        <f t="shared" si="2"/>
        <v>120.2</v>
      </c>
      <c r="K125" s="6">
        <f>J125*'Input Data'!AF140</f>
        <v>6.0100000000000007</v>
      </c>
      <c r="L125" s="6">
        <f>J125*'Input Data'!AG140</f>
        <v>0</v>
      </c>
      <c r="M125" s="6">
        <f t="shared" si="3"/>
        <v>126.21000000000001</v>
      </c>
    </row>
    <row r="126" spans="1:13" x14ac:dyDescent="0.2">
      <c r="A126" s="1" t="str">
        <f>'Input Data'!B141</f>
        <v>GRASSLAND</v>
      </c>
      <c r="B126" s="1" t="str">
        <f>'Input Data'!AH141</f>
        <v>5004 50TH AVE</v>
      </c>
      <c r="C126" s="1" t="str">
        <f>'Input Data'!C141</f>
        <v>AB</v>
      </c>
      <c r="D126" s="1" t="str">
        <f>'Input Data'!D141</f>
        <v>ETHANOL REG</v>
      </c>
      <c r="E126" s="1">
        <f>'Input Data'!AA141</f>
        <v>89.2</v>
      </c>
      <c r="F126" s="1">
        <f>'Input Data'!F141</f>
        <v>10</v>
      </c>
      <c r="G126" s="1">
        <f>'Input Data'!G141</f>
        <v>13</v>
      </c>
      <c r="H126" s="1">
        <f>'Input Data'!H141</f>
        <v>0</v>
      </c>
      <c r="I126" s="1">
        <f>'Input Data'!I141</f>
        <v>0</v>
      </c>
      <c r="J126" s="1">
        <f t="shared" si="2"/>
        <v>112.2</v>
      </c>
      <c r="K126" s="6">
        <f>J126*'Input Data'!AF141</f>
        <v>5.61</v>
      </c>
      <c r="L126" s="6">
        <f>J126*'Input Data'!AG141</f>
        <v>0</v>
      </c>
      <c r="M126" s="6">
        <f t="shared" si="3"/>
        <v>117.81</v>
      </c>
    </row>
    <row r="127" spans="1:13" x14ac:dyDescent="0.2">
      <c r="A127" s="1" t="str">
        <f>'Input Data'!B142</f>
        <v>GRASSLAND</v>
      </c>
      <c r="B127" s="1" t="str">
        <f>'Input Data'!AH142</f>
        <v>5004 50TH AVE</v>
      </c>
      <c r="C127" s="1" t="str">
        <f>'Input Data'!C142</f>
        <v>AB</v>
      </c>
      <c r="D127" s="1" t="str">
        <f>'Input Data'!D142</f>
        <v>PREMIUM</v>
      </c>
      <c r="E127" s="1">
        <f>'Input Data'!AA142</f>
        <v>133.6</v>
      </c>
      <c r="F127" s="1">
        <f>'Input Data'!F142</f>
        <v>10</v>
      </c>
      <c r="G127" s="1">
        <f>'Input Data'!G142</f>
        <v>13</v>
      </c>
      <c r="H127" s="1">
        <f>'Input Data'!H142</f>
        <v>0</v>
      </c>
      <c r="I127" s="1">
        <f>'Input Data'!I142</f>
        <v>0</v>
      </c>
      <c r="J127" s="1">
        <f t="shared" si="2"/>
        <v>156.6</v>
      </c>
      <c r="K127" s="6">
        <f>J127*'Input Data'!AF142</f>
        <v>7.83</v>
      </c>
      <c r="L127" s="6">
        <f>J127*'Input Data'!AG142</f>
        <v>0</v>
      </c>
      <c r="M127" s="6">
        <f t="shared" si="3"/>
        <v>164.43</v>
      </c>
    </row>
    <row r="128" spans="1:13" x14ac:dyDescent="0.2">
      <c r="A128" s="1" t="str">
        <f>'Input Data'!B143</f>
        <v>GRASSLAND</v>
      </c>
      <c r="B128" s="1" t="str">
        <f>'Input Data'!AH143</f>
        <v>5004 50TH AVE</v>
      </c>
      <c r="C128" s="1" t="str">
        <f>'Input Data'!C143</f>
        <v>AB</v>
      </c>
      <c r="D128" s="1" t="str">
        <f>'Input Data'!D143</f>
        <v>UNBRAND DEF</v>
      </c>
      <c r="E128" s="1">
        <f>'Input Data'!AA143</f>
        <v>127.2</v>
      </c>
      <c r="F128" s="1">
        <f>'Input Data'!F143</f>
        <v>0</v>
      </c>
      <c r="G128" s="1">
        <f>'Input Data'!G143</f>
        <v>0</v>
      </c>
      <c r="H128" s="1">
        <f>'Input Data'!H143</f>
        <v>0</v>
      </c>
      <c r="I128" s="1">
        <f>'Input Data'!I143</f>
        <v>0</v>
      </c>
      <c r="J128" s="1">
        <f t="shared" si="2"/>
        <v>127.2</v>
      </c>
      <c r="K128" s="6">
        <f>J128*'Input Data'!AF143</f>
        <v>6.36</v>
      </c>
      <c r="L128" s="6">
        <f>J128*'Input Data'!AG143</f>
        <v>0</v>
      </c>
      <c r="M128" s="6">
        <f t="shared" si="3"/>
        <v>133.56</v>
      </c>
    </row>
    <row r="129" spans="1:13" x14ac:dyDescent="0.2">
      <c r="A129" s="1" t="str">
        <f>'Input Data'!B144</f>
        <v>HINTON</v>
      </c>
      <c r="B129" s="1" t="str">
        <f>'Input Data'!AH144</f>
        <v>438 SMITH AVE</v>
      </c>
      <c r="C129" s="1" t="str">
        <f>'Input Data'!C144</f>
        <v>AB</v>
      </c>
      <c r="D129" s="1" t="str">
        <f>'Input Data'!D144</f>
        <v>D LS DYED</v>
      </c>
      <c r="E129" s="1">
        <f>'Input Data'!AA144</f>
        <v>104.3</v>
      </c>
      <c r="F129" s="1">
        <f>'Input Data'!F144</f>
        <v>4</v>
      </c>
      <c r="G129" s="1">
        <f>'Input Data'!G144</f>
        <v>4</v>
      </c>
      <c r="H129" s="1">
        <f>'Input Data'!H144</f>
        <v>0</v>
      </c>
      <c r="I129" s="1">
        <f>'Input Data'!I144</f>
        <v>0</v>
      </c>
      <c r="J129" s="1">
        <f t="shared" si="2"/>
        <v>112.3</v>
      </c>
      <c r="K129" s="6">
        <f>J129*'Input Data'!AF144</f>
        <v>5.6150000000000002</v>
      </c>
      <c r="L129" s="6">
        <f>J129*'Input Data'!AG144</f>
        <v>0</v>
      </c>
      <c r="M129" s="6">
        <f t="shared" si="3"/>
        <v>117.91499999999999</v>
      </c>
    </row>
    <row r="130" spans="1:13" x14ac:dyDescent="0.2">
      <c r="A130" s="1" t="str">
        <f>'Input Data'!B145</f>
        <v>HINTON</v>
      </c>
      <c r="B130" s="1" t="str">
        <f>'Input Data'!AH145</f>
        <v>438 SMITH AVE</v>
      </c>
      <c r="C130" s="1" t="str">
        <f>'Input Data'!C145</f>
        <v>AB</v>
      </c>
      <c r="D130" s="1" t="str">
        <f>'Input Data'!D145</f>
        <v>DIESEL LS</v>
      </c>
      <c r="E130" s="1">
        <f>'Input Data'!AA145</f>
        <v>104.3</v>
      </c>
      <c r="F130" s="1">
        <f>'Input Data'!F145</f>
        <v>4</v>
      </c>
      <c r="G130" s="1">
        <f>'Input Data'!G145</f>
        <v>13</v>
      </c>
      <c r="H130" s="1">
        <f>'Input Data'!H145</f>
        <v>0</v>
      </c>
      <c r="I130" s="1">
        <f>'Input Data'!I145</f>
        <v>0</v>
      </c>
      <c r="J130" s="1">
        <f t="shared" si="2"/>
        <v>121.3</v>
      </c>
      <c r="K130" s="6">
        <f>J130*'Input Data'!AF145</f>
        <v>6.0650000000000004</v>
      </c>
      <c r="L130" s="6">
        <f>J130*'Input Data'!AG145</f>
        <v>0</v>
      </c>
      <c r="M130" s="6">
        <f t="shared" si="3"/>
        <v>127.36499999999999</v>
      </c>
    </row>
    <row r="131" spans="1:13" x14ac:dyDescent="0.2">
      <c r="A131" s="1" t="str">
        <f>'Input Data'!B146</f>
        <v>HINTON</v>
      </c>
      <c r="B131" s="1" t="str">
        <f>'Input Data'!AH146</f>
        <v>438 SMITH AVE</v>
      </c>
      <c r="C131" s="1" t="str">
        <f>'Input Data'!C146</f>
        <v>AB</v>
      </c>
      <c r="D131" s="1" t="str">
        <f>'Input Data'!D146</f>
        <v>ETHANOL REG</v>
      </c>
      <c r="E131" s="1">
        <f>'Input Data'!AA146</f>
        <v>90.5</v>
      </c>
      <c r="F131" s="1">
        <f>'Input Data'!F146</f>
        <v>10</v>
      </c>
      <c r="G131" s="1">
        <f>'Input Data'!G146</f>
        <v>13</v>
      </c>
      <c r="H131" s="1">
        <f>'Input Data'!H146</f>
        <v>0</v>
      </c>
      <c r="I131" s="1">
        <f>'Input Data'!I146</f>
        <v>0</v>
      </c>
      <c r="J131" s="1">
        <f t="shared" si="2"/>
        <v>113.5</v>
      </c>
      <c r="K131" s="6">
        <f>J131*'Input Data'!AF146</f>
        <v>5.6750000000000007</v>
      </c>
      <c r="L131" s="6">
        <f>J131*'Input Data'!AG146</f>
        <v>0</v>
      </c>
      <c r="M131" s="6">
        <f t="shared" si="3"/>
        <v>119.175</v>
      </c>
    </row>
    <row r="132" spans="1:13" x14ac:dyDescent="0.2">
      <c r="A132" s="1" t="str">
        <f>'Input Data'!B147</f>
        <v>HINTON</v>
      </c>
      <c r="B132" s="1" t="str">
        <f>'Input Data'!AH147</f>
        <v>511 GREGG AVE</v>
      </c>
      <c r="C132" s="1" t="str">
        <f>'Input Data'!C147</f>
        <v>AB</v>
      </c>
      <c r="D132" s="1" t="str">
        <f>'Input Data'!D147</f>
        <v>DIESEL LS</v>
      </c>
      <c r="E132" s="1">
        <f>'Input Data'!AA147</f>
        <v>104</v>
      </c>
      <c r="F132" s="1">
        <f>'Input Data'!F147</f>
        <v>4</v>
      </c>
      <c r="G132" s="1">
        <f>'Input Data'!G147</f>
        <v>13</v>
      </c>
      <c r="H132" s="1">
        <f>'Input Data'!H147</f>
        <v>0</v>
      </c>
      <c r="I132" s="1">
        <f>'Input Data'!I147</f>
        <v>0</v>
      </c>
      <c r="J132" s="1">
        <f t="shared" si="2"/>
        <v>121</v>
      </c>
      <c r="K132" s="6">
        <f>J132*'Input Data'!AF147</f>
        <v>6.0500000000000007</v>
      </c>
      <c r="L132" s="6">
        <f>J132*'Input Data'!AG147</f>
        <v>0</v>
      </c>
      <c r="M132" s="6">
        <f t="shared" si="3"/>
        <v>127.05</v>
      </c>
    </row>
    <row r="133" spans="1:13" x14ac:dyDescent="0.2">
      <c r="A133" s="1" t="str">
        <f>'Input Data'!B148</f>
        <v>HINTON</v>
      </c>
      <c r="B133" s="1" t="str">
        <f>'Input Data'!AH148</f>
        <v>511 GREGG AVE</v>
      </c>
      <c r="C133" s="1" t="str">
        <f>'Input Data'!C148</f>
        <v>AB</v>
      </c>
      <c r="D133" s="1" t="str">
        <f>'Input Data'!D148</f>
        <v>ETH MID</v>
      </c>
      <c r="E133" s="1">
        <f>'Input Data'!AA148</f>
        <v>94.5</v>
      </c>
      <c r="F133" s="1">
        <f>'Input Data'!F148</f>
        <v>10</v>
      </c>
      <c r="G133" s="1">
        <f>'Input Data'!G148</f>
        <v>13</v>
      </c>
      <c r="H133" s="1">
        <f>'Input Data'!H148</f>
        <v>0</v>
      </c>
      <c r="I133" s="1">
        <f>'Input Data'!I148</f>
        <v>0</v>
      </c>
      <c r="J133" s="1">
        <f t="shared" si="2"/>
        <v>117.5</v>
      </c>
      <c r="K133" s="6">
        <f>J133*'Input Data'!AF148</f>
        <v>5.875</v>
      </c>
      <c r="L133" s="6">
        <f>J133*'Input Data'!AG148</f>
        <v>0</v>
      </c>
      <c r="M133" s="6">
        <f t="shared" si="3"/>
        <v>123.375</v>
      </c>
    </row>
    <row r="134" spans="1:13" x14ac:dyDescent="0.2">
      <c r="A134" s="1" t="str">
        <f>'Input Data'!B149</f>
        <v>HINTON</v>
      </c>
      <c r="B134" s="1" t="str">
        <f>'Input Data'!AH149</f>
        <v>511 GREGG AVE</v>
      </c>
      <c r="C134" s="1" t="str">
        <f>'Input Data'!C149</f>
        <v>AB</v>
      </c>
      <c r="D134" s="1" t="str">
        <f>'Input Data'!D149</f>
        <v>ETHANOL REG</v>
      </c>
      <c r="E134" s="1">
        <f>'Input Data'!AA149</f>
        <v>90.5</v>
      </c>
      <c r="F134" s="1">
        <f>'Input Data'!F149</f>
        <v>10</v>
      </c>
      <c r="G134" s="1">
        <f>'Input Data'!G149</f>
        <v>13</v>
      </c>
      <c r="H134" s="1">
        <f>'Input Data'!H149</f>
        <v>0</v>
      </c>
      <c r="I134" s="1">
        <f>'Input Data'!I149</f>
        <v>0</v>
      </c>
      <c r="J134" s="1">
        <f t="shared" si="2"/>
        <v>113.5</v>
      </c>
      <c r="K134" s="6">
        <f>J134*'Input Data'!AF149</f>
        <v>5.6750000000000007</v>
      </c>
      <c r="L134" s="6">
        <f>J134*'Input Data'!AG149</f>
        <v>0</v>
      </c>
      <c r="M134" s="6">
        <f t="shared" si="3"/>
        <v>119.175</v>
      </c>
    </row>
    <row r="135" spans="1:13" x14ac:dyDescent="0.2">
      <c r="A135" s="1" t="str">
        <f>'Input Data'!B150</f>
        <v>HINTON</v>
      </c>
      <c r="B135" s="1" t="str">
        <f>'Input Data'!AH150</f>
        <v>511 GREGG AVE</v>
      </c>
      <c r="C135" s="1" t="str">
        <f>'Input Data'!C150</f>
        <v>AB</v>
      </c>
      <c r="D135" s="1" t="str">
        <f>'Input Data'!D150</f>
        <v>PREMIUM</v>
      </c>
      <c r="E135" s="1">
        <f>'Input Data'!AA150</f>
        <v>131.30000000000001</v>
      </c>
      <c r="F135" s="1">
        <f>'Input Data'!F150</f>
        <v>10</v>
      </c>
      <c r="G135" s="1">
        <f>'Input Data'!G150</f>
        <v>13</v>
      </c>
      <c r="H135" s="1">
        <f>'Input Data'!H150</f>
        <v>0</v>
      </c>
      <c r="I135" s="1">
        <f>'Input Data'!I150</f>
        <v>0</v>
      </c>
      <c r="J135" s="1">
        <f t="shared" si="2"/>
        <v>154.30000000000001</v>
      </c>
      <c r="K135" s="6">
        <f>J135*'Input Data'!AF150</f>
        <v>7.7150000000000007</v>
      </c>
      <c r="L135" s="6">
        <f>J135*'Input Data'!AG150</f>
        <v>0</v>
      </c>
      <c r="M135" s="6">
        <f t="shared" si="3"/>
        <v>162.01500000000001</v>
      </c>
    </row>
    <row r="136" spans="1:13" x14ac:dyDescent="0.2">
      <c r="A136" s="1" t="str">
        <f>'Input Data'!B151</f>
        <v>HYTHE</v>
      </c>
      <c r="B136" s="1" t="str">
        <f>'Input Data'!AH151</f>
        <v>HWY 43 W</v>
      </c>
      <c r="C136" s="1" t="str">
        <f>'Input Data'!C151</f>
        <v>AB</v>
      </c>
      <c r="D136" s="1" t="str">
        <f>'Input Data'!D151</f>
        <v>D LS DYED</v>
      </c>
      <c r="E136" s="1">
        <f>'Input Data'!AA151</f>
        <v>105.2</v>
      </c>
      <c r="F136" s="1">
        <f>'Input Data'!F151</f>
        <v>4</v>
      </c>
      <c r="G136" s="1">
        <f>'Input Data'!G151</f>
        <v>4</v>
      </c>
      <c r="H136" s="1">
        <f>'Input Data'!H151</f>
        <v>0</v>
      </c>
      <c r="I136" s="1">
        <f>'Input Data'!I151</f>
        <v>0</v>
      </c>
      <c r="J136" s="1">
        <f t="shared" si="2"/>
        <v>113.2</v>
      </c>
      <c r="K136" s="6">
        <f>J136*'Input Data'!AF151</f>
        <v>5.66</v>
      </c>
      <c r="L136" s="6">
        <f>J136*'Input Data'!AG151</f>
        <v>0</v>
      </c>
      <c r="M136" s="6">
        <f t="shared" si="3"/>
        <v>118.86</v>
      </c>
    </row>
    <row r="137" spans="1:13" x14ac:dyDescent="0.2">
      <c r="A137" s="1" t="str">
        <f>'Input Data'!B152</f>
        <v>HYTHE</v>
      </c>
      <c r="B137" s="1" t="str">
        <f>'Input Data'!AH152</f>
        <v>HWY 43 W</v>
      </c>
      <c r="C137" s="1" t="str">
        <f>'Input Data'!C152</f>
        <v>AB</v>
      </c>
      <c r="D137" s="1" t="str">
        <f>'Input Data'!D152</f>
        <v>DIESEL LS</v>
      </c>
      <c r="E137" s="1">
        <f>'Input Data'!AA152</f>
        <v>105.2</v>
      </c>
      <c r="F137" s="1">
        <f>'Input Data'!F152</f>
        <v>4</v>
      </c>
      <c r="G137" s="1">
        <f>'Input Data'!G152</f>
        <v>13</v>
      </c>
      <c r="H137" s="1">
        <f>'Input Data'!H152</f>
        <v>0</v>
      </c>
      <c r="I137" s="1">
        <f>'Input Data'!I152</f>
        <v>0</v>
      </c>
      <c r="J137" s="1">
        <f t="shared" si="2"/>
        <v>122.2</v>
      </c>
      <c r="K137" s="6">
        <f>J137*'Input Data'!AF152</f>
        <v>6.11</v>
      </c>
      <c r="L137" s="6">
        <f>J137*'Input Data'!AG152</f>
        <v>0</v>
      </c>
      <c r="M137" s="6">
        <f t="shared" si="3"/>
        <v>128.31</v>
      </c>
    </row>
    <row r="138" spans="1:13" x14ac:dyDescent="0.2">
      <c r="A138" s="1" t="str">
        <f>'Input Data'!B153</f>
        <v>HYTHE</v>
      </c>
      <c r="B138" s="1" t="str">
        <f>'Input Data'!AH153</f>
        <v>HWY 43 W</v>
      </c>
      <c r="C138" s="1" t="str">
        <f>'Input Data'!C153</f>
        <v>AB</v>
      </c>
      <c r="D138" s="1" t="str">
        <f>'Input Data'!D153</f>
        <v>ETH REG DYE</v>
      </c>
      <c r="E138" s="1">
        <f>'Input Data'!AA153</f>
        <v>91.8</v>
      </c>
      <c r="F138" s="1">
        <f>'Input Data'!F153</f>
        <v>10</v>
      </c>
      <c r="G138" s="1">
        <f>'Input Data'!G153</f>
        <v>4</v>
      </c>
      <c r="H138" s="1">
        <f>'Input Data'!H153</f>
        <v>0</v>
      </c>
      <c r="I138" s="1">
        <f>'Input Data'!I153</f>
        <v>0</v>
      </c>
      <c r="J138" s="1">
        <f t="shared" si="2"/>
        <v>105.8</v>
      </c>
      <c r="K138" s="6">
        <f>J138*'Input Data'!AF153</f>
        <v>5.29</v>
      </c>
      <c r="L138" s="6">
        <f>J138*'Input Data'!AG153</f>
        <v>0</v>
      </c>
      <c r="M138" s="6">
        <f t="shared" si="3"/>
        <v>111.09</v>
      </c>
    </row>
    <row r="139" spans="1:13" x14ac:dyDescent="0.2">
      <c r="A139" s="1" t="str">
        <f>'Input Data'!B154</f>
        <v>HYTHE</v>
      </c>
      <c r="B139" s="1" t="str">
        <f>'Input Data'!AH154</f>
        <v>HWY 43 W</v>
      </c>
      <c r="C139" s="1" t="str">
        <f>'Input Data'!C154</f>
        <v>AB</v>
      </c>
      <c r="D139" s="1" t="str">
        <f>'Input Data'!D154</f>
        <v>ETHANOL REG</v>
      </c>
      <c r="E139" s="1">
        <f>'Input Data'!AA154</f>
        <v>91.8</v>
      </c>
      <c r="F139" s="1">
        <f>'Input Data'!F154</f>
        <v>10</v>
      </c>
      <c r="G139" s="1">
        <f>'Input Data'!G154</f>
        <v>13</v>
      </c>
      <c r="H139" s="1">
        <f>'Input Data'!H154</f>
        <v>0</v>
      </c>
      <c r="I139" s="1">
        <f>'Input Data'!I154</f>
        <v>0</v>
      </c>
      <c r="J139" s="1">
        <f t="shared" si="2"/>
        <v>114.8</v>
      </c>
      <c r="K139" s="6">
        <f>J139*'Input Data'!AF154</f>
        <v>5.74</v>
      </c>
      <c r="L139" s="6">
        <f>J139*'Input Data'!AG154</f>
        <v>0</v>
      </c>
      <c r="M139" s="6">
        <f t="shared" si="3"/>
        <v>120.53999999999999</v>
      </c>
    </row>
    <row r="140" spans="1:13" x14ac:dyDescent="0.2">
      <c r="A140" s="1" t="str">
        <f>'Input Data'!B155</f>
        <v>HYTHE</v>
      </c>
      <c r="B140" s="1" t="str">
        <f>'Input Data'!AH155</f>
        <v>HWY 43 W</v>
      </c>
      <c r="C140" s="1" t="str">
        <f>'Input Data'!C155</f>
        <v>AB</v>
      </c>
      <c r="D140" s="1" t="str">
        <f>'Input Data'!D155</f>
        <v>REG DYED</v>
      </c>
      <c r="E140" s="1">
        <f>'Input Data'!AA155</f>
        <v>95.5</v>
      </c>
      <c r="F140" s="1">
        <f>'Input Data'!F155</f>
        <v>10</v>
      </c>
      <c r="G140" s="1">
        <f>'Input Data'!G155</f>
        <v>4</v>
      </c>
      <c r="H140" s="1">
        <f>'Input Data'!H155</f>
        <v>0</v>
      </c>
      <c r="I140" s="1">
        <f>'Input Data'!I155</f>
        <v>0</v>
      </c>
      <c r="J140" s="1">
        <f t="shared" si="2"/>
        <v>109.5</v>
      </c>
      <c r="K140" s="6">
        <f>J140*'Input Data'!AF155</f>
        <v>5.4750000000000005</v>
      </c>
      <c r="L140" s="6">
        <f>J140*'Input Data'!AG155</f>
        <v>0</v>
      </c>
      <c r="M140" s="6">
        <f t="shared" si="3"/>
        <v>114.97499999999999</v>
      </c>
    </row>
    <row r="141" spans="1:13" x14ac:dyDescent="0.2">
      <c r="A141" s="1" t="str">
        <f>'Input Data'!B156</f>
        <v>HYTHE</v>
      </c>
      <c r="B141" s="1" t="str">
        <f>'Input Data'!AH156</f>
        <v>HWY 43 W</v>
      </c>
      <c r="C141" s="1" t="str">
        <f>'Input Data'!C156</f>
        <v>AB</v>
      </c>
      <c r="D141" s="1" t="str">
        <f>'Input Data'!D156</f>
        <v>UNBRAND DEF</v>
      </c>
      <c r="E141" s="1">
        <f>'Input Data'!AA156</f>
        <v>129.1</v>
      </c>
      <c r="F141" s="1">
        <f>'Input Data'!F156</f>
        <v>0</v>
      </c>
      <c r="G141" s="1">
        <f>'Input Data'!G156</f>
        <v>0</v>
      </c>
      <c r="H141" s="1">
        <f>'Input Data'!H156</f>
        <v>0</v>
      </c>
      <c r="I141" s="1">
        <f>'Input Data'!I156</f>
        <v>0</v>
      </c>
      <c r="J141" s="1">
        <f t="shared" si="2"/>
        <v>129.1</v>
      </c>
      <c r="K141" s="6">
        <f>J141*'Input Data'!AF156</f>
        <v>6.4550000000000001</v>
      </c>
      <c r="L141" s="6">
        <f>J141*'Input Data'!AG156</f>
        <v>0</v>
      </c>
      <c r="M141" s="6">
        <f t="shared" si="3"/>
        <v>135.55500000000001</v>
      </c>
    </row>
    <row r="142" spans="1:13" x14ac:dyDescent="0.2">
      <c r="A142" s="1" t="str">
        <f>'Input Data'!B157</f>
        <v>KANANASKIS</v>
      </c>
      <c r="B142" s="1" t="str">
        <f>'Input Data'!AH157</f>
        <v>100 NAKODA WAY</v>
      </c>
      <c r="C142" s="1" t="str">
        <f>'Input Data'!C157</f>
        <v>AB</v>
      </c>
      <c r="D142" s="1" t="str">
        <f>'Input Data'!D157</f>
        <v>DIESEL LS</v>
      </c>
      <c r="E142" s="1">
        <f>'Input Data'!AA157</f>
        <v>105.6</v>
      </c>
      <c r="F142" s="1">
        <f>'Input Data'!F157</f>
        <v>4</v>
      </c>
      <c r="G142" s="1">
        <f>'Input Data'!G157</f>
        <v>13</v>
      </c>
      <c r="H142" s="1">
        <f>'Input Data'!H157</f>
        <v>0</v>
      </c>
      <c r="I142" s="1">
        <f>'Input Data'!I157</f>
        <v>0</v>
      </c>
      <c r="J142" s="1">
        <f t="shared" ref="J142:J205" si="4">SUM(E142:I142)</f>
        <v>122.6</v>
      </c>
      <c r="K142" s="6">
        <f>J142*'Input Data'!AF157</f>
        <v>6.13</v>
      </c>
      <c r="L142" s="6">
        <f>J142*'Input Data'!AG157</f>
        <v>0</v>
      </c>
      <c r="M142" s="6">
        <f t="shared" ref="M142:M205" si="5">SUM(J142:L142)</f>
        <v>128.72999999999999</v>
      </c>
    </row>
    <row r="143" spans="1:13" x14ac:dyDescent="0.2">
      <c r="A143" s="1" t="str">
        <f>'Input Data'!B158</f>
        <v>KANANASKIS</v>
      </c>
      <c r="B143" s="1" t="str">
        <f>'Input Data'!AH158</f>
        <v>100 NAKODA WAY</v>
      </c>
      <c r="C143" s="1" t="str">
        <f>'Input Data'!C158</f>
        <v>AB</v>
      </c>
      <c r="D143" s="1" t="str">
        <f>'Input Data'!D158</f>
        <v>UNBRAND DEF</v>
      </c>
      <c r="E143" s="1">
        <f>'Input Data'!AA158</f>
        <v>113.9</v>
      </c>
      <c r="F143" s="1">
        <f>'Input Data'!F158</f>
        <v>0</v>
      </c>
      <c r="G143" s="1">
        <f>'Input Data'!G158</f>
        <v>0</v>
      </c>
      <c r="H143" s="1">
        <f>'Input Data'!H158</f>
        <v>0</v>
      </c>
      <c r="I143" s="1">
        <f>'Input Data'!I158</f>
        <v>0</v>
      </c>
      <c r="J143" s="1">
        <f t="shared" si="4"/>
        <v>113.9</v>
      </c>
      <c r="K143" s="6">
        <f>J143*'Input Data'!AF158</f>
        <v>5.6950000000000003</v>
      </c>
      <c r="L143" s="6">
        <f>J143*'Input Data'!AG158</f>
        <v>0</v>
      </c>
      <c r="M143" s="6">
        <f t="shared" si="5"/>
        <v>119.595</v>
      </c>
    </row>
    <row r="144" spans="1:13" x14ac:dyDescent="0.2">
      <c r="A144" s="1" t="str">
        <f>'Input Data'!B159</f>
        <v>LAC LA BICHE</v>
      </c>
      <c r="B144" s="1" t="str">
        <f>'Input Data'!AH159</f>
        <v>HWY 55 &amp; MISSION RD</v>
      </c>
      <c r="C144" s="1" t="str">
        <f>'Input Data'!C159</f>
        <v>AB</v>
      </c>
      <c r="D144" s="1" t="str">
        <f>'Input Data'!D159</f>
        <v>D LS DYED</v>
      </c>
      <c r="E144" s="1">
        <f>'Input Data'!AA159</f>
        <v>104.3</v>
      </c>
      <c r="F144" s="1">
        <f>'Input Data'!F159</f>
        <v>4</v>
      </c>
      <c r="G144" s="1">
        <f>'Input Data'!G159</f>
        <v>4</v>
      </c>
      <c r="H144" s="1">
        <f>'Input Data'!H159</f>
        <v>0</v>
      </c>
      <c r="I144" s="1">
        <f>'Input Data'!I159</f>
        <v>0</v>
      </c>
      <c r="J144" s="1">
        <f t="shared" si="4"/>
        <v>112.3</v>
      </c>
      <c r="K144" s="6">
        <f>J144*'Input Data'!AF159</f>
        <v>5.6150000000000002</v>
      </c>
      <c r="L144" s="6">
        <f>J144*'Input Data'!AG159</f>
        <v>0</v>
      </c>
      <c r="M144" s="6">
        <f t="shared" si="5"/>
        <v>117.91499999999999</v>
      </c>
    </row>
    <row r="145" spans="1:13" x14ac:dyDescent="0.2">
      <c r="A145" s="1" t="str">
        <f>'Input Data'!B160</f>
        <v>LAC LA BICHE</v>
      </c>
      <c r="B145" s="1" t="str">
        <f>'Input Data'!AH160</f>
        <v>HWY 55 &amp; MISSION RD</v>
      </c>
      <c r="C145" s="1" t="str">
        <f>'Input Data'!C160</f>
        <v>AB</v>
      </c>
      <c r="D145" s="1" t="str">
        <f>'Input Data'!D160</f>
        <v>DIESEL LS</v>
      </c>
      <c r="E145" s="1">
        <f>'Input Data'!AA160</f>
        <v>104.3</v>
      </c>
      <c r="F145" s="1">
        <f>'Input Data'!F160</f>
        <v>4</v>
      </c>
      <c r="G145" s="1">
        <f>'Input Data'!G160</f>
        <v>13</v>
      </c>
      <c r="H145" s="1">
        <f>'Input Data'!H160</f>
        <v>0</v>
      </c>
      <c r="I145" s="1">
        <f>'Input Data'!I160</f>
        <v>0</v>
      </c>
      <c r="J145" s="1">
        <f t="shared" si="4"/>
        <v>121.3</v>
      </c>
      <c r="K145" s="6">
        <f>J145*'Input Data'!AF160</f>
        <v>6.0650000000000004</v>
      </c>
      <c r="L145" s="6">
        <f>J145*'Input Data'!AG160</f>
        <v>0</v>
      </c>
      <c r="M145" s="6">
        <f t="shared" si="5"/>
        <v>127.36499999999999</v>
      </c>
    </row>
    <row r="146" spans="1:13" x14ac:dyDescent="0.2">
      <c r="A146" s="1" t="str">
        <f>'Input Data'!B161</f>
        <v>LAC LA BICHE</v>
      </c>
      <c r="B146" s="1" t="str">
        <f>'Input Data'!AH161</f>
        <v>HWY 55 &amp; MISSION RD</v>
      </c>
      <c r="C146" s="1" t="str">
        <f>'Input Data'!C161</f>
        <v>AB</v>
      </c>
      <c r="D146" s="1" t="str">
        <f>'Input Data'!D161</f>
        <v>ETH REG DYE</v>
      </c>
      <c r="E146" s="1">
        <f>'Input Data'!AA161</f>
        <v>89.9</v>
      </c>
      <c r="F146" s="1">
        <f>'Input Data'!F161</f>
        <v>10</v>
      </c>
      <c r="G146" s="1">
        <f>'Input Data'!G161</f>
        <v>4</v>
      </c>
      <c r="H146" s="1">
        <f>'Input Data'!H161</f>
        <v>0</v>
      </c>
      <c r="I146" s="1">
        <f>'Input Data'!I161</f>
        <v>0</v>
      </c>
      <c r="J146" s="1">
        <f t="shared" si="4"/>
        <v>103.9</v>
      </c>
      <c r="K146" s="6">
        <f>J146*'Input Data'!AF161</f>
        <v>5.1950000000000003</v>
      </c>
      <c r="L146" s="6">
        <f>J146*'Input Data'!AG161</f>
        <v>0</v>
      </c>
      <c r="M146" s="6">
        <f t="shared" si="5"/>
        <v>109.095</v>
      </c>
    </row>
    <row r="147" spans="1:13" x14ac:dyDescent="0.2">
      <c r="A147" s="1" t="str">
        <f>'Input Data'!B162</f>
        <v>LAC LA BICHE</v>
      </c>
      <c r="B147" s="1" t="str">
        <f>'Input Data'!AH162</f>
        <v>HWY 55 &amp; MISSION RD</v>
      </c>
      <c r="C147" s="1" t="str">
        <f>'Input Data'!C162</f>
        <v>AB</v>
      </c>
      <c r="D147" s="1" t="str">
        <f>'Input Data'!D162</f>
        <v>ETHANOL REG</v>
      </c>
      <c r="E147" s="1">
        <f>'Input Data'!AA162</f>
        <v>89.9</v>
      </c>
      <c r="F147" s="1">
        <f>'Input Data'!F162</f>
        <v>10</v>
      </c>
      <c r="G147" s="1">
        <f>'Input Data'!G162</f>
        <v>13</v>
      </c>
      <c r="H147" s="1">
        <f>'Input Data'!H162</f>
        <v>0</v>
      </c>
      <c r="I147" s="1">
        <f>'Input Data'!I162</f>
        <v>0</v>
      </c>
      <c r="J147" s="1">
        <f t="shared" si="4"/>
        <v>112.9</v>
      </c>
      <c r="K147" s="6">
        <f>J147*'Input Data'!AF162</f>
        <v>5.6450000000000005</v>
      </c>
      <c r="L147" s="6">
        <f>J147*'Input Data'!AG162</f>
        <v>0</v>
      </c>
      <c r="M147" s="6">
        <f t="shared" si="5"/>
        <v>118.545</v>
      </c>
    </row>
    <row r="148" spans="1:13" x14ac:dyDescent="0.2">
      <c r="A148" s="1" t="str">
        <f>'Input Data'!B163</f>
        <v>LAC LA BICHE</v>
      </c>
      <c r="B148" s="1" t="str">
        <f>'Input Data'!AH163</f>
        <v>HWY 55 &amp; MISSION RD</v>
      </c>
      <c r="C148" s="1" t="str">
        <f>'Input Data'!C163</f>
        <v>AB</v>
      </c>
      <c r="D148" s="1" t="str">
        <f>'Input Data'!D163</f>
        <v>UNBRAND DEF</v>
      </c>
      <c r="E148" s="1">
        <f>'Input Data'!AA163</f>
        <v>113.9</v>
      </c>
      <c r="F148" s="1">
        <f>'Input Data'!F163</f>
        <v>0</v>
      </c>
      <c r="G148" s="1">
        <f>'Input Data'!G163</f>
        <v>0</v>
      </c>
      <c r="H148" s="1">
        <f>'Input Data'!H163</f>
        <v>0</v>
      </c>
      <c r="I148" s="1">
        <f>'Input Data'!I163</f>
        <v>0</v>
      </c>
      <c r="J148" s="1">
        <f t="shared" si="4"/>
        <v>113.9</v>
      </c>
      <c r="K148" s="6">
        <f>J148*'Input Data'!AF163</f>
        <v>5.6950000000000003</v>
      </c>
      <c r="L148" s="6">
        <f>J148*'Input Data'!AG163</f>
        <v>0</v>
      </c>
      <c r="M148" s="6">
        <f t="shared" si="5"/>
        <v>119.595</v>
      </c>
    </row>
    <row r="149" spans="1:13" x14ac:dyDescent="0.2">
      <c r="A149" s="1" t="str">
        <f>'Input Data'!B164</f>
        <v>LETHBRIDGE</v>
      </c>
      <c r="B149" s="1" t="str">
        <f>'Input Data'!AH164</f>
        <v>4201 2 AVE</v>
      </c>
      <c r="C149" s="1" t="str">
        <f>'Input Data'!C164</f>
        <v>AB</v>
      </c>
      <c r="D149" s="1" t="str">
        <f>'Input Data'!D164</f>
        <v>D LS DYED</v>
      </c>
      <c r="E149" s="1">
        <f>'Input Data'!AA164</f>
        <v>107.6</v>
      </c>
      <c r="F149" s="1">
        <f>'Input Data'!F164</f>
        <v>4</v>
      </c>
      <c r="G149" s="1">
        <f>'Input Data'!G164</f>
        <v>4</v>
      </c>
      <c r="H149" s="1">
        <f>'Input Data'!H164</f>
        <v>0</v>
      </c>
      <c r="I149" s="1">
        <f>'Input Data'!I164</f>
        <v>0</v>
      </c>
      <c r="J149" s="1">
        <f t="shared" si="4"/>
        <v>115.6</v>
      </c>
      <c r="K149" s="6">
        <f>J149*'Input Data'!AF164</f>
        <v>5.78</v>
      </c>
      <c r="L149" s="6">
        <f>J149*'Input Data'!AG164</f>
        <v>0</v>
      </c>
      <c r="M149" s="6">
        <f t="shared" si="5"/>
        <v>121.38</v>
      </c>
    </row>
    <row r="150" spans="1:13" x14ac:dyDescent="0.2">
      <c r="A150" s="1" t="str">
        <f>'Input Data'!B165</f>
        <v>LETHBRIDGE</v>
      </c>
      <c r="B150" s="1" t="str">
        <f>'Input Data'!AH165</f>
        <v>4201 2 AVE</v>
      </c>
      <c r="C150" s="1" t="str">
        <f>'Input Data'!C165</f>
        <v>AB</v>
      </c>
      <c r="D150" s="1" t="str">
        <f>'Input Data'!D165</f>
        <v>DIESEL LS</v>
      </c>
      <c r="E150" s="1">
        <f>'Input Data'!AA165</f>
        <v>107.6</v>
      </c>
      <c r="F150" s="1">
        <f>'Input Data'!F165</f>
        <v>4</v>
      </c>
      <c r="G150" s="1">
        <f>'Input Data'!G165</f>
        <v>13</v>
      </c>
      <c r="H150" s="1">
        <f>'Input Data'!H165</f>
        <v>0</v>
      </c>
      <c r="I150" s="1">
        <f>'Input Data'!I165</f>
        <v>0</v>
      </c>
      <c r="J150" s="1">
        <f t="shared" si="4"/>
        <v>124.6</v>
      </c>
      <c r="K150" s="6">
        <f>J150*'Input Data'!AF165</f>
        <v>6.23</v>
      </c>
      <c r="L150" s="6">
        <f>J150*'Input Data'!AG165</f>
        <v>0</v>
      </c>
      <c r="M150" s="6">
        <f t="shared" si="5"/>
        <v>130.82999999999998</v>
      </c>
    </row>
    <row r="151" spans="1:13" x14ac:dyDescent="0.2">
      <c r="A151" s="1" t="str">
        <f>'Input Data'!B166</f>
        <v>LETHBRIDGE</v>
      </c>
      <c r="B151" s="1" t="str">
        <f>'Input Data'!AH166</f>
        <v>4201 2 AVE</v>
      </c>
      <c r="C151" s="1" t="str">
        <f>'Input Data'!C166</f>
        <v>AB</v>
      </c>
      <c r="D151" s="1" t="str">
        <f>'Input Data'!D166</f>
        <v>ETHANOL REG</v>
      </c>
      <c r="E151" s="1">
        <f>'Input Data'!AA166</f>
        <v>93.4</v>
      </c>
      <c r="F151" s="1">
        <f>'Input Data'!F166</f>
        <v>10</v>
      </c>
      <c r="G151" s="1">
        <f>'Input Data'!G166</f>
        <v>13</v>
      </c>
      <c r="H151" s="1">
        <f>'Input Data'!H166</f>
        <v>0</v>
      </c>
      <c r="I151" s="1">
        <f>'Input Data'!I166</f>
        <v>0</v>
      </c>
      <c r="J151" s="1">
        <f t="shared" si="4"/>
        <v>116.4</v>
      </c>
      <c r="K151" s="6">
        <f>J151*'Input Data'!AF166</f>
        <v>5.82</v>
      </c>
      <c r="L151" s="6">
        <f>J151*'Input Data'!AG166</f>
        <v>0</v>
      </c>
      <c r="M151" s="6">
        <f t="shared" si="5"/>
        <v>122.22</v>
      </c>
    </row>
    <row r="152" spans="1:13" x14ac:dyDescent="0.2">
      <c r="A152" s="1" t="str">
        <f>'Input Data'!B167</f>
        <v>LETHBRIDGE</v>
      </c>
      <c r="B152" s="1" t="str">
        <f>'Input Data'!AH167</f>
        <v>4201 2 AVE</v>
      </c>
      <c r="C152" s="1" t="str">
        <f>'Input Data'!C167</f>
        <v>AB</v>
      </c>
      <c r="D152" s="1" t="str">
        <f>'Input Data'!D167</f>
        <v>REGULAR</v>
      </c>
      <c r="E152" s="1">
        <f>'Input Data'!AA167</f>
        <v>86.7</v>
      </c>
      <c r="F152" s="1">
        <f>'Input Data'!F167</f>
        <v>10</v>
      </c>
      <c r="G152" s="1">
        <f>'Input Data'!G167</f>
        <v>13</v>
      </c>
      <c r="H152" s="1">
        <f>'Input Data'!H167</f>
        <v>0</v>
      </c>
      <c r="I152" s="1">
        <f>'Input Data'!I167</f>
        <v>0</v>
      </c>
      <c r="J152" s="1">
        <f t="shared" si="4"/>
        <v>109.7</v>
      </c>
      <c r="K152" s="6">
        <f>J152*'Input Data'!AF167</f>
        <v>5.4850000000000003</v>
      </c>
      <c r="L152" s="6">
        <f>J152*'Input Data'!AG167</f>
        <v>0</v>
      </c>
      <c r="M152" s="6">
        <f t="shared" si="5"/>
        <v>115.185</v>
      </c>
    </row>
    <row r="153" spans="1:13" x14ac:dyDescent="0.2">
      <c r="A153" s="1" t="str">
        <f>'Input Data'!B168</f>
        <v>LLOYDMINSTER</v>
      </c>
      <c r="B153" s="1" t="str">
        <f>'Input Data'!AH168</f>
        <v>5310 52 ST</v>
      </c>
      <c r="C153" s="1" t="str">
        <f>'Input Data'!C168</f>
        <v>AB</v>
      </c>
      <c r="D153" s="1" t="str">
        <f>'Input Data'!D168</f>
        <v>D LS DYED</v>
      </c>
      <c r="E153" s="1">
        <f>'Input Data'!AA168</f>
        <v>102</v>
      </c>
      <c r="F153" s="1">
        <f>'Input Data'!F168</f>
        <v>4</v>
      </c>
      <c r="G153" s="1">
        <f>'Input Data'!G168</f>
        <v>4</v>
      </c>
      <c r="H153" s="1">
        <f>'Input Data'!H168</f>
        <v>0</v>
      </c>
      <c r="I153" s="1">
        <f>'Input Data'!I168</f>
        <v>0</v>
      </c>
      <c r="J153" s="1">
        <f t="shared" si="4"/>
        <v>110</v>
      </c>
      <c r="K153" s="6">
        <f>J153*'Input Data'!AF168</f>
        <v>5.5</v>
      </c>
      <c r="L153" s="6">
        <f>J153*'Input Data'!AG168</f>
        <v>0</v>
      </c>
      <c r="M153" s="6">
        <f t="shared" si="5"/>
        <v>115.5</v>
      </c>
    </row>
    <row r="154" spans="1:13" x14ac:dyDescent="0.2">
      <c r="A154" s="1" t="str">
        <f>'Input Data'!B169</f>
        <v>LLOYDMINSTER</v>
      </c>
      <c r="B154" s="1" t="str">
        <f>'Input Data'!AH169</f>
        <v>5310 52 ST</v>
      </c>
      <c r="C154" s="1" t="str">
        <f>'Input Data'!C169</f>
        <v>AB</v>
      </c>
      <c r="D154" s="1" t="str">
        <f>'Input Data'!D169</f>
        <v>DIESEL LS</v>
      </c>
      <c r="E154" s="1">
        <f>'Input Data'!AA169</f>
        <v>102</v>
      </c>
      <c r="F154" s="1">
        <f>'Input Data'!F169</f>
        <v>4</v>
      </c>
      <c r="G154" s="1">
        <f>'Input Data'!G169</f>
        <v>13</v>
      </c>
      <c r="H154" s="1">
        <f>'Input Data'!H169</f>
        <v>0</v>
      </c>
      <c r="I154" s="1">
        <f>'Input Data'!I169</f>
        <v>0</v>
      </c>
      <c r="J154" s="1">
        <f t="shared" si="4"/>
        <v>119</v>
      </c>
      <c r="K154" s="6">
        <f>J154*'Input Data'!AF169</f>
        <v>5.95</v>
      </c>
      <c r="L154" s="6">
        <f>J154*'Input Data'!AG169</f>
        <v>0</v>
      </c>
      <c r="M154" s="6">
        <f t="shared" si="5"/>
        <v>124.95</v>
      </c>
    </row>
    <row r="155" spans="1:13" x14ac:dyDescent="0.2">
      <c r="A155" s="1" t="str">
        <f>'Input Data'!B170</f>
        <v>LLOYDMINSTER</v>
      </c>
      <c r="B155" s="1" t="str">
        <f>'Input Data'!AH170</f>
        <v>5310 52 ST</v>
      </c>
      <c r="C155" s="1" t="str">
        <f>'Input Data'!C170</f>
        <v>AB</v>
      </c>
      <c r="D155" s="1" t="str">
        <f>'Input Data'!D170</f>
        <v>ETH MID</v>
      </c>
      <c r="E155" s="1">
        <f>'Input Data'!AA170</f>
        <v>97.5</v>
      </c>
      <c r="F155" s="1">
        <f>'Input Data'!F170</f>
        <v>10</v>
      </c>
      <c r="G155" s="1">
        <f>'Input Data'!G170</f>
        <v>13</v>
      </c>
      <c r="H155" s="1">
        <f>'Input Data'!H170</f>
        <v>0</v>
      </c>
      <c r="I155" s="1">
        <f>'Input Data'!I170</f>
        <v>0</v>
      </c>
      <c r="J155" s="1">
        <f t="shared" si="4"/>
        <v>120.5</v>
      </c>
      <c r="K155" s="6">
        <f>J155*'Input Data'!AF170</f>
        <v>6.0250000000000004</v>
      </c>
      <c r="L155" s="6">
        <f>J155*'Input Data'!AG170</f>
        <v>0</v>
      </c>
      <c r="M155" s="6">
        <f t="shared" si="5"/>
        <v>126.52500000000001</v>
      </c>
    </row>
    <row r="156" spans="1:13" x14ac:dyDescent="0.2">
      <c r="A156" s="1" t="str">
        <f>'Input Data'!B171</f>
        <v>LLOYDMINSTER</v>
      </c>
      <c r="B156" s="1" t="str">
        <f>'Input Data'!AH171</f>
        <v>5310 52 ST</v>
      </c>
      <c r="C156" s="1" t="str">
        <f>'Input Data'!C171</f>
        <v>AB</v>
      </c>
      <c r="D156" s="1" t="str">
        <f>'Input Data'!D171</f>
        <v>ETH REG DYE</v>
      </c>
      <c r="E156" s="1">
        <f>'Input Data'!AA171</f>
        <v>89.5</v>
      </c>
      <c r="F156" s="1">
        <f>'Input Data'!F171</f>
        <v>10</v>
      </c>
      <c r="G156" s="1">
        <f>'Input Data'!G171</f>
        <v>4</v>
      </c>
      <c r="H156" s="1">
        <f>'Input Data'!H171</f>
        <v>0</v>
      </c>
      <c r="I156" s="1">
        <f>'Input Data'!I171</f>
        <v>0</v>
      </c>
      <c r="J156" s="1">
        <f t="shared" si="4"/>
        <v>103.5</v>
      </c>
      <c r="K156" s="6">
        <f>J156*'Input Data'!AF171</f>
        <v>5.1750000000000007</v>
      </c>
      <c r="L156" s="6">
        <f>J156*'Input Data'!AG171</f>
        <v>0</v>
      </c>
      <c r="M156" s="6">
        <f t="shared" si="5"/>
        <v>108.675</v>
      </c>
    </row>
    <row r="157" spans="1:13" x14ac:dyDescent="0.2">
      <c r="A157" s="1" t="str">
        <f>'Input Data'!B172</f>
        <v>LLOYDMINSTER</v>
      </c>
      <c r="B157" s="1" t="str">
        <f>'Input Data'!AH172</f>
        <v>5310 52 ST</v>
      </c>
      <c r="C157" s="1" t="str">
        <f>'Input Data'!C172</f>
        <v>AB</v>
      </c>
      <c r="D157" s="1" t="str">
        <f>'Input Data'!D172</f>
        <v>ETHANOL REG</v>
      </c>
      <c r="E157" s="1">
        <f>'Input Data'!AA172</f>
        <v>89.5</v>
      </c>
      <c r="F157" s="1">
        <f>'Input Data'!F172</f>
        <v>10</v>
      </c>
      <c r="G157" s="1">
        <f>'Input Data'!G172</f>
        <v>13</v>
      </c>
      <c r="H157" s="1">
        <f>'Input Data'!H172</f>
        <v>0</v>
      </c>
      <c r="I157" s="1">
        <f>'Input Data'!I172</f>
        <v>0</v>
      </c>
      <c r="J157" s="1">
        <f t="shared" si="4"/>
        <v>112.5</v>
      </c>
      <c r="K157" s="6">
        <f>J157*'Input Data'!AF172</f>
        <v>5.625</v>
      </c>
      <c r="L157" s="6">
        <f>J157*'Input Data'!AG172</f>
        <v>0</v>
      </c>
      <c r="M157" s="6">
        <f t="shared" si="5"/>
        <v>118.125</v>
      </c>
    </row>
    <row r="158" spans="1:13" x14ac:dyDescent="0.2">
      <c r="A158" s="1" t="str">
        <f>'Input Data'!B173</f>
        <v>LLOYDMINSTER</v>
      </c>
      <c r="B158" s="1" t="str">
        <f>'Input Data'!AH173</f>
        <v>5310 52 ST</v>
      </c>
      <c r="C158" s="1" t="str">
        <f>'Input Data'!C173</f>
        <v>AB</v>
      </c>
      <c r="D158" s="1" t="str">
        <f>'Input Data'!D173</f>
        <v>PREM DYED</v>
      </c>
      <c r="E158" s="1">
        <f>'Input Data'!AA173</f>
        <v>108.5</v>
      </c>
      <c r="F158" s="1">
        <f>'Input Data'!F173</f>
        <v>10</v>
      </c>
      <c r="G158" s="1">
        <f>'Input Data'!G173</f>
        <v>4</v>
      </c>
      <c r="H158" s="1">
        <f>'Input Data'!H173</f>
        <v>0</v>
      </c>
      <c r="I158" s="1">
        <f>'Input Data'!I173</f>
        <v>0</v>
      </c>
      <c r="J158" s="1">
        <f t="shared" si="4"/>
        <v>122.5</v>
      </c>
      <c r="K158" s="6">
        <f>J158*'Input Data'!AF173</f>
        <v>6.125</v>
      </c>
      <c r="L158" s="6">
        <f>J158*'Input Data'!AG173</f>
        <v>0</v>
      </c>
      <c r="M158" s="6">
        <f t="shared" si="5"/>
        <v>128.625</v>
      </c>
    </row>
    <row r="159" spans="1:13" x14ac:dyDescent="0.2">
      <c r="A159" s="1" t="str">
        <f>'Input Data'!B174</f>
        <v>LLOYDMINSTER</v>
      </c>
      <c r="B159" s="1" t="str">
        <f>'Input Data'!AH174</f>
        <v>5310 52 ST</v>
      </c>
      <c r="C159" s="1" t="str">
        <f>'Input Data'!C174</f>
        <v>AB</v>
      </c>
      <c r="D159" s="1" t="str">
        <f>'Input Data'!D174</f>
        <v>PREMIUM</v>
      </c>
      <c r="E159" s="1">
        <f>'Input Data'!AA174</f>
        <v>108.5</v>
      </c>
      <c r="F159" s="1">
        <f>'Input Data'!F174</f>
        <v>10</v>
      </c>
      <c r="G159" s="1">
        <f>'Input Data'!G174</f>
        <v>13</v>
      </c>
      <c r="H159" s="1">
        <f>'Input Data'!H174</f>
        <v>0</v>
      </c>
      <c r="I159" s="1">
        <f>'Input Data'!I174</f>
        <v>0</v>
      </c>
      <c r="J159" s="1">
        <f t="shared" si="4"/>
        <v>131.5</v>
      </c>
      <c r="K159" s="6">
        <f>J159*'Input Data'!AF174</f>
        <v>6.5750000000000002</v>
      </c>
      <c r="L159" s="6">
        <f>J159*'Input Data'!AG174</f>
        <v>0</v>
      </c>
      <c r="M159" s="6">
        <f t="shared" si="5"/>
        <v>138.07499999999999</v>
      </c>
    </row>
    <row r="160" spans="1:13" x14ac:dyDescent="0.2">
      <c r="A160" s="1" t="str">
        <f>'Input Data'!B175</f>
        <v>LLOYDMINSTER</v>
      </c>
      <c r="B160" s="1" t="str">
        <f>'Input Data'!AH175</f>
        <v>5310 52 ST</v>
      </c>
      <c r="C160" s="1" t="str">
        <f>'Input Data'!C175</f>
        <v>AB</v>
      </c>
      <c r="D160" s="1" t="str">
        <f>'Input Data'!D175</f>
        <v>UNBRAND DEF</v>
      </c>
      <c r="E160" s="1">
        <f>'Input Data'!AA175</f>
        <v>193</v>
      </c>
      <c r="F160" s="1">
        <f>'Input Data'!F175</f>
        <v>0</v>
      </c>
      <c r="G160" s="1">
        <f>'Input Data'!G175</f>
        <v>0</v>
      </c>
      <c r="H160" s="1">
        <f>'Input Data'!H175</f>
        <v>0</v>
      </c>
      <c r="I160" s="1">
        <f>'Input Data'!I175</f>
        <v>0</v>
      </c>
      <c r="J160" s="1">
        <f t="shared" si="4"/>
        <v>193</v>
      </c>
      <c r="K160" s="6">
        <f>J160*'Input Data'!AF175</f>
        <v>9.65</v>
      </c>
      <c r="L160" s="6">
        <f>J160*'Input Data'!AG175</f>
        <v>0</v>
      </c>
      <c r="M160" s="6">
        <f t="shared" si="5"/>
        <v>202.65</v>
      </c>
    </row>
    <row r="161" spans="1:13" x14ac:dyDescent="0.2">
      <c r="A161" s="1" t="str">
        <f>'Input Data'!B176</f>
        <v>LLOYDMINSTER</v>
      </c>
      <c r="B161" s="1" t="str">
        <f>'Input Data'!AH176</f>
        <v>5721 44 ST</v>
      </c>
      <c r="C161" s="1" t="str">
        <f>'Input Data'!C176</f>
        <v>AB</v>
      </c>
      <c r="D161" s="1" t="str">
        <f>'Input Data'!D176</f>
        <v>DIESEL LS</v>
      </c>
      <c r="E161" s="1">
        <f>'Input Data'!AA176</f>
        <v>103.5</v>
      </c>
      <c r="F161" s="1">
        <f>'Input Data'!F176</f>
        <v>4</v>
      </c>
      <c r="G161" s="1">
        <f>'Input Data'!G176</f>
        <v>13</v>
      </c>
      <c r="H161" s="1">
        <f>'Input Data'!H176</f>
        <v>0</v>
      </c>
      <c r="I161" s="1">
        <f>'Input Data'!I176</f>
        <v>0</v>
      </c>
      <c r="J161" s="1">
        <f t="shared" si="4"/>
        <v>120.5</v>
      </c>
      <c r="K161" s="6">
        <f>J161*'Input Data'!AF176</f>
        <v>6.0250000000000004</v>
      </c>
      <c r="L161" s="6">
        <f>J161*'Input Data'!AG176</f>
        <v>0</v>
      </c>
      <c r="M161" s="6">
        <f t="shared" si="5"/>
        <v>126.52500000000001</v>
      </c>
    </row>
    <row r="162" spans="1:13" x14ac:dyDescent="0.2">
      <c r="A162" s="1" t="str">
        <f>'Input Data'!B177</f>
        <v>LLOYDMINSTER</v>
      </c>
      <c r="B162" s="1" t="str">
        <f>'Input Data'!AH177</f>
        <v>5721 44 ST</v>
      </c>
      <c r="C162" s="1" t="str">
        <f>'Input Data'!C177</f>
        <v>AB</v>
      </c>
      <c r="D162" s="1" t="str">
        <f>'Input Data'!D177</f>
        <v>ETH MID</v>
      </c>
      <c r="E162" s="1">
        <f>'Input Data'!AA177</f>
        <v>93.8</v>
      </c>
      <c r="F162" s="1">
        <f>'Input Data'!F177</f>
        <v>10</v>
      </c>
      <c r="G162" s="1">
        <f>'Input Data'!G177</f>
        <v>13</v>
      </c>
      <c r="H162" s="1">
        <f>'Input Data'!H177</f>
        <v>0</v>
      </c>
      <c r="I162" s="1">
        <f>'Input Data'!I177</f>
        <v>0</v>
      </c>
      <c r="J162" s="1">
        <f t="shared" si="4"/>
        <v>116.8</v>
      </c>
      <c r="K162" s="6">
        <f>J162*'Input Data'!AF177</f>
        <v>5.84</v>
      </c>
      <c r="L162" s="6">
        <f>J162*'Input Data'!AG177</f>
        <v>0</v>
      </c>
      <c r="M162" s="6">
        <f t="shared" si="5"/>
        <v>122.64</v>
      </c>
    </row>
    <row r="163" spans="1:13" x14ac:dyDescent="0.2">
      <c r="A163" s="1" t="str">
        <f>'Input Data'!B178</f>
        <v>LLOYDMINSTER</v>
      </c>
      <c r="B163" s="1" t="str">
        <f>'Input Data'!AH178</f>
        <v>5721 44 ST</v>
      </c>
      <c r="C163" s="1" t="str">
        <f>'Input Data'!C178</f>
        <v>AB</v>
      </c>
      <c r="D163" s="1" t="str">
        <f>'Input Data'!D178</f>
        <v>ETHANOL REG</v>
      </c>
      <c r="E163" s="1">
        <f>'Input Data'!AA178</f>
        <v>89.8</v>
      </c>
      <c r="F163" s="1">
        <f>'Input Data'!F178</f>
        <v>10</v>
      </c>
      <c r="G163" s="1">
        <f>'Input Data'!G178</f>
        <v>13</v>
      </c>
      <c r="H163" s="1">
        <f>'Input Data'!H178</f>
        <v>0</v>
      </c>
      <c r="I163" s="1">
        <f>'Input Data'!I178</f>
        <v>0</v>
      </c>
      <c r="J163" s="1">
        <f t="shared" si="4"/>
        <v>112.8</v>
      </c>
      <c r="K163" s="6">
        <f>J163*'Input Data'!AF178</f>
        <v>5.6400000000000006</v>
      </c>
      <c r="L163" s="6">
        <f>J163*'Input Data'!AG178</f>
        <v>0</v>
      </c>
      <c r="M163" s="6">
        <f t="shared" si="5"/>
        <v>118.44</v>
      </c>
    </row>
    <row r="164" spans="1:13" x14ac:dyDescent="0.2">
      <c r="A164" s="1" t="str">
        <f>'Input Data'!B179</f>
        <v>LLOYDMINSTER</v>
      </c>
      <c r="B164" s="1" t="str">
        <f>'Input Data'!AH179</f>
        <v>5721 44 ST</v>
      </c>
      <c r="C164" s="1" t="str">
        <f>'Input Data'!C179</f>
        <v>AB</v>
      </c>
      <c r="D164" s="1" t="str">
        <f>'Input Data'!D179</f>
        <v>PREMIUM</v>
      </c>
      <c r="E164" s="1">
        <f>'Input Data'!AA179</f>
        <v>96.5</v>
      </c>
      <c r="F164" s="1">
        <f>'Input Data'!F179</f>
        <v>10</v>
      </c>
      <c r="G164" s="1">
        <f>'Input Data'!G179</f>
        <v>13</v>
      </c>
      <c r="H164" s="1">
        <f>'Input Data'!H179</f>
        <v>0</v>
      </c>
      <c r="I164" s="1">
        <f>'Input Data'!I179</f>
        <v>0</v>
      </c>
      <c r="J164" s="1">
        <f t="shared" si="4"/>
        <v>119.5</v>
      </c>
      <c r="K164" s="6">
        <f>J164*'Input Data'!AF179</f>
        <v>5.9750000000000005</v>
      </c>
      <c r="L164" s="6">
        <f>J164*'Input Data'!AG179</f>
        <v>0</v>
      </c>
      <c r="M164" s="6">
        <f t="shared" si="5"/>
        <v>125.47499999999999</v>
      </c>
    </row>
    <row r="165" spans="1:13" x14ac:dyDescent="0.2">
      <c r="A165" s="1" t="str">
        <f>'Input Data'!B180</f>
        <v>LLOYDMINSTER</v>
      </c>
      <c r="B165" s="1" t="str">
        <f>'Input Data'!AH180</f>
        <v>5721 44 ST</v>
      </c>
      <c r="C165" s="1" t="str">
        <f>'Input Data'!C180</f>
        <v>AB</v>
      </c>
      <c r="D165" s="1" t="str">
        <f>'Input Data'!D180</f>
        <v>UNBRAND DEF</v>
      </c>
      <c r="E165" s="1">
        <f>'Input Data'!AA180</f>
        <v>127.2</v>
      </c>
      <c r="F165" s="1">
        <f>'Input Data'!F180</f>
        <v>0</v>
      </c>
      <c r="G165" s="1">
        <f>'Input Data'!G180</f>
        <v>0</v>
      </c>
      <c r="H165" s="1">
        <f>'Input Data'!H180</f>
        <v>0</v>
      </c>
      <c r="I165" s="1">
        <f>'Input Data'!I180</f>
        <v>0</v>
      </c>
      <c r="J165" s="1">
        <f t="shared" si="4"/>
        <v>127.2</v>
      </c>
      <c r="K165" s="6">
        <f>J165*'Input Data'!AF180</f>
        <v>6.36</v>
      </c>
      <c r="L165" s="6">
        <f>J165*'Input Data'!AG180</f>
        <v>0</v>
      </c>
      <c r="M165" s="6">
        <f t="shared" si="5"/>
        <v>133.56</v>
      </c>
    </row>
    <row r="166" spans="1:13" x14ac:dyDescent="0.2">
      <c r="A166" s="1" t="str">
        <f>'Input Data'!B181</f>
        <v>MEDICINE HAT</v>
      </c>
      <c r="B166" s="1" t="str">
        <f>'Input Data'!AH181</f>
        <v>561 15 ST SW</v>
      </c>
      <c r="C166" s="1" t="str">
        <f>'Input Data'!C181</f>
        <v>AB</v>
      </c>
      <c r="D166" s="1" t="str">
        <f>'Input Data'!D181</f>
        <v>DIESEL LS</v>
      </c>
      <c r="E166" s="1">
        <f>'Input Data'!AA181</f>
        <v>107.5</v>
      </c>
      <c r="F166" s="1">
        <f>'Input Data'!F181</f>
        <v>4</v>
      </c>
      <c r="G166" s="1">
        <f>'Input Data'!G181</f>
        <v>13</v>
      </c>
      <c r="H166" s="1">
        <f>'Input Data'!H181</f>
        <v>0</v>
      </c>
      <c r="I166" s="1">
        <f>'Input Data'!I181</f>
        <v>0</v>
      </c>
      <c r="J166" s="1">
        <f t="shared" si="4"/>
        <v>124.5</v>
      </c>
      <c r="K166" s="6">
        <f>J166*'Input Data'!AF181</f>
        <v>6.2250000000000005</v>
      </c>
      <c r="L166" s="6">
        <f>J166*'Input Data'!AG181</f>
        <v>0</v>
      </c>
      <c r="M166" s="6">
        <f t="shared" si="5"/>
        <v>130.72499999999999</v>
      </c>
    </row>
    <row r="167" spans="1:13" x14ac:dyDescent="0.2">
      <c r="A167" s="1" t="str">
        <f>'Input Data'!B182</f>
        <v>MEDICINE HAT</v>
      </c>
      <c r="B167" s="1" t="str">
        <f>'Input Data'!AH182</f>
        <v>561 15 ST SW</v>
      </c>
      <c r="C167" s="1" t="str">
        <f>'Input Data'!C182</f>
        <v>AB</v>
      </c>
      <c r="D167" s="1" t="str">
        <f>'Input Data'!D182</f>
        <v>ETH MID</v>
      </c>
      <c r="E167" s="1">
        <f>'Input Data'!AA182</f>
        <v>100.5</v>
      </c>
      <c r="F167" s="1">
        <f>'Input Data'!F182</f>
        <v>10</v>
      </c>
      <c r="G167" s="1">
        <f>'Input Data'!G182</f>
        <v>13</v>
      </c>
      <c r="H167" s="1">
        <f>'Input Data'!H182</f>
        <v>0</v>
      </c>
      <c r="I167" s="1">
        <f>'Input Data'!I182</f>
        <v>0</v>
      </c>
      <c r="J167" s="1">
        <f t="shared" si="4"/>
        <v>123.5</v>
      </c>
      <c r="K167" s="6">
        <f>J167*'Input Data'!AF182</f>
        <v>6.1750000000000007</v>
      </c>
      <c r="L167" s="6">
        <f>J167*'Input Data'!AG182</f>
        <v>0</v>
      </c>
      <c r="M167" s="6">
        <f t="shared" si="5"/>
        <v>129.67500000000001</v>
      </c>
    </row>
    <row r="168" spans="1:13" x14ac:dyDescent="0.2">
      <c r="A168" s="1" t="str">
        <f>'Input Data'!B183</f>
        <v>MEDICINE HAT</v>
      </c>
      <c r="B168" s="1" t="str">
        <f>'Input Data'!AH183</f>
        <v>561 15 ST SW</v>
      </c>
      <c r="C168" s="1" t="str">
        <f>'Input Data'!C183</f>
        <v>AB</v>
      </c>
      <c r="D168" s="1" t="str">
        <f>'Input Data'!D183</f>
        <v>ETHANOL REG</v>
      </c>
      <c r="E168" s="1">
        <f>'Input Data'!AA183</f>
        <v>92.8</v>
      </c>
      <c r="F168" s="1">
        <f>'Input Data'!F183</f>
        <v>10</v>
      </c>
      <c r="G168" s="1">
        <f>'Input Data'!G183</f>
        <v>13</v>
      </c>
      <c r="H168" s="1">
        <f>'Input Data'!H183</f>
        <v>0</v>
      </c>
      <c r="I168" s="1">
        <f>'Input Data'!I183</f>
        <v>0</v>
      </c>
      <c r="J168" s="1">
        <f t="shared" si="4"/>
        <v>115.8</v>
      </c>
      <c r="K168" s="6">
        <f>J168*'Input Data'!AF183</f>
        <v>5.79</v>
      </c>
      <c r="L168" s="6">
        <f>J168*'Input Data'!AG183</f>
        <v>0</v>
      </c>
      <c r="M168" s="6">
        <f t="shared" si="5"/>
        <v>121.59</v>
      </c>
    </row>
    <row r="169" spans="1:13" x14ac:dyDescent="0.2">
      <c r="A169" s="1" t="str">
        <f>'Input Data'!B184</f>
        <v>MEDICINE HAT</v>
      </c>
      <c r="B169" s="1" t="str">
        <f>'Input Data'!AH184</f>
        <v>561 15 ST SW</v>
      </c>
      <c r="C169" s="1" t="str">
        <f>'Input Data'!C184</f>
        <v>AB</v>
      </c>
      <c r="D169" s="1" t="str">
        <f>'Input Data'!D184</f>
        <v>MID</v>
      </c>
      <c r="E169" s="1">
        <f>'Input Data'!AA184</f>
        <v>114.1</v>
      </c>
      <c r="F169" s="1">
        <f>'Input Data'!F184</f>
        <v>10</v>
      </c>
      <c r="G169" s="1">
        <f>'Input Data'!G184</f>
        <v>13</v>
      </c>
      <c r="H169" s="1">
        <f>'Input Data'!H184</f>
        <v>0</v>
      </c>
      <c r="I169" s="1">
        <f>'Input Data'!I184</f>
        <v>0</v>
      </c>
      <c r="J169" s="1">
        <f t="shared" si="4"/>
        <v>137.1</v>
      </c>
      <c r="K169" s="6">
        <f>J169*'Input Data'!AF184</f>
        <v>6.8550000000000004</v>
      </c>
      <c r="L169" s="6">
        <f>J169*'Input Data'!AG184</f>
        <v>0</v>
      </c>
      <c r="M169" s="6">
        <f t="shared" si="5"/>
        <v>143.95499999999998</v>
      </c>
    </row>
    <row r="170" spans="1:13" x14ac:dyDescent="0.2">
      <c r="A170" s="1" t="str">
        <f>'Input Data'!B185</f>
        <v>MEDICINE HAT</v>
      </c>
      <c r="B170" s="1" t="str">
        <f>'Input Data'!AH185</f>
        <v>561 15 ST SW</v>
      </c>
      <c r="C170" s="1" t="str">
        <f>'Input Data'!C185</f>
        <v>AB</v>
      </c>
      <c r="D170" s="1" t="str">
        <f>'Input Data'!D185</f>
        <v>PREMIUM</v>
      </c>
      <c r="E170" s="1">
        <f>'Input Data'!AA185</f>
        <v>116.1</v>
      </c>
      <c r="F170" s="1">
        <f>'Input Data'!F185</f>
        <v>10</v>
      </c>
      <c r="G170" s="1">
        <f>'Input Data'!G185</f>
        <v>13</v>
      </c>
      <c r="H170" s="1">
        <f>'Input Data'!H185</f>
        <v>0</v>
      </c>
      <c r="I170" s="1">
        <f>'Input Data'!I185</f>
        <v>0</v>
      </c>
      <c r="J170" s="1">
        <f t="shared" si="4"/>
        <v>139.1</v>
      </c>
      <c r="K170" s="6">
        <f>J170*'Input Data'!AF185</f>
        <v>6.9550000000000001</v>
      </c>
      <c r="L170" s="6">
        <f>J170*'Input Data'!AG185</f>
        <v>0</v>
      </c>
      <c r="M170" s="6">
        <f t="shared" si="5"/>
        <v>146.05500000000001</v>
      </c>
    </row>
    <row r="171" spans="1:13" x14ac:dyDescent="0.2">
      <c r="A171" s="1" t="str">
        <f>'Input Data'!B186</f>
        <v>MEDICINE HAT</v>
      </c>
      <c r="B171" s="1" t="str">
        <f>'Input Data'!AH186</f>
        <v>561 15 ST SW</v>
      </c>
      <c r="C171" s="1" t="str">
        <f>'Input Data'!C186</f>
        <v>AB</v>
      </c>
      <c r="D171" s="1" t="str">
        <f>'Input Data'!D186</f>
        <v>REGULAR</v>
      </c>
      <c r="E171" s="1">
        <f>'Input Data'!AA186</f>
        <v>101.1</v>
      </c>
      <c r="F171" s="1">
        <f>'Input Data'!F186</f>
        <v>10</v>
      </c>
      <c r="G171" s="1">
        <f>'Input Data'!G186</f>
        <v>13</v>
      </c>
      <c r="H171" s="1">
        <f>'Input Data'!H186</f>
        <v>0</v>
      </c>
      <c r="I171" s="1">
        <f>'Input Data'!I186</f>
        <v>0</v>
      </c>
      <c r="J171" s="1">
        <f t="shared" si="4"/>
        <v>124.1</v>
      </c>
      <c r="K171" s="6">
        <f>J171*'Input Data'!AF186</f>
        <v>6.2050000000000001</v>
      </c>
      <c r="L171" s="6">
        <f>J171*'Input Data'!AG186</f>
        <v>0</v>
      </c>
      <c r="M171" s="6">
        <f t="shared" si="5"/>
        <v>130.30500000000001</v>
      </c>
    </row>
    <row r="172" spans="1:13" x14ac:dyDescent="0.2">
      <c r="A172" s="1" t="str">
        <f>'Input Data'!B187</f>
        <v>NISKU</v>
      </c>
      <c r="B172" s="1" t="str">
        <f>'Input Data'!AH187</f>
        <v>201 8020 SPARROW DR</v>
      </c>
      <c r="C172" s="1" t="str">
        <f>'Input Data'!C187</f>
        <v>AB</v>
      </c>
      <c r="D172" s="1" t="str">
        <f>'Input Data'!D187</f>
        <v>DIESEL LS</v>
      </c>
      <c r="E172" s="1">
        <f>'Input Data'!AA187</f>
        <v>102.3</v>
      </c>
      <c r="F172" s="1">
        <f>'Input Data'!F187</f>
        <v>4</v>
      </c>
      <c r="G172" s="1">
        <f>'Input Data'!G187</f>
        <v>13</v>
      </c>
      <c r="H172" s="1">
        <f>'Input Data'!H187</f>
        <v>0</v>
      </c>
      <c r="I172" s="1">
        <f>'Input Data'!I187</f>
        <v>0</v>
      </c>
      <c r="J172" s="1">
        <f t="shared" si="4"/>
        <v>119.3</v>
      </c>
      <c r="K172" s="6">
        <f>J172*'Input Data'!AF187</f>
        <v>5.9649999999999999</v>
      </c>
      <c r="L172" s="6">
        <f>J172*'Input Data'!AG187</f>
        <v>0</v>
      </c>
      <c r="M172" s="6">
        <f t="shared" si="5"/>
        <v>125.265</v>
      </c>
    </row>
    <row r="173" spans="1:13" x14ac:dyDescent="0.2">
      <c r="A173" s="1" t="str">
        <f>'Input Data'!B188</f>
        <v>NISKU</v>
      </c>
      <c r="B173" s="1" t="str">
        <f>'Input Data'!AH188</f>
        <v>201 8020 SPARROW DR</v>
      </c>
      <c r="C173" s="1" t="str">
        <f>'Input Data'!C188</f>
        <v>AB</v>
      </c>
      <c r="D173" s="1" t="str">
        <f>'Input Data'!D188</f>
        <v>ETH MID</v>
      </c>
      <c r="E173" s="1">
        <f>'Input Data'!AA188</f>
        <v>96.7</v>
      </c>
      <c r="F173" s="1">
        <f>'Input Data'!F188</f>
        <v>10</v>
      </c>
      <c r="G173" s="1">
        <f>'Input Data'!G188</f>
        <v>13</v>
      </c>
      <c r="H173" s="1">
        <f>'Input Data'!H188</f>
        <v>0</v>
      </c>
      <c r="I173" s="1">
        <f>'Input Data'!I188</f>
        <v>0</v>
      </c>
      <c r="J173" s="1">
        <f t="shared" si="4"/>
        <v>119.7</v>
      </c>
      <c r="K173" s="6">
        <f>J173*'Input Data'!AF188</f>
        <v>5.9850000000000003</v>
      </c>
      <c r="L173" s="6">
        <f>J173*'Input Data'!AG188</f>
        <v>0</v>
      </c>
      <c r="M173" s="6">
        <f t="shared" si="5"/>
        <v>125.685</v>
      </c>
    </row>
    <row r="174" spans="1:13" x14ac:dyDescent="0.2">
      <c r="A174" s="1" t="str">
        <f>'Input Data'!B189</f>
        <v>NISKU</v>
      </c>
      <c r="B174" s="1" t="str">
        <f>'Input Data'!AH189</f>
        <v>201 8020 SPARROW DR</v>
      </c>
      <c r="C174" s="1" t="str">
        <f>'Input Data'!C189</f>
        <v>AB</v>
      </c>
      <c r="D174" s="1" t="str">
        <f>'Input Data'!D189</f>
        <v>ETHANOL REG</v>
      </c>
      <c r="E174" s="1">
        <f>'Input Data'!AA189</f>
        <v>88.7</v>
      </c>
      <c r="F174" s="1">
        <f>'Input Data'!F189</f>
        <v>10</v>
      </c>
      <c r="G174" s="1">
        <f>'Input Data'!G189</f>
        <v>13</v>
      </c>
      <c r="H174" s="1">
        <f>'Input Data'!H189</f>
        <v>0</v>
      </c>
      <c r="I174" s="1">
        <f>'Input Data'!I189</f>
        <v>0</v>
      </c>
      <c r="J174" s="1">
        <f t="shared" si="4"/>
        <v>111.7</v>
      </c>
      <c r="K174" s="6">
        <f>J174*'Input Data'!AF189</f>
        <v>5.5850000000000009</v>
      </c>
      <c r="L174" s="6">
        <f>J174*'Input Data'!AG189</f>
        <v>0</v>
      </c>
      <c r="M174" s="6">
        <f t="shared" si="5"/>
        <v>117.285</v>
      </c>
    </row>
    <row r="175" spans="1:13" x14ac:dyDescent="0.2">
      <c r="A175" s="1" t="str">
        <f>'Input Data'!B190</f>
        <v>NISKU</v>
      </c>
      <c r="B175" s="1" t="str">
        <f>'Input Data'!AH190</f>
        <v>201 8020 SPARROW DR</v>
      </c>
      <c r="C175" s="1" t="str">
        <f>'Input Data'!C190</f>
        <v>AB</v>
      </c>
      <c r="D175" s="1" t="str">
        <f>'Input Data'!D190</f>
        <v>PREMIUM</v>
      </c>
      <c r="E175" s="1">
        <f>'Input Data'!AA190</f>
        <v>107.7</v>
      </c>
      <c r="F175" s="1">
        <f>'Input Data'!F190</f>
        <v>10</v>
      </c>
      <c r="G175" s="1">
        <f>'Input Data'!G190</f>
        <v>13</v>
      </c>
      <c r="H175" s="1">
        <f>'Input Data'!H190</f>
        <v>0</v>
      </c>
      <c r="I175" s="1">
        <f>'Input Data'!I190</f>
        <v>0</v>
      </c>
      <c r="J175" s="1">
        <f t="shared" si="4"/>
        <v>130.69999999999999</v>
      </c>
      <c r="K175" s="6">
        <f>J175*'Input Data'!AF190</f>
        <v>6.5350000000000001</v>
      </c>
      <c r="L175" s="6">
        <f>J175*'Input Data'!AG190</f>
        <v>0</v>
      </c>
      <c r="M175" s="6">
        <f t="shared" si="5"/>
        <v>137.23499999999999</v>
      </c>
    </row>
    <row r="176" spans="1:13" x14ac:dyDescent="0.2">
      <c r="A176" s="1" t="str">
        <f>'Input Data'!B191</f>
        <v>NISKU</v>
      </c>
      <c r="B176" s="1" t="str">
        <f>'Input Data'!AH191</f>
        <v>201 8020 SPARROW DR</v>
      </c>
      <c r="C176" s="1" t="str">
        <f>'Input Data'!C191</f>
        <v>AB</v>
      </c>
      <c r="D176" s="1" t="str">
        <f>'Input Data'!D191</f>
        <v>UNBRAND DEF</v>
      </c>
      <c r="E176" s="1">
        <f>'Input Data'!AA191</f>
        <v>127.2</v>
      </c>
      <c r="F176" s="1">
        <f>'Input Data'!F191</f>
        <v>0</v>
      </c>
      <c r="G176" s="1">
        <f>'Input Data'!G191</f>
        <v>0</v>
      </c>
      <c r="H176" s="1">
        <f>'Input Data'!H191</f>
        <v>0</v>
      </c>
      <c r="I176" s="1">
        <f>'Input Data'!I191</f>
        <v>0</v>
      </c>
      <c r="J176" s="1">
        <f t="shared" si="4"/>
        <v>127.2</v>
      </c>
      <c r="K176" s="6">
        <f>J176*'Input Data'!AF191</f>
        <v>6.36</v>
      </c>
      <c r="L176" s="6">
        <f>J176*'Input Data'!AG191</f>
        <v>0</v>
      </c>
      <c r="M176" s="6">
        <f t="shared" si="5"/>
        <v>133.56</v>
      </c>
    </row>
    <row r="177" spans="1:13" x14ac:dyDescent="0.2">
      <c r="A177" s="1" t="str">
        <f>'Input Data'!B192</f>
        <v>NISKU</v>
      </c>
      <c r="B177" s="1" t="str">
        <f>'Input Data'!AH192</f>
        <v>2010 Sparrow Drive</v>
      </c>
      <c r="C177" s="1" t="str">
        <f>'Input Data'!C192</f>
        <v>AB</v>
      </c>
      <c r="D177" s="1" t="str">
        <f>'Input Data'!D192</f>
        <v>D LS DYED</v>
      </c>
      <c r="E177" s="1">
        <f>'Input Data'!AA192</f>
        <v>106.2</v>
      </c>
      <c r="F177" s="1">
        <f>'Input Data'!F192</f>
        <v>4</v>
      </c>
      <c r="G177" s="1">
        <f>'Input Data'!G192</f>
        <v>4</v>
      </c>
      <c r="H177" s="1">
        <f>'Input Data'!H192</f>
        <v>0</v>
      </c>
      <c r="I177" s="1">
        <f>'Input Data'!I192</f>
        <v>0</v>
      </c>
      <c r="J177" s="1">
        <f t="shared" si="4"/>
        <v>114.2</v>
      </c>
      <c r="K177" s="6">
        <f>J177*'Input Data'!AF192</f>
        <v>5.7100000000000009</v>
      </c>
      <c r="L177" s="6">
        <f>J177*'Input Data'!AG192</f>
        <v>0</v>
      </c>
      <c r="M177" s="6">
        <f t="shared" si="5"/>
        <v>119.91</v>
      </c>
    </row>
    <row r="178" spans="1:13" x14ac:dyDescent="0.2">
      <c r="A178" s="1" t="str">
        <f>'Input Data'!B193</f>
        <v>NISKU</v>
      </c>
      <c r="B178" s="1" t="str">
        <f>'Input Data'!AH193</f>
        <v>2010 Sparrow Drive</v>
      </c>
      <c r="C178" s="1" t="str">
        <f>'Input Data'!C193</f>
        <v>AB</v>
      </c>
      <c r="D178" s="1" t="str">
        <f>'Input Data'!D193</f>
        <v>DIESEL LS</v>
      </c>
      <c r="E178" s="1">
        <f>'Input Data'!AA193</f>
        <v>103</v>
      </c>
      <c r="F178" s="1">
        <f>'Input Data'!F193</f>
        <v>4</v>
      </c>
      <c r="G178" s="1">
        <f>'Input Data'!G193</f>
        <v>13</v>
      </c>
      <c r="H178" s="1">
        <f>'Input Data'!H193</f>
        <v>0</v>
      </c>
      <c r="I178" s="1">
        <f>'Input Data'!I193</f>
        <v>0</v>
      </c>
      <c r="J178" s="1">
        <f t="shared" si="4"/>
        <v>120</v>
      </c>
      <c r="K178" s="6">
        <f>J178*'Input Data'!AF193</f>
        <v>6</v>
      </c>
      <c r="L178" s="6">
        <f>J178*'Input Data'!AG193</f>
        <v>0</v>
      </c>
      <c r="M178" s="6">
        <f t="shared" si="5"/>
        <v>126</v>
      </c>
    </row>
    <row r="179" spans="1:13" x14ac:dyDescent="0.2">
      <c r="A179" s="1" t="str">
        <f>'Input Data'!B194</f>
        <v>NISKU</v>
      </c>
      <c r="B179" s="1" t="str">
        <f>'Input Data'!AH194</f>
        <v>2010 Sparrow Drive</v>
      </c>
      <c r="C179" s="1" t="str">
        <f>'Input Data'!C194</f>
        <v>AB</v>
      </c>
      <c r="D179" s="1" t="str">
        <f>'Input Data'!D194</f>
        <v>UNBRAND DEF</v>
      </c>
      <c r="E179" s="1">
        <f>'Input Data'!AA194</f>
        <v>132.5</v>
      </c>
      <c r="F179" s="1">
        <f>'Input Data'!F194</f>
        <v>0</v>
      </c>
      <c r="G179" s="1">
        <f>'Input Data'!G194</f>
        <v>0</v>
      </c>
      <c r="H179" s="1">
        <f>'Input Data'!H194</f>
        <v>0</v>
      </c>
      <c r="I179" s="1">
        <f>'Input Data'!I194</f>
        <v>0</v>
      </c>
      <c r="J179" s="1">
        <f t="shared" si="4"/>
        <v>132.5</v>
      </c>
      <c r="K179" s="6">
        <f>J179*'Input Data'!AF194</f>
        <v>6.625</v>
      </c>
      <c r="L179" s="6">
        <f>J179*'Input Data'!AG194</f>
        <v>0</v>
      </c>
      <c r="M179" s="6">
        <f t="shared" si="5"/>
        <v>139.125</v>
      </c>
    </row>
    <row r="180" spans="1:13" x14ac:dyDescent="0.2">
      <c r="A180" s="1" t="str">
        <f>'Input Data'!B195</f>
        <v>OKOTOKS</v>
      </c>
      <c r="B180" s="1" t="str">
        <f>'Input Data'!AH195</f>
        <v>48223 338 AVE E</v>
      </c>
      <c r="C180" s="1" t="str">
        <f>'Input Data'!C195</f>
        <v>AB</v>
      </c>
      <c r="D180" s="1" t="str">
        <f>'Input Data'!D195</f>
        <v>D LS DYED</v>
      </c>
      <c r="E180" s="1">
        <f>'Input Data'!AA195</f>
        <v>105.3</v>
      </c>
      <c r="F180" s="1">
        <f>'Input Data'!F195</f>
        <v>4</v>
      </c>
      <c r="G180" s="1">
        <f>'Input Data'!G195</f>
        <v>4</v>
      </c>
      <c r="H180" s="1">
        <f>'Input Data'!H195</f>
        <v>0</v>
      </c>
      <c r="I180" s="1">
        <f>'Input Data'!I195</f>
        <v>0</v>
      </c>
      <c r="J180" s="1">
        <f t="shared" si="4"/>
        <v>113.3</v>
      </c>
      <c r="K180" s="6">
        <f>J180*'Input Data'!AF195</f>
        <v>5.665</v>
      </c>
      <c r="L180" s="6">
        <f>J180*'Input Data'!AG195</f>
        <v>0</v>
      </c>
      <c r="M180" s="6">
        <f t="shared" si="5"/>
        <v>118.965</v>
      </c>
    </row>
    <row r="181" spans="1:13" x14ac:dyDescent="0.2">
      <c r="A181" s="1" t="str">
        <f>'Input Data'!B196</f>
        <v>OKOTOKS</v>
      </c>
      <c r="B181" s="1" t="str">
        <f>'Input Data'!AH196</f>
        <v>48223 338 AVE E</v>
      </c>
      <c r="C181" s="1" t="str">
        <f>'Input Data'!C196</f>
        <v>AB</v>
      </c>
      <c r="D181" s="1" t="str">
        <f>'Input Data'!D196</f>
        <v>DIESEL LS</v>
      </c>
      <c r="E181" s="1">
        <f>'Input Data'!AA196</f>
        <v>105.3</v>
      </c>
      <c r="F181" s="1">
        <f>'Input Data'!F196</f>
        <v>4</v>
      </c>
      <c r="G181" s="1">
        <f>'Input Data'!G196</f>
        <v>13</v>
      </c>
      <c r="H181" s="1">
        <f>'Input Data'!H196</f>
        <v>0</v>
      </c>
      <c r="I181" s="1">
        <f>'Input Data'!I196</f>
        <v>0</v>
      </c>
      <c r="J181" s="1">
        <f t="shared" si="4"/>
        <v>122.3</v>
      </c>
      <c r="K181" s="6">
        <f>J181*'Input Data'!AF196</f>
        <v>6.1150000000000002</v>
      </c>
      <c r="L181" s="6">
        <f>J181*'Input Data'!AG196</f>
        <v>0</v>
      </c>
      <c r="M181" s="6">
        <f t="shared" si="5"/>
        <v>128.41499999999999</v>
      </c>
    </row>
    <row r="182" spans="1:13" x14ac:dyDescent="0.2">
      <c r="A182" s="1" t="str">
        <f>'Input Data'!B197</f>
        <v>OKOTOKS</v>
      </c>
      <c r="B182" s="1" t="str">
        <f>'Input Data'!AH197</f>
        <v>48223 338 AVE E</v>
      </c>
      <c r="C182" s="1" t="str">
        <f>'Input Data'!C197</f>
        <v>AB</v>
      </c>
      <c r="D182" s="1" t="str">
        <f>'Input Data'!D197</f>
        <v>ETHANOL REG</v>
      </c>
      <c r="E182" s="1">
        <f>'Input Data'!AA197</f>
        <v>91.3</v>
      </c>
      <c r="F182" s="1">
        <f>'Input Data'!F197</f>
        <v>10</v>
      </c>
      <c r="G182" s="1">
        <f>'Input Data'!G197</f>
        <v>13</v>
      </c>
      <c r="H182" s="1">
        <f>'Input Data'!H197</f>
        <v>0</v>
      </c>
      <c r="I182" s="1">
        <f>'Input Data'!I197</f>
        <v>0</v>
      </c>
      <c r="J182" s="1">
        <f t="shared" si="4"/>
        <v>114.3</v>
      </c>
      <c r="K182" s="6">
        <f>J182*'Input Data'!AF197</f>
        <v>5.7149999999999999</v>
      </c>
      <c r="L182" s="6">
        <f>J182*'Input Data'!AG197</f>
        <v>0</v>
      </c>
      <c r="M182" s="6">
        <f t="shared" si="5"/>
        <v>120.015</v>
      </c>
    </row>
    <row r="183" spans="1:13" x14ac:dyDescent="0.2">
      <c r="A183" s="1" t="str">
        <f>'Input Data'!B198</f>
        <v>OKOTOKS</v>
      </c>
      <c r="B183" s="1" t="str">
        <f>'Input Data'!AH198</f>
        <v>48223 338 AVE E</v>
      </c>
      <c r="C183" s="1" t="str">
        <f>'Input Data'!C198</f>
        <v>AB</v>
      </c>
      <c r="D183" s="1" t="str">
        <f>'Input Data'!D198</f>
        <v>REGULAR</v>
      </c>
      <c r="E183" s="1">
        <f>'Input Data'!AA198</f>
        <v>91.3</v>
      </c>
      <c r="F183" s="1">
        <f>'Input Data'!F198</f>
        <v>10</v>
      </c>
      <c r="G183" s="1">
        <f>'Input Data'!G198</f>
        <v>13</v>
      </c>
      <c r="H183" s="1">
        <f>'Input Data'!H198</f>
        <v>0</v>
      </c>
      <c r="I183" s="1">
        <f>'Input Data'!I198</f>
        <v>0</v>
      </c>
      <c r="J183" s="1">
        <f t="shared" si="4"/>
        <v>114.3</v>
      </c>
      <c r="K183" s="6">
        <f>J183*'Input Data'!AF198</f>
        <v>5.7149999999999999</v>
      </c>
      <c r="L183" s="6">
        <f>J183*'Input Data'!AG198</f>
        <v>0</v>
      </c>
      <c r="M183" s="6">
        <f t="shared" si="5"/>
        <v>120.015</v>
      </c>
    </row>
    <row r="184" spans="1:13" x14ac:dyDescent="0.2">
      <c r="A184" s="1" t="str">
        <f>'Input Data'!B199</f>
        <v>OKOTOKS</v>
      </c>
      <c r="B184" s="1" t="str">
        <f>'Input Data'!AH199</f>
        <v>48223 338 AVE E</v>
      </c>
      <c r="C184" s="1" t="str">
        <f>'Input Data'!C199</f>
        <v>AB</v>
      </c>
      <c r="D184" s="1" t="str">
        <f>'Input Data'!D199</f>
        <v>UNBRAND DEF</v>
      </c>
      <c r="E184" s="1">
        <f>'Input Data'!AA199</f>
        <v>108.3</v>
      </c>
      <c r="F184" s="1">
        <f>'Input Data'!F199</f>
        <v>0</v>
      </c>
      <c r="G184" s="1">
        <f>'Input Data'!G199</f>
        <v>0</v>
      </c>
      <c r="H184" s="1">
        <f>'Input Data'!H199</f>
        <v>0</v>
      </c>
      <c r="I184" s="1">
        <f>'Input Data'!I199</f>
        <v>0</v>
      </c>
      <c r="J184" s="1">
        <f t="shared" si="4"/>
        <v>108.3</v>
      </c>
      <c r="K184" s="6">
        <f>J184*'Input Data'!AF199</f>
        <v>5.415</v>
      </c>
      <c r="L184" s="6">
        <f>J184*'Input Data'!AG199</f>
        <v>0</v>
      </c>
      <c r="M184" s="6">
        <f t="shared" si="5"/>
        <v>113.715</v>
      </c>
    </row>
    <row r="185" spans="1:13" x14ac:dyDescent="0.2">
      <c r="A185" s="1" t="str">
        <f>'Input Data'!B200</f>
        <v>RAINBOW LAKE</v>
      </c>
      <c r="B185" s="1" t="str">
        <f>'Input Data'!AH200</f>
        <v>25 MOBIL AVE</v>
      </c>
      <c r="C185" s="1" t="str">
        <f>'Input Data'!C200</f>
        <v>AB</v>
      </c>
      <c r="D185" s="1" t="str">
        <f>'Input Data'!D200</f>
        <v>D LS DYED</v>
      </c>
      <c r="E185" s="1">
        <f>'Input Data'!AA200</f>
        <v>111.2</v>
      </c>
      <c r="F185" s="1">
        <f>'Input Data'!F200</f>
        <v>4</v>
      </c>
      <c r="G185" s="1">
        <f>'Input Data'!G200</f>
        <v>4</v>
      </c>
      <c r="H185" s="1">
        <f>'Input Data'!H200</f>
        <v>0</v>
      </c>
      <c r="I185" s="1">
        <f>'Input Data'!I200</f>
        <v>0</v>
      </c>
      <c r="J185" s="1">
        <f t="shared" si="4"/>
        <v>119.2</v>
      </c>
      <c r="K185" s="6">
        <f>J185*'Input Data'!AF200</f>
        <v>5.9600000000000009</v>
      </c>
      <c r="L185" s="6">
        <f>J185*'Input Data'!AG200</f>
        <v>0</v>
      </c>
      <c r="M185" s="6">
        <f t="shared" si="5"/>
        <v>125.16</v>
      </c>
    </row>
    <row r="186" spans="1:13" x14ac:dyDescent="0.2">
      <c r="A186" s="1" t="str">
        <f>'Input Data'!B201</f>
        <v>RAINBOW LAKE</v>
      </c>
      <c r="B186" s="1" t="str">
        <f>'Input Data'!AH201</f>
        <v>25 MOBIL AVE</v>
      </c>
      <c r="C186" s="1" t="str">
        <f>'Input Data'!C201</f>
        <v>AB</v>
      </c>
      <c r="D186" s="1" t="str">
        <f>'Input Data'!D201</f>
        <v>DIESEL LS</v>
      </c>
      <c r="E186" s="1">
        <f>'Input Data'!AA201</f>
        <v>111.2</v>
      </c>
      <c r="F186" s="1">
        <f>'Input Data'!F201</f>
        <v>4</v>
      </c>
      <c r="G186" s="1">
        <f>'Input Data'!G201</f>
        <v>13</v>
      </c>
      <c r="H186" s="1">
        <f>'Input Data'!H201</f>
        <v>0</v>
      </c>
      <c r="I186" s="1">
        <f>'Input Data'!I201</f>
        <v>0</v>
      </c>
      <c r="J186" s="1">
        <f t="shared" si="4"/>
        <v>128.19999999999999</v>
      </c>
      <c r="K186" s="6">
        <f>J186*'Input Data'!AF201</f>
        <v>6.41</v>
      </c>
      <c r="L186" s="6">
        <f>J186*'Input Data'!AG201</f>
        <v>0</v>
      </c>
      <c r="M186" s="6">
        <f t="shared" si="5"/>
        <v>134.60999999999999</v>
      </c>
    </row>
    <row r="187" spans="1:13" x14ac:dyDescent="0.2">
      <c r="A187" s="1" t="str">
        <f>'Input Data'!B202</f>
        <v>RAINBOW LAKE</v>
      </c>
      <c r="B187" s="1" t="str">
        <f>'Input Data'!AH202</f>
        <v>25 MOBIL AVE</v>
      </c>
      <c r="C187" s="1" t="str">
        <f>'Input Data'!C202</f>
        <v>AB</v>
      </c>
      <c r="D187" s="1" t="str">
        <f>'Input Data'!D202</f>
        <v>ETH MID</v>
      </c>
      <c r="E187" s="1">
        <f>'Input Data'!AA202</f>
        <v>96</v>
      </c>
      <c r="F187" s="1">
        <f>'Input Data'!F202</f>
        <v>10</v>
      </c>
      <c r="G187" s="1">
        <f>'Input Data'!G202</f>
        <v>13</v>
      </c>
      <c r="H187" s="1">
        <f>'Input Data'!H202</f>
        <v>0</v>
      </c>
      <c r="I187" s="1">
        <f>'Input Data'!I202</f>
        <v>0</v>
      </c>
      <c r="J187" s="1">
        <f t="shared" si="4"/>
        <v>119</v>
      </c>
      <c r="K187" s="6">
        <f>J187*'Input Data'!AF202</f>
        <v>5.95</v>
      </c>
      <c r="L187" s="6">
        <f>J187*'Input Data'!AG202</f>
        <v>0</v>
      </c>
      <c r="M187" s="6">
        <f t="shared" si="5"/>
        <v>124.95</v>
      </c>
    </row>
    <row r="188" spans="1:13" x14ac:dyDescent="0.2">
      <c r="A188" s="1" t="str">
        <f>'Input Data'!B203</f>
        <v>RAINBOW LAKE</v>
      </c>
      <c r="B188" s="1" t="str">
        <f>'Input Data'!AH203</f>
        <v>25 MOBIL AVE</v>
      </c>
      <c r="C188" s="1" t="str">
        <f>'Input Data'!C203</f>
        <v>AB</v>
      </c>
      <c r="D188" s="1" t="str">
        <f>'Input Data'!D203</f>
        <v>ETH REG DYE</v>
      </c>
      <c r="E188" s="1">
        <f>'Input Data'!AA203</f>
        <v>97.8</v>
      </c>
      <c r="F188" s="1">
        <f>'Input Data'!F203</f>
        <v>10</v>
      </c>
      <c r="G188" s="1">
        <f>'Input Data'!G203</f>
        <v>4</v>
      </c>
      <c r="H188" s="1">
        <f>'Input Data'!H203</f>
        <v>0</v>
      </c>
      <c r="I188" s="1">
        <f>'Input Data'!I203</f>
        <v>0</v>
      </c>
      <c r="J188" s="1">
        <f t="shared" si="4"/>
        <v>111.8</v>
      </c>
      <c r="K188" s="6">
        <f>J188*'Input Data'!AF203</f>
        <v>5.59</v>
      </c>
      <c r="L188" s="6">
        <f>J188*'Input Data'!AG203</f>
        <v>0</v>
      </c>
      <c r="M188" s="6">
        <f t="shared" si="5"/>
        <v>117.39</v>
      </c>
    </row>
    <row r="189" spans="1:13" x14ac:dyDescent="0.2">
      <c r="A189" s="1" t="str">
        <f>'Input Data'!B204</f>
        <v>RAINBOW LAKE</v>
      </c>
      <c r="B189" s="1" t="str">
        <f>'Input Data'!AH204</f>
        <v>25 MOBIL AVE</v>
      </c>
      <c r="C189" s="1" t="str">
        <f>'Input Data'!C204</f>
        <v>AB</v>
      </c>
      <c r="D189" s="1" t="str">
        <f>'Input Data'!D204</f>
        <v>ETHANOL REG</v>
      </c>
      <c r="E189" s="1">
        <f>'Input Data'!AA204</f>
        <v>97.8</v>
      </c>
      <c r="F189" s="1">
        <f>'Input Data'!F204</f>
        <v>10</v>
      </c>
      <c r="G189" s="1">
        <f>'Input Data'!G204</f>
        <v>13</v>
      </c>
      <c r="H189" s="1">
        <f>'Input Data'!H204</f>
        <v>0</v>
      </c>
      <c r="I189" s="1">
        <f>'Input Data'!I204</f>
        <v>0</v>
      </c>
      <c r="J189" s="1">
        <f t="shared" si="4"/>
        <v>120.8</v>
      </c>
      <c r="K189" s="6">
        <f>J189*'Input Data'!AF204</f>
        <v>6.04</v>
      </c>
      <c r="L189" s="6">
        <f>J189*'Input Data'!AG204</f>
        <v>0</v>
      </c>
      <c r="M189" s="6">
        <f t="shared" si="5"/>
        <v>126.84</v>
      </c>
    </row>
    <row r="190" spans="1:13" x14ac:dyDescent="0.2">
      <c r="A190" s="1" t="str">
        <f>'Input Data'!B205</f>
        <v>RAINBOW LAKE</v>
      </c>
      <c r="B190" s="1" t="str">
        <f>'Input Data'!AH205</f>
        <v>25 MOBIL AVE</v>
      </c>
      <c r="C190" s="1" t="str">
        <f>'Input Data'!C205</f>
        <v>AB</v>
      </c>
      <c r="D190" s="1" t="str">
        <f>'Input Data'!D205</f>
        <v>PREMIUM</v>
      </c>
      <c r="E190" s="1">
        <f>'Input Data'!AA205</f>
        <v>103</v>
      </c>
      <c r="F190" s="1">
        <f>'Input Data'!F205</f>
        <v>10</v>
      </c>
      <c r="G190" s="1">
        <f>'Input Data'!G205</f>
        <v>13</v>
      </c>
      <c r="H190" s="1">
        <f>'Input Data'!H205</f>
        <v>0</v>
      </c>
      <c r="I190" s="1">
        <f>'Input Data'!I205</f>
        <v>0</v>
      </c>
      <c r="J190" s="1">
        <f t="shared" si="4"/>
        <v>126</v>
      </c>
      <c r="K190" s="6">
        <f>J190*'Input Data'!AF205</f>
        <v>6.3000000000000007</v>
      </c>
      <c r="L190" s="6">
        <f>J190*'Input Data'!AG205</f>
        <v>0</v>
      </c>
      <c r="M190" s="6">
        <f t="shared" si="5"/>
        <v>132.30000000000001</v>
      </c>
    </row>
    <row r="191" spans="1:13" x14ac:dyDescent="0.2">
      <c r="A191" s="1" t="str">
        <f>'Input Data'!B206</f>
        <v>RED DEER</v>
      </c>
      <c r="B191" s="1" t="str">
        <f>'Input Data'!AH206</f>
        <v>8132 EDGAR INDUSTRIAL CLOSE</v>
      </c>
      <c r="C191" s="1" t="str">
        <f>'Input Data'!C206</f>
        <v>AB</v>
      </c>
      <c r="D191" s="1" t="str">
        <f>'Input Data'!D206</f>
        <v>D LS DYED</v>
      </c>
      <c r="E191" s="1">
        <f>'Input Data'!AA206</f>
        <v>104.2</v>
      </c>
      <c r="F191" s="1">
        <f>'Input Data'!F206</f>
        <v>4</v>
      </c>
      <c r="G191" s="1">
        <f>'Input Data'!G206</f>
        <v>4</v>
      </c>
      <c r="H191" s="1">
        <f>'Input Data'!H206</f>
        <v>0</v>
      </c>
      <c r="I191" s="1">
        <f>'Input Data'!I206</f>
        <v>0</v>
      </c>
      <c r="J191" s="1">
        <f t="shared" si="4"/>
        <v>112.2</v>
      </c>
      <c r="K191" s="6">
        <f>J191*'Input Data'!AF206</f>
        <v>5.61</v>
      </c>
      <c r="L191" s="6">
        <f>J191*'Input Data'!AG206</f>
        <v>0</v>
      </c>
      <c r="M191" s="6">
        <f t="shared" si="5"/>
        <v>117.81</v>
      </c>
    </row>
    <row r="192" spans="1:13" x14ac:dyDescent="0.2">
      <c r="A192" s="1" t="str">
        <f>'Input Data'!B207</f>
        <v>RED DEER</v>
      </c>
      <c r="B192" s="1" t="str">
        <f>'Input Data'!AH207</f>
        <v>8132 EDGAR INDUSTRIAL CLOSE</v>
      </c>
      <c r="C192" s="1" t="str">
        <f>'Input Data'!C207</f>
        <v>AB</v>
      </c>
      <c r="D192" s="1" t="str">
        <f>'Input Data'!D207</f>
        <v>DIESEL LS</v>
      </c>
      <c r="E192" s="1">
        <f>'Input Data'!AA207</f>
        <v>104.2</v>
      </c>
      <c r="F192" s="1">
        <f>'Input Data'!F207</f>
        <v>4</v>
      </c>
      <c r="G192" s="1">
        <f>'Input Data'!G207</f>
        <v>13</v>
      </c>
      <c r="H192" s="1">
        <f>'Input Data'!H207</f>
        <v>0</v>
      </c>
      <c r="I192" s="1">
        <f>'Input Data'!I207</f>
        <v>0</v>
      </c>
      <c r="J192" s="1">
        <f t="shared" si="4"/>
        <v>121.2</v>
      </c>
      <c r="K192" s="6">
        <f>J192*'Input Data'!AF207</f>
        <v>6.0600000000000005</v>
      </c>
      <c r="L192" s="6">
        <f>J192*'Input Data'!AG207</f>
        <v>0</v>
      </c>
      <c r="M192" s="6">
        <f t="shared" si="5"/>
        <v>127.26</v>
      </c>
    </row>
    <row r="193" spans="1:13" x14ac:dyDescent="0.2">
      <c r="A193" s="1" t="str">
        <f>'Input Data'!B208</f>
        <v>RED DEER</v>
      </c>
      <c r="B193" s="1" t="str">
        <f>'Input Data'!AH208</f>
        <v>8132 EDGAR INDUSTRIAL CLOSE</v>
      </c>
      <c r="C193" s="1" t="str">
        <f>'Input Data'!C208</f>
        <v>AB</v>
      </c>
      <c r="D193" s="1" t="str">
        <f>'Input Data'!D208</f>
        <v>ETHANOL REG</v>
      </c>
      <c r="E193" s="1">
        <f>'Input Data'!AA208</f>
        <v>90.8</v>
      </c>
      <c r="F193" s="1">
        <f>'Input Data'!F208</f>
        <v>10</v>
      </c>
      <c r="G193" s="1">
        <f>'Input Data'!G208</f>
        <v>13</v>
      </c>
      <c r="H193" s="1">
        <f>'Input Data'!H208</f>
        <v>0</v>
      </c>
      <c r="I193" s="1">
        <f>'Input Data'!I208</f>
        <v>0</v>
      </c>
      <c r="J193" s="1">
        <f t="shared" si="4"/>
        <v>113.8</v>
      </c>
      <c r="K193" s="6">
        <f>J193*'Input Data'!AF208</f>
        <v>5.69</v>
      </c>
      <c r="L193" s="6">
        <f>J193*'Input Data'!AG208</f>
        <v>0</v>
      </c>
      <c r="M193" s="6">
        <f t="shared" si="5"/>
        <v>119.49</v>
      </c>
    </row>
    <row r="194" spans="1:13" x14ac:dyDescent="0.2">
      <c r="A194" s="1" t="str">
        <f>'Input Data'!B209</f>
        <v>RED DEER</v>
      </c>
      <c r="B194" s="1" t="str">
        <f>'Input Data'!AH209</f>
        <v>8120 EDGAR INDUSTRIAL DR</v>
      </c>
      <c r="C194" s="1" t="str">
        <f>'Input Data'!C209</f>
        <v>AB</v>
      </c>
      <c r="D194" s="1" t="str">
        <f>'Input Data'!D209</f>
        <v>D LS DYED</v>
      </c>
      <c r="E194" s="1">
        <f>'Input Data'!AA209</f>
        <v>103.1</v>
      </c>
      <c r="F194" s="1">
        <f>'Input Data'!F209</f>
        <v>4</v>
      </c>
      <c r="G194" s="1">
        <f>'Input Data'!G209</f>
        <v>4</v>
      </c>
      <c r="H194" s="1">
        <f>'Input Data'!H209</f>
        <v>0</v>
      </c>
      <c r="I194" s="1">
        <f>'Input Data'!I209</f>
        <v>0</v>
      </c>
      <c r="J194" s="1">
        <f t="shared" si="4"/>
        <v>111.1</v>
      </c>
      <c r="K194" s="6">
        <f>J194*'Input Data'!AF209</f>
        <v>5.5549999999999997</v>
      </c>
      <c r="L194" s="6">
        <f>J194*'Input Data'!AG209</f>
        <v>0</v>
      </c>
      <c r="M194" s="6">
        <f t="shared" si="5"/>
        <v>116.655</v>
      </c>
    </row>
    <row r="195" spans="1:13" x14ac:dyDescent="0.2">
      <c r="A195" s="1" t="str">
        <f>'Input Data'!B210</f>
        <v>RED DEER</v>
      </c>
      <c r="B195" s="1" t="str">
        <f>'Input Data'!AH210</f>
        <v>8120 EDGAR INDUSTRIAL DR</v>
      </c>
      <c r="C195" s="1" t="str">
        <f>'Input Data'!C210</f>
        <v>AB</v>
      </c>
      <c r="D195" s="1" t="str">
        <f>'Input Data'!D210</f>
        <v>DIESEL LS</v>
      </c>
      <c r="E195" s="1">
        <f>'Input Data'!AA210</f>
        <v>103.1</v>
      </c>
      <c r="F195" s="1">
        <f>'Input Data'!F210</f>
        <v>4</v>
      </c>
      <c r="G195" s="1">
        <f>'Input Data'!G210</f>
        <v>13</v>
      </c>
      <c r="H195" s="1">
        <f>'Input Data'!H210</f>
        <v>0</v>
      </c>
      <c r="I195" s="1">
        <f>'Input Data'!I210</f>
        <v>0</v>
      </c>
      <c r="J195" s="1">
        <f t="shared" si="4"/>
        <v>120.1</v>
      </c>
      <c r="K195" s="6">
        <f>J195*'Input Data'!AF210</f>
        <v>6.0049999999999999</v>
      </c>
      <c r="L195" s="6">
        <f>J195*'Input Data'!AG210</f>
        <v>0</v>
      </c>
      <c r="M195" s="6">
        <f t="shared" si="5"/>
        <v>126.10499999999999</v>
      </c>
    </row>
    <row r="196" spans="1:13" x14ac:dyDescent="0.2">
      <c r="A196" s="1" t="str">
        <f>'Input Data'!B211</f>
        <v>RED DEER</v>
      </c>
      <c r="B196" s="1" t="str">
        <f>'Input Data'!AH211</f>
        <v>8120 EDGAR INDUSTRIAL DR</v>
      </c>
      <c r="C196" s="1" t="str">
        <f>'Input Data'!C211</f>
        <v>AB</v>
      </c>
      <c r="D196" s="1" t="str">
        <f>'Input Data'!D211</f>
        <v>ETH MID</v>
      </c>
      <c r="E196" s="1">
        <f>'Input Data'!AA211</f>
        <v>97.7</v>
      </c>
      <c r="F196" s="1">
        <f>'Input Data'!F211</f>
        <v>10</v>
      </c>
      <c r="G196" s="1">
        <f>'Input Data'!G211</f>
        <v>13</v>
      </c>
      <c r="H196" s="1">
        <f>'Input Data'!H211</f>
        <v>0</v>
      </c>
      <c r="I196" s="1">
        <f>'Input Data'!I211</f>
        <v>0</v>
      </c>
      <c r="J196" s="1">
        <f t="shared" si="4"/>
        <v>120.7</v>
      </c>
      <c r="K196" s="6">
        <f>J196*'Input Data'!AF211</f>
        <v>6.0350000000000001</v>
      </c>
      <c r="L196" s="6">
        <f>J196*'Input Data'!AG211</f>
        <v>0</v>
      </c>
      <c r="M196" s="6">
        <f t="shared" si="5"/>
        <v>126.735</v>
      </c>
    </row>
    <row r="197" spans="1:13" x14ac:dyDescent="0.2">
      <c r="A197" s="1" t="str">
        <f>'Input Data'!B212</f>
        <v>RED DEER</v>
      </c>
      <c r="B197" s="1" t="str">
        <f>'Input Data'!AH212</f>
        <v>8120 EDGAR INDUSTRIAL DR</v>
      </c>
      <c r="C197" s="1" t="str">
        <f>'Input Data'!C212</f>
        <v>AB</v>
      </c>
      <c r="D197" s="1" t="str">
        <f>'Input Data'!D212</f>
        <v>ETH REG DYE</v>
      </c>
      <c r="E197" s="1">
        <f>'Input Data'!AA212</f>
        <v>89.7</v>
      </c>
      <c r="F197" s="1">
        <f>'Input Data'!F212</f>
        <v>10</v>
      </c>
      <c r="G197" s="1">
        <f>'Input Data'!G212</f>
        <v>4</v>
      </c>
      <c r="H197" s="1">
        <f>'Input Data'!H212</f>
        <v>0</v>
      </c>
      <c r="I197" s="1">
        <f>'Input Data'!I212</f>
        <v>0</v>
      </c>
      <c r="J197" s="1">
        <f t="shared" si="4"/>
        <v>103.7</v>
      </c>
      <c r="K197" s="6">
        <f>J197*'Input Data'!AF212</f>
        <v>5.1850000000000005</v>
      </c>
      <c r="L197" s="6">
        <f>J197*'Input Data'!AG212</f>
        <v>0</v>
      </c>
      <c r="M197" s="6">
        <f t="shared" si="5"/>
        <v>108.88500000000001</v>
      </c>
    </row>
    <row r="198" spans="1:13" x14ac:dyDescent="0.2">
      <c r="A198" s="1" t="str">
        <f>'Input Data'!B213</f>
        <v>RED DEER</v>
      </c>
      <c r="B198" s="1" t="str">
        <f>'Input Data'!AH213</f>
        <v>8120 EDGAR INDUSTRIAL DR</v>
      </c>
      <c r="C198" s="1" t="str">
        <f>'Input Data'!C213</f>
        <v>AB</v>
      </c>
      <c r="D198" s="1" t="str">
        <f>'Input Data'!D213</f>
        <v>ETHANOL REG</v>
      </c>
      <c r="E198" s="1">
        <f>'Input Data'!AA213</f>
        <v>89.7</v>
      </c>
      <c r="F198" s="1">
        <f>'Input Data'!F213</f>
        <v>10</v>
      </c>
      <c r="G198" s="1">
        <f>'Input Data'!G213</f>
        <v>13</v>
      </c>
      <c r="H198" s="1">
        <f>'Input Data'!H213</f>
        <v>0</v>
      </c>
      <c r="I198" s="1">
        <f>'Input Data'!I213</f>
        <v>0</v>
      </c>
      <c r="J198" s="1">
        <f t="shared" si="4"/>
        <v>112.7</v>
      </c>
      <c r="K198" s="6">
        <f>J198*'Input Data'!AF213</f>
        <v>5.6350000000000007</v>
      </c>
      <c r="L198" s="6">
        <f>J198*'Input Data'!AG213</f>
        <v>0</v>
      </c>
      <c r="M198" s="6">
        <f t="shared" si="5"/>
        <v>118.33500000000001</v>
      </c>
    </row>
    <row r="199" spans="1:13" x14ac:dyDescent="0.2">
      <c r="A199" s="1" t="str">
        <f>'Input Data'!B214</f>
        <v>RED DEER</v>
      </c>
      <c r="B199" s="1" t="str">
        <f>'Input Data'!AH214</f>
        <v>8120 EDGAR INDUSTRIAL DR</v>
      </c>
      <c r="C199" s="1" t="str">
        <f>'Input Data'!C214</f>
        <v>AB</v>
      </c>
      <c r="D199" s="1" t="str">
        <f>'Input Data'!D214</f>
        <v>PREMIUM</v>
      </c>
      <c r="E199" s="1">
        <f>'Input Data'!AA214</f>
        <v>108.7</v>
      </c>
      <c r="F199" s="1">
        <f>'Input Data'!F214</f>
        <v>10</v>
      </c>
      <c r="G199" s="1">
        <f>'Input Data'!G214</f>
        <v>13</v>
      </c>
      <c r="H199" s="1">
        <f>'Input Data'!H214</f>
        <v>0</v>
      </c>
      <c r="I199" s="1">
        <f>'Input Data'!I214</f>
        <v>0</v>
      </c>
      <c r="J199" s="1">
        <f t="shared" si="4"/>
        <v>131.69999999999999</v>
      </c>
      <c r="K199" s="6">
        <f>J199*'Input Data'!AF214</f>
        <v>6.585</v>
      </c>
      <c r="L199" s="6">
        <f>J199*'Input Data'!AG214</f>
        <v>0</v>
      </c>
      <c r="M199" s="6">
        <f t="shared" si="5"/>
        <v>138.285</v>
      </c>
    </row>
    <row r="200" spans="1:13" x14ac:dyDescent="0.2">
      <c r="A200" s="1" t="str">
        <f>'Input Data'!B215</f>
        <v>RED EARTH</v>
      </c>
      <c r="B200" s="1" t="str">
        <f>'Input Data'!AH215</f>
        <v>LOON RIVER IND.PARK HWY 88 LOT 12</v>
      </c>
      <c r="C200" s="1" t="str">
        <f>'Input Data'!C215</f>
        <v>AB</v>
      </c>
      <c r="D200" s="1" t="str">
        <f>'Input Data'!D215</f>
        <v>DIESEL LS</v>
      </c>
      <c r="E200" s="1">
        <f>'Input Data'!AA215</f>
        <v>104.5</v>
      </c>
      <c r="F200" s="1">
        <f>'Input Data'!F215</f>
        <v>4</v>
      </c>
      <c r="G200" s="1">
        <f>'Input Data'!G215</f>
        <v>13</v>
      </c>
      <c r="H200" s="1">
        <f>'Input Data'!H215</f>
        <v>0</v>
      </c>
      <c r="I200" s="1">
        <f>'Input Data'!I215</f>
        <v>0</v>
      </c>
      <c r="J200" s="1">
        <f t="shared" si="4"/>
        <v>121.5</v>
      </c>
      <c r="K200" s="6">
        <f>J200*'Input Data'!AF215</f>
        <v>6.0750000000000002</v>
      </c>
      <c r="L200" s="6">
        <f>J200*'Input Data'!AG215</f>
        <v>0</v>
      </c>
      <c r="M200" s="6">
        <f t="shared" si="5"/>
        <v>127.575</v>
      </c>
    </row>
    <row r="201" spans="1:13" x14ac:dyDescent="0.2">
      <c r="A201" s="1" t="str">
        <f>'Input Data'!B216</f>
        <v>RYCROFT</v>
      </c>
      <c r="B201" s="1" t="str">
        <f>'Input Data'!AH216</f>
        <v>BOX 4</v>
      </c>
      <c r="C201" s="1" t="str">
        <f>'Input Data'!C216</f>
        <v>AB</v>
      </c>
      <c r="D201" s="1" t="str">
        <f>'Input Data'!D216</f>
        <v>DIESEL LS</v>
      </c>
      <c r="E201" s="1">
        <f>'Input Data'!AA216</f>
        <v>105.9</v>
      </c>
      <c r="F201" s="1">
        <f>'Input Data'!F216</f>
        <v>4</v>
      </c>
      <c r="G201" s="1">
        <f>'Input Data'!G216</f>
        <v>13</v>
      </c>
      <c r="H201" s="1">
        <f>'Input Data'!H216</f>
        <v>0</v>
      </c>
      <c r="I201" s="1">
        <f>'Input Data'!I216</f>
        <v>0</v>
      </c>
      <c r="J201" s="1">
        <f t="shared" si="4"/>
        <v>122.9</v>
      </c>
      <c r="K201" s="6">
        <f>J201*'Input Data'!AF216</f>
        <v>6.1450000000000005</v>
      </c>
      <c r="L201" s="6">
        <f>J201*'Input Data'!AG216</f>
        <v>0</v>
      </c>
      <c r="M201" s="6">
        <f t="shared" si="5"/>
        <v>129.04500000000002</v>
      </c>
    </row>
    <row r="202" spans="1:13" x14ac:dyDescent="0.2">
      <c r="A202" s="1" t="str">
        <f>'Input Data'!B217</f>
        <v>RYCROFT</v>
      </c>
      <c r="B202" s="1" t="str">
        <f>'Input Data'!AH217</f>
        <v>BOX 4</v>
      </c>
      <c r="C202" s="1" t="str">
        <f>'Input Data'!C217</f>
        <v>AB</v>
      </c>
      <c r="D202" s="1" t="str">
        <f>'Input Data'!D217</f>
        <v>ETH MID</v>
      </c>
      <c r="E202" s="1">
        <f>'Input Data'!AA217</f>
        <v>100</v>
      </c>
      <c r="F202" s="1">
        <f>'Input Data'!F217</f>
        <v>10</v>
      </c>
      <c r="G202" s="1">
        <f>'Input Data'!G217</f>
        <v>13</v>
      </c>
      <c r="H202" s="1">
        <f>'Input Data'!H217</f>
        <v>0</v>
      </c>
      <c r="I202" s="1">
        <f>'Input Data'!I217</f>
        <v>0</v>
      </c>
      <c r="J202" s="1">
        <f t="shared" si="4"/>
        <v>123</v>
      </c>
      <c r="K202" s="6">
        <f>J202*'Input Data'!AF217</f>
        <v>6.15</v>
      </c>
      <c r="L202" s="6">
        <f>J202*'Input Data'!AG217</f>
        <v>0</v>
      </c>
      <c r="M202" s="6">
        <f t="shared" si="5"/>
        <v>129.15</v>
      </c>
    </row>
    <row r="203" spans="1:13" x14ac:dyDescent="0.2">
      <c r="A203" s="1" t="str">
        <f>'Input Data'!B218</f>
        <v>RYCROFT</v>
      </c>
      <c r="B203" s="1" t="str">
        <f>'Input Data'!AH218</f>
        <v>BOX 4</v>
      </c>
      <c r="C203" s="1" t="str">
        <f>'Input Data'!C218</f>
        <v>AB</v>
      </c>
      <c r="D203" s="1" t="str">
        <f>'Input Data'!D218</f>
        <v>ETHANOL REG</v>
      </c>
      <c r="E203" s="1">
        <f>'Input Data'!AA218</f>
        <v>92</v>
      </c>
      <c r="F203" s="1">
        <f>'Input Data'!F218</f>
        <v>10</v>
      </c>
      <c r="G203" s="1">
        <f>'Input Data'!G218</f>
        <v>13</v>
      </c>
      <c r="H203" s="1">
        <f>'Input Data'!H218</f>
        <v>0</v>
      </c>
      <c r="I203" s="1">
        <f>'Input Data'!I218</f>
        <v>0</v>
      </c>
      <c r="J203" s="1">
        <f t="shared" si="4"/>
        <v>115</v>
      </c>
      <c r="K203" s="6">
        <f>J203*'Input Data'!AF218</f>
        <v>5.75</v>
      </c>
      <c r="L203" s="6">
        <f>J203*'Input Data'!AG218</f>
        <v>0</v>
      </c>
      <c r="M203" s="6">
        <f t="shared" si="5"/>
        <v>120.75</v>
      </c>
    </row>
    <row r="204" spans="1:13" x14ac:dyDescent="0.2">
      <c r="A204" s="1" t="str">
        <f>'Input Data'!B219</f>
        <v>RYCROFT</v>
      </c>
      <c r="B204" s="1" t="str">
        <f>'Input Data'!AH219</f>
        <v>BOX 4</v>
      </c>
      <c r="C204" s="1" t="str">
        <f>'Input Data'!C219</f>
        <v>AB</v>
      </c>
      <c r="D204" s="1" t="str">
        <f>'Input Data'!D219</f>
        <v>PREMIUM</v>
      </c>
      <c r="E204" s="1">
        <f>'Input Data'!AA219</f>
        <v>111</v>
      </c>
      <c r="F204" s="1">
        <f>'Input Data'!F219</f>
        <v>10</v>
      </c>
      <c r="G204" s="1">
        <f>'Input Data'!G219</f>
        <v>13</v>
      </c>
      <c r="H204" s="1">
        <f>'Input Data'!H219</f>
        <v>0</v>
      </c>
      <c r="I204" s="1">
        <f>'Input Data'!I219</f>
        <v>0</v>
      </c>
      <c r="J204" s="1">
        <f t="shared" si="4"/>
        <v>134</v>
      </c>
      <c r="K204" s="6">
        <f>J204*'Input Data'!AF219</f>
        <v>6.7</v>
      </c>
      <c r="L204" s="6">
        <f>J204*'Input Data'!AG219</f>
        <v>0</v>
      </c>
      <c r="M204" s="6">
        <f t="shared" si="5"/>
        <v>140.69999999999999</v>
      </c>
    </row>
    <row r="205" spans="1:13" x14ac:dyDescent="0.2">
      <c r="A205" s="1" t="str">
        <f>'Input Data'!B220</f>
        <v>SHERWOOD PARK</v>
      </c>
      <c r="B205" s="1" t="str">
        <f>'Input Data'!AH220</f>
        <v>28 STRATHMOOR DRIVE</v>
      </c>
      <c r="C205" s="1" t="str">
        <f>'Input Data'!C220</f>
        <v>AB</v>
      </c>
      <c r="D205" s="1" t="str">
        <f>'Input Data'!D220</f>
        <v>DIESEL LS</v>
      </c>
      <c r="E205" s="1">
        <f>'Input Data'!AA220</f>
        <v>101.8</v>
      </c>
      <c r="F205" s="1">
        <f>'Input Data'!F220</f>
        <v>4</v>
      </c>
      <c r="G205" s="1">
        <f>'Input Data'!G220</f>
        <v>13</v>
      </c>
      <c r="H205" s="1">
        <f>'Input Data'!H220</f>
        <v>0</v>
      </c>
      <c r="I205" s="1">
        <f>'Input Data'!I220</f>
        <v>0</v>
      </c>
      <c r="J205" s="1">
        <f t="shared" si="4"/>
        <v>118.8</v>
      </c>
      <c r="K205" s="6">
        <f>J205*'Input Data'!AF220</f>
        <v>5.94</v>
      </c>
      <c r="L205" s="6">
        <f>J205*'Input Data'!AG220</f>
        <v>0</v>
      </c>
      <c r="M205" s="6">
        <f t="shared" si="5"/>
        <v>124.74</v>
      </c>
    </row>
    <row r="206" spans="1:13" x14ac:dyDescent="0.2">
      <c r="A206" s="1" t="str">
        <f>'Input Data'!B221</f>
        <v>SHERWOOD PARK</v>
      </c>
      <c r="B206" s="1" t="str">
        <f>'Input Data'!AH221</f>
        <v>28 STRATHMOOR DRIVE</v>
      </c>
      <c r="C206" s="1" t="str">
        <f>'Input Data'!C221</f>
        <v>AB</v>
      </c>
      <c r="D206" s="1" t="str">
        <f>'Input Data'!D221</f>
        <v>ETHANOL REG</v>
      </c>
      <c r="E206" s="1">
        <f>'Input Data'!AA221</f>
        <v>88.3</v>
      </c>
      <c r="F206" s="1">
        <f>'Input Data'!F221</f>
        <v>10</v>
      </c>
      <c r="G206" s="1">
        <f>'Input Data'!G221</f>
        <v>13</v>
      </c>
      <c r="H206" s="1">
        <f>'Input Data'!H221</f>
        <v>0</v>
      </c>
      <c r="I206" s="1">
        <f>'Input Data'!I221</f>
        <v>0</v>
      </c>
      <c r="J206" s="1">
        <f t="shared" ref="J206:J269" si="6">SUM(E206:I206)</f>
        <v>111.3</v>
      </c>
      <c r="K206" s="6">
        <f>J206*'Input Data'!AF221</f>
        <v>5.5650000000000004</v>
      </c>
      <c r="L206" s="6">
        <f>J206*'Input Data'!AG221</f>
        <v>0</v>
      </c>
      <c r="M206" s="6">
        <f t="shared" ref="M206:M269" si="7">SUM(J206:L206)</f>
        <v>116.86499999999999</v>
      </c>
    </row>
    <row r="207" spans="1:13" x14ac:dyDescent="0.2">
      <c r="A207" s="1" t="str">
        <f>'Input Data'!B222</f>
        <v>SHERWOOD PARK</v>
      </c>
      <c r="B207" s="1" t="str">
        <f>'Input Data'!AH222</f>
        <v>28 STRATHMOOR DRIVE</v>
      </c>
      <c r="C207" s="1" t="str">
        <f>'Input Data'!C222</f>
        <v>AB</v>
      </c>
      <c r="D207" s="1" t="str">
        <f>'Input Data'!D222</f>
        <v>UNBRAND DEF</v>
      </c>
      <c r="E207" s="1">
        <f>'Input Data'!AA222</f>
        <v>127.2</v>
      </c>
      <c r="F207" s="1">
        <f>'Input Data'!F222</f>
        <v>0</v>
      </c>
      <c r="G207" s="1">
        <f>'Input Data'!G222</f>
        <v>0</v>
      </c>
      <c r="H207" s="1">
        <f>'Input Data'!H222</f>
        <v>0</v>
      </c>
      <c r="I207" s="1">
        <f>'Input Data'!I222</f>
        <v>0</v>
      </c>
      <c r="J207" s="1">
        <f t="shared" si="6"/>
        <v>127.2</v>
      </c>
      <c r="K207" s="6">
        <f>J207*'Input Data'!AF222</f>
        <v>6.36</v>
      </c>
      <c r="L207" s="6">
        <f>J207*'Input Data'!AG222</f>
        <v>0</v>
      </c>
      <c r="M207" s="6">
        <f t="shared" si="7"/>
        <v>133.56</v>
      </c>
    </row>
    <row r="208" spans="1:13" x14ac:dyDescent="0.2">
      <c r="A208" s="1" t="str">
        <f>'Input Data'!B223</f>
        <v>SLAVE LAKE</v>
      </c>
      <c r="B208" s="1" t="str">
        <f>'Input Data'!AH223</f>
        <v>1501 15TH AVE SE</v>
      </c>
      <c r="C208" s="1" t="str">
        <f>'Input Data'!C223</f>
        <v>AB</v>
      </c>
      <c r="D208" s="1" t="str">
        <f>'Input Data'!D223</f>
        <v>D LS DYED</v>
      </c>
      <c r="E208" s="1">
        <f>'Input Data'!AA223</f>
        <v>104.6</v>
      </c>
      <c r="F208" s="1">
        <f>'Input Data'!F223</f>
        <v>4</v>
      </c>
      <c r="G208" s="1">
        <f>'Input Data'!G223</f>
        <v>4</v>
      </c>
      <c r="H208" s="1">
        <f>'Input Data'!H223</f>
        <v>0</v>
      </c>
      <c r="I208" s="1">
        <f>'Input Data'!I223</f>
        <v>0</v>
      </c>
      <c r="J208" s="1">
        <f t="shared" si="6"/>
        <v>112.6</v>
      </c>
      <c r="K208" s="6">
        <f>J208*'Input Data'!AF223</f>
        <v>5.63</v>
      </c>
      <c r="L208" s="6">
        <f>J208*'Input Data'!AG223</f>
        <v>0</v>
      </c>
      <c r="M208" s="6">
        <f t="shared" si="7"/>
        <v>118.22999999999999</v>
      </c>
    </row>
    <row r="209" spans="1:13" x14ac:dyDescent="0.2">
      <c r="A209" s="1" t="str">
        <f>'Input Data'!B224</f>
        <v>SLAVE LAKE</v>
      </c>
      <c r="B209" s="1" t="str">
        <f>'Input Data'!AH224</f>
        <v>1501 15TH AVE SE</v>
      </c>
      <c r="C209" s="1" t="str">
        <f>'Input Data'!C224</f>
        <v>AB</v>
      </c>
      <c r="D209" s="1" t="str">
        <f>'Input Data'!D224</f>
        <v>DIESEL LS</v>
      </c>
      <c r="E209" s="1">
        <f>'Input Data'!AA224</f>
        <v>104.6</v>
      </c>
      <c r="F209" s="1">
        <f>'Input Data'!F224</f>
        <v>4</v>
      </c>
      <c r="G209" s="1">
        <f>'Input Data'!G224</f>
        <v>13</v>
      </c>
      <c r="H209" s="1">
        <f>'Input Data'!H224</f>
        <v>0</v>
      </c>
      <c r="I209" s="1">
        <f>'Input Data'!I224</f>
        <v>0</v>
      </c>
      <c r="J209" s="1">
        <f t="shared" si="6"/>
        <v>121.6</v>
      </c>
      <c r="K209" s="6">
        <f>J209*'Input Data'!AF224</f>
        <v>6.08</v>
      </c>
      <c r="L209" s="6">
        <f>J209*'Input Data'!AG224</f>
        <v>0</v>
      </c>
      <c r="M209" s="6">
        <f t="shared" si="7"/>
        <v>127.67999999999999</v>
      </c>
    </row>
    <row r="210" spans="1:13" x14ac:dyDescent="0.2">
      <c r="A210" s="1" t="str">
        <f>'Input Data'!B225</f>
        <v>SLAVE LAKE</v>
      </c>
      <c r="B210" s="1" t="str">
        <f>'Input Data'!AH225</f>
        <v>1501 15TH AVE SE</v>
      </c>
      <c r="C210" s="1" t="str">
        <f>'Input Data'!C225</f>
        <v>AB</v>
      </c>
      <c r="D210" s="1" t="str">
        <f>'Input Data'!D225</f>
        <v>ETHANOL REG</v>
      </c>
      <c r="E210" s="1">
        <f>'Input Data'!AA225</f>
        <v>89.9</v>
      </c>
      <c r="F210" s="1">
        <f>'Input Data'!F225</f>
        <v>10</v>
      </c>
      <c r="G210" s="1">
        <f>'Input Data'!G225</f>
        <v>13</v>
      </c>
      <c r="H210" s="1">
        <f>'Input Data'!H225</f>
        <v>0</v>
      </c>
      <c r="I210" s="1">
        <f>'Input Data'!I225</f>
        <v>0</v>
      </c>
      <c r="J210" s="1">
        <f t="shared" si="6"/>
        <v>112.9</v>
      </c>
      <c r="K210" s="6">
        <f>J210*'Input Data'!AF225</f>
        <v>5.6450000000000005</v>
      </c>
      <c r="L210" s="6">
        <f>J210*'Input Data'!AG225</f>
        <v>0</v>
      </c>
      <c r="M210" s="6">
        <f t="shared" si="7"/>
        <v>118.545</v>
      </c>
    </row>
    <row r="211" spans="1:13" x14ac:dyDescent="0.2">
      <c r="A211" s="1" t="str">
        <f>'Input Data'!B226</f>
        <v>SLAVE LAKE</v>
      </c>
      <c r="B211" s="1" t="str">
        <f>'Input Data'!AH226</f>
        <v>1501 15TH AVE SE</v>
      </c>
      <c r="C211" s="1" t="str">
        <f>'Input Data'!C226</f>
        <v>AB</v>
      </c>
      <c r="D211" s="1" t="str">
        <f>'Input Data'!D226</f>
        <v>UNBRAND DEF</v>
      </c>
      <c r="E211" s="1">
        <f>'Input Data'!AA226</f>
        <v>113.9</v>
      </c>
      <c r="F211" s="1">
        <f>'Input Data'!F226</f>
        <v>0</v>
      </c>
      <c r="G211" s="1">
        <f>'Input Data'!G226</f>
        <v>0</v>
      </c>
      <c r="H211" s="1">
        <f>'Input Data'!H226</f>
        <v>0</v>
      </c>
      <c r="I211" s="1">
        <f>'Input Data'!I226</f>
        <v>0</v>
      </c>
      <c r="J211" s="1">
        <f t="shared" si="6"/>
        <v>113.9</v>
      </c>
      <c r="K211" s="6">
        <f>J211*'Input Data'!AF226</f>
        <v>5.6950000000000003</v>
      </c>
      <c r="L211" s="6">
        <f>J211*'Input Data'!AG226</f>
        <v>0</v>
      </c>
      <c r="M211" s="6">
        <f t="shared" si="7"/>
        <v>119.595</v>
      </c>
    </row>
    <row r="212" spans="1:13" x14ac:dyDescent="0.2">
      <c r="A212" s="1" t="str">
        <f>'Input Data'!B227</f>
        <v>SPRUCE VALLEY</v>
      </c>
      <c r="B212" s="1" t="str">
        <f>'Input Data'!AH227</f>
        <v>194057A TWP RD 683</v>
      </c>
      <c r="C212" s="1" t="str">
        <f>'Input Data'!C227</f>
        <v>AB</v>
      </c>
      <c r="D212" s="1" t="str">
        <f>'Input Data'!D227</f>
        <v>D LS DYED</v>
      </c>
      <c r="E212" s="1">
        <f>'Input Data'!AA227</f>
        <v>104.1</v>
      </c>
      <c r="F212" s="1">
        <f>'Input Data'!F227</f>
        <v>4</v>
      </c>
      <c r="G212" s="1">
        <f>'Input Data'!G227</f>
        <v>4</v>
      </c>
      <c r="H212" s="1">
        <f>'Input Data'!H227</f>
        <v>0</v>
      </c>
      <c r="I212" s="1">
        <f>'Input Data'!I227</f>
        <v>0</v>
      </c>
      <c r="J212" s="1">
        <f t="shared" si="6"/>
        <v>112.1</v>
      </c>
      <c r="K212" s="6">
        <f>J212*'Input Data'!AF227</f>
        <v>5.6050000000000004</v>
      </c>
      <c r="L212" s="6">
        <f>J212*'Input Data'!AG227</f>
        <v>0</v>
      </c>
      <c r="M212" s="6">
        <f t="shared" si="7"/>
        <v>117.705</v>
      </c>
    </row>
    <row r="213" spans="1:13" x14ac:dyDescent="0.2">
      <c r="A213" s="1" t="str">
        <f>'Input Data'!B228</f>
        <v>SPRUCE VALLEY</v>
      </c>
      <c r="B213" s="1" t="str">
        <f>'Input Data'!AH228</f>
        <v>194057A TWP RD 683</v>
      </c>
      <c r="C213" s="1" t="str">
        <f>'Input Data'!C228</f>
        <v>AB</v>
      </c>
      <c r="D213" s="1" t="str">
        <f>'Input Data'!D228</f>
        <v>DIESEL LS</v>
      </c>
      <c r="E213" s="1">
        <f>'Input Data'!AA228</f>
        <v>104.1</v>
      </c>
      <c r="F213" s="1">
        <f>'Input Data'!F228</f>
        <v>4</v>
      </c>
      <c r="G213" s="1">
        <f>'Input Data'!G228</f>
        <v>13</v>
      </c>
      <c r="H213" s="1">
        <f>'Input Data'!H228</f>
        <v>0</v>
      </c>
      <c r="I213" s="1">
        <f>'Input Data'!I228</f>
        <v>0</v>
      </c>
      <c r="J213" s="1">
        <f t="shared" si="6"/>
        <v>121.1</v>
      </c>
      <c r="K213" s="6">
        <f>J213*'Input Data'!AF228</f>
        <v>6.0549999999999997</v>
      </c>
      <c r="L213" s="6">
        <f>J213*'Input Data'!AG228</f>
        <v>0</v>
      </c>
      <c r="M213" s="6">
        <f t="shared" si="7"/>
        <v>127.155</v>
      </c>
    </row>
    <row r="214" spans="1:13" x14ac:dyDescent="0.2">
      <c r="A214" s="1" t="str">
        <f>'Input Data'!B229</f>
        <v>SPRUCE VALLEY</v>
      </c>
      <c r="B214" s="1" t="str">
        <f>'Input Data'!AH229</f>
        <v>194057A TWP RD 683</v>
      </c>
      <c r="C214" s="1" t="str">
        <f>'Input Data'!C229</f>
        <v>AB</v>
      </c>
      <c r="D214" s="1" t="str">
        <f>'Input Data'!D229</f>
        <v>ETH REG DYE</v>
      </c>
      <c r="E214" s="1">
        <f>'Input Data'!AA229</f>
        <v>90.7</v>
      </c>
      <c r="F214" s="1">
        <f>'Input Data'!F229</f>
        <v>10</v>
      </c>
      <c r="G214" s="1">
        <f>'Input Data'!G229</f>
        <v>4</v>
      </c>
      <c r="H214" s="1">
        <f>'Input Data'!H229</f>
        <v>0</v>
      </c>
      <c r="I214" s="1">
        <f>'Input Data'!I229</f>
        <v>0</v>
      </c>
      <c r="J214" s="1">
        <f t="shared" si="6"/>
        <v>104.7</v>
      </c>
      <c r="K214" s="6">
        <f>J214*'Input Data'!AF229</f>
        <v>5.2350000000000003</v>
      </c>
      <c r="L214" s="6">
        <f>J214*'Input Data'!AG229</f>
        <v>0</v>
      </c>
      <c r="M214" s="6">
        <f t="shared" si="7"/>
        <v>109.935</v>
      </c>
    </row>
    <row r="215" spans="1:13" x14ac:dyDescent="0.2">
      <c r="A215" s="1" t="str">
        <f>'Input Data'!B230</f>
        <v>SPRUCE VALLEY</v>
      </c>
      <c r="B215" s="1" t="str">
        <f>'Input Data'!AH230</f>
        <v>194057A TWP RD 683</v>
      </c>
      <c r="C215" s="1" t="str">
        <f>'Input Data'!C230</f>
        <v>AB</v>
      </c>
      <c r="D215" s="1" t="str">
        <f>'Input Data'!D230</f>
        <v>ETHANOL REG</v>
      </c>
      <c r="E215" s="1">
        <f>'Input Data'!AA230</f>
        <v>90.7</v>
      </c>
      <c r="F215" s="1">
        <f>'Input Data'!F230</f>
        <v>10</v>
      </c>
      <c r="G215" s="1">
        <f>'Input Data'!G230</f>
        <v>13</v>
      </c>
      <c r="H215" s="1">
        <f>'Input Data'!H230</f>
        <v>0</v>
      </c>
      <c r="I215" s="1">
        <f>'Input Data'!I230</f>
        <v>0</v>
      </c>
      <c r="J215" s="1">
        <f t="shared" si="6"/>
        <v>113.7</v>
      </c>
      <c r="K215" s="6">
        <f>J215*'Input Data'!AF230</f>
        <v>5.6850000000000005</v>
      </c>
      <c r="L215" s="6">
        <f>J215*'Input Data'!AG230</f>
        <v>0</v>
      </c>
      <c r="M215" s="6">
        <f t="shared" si="7"/>
        <v>119.38500000000001</v>
      </c>
    </row>
    <row r="216" spans="1:13" x14ac:dyDescent="0.2">
      <c r="A216" s="1" t="str">
        <f>'Input Data'!B231</f>
        <v>SPRUCE VALLEY</v>
      </c>
      <c r="B216" s="1" t="str">
        <f>'Input Data'!AH231</f>
        <v>194057A TWP RD 683</v>
      </c>
      <c r="C216" s="1" t="str">
        <f>'Input Data'!C231</f>
        <v>AB</v>
      </c>
      <c r="D216" s="1" t="str">
        <f>'Input Data'!D231</f>
        <v>REGULAR</v>
      </c>
      <c r="E216" s="1">
        <f>'Input Data'!AA231</f>
        <v>53.3</v>
      </c>
      <c r="F216" s="1">
        <f>'Input Data'!F231</f>
        <v>10</v>
      </c>
      <c r="G216" s="1">
        <f>'Input Data'!G231</f>
        <v>13</v>
      </c>
      <c r="H216" s="1">
        <f>'Input Data'!H231</f>
        <v>0</v>
      </c>
      <c r="I216" s="1">
        <f>'Input Data'!I231</f>
        <v>0</v>
      </c>
      <c r="J216" s="1">
        <f t="shared" si="6"/>
        <v>76.3</v>
      </c>
      <c r="K216" s="6">
        <f>J216*'Input Data'!AF231</f>
        <v>3.8149999999999999</v>
      </c>
      <c r="L216" s="6">
        <f>J216*'Input Data'!AG231</f>
        <v>0</v>
      </c>
      <c r="M216" s="6">
        <f t="shared" si="7"/>
        <v>80.114999999999995</v>
      </c>
    </row>
    <row r="217" spans="1:13" x14ac:dyDescent="0.2">
      <c r="A217" s="1" t="str">
        <f>'Input Data'!B232</f>
        <v>SPRUCE VALLEY</v>
      </c>
      <c r="B217" s="1" t="str">
        <f>'Input Data'!AH232</f>
        <v>194057A TWP RD 683</v>
      </c>
      <c r="C217" s="1" t="str">
        <f>'Input Data'!C232</f>
        <v>AB</v>
      </c>
      <c r="D217" s="1" t="str">
        <f>'Input Data'!D232</f>
        <v>UNBRAND DEF</v>
      </c>
      <c r="E217" s="1">
        <f>'Input Data'!AA232</f>
        <v>113</v>
      </c>
      <c r="F217" s="1">
        <f>'Input Data'!F232</f>
        <v>0</v>
      </c>
      <c r="G217" s="1">
        <f>'Input Data'!G232</f>
        <v>0</v>
      </c>
      <c r="H217" s="1">
        <f>'Input Data'!H232</f>
        <v>0</v>
      </c>
      <c r="I217" s="1">
        <f>'Input Data'!I232</f>
        <v>0</v>
      </c>
      <c r="J217" s="1">
        <f t="shared" si="6"/>
        <v>113</v>
      </c>
      <c r="K217" s="6">
        <f>J217*'Input Data'!AF232</f>
        <v>5.65</v>
      </c>
      <c r="L217" s="6">
        <f>J217*'Input Data'!AG232</f>
        <v>0</v>
      </c>
      <c r="M217" s="6">
        <f t="shared" si="7"/>
        <v>118.65</v>
      </c>
    </row>
    <row r="218" spans="1:13" x14ac:dyDescent="0.2">
      <c r="A218" s="1" t="str">
        <f>'Input Data'!B233</f>
        <v>STRATHMORE</v>
      </c>
      <c r="B218" s="1" t="str">
        <f>'Input Data'!AH233</f>
        <v>436 RIDGE RD</v>
      </c>
      <c r="C218" s="1" t="str">
        <f>'Input Data'!C233</f>
        <v>AB</v>
      </c>
      <c r="D218" s="1" t="str">
        <f>'Input Data'!D233</f>
        <v>DIESEL LS</v>
      </c>
      <c r="E218" s="1">
        <f>'Input Data'!AA233</f>
        <v>105.9</v>
      </c>
      <c r="F218" s="1">
        <f>'Input Data'!F233</f>
        <v>4</v>
      </c>
      <c r="G218" s="1">
        <f>'Input Data'!G233</f>
        <v>13</v>
      </c>
      <c r="H218" s="1">
        <f>'Input Data'!H233</f>
        <v>0</v>
      </c>
      <c r="I218" s="1">
        <f>'Input Data'!I233</f>
        <v>0</v>
      </c>
      <c r="J218" s="1">
        <f t="shared" si="6"/>
        <v>122.9</v>
      </c>
      <c r="K218" s="6">
        <f>J218*'Input Data'!AF233</f>
        <v>6.1450000000000005</v>
      </c>
      <c r="L218" s="6">
        <f>J218*'Input Data'!AG233</f>
        <v>0</v>
      </c>
      <c r="M218" s="6">
        <f t="shared" si="7"/>
        <v>129.04500000000002</v>
      </c>
    </row>
    <row r="219" spans="1:13" x14ac:dyDescent="0.2">
      <c r="A219" s="1" t="str">
        <f>'Input Data'!B234</f>
        <v>STRATHMORE</v>
      </c>
      <c r="B219" s="1" t="str">
        <f>'Input Data'!AH234</f>
        <v>436 RIDGE RD</v>
      </c>
      <c r="C219" s="1" t="str">
        <f>'Input Data'!C234</f>
        <v>AB</v>
      </c>
      <c r="D219" s="1" t="str">
        <f>'Input Data'!D234</f>
        <v>ETH MID</v>
      </c>
      <c r="E219" s="1">
        <f>'Input Data'!AA234</f>
        <v>99.2</v>
      </c>
      <c r="F219" s="1">
        <f>'Input Data'!F234</f>
        <v>10</v>
      </c>
      <c r="G219" s="1">
        <f>'Input Data'!G234</f>
        <v>13</v>
      </c>
      <c r="H219" s="1">
        <f>'Input Data'!H234</f>
        <v>0</v>
      </c>
      <c r="I219" s="1">
        <f>'Input Data'!I234</f>
        <v>0</v>
      </c>
      <c r="J219" s="1">
        <f t="shared" si="6"/>
        <v>122.2</v>
      </c>
      <c r="K219" s="6">
        <f>J219*'Input Data'!AF234</f>
        <v>6.11</v>
      </c>
      <c r="L219" s="6">
        <f>J219*'Input Data'!AG234</f>
        <v>0</v>
      </c>
      <c r="M219" s="6">
        <f t="shared" si="7"/>
        <v>128.31</v>
      </c>
    </row>
    <row r="220" spans="1:13" x14ac:dyDescent="0.2">
      <c r="A220" s="1" t="str">
        <f>'Input Data'!B235</f>
        <v>STRATHMORE</v>
      </c>
      <c r="B220" s="1" t="str">
        <f>'Input Data'!AH235</f>
        <v>436 RIDGE RD</v>
      </c>
      <c r="C220" s="1" t="str">
        <f>'Input Data'!C235</f>
        <v>AB</v>
      </c>
      <c r="D220" s="1" t="str">
        <f>'Input Data'!D235</f>
        <v>ETHANOL REG</v>
      </c>
      <c r="E220" s="1">
        <f>'Input Data'!AA235</f>
        <v>91.5</v>
      </c>
      <c r="F220" s="1">
        <f>'Input Data'!F235</f>
        <v>10</v>
      </c>
      <c r="G220" s="1">
        <f>'Input Data'!G235</f>
        <v>13</v>
      </c>
      <c r="H220" s="1">
        <f>'Input Data'!H235</f>
        <v>0</v>
      </c>
      <c r="I220" s="1">
        <f>'Input Data'!I235</f>
        <v>0</v>
      </c>
      <c r="J220" s="1">
        <f t="shared" si="6"/>
        <v>114.5</v>
      </c>
      <c r="K220" s="6">
        <f>J220*'Input Data'!AF235</f>
        <v>5.7250000000000005</v>
      </c>
      <c r="L220" s="6">
        <f>J220*'Input Data'!AG235</f>
        <v>0</v>
      </c>
      <c r="M220" s="6">
        <f t="shared" si="7"/>
        <v>120.22499999999999</v>
      </c>
    </row>
    <row r="221" spans="1:13" x14ac:dyDescent="0.2">
      <c r="A221" s="1" t="str">
        <f>'Input Data'!B236</f>
        <v>STRATHMORE</v>
      </c>
      <c r="B221" s="1" t="str">
        <f>'Input Data'!AH236</f>
        <v>436 RIDGE RD</v>
      </c>
      <c r="C221" s="1" t="str">
        <f>'Input Data'!C236</f>
        <v>AB</v>
      </c>
      <c r="D221" s="1" t="str">
        <f>'Input Data'!D236</f>
        <v>MID</v>
      </c>
      <c r="E221" s="1">
        <f>'Input Data'!AA236</f>
        <v>110.2</v>
      </c>
      <c r="F221" s="1">
        <f>'Input Data'!F236</f>
        <v>10</v>
      </c>
      <c r="G221" s="1">
        <f>'Input Data'!G236</f>
        <v>13</v>
      </c>
      <c r="H221" s="1">
        <f>'Input Data'!H236</f>
        <v>0</v>
      </c>
      <c r="I221" s="1">
        <f>'Input Data'!I236</f>
        <v>0</v>
      </c>
      <c r="J221" s="1">
        <f t="shared" si="6"/>
        <v>133.19999999999999</v>
      </c>
      <c r="K221" s="6">
        <f>J221*'Input Data'!AF236</f>
        <v>6.66</v>
      </c>
      <c r="L221" s="6">
        <f>J221*'Input Data'!AG236</f>
        <v>0</v>
      </c>
      <c r="M221" s="6">
        <f t="shared" si="7"/>
        <v>139.85999999999999</v>
      </c>
    </row>
    <row r="222" spans="1:13" x14ac:dyDescent="0.2">
      <c r="A222" s="1" t="str">
        <f>'Input Data'!B237</f>
        <v>STRATHMORE</v>
      </c>
      <c r="B222" s="1" t="str">
        <f>'Input Data'!AH237</f>
        <v>436 RIDGE RD</v>
      </c>
      <c r="C222" s="1" t="str">
        <f>'Input Data'!C237</f>
        <v>AB</v>
      </c>
      <c r="D222" s="1" t="str">
        <f>'Input Data'!D237</f>
        <v>PREMIUM</v>
      </c>
      <c r="E222" s="1">
        <f>'Input Data'!AA237</f>
        <v>112.2</v>
      </c>
      <c r="F222" s="1">
        <f>'Input Data'!F237</f>
        <v>10</v>
      </c>
      <c r="G222" s="1">
        <f>'Input Data'!G237</f>
        <v>13</v>
      </c>
      <c r="H222" s="1">
        <f>'Input Data'!H237</f>
        <v>0</v>
      </c>
      <c r="I222" s="1">
        <f>'Input Data'!I237</f>
        <v>0</v>
      </c>
      <c r="J222" s="1">
        <f t="shared" si="6"/>
        <v>135.19999999999999</v>
      </c>
      <c r="K222" s="6">
        <f>J222*'Input Data'!AF237</f>
        <v>6.76</v>
      </c>
      <c r="L222" s="6">
        <f>J222*'Input Data'!AG237</f>
        <v>0</v>
      </c>
      <c r="M222" s="6">
        <f t="shared" si="7"/>
        <v>141.95999999999998</v>
      </c>
    </row>
    <row r="223" spans="1:13" x14ac:dyDescent="0.2">
      <c r="A223" s="1" t="str">
        <f>'Input Data'!B238</f>
        <v>STRATHMORE</v>
      </c>
      <c r="B223" s="1" t="str">
        <f>'Input Data'!AH238</f>
        <v>436 RIDGE RD</v>
      </c>
      <c r="C223" s="1" t="str">
        <f>'Input Data'!C238</f>
        <v>AB</v>
      </c>
      <c r="D223" s="1" t="str">
        <f>'Input Data'!D238</f>
        <v>REGULAR</v>
      </c>
      <c r="E223" s="1">
        <f>'Input Data'!AA238</f>
        <v>97.2</v>
      </c>
      <c r="F223" s="1">
        <f>'Input Data'!F238</f>
        <v>10</v>
      </c>
      <c r="G223" s="1">
        <f>'Input Data'!G238</f>
        <v>13</v>
      </c>
      <c r="H223" s="1">
        <f>'Input Data'!H238</f>
        <v>0</v>
      </c>
      <c r="I223" s="1">
        <f>'Input Data'!I238</f>
        <v>0</v>
      </c>
      <c r="J223" s="1">
        <f t="shared" si="6"/>
        <v>120.2</v>
      </c>
      <c r="K223" s="6">
        <f>J223*'Input Data'!AF238</f>
        <v>6.0100000000000007</v>
      </c>
      <c r="L223" s="6">
        <f>J223*'Input Data'!AG238</f>
        <v>0</v>
      </c>
      <c r="M223" s="6">
        <f t="shared" si="7"/>
        <v>126.21000000000001</v>
      </c>
    </row>
    <row r="224" spans="1:13" x14ac:dyDescent="0.2">
      <c r="A224" s="1" t="str">
        <f>'Input Data'!B239</f>
        <v>STRATHMORE</v>
      </c>
      <c r="B224" s="1" t="str">
        <f>'Input Data'!AH239</f>
        <v>436 RIDGE RD</v>
      </c>
      <c r="C224" s="1" t="str">
        <f>'Input Data'!C239</f>
        <v>AB</v>
      </c>
      <c r="D224" s="1" t="str">
        <f>'Input Data'!D239</f>
        <v>UNBRAND DEF</v>
      </c>
      <c r="E224" s="1">
        <f>'Input Data'!AA239</f>
        <v>127.2</v>
      </c>
      <c r="F224" s="1">
        <f>'Input Data'!F239</f>
        <v>0</v>
      </c>
      <c r="G224" s="1">
        <f>'Input Data'!G239</f>
        <v>0</v>
      </c>
      <c r="H224" s="1">
        <f>'Input Data'!H239</f>
        <v>0</v>
      </c>
      <c r="I224" s="1">
        <f>'Input Data'!I239</f>
        <v>0</v>
      </c>
      <c r="J224" s="1">
        <f t="shared" si="6"/>
        <v>127.2</v>
      </c>
      <c r="K224" s="6">
        <f>J224*'Input Data'!AF239</f>
        <v>6.36</v>
      </c>
      <c r="L224" s="6">
        <f>J224*'Input Data'!AG239</f>
        <v>0</v>
      </c>
      <c r="M224" s="6">
        <f t="shared" si="7"/>
        <v>133.56</v>
      </c>
    </row>
    <row r="225" spans="1:13" x14ac:dyDescent="0.2">
      <c r="A225" s="1" t="str">
        <f>'Input Data'!B240</f>
        <v>VERMILLION</v>
      </c>
      <c r="B225" s="1" t="str">
        <f>'Input Data'!AH240</f>
        <v>4403 52 ST</v>
      </c>
      <c r="C225" s="1" t="str">
        <f>'Input Data'!C240</f>
        <v>AB</v>
      </c>
      <c r="D225" s="1" t="str">
        <f>'Input Data'!D240</f>
        <v>D LS DYED</v>
      </c>
      <c r="E225" s="1">
        <f>'Input Data'!AA240</f>
        <v>102.2</v>
      </c>
      <c r="F225" s="1">
        <f>'Input Data'!F240</f>
        <v>4</v>
      </c>
      <c r="G225" s="1">
        <f>'Input Data'!G240</f>
        <v>4</v>
      </c>
      <c r="H225" s="1">
        <f>'Input Data'!H240</f>
        <v>0</v>
      </c>
      <c r="I225" s="1">
        <f>'Input Data'!I240</f>
        <v>0</v>
      </c>
      <c r="J225" s="1">
        <f t="shared" si="6"/>
        <v>110.2</v>
      </c>
      <c r="K225" s="6">
        <f>J225*'Input Data'!AF240</f>
        <v>5.5100000000000007</v>
      </c>
      <c r="L225" s="6">
        <f>J225*'Input Data'!AG240</f>
        <v>0</v>
      </c>
      <c r="M225" s="6">
        <f t="shared" si="7"/>
        <v>115.71000000000001</v>
      </c>
    </row>
    <row r="226" spans="1:13" x14ac:dyDescent="0.2">
      <c r="A226" s="1" t="str">
        <f>'Input Data'!B241</f>
        <v>VERMILLION</v>
      </c>
      <c r="B226" s="1" t="str">
        <f>'Input Data'!AH241</f>
        <v>4403 52 ST</v>
      </c>
      <c r="C226" s="1" t="str">
        <f>'Input Data'!C241</f>
        <v>AB</v>
      </c>
      <c r="D226" s="1" t="str">
        <f>'Input Data'!D241</f>
        <v>DIESEL LS</v>
      </c>
      <c r="E226" s="1">
        <f>'Input Data'!AA241</f>
        <v>102.2</v>
      </c>
      <c r="F226" s="1">
        <f>'Input Data'!F241</f>
        <v>4</v>
      </c>
      <c r="G226" s="1">
        <f>'Input Data'!G241</f>
        <v>13</v>
      </c>
      <c r="H226" s="1">
        <f>'Input Data'!H241</f>
        <v>0</v>
      </c>
      <c r="I226" s="1">
        <f>'Input Data'!I241</f>
        <v>0</v>
      </c>
      <c r="J226" s="1">
        <f t="shared" si="6"/>
        <v>119.2</v>
      </c>
      <c r="K226" s="6">
        <f>J226*'Input Data'!AF241</f>
        <v>5.9600000000000009</v>
      </c>
      <c r="L226" s="6">
        <f>J226*'Input Data'!AG241</f>
        <v>0</v>
      </c>
      <c r="M226" s="6">
        <f t="shared" si="7"/>
        <v>125.16</v>
      </c>
    </row>
    <row r="227" spans="1:13" x14ac:dyDescent="0.2">
      <c r="A227" s="1" t="str">
        <f>'Input Data'!B242</f>
        <v>VERMILLION</v>
      </c>
      <c r="B227" s="1" t="str">
        <f>'Input Data'!AH242</f>
        <v>4403 52 ST</v>
      </c>
      <c r="C227" s="1" t="str">
        <f>'Input Data'!C242</f>
        <v>AB</v>
      </c>
      <c r="D227" s="1" t="str">
        <f>'Input Data'!D242</f>
        <v>ETH REG DYE</v>
      </c>
      <c r="E227" s="1">
        <f>'Input Data'!AA242</f>
        <v>89.4</v>
      </c>
      <c r="F227" s="1">
        <f>'Input Data'!F242</f>
        <v>10</v>
      </c>
      <c r="G227" s="1">
        <f>'Input Data'!G242</f>
        <v>4</v>
      </c>
      <c r="H227" s="1">
        <f>'Input Data'!H242</f>
        <v>0</v>
      </c>
      <c r="I227" s="1">
        <f>'Input Data'!I242</f>
        <v>0</v>
      </c>
      <c r="J227" s="1">
        <f t="shared" si="6"/>
        <v>103.4</v>
      </c>
      <c r="K227" s="6">
        <f>J227*'Input Data'!AF242</f>
        <v>5.1700000000000008</v>
      </c>
      <c r="L227" s="6">
        <f>J227*'Input Data'!AG242</f>
        <v>0</v>
      </c>
      <c r="M227" s="6">
        <f t="shared" si="7"/>
        <v>108.57000000000001</v>
      </c>
    </row>
    <row r="228" spans="1:13" x14ac:dyDescent="0.2">
      <c r="A228" s="1" t="str">
        <f>'Input Data'!B243</f>
        <v>VERMILLION</v>
      </c>
      <c r="B228" s="1" t="str">
        <f>'Input Data'!AH243</f>
        <v>4403 52 ST</v>
      </c>
      <c r="C228" s="1" t="str">
        <f>'Input Data'!C243</f>
        <v>AB</v>
      </c>
      <c r="D228" s="1" t="str">
        <f>'Input Data'!D243</f>
        <v>ETHANOL REG</v>
      </c>
      <c r="E228" s="1">
        <f>'Input Data'!AA243</f>
        <v>89.4</v>
      </c>
      <c r="F228" s="1">
        <f>'Input Data'!F243</f>
        <v>10</v>
      </c>
      <c r="G228" s="1">
        <f>'Input Data'!G243</f>
        <v>13</v>
      </c>
      <c r="H228" s="1">
        <f>'Input Data'!H243</f>
        <v>0</v>
      </c>
      <c r="I228" s="1">
        <f>'Input Data'!I243</f>
        <v>0</v>
      </c>
      <c r="J228" s="1">
        <f t="shared" si="6"/>
        <v>112.4</v>
      </c>
      <c r="K228" s="6">
        <f>J228*'Input Data'!AF243</f>
        <v>5.620000000000001</v>
      </c>
      <c r="L228" s="6">
        <f>J228*'Input Data'!AG243</f>
        <v>0</v>
      </c>
      <c r="M228" s="6">
        <f t="shared" si="7"/>
        <v>118.02000000000001</v>
      </c>
    </row>
    <row r="229" spans="1:13" x14ac:dyDescent="0.2">
      <c r="A229" s="1" t="str">
        <f>'Input Data'!B244</f>
        <v>VIKING</v>
      </c>
      <c r="B229" s="1" t="str">
        <f>'Input Data'!AH244</f>
        <v>HWY 14 &amp; 36</v>
      </c>
      <c r="C229" s="1" t="str">
        <f>'Input Data'!C244</f>
        <v>AB</v>
      </c>
      <c r="D229" s="1" t="str">
        <f>'Input Data'!D244</f>
        <v>D LS DYED</v>
      </c>
      <c r="E229" s="1">
        <f>'Input Data'!AA244</f>
        <v>104.4</v>
      </c>
      <c r="F229" s="1">
        <f>'Input Data'!F244</f>
        <v>4</v>
      </c>
      <c r="G229" s="1">
        <f>'Input Data'!G244</f>
        <v>4</v>
      </c>
      <c r="H229" s="1">
        <f>'Input Data'!H244</f>
        <v>0</v>
      </c>
      <c r="I229" s="1">
        <f>'Input Data'!I244</f>
        <v>0</v>
      </c>
      <c r="J229" s="1">
        <f t="shared" si="6"/>
        <v>112.4</v>
      </c>
      <c r="K229" s="6">
        <f>J229*'Input Data'!AF244</f>
        <v>5.620000000000001</v>
      </c>
      <c r="L229" s="6">
        <f>J229*'Input Data'!AG244</f>
        <v>0</v>
      </c>
      <c r="M229" s="6">
        <f t="shared" si="7"/>
        <v>118.02000000000001</v>
      </c>
    </row>
    <row r="230" spans="1:13" x14ac:dyDescent="0.2">
      <c r="A230" s="1" t="str">
        <f>'Input Data'!B245</f>
        <v>VIKING</v>
      </c>
      <c r="B230" s="1" t="str">
        <f>'Input Data'!AH245</f>
        <v>HWY 14 &amp; 36</v>
      </c>
      <c r="C230" s="1" t="str">
        <f>'Input Data'!C245</f>
        <v>AB</v>
      </c>
      <c r="D230" s="1" t="str">
        <f>'Input Data'!D245</f>
        <v>DIESEL LS</v>
      </c>
      <c r="E230" s="1">
        <f>'Input Data'!AA245</f>
        <v>104.4</v>
      </c>
      <c r="F230" s="1">
        <f>'Input Data'!F245</f>
        <v>4</v>
      </c>
      <c r="G230" s="1">
        <f>'Input Data'!G245</f>
        <v>13</v>
      </c>
      <c r="H230" s="1">
        <f>'Input Data'!H245</f>
        <v>0</v>
      </c>
      <c r="I230" s="1">
        <f>'Input Data'!I245</f>
        <v>0</v>
      </c>
      <c r="J230" s="1">
        <f t="shared" si="6"/>
        <v>121.4</v>
      </c>
      <c r="K230" s="6">
        <f>J230*'Input Data'!AF245</f>
        <v>6.07</v>
      </c>
      <c r="L230" s="6">
        <f>J230*'Input Data'!AG245</f>
        <v>0</v>
      </c>
      <c r="M230" s="6">
        <f t="shared" si="7"/>
        <v>127.47</v>
      </c>
    </row>
    <row r="231" spans="1:13" x14ac:dyDescent="0.2">
      <c r="A231" s="1" t="str">
        <f>'Input Data'!B246</f>
        <v>VIKING</v>
      </c>
      <c r="B231" s="1" t="str">
        <f>'Input Data'!AH246</f>
        <v>HWY 14 &amp; 36</v>
      </c>
      <c r="C231" s="1" t="str">
        <f>'Input Data'!C246</f>
        <v>AB</v>
      </c>
      <c r="D231" s="1" t="str">
        <f>'Input Data'!D246</f>
        <v>ETHANOL REG</v>
      </c>
      <c r="E231" s="1">
        <f>'Input Data'!AA246</f>
        <v>90.8</v>
      </c>
      <c r="F231" s="1">
        <f>'Input Data'!F246</f>
        <v>10</v>
      </c>
      <c r="G231" s="1">
        <f>'Input Data'!G246</f>
        <v>13</v>
      </c>
      <c r="H231" s="1">
        <f>'Input Data'!H246</f>
        <v>0</v>
      </c>
      <c r="I231" s="1">
        <f>'Input Data'!I246</f>
        <v>0</v>
      </c>
      <c r="J231" s="1">
        <f t="shared" si="6"/>
        <v>113.8</v>
      </c>
      <c r="K231" s="6">
        <f>J231*'Input Data'!AF246</f>
        <v>5.69</v>
      </c>
      <c r="L231" s="6">
        <f>J231*'Input Data'!AG246</f>
        <v>0</v>
      </c>
      <c r="M231" s="6">
        <f t="shared" si="7"/>
        <v>119.49</v>
      </c>
    </row>
    <row r="232" spans="1:13" x14ac:dyDescent="0.2">
      <c r="A232" s="1" t="str">
        <f>'Input Data'!B247</f>
        <v>WHEATLAND COUNTY</v>
      </c>
      <c r="B232" s="1" t="str">
        <f>'Input Data'!AH247</f>
        <v>5 DURUM DRIVE</v>
      </c>
      <c r="C232" s="1" t="str">
        <f>'Input Data'!C247</f>
        <v>AB</v>
      </c>
      <c r="D232" s="1" t="str">
        <f>'Input Data'!D247</f>
        <v>DIESEL LS</v>
      </c>
      <c r="E232" s="1">
        <f>'Input Data'!AA247</f>
        <v>106</v>
      </c>
      <c r="F232" s="1">
        <f>'Input Data'!F247</f>
        <v>4</v>
      </c>
      <c r="G232" s="1">
        <f>'Input Data'!G247</f>
        <v>13</v>
      </c>
      <c r="H232" s="1">
        <f>'Input Data'!H247</f>
        <v>0</v>
      </c>
      <c r="I232" s="1">
        <f>'Input Data'!I247</f>
        <v>0</v>
      </c>
      <c r="J232" s="1">
        <f t="shared" si="6"/>
        <v>123</v>
      </c>
      <c r="K232" s="6">
        <f>J232*'Input Data'!AF247</f>
        <v>6.15</v>
      </c>
      <c r="L232" s="6">
        <f>J232*'Input Data'!AG247</f>
        <v>0</v>
      </c>
      <c r="M232" s="6">
        <f t="shared" si="7"/>
        <v>129.15</v>
      </c>
    </row>
    <row r="233" spans="1:13" x14ac:dyDescent="0.2">
      <c r="A233" s="1" t="str">
        <f>'Input Data'!B248</f>
        <v>WHEATLAND COUNTY</v>
      </c>
      <c r="B233" s="1" t="str">
        <f>'Input Data'!AH248</f>
        <v>5 DURUM DRIVE</v>
      </c>
      <c r="C233" s="1" t="str">
        <f>'Input Data'!C248</f>
        <v>AB</v>
      </c>
      <c r="D233" s="1" t="str">
        <f>'Input Data'!D248</f>
        <v>ETH MID</v>
      </c>
      <c r="E233" s="1">
        <f>'Input Data'!AA248</f>
        <v>103.1</v>
      </c>
      <c r="F233" s="1">
        <f>'Input Data'!F248</f>
        <v>10</v>
      </c>
      <c r="G233" s="1">
        <f>'Input Data'!G248</f>
        <v>13</v>
      </c>
      <c r="H233" s="1">
        <f>'Input Data'!H248</f>
        <v>0</v>
      </c>
      <c r="I233" s="1">
        <f>'Input Data'!I248</f>
        <v>0</v>
      </c>
      <c r="J233" s="1">
        <f t="shared" si="6"/>
        <v>126.1</v>
      </c>
      <c r="K233" s="6">
        <f>J233*'Input Data'!AF248</f>
        <v>6.3049999999999997</v>
      </c>
      <c r="L233" s="6">
        <f>J233*'Input Data'!AG248</f>
        <v>0</v>
      </c>
      <c r="M233" s="6">
        <f t="shared" si="7"/>
        <v>132.405</v>
      </c>
    </row>
    <row r="234" spans="1:13" x14ac:dyDescent="0.2">
      <c r="A234" s="1" t="str">
        <f>'Input Data'!B249</f>
        <v>WHEATLAND COUNTY</v>
      </c>
      <c r="B234" s="1" t="str">
        <f>'Input Data'!AH249</f>
        <v>5 DURUM DRIVE</v>
      </c>
      <c r="C234" s="1" t="str">
        <f>'Input Data'!C249</f>
        <v>AB</v>
      </c>
      <c r="D234" s="1" t="str">
        <f>'Input Data'!D249</f>
        <v>ETHANOL REG</v>
      </c>
      <c r="E234" s="1">
        <f>'Input Data'!AA249</f>
        <v>96.9</v>
      </c>
      <c r="F234" s="1">
        <f>'Input Data'!F249</f>
        <v>10</v>
      </c>
      <c r="G234" s="1">
        <f>'Input Data'!G249</f>
        <v>13</v>
      </c>
      <c r="H234" s="1">
        <f>'Input Data'!H249</f>
        <v>0</v>
      </c>
      <c r="I234" s="1">
        <f>'Input Data'!I249</f>
        <v>0</v>
      </c>
      <c r="J234" s="1">
        <f t="shared" si="6"/>
        <v>119.9</v>
      </c>
      <c r="K234" s="6">
        <f>J234*'Input Data'!AF249</f>
        <v>5.995000000000001</v>
      </c>
      <c r="L234" s="6">
        <f>J234*'Input Data'!AG249</f>
        <v>0</v>
      </c>
      <c r="M234" s="6">
        <f t="shared" si="7"/>
        <v>125.89500000000001</v>
      </c>
    </row>
    <row r="235" spans="1:13" x14ac:dyDescent="0.2">
      <c r="A235" s="1" t="str">
        <f>'Input Data'!B250</f>
        <v>WHEATLAND COUNTY</v>
      </c>
      <c r="B235" s="1" t="str">
        <f>'Input Data'!AH250</f>
        <v>5 DURUM DRIVE</v>
      </c>
      <c r="C235" s="1" t="str">
        <f>'Input Data'!C250</f>
        <v>AB</v>
      </c>
      <c r="D235" s="1" t="str">
        <f>'Input Data'!D250</f>
        <v>UNBRAND DEF</v>
      </c>
      <c r="E235" s="1">
        <f>'Input Data'!AA250</f>
        <v>116.8</v>
      </c>
      <c r="F235" s="1">
        <f>'Input Data'!F250</f>
        <v>0</v>
      </c>
      <c r="G235" s="1">
        <f>'Input Data'!G250</f>
        <v>0</v>
      </c>
      <c r="H235" s="1">
        <f>'Input Data'!H250</f>
        <v>0</v>
      </c>
      <c r="I235" s="1">
        <f>'Input Data'!I250</f>
        <v>0</v>
      </c>
      <c r="J235" s="1">
        <f t="shared" si="6"/>
        <v>116.8</v>
      </c>
      <c r="K235" s="6">
        <f>J235*'Input Data'!AF250</f>
        <v>5.84</v>
      </c>
      <c r="L235" s="6">
        <f>J235*'Input Data'!AG250</f>
        <v>0</v>
      </c>
      <c r="M235" s="6">
        <f t="shared" si="7"/>
        <v>122.64</v>
      </c>
    </row>
    <row r="236" spans="1:13" x14ac:dyDescent="0.2">
      <c r="A236" s="1" t="str">
        <f>'Input Data'!B251</f>
        <v>WHITECOURT</v>
      </c>
      <c r="B236" s="1" t="str">
        <f>'Input Data'!AH251</f>
        <v>JCT HWY 43 &amp; 32</v>
      </c>
      <c r="C236" s="1" t="str">
        <f>'Input Data'!C251</f>
        <v>AB</v>
      </c>
      <c r="D236" s="1" t="str">
        <f>'Input Data'!D251</f>
        <v>DIESEL LS</v>
      </c>
      <c r="E236" s="1">
        <f>'Input Data'!AA251</f>
        <v>103</v>
      </c>
      <c r="F236" s="1">
        <f>'Input Data'!F251</f>
        <v>4</v>
      </c>
      <c r="G236" s="1">
        <f>'Input Data'!G251</f>
        <v>13</v>
      </c>
      <c r="H236" s="1">
        <f>'Input Data'!H251</f>
        <v>0</v>
      </c>
      <c r="I236" s="1">
        <f>'Input Data'!I251</f>
        <v>0</v>
      </c>
      <c r="J236" s="1">
        <f t="shared" si="6"/>
        <v>120</v>
      </c>
      <c r="K236" s="6">
        <f>J236*'Input Data'!AF251</f>
        <v>6</v>
      </c>
      <c r="L236" s="6">
        <f>J236*'Input Data'!AG251</f>
        <v>0</v>
      </c>
      <c r="M236" s="6">
        <f t="shared" si="7"/>
        <v>126</v>
      </c>
    </row>
    <row r="237" spans="1:13" x14ac:dyDescent="0.2">
      <c r="A237" s="1" t="str">
        <f>'Input Data'!B252</f>
        <v>WHITECOURT</v>
      </c>
      <c r="B237" s="1" t="str">
        <f>'Input Data'!AH252</f>
        <v>JCT HWY 43 &amp; 32</v>
      </c>
      <c r="C237" s="1" t="str">
        <f>'Input Data'!C252</f>
        <v>AB</v>
      </c>
      <c r="D237" s="1" t="str">
        <f>'Input Data'!D252</f>
        <v>ETH MID</v>
      </c>
      <c r="E237" s="1">
        <f>'Input Data'!AA252</f>
        <v>93.4</v>
      </c>
      <c r="F237" s="1">
        <f>'Input Data'!F252</f>
        <v>10</v>
      </c>
      <c r="G237" s="1">
        <f>'Input Data'!G252</f>
        <v>13</v>
      </c>
      <c r="H237" s="1">
        <f>'Input Data'!H252</f>
        <v>0</v>
      </c>
      <c r="I237" s="1">
        <f>'Input Data'!I252</f>
        <v>0</v>
      </c>
      <c r="J237" s="1">
        <f t="shared" si="6"/>
        <v>116.4</v>
      </c>
      <c r="K237" s="6">
        <f>J237*'Input Data'!AF252</f>
        <v>5.82</v>
      </c>
      <c r="L237" s="6">
        <f>J237*'Input Data'!AG252</f>
        <v>0</v>
      </c>
      <c r="M237" s="6">
        <f t="shared" si="7"/>
        <v>122.22</v>
      </c>
    </row>
    <row r="238" spans="1:13" x14ac:dyDescent="0.2">
      <c r="A238" s="1" t="str">
        <f>'Input Data'!B253</f>
        <v>WHITECOURT</v>
      </c>
      <c r="B238" s="1" t="str">
        <f>'Input Data'!AH253</f>
        <v>JCT HWY 43 &amp; 32</v>
      </c>
      <c r="C238" s="1" t="str">
        <f>'Input Data'!C253</f>
        <v>AB</v>
      </c>
      <c r="D238" s="1" t="str">
        <f>'Input Data'!D253</f>
        <v>ETH REG DYE</v>
      </c>
      <c r="E238" s="1">
        <f>'Input Data'!AA253</f>
        <v>89.4</v>
      </c>
      <c r="F238" s="1">
        <f>'Input Data'!F253</f>
        <v>10</v>
      </c>
      <c r="G238" s="1">
        <f>'Input Data'!G253</f>
        <v>4</v>
      </c>
      <c r="H238" s="1">
        <f>'Input Data'!H253</f>
        <v>0</v>
      </c>
      <c r="I238" s="1">
        <f>'Input Data'!I253</f>
        <v>0</v>
      </c>
      <c r="J238" s="1">
        <f t="shared" si="6"/>
        <v>103.4</v>
      </c>
      <c r="K238" s="6">
        <f>J238*'Input Data'!AF253</f>
        <v>5.1700000000000008</v>
      </c>
      <c r="L238" s="6">
        <f>J238*'Input Data'!AG253</f>
        <v>0</v>
      </c>
      <c r="M238" s="6">
        <f t="shared" si="7"/>
        <v>108.57000000000001</v>
      </c>
    </row>
    <row r="239" spans="1:13" x14ac:dyDescent="0.2">
      <c r="A239" s="1" t="str">
        <f>'Input Data'!B254</f>
        <v>WHITECOURT</v>
      </c>
      <c r="B239" s="1" t="str">
        <f>'Input Data'!AH254</f>
        <v>JCT HWY 43 &amp; 32</v>
      </c>
      <c r="C239" s="1" t="str">
        <f>'Input Data'!C254</f>
        <v>AB</v>
      </c>
      <c r="D239" s="1" t="str">
        <f>'Input Data'!D254</f>
        <v>ETHANOL REG</v>
      </c>
      <c r="E239" s="1">
        <f>'Input Data'!AA254</f>
        <v>89.4</v>
      </c>
      <c r="F239" s="1">
        <f>'Input Data'!F254</f>
        <v>10</v>
      </c>
      <c r="G239" s="1">
        <f>'Input Data'!G254</f>
        <v>13</v>
      </c>
      <c r="H239" s="1">
        <f>'Input Data'!H254</f>
        <v>0</v>
      </c>
      <c r="I239" s="1">
        <f>'Input Data'!I254</f>
        <v>0</v>
      </c>
      <c r="J239" s="1">
        <f t="shared" si="6"/>
        <v>112.4</v>
      </c>
      <c r="K239" s="6">
        <f>J239*'Input Data'!AF254</f>
        <v>5.620000000000001</v>
      </c>
      <c r="L239" s="6">
        <f>J239*'Input Data'!AG254</f>
        <v>0</v>
      </c>
      <c r="M239" s="6">
        <f t="shared" si="7"/>
        <v>118.02000000000001</v>
      </c>
    </row>
    <row r="240" spans="1:13" x14ac:dyDescent="0.2">
      <c r="A240" s="1" t="str">
        <f>'Input Data'!B255</f>
        <v>WHITECOURT</v>
      </c>
      <c r="B240" s="1" t="str">
        <f>'Input Data'!AH255</f>
        <v>JCT HWY 43 &amp; 32</v>
      </c>
      <c r="C240" s="1" t="str">
        <f>'Input Data'!C255</f>
        <v>AB</v>
      </c>
      <c r="D240" s="1" t="str">
        <f>'Input Data'!D255</f>
        <v>PREMIUM</v>
      </c>
      <c r="E240" s="1">
        <f>'Input Data'!AA255</f>
        <v>108.4</v>
      </c>
      <c r="F240" s="1">
        <f>'Input Data'!F255</f>
        <v>10</v>
      </c>
      <c r="G240" s="1">
        <f>'Input Data'!G255</f>
        <v>13</v>
      </c>
      <c r="H240" s="1">
        <f>'Input Data'!H255</f>
        <v>0</v>
      </c>
      <c r="I240" s="1">
        <f>'Input Data'!I255</f>
        <v>0</v>
      </c>
      <c r="J240" s="1">
        <f t="shared" si="6"/>
        <v>131.4</v>
      </c>
      <c r="K240" s="6">
        <f>J240*'Input Data'!AF255</f>
        <v>6.57</v>
      </c>
      <c r="L240" s="6">
        <f>J240*'Input Data'!AG255</f>
        <v>0</v>
      </c>
      <c r="M240" s="6">
        <f t="shared" si="7"/>
        <v>137.97</v>
      </c>
    </row>
    <row r="241" spans="1:13" x14ac:dyDescent="0.2">
      <c r="A241" s="1" t="str">
        <f>'Input Data'!B256</f>
        <v>ABBOTSFORD</v>
      </c>
      <c r="B241" s="1" t="str">
        <f>'Input Data'!AH256</f>
        <v>30650 SOUTH FRASER WAY</v>
      </c>
      <c r="C241" s="1" t="str">
        <f>'Input Data'!C256</f>
        <v>BC</v>
      </c>
      <c r="D241" s="1" t="str">
        <f>'Input Data'!D256</f>
        <v>D LS DYED</v>
      </c>
      <c r="E241" s="1">
        <f>'Input Data'!AA256</f>
        <v>121.5</v>
      </c>
      <c r="F241" s="1">
        <f>'Input Data'!F256</f>
        <v>4</v>
      </c>
      <c r="G241" s="1">
        <f>'Input Data'!G256</f>
        <v>3</v>
      </c>
      <c r="H241" s="1">
        <f>'Input Data'!H256</f>
        <v>0</v>
      </c>
      <c r="I241" s="1">
        <f>'Input Data'!I256</f>
        <v>0</v>
      </c>
      <c r="J241" s="1">
        <f t="shared" si="6"/>
        <v>128.5</v>
      </c>
      <c r="K241" s="6">
        <f>J241*'Input Data'!AF256</f>
        <v>6.4250000000000007</v>
      </c>
      <c r="L241" s="6">
        <f>J241*'Input Data'!AG256</f>
        <v>0</v>
      </c>
      <c r="M241" s="6">
        <f t="shared" si="7"/>
        <v>134.92500000000001</v>
      </c>
    </row>
    <row r="242" spans="1:13" x14ac:dyDescent="0.2">
      <c r="A242" s="1" t="str">
        <f>'Input Data'!B257</f>
        <v>ABBOTSFORD</v>
      </c>
      <c r="B242" s="1" t="str">
        <f>'Input Data'!AH257</f>
        <v>30650 SOUTH FRASER WAY</v>
      </c>
      <c r="C242" s="1" t="str">
        <f>'Input Data'!C257</f>
        <v>BC</v>
      </c>
      <c r="D242" s="1" t="str">
        <f>'Input Data'!D257</f>
        <v>DIESEL LS</v>
      </c>
      <c r="E242" s="1">
        <f>'Input Data'!AA257</f>
        <v>121.5</v>
      </c>
      <c r="F242" s="1">
        <f>'Input Data'!F257</f>
        <v>4</v>
      </c>
      <c r="G242" s="1">
        <f>'Input Data'!G257</f>
        <v>15</v>
      </c>
      <c r="H242" s="1">
        <f>'Input Data'!H257</f>
        <v>0</v>
      </c>
      <c r="I242" s="1">
        <f>'Input Data'!I257</f>
        <v>0</v>
      </c>
      <c r="J242" s="1">
        <f t="shared" si="6"/>
        <v>140.5</v>
      </c>
      <c r="K242" s="6">
        <f>J242*'Input Data'!AF257</f>
        <v>7.0250000000000004</v>
      </c>
      <c r="L242" s="6">
        <f>J242*'Input Data'!AG257</f>
        <v>0</v>
      </c>
      <c r="M242" s="6">
        <f t="shared" si="7"/>
        <v>147.52500000000001</v>
      </c>
    </row>
    <row r="243" spans="1:13" x14ac:dyDescent="0.2">
      <c r="A243" s="1" t="str">
        <f>'Input Data'!B258</f>
        <v>ABBOTSFORD</v>
      </c>
      <c r="B243" s="1" t="str">
        <f>'Input Data'!AH258</f>
        <v>30650 SOUTH FRASER WAY</v>
      </c>
      <c r="C243" s="1" t="str">
        <f>'Input Data'!C258</f>
        <v>BC</v>
      </c>
      <c r="D243" s="1" t="str">
        <f>'Input Data'!D258</f>
        <v>ETHANOL REG</v>
      </c>
      <c r="E243" s="1">
        <f>'Input Data'!AA258</f>
        <v>110.2</v>
      </c>
      <c r="F243" s="1">
        <f>'Input Data'!F258</f>
        <v>10</v>
      </c>
      <c r="G243" s="1">
        <f>'Input Data'!G258</f>
        <v>14.5</v>
      </c>
      <c r="H243" s="1">
        <f>'Input Data'!H258</f>
        <v>0</v>
      </c>
      <c r="I243" s="1">
        <f>'Input Data'!I258</f>
        <v>0</v>
      </c>
      <c r="J243" s="1">
        <f t="shared" si="6"/>
        <v>134.69999999999999</v>
      </c>
      <c r="K243" s="6">
        <f>J243*'Input Data'!AF258</f>
        <v>6.7349999999999994</v>
      </c>
      <c r="L243" s="6">
        <f>J243*'Input Data'!AG258</f>
        <v>0</v>
      </c>
      <c r="M243" s="6">
        <f t="shared" si="7"/>
        <v>141.435</v>
      </c>
    </row>
    <row r="244" spans="1:13" x14ac:dyDescent="0.2">
      <c r="A244" s="1" t="str">
        <f>'Input Data'!B259</f>
        <v>ABBOTSFORD</v>
      </c>
      <c r="B244" s="1" t="str">
        <f>'Input Data'!AH259</f>
        <v>30650 SOUTH FRASER WAY</v>
      </c>
      <c r="C244" s="1" t="str">
        <f>'Input Data'!C259</f>
        <v>BC</v>
      </c>
      <c r="D244" s="1" t="str">
        <f>'Input Data'!D259</f>
        <v>UNBRAND DEF</v>
      </c>
      <c r="E244" s="1">
        <f>'Input Data'!AA259</f>
        <v>100.8</v>
      </c>
      <c r="F244" s="1">
        <f>'Input Data'!F259</f>
        <v>0</v>
      </c>
      <c r="G244" s="1">
        <f>'Input Data'!G259</f>
        <v>0</v>
      </c>
      <c r="H244" s="1">
        <f>'Input Data'!H259</f>
        <v>0</v>
      </c>
      <c r="I244" s="1">
        <f>'Input Data'!I259</f>
        <v>0</v>
      </c>
      <c r="J244" s="1">
        <f t="shared" si="6"/>
        <v>100.8</v>
      </c>
      <c r="K244" s="6">
        <f>J244*'Input Data'!AF259</f>
        <v>12.096</v>
      </c>
      <c r="L244" s="6">
        <f>J244*'Input Data'!AG259</f>
        <v>0</v>
      </c>
      <c r="M244" s="6">
        <f t="shared" si="7"/>
        <v>112.896</v>
      </c>
    </row>
    <row r="245" spans="1:13" x14ac:dyDescent="0.2">
      <c r="A245" s="1" t="str">
        <f>'Input Data'!B260</f>
        <v>ARMSTRONG</v>
      </c>
      <c r="B245" s="1" t="str">
        <f>'Input Data'!AH260</f>
        <v>957 OTTER LAKE CROSSING RD</v>
      </c>
      <c r="C245" s="1" t="str">
        <f>'Input Data'!C260</f>
        <v>BC</v>
      </c>
      <c r="D245" s="1" t="str">
        <f>'Input Data'!D260</f>
        <v>D LS DYED</v>
      </c>
      <c r="E245" s="1">
        <f>'Input Data'!AA260</f>
        <v>122.43</v>
      </c>
      <c r="F245" s="1">
        <f>'Input Data'!F260</f>
        <v>4</v>
      </c>
      <c r="G245" s="1">
        <f>'Input Data'!G260</f>
        <v>3</v>
      </c>
      <c r="H245" s="1">
        <f>'Input Data'!H260</f>
        <v>0</v>
      </c>
      <c r="I245" s="1">
        <f>'Input Data'!I260</f>
        <v>0</v>
      </c>
      <c r="J245" s="1">
        <f t="shared" si="6"/>
        <v>129.43</v>
      </c>
      <c r="K245" s="6">
        <f>J245*'Input Data'!AF260</f>
        <v>6.4715000000000007</v>
      </c>
      <c r="L245" s="6">
        <f>J245*'Input Data'!AG260</f>
        <v>0</v>
      </c>
      <c r="M245" s="6">
        <f t="shared" si="7"/>
        <v>135.9015</v>
      </c>
    </row>
    <row r="246" spans="1:13" x14ac:dyDescent="0.2">
      <c r="A246" s="1" t="str">
        <f>'Input Data'!B261</f>
        <v>ARMSTRONG</v>
      </c>
      <c r="B246" s="1" t="str">
        <f>'Input Data'!AH261</f>
        <v>957 OTTER LAKE CROSSING RD</v>
      </c>
      <c r="C246" s="1" t="str">
        <f>'Input Data'!C261</f>
        <v>BC</v>
      </c>
      <c r="D246" s="1" t="str">
        <f>'Input Data'!D261</f>
        <v>DIESEL LS</v>
      </c>
      <c r="E246" s="1">
        <f>'Input Data'!AA261</f>
        <v>122.43</v>
      </c>
      <c r="F246" s="1">
        <f>'Input Data'!F261</f>
        <v>4</v>
      </c>
      <c r="G246" s="1">
        <f>'Input Data'!G261</f>
        <v>15</v>
      </c>
      <c r="H246" s="1">
        <f>'Input Data'!H261</f>
        <v>0</v>
      </c>
      <c r="I246" s="1">
        <f>'Input Data'!I261</f>
        <v>0</v>
      </c>
      <c r="J246" s="1">
        <f t="shared" si="6"/>
        <v>141.43</v>
      </c>
      <c r="K246" s="6">
        <f>J246*'Input Data'!AF261</f>
        <v>7.0715000000000003</v>
      </c>
      <c r="L246" s="6">
        <f>J246*'Input Data'!AG261</f>
        <v>0</v>
      </c>
      <c r="M246" s="6">
        <f t="shared" si="7"/>
        <v>148.50150000000002</v>
      </c>
    </row>
    <row r="247" spans="1:13" x14ac:dyDescent="0.2">
      <c r="A247" s="1" t="str">
        <f>'Input Data'!B262</f>
        <v>ARMSTRONG</v>
      </c>
      <c r="B247" s="1" t="str">
        <f>'Input Data'!AH262</f>
        <v>957 OTTER LAKE CROSSING RD</v>
      </c>
      <c r="C247" s="1" t="str">
        <f>'Input Data'!C262</f>
        <v>BC</v>
      </c>
      <c r="D247" s="1" t="str">
        <f>'Input Data'!D262</f>
        <v>ETH REG DYE</v>
      </c>
      <c r="E247" s="1">
        <f>'Input Data'!AA262</f>
        <v>108.03</v>
      </c>
      <c r="F247" s="1">
        <f>'Input Data'!F262</f>
        <v>10</v>
      </c>
      <c r="G247" s="1">
        <f>'Input Data'!G262</f>
        <v>3</v>
      </c>
      <c r="H247" s="1">
        <f>'Input Data'!H262</f>
        <v>0</v>
      </c>
      <c r="I247" s="1">
        <f>'Input Data'!I262</f>
        <v>0</v>
      </c>
      <c r="J247" s="1">
        <f t="shared" si="6"/>
        <v>121.03</v>
      </c>
      <c r="K247" s="6">
        <f>J247*'Input Data'!AF262</f>
        <v>6.0515000000000008</v>
      </c>
      <c r="L247" s="6">
        <f>J247*'Input Data'!AG262</f>
        <v>0</v>
      </c>
      <c r="M247" s="6">
        <f t="shared" si="7"/>
        <v>127.08150000000001</v>
      </c>
    </row>
    <row r="248" spans="1:13" x14ac:dyDescent="0.2">
      <c r="A248" s="1" t="str">
        <f>'Input Data'!B263</f>
        <v>ARMSTRONG</v>
      </c>
      <c r="B248" s="1" t="str">
        <f>'Input Data'!AH263</f>
        <v>957 OTTER LAKE CROSSING RD</v>
      </c>
      <c r="C248" s="1" t="str">
        <f>'Input Data'!C263</f>
        <v>BC</v>
      </c>
      <c r="D248" s="1" t="str">
        <f>'Input Data'!D263</f>
        <v>ETHANOL REG</v>
      </c>
      <c r="E248" s="1">
        <f>'Input Data'!AA263</f>
        <v>108.03</v>
      </c>
      <c r="F248" s="1">
        <f>'Input Data'!F263</f>
        <v>10</v>
      </c>
      <c r="G248" s="1">
        <f>'Input Data'!G263</f>
        <v>14.5</v>
      </c>
      <c r="H248" s="1">
        <f>'Input Data'!H263</f>
        <v>0</v>
      </c>
      <c r="I248" s="1">
        <f>'Input Data'!I263</f>
        <v>0</v>
      </c>
      <c r="J248" s="1">
        <f t="shared" si="6"/>
        <v>132.53</v>
      </c>
      <c r="K248" s="6">
        <f>J248*'Input Data'!AF263</f>
        <v>6.6265000000000001</v>
      </c>
      <c r="L248" s="6">
        <f>J248*'Input Data'!AG263</f>
        <v>0</v>
      </c>
      <c r="M248" s="6">
        <f t="shared" si="7"/>
        <v>139.15649999999999</v>
      </c>
    </row>
    <row r="249" spans="1:13" x14ac:dyDescent="0.2">
      <c r="A249" s="1" t="str">
        <f>'Input Data'!B264</f>
        <v>ARMSTRONG</v>
      </c>
      <c r="B249" s="1" t="str">
        <f>'Input Data'!AH264</f>
        <v>957 OTTER LAKE CROSSING RD</v>
      </c>
      <c r="C249" s="1" t="str">
        <f>'Input Data'!C264</f>
        <v>BC</v>
      </c>
      <c r="D249" s="1" t="str">
        <f>'Input Data'!D264</f>
        <v>PREM DYED</v>
      </c>
      <c r="E249" s="1">
        <f>'Input Data'!AA264</f>
        <v>127.03</v>
      </c>
      <c r="F249" s="1">
        <f>'Input Data'!F264</f>
        <v>10</v>
      </c>
      <c r="G249" s="1">
        <f>'Input Data'!G264</f>
        <v>3</v>
      </c>
      <c r="H249" s="1">
        <f>'Input Data'!H264</f>
        <v>0</v>
      </c>
      <c r="I249" s="1">
        <f>'Input Data'!I264</f>
        <v>0</v>
      </c>
      <c r="J249" s="1">
        <f t="shared" si="6"/>
        <v>140.03</v>
      </c>
      <c r="K249" s="6">
        <f>J249*'Input Data'!AF264</f>
        <v>7.0015000000000001</v>
      </c>
      <c r="L249" s="6">
        <f>J249*'Input Data'!AG264</f>
        <v>0</v>
      </c>
      <c r="M249" s="6">
        <f t="shared" si="7"/>
        <v>147.03149999999999</v>
      </c>
    </row>
    <row r="250" spans="1:13" x14ac:dyDescent="0.2">
      <c r="A250" s="1" t="str">
        <f>'Input Data'!B265</f>
        <v>ARMSTRONG</v>
      </c>
      <c r="B250" s="1" t="str">
        <f>'Input Data'!AH265</f>
        <v>957 OTTER LAKE CROSSING RD</v>
      </c>
      <c r="C250" s="1" t="str">
        <f>'Input Data'!C265</f>
        <v>BC</v>
      </c>
      <c r="D250" s="1" t="str">
        <f>'Input Data'!D265</f>
        <v>PREMIUM</v>
      </c>
      <c r="E250" s="1">
        <f>'Input Data'!AA265</f>
        <v>127.03</v>
      </c>
      <c r="F250" s="1">
        <f>'Input Data'!F265</f>
        <v>10</v>
      </c>
      <c r="G250" s="1">
        <f>'Input Data'!G265</f>
        <v>14.5</v>
      </c>
      <c r="H250" s="1">
        <f>'Input Data'!H265</f>
        <v>0</v>
      </c>
      <c r="I250" s="1">
        <f>'Input Data'!I265</f>
        <v>0</v>
      </c>
      <c r="J250" s="1">
        <f t="shared" si="6"/>
        <v>151.53</v>
      </c>
      <c r="K250" s="6">
        <f>J250*'Input Data'!AF265</f>
        <v>7.5765000000000002</v>
      </c>
      <c r="L250" s="6">
        <f>J250*'Input Data'!AG265</f>
        <v>0</v>
      </c>
      <c r="M250" s="6">
        <f t="shared" si="7"/>
        <v>159.10650000000001</v>
      </c>
    </row>
    <row r="251" spans="1:13" x14ac:dyDescent="0.2">
      <c r="A251" s="1" t="str">
        <f>'Input Data'!B266</f>
        <v>ARMSTRONG</v>
      </c>
      <c r="B251" s="1" t="str">
        <f>'Input Data'!AH266</f>
        <v>957 OTTER LAKE CROSSING RD</v>
      </c>
      <c r="C251" s="1" t="str">
        <f>'Input Data'!C266</f>
        <v>BC</v>
      </c>
      <c r="D251" s="1" t="str">
        <f>'Input Data'!D266</f>
        <v>UNBRAND DEF</v>
      </c>
      <c r="E251" s="1">
        <f>'Input Data'!AA266</f>
        <v>129.4</v>
      </c>
      <c r="F251" s="1">
        <f>'Input Data'!F266</f>
        <v>0</v>
      </c>
      <c r="G251" s="1">
        <f>'Input Data'!G266</f>
        <v>0</v>
      </c>
      <c r="H251" s="1">
        <f>'Input Data'!H266</f>
        <v>0</v>
      </c>
      <c r="I251" s="1">
        <f>'Input Data'!I266</f>
        <v>0</v>
      </c>
      <c r="J251" s="1">
        <f t="shared" si="6"/>
        <v>129.4</v>
      </c>
      <c r="K251" s="6">
        <f>J251*'Input Data'!AF266</f>
        <v>15.528</v>
      </c>
      <c r="L251" s="6">
        <f>J251*'Input Data'!AG266</f>
        <v>0</v>
      </c>
      <c r="M251" s="6">
        <f t="shared" si="7"/>
        <v>144.928</v>
      </c>
    </row>
    <row r="252" spans="1:13" x14ac:dyDescent="0.2">
      <c r="A252" s="1" t="str">
        <f>'Input Data'!B267</f>
        <v>ASHCROFT</v>
      </c>
      <c r="B252" s="1" t="str">
        <f>'Input Data'!AH267</f>
        <v>2475 CORNWALL RD</v>
      </c>
      <c r="C252" s="1" t="str">
        <f>'Input Data'!C267</f>
        <v>BC</v>
      </c>
      <c r="D252" s="1" t="str">
        <f>'Input Data'!D267</f>
        <v>D LS DYED</v>
      </c>
      <c r="E252" s="1">
        <f>'Input Data'!AA267</f>
        <v>122.83000000000001</v>
      </c>
      <c r="F252" s="1">
        <f>'Input Data'!F267</f>
        <v>4</v>
      </c>
      <c r="G252" s="1">
        <f>'Input Data'!G267</f>
        <v>3</v>
      </c>
      <c r="H252" s="1">
        <f>'Input Data'!H267</f>
        <v>0</v>
      </c>
      <c r="I252" s="1">
        <f>'Input Data'!I267</f>
        <v>0</v>
      </c>
      <c r="J252" s="1">
        <f t="shared" si="6"/>
        <v>129.83000000000001</v>
      </c>
      <c r="K252" s="6">
        <f>J252*'Input Data'!AF267</f>
        <v>6.4915000000000012</v>
      </c>
      <c r="L252" s="6">
        <f>J252*'Input Data'!AG267</f>
        <v>0</v>
      </c>
      <c r="M252" s="6">
        <f t="shared" si="7"/>
        <v>136.32150000000001</v>
      </c>
    </row>
    <row r="253" spans="1:13" x14ac:dyDescent="0.2">
      <c r="A253" s="1" t="str">
        <f>'Input Data'!B268</f>
        <v>ASHCROFT</v>
      </c>
      <c r="B253" s="1" t="str">
        <f>'Input Data'!AH268</f>
        <v>2475 CORNWALL RD</v>
      </c>
      <c r="C253" s="1" t="str">
        <f>'Input Data'!C268</f>
        <v>BC</v>
      </c>
      <c r="D253" s="1" t="str">
        <f>'Input Data'!D268</f>
        <v>DIESEL LS</v>
      </c>
      <c r="E253" s="1">
        <f>'Input Data'!AA268</f>
        <v>122.83000000000001</v>
      </c>
      <c r="F253" s="1">
        <f>'Input Data'!F268</f>
        <v>4</v>
      </c>
      <c r="G253" s="1">
        <f>'Input Data'!G268</f>
        <v>15</v>
      </c>
      <c r="H253" s="1">
        <f>'Input Data'!H268</f>
        <v>0</v>
      </c>
      <c r="I253" s="1">
        <f>'Input Data'!I268</f>
        <v>0</v>
      </c>
      <c r="J253" s="1">
        <f t="shared" si="6"/>
        <v>141.83000000000001</v>
      </c>
      <c r="K253" s="6">
        <f>J253*'Input Data'!AF268</f>
        <v>7.0915000000000008</v>
      </c>
      <c r="L253" s="6">
        <f>J253*'Input Data'!AG268</f>
        <v>0</v>
      </c>
      <c r="M253" s="6">
        <f t="shared" si="7"/>
        <v>148.92150000000001</v>
      </c>
    </row>
    <row r="254" spans="1:13" x14ac:dyDescent="0.2">
      <c r="A254" s="1" t="str">
        <f>'Input Data'!B269</f>
        <v>ASHCROFT</v>
      </c>
      <c r="B254" s="1" t="str">
        <f>'Input Data'!AH269</f>
        <v>2475 CORNWALL RD</v>
      </c>
      <c r="C254" s="1" t="str">
        <f>'Input Data'!C269</f>
        <v>BC</v>
      </c>
      <c r="D254" s="1" t="str">
        <f>'Input Data'!D269</f>
        <v>UNBRAND DEF</v>
      </c>
      <c r="E254" s="1">
        <f>'Input Data'!AA269</f>
        <v>129.4</v>
      </c>
      <c r="F254" s="1">
        <f>'Input Data'!F269</f>
        <v>0</v>
      </c>
      <c r="G254" s="1">
        <f>'Input Data'!G269</f>
        <v>0</v>
      </c>
      <c r="H254" s="1">
        <f>'Input Data'!H269</f>
        <v>0</v>
      </c>
      <c r="I254" s="1">
        <f>'Input Data'!I269</f>
        <v>0</v>
      </c>
      <c r="J254" s="1">
        <f t="shared" si="6"/>
        <v>129.4</v>
      </c>
      <c r="K254" s="6">
        <f>J254*'Input Data'!AF269</f>
        <v>15.528</v>
      </c>
      <c r="L254" s="6">
        <f>J254*'Input Data'!AG269</f>
        <v>0</v>
      </c>
      <c r="M254" s="6">
        <f t="shared" si="7"/>
        <v>144.928</v>
      </c>
    </row>
    <row r="255" spans="1:13" x14ac:dyDescent="0.2">
      <c r="A255" s="1" t="str">
        <f>'Input Data'!B270</f>
        <v>BARRIERE</v>
      </c>
      <c r="B255" s="1" t="str">
        <f>'Input Data'!AH270</f>
        <v>5114 Barriere Town Road</v>
      </c>
      <c r="C255" s="1" t="str">
        <f>'Input Data'!C270</f>
        <v>BC</v>
      </c>
      <c r="D255" s="1" t="str">
        <f>'Input Data'!D270</f>
        <v>D LS DYED</v>
      </c>
      <c r="E255" s="1">
        <f>'Input Data'!AA270</f>
        <v>123.13000000000001</v>
      </c>
      <c r="F255" s="1">
        <f>'Input Data'!F270</f>
        <v>4</v>
      </c>
      <c r="G255" s="1">
        <f>'Input Data'!G270</f>
        <v>3</v>
      </c>
      <c r="H255" s="1">
        <f>'Input Data'!H270</f>
        <v>0</v>
      </c>
      <c r="I255" s="1">
        <f>'Input Data'!I270</f>
        <v>0</v>
      </c>
      <c r="J255" s="1">
        <f t="shared" si="6"/>
        <v>130.13</v>
      </c>
      <c r="K255" s="6">
        <f>J255*'Input Data'!AF270</f>
        <v>6.5065</v>
      </c>
      <c r="L255" s="6">
        <f>J255*'Input Data'!AG270</f>
        <v>0</v>
      </c>
      <c r="M255" s="6">
        <f t="shared" si="7"/>
        <v>136.63649999999998</v>
      </c>
    </row>
    <row r="256" spans="1:13" x14ac:dyDescent="0.2">
      <c r="A256" s="1" t="str">
        <f>'Input Data'!B271</f>
        <v>BARRIERE</v>
      </c>
      <c r="B256" s="1" t="str">
        <f>'Input Data'!AH271</f>
        <v>5114 Barriere Town Road</v>
      </c>
      <c r="C256" s="1" t="str">
        <f>'Input Data'!C271</f>
        <v>BC</v>
      </c>
      <c r="D256" s="1" t="str">
        <f>'Input Data'!D271</f>
        <v>DIESEL LS</v>
      </c>
      <c r="E256" s="1">
        <f>'Input Data'!AA271</f>
        <v>123.13000000000001</v>
      </c>
      <c r="F256" s="1">
        <f>'Input Data'!F271</f>
        <v>4</v>
      </c>
      <c r="G256" s="1">
        <f>'Input Data'!G271</f>
        <v>15</v>
      </c>
      <c r="H256" s="1">
        <f>'Input Data'!H271</f>
        <v>0</v>
      </c>
      <c r="I256" s="1">
        <f>'Input Data'!I271</f>
        <v>0</v>
      </c>
      <c r="J256" s="1">
        <f t="shared" si="6"/>
        <v>142.13</v>
      </c>
      <c r="K256" s="6">
        <f>J256*'Input Data'!AF271</f>
        <v>7.1065000000000005</v>
      </c>
      <c r="L256" s="6">
        <f>J256*'Input Data'!AG271</f>
        <v>0</v>
      </c>
      <c r="M256" s="6">
        <f t="shared" si="7"/>
        <v>149.23650000000001</v>
      </c>
    </row>
    <row r="257" spans="1:13" x14ac:dyDescent="0.2">
      <c r="A257" s="1" t="str">
        <f>'Input Data'!B272</f>
        <v>BARRIERE</v>
      </c>
      <c r="B257" s="1" t="str">
        <f>'Input Data'!AH272</f>
        <v>5114 Barriere Town Road</v>
      </c>
      <c r="C257" s="1" t="str">
        <f>'Input Data'!C272</f>
        <v>BC</v>
      </c>
      <c r="D257" s="1" t="str">
        <f>'Input Data'!D272</f>
        <v>ETHANOL REG</v>
      </c>
      <c r="E257" s="1">
        <f>'Input Data'!AA272</f>
        <v>108.73</v>
      </c>
      <c r="F257" s="1">
        <f>'Input Data'!F272</f>
        <v>10</v>
      </c>
      <c r="G257" s="1">
        <f>'Input Data'!G272</f>
        <v>14.5</v>
      </c>
      <c r="H257" s="1">
        <f>'Input Data'!H272</f>
        <v>0</v>
      </c>
      <c r="I257" s="1">
        <f>'Input Data'!I272</f>
        <v>0</v>
      </c>
      <c r="J257" s="1">
        <f t="shared" si="6"/>
        <v>133.23000000000002</v>
      </c>
      <c r="K257" s="6">
        <f>J257*'Input Data'!AF272</f>
        <v>6.6615000000000011</v>
      </c>
      <c r="L257" s="6">
        <f>J257*'Input Data'!AG272</f>
        <v>0</v>
      </c>
      <c r="M257" s="6">
        <f t="shared" si="7"/>
        <v>139.89150000000001</v>
      </c>
    </row>
    <row r="258" spans="1:13" x14ac:dyDescent="0.2">
      <c r="A258" s="1" t="str">
        <f>'Input Data'!B273</f>
        <v>BARRIERE</v>
      </c>
      <c r="B258" s="1" t="str">
        <f>'Input Data'!AH273</f>
        <v>5114 Barriere Town Road</v>
      </c>
      <c r="C258" s="1" t="str">
        <f>'Input Data'!C273</f>
        <v>BC</v>
      </c>
      <c r="D258" s="1" t="str">
        <f>'Input Data'!D273</f>
        <v>PREM DYED</v>
      </c>
      <c r="E258" s="1">
        <f>'Input Data'!AA273</f>
        <v>127.73</v>
      </c>
      <c r="F258" s="1">
        <f>'Input Data'!F273</f>
        <v>10</v>
      </c>
      <c r="G258" s="1">
        <f>'Input Data'!G273</f>
        <v>3</v>
      </c>
      <c r="H258" s="1">
        <f>'Input Data'!H273</f>
        <v>0</v>
      </c>
      <c r="I258" s="1">
        <f>'Input Data'!I273</f>
        <v>0</v>
      </c>
      <c r="J258" s="1">
        <f t="shared" si="6"/>
        <v>140.73000000000002</v>
      </c>
      <c r="K258" s="6">
        <f>J258*'Input Data'!AF273</f>
        <v>7.0365000000000011</v>
      </c>
      <c r="L258" s="6">
        <f>J258*'Input Data'!AG273</f>
        <v>0</v>
      </c>
      <c r="M258" s="6">
        <f t="shared" si="7"/>
        <v>147.76650000000001</v>
      </c>
    </row>
    <row r="259" spans="1:13" x14ac:dyDescent="0.2">
      <c r="A259" s="1" t="str">
        <f>'Input Data'!B274</f>
        <v>BARRIERE</v>
      </c>
      <c r="B259" s="1" t="str">
        <f>'Input Data'!AH274</f>
        <v>5114 Barriere Town Road</v>
      </c>
      <c r="C259" s="1" t="str">
        <f>'Input Data'!C274</f>
        <v>BC</v>
      </c>
      <c r="D259" s="1" t="str">
        <f>'Input Data'!D274</f>
        <v>PREMIUM</v>
      </c>
      <c r="E259" s="1">
        <f>'Input Data'!AA274</f>
        <v>127.73</v>
      </c>
      <c r="F259" s="1">
        <f>'Input Data'!F274</f>
        <v>10</v>
      </c>
      <c r="G259" s="1">
        <f>'Input Data'!G274</f>
        <v>14.5</v>
      </c>
      <c r="H259" s="1">
        <f>'Input Data'!H274</f>
        <v>0</v>
      </c>
      <c r="I259" s="1">
        <f>'Input Data'!I274</f>
        <v>0</v>
      </c>
      <c r="J259" s="1">
        <f t="shared" si="6"/>
        <v>152.23000000000002</v>
      </c>
      <c r="K259" s="6">
        <f>J259*'Input Data'!AF274</f>
        <v>7.6115000000000013</v>
      </c>
      <c r="L259" s="6">
        <f>J259*'Input Data'!AG274</f>
        <v>0</v>
      </c>
      <c r="M259" s="6">
        <f t="shared" si="7"/>
        <v>159.84150000000002</v>
      </c>
    </row>
    <row r="260" spans="1:13" x14ac:dyDescent="0.2">
      <c r="A260" s="1" t="str">
        <f>'Input Data'!B275</f>
        <v>BARRIERE</v>
      </c>
      <c r="B260" s="1" t="str">
        <f>'Input Data'!AH275</f>
        <v>5114 Barriere Town Road</v>
      </c>
      <c r="C260" s="1" t="str">
        <f>'Input Data'!C275</f>
        <v>BC</v>
      </c>
      <c r="D260" s="1" t="str">
        <f>'Input Data'!D275</f>
        <v>UNBRAND DEF</v>
      </c>
      <c r="E260" s="1">
        <f>'Input Data'!AA275</f>
        <v>129.4</v>
      </c>
      <c r="F260" s="1">
        <f>'Input Data'!F275</f>
        <v>0</v>
      </c>
      <c r="G260" s="1">
        <f>'Input Data'!G275</f>
        <v>0</v>
      </c>
      <c r="H260" s="1">
        <f>'Input Data'!H275</f>
        <v>0</v>
      </c>
      <c r="I260" s="1">
        <f>'Input Data'!I275</f>
        <v>0</v>
      </c>
      <c r="J260" s="1">
        <f t="shared" si="6"/>
        <v>129.4</v>
      </c>
      <c r="K260" s="6">
        <f>J260*'Input Data'!AF275</f>
        <v>15.528</v>
      </c>
      <c r="L260" s="6">
        <f>J260*'Input Data'!AG275</f>
        <v>0</v>
      </c>
      <c r="M260" s="6">
        <f t="shared" si="7"/>
        <v>144.928</v>
      </c>
    </row>
    <row r="261" spans="1:13" x14ac:dyDescent="0.2">
      <c r="A261" s="1" t="str">
        <f>'Input Data'!B276</f>
        <v>BLUE RIVER</v>
      </c>
      <c r="B261" s="1" t="str">
        <f>'Input Data'!AH276</f>
        <v xml:space="preserve">HWY 5 S </v>
      </c>
      <c r="C261" s="1" t="str">
        <f>'Input Data'!C276</f>
        <v>BC</v>
      </c>
      <c r="D261" s="1" t="str">
        <f>'Input Data'!D276</f>
        <v>D LS DYED</v>
      </c>
      <c r="E261" s="1">
        <f>'Input Data'!AA276</f>
        <v>120.9</v>
      </c>
      <c r="F261" s="1">
        <f>'Input Data'!F276</f>
        <v>4</v>
      </c>
      <c r="G261" s="1">
        <f>'Input Data'!G276</f>
        <v>3</v>
      </c>
      <c r="H261" s="1">
        <f>'Input Data'!H276</f>
        <v>0</v>
      </c>
      <c r="I261" s="1">
        <f>'Input Data'!I276</f>
        <v>0</v>
      </c>
      <c r="J261" s="1">
        <f t="shared" si="6"/>
        <v>127.9</v>
      </c>
      <c r="K261" s="6">
        <f>J261*'Input Data'!AF276</f>
        <v>6.3950000000000005</v>
      </c>
      <c r="L261" s="6">
        <f>J261*'Input Data'!AG276</f>
        <v>0</v>
      </c>
      <c r="M261" s="6">
        <f t="shared" si="7"/>
        <v>134.29500000000002</v>
      </c>
    </row>
    <row r="262" spans="1:13" x14ac:dyDescent="0.2">
      <c r="A262" s="1" t="str">
        <f>'Input Data'!B277</f>
        <v>BLUE RIVER</v>
      </c>
      <c r="B262" s="1" t="str">
        <f>'Input Data'!AH277</f>
        <v xml:space="preserve">HWY 5 S </v>
      </c>
      <c r="C262" s="1" t="str">
        <f>'Input Data'!C277</f>
        <v>BC</v>
      </c>
      <c r="D262" s="1" t="str">
        <f>'Input Data'!D277</f>
        <v>DIESEL LS</v>
      </c>
      <c r="E262" s="1">
        <f>'Input Data'!AA277</f>
        <v>120.9</v>
      </c>
      <c r="F262" s="1">
        <f>'Input Data'!F277</f>
        <v>4</v>
      </c>
      <c r="G262" s="1">
        <f>'Input Data'!G277</f>
        <v>15</v>
      </c>
      <c r="H262" s="1">
        <f>'Input Data'!H277</f>
        <v>0</v>
      </c>
      <c r="I262" s="1">
        <f>'Input Data'!I277</f>
        <v>0</v>
      </c>
      <c r="J262" s="1">
        <f t="shared" si="6"/>
        <v>139.9</v>
      </c>
      <c r="K262" s="6">
        <f>J262*'Input Data'!AF277</f>
        <v>6.995000000000001</v>
      </c>
      <c r="L262" s="6">
        <f>J262*'Input Data'!AG277</f>
        <v>0</v>
      </c>
      <c r="M262" s="6">
        <f t="shared" si="7"/>
        <v>146.89500000000001</v>
      </c>
    </row>
    <row r="263" spans="1:13" x14ac:dyDescent="0.2">
      <c r="A263" s="1" t="str">
        <f>'Input Data'!B278</f>
        <v>BLUE RIVER</v>
      </c>
      <c r="B263" s="1" t="str">
        <f>'Input Data'!AH278</f>
        <v xml:space="preserve">HWY 5 S </v>
      </c>
      <c r="C263" s="1" t="str">
        <f>'Input Data'!C278</f>
        <v>BC</v>
      </c>
      <c r="D263" s="1" t="str">
        <f>'Input Data'!D278</f>
        <v>ETH MID</v>
      </c>
      <c r="E263" s="1">
        <f>'Input Data'!AA278</f>
        <v>109.1</v>
      </c>
      <c r="F263" s="1">
        <f>'Input Data'!F278</f>
        <v>10</v>
      </c>
      <c r="G263" s="1">
        <f>'Input Data'!G278</f>
        <v>14.5</v>
      </c>
      <c r="H263" s="1">
        <f>'Input Data'!H278</f>
        <v>0</v>
      </c>
      <c r="I263" s="1">
        <f>'Input Data'!I278</f>
        <v>0</v>
      </c>
      <c r="J263" s="1">
        <f t="shared" si="6"/>
        <v>133.6</v>
      </c>
      <c r="K263" s="6">
        <f>J263*'Input Data'!AF278</f>
        <v>6.68</v>
      </c>
      <c r="L263" s="6">
        <f>J263*'Input Data'!AG278</f>
        <v>0</v>
      </c>
      <c r="M263" s="6">
        <f t="shared" si="7"/>
        <v>140.28</v>
      </c>
    </row>
    <row r="264" spans="1:13" x14ac:dyDescent="0.2">
      <c r="A264" s="1" t="str">
        <f>'Input Data'!B279</f>
        <v>BLUE RIVER</v>
      </c>
      <c r="B264" s="1" t="str">
        <f>'Input Data'!AH279</f>
        <v xml:space="preserve">HWY 5 S </v>
      </c>
      <c r="C264" s="1" t="str">
        <f>'Input Data'!C279</f>
        <v>BC</v>
      </c>
      <c r="D264" s="1" t="str">
        <f>'Input Data'!D279</f>
        <v>ETHANOL REG</v>
      </c>
      <c r="E264" s="1">
        <f>'Input Data'!AA279</f>
        <v>105.1</v>
      </c>
      <c r="F264" s="1">
        <f>'Input Data'!F279</f>
        <v>10</v>
      </c>
      <c r="G264" s="1">
        <f>'Input Data'!G279</f>
        <v>14.5</v>
      </c>
      <c r="H264" s="1">
        <f>'Input Data'!H279</f>
        <v>0</v>
      </c>
      <c r="I264" s="1">
        <f>'Input Data'!I279</f>
        <v>0</v>
      </c>
      <c r="J264" s="1">
        <f t="shared" si="6"/>
        <v>129.6</v>
      </c>
      <c r="K264" s="6">
        <f>J264*'Input Data'!AF279</f>
        <v>6.48</v>
      </c>
      <c r="L264" s="6">
        <f>J264*'Input Data'!AG279</f>
        <v>0</v>
      </c>
      <c r="M264" s="6">
        <f t="shared" si="7"/>
        <v>136.07999999999998</v>
      </c>
    </row>
    <row r="265" spans="1:13" x14ac:dyDescent="0.2">
      <c r="A265" s="1" t="str">
        <f>'Input Data'!B280</f>
        <v>BLUE RIVER</v>
      </c>
      <c r="B265" s="1" t="str">
        <f>'Input Data'!AH280</f>
        <v xml:space="preserve">HWY 5 S </v>
      </c>
      <c r="C265" s="1" t="str">
        <f>'Input Data'!C280</f>
        <v>BC</v>
      </c>
      <c r="D265" s="1" t="str">
        <f>'Input Data'!D280</f>
        <v>PREMIUM</v>
      </c>
      <c r="E265" s="1">
        <f>'Input Data'!AA280</f>
        <v>150.6</v>
      </c>
      <c r="F265" s="1">
        <f>'Input Data'!F280</f>
        <v>10</v>
      </c>
      <c r="G265" s="1">
        <f>'Input Data'!G280</f>
        <v>14.5</v>
      </c>
      <c r="H265" s="1">
        <f>'Input Data'!H280</f>
        <v>0</v>
      </c>
      <c r="I265" s="1">
        <f>'Input Data'!I280</f>
        <v>0</v>
      </c>
      <c r="J265" s="1">
        <f t="shared" si="6"/>
        <v>175.1</v>
      </c>
      <c r="K265" s="6">
        <f>J265*'Input Data'!AF280</f>
        <v>8.7550000000000008</v>
      </c>
      <c r="L265" s="6">
        <f>J265*'Input Data'!AG280</f>
        <v>0</v>
      </c>
      <c r="M265" s="6">
        <f t="shared" si="7"/>
        <v>183.85499999999999</v>
      </c>
    </row>
    <row r="266" spans="1:13" x14ac:dyDescent="0.2">
      <c r="A266" s="1" t="str">
        <f>'Input Data'!B281</f>
        <v>CACHE CREEK</v>
      </c>
      <c r="B266" s="1" t="str">
        <f>'Input Data'!AH281</f>
        <v>959 S TRANS CANADA HWY</v>
      </c>
      <c r="C266" s="1" t="str">
        <f>'Input Data'!C281</f>
        <v>BC</v>
      </c>
      <c r="D266" s="1" t="str">
        <f>'Input Data'!D281</f>
        <v>D LS DYED</v>
      </c>
      <c r="E266" s="1">
        <f>'Input Data'!AA281</f>
        <v>121.3</v>
      </c>
      <c r="F266" s="1">
        <f>'Input Data'!F281</f>
        <v>4</v>
      </c>
      <c r="G266" s="1">
        <f>'Input Data'!G281</f>
        <v>3</v>
      </c>
      <c r="H266" s="1">
        <f>'Input Data'!H281</f>
        <v>0</v>
      </c>
      <c r="I266" s="1">
        <f>'Input Data'!I281</f>
        <v>0</v>
      </c>
      <c r="J266" s="1">
        <f t="shared" si="6"/>
        <v>128.30000000000001</v>
      </c>
      <c r="K266" s="6">
        <f>J266*'Input Data'!AF281</f>
        <v>6.4150000000000009</v>
      </c>
      <c r="L266" s="6">
        <f>J266*'Input Data'!AG281</f>
        <v>0</v>
      </c>
      <c r="M266" s="6">
        <f t="shared" si="7"/>
        <v>134.715</v>
      </c>
    </row>
    <row r="267" spans="1:13" x14ac:dyDescent="0.2">
      <c r="A267" s="1" t="str">
        <f>'Input Data'!B282</f>
        <v>CACHE CREEK</v>
      </c>
      <c r="B267" s="1" t="str">
        <f>'Input Data'!AH282</f>
        <v>959 S TRANS CANADA HWY</v>
      </c>
      <c r="C267" s="1" t="str">
        <f>'Input Data'!C282</f>
        <v>BC</v>
      </c>
      <c r="D267" s="1" t="str">
        <f>'Input Data'!D282</f>
        <v>DIESEL LS</v>
      </c>
      <c r="E267" s="1">
        <f>'Input Data'!AA282</f>
        <v>121.3</v>
      </c>
      <c r="F267" s="1">
        <f>'Input Data'!F282</f>
        <v>4</v>
      </c>
      <c r="G267" s="1">
        <f>'Input Data'!G282</f>
        <v>15</v>
      </c>
      <c r="H267" s="1">
        <f>'Input Data'!H282</f>
        <v>0</v>
      </c>
      <c r="I267" s="1">
        <f>'Input Data'!I282</f>
        <v>0</v>
      </c>
      <c r="J267" s="1">
        <f t="shared" si="6"/>
        <v>140.30000000000001</v>
      </c>
      <c r="K267" s="6">
        <f>J267*'Input Data'!AF282</f>
        <v>7.0150000000000006</v>
      </c>
      <c r="L267" s="6">
        <f>J267*'Input Data'!AG282</f>
        <v>0</v>
      </c>
      <c r="M267" s="6">
        <f t="shared" si="7"/>
        <v>147.315</v>
      </c>
    </row>
    <row r="268" spans="1:13" x14ac:dyDescent="0.2">
      <c r="A268" s="1" t="str">
        <f>'Input Data'!B283</f>
        <v>CACHE CREEK</v>
      </c>
      <c r="B268" s="1" t="str">
        <f>'Input Data'!AH283</f>
        <v>959 S TRANS CANADA HWY</v>
      </c>
      <c r="C268" s="1" t="str">
        <f>'Input Data'!C283</f>
        <v>BC</v>
      </c>
      <c r="D268" s="1" t="str">
        <f>'Input Data'!D283</f>
        <v>ETH MID</v>
      </c>
      <c r="E268" s="1">
        <f>'Input Data'!AA283</f>
        <v>109.4</v>
      </c>
      <c r="F268" s="1">
        <f>'Input Data'!F283</f>
        <v>10</v>
      </c>
      <c r="G268" s="1">
        <f>'Input Data'!G283</f>
        <v>14.5</v>
      </c>
      <c r="H268" s="1">
        <f>'Input Data'!H283</f>
        <v>0</v>
      </c>
      <c r="I268" s="1">
        <f>'Input Data'!I283</f>
        <v>0</v>
      </c>
      <c r="J268" s="1">
        <f t="shared" si="6"/>
        <v>133.9</v>
      </c>
      <c r="K268" s="6">
        <f>J268*'Input Data'!AF283</f>
        <v>6.6950000000000003</v>
      </c>
      <c r="L268" s="6">
        <f>J268*'Input Data'!AG283</f>
        <v>0</v>
      </c>
      <c r="M268" s="6">
        <f t="shared" si="7"/>
        <v>140.595</v>
      </c>
    </row>
    <row r="269" spans="1:13" x14ac:dyDescent="0.2">
      <c r="A269" s="1" t="str">
        <f>'Input Data'!B284</f>
        <v>CACHE CREEK</v>
      </c>
      <c r="B269" s="1" t="str">
        <f>'Input Data'!AH284</f>
        <v>959 S TRANS CANADA HWY</v>
      </c>
      <c r="C269" s="1" t="str">
        <f>'Input Data'!C284</f>
        <v>BC</v>
      </c>
      <c r="D269" s="1" t="str">
        <f>'Input Data'!D284</f>
        <v>ETHANOL REG</v>
      </c>
      <c r="E269" s="1">
        <f>'Input Data'!AA284</f>
        <v>105.4</v>
      </c>
      <c r="F269" s="1">
        <f>'Input Data'!F284</f>
        <v>10</v>
      </c>
      <c r="G269" s="1">
        <f>'Input Data'!G284</f>
        <v>14.5</v>
      </c>
      <c r="H269" s="1">
        <f>'Input Data'!H284</f>
        <v>0</v>
      </c>
      <c r="I269" s="1">
        <f>'Input Data'!I284</f>
        <v>0</v>
      </c>
      <c r="J269" s="1">
        <f t="shared" si="6"/>
        <v>129.9</v>
      </c>
      <c r="K269" s="6">
        <f>J269*'Input Data'!AF284</f>
        <v>6.495000000000001</v>
      </c>
      <c r="L269" s="6">
        <f>J269*'Input Data'!AG284</f>
        <v>0</v>
      </c>
      <c r="M269" s="6">
        <f t="shared" si="7"/>
        <v>136.39500000000001</v>
      </c>
    </row>
    <row r="270" spans="1:13" x14ac:dyDescent="0.2">
      <c r="A270" s="1" t="str">
        <f>'Input Data'!B285</f>
        <v>CACHE CREEK</v>
      </c>
      <c r="B270" s="1" t="str">
        <f>'Input Data'!AH285</f>
        <v>959 S TRANS CANADA HWY</v>
      </c>
      <c r="C270" s="1" t="str">
        <f>'Input Data'!C285</f>
        <v>BC</v>
      </c>
      <c r="D270" s="1" t="str">
        <f>'Input Data'!D285</f>
        <v>PREMIUM</v>
      </c>
      <c r="E270" s="1">
        <f>'Input Data'!AA285</f>
        <v>124.4</v>
      </c>
      <c r="F270" s="1">
        <f>'Input Data'!F285</f>
        <v>10</v>
      </c>
      <c r="G270" s="1">
        <f>'Input Data'!G285</f>
        <v>14.5</v>
      </c>
      <c r="H270" s="1">
        <f>'Input Data'!H285</f>
        <v>0</v>
      </c>
      <c r="I270" s="1">
        <f>'Input Data'!I285</f>
        <v>0</v>
      </c>
      <c r="J270" s="1">
        <f t="shared" ref="J270:J333" si="8">SUM(E270:I270)</f>
        <v>148.9</v>
      </c>
      <c r="K270" s="6">
        <f>J270*'Input Data'!AF285</f>
        <v>7.4450000000000003</v>
      </c>
      <c r="L270" s="6">
        <f>J270*'Input Data'!AG285</f>
        <v>0</v>
      </c>
      <c r="M270" s="6">
        <f t="shared" ref="M270:M333" si="9">SUM(J270:L270)</f>
        <v>156.345</v>
      </c>
    </row>
    <row r="271" spans="1:13" x14ac:dyDescent="0.2">
      <c r="A271" s="1" t="str">
        <f>'Input Data'!B286</f>
        <v>CAMPBELL RIVER</v>
      </c>
      <c r="B271" s="1" t="str">
        <f>'Input Data'!AH286</f>
        <v>1651 MAPLE STREET</v>
      </c>
      <c r="C271" s="1" t="str">
        <f>'Input Data'!C286</f>
        <v>BC</v>
      </c>
      <c r="D271" s="1" t="str">
        <f>'Input Data'!D286</f>
        <v>D LS DYED</v>
      </c>
      <c r="E271" s="1">
        <f>'Input Data'!AA286</f>
        <v>121.1</v>
      </c>
      <c r="F271" s="1">
        <f>'Input Data'!F286</f>
        <v>4</v>
      </c>
      <c r="G271" s="1">
        <f>'Input Data'!G286</f>
        <v>3</v>
      </c>
      <c r="H271" s="1">
        <f>'Input Data'!H286</f>
        <v>0</v>
      </c>
      <c r="I271" s="1">
        <f>'Input Data'!I286</f>
        <v>0</v>
      </c>
      <c r="J271" s="1">
        <f t="shared" si="8"/>
        <v>128.1</v>
      </c>
      <c r="K271" s="6">
        <f>J271*'Input Data'!AF286</f>
        <v>6.4050000000000002</v>
      </c>
      <c r="L271" s="6">
        <f>J271*'Input Data'!AG286</f>
        <v>0</v>
      </c>
      <c r="M271" s="6">
        <f t="shared" si="9"/>
        <v>134.505</v>
      </c>
    </row>
    <row r="272" spans="1:13" x14ac:dyDescent="0.2">
      <c r="A272" s="1" t="str">
        <f>'Input Data'!B287</f>
        <v>CAMPBELL RIVER</v>
      </c>
      <c r="B272" s="1" t="str">
        <f>'Input Data'!AH287</f>
        <v>1651 MAPLE STREET</v>
      </c>
      <c r="C272" s="1" t="str">
        <f>'Input Data'!C287</f>
        <v>BC</v>
      </c>
      <c r="D272" s="1" t="str">
        <f>'Input Data'!D287</f>
        <v>DIESEL LS</v>
      </c>
      <c r="E272" s="1">
        <f>'Input Data'!AA287</f>
        <v>121.1</v>
      </c>
      <c r="F272" s="1">
        <f>'Input Data'!F287</f>
        <v>4</v>
      </c>
      <c r="G272" s="1">
        <f>'Input Data'!G287</f>
        <v>15</v>
      </c>
      <c r="H272" s="1">
        <f>'Input Data'!H287</f>
        <v>0</v>
      </c>
      <c r="I272" s="1">
        <f>'Input Data'!I287</f>
        <v>0</v>
      </c>
      <c r="J272" s="1">
        <f t="shared" si="8"/>
        <v>140.1</v>
      </c>
      <c r="K272" s="6">
        <f>J272*'Input Data'!AF287</f>
        <v>7.0049999999999999</v>
      </c>
      <c r="L272" s="6">
        <f>J272*'Input Data'!AG287</f>
        <v>0</v>
      </c>
      <c r="M272" s="6">
        <f t="shared" si="9"/>
        <v>147.10499999999999</v>
      </c>
    </row>
    <row r="273" spans="1:13" x14ac:dyDescent="0.2">
      <c r="A273" s="1" t="str">
        <f>'Input Data'!B288</f>
        <v>CAMPBELL RIVER</v>
      </c>
      <c r="B273" s="1" t="str">
        <f>'Input Data'!AH288</f>
        <v>1651 MAPLE STREET</v>
      </c>
      <c r="C273" s="1" t="str">
        <f>'Input Data'!C288</f>
        <v>BC</v>
      </c>
      <c r="D273" s="1" t="str">
        <f>'Input Data'!D288</f>
        <v>ETH REG DYE</v>
      </c>
      <c r="E273" s="1">
        <f>'Input Data'!AA288</f>
        <v>109.8</v>
      </c>
      <c r="F273" s="1">
        <f>'Input Data'!F288</f>
        <v>10</v>
      </c>
      <c r="G273" s="1">
        <f>'Input Data'!G288</f>
        <v>3</v>
      </c>
      <c r="H273" s="1">
        <f>'Input Data'!H288</f>
        <v>0</v>
      </c>
      <c r="I273" s="1">
        <f>'Input Data'!I288</f>
        <v>0</v>
      </c>
      <c r="J273" s="1">
        <f t="shared" si="8"/>
        <v>122.8</v>
      </c>
      <c r="K273" s="6">
        <f>J273*'Input Data'!AF288</f>
        <v>6.1400000000000006</v>
      </c>
      <c r="L273" s="6">
        <f>J273*'Input Data'!AG288</f>
        <v>0</v>
      </c>
      <c r="M273" s="6">
        <f t="shared" si="9"/>
        <v>128.94</v>
      </c>
    </row>
    <row r="274" spans="1:13" x14ac:dyDescent="0.2">
      <c r="A274" s="1" t="str">
        <f>'Input Data'!B289</f>
        <v>CAMPBELL RIVER</v>
      </c>
      <c r="B274" s="1" t="str">
        <f>'Input Data'!AH289</f>
        <v>1651 MAPLE STREET</v>
      </c>
      <c r="C274" s="1" t="str">
        <f>'Input Data'!C289</f>
        <v>BC</v>
      </c>
      <c r="D274" s="1" t="str">
        <f>'Input Data'!D289</f>
        <v>ETHANOL REG</v>
      </c>
      <c r="E274" s="1">
        <f>'Input Data'!AA289</f>
        <v>109.8</v>
      </c>
      <c r="F274" s="1">
        <f>'Input Data'!F289</f>
        <v>10</v>
      </c>
      <c r="G274" s="1">
        <f>'Input Data'!G289</f>
        <v>14.5</v>
      </c>
      <c r="H274" s="1">
        <f>'Input Data'!H289</f>
        <v>0</v>
      </c>
      <c r="I274" s="1">
        <f>'Input Data'!I289</f>
        <v>0</v>
      </c>
      <c r="J274" s="1">
        <f t="shared" si="8"/>
        <v>134.30000000000001</v>
      </c>
      <c r="K274" s="6">
        <f>J274*'Input Data'!AF289</f>
        <v>6.7150000000000007</v>
      </c>
      <c r="L274" s="6">
        <f>J274*'Input Data'!AG289</f>
        <v>0</v>
      </c>
      <c r="M274" s="6">
        <f t="shared" si="9"/>
        <v>141.01500000000001</v>
      </c>
    </row>
    <row r="275" spans="1:13" x14ac:dyDescent="0.2">
      <c r="A275" s="1" t="str">
        <f>'Input Data'!B290</f>
        <v>CAMPBELL RIVER</v>
      </c>
      <c r="B275" s="1" t="str">
        <f>'Input Data'!AH290</f>
        <v>1651 MAPLE STREET</v>
      </c>
      <c r="C275" s="1" t="str">
        <f>'Input Data'!C290</f>
        <v>BC</v>
      </c>
      <c r="D275" s="1" t="str">
        <f>'Input Data'!D290</f>
        <v>REG DYED</v>
      </c>
      <c r="E275" s="1">
        <f>'Input Data'!AA290</f>
        <v>71.7</v>
      </c>
      <c r="F275" s="1">
        <f>'Input Data'!F290</f>
        <v>10</v>
      </c>
      <c r="G275" s="1">
        <f>'Input Data'!G290</f>
        <v>3</v>
      </c>
      <c r="H275" s="1">
        <f>'Input Data'!H290</f>
        <v>0</v>
      </c>
      <c r="I275" s="1">
        <f>'Input Data'!I290</f>
        <v>0</v>
      </c>
      <c r="J275" s="1">
        <f t="shared" si="8"/>
        <v>84.7</v>
      </c>
      <c r="K275" s="6">
        <f>J275*'Input Data'!AF290</f>
        <v>4.2350000000000003</v>
      </c>
      <c r="L275" s="6">
        <f>J275*'Input Data'!AG290</f>
        <v>0</v>
      </c>
      <c r="M275" s="6">
        <f t="shared" si="9"/>
        <v>88.935000000000002</v>
      </c>
    </row>
    <row r="276" spans="1:13" x14ac:dyDescent="0.2">
      <c r="A276" s="1" t="str">
        <f>'Input Data'!B291</f>
        <v>CAMPBELL RIVER</v>
      </c>
      <c r="B276" s="1" t="str">
        <f>'Input Data'!AH291</f>
        <v>1651 MAPLE STREET</v>
      </c>
      <c r="C276" s="1" t="str">
        <f>'Input Data'!C291</f>
        <v>BC</v>
      </c>
      <c r="D276" s="1" t="str">
        <f>'Input Data'!D291</f>
        <v>REGULAR</v>
      </c>
      <c r="E276" s="1">
        <f>'Input Data'!AA291</f>
        <v>71.7</v>
      </c>
      <c r="F276" s="1">
        <f>'Input Data'!F291</f>
        <v>10</v>
      </c>
      <c r="G276" s="1">
        <f>'Input Data'!G291</f>
        <v>14.5</v>
      </c>
      <c r="H276" s="1">
        <f>'Input Data'!H291</f>
        <v>0</v>
      </c>
      <c r="I276" s="1">
        <f>'Input Data'!I291</f>
        <v>0</v>
      </c>
      <c r="J276" s="1">
        <f t="shared" si="8"/>
        <v>96.2</v>
      </c>
      <c r="K276" s="6">
        <f>J276*'Input Data'!AF291</f>
        <v>4.8100000000000005</v>
      </c>
      <c r="L276" s="6">
        <f>J276*'Input Data'!AG291</f>
        <v>0</v>
      </c>
      <c r="M276" s="6">
        <f t="shared" si="9"/>
        <v>101.01</v>
      </c>
    </row>
    <row r="277" spans="1:13" x14ac:dyDescent="0.2">
      <c r="A277" s="1" t="str">
        <f>'Input Data'!B292</f>
        <v>CASTLEGAR</v>
      </c>
      <c r="B277" s="1" t="str">
        <f>'Input Data'!AH292</f>
        <v>4160 MINTO RD</v>
      </c>
      <c r="C277" s="1" t="str">
        <f>'Input Data'!C292</f>
        <v>BC</v>
      </c>
      <c r="D277" s="1" t="str">
        <f>'Input Data'!D292</f>
        <v>D LS DYED</v>
      </c>
      <c r="E277" s="1">
        <f>'Input Data'!AA292</f>
        <v>128.1</v>
      </c>
      <c r="F277" s="1">
        <f>'Input Data'!F292</f>
        <v>4</v>
      </c>
      <c r="G277" s="1">
        <f>'Input Data'!G292</f>
        <v>3</v>
      </c>
      <c r="H277" s="1">
        <f>'Input Data'!H292</f>
        <v>0</v>
      </c>
      <c r="I277" s="1">
        <f>'Input Data'!I292</f>
        <v>0</v>
      </c>
      <c r="J277" s="1">
        <f t="shared" si="8"/>
        <v>135.1</v>
      </c>
      <c r="K277" s="6">
        <f>J277*'Input Data'!AF292</f>
        <v>6.7549999999999999</v>
      </c>
      <c r="L277" s="6">
        <f>J277*'Input Data'!AG292</f>
        <v>0</v>
      </c>
      <c r="M277" s="6">
        <f t="shared" si="9"/>
        <v>141.85499999999999</v>
      </c>
    </row>
    <row r="278" spans="1:13" x14ac:dyDescent="0.2">
      <c r="A278" s="1" t="str">
        <f>'Input Data'!B293</f>
        <v>CASTLEGAR</v>
      </c>
      <c r="B278" s="1" t="str">
        <f>'Input Data'!AH293</f>
        <v>4160 MINTO RD</v>
      </c>
      <c r="C278" s="1" t="str">
        <f>'Input Data'!C293</f>
        <v>BC</v>
      </c>
      <c r="D278" s="1" t="str">
        <f>'Input Data'!D293</f>
        <v>DIESEL LS</v>
      </c>
      <c r="E278" s="1">
        <f>'Input Data'!AA293</f>
        <v>128.1</v>
      </c>
      <c r="F278" s="1">
        <f>'Input Data'!F293</f>
        <v>4</v>
      </c>
      <c r="G278" s="1">
        <f>'Input Data'!G293</f>
        <v>15</v>
      </c>
      <c r="H278" s="1">
        <f>'Input Data'!H293</f>
        <v>0</v>
      </c>
      <c r="I278" s="1">
        <f>'Input Data'!I293</f>
        <v>0</v>
      </c>
      <c r="J278" s="1">
        <f t="shared" si="8"/>
        <v>147.1</v>
      </c>
      <c r="K278" s="6">
        <f>J278*'Input Data'!AF293</f>
        <v>7.3550000000000004</v>
      </c>
      <c r="L278" s="6">
        <f>J278*'Input Data'!AG293</f>
        <v>0</v>
      </c>
      <c r="M278" s="6">
        <f t="shared" si="9"/>
        <v>154.45499999999998</v>
      </c>
    </row>
    <row r="279" spans="1:13" x14ac:dyDescent="0.2">
      <c r="A279" s="1" t="str">
        <f>'Input Data'!B294</f>
        <v>CASTLEGAR</v>
      </c>
      <c r="B279" s="1" t="str">
        <f>'Input Data'!AH294</f>
        <v>4160 MINTO RD</v>
      </c>
      <c r="C279" s="1" t="str">
        <f>'Input Data'!C294</f>
        <v>BC</v>
      </c>
      <c r="D279" s="1" t="str">
        <f>'Input Data'!D294</f>
        <v>ETHANOL REG</v>
      </c>
      <c r="E279" s="1">
        <f>'Input Data'!AA294</f>
        <v>112.5</v>
      </c>
      <c r="F279" s="1">
        <f>'Input Data'!F294</f>
        <v>10</v>
      </c>
      <c r="G279" s="1">
        <f>'Input Data'!G294</f>
        <v>14.5</v>
      </c>
      <c r="H279" s="1">
        <f>'Input Data'!H294</f>
        <v>0</v>
      </c>
      <c r="I279" s="1">
        <f>'Input Data'!I294</f>
        <v>0</v>
      </c>
      <c r="J279" s="1">
        <f t="shared" si="8"/>
        <v>137</v>
      </c>
      <c r="K279" s="6">
        <f>J279*'Input Data'!AF294</f>
        <v>6.8500000000000005</v>
      </c>
      <c r="L279" s="6">
        <f>J279*'Input Data'!AG294</f>
        <v>0</v>
      </c>
      <c r="M279" s="6">
        <f t="shared" si="9"/>
        <v>143.85</v>
      </c>
    </row>
    <row r="280" spans="1:13" x14ac:dyDescent="0.2">
      <c r="A280" s="1" t="str">
        <f>'Input Data'!B295</f>
        <v>CASTLEGAR</v>
      </c>
      <c r="B280" s="1" t="str">
        <f>'Input Data'!AH295</f>
        <v>4160 MINTO RD</v>
      </c>
      <c r="C280" s="1" t="str">
        <f>'Input Data'!C295</f>
        <v>BC</v>
      </c>
      <c r="D280" s="1" t="str">
        <f>'Input Data'!D295</f>
        <v>PREM DYED</v>
      </c>
      <c r="E280" s="1">
        <f>'Input Data'!AA295</f>
        <v>131.5</v>
      </c>
      <c r="F280" s="1">
        <f>'Input Data'!F295</f>
        <v>10</v>
      </c>
      <c r="G280" s="1">
        <f>'Input Data'!G295</f>
        <v>3</v>
      </c>
      <c r="H280" s="1">
        <f>'Input Data'!H295</f>
        <v>0</v>
      </c>
      <c r="I280" s="1">
        <f>'Input Data'!I295</f>
        <v>0</v>
      </c>
      <c r="J280" s="1">
        <f t="shared" si="8"/>
        <v>144.5</v>
      </c>
      <c r="K280" s="6">
        <f>J280*'Input Data'!AF295</f>
        <v>7.2250000000000005</v>
      </c>
      <c r="L280" s="6">
        <f>J280*'Input Data'!AG295</f>
        <v>0</v>
      </c>
      <c r="M280" s="6">
        <f t="shared" si="9"/>
        <v>151.72499999999999</v>
      </c>
    </row>
    <row r="281" spans="1:13" x14ac:dyDescent="0.2">
      <c r="A281" s="1" t="str">
        <f>'Input Data'!B296</f>
        <v>CASTLEGAR</v>
      </c>
      <c r="B281" s="1" t="str">
        <f>'Input Data'!AH296</f>
        <v>4160 MINTO RD</v>
      </c>
      <c r="C281" s="1" t="str">
        <f>'Input Data'!C296</f>
        <v>BC</v>
      </c>
      <c r="D281" s="1" t="str">
        <f>'Input Data'!D296</f>
        <v>UNBRAND DEF</v>
      </c>
      <c r="E281" s="1">
        <f>'Input Data'!AA296</f>
        <v>132.9</v>
      </c>
      <c r="F281" s="1">
        <f>'Input Data'!F296</f>
        <v>0</v>
      </c>
      <c r="G281" s="1">
        <f>'Input Data'!G296</f>
        <v>0</v>
      </c>
      <c r="H281" s="1">
        <f>'Input Data'!H296</f>
        <v>0</v>
      </c>
      <c r="I281" s="1">
        <f>'Input Data'!I296</f>
        <v>0</v>
      </c>
      <c r="J281" s="1">
        <f t="shared" si="8"/>
        <v>132.9</v>
      </c>
      <c r="K281" s="6">
        <f>J281*'Input Data'!AF296</f>
        <v>15.948</v>
      </c>
      <c r="L281" s="6">
        <f>J281*'Input Data'!AG296</f>
        <v>0</v>
      </c>
      <c r="M281" s="6">
        <f t="shared" si="9"/>
        <v>148.84800000000001</v>
      </c>
    </row>
    <row r="282" spans="1:13" x14ac:dyDescent="0.2">
      <c r="A282" s="1" t="str">
        <f>'Input Data'!B297</f>
        <v>CHILLIWACK</v>
      </c>
      <c r="B282" s="1" t="str">
        <f>'Input Data'!AH297</f>
        <v>7620A VEDDER RD</v>
      </c>
      <c r="C282" s="1" t="str">
        <f>'Input Data'!C297</f>
        <v>BC</v>
      </c>
      <c r="D282" s="1" t="str">
        <f>'Input Data'!D297</f>
        <v>D LS DYED</v>
      </c>
      <c r="E282" s="1">
        <f>'Input Data'!AA297</f>
        <v>120.8</v>
      </c>
      <c r="F282" s="1">
        <f>'Input Data'!F297</f>
        <v>4</v>
      </c>
      <c r="G282" s="1">
        <f>'Input Data'!G297</f>
        <v>3</v>
      </c>
      <c r="H282" s="1">
        <f>'Input Data'!H297</f>
        <v>0</v>
      </c>
      <c r="I282" s="1">
        <f>'Input Data'!I297</f>
        <v>0</v>
      </c>
      <c r="J282" s="1">
        <f t="shared" si="8"/>
        <v>127.8</v>
      </c>
      <c r="K282" s="6">
        <f>J282*'Input Data'!AF297</f>
        <v>6.3900000000000006</v>
      </c>
      <c r="L282" s="6">
        <f>J282*'Input Data'!AG297</f>
        <v>0</v>
      </c>
      <c r="M282" s="6">
        <f t="shared" si="9"/>
        <v>134.19</v>
      </c>
    </row>
    <row r="283" spans="1:13" x14ac:dyDescent="0.2">
      <c r="A283" s="1" t="str">
        <f>'Input Data'!B298</f>
        <v>CHILLIWACK</v>
      </c>
      <c r="B283" s="1" t="str">
        <f>'Input Data'!AH298</f>
        <v>7620A VEDDER RD</v>
      </c>
      <c r="C283" s="1" t="str">
        <f>'Input Data'!C298</f>
        <v>BC</v>
      </c>
      <c r="D283" s="1" t="str">
        <f>'Input Data'!D298</f>
        <v>DIESEL LS</v>
      </c>
      <c r="E283" s="1">
        <f>'Input Data'!AA298</f>
        <v>120.8</v>
      </c>
      <c r="F283" s="1">
        <f>'Input Data'!F298</f>
        <v>4</v>
      </c>
      <c r="G283" s="1">
        <f>'Input Data'!G298</f>
        <v>15</v>
      </c>
      <c r="H283" s="1">
        <f>'Input Data'!H298</f>
        <v>0</v>
      </c>
      <c r="I283" s="1">
        <f>'Input Data'!I298</f>
        <v>0</v>
      </c>
      <c r="J283" s="1">
        <f t="shared" si="8"/>
        <v>139.80000000000001</v>
      </c>
      <c r="K283" s="6">
        <f>J283*'Input Data'!AF298</f>
        <v>6.9900000000000011</v>
      </c>
      <c r="L283" s="6">
        <f>J283*'Input Data'!AG298</f>
        <v>0</v>
      </c>
      <c r="M283" s="6">
        <f t="shared" si="9"/>
        <v>146.79000000000002</v>
      </c>
    </row>
    <row r="284" spans="1:13" x14ac:dyDescent="0.2">
      <c r="A284" s="1" t="str">
        <f>'Input Data'!B299</f>
        <v>CHILLIWACK</v>
      </c>
      <c r="B284" s="1" t="str">
        <f>'Input Data'!AH299</f>
        <v>7620A VEDDER RD</v>
      </c>
      <c r="C284" s="1" t="str">
        <f>'Input Data'!C299</f>
        <v>BC</v>
      </c>
      <c r="D284" s="1" t="str">
        <f>'Input Data'!D299</f>
        <v>ETH MID</v>
      </c>
      <c r="E284" s="1">
        <f>'Input Data'!AA299</f>
        <v>114.8</v>
      </c>
      <c r="F284" s="1">
        <f>'Input Data'!F299</f>
        <v>10</v>
      </c>
      <c r="G284" s="1">
        <f>'Input Data'!G299</f>
        <v>14.5</v>
      </c>
      <c r="H284" s="1">
        <f>'Input Data'!H299</f>
        <v>0</v>
      </c>
      <c r="I284" s="1">
        <f>'Input Data'!I299</f>
        <v>0</v>
      </c>
      <c r="J284" s="1">
        <f t="shared" si="8"/>
        <v>139.30000000000001</v>
      </c>
      <c r="K284" s="6">
        <f>J284*'Input Data'!AF299</f>
        <v>6.9650000000000007</v>
      </c>
      <c r="L284" s="6">
        <f>J284*'Input Data'!AG299</f>
        <v>0</v>
      </c>
      <c r="M284" s="6">
        <f t="shared" si="9"/>
        <v>146.26500000000001</v>
      </c>
    </row>
    <row r="285" spans="1:13" x14ac:dyDescent="0.2">
      <c r="A285" s="1" t="str">
        <f>'Input Data'!B300</f>
        <v>CHILLIWACK</v>
      </c>
      <c r="B285" s="1" t="str">
        <f>'Input Data'!AH300</f>
        <v>7620A VEDDER RD</v>
      </c>
      <c r="C285" s="1" t="str">
        <f>'Input Data'!C300</f>
        <v>BC</v>
      </c>
      <c r="D285" s="1" t="str">
        <f>'Input Data'!D300</f>
        <v>ETHANOL REG</v>
      </c>
      <c r="E285" s="1">
        <f>'Input Data'!AA300</f>
        <v>109.3</v>
      </c>
      <c r="F285" s="1">
        <f>'Input Data'!F300</f>
        <v>10</v>
      </c>
      <c r="G285" s="1">
        <f>'Input Data'!G300</f>
        <v>14.5</v>
      </c>
      <c r="H285" s="1">
        <f>'Input Data'!H300</f>
        <v>0</v>
      </c>
      <c r="I285" s="1">
        <f>'Input Data'!I300</f>
        <v>0</v>
      </c>
      <c r="J285" s="1">
        <f t="shared" si="8"/>
        <v>133.80000000000001</v>
      </c>
      <c r="K285" s="6">
        <f>J285*'Input Data'!AF300</f>
        <v>6.6900000000000013</v>
      </c>
      <c r="L285" s="6">
        <f>J285*'Input Data'!AG300</f>
        <v>0</v>
      </c>
      <c r="M285" s="6">
        <f t="shared" si="9"/>
        <v>140.49</v>
      </c>
    </row>
    <row r="286" spans="1:13" x14ac:dyDescent="0.2">
      <c r="A286" s="1" t="str">
        <f>'Input Data'!B301</f>
        <v>CHILLIWACK</v>
      </c>
      <c r="B286" s="1" t="str">
        <f>'Input Data'!AH301</f>
        <v>7620A VEDDER RD</v>
      </c>
      <c r="C286" s="1" t="str">
        <f>'Input Data'!C301</f>
        <v>BC</v>
      </c>
      <c r="D286" s="1" t="str">
        <f>'Input Data'!D301</f>
        <v>PREMIUM</v>
      </c>
      <c r="E286" s="1">
        <f>'Input Data'!AA301</f>
        <v>112.2</v>
      </c>
      <c r="F286" s="1">
        <f>'Input Data'!F301</f>
        <v>10</v>
      </c>
      <c r="G286" s="1">
        <f>'Input Data'!G301</f>
        <v>14.5</v>
      </c>
      <c r="H286" s="1">
        <f>'Input Data'!H301</f>
        <v>0</v>
      </c>
      <c r="I286" s="1">
        <f>'Input Data'!I301</f>
        <v>0</v>
      </c>
      <c r="J286" s="1">
        <f t="shared" si="8"/>
        <v>136.69999999999999</v>
      </c>
      <c r="K286" s="6">
        <f>J286*'Input Data'!AF301</f>
        <v>6.835</v>
      </c>
      <c r="L286" s="6">
        <f>J286*'Input Data'!AG301</f>
        <v>0</v>
      </c>
      <c r="M286" s="6">
        <f t="shared" si="9"/>
        <v>143.535</v>
      </c>
    </row>
    <row r="287" spans="1:13" x14ac:dyDescent="0.2">
      <c r="A287" s="1" t="str">
        <f>'Input Data'!B302</f>
        <v>CHILLIWACK</v>
      </c>
      <c r="B287" s="1" t="str">
        <f>'Input Data'!AH302</f>
        <v>7620A VEDDER RD</v>
      </c>
      <c r="C287" s="1" t="str">
        <f>'Input Data'!C302</f>
        <v>BC</v>
      </c>
      <c r="D287" s="1" t="str">
        <f>'Input Data'!D302</f>
        <v>REGULAR</v>
      </c>
      <c r="E287" s="1">
        <f>'Input Data'!AA302</f>
        <v>109.2</v>
      </c>
      <c r="F287" s="1">
        <f>'Input Data'!F302</f>
        <v>10</v>
      </c>
      <c r="G287" s="1">
        <f>'Input Data'!G302</f>
        <v>14.5</v>
      </c>
      <c r="H287" s="1">
        <f>'Input Data'!H302</f>
        <v>0</v>
      </c>
      <c r="I287" s="1">
        <f>'Input Data'!I302</f>
        <v>0</v>
      </c>
      <c r="J287" s="1">
        <f t="shared" si="8"/>
        <v>133.69999999999999</v>
      </c>
      <c r="K287" s="6">
        <f>J287*'Input Data'!AF302</f>
        <v>6.6849999999999996</v>
      </c>
      <c r="L287" s="6">
        <f>J287*'Input Data'!AG302</f>
        <v>0</v>
      </c>
      <c r="M287" s="6">
        <f t="shared" si="9"/>
        <v>140.38499999999999</v>
      </c>
    </row>
    <row r="288" spans="1:13" x14ac:dyDescent="0.2">
      <c r="A288" s="1" t="str">
        <f>'Input Data'!B303</f>
        <v>CHILLIWACK</v>
      </c>
      <c r="B288" s="1" t="str">
        <f>'Input Data'!AH303</f>
        <v>7620A VEDDER RD</v>
      </c>
      <c r="C288" s="1" t="str">
        <f>'Input Data'!C303</f>
        <v>BC</v>
      </c>
      <c r="D288" s="1" t="str">
        <f>'Input Data'!D303</f>
        <v>UNBRAND DEF</v>
      </c>
      <c r="E288" s="1">
        <f>'Input Data'!AA303</f>
        <v>119.5</v>
      </c>
      <c r="F288" s="1">
        <f>'Input Data'!F303</f>
        <v>0</v>
      </c>
      <c r="G288" s="1">
        <f>'Input Data'!G303</f>
        <v>0</v>
      </c>
      <c r="H288" s="1">
        <f>'Input Data'!H303</f>
        <v>0</v>
      </c>
      <c r="I288" s="1">
        <f>'Input Data'!I303</f>
        <v>0</v>
      </c>
      <c r="J288" s="1">
        <f t="shared" si="8"/>
        <v>119.5</v>
      </c>
      <c r="K288" s="6">
        <f>J288*'Input Data'!AF303</f>
        <v>14.34</v>
      </c>
      <c r="L288" s="6">
        <f>J288*'Input Data'!AG303</f>
        <v>0</v>
      </c>
      <c r="M288" s="6">
        <f t="shared" si="9"/>
        <v>133.84</v>
      </c>
    </row>
    <row r="289" spans="1:13" x14ac:dyDescent="0.2">
      <c r="A289" s="1" t="str">
        <f>'Input Data'!B304</f>
        <v>CLEARWATER</v>
      </c>
      <c r="B289" s="1" t="str">
        <f>'Input Data'!AH304</f>
        <v>348 JOYCE ROAD</v>
      </c>
      <c r="C289" s="1" t="str">
        <f>'Input Data'!C304</f>
        <v>BC</v>
      </c>
      <c r="D289" s="1" t="str">
        <f>'Input Data'!D304</f>
        <v>D LS DYED</v>
      </c>
      <c r="E289" s="1">
        <f>'Input Data'!AA304</f>
        <v>122.83000000000001</v>
      </c>
      <c r="F289" s="1">
        <f>'Input Data'!F304</f>
        <v>4</v>
      </c>
      <c r="G289" s="1">
        <f>'Input Data'!G304</f>
        <v>3</v>
      </c>
      <c r="H289" s="1">
        <f>'Input Data'!H304</f>
        <v>0</v>
      </c>
      <c r="I289" s="1">
        <f>'Input Data'!I304</f>
        <v>0</v>
      </c>
      <c r="J289" s="1">
        <f t="shared" si="8"/>
        <v>129.83000000000001</v>
      </c>
      <c r="K289" s="6">
        <f>J289*'Input Data'!AF304</f>
        <v>6.4915000000000012</v>
      </c>
      <c r="L289" s="6">
        <f>J289*'Input Data'!AG304</f>
        <v>0</v>
      </c>
      <c r="M289" s="6">
        <f t="shared" si="9"/>
        <v>136.32150000000001</v>
      </c>
    </row>
    <row r="290" spans="1:13" x14ac:dyDescent="0.2">
      <c r="A290" s="1" t="str">
        <f>'Input Data'!B305</f>
        <v>CLEARWATER</v>
      </c>
      <c r="B290" s="1" t="str">
        <f>'Input Data'!AH305</f>
        <v>348 JOYCE ROAD</v>
      </c>
      <c r="C290" s="1" t="str">
        <f>'Input Data'!C305</f>
        <v>BC</v>
      </c>
      <c r="D290" s="1" t="str">
        <f>'Input Data'!D305</f>
        <v>DIESEL LS</v>
      </c>
      <c r="E290" s="1">
        <f>'Input Data'!AA305</f>
        <v>122.83000000000001</v>
      </c>
      <c r="F290" s="1">
        <f>'Input Data'!F305</f>
        <v>4</v>
      </c>
      <c r="G290" s="1">
        <f>'Input Data'!G305</f>
        <v>15</v>
      </c>
      <c r="H290" s="1">
        <f>'Input Data'!H305</f>
        <v>0</v>
      </c>
      <c r="I290" s="1">
        <f>'Input Data'!I305</f>
        <v>0</v>
      </c>
      <c r="J290" s="1">
        <f t="shared" si="8"/>
        <v>141.83000000000001</v>
      </c>
      <c r="K290" s="6">
        <f>J290*'Input Data'!AF305</f>
        <v>7.0915000000000008</v>
      </c>
      <c r="L290" s="6">
        <f>J290*'Input Data'!AG305</f>
        <v>0</v>
      </c>
      <c r="M290" s="6">
        <f t="shared" si="9"/>
        <v>148.92150000000001</v>
      </c>
    </row>
    <row r="291" spans="1:13" x14ac:dyDescent="0.2">
      <c r="A291" s="1" t="str">
        <f>'Input Data'!B306</f>
        <v>CLEARWATER</v>
      </c>
      <c r="B291" s="1" t="str">
        <f>'Input Data'!AH306</f>
        <v>348 JOYCE ROAD</v>
      </c>
      <c r="C291" s="1" t="str">
        <f>'Input Data'!C306</f>
        <v>BC</v>
      </c>
      <c r="D291" s="1" t="str">
        <f>'Input Data'!D306</f>
        <v>ETH REG DYE</v>
      </c>
      <c r="E291" s="1">
        <f>'Input Data'!AA306</f>
        <v>108.43</v>
      </c>
      <c r="F291" s="1">
        <f>'Input Data'!F306</f>
        <v>10</v>
      </c>
      <c r="G291" s="1">
        <f>'Input Data'!G306</f>
        <v>3</v>
      </c>
      <c r="H291" s="1">
        <f>'Input Data'!H306</f>
        <v>0</v>
      </c>
      <c r="I291" s="1">
        <f>'Input Data'!I306</f>
        <v>0</v>
      </c>
      <c r="J291" s="1">
        <f t="shared" si="8"/>
        <v>121.43</v>
      </c>
      <c r="K291" s="6">
        <f>J291*'Input Data'!AF306</f>
        <v>6.0715000000000003</v>
      </c>
      <c r="L291" s="6">
        <f>J291*'Input Data'!AG306</f>
        <v>0</v>
      </c>
      <c r="M291" s="6">
        <f t="shared" si="9"/>
        <v>127.50150000000001</v>
      </c>
    </row>
    <row r="292" spans="1:13" x14ac:dyDescent="0.2">
      <c r="A292" s="1" t="str">
        <f>'Input Data'!B307</f>
        <v>CLEARWATER</v>
      </c>
      <c r="B292" s="1" t="str">
        <f>'Input Data'!AH307</f>
        <v>348 JOYCE ROAD</v>
      </c>
      <c r="C292" s="1" t="str">
        <f>'Input Data'!C307</f>
        <v>BC</v>
      </c>
      <c r="D292" s="1" t="str">
        <f>'Input Data'!D307</f>
        <v>ETHANOL REG</v>
      </c>
      <c r="E292" s="1">
        <f>'Input Data'!AA307</f>
        <v>108.43</v>
      </c>
      <c r="F292" s="1">
        <f>'Input Data'!F307</f>
        <v>10</v>
      </c>
      <c r="G292" s="1">
        <f>'Input Data'!G307</f>
        <v>14.5</v>
      </c>
      <c r="H292" s="1">
        <f>'Input Data'!H307</f>
        <v>0</v>
      </c>
      <c r="I292" s="1">
        <f>'Input Data'!I307</f>
        <v>0</v>
      </c>
      <c r="J292" s="1">
        <f t="shared" si="8"/>
        <v>132.93</v>
      </c>
      <c r="K292" s="6">
        <f>J292*'Input Data'!AF307</f>
        <v>6.6465000000000005</v>
      </c>
      <c r="L292" s="6">
        <f>J292*'Input Data'!AG307</f>
        <v>0</v>
      </c>
      <c r="M292" s="6">
        <f t="shared" si="9"/>
        <v>139.57650000000001</v>
      </c>
    </row>
    <row r="293" spans="1:13" x14ac:dyDescent="0.2">
      <c r="A293" s="1" t="str">
        <f>'Input Data'!B308</f>
        <v>CLEARWATER</v>
      </c>
      <c r="B293" s="1" t="str">
        <f>'Input Data'!AH308</f>
        <v>348 JOYCE ROAD</v>
      </c>
      <c r="C293" s="1" t="str">
        <f>'Input Data'!C308</f>
        <v>BC</v>
      </c>
      <c r="D293" s="1" t="str">
        <f>'Input Data'!D308</f>
        <v>UNBRAND DEF</v>
      </c>
      <c r="E293" s="1">
        <f>'Input Data'!AA308</f>
        <v>129.4</v>
      </c>
      <c r="F293" s="1">
        <f>'Input Data'!F308</f>
        <v>0</v>
      </c>
      <c r="G293" s="1">
        <f>'Input Data'!G308</f>
        <v>0</v>
      </c>
      <c r="H293" s="1">
        <f>'Input Data'!H308</f>
        <v>0</v>
      </c>
      <c r="I293" s="1">
        <f>'Input Data'!I308</f>
        <v>0</v>
      </c>
      <c r="J293" s="1">
        <f t="shared" si="8"/>
        <v>129.4</v>
      </c>
      <c r="K293" s="6">
        <f>J293*'Input Data'!AF308</f>
        <v>15.528</v>
      </c>
      <c r="L293" s="6">
        <f>J293*'Input Data'!AG308</f>
        <v>0</v>
      </c>
      <c r="M293" s="6">
        <f t="shared" si="9"/>
        <v>144.928</v>
      </c>
    </row>
    <row r="294" spans="1:13" x14ac:dyDescent="0.2">
      <c r="A294" s="1" t="str">
        <f>'Input Data'!B309</f>
        <v>CLOVERDALE</v>
      </c>
      <c r="B294" s="1" t="str">
        <f>'Input Data'!AH309</f>
        <v>17979 55 AVE</v>
      </c>
      <c r="C294" s="1" t="str">
        <f>'Input Data'!C309</f>
        <v>BC</v>
      </c>
      <c r="D294" s="1" t="str">
        <f>'Input Data'!D309</f>
        <v>D LS DYED</v>
      </c>
      <c r="E294" s="1">
        <f>'Input Data'!AA309</f>
        <v>121</v>
      </c>
      <c r="F294" s="1">
        <f>'Input Data'!F309</f>
        <v>4</v>
      </c>
      <c r="G294" s="1">
        <f>'Input Data'!G309</f>
        <v>3</v>
      </c>
      <c r="H294" s="1">
        <f>'Input Data'!H309</f>
        <v>0</v>
      </c>
      <c r="I294" s="1">
        <f>'Input Data'!I309</f>
        <v>0</v>
      </c>
      <c r="J294" s="1">
        <f t="shared" si="8"/>
        <v>128</v>
      </c>
      <c r="K294" s="6">
        <f>J294*'Input Data'!AF309</f>
        <v>6.4</v>
      </c>
      <c r="L294" s="6">
        <f>J294*'Input Data'!AG309</f>
        <v>0</v>
      </c>
      <c r="M294" s="6">
        <f t="shared" si="9"/>
        <v>134.4</v>
      </c>
    </row>
    <row r="295" spans="1:13" x14ac:dyDescent="0.2">
      <c r="A295" s="1" t="str">
        <f>'Input Data'!B310</f>
        <v>CLOVERDALE</v>
      </c>
      <c r="B295" s="1" t="str">
        <f>'Input Data'!AH310</f>
        <v>17979 55 AVE</v>
      </c>
      <c r="C295" s="1" t="str">
        <f>'Input Data'!C310</f>
        <v>BC</v>
      </c>
      <c r="D295" s="1" t="str">
        <f>'Input Data'!D310</f>
        <v>DIESEL LS</v>
      </c>
      <c r="E295" s="1">
        <f>'Input Data'!AA310</f>
        <v>121</v>
      </c>
      <c r="F295" s="1">
        <f>'Input Data'!F310</f>
        <v>4</v>
      </c>
      <c r="G295" s="1">
        <f>'Input Data'!G310</f>
        <v>9</v>
      </c>
      <c r="H295" s="1">
        <f>'Input Data'!H310</f>
        <v>0</v>
      </c>
      <c r="I295" s="1">
        <f>'Input Data'!I310</f>
        <v>18.5</v>
      </c>
      <c r="J295" s="1">
        <f t="shared" si="8"/>
        <v>152.5</v>
      </c>
      <c r="K295" s="6">
        <f>J295*'Input Data'!AF310</f>
        <v>7.625</v>
      </c>
      <c r="L295" s="6">
        <f>J295*'Input Data'!AG310</f>
        <v>0</v>
      </c>
      <c r="M295" s="6">
        <f t="shared" si="9"/>
        <v>160.125</v>
      </c>
    </row>
    <row r="296" spans="1:13" x14ac:dyDescent="0.2">
      <c r="A296" s="1" t="str">
        <f>'Input Data'!B311</f>
        <v>CLOVERDALE</v>
      </c>
      <c r="B296" s="1" t="str">
        <f>'Input Data'!AH311</f>
        <v>17979 55 AVE</v>
      </c>
      <c r="C296" s="1" t="str">
        <f>'Input Data'!C311</f>
        <v>BC</v>
      </c>
      <c r="D296" s="1" t="str">
        <f>'Input Data'!D311</f>
        <v>ETHANOL REG</v>
      </c>
      <c r="E296" s="1">
        <f>'Input Data'!AA311</f>
        <v>109.7</v>
      </c>
      <c r="F296" s="1">
        <f>'Input Data'!F311</f>
        <v>10</v>
      </c>
      <c r="G296" s="1">
        <f>'Input Data'!G311</f>
        <v>8.5</v>
      </c>
      <c r="H296" s="1">
        <f>'Input Data'!H311</f>
        <v>0</v>
      </c>
      <c r="I296" s="1">
        <f>'Input Data'!I311</f>
        <v>18.5</v>
      </c>
      <c r="J296" s="1">
        <f t="shared" si="8"/>
        <v>146.69999999999999</v>
      </c>
      <c r="K296" s="6">
        <f>J296*'Input Data'!AF311</f>
        <v>7.335</v>
      </c>
      <c r="L296" s="6">
        <f>J296*'Input Data'!AG311</f>
        <v>0</v>
      </c>
      <c r="M296" s="6">
        <f t="shared" si="9"/>
        <v>154.035</v>
      </c>
    </row>
    <row r="297" spans="1:13" x14ac:dyDescent="0.2">
      <c r="A297" s="1" t="str">
        <f>'Input Data'!B312</f>
        <v>CLOVERDALE</v>
      </c>
      <c r="B297" s="1" t="str">
        <f>'Input Data'!AH312</f>
        <v>17979 55 AVE</v>
      </c>
      <c r="C297" s="1" t="str">
        <f>'Input Data'!C312</f>
        <v>BC</v>
      </c>
      <c r="D297" s="1" t="str">
        <f>'Input Data'!D312</f>
        <v>REGULAR</v>
      </c>
      <c r="E297" s="1">
        <f>'Input Data'!AA312</f>
        <v>96</v>
      </c>
      <c r="F297" s="1">
        <f>'Input Data'!F312</f>
        <v>10</v>
      </c>
      <c r="G297" s="1">
        <f>'Input Data'!G312</f>
        <v>8.5</v>
      </c>
      <c r="H297" s="1">
        <f>'Input Data'!H312</f>
        <v>0</v>
      </c>
      <c r="I297" s="1">
        <f>'Input Data'!I312</f>
        <v>18.5</v>
      </c>
      <c r="J297" s="1">
        <f t="shared" si="8"/>
        <v>133</v>
      </c>
      <c r="K297" s="6">
        <f>J297*'Input Data'!AF312</f>
        <v>6.65</v>
      </c>
      <c r="L297" s="6">
        <f>J297*'Input Data'!AG312</f>
        <v>0</v>
      </c>
      <c r="M297" s="6">
        <f t="shared" si="9"/>
        <v>139.65</v>
      </c>
    </row>
    <row r="298" spans="1:13" x14ac:dyDescent="0.2">
      <c r="A298" s="1" t="str">
        <f>'Input Data'!B313</f>
        <v>CLOVERDALE</v>
      </c>
      <c r="B298" s="1" t="str">
        <f>'Input Data'!AH313</f>
        <v>17979 55 AVE</v>
      </c>
      <c r="C298" s="1" t="str">
        <f>'Input Data'!C313</f>
        <v>BC</v>
      </c>
      <c r="D298" s="1" t="str">
        <f>'Input Data'!D313</f>
        <v>UNBRAND DEF</v>
      </c>
      <c r="E298" s="1">
        <f>'Input Data'!AA313</f>
        <v>100.8</v>
      </c>
      <c r="F298" s="1">
        <f>'Input Data'!F313</f>
        <v>0</v>
      </c>
      <c r="G298" s="1">
        <f>'Input Data'!G313</f>
        <v>0</v>
      </c>
      <c r="H298" s="1">
        <f>'Input Data'!H313</f>
        <v>0</v>
      </c>
      <c r="I298" s="1">
        <f>'Input Data'!I313</f>
        <v>0</v>
      </c>
      <c r="J298" s="1">
        <f t="shared" si="8"/>
        <v>100.8</v>
      </c>
      <c r="K298" s="6">
        <f>J298*'Input Data'!AF313</f>
        <v>12.096</v>
      </c>
      <c r="L298" s="6">
        <f>J298*'Input Data'!AG313</f>
        <v>0</v>
      </c>
      <c r="M298" s="6">
        <f t="shared" si="9"/>
        <v>112.896</v>
      </c>
    </row>
    <row r="299" spans="1:13" x14ac:dyDescent="0.2">
      <c r="A299" s="1" t="str">
        <f>'Input Data'!B314</f>
        <v>COURTENAY</v>
      </c>
      <c r="B299" s="1" t="str">
        <f>'Input Data'!AH314</f>
        <v>2650 CLIFFE AVE</v>
      </c>
      <c r="C299" s="1" t="str">
        <f>'Input Data'!C314</f>
        <v>BC</v>
      </c>
      <c r="D299" s="1" t="str">
        <f>'Input Data'!D314</f>
        <v>D LS DYED</v>
      </c>
      <c r="E299" s="1">
        <f>'Input Data'!AA314</f>
        <v>121.1</v>
      </c>
      <c r="F299" s="1">
        <f>'Input Data'!F314</f>
        <v>4</v>
      </c>
      <c r="G299" s="1">
        <f>'Input Data'!G314</f>
        <v>3</v>
      </c>
      <c r="H299" s="1">
        <f>'Input Data'!H314</f>
        <v>0</v>
      </c>
      <c r="I299" s="1">
        <f>'Input Data'!I314</f>
        <v>0</v>
      </c>
      <c r="J299" s="1">
        <f t="shared" si="8"/>
        <v>128.1</v>
      </c>
      <c r="K299" s="6">
        <f>J299*'Input Data'!AF314</f>
        <v>6.4050000000000002</v>
      </c>
      <c r="L299" s="6">
        <f>J299*'Input Data'!AG314</f>
        <v>0</v>
      </c>
      <c r="M299" s="6">
        <f t="shared" si="9"/>
        <v>134.505</v>
      </c>
    </row>
    <row r="300" spans="1:13" x14ac:dyDescent="0.2">
      <c r="A300" s="1" t="str">
        <f>'Input Data'!B315</f>
        <v>COURTENAY</v>
      </c>
      <c r="B300" s="1" t="str">
        <f>'Input Data'!AH315</f>
        <v>2650 CLIFFE AVE</v>
      </c>
      <c r="C300" s="1" t="str">
        <f>'Input Data'!C315</f>
        <v>BC</v>
      </c>
      <c r="D300" s="1" t="str">
        <f>'Input Data'!D315</f>
        <v>DIESEL LS</v>
      </c>
      <c r="E300" s="1">
        <f>'Input Data'!AA315</f>
        <v>121.1</v>
      </c>
      <c r="F300" s="1">
        <f>'Input Data'!F315</f>
        <v>4</v>
      </c>
      <c r="G300" s="1">
        <f>'Input Data'!G315</f>
        <v>15</v>
      </c>
      <c r="H300" s="1">
        <f>'Input Data'!H315</f>
        <v>0</v>
      </c>
      <c r="I300" s="1">
        <f>'Input Data'!I315</f>
        <v>0</v>
      </c>
      <c r="J300" s="1">
        <f t="shared" si="8"/>
        <v>140.1</v>
      </c>
      <c r="K300" s="6">
        <f>J300*'Input Data'!AF315</f>
        <v>7.0049999999999999</v>
      </c>
      <c r="L300" s="6">
        <f>J300*'Input Data'!AG315</f>
        <v>0</v>
      </c>
      <c r="M300" s="6">
        <f t="shared" si="9"/>
        <v>147.10499999999999</v>
      </c>
    </row>
    <row r="301" spans="1:13" x14ac:dyDescent="0.2">
      <c r="A301" s="1" t="str">
        <f>'Input Data'!B316</f>
        <v>COURTENAY</v>
      </c>
      <c r="B301" s="1" t="str">
        <f>'Input Data'!AH316</f>
        <v>2650 CLIFFE AVE</v>
      </c>
      <c r="C301" s="1" t="str">
        <f>'Input Data'!C316</f>
        <v>BC</v>
      </c>
      <c r="D301" s="1" t="str">
        <f>'Input Data'!D316</f>
        <v>ETH REG DYE</v>
      </c>
      <c r="E301" s="1">
        <f>'Input Data'!AA316</f>
        <v>109.8</v>
      </c>
      <c r="F301" s="1">
        <f>'Input Data'!F316</f>
        <v>10</v>
      </c>
      <c r="G301" s="1">
        <f>'Input Data'!G316</f>
        <v>3</v>
      </c>
      <c r="H301" s="1">
        <f>'Input Data'!H316</f>
        <v>0</v>
      </c>
      <c r="I301" s="1">
        <f>'Input Data'!I316</f>
        <v>0</v>
      </c>
      <c r="J301" s="1">
        <f t="shared" si="8"/>
        <v>122.8</v>
      </c>
      <c r="K301" s="6">
        <f>J301*'Input Data'!AF316</f>
        <v>6.1400000000000006</v>
      </c>
      <c r="L301" s="6">
        <f>J301*'Input Data'!AG316</f>
        <v>0</v>
      </c>
      <c r="M301" s="6">
        <f t="shared" si="9"/>
        <v>128.94</v>
      </c>
    </row>
    <row r="302" spans="1:13" x14ac:dyDescent="0.2">
      <c r="A302" s="1" t="str">
        <f>'Input Data'!B317</f>
        <v>COURTENAY</v>
      </c>
      <c r="B302" s="1" t="str">
        <f>'Input Data'!AH317</f>
        <v>2650 CLIFFE AVE</v>
      </c>
      <c r="C302" s="1" t="str">
        <f>'Input Data'!C317</f>
        <v>BC</v>
      </c>
      <c r="D302" s="1" t="str">
        <f>'Input Data'!D317</f>
        <v>ETHANOL REG</v>
      </c>
      <c r="E302" s="1">
        <f>'Input Data'!AA317</f>
        <v>109.8</v>
      </c>
      <c r="F302" s="1">
        <f>'Input Data'!F317</f>
        <v>10</v>
      </c>
      <c r="G302" s="1">
        <f>'Input Data'!G317</f>
        <v>14.5</v>
      </c>
      <c r="H302" s="1">
        <f>'Input Data'!H317</f>
        <v>0</v>
      </c>
      <c r="I302" s="1">
        <f>'Input Data'!I317</f>
        <v>0</v>
      </c>
      <c r="J302" s="1">
        <f t="shared" si="8"/>
        <v>134.30000000000001</v>
      </c>
      <c r="K302" s="6">
        <f>J302*'Input Data'!AF317</f>
        <v>6.7150000000000007</v>
      </c>
      <c r="L302" s="6">
        <f>J302*'Input Data'!AG317</f>
        <v>0</v>
      </c>
      <c r="M302" s="6">
        <f t="shared" si="9"/>
        <v>141.01500000000001</v>
      </c>
    </row>
    <row r="303" spans="1:13" x14ac:dyDescent="0.2">
      <c r="A303" s="1" t="str">
        <f>'Input Data'!B318</f>
        <v>COURTENAY</v>
      </c>
      <c r="B303" s="1" t="str">
        <f>'Input Data'!AH318</f>
        <v>2650 CLIFFE AVE</v>
      </c>
      <c r="C303" s="1" t="str">
        <f>'Input Data'!C318</f>
        <v>BC</v>
      </c>
      <c r="D303" s="1" t="str">
        <f>'Input Data'!D318</f>
        <v>REG DYED</v>
      </c>
      <c r="E303" s="1">
        <f>'Input Data'!AA318</f>
        <v>71.3</v>
      </c>
      <c r="F303" s="1">
        <f>'Input Data'!F318</f>
        <v>10</v>
      </c>
      <c r="G303" s="1">
        <f>'Input Data'!G318</f>
        <v>3</v>
      </c>
      <c r="H303" s="1">
        <f>'Input Data'!H318</f>
        <v>0</v>
      </c>
      <c r="I303" s="1">
        <f>'Input Data'!I318</f>
        <v>0</v>
      </c>
      <c r="J303" s="1">
        <f t="shared" si="8"/>
        <v>84.3</v>
      </c>
      <c r="K303" s="6">
        <f>J303*'Input Data'!AF318</f>
        <v>4.2149999999999999</v>
      </c>
      <c r="L303" s="6">
        <f>J303*'Input Data'!AG318</f>
        <v>0</v>
      </c>
      <c r="M303" s="6">
        <f t="shared" si="9"/>
        <v>88.515000000000001</v>
      </c>
    </row>
    <row r="304" spans="1:13" x14ac:dyDescent="0.2">
      <c r="A304" s="1" t="str">
        <f>'Input Data'!B319</f>
        <v>COURTENAY</v>
      </c>
      <c r="B304" s="1" t="str">
        <f>'Input Data'!AH319</f>
        <v>2650 CLIFFE AVE</v>
      </c>
      <c r="C304" s="1" t="str">
        <f>'Input Data'!C319</f>
        <v>BC</v>
      </c>
      <c r="D304" s="1" t="str">
        <f>'Input Data'!D319</f>
        <v>REGULAR</v>
      </c>
      <c r="E304" s="1">
        <f>'Input Data'!AA319</f>
        <v>71.3</v>
      </c>
      <c r="F304" s="1">
        <f>'Input Data'!F319</f>
        <v>10</v>
      </c>
      <c r="G304" s="1">
        <f>'Input Data'!G319</f>
        <v>14.5</v>
      </c>
      <c r="H304" s="1">
        <f>'Input Data'!H319</f>
        <v>0</v>
      </c>
      <c r="I304" s="1">
        <f>'Input Data'!I319</f>
        <v>0</v>
      </c>
      <c r="J304" s="1">
        <f t="shared" si="8"/>
        <v>95.8</v>
      </c>
      <c r="K304" s="6">
        <f>J304*'Input Data'!AF319</f>
        <v>4.79</v>
      </c>
      <c r="L304" s="6">
        <f>J304*'Input Data'!AG319</f>
        <v>0</v>
      </c>
      <c r="M304" s="6">
        <f t="shared" si="9"/>
        <v>100.59</v>
      </c>
    </row>
    <row r="305" spans="1:13" x14ac:dyDescent="0.2">
      <c r="A305" s="1" t="str">
        <f>'Input Data'!B320</f>
        <v>CRANBROOK</v>
      </c>
      <c r="B305" s="1" t="str">
        <f>'Input Data'!AH320</f>
        <v>2001 THEATRE ROAD</v>
      </c>
      <c r="C305" s="1" t="str">
        <f>'Input Data'!C320</f>
        <v>BC</v>
      </c>
      <c r="D305" s="1" t="str">
        <f>'Input Data'!D320</f>
        <v>D LS DYED</v>
      </c>
      <c r="E305" s="1">
        <f>'Input Data'!AA320</f>
        <v>126.9</v>
      </c>
      <c r="F305" s="1">
        <f>'Input Data'!F320</f>
        <v>4</v>
      </c>
      <c r="G305" s="1">
        <f>'Input Data'!G320</f>
        <v>3</v>
      </c>
      <c r="H305" s="1">
        <f>'Input Data'!H320</f>
        <v>0</v>
      </c>
      <c r="I305" s="1">
        <f>'Input Data'!I320</f>
        <v>0</v>
      </c>
      <c r="J305" s="1">
        <f t="shared" si="8"/>
        <v>133.9</v>
      </c>
      <c r="K305" s="6">
        <f>J305*'Input Data'!AF320</f>
        <v>6.6950000000000003</v>
      </c>
      <c r="L305" s="6">
        <f>J305*'Input Data'!AG320</f>
        <v>0</v>
      </c>
      <c r="M305" s="6">
        <f t="shared" si="9"/>
        <v>140.595</v>
      </c>
    </row>
    <row r="306" spans="1:13" x14ac:dyDescent="0.2">
      <c r="A306" s="1" t="str">
        <f>'Input Data'!B321</f>
        <v>CRANBROOK</v>
      </c>
      <c r="B306" s="1" t="str">
        <f>'Input Data'!AH321</f>
        <v>2001 THEATRE ROAD</v>
      </c>
      <c r="C306" s="1" t="str">
        <f>'Input Data'!C321</f>
        <v>BC</v>
      </c>
      <c r="D306" s="1" t="str">
        <f>'Input Data'!D321</f>
        <v>DIESEL LS</v>
      </c>
      <c r="E306" s="1">
        <f>'Input Data'!AA321</f>
        <v>126.9</v>
      </c>
      <c r="F306" s="1">
        <f>'Input Data'!F321</f>
        <v>4</v>
      </c>
      <c r="G306" s="1">
        <f>'Input Data'!G321</f>
        <v>15</v>
      </c>
      <c r="H306" s="1">
        <f>'Input Data'!H321</f>
        <v>0</v>
      </c>
      <c r="I306" s="1">
        <f>'Input Data'!I321</f>
        <v>0</v>
      </c>
      <c r="J306" s="1">
        <f t="shared" si="8"/>
        <v>145.9</v>
      </c>
      <c r="K306" s="6">
        <f>J306*'Input Data'!AF321</f>
        <v>7.2950000000000008</v>
      </c>
      <c r="L306" s="6">
        <f>J306*'Input Data'!AG321</f>
        <v>0</v>
      </c>
      <c r="M306" s="6">
        <f t="shared" si="9"/>
        <v>153.19499999999999</v>
      </c>
    </row>
    <row r="307" spans="1:13" x14ac:dyDescent="0.2">
      <c r="A307" s="1" t="str">
        <f>'Input Data'!B322</f>
        <v>CRANBROOK</v>
      </c>
      <c r="B307" s="1" t="str">
        <f>'Input Data'!AH322</f>
        <v>2001 THEATRE ROAD</v>
      </c>
      <c r="C307" s="1" t="str">
        <f>'Input Data'!C322</f>
        <v>BC</v>
      </c>
      <c r="D307" s="1" t="str">
        <f>'Input Data'!D322</f>
        <v>ETHANOL REG</v>
      </c>
      <c r="E307" s="1">
        <f>'Input Data'!AA322</f>
        <v>111.3</v>
      </c>
      <c r="F307" s="1">
        <f>'Input Data'!F322</f>
        <v>10</v>
      </c>
      <c r="G307" s="1">
        <f>'Input Data'!G322</f>
        <v>14.5</v>
      </c>
      <c r="H307" s="1">
        <f>'Input Data'!H322</f>
        <v>0</v>
      </c>
      <c r="I307" s="1">
        <f>'Input Data'!I322</f>
        <v>0</v>
      </c>
      <c r="J307" s="1">
        <f t="shared" si="8"/>
        <v>135.80000000000001</v>
      </c>
      <c r="K307" s="6">
        <f>J307*'Input Data'!AF322</f>
        <v>6.7900000000000009</v>
      </c>
      <c r="L307" s="6">
        <f>J307*'Input Data'!AG322</f>
        <v>0</v>
      </c>
      <c r="M307" s="6">
        <f t="shared" si="9"/>
        <v>142.59</v>
      </c>
    </row>
    <row r="308" spans="1:13" x14ac:dyDescent="0.2">
      <c r="A308" s="1" t="str">
        <f>'Input Data'!B323</f>
        <v>CRANBROOK</v>
      </c>
      <c r="B308" s="1" t="str">
        <f>'Input Data'!AH323</f>
        <v>2001 THEATRE ROAD</v>
      </c>
      <c r="C308" s="1" t="str">
        <f>'Input Data'!C323</f>
        <v>BC</v>
      </c>
      <c r="D308" s="1" t="str">
        <f>'Input Data'!D323</f>
        <v>UNBRAND DEF</v>
      </c>
      <c r="E308" s="1">
        <f>'Input Data'!AA323</f>
        <v>132.9</v>
      </c>
      <c r="F308" s="1">
        <f>'Input Data'!F323</f>
        <v>0</v>
      </c>
      <c r="G308" s="1">
        <f>'Input Data'!G323</f>
        <v>0</v>
      </c>
      <c r="H308" s="1">
        <f>'Input Data'!H323</f>
        <v>0</v>
      </c>
      <c r="I308" s="1">
        <f>'Input Data'!I323</f>
        <v>0</v>
      </c>
      <c r="J308" s="1">
        <f t="shared" si="8"/>
        <v>132.9</v>
      </c>
      <c r="K308" s="6">
        <f>J308*'Input Data'!AF323</f>
        <v>15.948</v>
      </c>
      <c r="L308" s="6">
        <f>J308*'Input Data'!AG323</f>
        <v>0</v>
      </c>
      <c r="M308" s="6">
        <f t="shared" si="9"/>
        <v>148.84800000000001</v>
      </c>
    </row>
    <row r="309" spans="1:13" x14ac:dyDescent="0.2">
      <c r="A309" s="1" t="str">
        <f>'Input Data'!B324</f>
        <v>DAWSON CREEK</v>
      </c>
      <c r="B309" s="1" t="str">
        <f>'Input Data'!AH324</f>
        <v>2691 DARCY'S RD</v>
      </c>
      <c r="C309" s="1" t="str">
        <f>'Input Data'!C324</f>
        <v>BC</v>
      </c>
      <c r="D309" s="1" t="str">
        <f>'Input Data'!D324</f>
        <v>D LS DYED</v>
      </c>
      <c r="E309" s="1">
        <f>'Input Data'!AA324</f>
        <v>121.6</v>
      </c>
      <c r="F309" s="1">
        <f>'Input Data'!F324</f>
        <v>4</v>
      </c>
      <c r="G309" s="1">
        <f>'Input Data'!G324</f>
        <v>3</v>
      </c>
      <c r="H309" s="1">
        <f>'Input Data'!H324</f>
        <v>0</v>
      </c>
      <c r="I309" s="1">
        <f>'Input Data'!I324</f>
        <v>0</v>
      </c>
      <c r="J309" s="1">
        <f t="shared" si="8"/>
        <v>128.6</v>
      </c>
      <c r="K309" s="6">
        <f>J309*'Input Data'!AF324</f>
        <v>6.43</v>
      </c>
      <c r="L309" s="6">
        <f>J309*'Input Data'!AG324</f>
        <v>0</v>
      </c>
      <c r="M309" s="6">
        <f t="shared" si="9"/>
        <v>135.03</v>
      </c>
    </row>
    <row r="310" spans="1:13" x14ac:dyDescent="0.2">
      <c r="A310" s="1" t="str">
        <f>'Input Data'!B325</f>
        <v>DAWSON CREEK</v>
      </c>
      <c r="B310" s="1" t="str">
        <f>'Input Data'!AH325</f>
        <v>2691 DARCY'S RD</v>
      </c>
      <c r="C310" s="1" t="str">
        <f>'Input Data'!C325</f>
        <v>BC</v>
      </c>
      <c r="D310" s="1" t="str">
        <f>'Input Data'!D325</f>
        <v>DIESEL LS</v>
      </c>
      <c r="E310" s="1">
        <f>'Input Data'!AA325</f>
        <v>121.6</v>
      </c>
      <c r="F310" s="1">
        <f>'Input Data'!F325</f>
        <v>4</v>
      </c>
      <c r="G310" s="1">
        <f>'Input Data'!G325</f>
        <v>15</v>
      </c>
      <c r="H310" s="1">
        <f>'Input Data'!H325</f>
        <v>0</v>
      </c>
      <c r="I310" s="1">
        <f>'Input Data'!I325</f>
        <v>0</v>
      </c>
      <c r="J310" s="1">
        <f t="shared" si="8"/>
        <v>140.6</v>
      </c>
      <c r="K310" s="6">
        <f>J310*'Input Data'!AF325</f>
        <v>7.03</v>
      </c>
      <c r="L310" s="6">
        <f>J310*'Input Data'!AG325</f>
        <v>0</v>
      </c>
      <c r="M310" s="6">
        <f t="shared" si="9"/>
        <v>147.63</v>
      </c>
    </row>
    <row r="311" spans="1:13" x14ac:dyDescent="0.2">
      <c r="A311" s="1" t="str">
        <f>'Input Data'!B326</f>
        <v>DAWSON CREEK</v>
      </c>
      <c r="B311" s="1" t="str">
        <f>'Input Data'!AH326</f>
        <v>2691 DARCY'S RD</v>
      </c>
      <c r="C311" s="1" t="str">
        <f>'Input Data'!C326</f>
        <v>BC</v>
      </c>
      <c r="D311" s="1" t="str">
        <f>'Input Data'!D326</f>
        <v>ETH REG DYE</v>
      </c>
      <c r="E311" s="1">
        <f>'Input Data'!AA326</f>
        <v>106.5</v>
      </c>
      <c r="F311" s="1">
        <f>'Input Data'!F326</f>
        <v>10</v>
      </c>
      <c r="G311" s="1">
        <f>'Input Data'!G326</f>
        <v>3</v>
      </c>
      <c r="H311" s="1">
        <f>'Input Data'!H326</f>
        <v>0</v>
      </c>
      <c r="I311" s="1">
        <f>'Input Data'!I326</f>
        <v>0</v>
      </c>
      <c r="J311" s="1">
        <f t="shared" si="8"/>
        <v>119.5</v>
      </c>
      <c r="K311" s="6">
        <f>J311*'Input Data'!AF326</f>
        <v>5.9750000000000005</v>
      </c>
      <c r="L311" s="6">
        <f>J311*'Input Data'!AG326</f>
        <v>0</v>
      </c>
      <c r="M311" s="6">
        <f t="shared" si="9"/>
        <v>125.47499999999999</v>
      </c>
    </row>
    <row r="312" spans="1:13" x14ac:dyDescent="0.2">
      <c r="A312" s="1" t="str">
        <f>'Input Data'!B327</f>
        <v>DAWSON CREEK</v>
      </c>
      <c r="B312" s="1" t="str">
        <f>'Input Data'!AH327</f>
        <v>2691 DARCY'S RD</v>
      </c>
      <c r="C312" s="1" t="str">
        <f>'Input Data'!C327</f>
        <v>BC</v>
      </c>
      <c r="D312" s="1" t="str">
        <f>'Input Data'!D327</f>
        <v>REG DYED</v>
      </c>
      <c r="E312" s="1">
        <f>'Input Data'!AA327</f>
        <v>106.5</v>
      </c>
      <c r="F312" s="1">
        <f>'Input Data'!F327</f>
        <v>10</v>
      </c>
      <c r="G312" s="1">
        <f>'Input Data'!G327</f>
        <v>3</v>
      </c>
      <c r="H312" s="1">
        <f>'Input Data'!H327</f>
        <v>0</v>
      </c>
      <c r="I312" s="1">
        <f>'Input Data'!I327</f>
        <v>0</v>
      </c>
      <c r="J312" s="1">
        <f t="shared" si="8"/>
        <v>119.5</v>
      </c>
      <c r="K312" s="6">
        <f>J312*'Input Data'!AF327</f>
        <v>5.9750000000000005</v>
      </c>
      <c r="L312" s="6">
        <f>J312*'Input Data'!AG327</f>
        <v>0</v>
      </c>
      <c r="M312" s="6">
        <f t="shared" si="9"/>
        <v>125.47499999999999</v>
      </c>
    </row>
    <row r="313" spans="1:13" x14ac:dyDescent="0.2">
      <c r="A313" s="1" t="str">
        <f>'Input Data'!B328</f>
        <v>DAWSON CREEK</v>
      </c>
      <c r="B313" s="1" t="str">
        <f>'Input Data'!AH328</f>
        <v>2691 DARCY'S RD</v>
      </c>
      <c r="C313" s="1" t="str">
        <f>'Input Data'!C328</f>
        <v>BC</v>
      </c>
      <c r="D313" s="1" t="str">
        <f>'Input Data'!D328</f>
        <v>REGULAR</v>
      </c>
      <c r="E313" s="1">
        <f>'Input Data'!AA328</f>
        <v>106.5</v>
      </c>
      <c r="F313" s="1">
        <f>'Input Data'!F328</f>
        <v>10</v>
      </c>
      <c r="G313" s="1">
        <f>'Input Data'!G328</f>
        <v>14.5</v>
      </c>
      <c r="H313" s="1">
        <f>'Input Data'!H328</f>
        <v>0</v>
      </c>
      <c r="I313" s="1">
        <f>'Input Data'!I328</f>
        <v>0</v>
      </c>
      <c r="J313" s="1">
        <f t="shared" si="8"/>
        <v>131</v>
      </c>
      <c r="K313" s="6">
        <f>J313*'Input Data'!AF328</f>
        <v>6.5500000000000007</v>
      </c>
      <c r="L313" s="6">
        <f>J313*'Input Data'!AG328</f>
        <v>0</v>
      </c>
      <c r="M313" s="6">
        <f t="shared" si="9"/>
        <v>137.55000000000001</v>
      </c>
    </row>
    <row r="314" spans="1:13" x14ac:dyDescent="0.2">
      <c r="A314" s="1" t="str">
        <f>'Input Data'!B329</f>
        <v>FORT NELSON</v>
      </c>
      <c r="B314" s="1" t="str">
        <f>'Input Data'!AH329</f>
        <v>RR1 MILE 293 ALASKA HWY</v>
      </c>
      <c r="C314" s="1" t="str">
        <f>'Input Data'!C329</f>
        <v>BC</v>
      </c>
      <c r="D314" s="1" t="str">
        <f>'Input Data'!D329</f>
        <v>D LS DYED</v>
      </c>
      <c r="E314" s="1">
        <f>'Input Data'!AA329</f>
        <v>122.9</v>
      </c>
      <c r="F314" s="1">
        <f>'Input Data'!F329</f>
        <v>4</v>
      </c>
      <c r="G314" s="1">
        <f>'Input Data'!G329</f>
        <v>3</v>
      </c>
      <c r="H314" s="1">
        <f>'Input Data'!H329</f>
        <v>0</v>
      </c>
      <c r="I314" s="1">
        <f>'Input Data'!I329</f>
        <v>0</v>
      </c>
      <c r="J314" s="1">
        <f t="shared" si="8"/>
        <v>129.9</v>
      </c>
      <c r="K314" s="6">
        <f>J314*'Input Data'!AF329</f>
        <v>6.495000000000001</v>
      </c>
      <c r="L314" s="6">
        <f>J314*'Input Data'!AG329</f>
        <v>0</v>
      </c>
      <c r="M314" s="6">
        <f t="shared" si="9"/>
        <v>136.39500000000001</v>
      </c>
    </row>
    <row r="315" spans="1:13" x14ac:dyDescent="0.2">
      <c r="A315" s="1" t="str">
        <f>'Input Data'!B330</f>
        <v>FORT NELSON</v>
      </c>
      <c r="B315" s="1" t="str">
        <f>'Input Data'!AH330</f>
        <v>RR1 MILE 293 ALASKA HWY</v>
      </c>
      <c r="C315" s="1" t="str">
        <f>'Input Data'!C330</f>
        <v>BC</v>
      </c>
      <c r="D315" s="1" t="str">
        <f>'Input Data'!D330</f>
        <v>DIESEL LS</v>
      </c>
      <c r="E315" s="1">
        <f>'Input Data'!AA330</f>
        <v>122.9</v>
      </c>
      <c r="F315" s="1">
        <f>'Input Data'!F330</f>
        <v>4</v>
      </c>
      <c r="G315" s="1">
        <f>'Input Data'!G330</f>
        <v>15</v>
      </c>
      <c r="H315" s="1">
        <f>'Input Data'!H330</f>
        <v>0</v>
      </c>
      <c r="I315" s="1">
        <f>'Input Data'!I330</f>
        <v>0</v>
      </c>
      <c r="J315" s="1">
        <f t="shared" si="8"/>
        <v>141.9</v>
      </c>
      <c r="K315" s="6">
        <f>J315*'Input Data'!AF330</f>
        <v>7.0950000000000006</v>
      </c>
      <c r="L315" s="6">
        <f>J315*'Input Data'!AG330</f>
        <v>0</v>
      </c>
      <c r="M315" s="6">
        <f t="shared" si="9"/>
        <v>148.995</v>
      </c>
    </row>
    <row r="316" spans="1:13" x14ac:dyDescent="0.2">
      <c r="A316" s="1" t="str">
        <f>'Input Data'!B331</f>
        <v>FORT NELSON</v>
      </c>
      <c r="B316" s="1" t="str">
        <f>'Input Data'!AH331</f>
        <v>RR1 MILE 293 ALASKA HWY</v>
      </c>
      <c r="C316" s="1" t="str">
        <f>'Input Data'!C331</f>
        <v>BC</v>
      </c>
      <c r="D316" s="1" t="str">
        <f>'Input Data'!D331</f>
        <v>ETH MID</v>
      </c>
      <c r="E316" s="1">
        <f>'Input Data'!AA331</f>
        <v>127.8</v>
      </c>
      <c r="F316" s="1">
        <f>'Input Data'!F331</f>
        <v>10</v>
      </c>
      <c r="G316" s="1">
        <f>'Input Data'!G331</f>
        <v>14.5</v>
      </c>
      <c r="H316" s="1">
        <f>'Input Data'!H331</f>
        <v>0</v>
      </c>
      <c r="I316" s="1">
        <f>'Input Data'!I331</f>
        <v>0</v>
      </c>
      <c r="J316" s="1">
        <f t="shared" si="8"/>
        <v>152.30000000000001</v>
      </c>
      <c r="K316" s="6">
        <f>J316*'Input Data'!AF331</f>
        <v>7.6150000000000011</v>
      </c>
      <c r="L316" s="6">
        <f>J316*'Input Data'!AG331</f>
        <v>0</v>
      </c>
      <c r="M316" s="6">
        <f t="shared" si="9"/>
        <v>159.91500000000002</v>
      </c>
    </row>
    <row r="317" spans="1:13" x14ac:dyDescent="0.2">
      <c r="A317" s="1" t="str">
        <f>'Input Data'!B332</f>
        <v>FORT NELSON</v>
      </c>
      <c r="B317" s="1" t="str">
        <f>'Input Data'!AH332</f>
        <v>RR1 MILE 293 ALASKA HWY</v>
      </c>
      <c r="C317" s="1" t="str">
        <f>'Input Data'!C332</f>
        <v>BC</v>
      </c>
      <c r="D317" s="1" t="str">
        <f>'Input Data'!D332</f>
        <v>ETHANOL REG</v>
      </c>
      <c r="E317" s="1">
        <f>'Input Data'!AA332</f>
        <v>112.2</v>
      </c>
      <c r="F317" s="1">
        <f>'Input Data'!F332</f>
        <v>10</v>
      </c>
      <c r="G317" s="1">
        <f>'Input Data'!G332</f>
        <v>14.5</v>
      </c>
      <c r="H317" s="1">
        <f>'Input Data'!H332</f>
        <v>0</v>
      </c>
      <c r="I317" s="1">
        <f>'Input Data'!I332</f>
        <v>0</v>
      </c>
      <c r="J317" s="1">
        <f t="shared" si="8"/>
        <v>136.69999999999999</v>
      </c>
      <c r="K317" s="6">
        <f>J317*'Input Data'!AF332</f>
        <v>6.835</v>
      </c>
      <c r="L317" s="6">
        <f>J317*'Input Data'!AG332</f>
        <v>0</v>
      </c>
      <c r="M317" s="6">
        <f t="shared" si="9"/>
        <v>143.535</v>
      </c>
    </row>
    <row r="318" spans="1:13" x14ac:dyDescent="0.2">
      <c r="A318" s="1" t="str">
        <f>'Input Data'!B333</f>
        <v>FORT NELSON</v>
      </c>
      <c r="B318" s="1" t="str">
        <f>'Input Data'!AH333</f>
        <v>RR1 MILE 293 ALASKA HWY</v>
      </c>
      <c r="C318" s="1" t="str">
        <f>'Input Data'!C333</f>
        <v>BC</v>
      </c>
      <c r="D318" s="1" t="str">
        <f>'Input Data'!D333</f>
        <v>PREM DYED</v>
      </c>
      <c r="E318" s="1">
        <f>'Input Data'!AA333</f>
        <v>131.19999999999999</v>
      </c>
      <c r="F318" s="1">
        <f>'Input Data'!F333</f>
        <v>10</v>
      </c>
      <c r="G318" s="1">
        <f>'Input Data'!G333</f>
        <v>3</v>
      </c>
      <c r="H318" s="1">
        <f>'Input Data'!H333</f>
        <v>0</v>
      </c>
      <c r="I318" s="1">
        <f>'Input Data'!I333</f>
        <v>0</v>
      </c>
      <c r="J318" s="1">
        <f t="shared" si="8"/>
        <v>144.19999999999999</v>
      </c>
      <c r="K318" s="6">
        <f>J318*'Input Data'!AF333</f>
        <v>7.21</v>
      </c>
      <c r="L318" s="6">
        <f>J318*'Input Data'!AG333</f>
        <v>0</v>
      </c>
      <c r="M318" s="6">
        <f t="shared" si="9"/>
        <v>151.41</v>
      </c>
    </row>
    <row r="319" spans="1:13" x14ac:dyDescent="0.2">
      <c r="A319" s="1" t="str">
        <f>'Input Data'!B334</f>
        <v>FORT NELSON</v>
      </c>
      <c r="B319" s="1" t="str">
        <f>'Input Data'!AH334</f>
        <v>RR1 MILE 293 ALASKA HWY</v>
      </c>
      <c r="C319" s="1" t="str">
        <f>'Input Data'!C334</f>
        <v>BC</v>
      </c>
      <c r="D319" s="1" t="str">
        <f>'Input Data'!D334</f>
        <v>PREMIUM</v>
      </c>
      <c r="E319" s="1">
        <f>'Input Data'!AA334</f>
        <v>131.19999999999999</v>
      </c>
      <c r="F319" s="1">
        <f>'Input Data'!F334</f>
        <v>10</v>
      </c>
      <c r="G319" s="1">
        <f>'Input Data'!G334</f>
        <v>14.5</v>
      </c>
      <c r="H319" s="1">
        <f>'Input Data'!H334</f>
        <v>0</v>
      </c>
      <c r="I319" s="1">
        <f>'Input Data'!I334</f>
        <v>0</v>
      </c>
      <c r="J319" s="1">
        <f t="shared" si="8"/>
        <v>155.69999999999999</v>
      </c>
      <c r="K319" s="6">
        <f>J319*'Input Data'!AF334</f>
        <v>7.7850000000000001</v>
      </c>
      <c r="L319" s="6">
        <f>J319*'Input Data'!AG334</f>
        <v>0</v>
      </c>
      <c r="M319" s="6">
        <f t="shared" si="9"/>
        <v>163.48499999999999</v>
      </c>
    </row>
    <row r="320" spans="1:13" x14ac:dyDescent="0.2">
      <c r="A320" s="1" t="str">
        <f>'Input Data'!B335</f>
        <v>FORT NELSON</v>
      </c>
      <c r="B320" s="1" t="str">
        <f>'Input Data'!AH335</f>
        <v>5303 48 AVE</v>
      </c>
      <c r="C320" s="1" t="str">
        <f>'Input Data'!C335</f>
        <v>BC</v>
      </c>
      <c r="D320" s="1" t="str">
        <f>'Input Data'!D335</f>
        <v>D LS DYED</v>
      </c>
      <c r="E320" s="1">
        <f>'Input Data'!AA335</f>
        <v>123</v>
      </c>
      <c r="F320" s="1">
        <f>'Input Data'!F335</f>
        <v>4</v>
      </c>
      <c r="G320" s="1">
        <f>'Input Data'!G335</f>
        <v>3</v>
      </c>
      <c r="H320" s="1">
        <f>'Input Data'!H335</f>
        <v>0</v>
      </c>
      <c r="I320" s="1">
        <f>'Input Data'!I335</f>
        <v>0</v>
      </c>
      <c r="J320" s="1">
        <f t="shared" si="8"/>
        <v>130</v>
      </c>
      <c r="K320" s="6">
        <f>J320*'Input Data'!AF335</f>
        <v>6.5</v>
      </c>
      <c r="L320" s="6">
        <f>J320*'Input Data'!AG335</f>
        <v>0</v>
      </c>
      <c r="M320" s="6">
        <f t="shared" si="9"/>
        <v>136.5</v>
      </c>
    </row>
    <row r="321" spans="1:16" x14ac:dyDescent="0.2">
      <c r="A321" s="1" t="str">
        <f>'Input Data'!B336</f>
        <v>FORT NELSON</v>
      </c>
      <c r="B321" s="1" t="str">
        <f>'Input Data'!AH336</f>
        <v>5303 48 AVE</v>
      </c>
      <c r="C321" s="1" t="str">
        <f>'Input Data'!C336</f>
        <v>BC</v>
      </c>
      <c r="D321" s="1" t="str">
        <f>'Input Data'!D336</f>
        <v>DIESEL LS</v>
      </c>
      <c r="E321" s="1">
        <f>'Input Data'!AA336</f>
        <v>123</v>
      </c>
      <c r="F321" s="1">
        <f>'Input Data'!F336</f>
        <v>4</v>
      </c>
      <c r="G321" s="1">
        <f>'Input Data'!G336</f>
        <v>15</v>
      </c>
      <c r="H321" s="1">
        <f>'Input Data'!H336</f>
        <v>0</v>
      </c>
      <c r="I321" s="1">
        <f>'Input Data'!I336</f>
        <v>0</v>
      </c>
      <c r="J321" s="1">
        <f t="shared" si="8"/>
        <v>142</v>
      </c>
      <c r="K321" s="6">
        <f>J321*'Input Data'!AF336</f>
        <v>7.1000000000000005</v>
      </c>
      <c r="L321" s="6">
        <f>J321*'Input Data'!AG336</f>
        <v>0</v>
      </c>
      <c r="M321" s="6">
        <f t="shared" si="9"/>
        <v>149.1</v>
      </c>
      <c r="O321" s="6"/>
      <c r="P321" s="6"/>
    </row>
    <row r="322" spans="1:16" x14ac:dyDescent="0.2">
      <c r="A322" s="1" t="str">
        <f>'Input Data'!B337</f>
        <v>FORT NELSON</v>
      </c>
      <c r="B322" s="1" t="str">
        <f>'Input Data'!AH337</f>
        <v>5303 48 AVE</v>
      </c>
      <c r="C322" s="1" t="str">
        <f>'Input Data'!C337</f>
        <v>BC</v>
      </c>
      <c r="D322" s="1" t="str">
        <f>'Input Data'!D337</f>
        <v>ETH MID</v>
      </c>
      <c r="E322" s="1">
        <f>'Input Data'!AA337</f>
        <v>124.1</v>
      </c>
      <c r="F322" s="1">
        <f>'Input Data'!F337</f>
        <v>10</v>
      </c>
      <c r="G322" s="1">
        <f>'Input Data'!G337</f>
        <v>14.5</v>
      </c>
      <c r="H322" s="1">
        <f>'Input Data'!H337</f>
        <v>0</v>
      </c>
      <c r="I322" s="1">
        <f>'Input Data'!I337</f>
        <v>0</v>
      </c>
      <c r="J322" s="1">
        <f t="shared" si="8"/>
        <v>148.6</v>
      </c>
      <c r="K322" s="6">
        <f>J322*'Input Data'!AF337</f>
        <v>7.43</v>
      </c>
      <c r="L322" s="6">
        <f>J322*'Input Data'!AG337</f>
        <v>0</v>
      </c>
      <c r="M322" s="6">
        <f t="shared" si="9"/>
        <v>156.03</v>
      </c>
      <c r="O322" s="6"/>
      <c r="P322" s="6"/>
    </row>
    <row r="323" spans="1:16" x14ac:dyDescent="0.2">
      <c r="A323" s="1" t="str">
        <f>'Input Data'!B338</f>
        <v>FORT NELSON</v>
      </c>
      <c r="B323" s="1" t="str">
        <f>'Input Data'!AH338</f>
        <v>5303 48 AVE</v>
      </c>
      <c r="C323" s="1" t="str">
        <f>'Input Data'!C338</f>
        <v>BC</v>
      </c>
      <c r="D323" s="1" t="str">
        <f>'Input Data'!D338</f>
        <v>ETHANOL REG</v>
      </c>
      <c r="E323" s="1">
        <f>'Input Data'!AA338</f>
        <v>112.2</v>
      </c>
      <c r="F323" s="1">
        <f>'Input Data'!F338</f>
        <v>10</v>
      </c>
      <c r="G323" s="1">
        <f>'Input Data'!G338</f>
        <v>14.5</v>
      </c>
      <c r="H323" s="1">
        <f>'Input Data'!H338</f>
        <v>0</v>
      </c>
      <c r="I323" s="1">
        <f>'Input Data'!I338</f>
        <v>0</v>
      </c>
      <c r="J323" s="1">
        <f t="shared" si="8"/>
        <v>136.69999999999999</v>
      </c>
      <c r="K323" s="6">
        <f>J323*'Input Data'!AF338</f>
        <v>6.835</v>
      </c>
      <c r="L323" s="6">
        <f>J323*'Input Data'!AG338</f>
        <v>0</v>
      </c>
      <c r="M323" s="6">
        <f t="shared" si="9"/>
        <v>143.535</v>
      </c>
      <c r="O323" s="6"/>
      <c r="P323" s="6"/>
    </row>
    <row r="324" spans="1:16" x14ac:dyDescent="0.2">
      <c r="A324" s="1" t="str">
        <f>'Input Data'!B339</f>
        <v>FORT NELSON</v>
      </c>
      <c r="B324" s="1" t="str">
        <f>'Input Data'!AH339</f>
        <v>5303 48 AVE</v>
      </c>
      <c r="C324" s="1" t="str">
        <f>'Input Data'!C339</f>
        <v>BC</v>
      </c>
      <c r="D324" s="1" t="str">
        <f>'Input Data'!D339</f>
        <v>PREM DYED</v>
      </c>
      <c r="E324" s="1">
        <f>'Input Data'!AA339</f>
        <v>154.1</v>
      </c>
      <c r="F324" s="1">
        <f>'Input Data'!F339</f>
        <v>10</v>
      </c>
      <c r="G324" s="1">
        <f>'Input Data'!G339</f>
        <v>3</v>
      </c>
      <c r="H324" s="1">
        <f>'Input Data'!H339</f>
        <v>0</v>
      </c>
      <c r="I324" s="1">
        <f>'Input Data'!I339</f>
        <v>0</v>
      </c>
      <c r="J324" s="1">
        <f t="shared" si="8"/>
        <v>167.1</v>
      </c>
      <c r="K324" s="6">
        <f>J324*'Input Data'!AF339</f>
        <v>8.3550000000000004</v>
      </c>
      <c r="L324" s="6">
        <f>J324*'Input Data'!AG339</f>
        <v>0</v>
      </c>
      <c r="M324" s="6">
        <f t="shared" si="9"/>
        <v>175.45499999999998</v>
      </c>
    </row>
    <row r="325" spans="1:16" x14ac:dyDescent="0.2">
      <c r="A325" s="1" t="str">
        <f>'Input Data'!B340</f>
        <v>FORT NELSON</v>
      </c>
      <c r="B325" s="1" t="str">
        <f>'Input Data'!AH340</f>
        <v>5303 48 AVE</v>
      </c>
      <c r="C325" s="1" t="str">
        <f>'Input Data'!C340</f>
        <v>BC</v>
      </c>
      <c r="D325" s="1" t="str">
        <f>'Input Data'!D340</f>
        <v>PREMIUM</v>
      </c>
      <c r="E325" s="1">
        <f>'Input Data'!AA340</f>
        <v>131.19999999999999</v>
      </c>
      <c r="F325" s="1">
        <f>'Input Data'!F340</f>
        <v>10</v>
      </c>
      <c r="G325" s="1">
        <f>'Input Data'!G340</f>
        <v>14.5</v>
      </c>
      <c r="H325" s="1">
        <f>'Input Data'!H340</f>
        <v>0</v>
      </c>
      <c r="I325" s="1">
        <f>'Input Data'!I340</f>
        <v>0</v>
      </c>
      <c r="J325" s="1">
        <f t="shared" si="8"/>
        <v>155.69999999999999</v>
      </c>
      <c r="K325" s="6">
        <f>J325*'Input Data'!AF340</f>
        <v>7.7850000000000001</v>
      </c>
      <c r="L325" s="6">
        <f>J325*'Input Data'!AG340</f>
        <v>0</v>
      </c>
      <c r="M325" s="6">
        <f t="shared" si="9"/>
        <v>163.48499999999999</v>
      </c>
    </row>
    <row r="326" spans="1:16" x14ac:dyDescent="0.2">
      <c r="A326" s="1" t="str">
        <f>'Input Data'!B341</f>
        <v>FORT NELSON</v>
      </c>
      <c r="B326" s="1" t="str">
        <f>'Input Data'!AH341</f>
        <v>5303 48 AVE</v>
      </c>
      <c r="C326" s="1" t="str">
        <f>'Input Data'!C341</f>
        <v>BC</v>
      </c>
      <c r="D326" s="1" t="str">
        <f>'Input Data'!D341</f>
        <v>UNBRAND DEF</v>
      </c>
      <c r="E326" s="1">
        <f>'Input Data'!AA341</f>
        <v>119.5</v>
      </c>
      <c r="F326" s="1">
        <f>'Input Data'!F341</f>
        <v>0</v>
      </c>
      <c r="G326" s="1">
        <f>'Input Data'!G341</f>
        <v>0</v>
      </c>
      <c r="H326" s="1">
        <f>'Input Data'!H341</f>
        <v>0</v>
      </c>
      <c r="I326" s="1">
        <f>'Input Data'!I341</f>
        <v>0</v>
      </c>
      <c r="J326" s="1">
        <f t="shared" si="8"/>
        <v>119.5</v>
      </c>
      <c r="K326" s="6">
        <f>J326*'Input Data'!AF341</f>
        <v>14.34</v>
      </c>
      <c r="L326" s="6">
        <f>J326*'Input Data'!AG341</f>
        <v>0</v>
      </c>
      <c r="M326" s="6">
        <f t="shared" si="9"/>
        <v>133.84</v>
      </c>
    </row>
    <row r="327" spans="1:16" x14ac:dyDescent="0.2">
      <c r="A327" s="1" t="str">
        <f>'Input Data'!B342</f>
        <v>FORT ST JOHN</v>
      </c>
      <c r="B327" s="1" t="str">
        <f>'Input Data'!AH342</f>
        <v>9516 78 ST</v>
      </c>
      <c r="C327" s="1" t="str">
        <f>'Input Data'!C342</f>
        <v>BC</v>
      </c>
      <c r="D327" s="1" t="str">
        <f>'Input Data'!D342</f>
        <v>D LS DYED</v>
      </c>
      <c r="E327" s="1">
        <f>'Input Data'!AA342</f>
        <v>120.9</v>
      </c>
      <c r="F327" s="1">
        <f>'Input Data'!F342</f>
        <v>4</v>
      </c>
      <c r="G327" s="1">
        <f>'Input Data'!G342</f>
        <v>3</v>
      </c>
      <c r="H327" s="1">
        <f>'Input Data'!H342</f>
        <v>0</v>
      </c>
      <c r="I327" s="1">
        <f>'Input Data'!I342</f>
        <v>0</v>
      </c>
      <c r="J327" s="1">
        <f t="shared" si="8"/>
        <v>127.9</v>
      </c>
      <c r="K327" s="6">
        <f>J327*'Input Data'!AF342</f>
        <v>6.3950000000000005</v>
      </c>
      <c r="L327" s="6">
        <f>J327*'Input Data'!AG342</f>
        <v>0</v>
      </c>
      <c r="M327" s="6">
        <f t="shared" si="9"/>
        <v>134.29500000000002</v>
      </c>
    </row>
    <row r="328" spans="1:16" x14ac:dyDescent="0.2">
      <c r="A328" s="1" t="str">
        <f>'Input Data'!B343</f>
        <v>FORT ST JOHN</v>
      </c>
      <c r="B328" s="1" t="str">
        <f>'Input Data'!AH343</f>
        <v>9516 78 ST</v>
      </c>
      <c r="C328" s="1" t="str">
        <f>'Input Data'!C343</f>
        <v>BC</v>
      </c>
      <c r="D328" s="1" t="str">
        <f>'Input Data'!D343</f>
        <v>DIESEL LS</v>
      </c>
      <c r="E328" s="1">
        <f>'Input Data'!AA343</f>
        <v>120.9</v>
      </c>
      <c r="F328" s="1">
        <f>'Input Data'!F343</f>
        <v>4</v>
      </c>
      <c r="G328" s="1">
        <f>'Input Data'!G343</f>
        <v>15</v>
      </c>
      <c r="H328" s="1">
        <f>'Input Data'!H343</f>
        <v>0</v>
      </c>
      <c r="I328" s="1">
        <f>'Input Data'!I343</f>
        <v>0</v>
      </c>
      <c r="J328" s="1">
        <f t="shared" si="8"/>
        <v>139.9</v>
      </c>
      <c r="K328" s="6">
        <f>J328*'Input Data'!AF343</f>
        <v>6.995000000000001</v>
      </c>
      <c r="L328" s="6">
        <f>J328*'Input Data'!AG343</f>
        <v>0</v>
      </c>
      <c r="M328" s="6">
        <f t="shared" si="9"/>
        <v>146.89500000000001</v>
      </c>
    </row>
    <row r="329" spans="1:16" x14ac:dyDescent="0.2">
      <c r="A329" s="1" t="str">
        <f>'Input Data'!B344</f>
        <v>FORT ST JOHN</v>
      </c>
      <c r="B329" s="1" t="str">
        <f>'Input Data'!AH344</f>
        <v>9516 78 ST</v>
      </c>
      <c r="C329" s="1" t="str">
        <f>'Input Data'!C344</f>
        <v>BC</v>
      </c>
      <c r="D329" s="1" t="str">
        <f>'Input Data'!D344</f>
        <v>ETH MID</v>
      </c>
      <c r="E329" s="1">
        <f>'Input Data'!AA344</f>
        <v>121.7</v>
      </c>
      <c r="F329" s="1">
        <f>'Input Data'!F344</f>
        <v>10</v>
      </c>
      <c r="G329" s="1">
        <f>'Input Data'!G344</f>
        <v>14.5</v>
      </c>
      <c r="H329" s="1">
        <f>'Input Data'!H344</f>
        <v>0</v>
      </c>
      <c r="I329" s="1">
        <f>'Input Data'!I344</f>
        <v>0</v>
      </c>
      <c r="J329" s="1">
        <f t="shared" si="8"/>
        <v>146.19999999999999</v>
      </c>
      <c r="K329" s="6">
        <f>J329*'Input Data'!AF344</f>
        <v>7.31</v>
      </c>
      <c r="L329" s="6">
        <f>J329*'Input Data'!AG344</f>
        <v>0</v>
      </c>
      <c r="M329" s="6">
        <f t="shared" si="9"/>
        <v>153.51</v>
      </c>
    </row>
    <row r="330" spans="1:16" x14ac:dyDescent="0.2">
      <c r="A330" s="1" t="str">
        <f>'Input Data'!B345</f>
        <v>FORT ST JOHN</v>
      </c>
      <c r="B330" s="1" t="str">
        <f>'Input Data'!AH345</f>
        <v>9516 78 ST</v>
      </c>
      <c r="C330" s="1" t="str">
        <f>'Input Data'!C345</f>
        <v>BC</v>
      </c>
      <c r="D330" s="1" t="str">
        <f>'Input Data'!D345</f>
        <v>ETH REG DYE</v>
      </c>
      <c r="E330" s="1">
        <f>'Input Data'!AA345</f>
        <v>105.9</v>
      </c>
      <c r="F330" s="1">
        <f>'Input Data'!F345</f>
        <v>10</v>
      </c>
      <c r="G330" s="1">
        <f>'Input Data'!G345</f>
        <v>3</v>
      </c>
      <c r="H330" s="1">
        <f>'Input Data'!H345</f>
        <v>0</v>
      </c>
      <c r="I330" s="1">
        <f>'Input Data'!I345</f>
        <v>0</v>
      </c>
      <c r="J330" s="1">
        <f t="shared" si="8"/>
        <v>118.9</v>
      </c>
      <c r="K330" s="6">
        <f>J330*'Input Data'!AF345</f>
        <v>5.9450000000000003</v>
      </c>
      <c r="L330" s="6">
        <f>J330*'Input Data'!AG345</f>
        <v>0</v>
      </c>
      <c r="M330" s="6">
        <f t="shared" si="9"/>
        <v>124.845</v>
      </c>
    </row>
    <row r="331" spans="1:16" x14ac:dyDescent="0.2">
      <c r="A331" s="1" t="str">
        <f>'Input Data'!B346</f>
        <v>FORT ST JOHN</v>
      </c>
      <c r="B331" s="1" t="str">
        <f>'Input Data'!AH346</f>
        <v>9516 78 ST</v>
      </c>
      <c r="C331" s="1" t="str">
        <f>'Input Data'!C346</f>
        <v>BC</v>
      </c>
      <c r="D331" s="1" t="str">
        <f>'Input Data'!D346</f>
        <v>ETHANOL REG</v>
      </c>
      <c r="E331" s="1">
        <f>'Input Data'!AA346</f>
        <v>105.9</v>
      </c>
      <c r="F331" s="1">
        <f>'Input Data'!F346</f>
        <v>10</v>
      </c>
      <c r="G331" s="1">
        <f>'Input Data'!G346</f>
        <v>14.5</v>
      </c>
      <c r="H331" s="1">
        <f>'Input Data'!H346</f>
        <v>0</v>
      </c>
      <c r="I331" s="1">
        <f>'Input Data'!I346</f>
        <v>0</v>
      </c>
      <c r="J331" s="1">
        <f t="shared" si="8"/>
        <v>130.4</v>
      </c>
      <c r="K331" s="6">
        <f>J331*'Input Data'!AF346</f>
        <v>6.5200000000000005</v>
      </c>
      <c r="L331" s="6">
        <f>J331*'Input Data'!AG346</f>
        <v>0</v>
      </c>
      <c r="M331" s="6">
        <f t="shared" si="9"/>
        <v>136.92000000000002</v>
      </c>
    </row>
    <row r="332" spans="1:16" x14ac:dyDescent="0.2">
      <c r="A332" s="1" t="str">
        <f>'Input Data'!B347</f>
        <v>FORT ST JOHN</v>
      </c>
      <c r="B332" s="1" t="str">
        <f>'Input Data'!AH347</f>
        <v>9516 78 ST</v>
      </c>
      <c r="C332" s="1" t="str">
        <f>'Input Data'!C347</f>
        <v>BC</v>
      </c>
      <c r="D332" s="1" t="str">
        <f>'Input Data'!D347</f>
        <v>PREM DYED</v>
      </c>
      <c r="E332" s="1">
        <f>'Input Data'!AA347</f>
        <v>139.1</v>
      </c>
      <c r="F332" s="1">
        <f>'Input Data'!F347</f>
        <v>10</v>
      </c>
      <c r="G332" s="1">
        <f>'Input Data'!G347</f>
        <v>3</v>
      </c>
      <c r="H332" s="1">
        <f>'Input Data'!H347</f>
        <v>0</v>
      </c>
      <c r="I332" s="1">
        <f>'Input Data'!I347</f>
        <v>0</v>
      </c>
      <c r="J332" s="1">
        <f t="shared" si="8"/>
        <v>152.1</v>
      </c>
      <c r="K332" s="6">
        <f>J332*'Input Data'!AF347</f>
        <v>7.6050000000000004</v>
      </c>
      <c r="L332" s="6">
        <f>J332*'Input Data'!AG347</f>
        <v>0</v>
      </c>
      <c r="M332" s="6">
        <f t="shared" si="9"/>
        <v>159.70499999999998</v>
      </c>
    </row>
    <row r="333" spans="1:16" x14ac:dyDescent="0.2">
      <c r="A333" s="1" t="str">
        <f>'Input Data'!B348</f>
        <v>FORT ST JOHN</v>
      </c>
      <c r="B333" s="1" t="str">
        <f>'Input Data'!AH348</f>
        <v>9516 78 ST</v>
      </c>
      <c r="C333" s="1" t="str">
        <f>'Input Data'!C348</f>
        <v>BC</v>
      </c>
      <c r="D333" s="1" t="str">
        <f>'Input Data'!D348</f>
        <v>PREMIUM</v>
      </c>
      <c r="E333" s="1">
        <f>'Input Data'!AA348</f>
        <v>124.9</v>
      </c>
      <c r="F333" s="1">
        <f>'Input Data'!F348</f>
        <v>10</v>
      </c>
      <c r="G333" s="1">
        <f>'Input Data'!G348</f>
        <v>14.5</v>
      </c>
      <c r="H333" s="1">
        <f>'Input Data'!H348</f>
        <v>0</v>
      </c>
      <c r="I333" s="1">
        <f>'Input Data'!I348</f>
        <v>0</v>
      </c>
      <c r="J333" s="1">
        <f t="shared" si="8"/>
        <v>149.4</v>
      </c>
      <c r="K333" s="6">
        <f>J333*'Input Data'!AF348</f>
        <v>7.4700000000000006</v>
      </c>
      <c r="L333" s="6">
        <f>J333*'Input Data'!AG348</f>
        <v>0</v>
      </c>
      <c r="M333" s="6">
        <f t="shared" si="9"/>
        <v>156.87</v>
      </c>
    </row>
    <row r="334" spans="1:16" x14ac:dyDescent="0.2">
      <c r="A334" s="1" t="str">
        <f>'Input Data'!B349</f>
        <v>FORT ST JOHN</v>
      </c>
      <c r="B334" s="1" t="str">
        <f>'Input Data'!AH349</f>
        <v>9516 78 ST</v>
      </c>
      <c r="C334" s="1" t="str">
        <f>'Input Data'!C349</f>
        <v>BC</v>
      </c>
      <c r="D334" s="1" t="str">
        <f>'Input Data'!D349</f>
        <v>UNBRAND DEF</v>
      </c>
      <c r="E334" s="1">
        <f>'Input Data'!AA349</f>
        <v>111.1</v>
      </c>
      <c r="F334" s="1">
        <f>'Input Data'!F349</f>
        <v>0</v>
      </c>
      <c r="G334" s="1">
        <f>'Input Data'!G349</f>
        <v>0</v>
      </c>
      <c r="H334" s="1">
        <f>'Input Data'!H349</f>
        <v>0</v>
      </c>
      <c r="I334" s="1">
        <f>'Input Data'!I349</f>
        <v>0</v>
      </c>
      <c r="J334" s="1">
        <f t="shared" ref="J334:J397" si="10">SUM(E334:I334)</f>
        <v>111.1</v>
      </c>
      <c r="K334" s="6">
        <f>J334*'Input Data'!AF349</f>
        <v>13.331999999999999</v>
      </c>
      <c r="L334" s="6">
        <f>J334*'Input Data'!AG349</f>
        <v>0</v>
      </c>
      <c r="M334" s="6">
        <f t="shared" ref="M334:M397" si="11">SUM(J334:L334)</f>
        <v>124.43199999999999</v>
      </c>
    </row>
    <row r="335" spans="1:16" x14ac:dyDescent="0.2">
      <c r="A335" s="1" t="str">
        <f>'Input Data'!B350</f>
        <v>FT ST JOHN</v>
      </c>
      <c r="B335" s="1" t="str">
        <f>'Input Data'!AH350</f>
        <v>9510 SIKANNI RD</v>
      </c>
      <c r="C335" s="1" t="str">
        <f>'Input Data'!C350</f>
        <v>BC</v>
      </c>
      <c r="D335" s="1" t="str">
        <f>'Input Data'!D350</f>
        <v>D LS DYED</v>
      </c>
      <c r="E335" s="1">
        <f>'Input Data'!AA350</f>
        <v>120.9</v>
      </c>
      <c r="F335" s="1">
        <f>'Input Data'!F350</f>
        <v>4</v>
      </c>
      <c r="G335" s="1">
        <f>'Input Data'!G350</f>
        <v>3</v>
      </c>
      <c r="H335" s="1">
        <f>'Input Data'!H350</f>
        <v>0</v>
      </c>
      <c r="I335" s="1">
        <f>'Input Data'!I350</f>
        <v>0</v>
      </c>
      <c r="J335" s="1">
        <f t="shared" si="10"/>
        <v>127.9</v>
      </c>
      <c r="K335" s="6">
        <f>J335*'Input Data'!AF350</f>
        <v>6.3950000000000005</v>
      </c>
      <c r="L335" s="6">
        <f>J335*'Input Data'!AG350</f>
        <v>0</v>
      </c>
      <c r="M335" s="6">
        <f t="shared" si="11"/>
        <v>134.29500000000002</v>
      </c>
    </row>
    <row r="336" spans="1:16" x14ac:dyDescent="0.2">
      <c r="A336" s="1" t="str">
        <f>'Input Data'!B351</f>
        <v>FT ST JOHN</v>
      </c>
      <c r="B336" s="1" t="str">
        <f>'Input Data'!AH351</f>
        <v>9510 SIKANNI RD</v>
      </c>
      <c r="C336" s="1" t="str">
        <f>'Input Data'!C351</f>
        <v>BC</v>
      </c>
      <c r="D336" s="1" t="str">
        <f>'Input Data'!D351</f>
        <v>DIESEL LS</v>
      </c>
      <c r="E336" s="1">
        <f>'Input Data'!AA351</f>
        <v>120.9</v>
      </c>
      <c r="F336" s="1">
        <f>'Input Data'!F351</f>
        <v>4</v>
      </c>
      <c r="G336" s="1">
        <f>'Input Data'!G351</f>
        <v>15</v>
      </c>
      <c r="H336" s="1">
        <f>'Input Data'!H351</f>
        <v>0</v>
      </c>
      <c r="I336" s="1">
        <f>'Input Data'!I351</f>
        <v>0</v>
      </c>
      <c r="J336" s="1">
        <f t="shared" si="10"/>
        <v>139.9</v>
      </c>
      <c r="K336" s="6">
        <f>J336*'Input Data'!AF351</f>
        <v>6.995000000000001</v>
      </c>
      <c r="L336" s="6">
        <f>J336*'Input Data'!AG351</f>
        <v>0</v>
      </c>
      <c r="M336" s="6">
        <f t="shared" si="11"/>
        <v>146.89500000000001</v>
      </c>
    </row>
    <row r="337" spans="1:13" x14ac:dyDescent="0.2">
      <c r="A337" s="1" t="str">
        <f>'Input Data'!B352</f>
        <v>FT ST JOHN</v>
      </c>
      <c r="B337" s="1" t="str">
        <f>'Input Data'!AH352</f>
        <v>9510 SIKANNI RD</v>
      </c>
      <c r="C337" s="1" t="str">
        <f>'Input Data'!C352</f>
        <v>BC</v>
      </c>
      <c r="D337" s="1" t="str">
        <f>'Input Data'!D352</f>
        <v>ETHANOL REG</v>
      </c>
      <c r="E337" s="1">
        <f>'Input Data'!AA352</f>
        <v>105.9</v>
      </c>
      <c r="F337" s="1">
        <f>'Input Data'!F352</f>
        <v>10</v>
      </c>
      <c r="G337" s="1">
        <f>'Input Data'!G352</f>
        <v>14.5</v>
      </c>
      <c r="H337" s="1">
        <f>'Input Data'!H352</f>
        <v>0</v>
      </c>
      <c r="I337" s="1">
        <f>'Input Data'!I352</f>
        <v>0</v>
      </c>
      <c r="J337" s="1">
        <f t="shared" si="10"/>
        <v>130.4</v>
      </c>
      <c r="K337" s="6">
        <f>J337*'Input Data'!AF352</f>
        <v>6.5200000000000005</v>
      </c>
      <c r="L337" s="6">
        <f>J337*'Input Data'!AG352</f>
        <v>0</v>
      </c>
      <c r="M337" s="6">
        <f t="shared" si="11"/>
        <v>136.92000000000002</v>
      </c>
    </row>
    <row r="338" spans="1:13" x14ac:dyDescent="0.2">
      <c r="A338" s="1" t="str">
        <f>'Input Data'!B353</f>
        <v>FT ST JOHN</v>
      </c>
      <c r="B338" s="1" t="str">
        <f>'Input Data'!AH353</f>
        <v>9510 SIKANNI RD</v>
      </c>
      <c r="C338" s="1" t="str">
        <f>'Input Data'!C353</f>
        <v>BC</v>
      </c>
      <c r="D338" s="1" t="str">
        <f>'Input Data'!D353</f>
        <v>UNBRAND DEF</v>
      </c>
      <c r="E338" s="1">
        <f>'Input Data'!AA353</f>
        <v>111.1</v>
      </c>
      <c r="F338" s="1">
        <f>'Input Data'!F353</f>
        <v>0</v>
      </c>
      <c r="G338" s="1">
        <f>'Input Data'!G353</f>
        <v>0</v>
      </c>
      <c r="H338" s="1">
        <f>'Input Data'!H353</f>
        <v>0</v>
      </c>
      <c r="I338" s="1">
        <f>'Input Data'!I353</f>
        <v>0</v>
      </c>
      <c r="J338" s="1">
        <f t="shared" si="10"/>
        <v>111.1</v>
      </c>
      <c r="K338" s="6">
        <f>J338*'Input Data'!AF353</f>
        <v>13.331999999999999</v>
      </c>
      <c r="L338" s="6">
        <f>J338*'Input Data'!AG353</f>
        <v>0</v>
      </c>
      <c r="M338" s="6">
        <f t="shared" si="11"/>
        <v>124.43199999999999</v>
      </c>
    </row>
    <row r="339" spans="1:13" x14ac:dyDescent="0.2">
      <c r="A339" s="1" t="str">
        <f>'Input Data'!B354</f>
        <v>GOLDEN</v>
      </c>
      <c r="B339" s="1" t="str">
        <f>'Input Data'!AH354</f>
        <v>1050 TRANS CANADA HWY</v>
      </c>
      <c r="C339" s="1" t="str">
        <f>'Input Data'!C354</f>
        <v>BC</v>
      </c>
      <c r="D339" s="1" t="str">
        <f>'Input Data'!D354</f>
        <v>D LS DYED</v>
      </c>
      <c r="E339" s="1">
        <f>'Input Data'!AA354</f>
        <v>123.7</v>
      </c>
      <c r="F339" s="1">
        <f>'Input Data'!F354</f>
        <v>4</v>
      </c>
      <c r="G339" s="1">
        <f>'Input Data'!G354</f>
        <v>3</v>
      </c>
      <c r="H339" s="1">
        <f>'Input Data'!H354</f>
        <v>0</v>
      </c>
      <c r="I339" s="1">
        <f>'Input Data'!I354</f>
        <v>0</v>
      </c>
      <c r="J339" s="1">
        <f t="shared" si="10"/>
        <v>130.69999999999999</v>
      </c>
      <c r="K339" s="6">
        <f>J339*'Input Data'!AF354</f>
        <v>6.5350000000000001</v>
      </c>
      <c r="L339" s="6">
        <f>J339*'Input Data'!AG354</f>
        <v>0</v>
      </c>
      <c r="M339" s="6">
        <f t="shared" si="11"/>
        <v>137.23499999999999</v>
      </c>
    </row>
    <row r="340" spans="1:13" x14ac:dyDescent="0.2">
      <c r="A340" s="1" t="str">
        <f>'Input Data'!B355</f>
        <v>GOLDEN</v>
      </c>
      <c r="B340" s="1" t="str">
        <f>'Input Data'!AH355</f>
        <v>1050 TRANS CANADA HWY</v>
      </c>
      <c r="C340" s="1" t="str">
        <f>'Input Data'!C355</f>
        <v>BC</v>
      </c>
      <c r="D340" s="1" t="str">
        <f>'Input Data'!D355</f>
        <v>DIESEL LS</v>
      </c>
      <c r="E340" s="1">
        <f>'Input Data'!AA355</f>
        <v>123.7</v>
      </c>
      <c r="F340" s="1">
        <f>'Input Data'!F355</f>
        <v>4</v>
      </c>
      <c r="G340" s="1">
        <f>'Input Data'!G355</f>
        <v>15</v>
      </c>
      <c r="H340" s="1">
        <f>'Input Data'!H355</f>
        <v>0</v>
      </c>
      <c r="I340" s="1">
        <f>'Input Data'!I355</f>
        <v>0</v>
      </c>
      <c r="J340" s="1">
        <f t="shared" si="10"/>
        <v>142.69999999999999</v>
      </c>
      <c r="K340" s="6">
        <f>J340*'Input Data'!AF355</f>
        <v>7.1349999999999998</v>
      </c>
      <c r="L340" s="6">
        <f>J340*'Input Data'!AG355</f>
        <v>0</v>
      </c>
      <c r="M340" s="6">
        <f t="shared" si="11"/>
        <v>149.83499999999998</v>
      </c>
    </row>
    <row r="341" spans="1:13" x14ac:dyDescent="0.2">
      <c r="A341" s="1" t="str">
        <f>'Input Data'!B356</f>
        <v>GOLDEN</v>
      </c>
      <c r="B341" s="1" t="str">
        <f>'Input Data'!AH356</f>
        <v>1050 TRANS CANADA HWY</v>
      </c>
      <c r="C341" s="1" t="str">
        <f>'Input Data'!C356</f>
        <v>BC</v>
      </c>
      <c r="D341" s="1" t="str">
        <f>'Input Data'!D356</f>
        <v>ETH MID</v>
      </c>
      <c r="E341" s="1">
        <f>'Input Data'!AA356</f>
        <v>111.4</v>
      </c>
      <c r="F341" s="1">
        <f>'Input Data'!F356</f>
        <v>10</v>
      </c>
      <c r="G341" s="1">
        <f>'Input Data'!G356</f>
        <v>14.5</v>
      </c>
      <c r="H341" s="1">
        <f>'Input Data'!H356</f>
        <v>0</v>
      </c>
      <c r="I341" s="1">
        <f>'Input Data'!I356</f>
        <v>0</v>
      </c>
      <c r="J341" s="1">
        <f t="shared" si="10"/>
        <v>135.9</v>
      </c>
      <c r="K341" s="6">
        <f>J341*'Input Data'!AF356</f>
        <v>6.7950000000000008</v>
      </c>
      <c r="L341" s="6">
        <f>J341*'Input Data'!AG356</f>
        <v>0</v>
      </c>
      <c r="M341" s="6">
        <f t="shared" si="11"/>
        <v>142.69499999999999</v>
      </c>
    </row>
    <row r="342" spans="1:13" x14ac:dyDescent="0.2">
      <c r="A342" s="1" t="str">
        <f>'Input Data'!B357</f>
        <v>GOLDEN</v>
      </c>
      <c r="B342" s="1" t="str">
        <f>'Input Data'!AH357</f>
        <v>1050 TRANS CANADA HWY</v>
      </c>
      <c r="C342" s="1" t="str">
        <f>'Input Data'!C357</f>
        <v>BC</v>
      </c>
      <c r="D342" s="1" t="str">
        <f>'Input Data'!D357</f>
        <v>ETHANOL REG</v>
      </c>
      <c r="E342" s="1">
        <f>'Input Data'!AA357</f>
        <v>107.4</v>
      </c>
      <c r="F342" s="1">
        <f>'Input Data'!F357</f>
        <v>10</v>
      </c>
      <c r="G342" s="1">
        <f>'Input Data'!G357</f>
        <v>14.5</v>
      </c>
      <c r="H342" s="1">
        <f>'Input Data'!H357</f>
        <v>0</v>
      </c>
      <c r="I342" s="1">
        <f>'Input Data'!I357</f>
        <v>0</v>
      </c>
      <c r="J342" s="1">
        <f t="shared" si="10"/>
        <v>131.9</v>
      </c>
      <c r="K342" s="6">
        <f>J342*'Input Data'!AF357</f>
        <v>6.5950000000000006</v>
      </c>
      <c r="L342" s="6">
        <f>J342*'Input Data'!AG357</f>
        <v>0</v>
      </c>
      <c r="M342" s="6">
        <f t="shared" si="11"/>
        <v>138.495</v>
      </c>
    </row>
    <row r="343" spans="1:13" x14ac:dyDescent="0.2">
      <c r="A343" s="1" t="str">
        <f>'Input Data'!B358</f>
        <v>GOLDEN</v>
      </c>
      <c r="B343" s="1" t="str">
        <f>'Input Data'!AH358</f>
        <v>1050 TRANS CANADA HWY</v>
      </c>
      <c r="C343" s="1" t="str">
        <f>'Input Data'!C358</f>
        <v>BC</v>
      </c>
      <c r="D343" s="1" t="str">
        <f>'Input Data'!D358</f>
        <v>PREMIUM</v>
      </c>
      <c r="E343" s="1">
        <f>'Input Data'!AA358</f>
        <v>126.4</v>
      </c>
      <c r="F343" s="1">
        <f>'Input Data'!F358</f>
        <v>10</v>
      </c>
      <c r="G343" s="1">
        <f>'Input Data'!G358</f>
        <v>14.5</v>
      </c>
      <c r="H343" s="1">
        <f>'Input Data'!H358</f>
        <v>0</v>
      </c>
      <c r="I343" s="1">
        <f>'Input Data'!I358</f>
        <v>0</v>
      </c>
      <c r="J343" s="1">
        <f t="shared" si="10"/>
        <v>150.9</v>
      </c>
      <c r="K343" s="6">
        <f>J343*'Input Data'!AF358</f>
        <v>7.5450000000000008</v>
      </c>
      <c r="L343" s="6">
        <f>J343*'Input Data'!AG358</f>
        <v>0</v>
      </c>
      <c r="M343" s="6">
        <f t="shared" si="11"/>
        <v>158.44499999999999</v>
      </c>
    </row>
    <row r="344" spans="1:13" x14ac:dyDescent="0.2">
      <c r="A344" s="1" t="str">
        <f>'Input Data'!B359</f>
        <v>HOPE</v>
      </c>
      <c r="B344" s="1" t="str">
        <f>'Input Data'!AH359</f>
        <v>61850 FLOOD HOPE RD</v>
      </c>
      <c r="C344" s="1" t="str">
        <f>'Input Data'!C359</f>
        <v>BC</v>
      </c>
      <c r="D344" s="1" t="str">
        <f>'Input Data'!D359</f>
        <v>D LS DYED</v>
      </c>
      <c r="E344" s="1">
        <f>'Input Data'!AA359</f>
        <v>87.9</v>
      </c>
      <c r="F344" s="1">
        <f>'Input Data'!F359</f>
        <v>4</v>
      </c>
      <c r="G344" s="1">
        <f>'Input Data'!G359</f>
        <v>3</v>
      </c>
      <c r="H344" s="1">
        <f>'Input Data'!H359</f>
        <v>0</v>
      </c>
      <c r="I344" s="1">
        <f>'Input Data'!I359</f>
        <v>0</v>
      </c>
      <c r="J344" s="1">
        <f t="shared" si="10"/>
        <v>94.9</v>
      </c>
      <c r="K344" s="6">
        <f>J344*'Input Data'!AF359</f>
        <v>4.7450000000000001</v>
      </c>
      <c r="L344" s="6">
        <f>J344*'Input Data'!AG359</f>
        <v>0</v>
      </c>
      <c r="M344" s="6">
        <f t="shared" si="11"/>
        <v>99.64500000000001</v>
      </c>
    </row>
    <row r="345" spans="1:13" x14ac:dyDescent="0.2">
      <c r="A345" s="1" t="str">
        <f>'Input Data'!B360</f>
        <v>HOPE</v>
      </c>
      <c r="B345" s="1" t="str">
        <f>'Input Data'!AH360</f>
        <v>61850 FLOOD HOPE RD</v>
      </c>
      <c r="C345" s="1" t="str">
        <f>'Input Data'!C360</f>
        <v>BC</v>
      </c>
      <c r="D345" s="1" t="str">
        <f>'Input Data'!D360</f>
        <v>DIESEL LS</v>
      </c>
      <c r="E345" s="1">
        <f>'Input Data'!AA360</f>
        <v>121.6</v>
      </c>
      <c r="F345" s="1">
        <f>'Input Data'!F360</f>
        <v>4</v>
      </c>
      <c r="G345" s="1">
        <f>'Input Data'!G360</f>
        <v>15</v>
      </c>
      <c r="H345" s="1">
        <f>'Input Data'!H360</f>
        <v>0</v>
      </c>
      <c r="I345" s="1">
        <f>'Input Data'!I360</f>
        <v>0</v>
      </c>
      <c r="J345" s="1">
        <f t="shared" si="10"/>
        <v>140.6</v>
      </c>
      <c r="K345" s="6">
        <f>J345*'Input Data'!AF360</f>
        <v>7.03</v>
      </c>
      <c r="L345" s="6">
        <f>J345*'Input Data'!AG360</f>
        <v>0</v>
      </c>
      <c r="M345" s="6">
        <f t="shared" si="11"/>
        <v>147.63</v>
      </c>
    </row>
    <row r="346" spans="1:13" x14ac:dyDescent="0.2">
      <c r="A346" s="1" t="str">
        <f>'Input Data'!B361</f>
        <v>HOPE</v>
      </c>
      <c r="B346" s="1" t="str">
        <f>'Input Data'!AH361</f>
        <v>61850 FLOOD HOPE RD</v>
      </c>
      <c r="C346" s="1" t="str">
        <f>'Input Data'!C361</f>
        <v>BC</v>
      </c>
      <c r="D346" s="1" t="str">
        <f>'Input Data'!D361</f>
        <v>ETHANOL REG</v>
      </c>
      <c r="E346" s="1">
        <f>'Input Data'!AA361</f>
        <v>110</v>
      </c>
      <c r="F346" s="1">
        <f>'Input Data'!F361</f>
        <v>10</v>
      </c>
      <c r="G346" s="1">
        <f>'Input Data'!G361</f>
        <v>14.5</v>
      </c>
      <c r="H346" s="1">
        <f>'Input Data'!H361</f>
        <v>0</v>
      </c>
      <c r="I346" s="1">
        <f>'Input Data'!I361</f>
        <v>0</v>
      </c>
      <c r="J346" s="1">
        <f t="shared" si="10"/>
        <v>134.5</v>
      </c>
      <c r="K346" s="6">
        <f>J346*'Input Data'!AF361</f>
        <v>6.7250000000000005</v>
      </c>
      <c r="L346" s="6">
        <f>J346*'Input Data'!AG361</f>
        <v>0</v>
      </c>
      <c r="M346" s="6">
        <f t="shared" si="11"/>
        <v>141.22499999999999</v>
      </c>
    </row>
    <row r="347" spans="1:13" x14ac:dyDescent="0.2">
      <c r="A347" s="1" t="str">
        <f>'Input Data'!B362</f>
        <v>HOPE</v>
      </c>
      <c r="B347" s="1" t="str">
        <f>'Input Data'!AH362</f>
        <v>61850 FLOOD HOPE RD</v>
      </c>
      <c r="C347" s="1" t="str">
        <f>'Input Data'!C362</f>
        <v>BC</v>
      </c>
      <c r="D347" s="1" t="str">
        <f>'Input Data'!D362</f>
        <v>REGULAR</v>
      </c>
      <c r="E347" s="1">
        <f>'Input Data'!AA362</f>
        <v>78.900000000000006</v>
      </c>
      <c r="F347" s="1">
        <f>'Input Data'!F362</f>
        <v>10</v>
      </c>
      <c r="G347" s="1">
        <f>'Input Data'!G362</f>
        <v>14.5</v>
      </c>
      <c r="H347" s="1">
        <f>'Input Data'!H362</f>
        <v>0</v>
      </c>
      <c r="I347" s="1">
        <f>'Input Data'!I362</f>
        <v>0</v>
      </c>
      <c r="J347" s="1">
        <f t="shared" si="10"/>
        <v>103.4</v>
      </c>
      <c r="K347" s="6">
        <f>J347*'Input Data'!AF362</f>
        <v>5.1700000000000008</v>
      </c>
      <c r="L347" s="6">
        <f>J347*'Input Data'!AG362</f>
        <v>0</v>
      </c>
      <c r="M347" s="6">
        <f t="shared" si="11"/>
        <v>108.57000000000001</v>
      </c>
    </row>
    <row r="348" spans="1:13" x14ac:dyDescent="0.2">
      <c r="A348" s="1" t="str">
        <f>'Input Data'!B363</f>
        <v>HOPE</v>
      </c>
      <c r="B348" s="1" t="str">
        <f>'Input Data'!AH363</f>
        <v>61850 FLOOD HOPE RD</v>
      </c>
      <c r="C348" s="1" t="str">
        <f>'Input Data'!C363</f>
        <v>BC</v>
      </c>
      <c r="D348" s="1" t="str">
        <f>'Input Data'!D363</f>
        <v>UNBRAND DEF</v>
      </c>
      <c r="E348" s="1">
        <f>'Input Data'!AA363</f>
        <v>119.5</v>
      </c>
      <c r="F348" s="1">
        <f>'Input Data'!F363</f>
        <v>0</v>
      </c>
      <c r="G348" s="1">
        <f>'Input Data'!G363</f>
        <v>0</v>
      </c>
      <c r="H348" s="1">
        <f>'Input Data'!H363</f>
        <v>0</v>
      </c>
      <c r="I348" s="1">
        <f>'Input Data'!I363</f>
        <v>0</v>
      </c>
      <c r="J348" s="1">
        <f t="shared" si="10"/>
        <v>119.5</v>
      </c>
      <c r="K348" s="6">
        <f>J348*'Input Data'!AF363</f>
        <v>14.34</v>
      </c>
      <c r="L348" s="6">
        <f>J348*'Input Data'!AG363</f>
        <v>0</v>
      </c>
      <c r="M348" s="6">
        <f t="shared" si="11"/>
        <v>133.84</v>
      </c>
    </row>
    <row r="349" spans="1:13" x14ac:dyDescent="0.2">
      <c r="A349" s="1" t="str">
        <f>'Input Data'!B364</f>
        <v>HOPE</v>
      </c>
      <c r="B349" s="1" t="str">
        <f>'Input Data'!AH364</f>
        <v>19700 KLASSEN RD</v>
      </c>
      <c r="C349" s="1" t="str">
        <f>'Input Data'!C364</f>
        <v>BC</v>
      </c>
      <c r="D349" s="1" t="str">
        <f>'Input Data'!D364</f>
        <v>D LS DYED</v>
      </c>
      <c r="E349" s="1">
        <f>'Input Data'!AA364</f>
        <v>121.5</v>
      </c>
      <c r="F349" s="1">
        <f>'Input Data'!F364</f>
        <v>4</v>
      </c>
      <c r="G349" s="1">
        <f>'Input Data'!G364</f>
        <v>3</v>
      </c>
      <c r="H349" s="1">
        <f>'Input Data'!H364</f>
        <v>0</v>
      </c>
      <c r="I349" s="1">
        <f>'Input Data'!I364</f>
        <v>0</v>
      </c>
      <c r="J349" s="1">
        <f t="shared" si="10"/>
        <v>128.5</v>
      </c>
      <c r="K349" s="6">
        <f>J349*'Input Data'!AF364</f>
        <v>6.4250000000000007</v>
      </c>
      <c r="L349" s="6">
        <f>J349*'Input Data'!AG364</f>
        <v>0</v>
      </c>
      <c r="M349" s="6">
        <f t="shared" si="11"/>
        <v>134.92500000000001</v>
      </c>
    </row>
    <row r="350" spans="1:13" x14ac:dyDescent="0.2">
      <c r="A350" s="1" t="str">
        <f>'Input Data'!B365</f>
        <v>HOPE</v>
      </c>
      <c r="B350" s="1" t="str">
        <f>'Input Data'!AH365</f>
        <v>19700 KLASSEN RD</v>
      </c>
      <c r="C350" s="1" t="str">
        <f>'Input Data'!C365</f>
        <v>BC</v>
      </c>
      <c r="D350" s="1" t="str">
        <f>'Input Data'!D365</f>
        <v>DIESEL LS</v>
      </c>
      <c r="E350" s="1">
        <f>'Input Data'!AA365</f>
        <v>121.5</v>
      </c>
      <c r="F350" s="1">
        <f>'Input Data'!F365</f>
        <v>4</v>
      </c>
      <c r="G350" s="1">
        <f>'Input Data'!G365</f>
        <v>15</v>
      </c>
      <c r="H350" s="1">
        <f>'Input Data'!H365</f>
        <v>0</v>
      </c>
      <c r="I350" s="1">
        <f>'Input Data'!I365</f>
        <v>0</v>
      </c>
      <c r="J350" s="1">
        <f t="shared" si="10"/>
        <v>140.5</v>
      </c>
      <c r="K350" s="6">
        <f>J350*'Input Data'!AF365</f>
        <v>7.0250000000000004</v>
      </c>
      <c r="L350" s="6">
        <f>J350*'Input Data'!AG365</f>
        <v>0</v>
      </c>
      <c r="M350" s="6">
        <f t="shared" si="11"/>
        <v>147.52500000000001</v>
      </c>
    </row>
    <row r="351" spans="1:13" x14ac:dyDescent="0.2">
      <c r="A351" s="1" t="str">
        <f>'Input Data'!B366</f>
        <v>HOPE</v>
      </c>
      <c r="B351" s="1" t="str">
        <f>'Input Data'!AH366</f>
        <v>19700 KLASSEN RD</v>
      </c>
      <c r="C351" s="1" t="str">
        <f>'Input Data'!C366</f>
        <v>BC</v>
      </c>
      <c r="D351" s="1" t="str">
        <f>'Input Data'!D366</f>
        <v>ETH MID</v>
      </c>
      <c r="E351" s="1">
        <f>'Input Data'!AA366</f>
        <v>118.1</v>
      </c>
      <c r="F351" s="1">
        <f>'Input Data'!F366</f>
        <v>10</v>
      </c>
      <c r="G351" s="1">
        <f>'Input Data'!G366</f>
        <v>14.5</v>
      </c>
      <c r="H351" s="1">
        <f>'Input Data'!H366</f>
        <v>0</v>
      </c>
      <c r="I351" s="1">
        <f>'Input Data'!I366</f>
        <v>0</v>
      </c>
      <c r="J351" s="1">
        <f t="shared" si="10"/>
        <v>142.6</v>
      </c>
      <c r="K351" s="6">
        <f>J351*'Input Data'!AF366</f>
        <v>7.13</v>
      </c>
      <c r="L351" s="6">
        <f>J351*'Input Data'!AG366</f>
        <v>0</v>
      </c>
      <c r="M351" s="6">
        <f t="shared" si="11"/>
        <v>149.72999999999999</v>
      </c>
    </row>
    <row r="352" spans="1:13" x14ac:dyDescent="0.2">
      <c r="A352" s="1" t="str">
        <f>'Input Data'!B367</f>
        <v>HOPE</v>
      </c>
      <c r="B352" s="1" t="str">
        <f>'Input Data'!AH367</f>
        <v>19700 KLASSEN RD</v>
      </c>
      <c r="C352" s="1" t="str">
        <f>'Input Data'!C367</f>
        <v>BC</v>
      </c>
      <c r="D352" s="1" t="str">
        <f>'Input Data'!D367</f>
        <v>ETH REG DYE</v>
      </c>
      <c r="E352" s="1">
        <f>'Input Data'!AA367</f>
        <v>109.6</v>
      </c>
      <c r="F352" s="1">
        <f>'Input Data'!F367</f>
        <v>10</v>
      </c>
      <c r="G352" s="1">
        <f>'Input Data'!G367</f>
        <v>3</v>
      </c>
      <c r="H352" s="1">
        <f>'Input Data'!H367</f>
        <v>0</v>
      </c>
      <c r="I352" s="1">
        <f>'Input Data'!I367</f>
        <v>0</v>
      </c>
      <c r="J352" s="1">
        <f t="shared" si="10"/>
        <v>122.6</v>
      </c>
      <c r="K352" s="6">
        <f>J352*'Input Data'!AF367</f>
        <v>6.13</v>
      </c>
      <c r="L352" s="6">
        <f>J352*'Input Data'!AG367</f>
        <v>0</v>
      </c>
      <c r="M352" s="6">
        <f t="shared" si="11"/>
        <v>128.72999999999999</v>
      </c>
    </row>
    <row r="353" spans="1:13" x14ac:dyDescent="0.2">
      <c r="A353" s="1" t="str">
        <f>'Input Data'!B368</f>
        <v>HOPE</v>
      </c>
      <c r="B353" s="1" t="str">
        <f>'Input Data'!AH368</f>
        <v>19700 KLASSEN RD</v>
      </c>
      <c r="C353" s="1" t="str">
        <f>'Input Data'!C368</f>
        <v>BC</v>
      </c>
      <c r="D353" s="1" t="str">
        <f>'Input Data'!D368</f>
        <v>ETHANOL REG</v>
      </c>
      <c r="E353" s="1">
        <f>'Input Data'!AA368</f>
        <v>109.6</v>
      </c>
      <c r="F353" s="1">
        <f>'Input Data'!F368</f>
        <v>10</v>
      </c>
      <c r="G353" s="1">
        <f>'Input Data'!G368</f>
        <v>14.5</v>
      </c>
      <c r="H353" s="1">
        <f>'Input Data'!H368</f>
        <v>0</v>
      </c>
      <c r="I353" s="1">
        <f>'Input Data'!I368</f>
        <v>0</v>
      </c>
      <c r="J353" s="1">
        <f t="shared" si="10"/>
        <v>134.1</v>
      </c>
      <c r="K353" s="6">
        <f>J353*'Input Data'!AF368</f>
        <v>6.7050000000000001</v>
      </c>
      <c r="L353" s="6">
        <f>J353*'Input Data'!AG368</f>
        <v>0</v>
      </c>
      <c r="M353" s="6">
        <f t="shared" si="11"/>
        <v>140.80500000000001</v>
      </c>
    </row>
    <row r="354" spans="1:13" x14ac:dyDescent="0.2">
      <c r="A354" s="1" t="str">
        <f>'Input Data'!B369</f>
        <v>HOPE</v>
      </c>
      <c r="B354" s="1" t="str">
        <f>'Input Data'!AH369</f>
        <v>19700 KLASSEN RD</v>
      </c>
      <c r="C354" s="1" t="str">
        <f>'Input Data'!C369</f>
        <v>BC</v>
      </c>
      <c r="D354" s="1" t="str">
        <f>'Input Data'!D369</f>
        <v>PREMIUM</v>
      </c>
      <c r="E354" s="1">
        <f>'Input Data'!AA369</f>
        <v>130.19999999999999</v>
      </c>
      <c r="F354" s="1">
        <f>'Input Data'!F369</f>
        <v>10</v>
      </c>
      <c r="G354" s="1">
        <f>'Input Data'!G369</f>
        <v>14.5</v>
      </c>
      <c r="H354" s="1">
        <f>'Input Data'!H369</f>
        <v>0</v>
      </c>
      <c r="I354" s="1">
        <f>'Input Data'!I369</f>
        <v>0</v>
      </c>
      <c r="J354" s="1">
        <f t="shared" si="10"/>
        <v>154.69999999999999</v>
      </c>
      <c r="K354" s="6">
        <f>J354*'Input Data'!AF369</f>
        <v>7.7349999999999994</v>
      </c>
      <c r="L354" s="6">
        <f>J354*'Input Data'!AG369</f>
        <v>0</v>
      </c>
      <c r="M354" s="6">
        <f t="shared" si="11"/>
        <v>162.435</v>
      </c>
    </row>
    <row r="355" spans="1:13" x14ac:dyDescent="0.2">
      <c r="A355" s="1" t="str">
        <f>'Input Data'!B370</f>
        <v>HOPE</v>
      </c>
      <c r="B355" s="1" t="str">
        <f>'Input Data'!AH370</f>
        <v>19700 KLASSEN RD</v>
      </c>
      <c r="C355" s="1" t="str">
        <f>'Input Data'!C370</f>
        <v>BC</v>
      </c>
      <c r="D355" s="1" t="str">
        <f>'Input Data'!D370</f>
        <v>UNBRAND DEF</v>
      </c>
      <c r="E355" s="1">
        <f>'Input Data'!AA370</f>
        <v>98.1</v>
      </c>
      <c r="F355" s="1">
        <f>'Input Data'!F370</f>
        <v>0</v>
      </c>
      <c r="G355" s="1">
        <f>'Input Data'!G370</f>
        <v>0</v>
      </c>
      <c r="H355" s="1">
        <f>'Input Data'!H370</f>
        <v>0</v>
      </c>
      <c r="I355" s="1">
        <f>'Input Data'!I370</f>
        <v>0</v>
      </c>
      <c r="J355" s="1">
        <f t="shared" si="10"/>
        <v>98.1</v>
      </c>
      <c r="K355" s="6">
        <f>J355*'Input Data'!AF370</f>
        <v>11.771999999999998</v>
      </c>
      <c r="L355" s="6">
        <f>J355*'Input Data'!AG370</f>
        <v>0</v>
      </c>
      <c r="M355" s="6">
        <f t="shared" si="11"/>
        <v>109.87199999999999</v>
      </c>
    </row>
    <row r="356" spans="1:13" x14ac:dyDescent="0.2">
      <c r="A356" s="1" t="str">
        <f>'Input Data'!B371</f>
        <v>INVERMERE</v>
      </c>
      <c r="B356" s="1" t="str">
        <f>'Input Data'!AH371</f>
        <v>548 Hwy 93/95 &amp; Cooper Rd</v>
      </c>
      <c r="C356" s="1" t="str">
        <f>'Input Data'!C371</f>
        <v>BC</v>
      </c>
      <c r="D356" s="1" t="str">
        <f>'Input Data'!D371</f>
        <v>DIESEL LS</v>
      </c>
      <c r="E356" s="1">
        <f>'Input Data'!AA371</f>
        <v>122.8</v>
      </c>
      <c r="F356" s="1">
        <f>'Input Data'!F371</f>
        <v>4</v>
      </c>
      <c r="G356" s="1">
        <f>'Input Data'!G371</f>
        <v>15</v>
      </c>
      <c r="H356" s="1">
        <f>'Input Data'!H371</f>
        <v>0</v>
      </c>
      <c r="I356" s="1">
        <f>'Input Data'!I371</f>
        <v>0</v>
      </c>
      <c r="J356" s="1">
        <f t="shared" si="10"/>
        <v>141.80000000000001</v>
      </c>
      <c r="K356" s="6">
        <f>J356*'Input Data'!AF371</f>
        <v>7.0900000000000007</v>
      </c>
      <c r="L356" s="6">
        <f>J356*'Input Data'!AG371</f>
        <v>0</v>
      </c>
      <c r="M356" s="6">
        <f t="shared" si="11"/>
        <v>148.89000000000001</v>
      </c>
    </row>
    <row r="357" spans="1:13" x14ac:dyDescent="0.2">
      <c r="A357" s="1" t="str">
        <f>'Input Data'!B372</f>
        <v>INVERMERE</v>
      </c>
      <c r="B357" s="1" t="str">
        <f>'Input Data'!AH372</f>
        <v>548 Hwy 93/95 &amp; Cooper Rd</v>
      </c>
      <c r="C357" s="1" t="str">
        <f>'Input Data'!C372</f>
        <v>BC</v>
      </c>
      <c r="D357" s="1" t="str">
        <f>'Input Data'!D372</f>
        <v>ETHANOL REG</v>
      </c>
      <c r="E357" s="1">
        <f>'Input Data'!AA372</f>
        <v>106.8</v>
      </c>
      <c r="F357" s="1">
        <f>'Input Data'!F372</f>
        <v>10</v>
      </c>
      <c r="G357" s="1">
        <f>'Input Data'!G372</f>
        <v>14.5</v>
      </c>
      <c r="H357" s="1">
        <f>'Input Data'!H372</f>
        <v>0</v>
      </c>
      <c r="I357" s="1">
        <f>'Input Data'!I372</f>
        <v>0</v>
      </c>
      <c r="J357" s="1">
        <f t="shared" si="10"/>
        <v>131.30000000000001</v>
      </c>
      <c r="K357" s="6">
        <f>J357*'Input Data'!AF372</f>
        <v>6.5650000000000013</v>
      </c>
      <c r="L357" s="6">
        <f>J357*'Input Data'!AG372</f>
        <v>0</v>
      </c>
      <c r="M357" s="6">
        <f t="shared" si="11"/>
        <v>137.86500000000001</v>
      </c>
    </row>
    <row r="358" spans="1:13" x14ac:dyDescent="0.2">
      <c r="A358" s="1" t="str">
        <f>'Input Data'!B373</f>
        <v>INVERMERE</v>
      </c>
      <c r="B358" s="1" t="str">
        <f>'Input Data'!AH373</f>
        <v>548 Hwy 93/95 &amp; Cooper Rd</v>
      </c>
      <c r="C358" s="1" t="str">
        <f>'Input Data'!C373</f>
        <v>BC</v>
      </c>
      <c r="D358" s="1" t="str">
        <f>'Input Data'!D373</f>
        <v>UNBRAND DEF</v>
      </c>
      <c r="E358" s="1">
        <f>'Input Data'!AA373</f>
        <v>145.5</v>
      </c>
      <c r="F358" s="1">
        <f>'Input Data'!F373</f>
        <v>0</v>
      </c>
      <c r="G358" s="1">
        <f>'Input Data'!G373</f>
        <v>0</v>
      </c>
      <c r="H358" s="1">
        <f>'Input Data'!H373</f>
        <v>0</v>
      </c>
      <c r="I358" s="1">
        <f>'Input Data'!I373</f>
        <v>0</v>
      </c>
      <c r="J358" s="1">
        <f t="shared" si="10"/>
        <v>145.5</v>
      </c>
      <c r="K358" s="6">
        <f>J358*'Input Data'!AF373</f>
        <v>17.46</v>
      </c>
      <c r="L358" s="6">
        <f>J358*'Input Data'!AG373</f>
        <v>0</v>
      </c>
      <c r="M358" s="6">
        <f t="shared" si="11"/>
        <v>162.96</v>
      </c>
    </row>
    <row r="359" spans="1:13" x14ac:dyDescent="0.2">
      <c r="A359" s="1" t="str">
        <f>'Input Data'!B374</f>
        <v>KAMLOOPS</v>
      </c>
      <c r="B359" s="1" t="str">
        <f>'Input Data'!AH374</f>
        <v>1925 W TRANS CANADA HWY EAST FONTAGE RD</v>
      </c>
      <c r="C359" s="1" t="str">
        <f>'Input Data'!C374</f>
        <v>BC</v>
      </c>
      <c r="D359" s="1" t="str">
        <f>'Input Data'!D374</f>
        <v>D LS DYED</v>
      </c>
      <c r="E359" s="1">
        <f>'Input Data'!AA374</f>
        <v>121.83000000000001</v>
      </c>
      <c r="F359" s="1">
        <f>'Input Data'!F374</f>
        <v>4</v>
      </c>
      <c r="G359" s="1">
        <f>'Input Data'!G374</f>
        <v>3</v>
      </c>
      <c r="H359" s="1">
        <f>'Input Data'!H374</f>
        <v>0</v>
      </c>
      <c r="I359" s="1">
        <f>'Input Data'!I374</f>
        <v>0</v>
      </c>
      <c r="J359" s="1">
        <f t="shared" si="10"/>
        <v>128.83000000000001</v>
      </c>
      <c r="K359" s="6">
        <f>J359*'Input Data'!AF374</f>
        <v>6.4415000000000013</v>
      </c>
      <c r="L359" s="6">
        <f>J359*'Input Data'!AG374</f>
        <v>0</v>
      </c>
      <c r="M359" s="6">
        <f t="shared" si="11"/>
        <v>135.2715</v>
      </c>
    </row>
    <row r="360" spans="1:13" x14ac:dyDescent="0.2">
      <c r="A360" s="1" t="str">
        <f>'Input Data'!B375</f>
        <v>KAMLOOPS</v>
      </c>
      <c r="B360" s="1" t="str">
        <f>'Input Data'!AH375</f>
        <v>1925 W TRANS CANADA HWY EAST FONTAGE RD</v>
      </c>
      <c r="C360" s="1" t="str">
        <f>'Input Data'!C375</f>
        <v>BC</v>
      </c>
      <c r="D360" s="1" t="str">
        <f>'Input Data'!D375</f>
        <v>DIESEL LS</v>
      </c>
      <c r="E360" s="1">
        <f>'Input Data'!AA375</f>
        <v>121.83000000000001</v>
      </c>
      <c r="F360" s="1">
        <f>'Input Data'!F375</f>
        <v>4</v>
      </c>
      <c r="G360" s="1">
        <f>'Input Data'!G375</f>
        <v>15</v>
      </c>
      <c r="H360" s="1">
        <f>'Input Data'!H375</f>
        <v>0</v>
      </c>
      <c r="I360" s="1">
        <f>'Input Data'!I375</f>
        <v>0</v>
      </c>
      <c r="J360" s="1">
        <f t="shared" si="10"/>
        <v>140.83000000000001</v>
      </c>
      <c r="K360" s="6">
        <f>J360*'Input Data'!AF375</f>
        <v>7.041500000000001</v>
      </c>
      <c r="L360" s="6">
        <f>J360*'Input Data'!AG375</f>
        <v>0</v>
      </c>
      <c r="M360" s="6">
        <f t="shared" si="11"/>
        <v>147.87150000000003</v>
      </c>
    </row>
    <row r="361" spans="1:13" x14ac:dyDescent="0.2">
      <c r="A361" s="1" t="str">
        <f>'Input Data'!B376</f>
        <v>KAMLOOPS</v>
      </c>
      <c r="B361" s="1" t="str">
        <f>'Input Data'!AH376</f>
        <v>1925 W TRANS CANADA HWY EAST FONTAGE RD</v>
      </c>
      <c r="C361" s="1" t="str">
        <f>'Input Data'!C376</f>
        <v>BC</v>
      </c>
      <c r="D361" s="1" t="str">
        <f>'Input Data'!D376</f>
        <v>ETHANOL REG</v>
      </c>
      <c r="E361" s="1">
        <f>'Input Data'!AA376</f>
        <v>107.43</v>
      </c>
      <c r="F361" s="1">
        <f>'Input Data'!F376</f>
        <v>10</v>
      </c>
      <c r="G361" s="1">
        <f>'Input Data'!G376</f>
        <v>14.5</v>
      </c>
      <c r="H361" s="1">
        <f>'Input Data'!H376</f>
        <v>0</v>
      </c>
      <c r="I361" s="1">
        <f>'Input Data'!I376</f>
        <v>0</v>
      </c>
      <c r="J361" s="1">
        <f t="shared" si="10"/>
        <v>131.93</v>
      </c>
      <c r="K361" s="6">
        <f>J361*'Input Data'!AF376</f>
        <v>6.5965000000000007</v>
      </c>
      <c r="L361" s="6">
        <f>J361*'Input Data'!AG376</f>
        <v>0</v>
      </c>
      <c r="M361" s="6">
        <f t="shared" si="11"/>
        <v>138.5265</v>
      </c>
    </row>
    <row r="362" spans="1:13" x14ac:dyDescent="0.2">
      <c r="A362" s="1" t="str">
        <f>'Input Data'!B377</f>
        <v>KAMLOOPS</v>
      </c>
      <c r="B362" s="1" t="str">
        <f>'Input Data'!AH377</f>
        <v>1925 W TRANS CANADA HWY EAST FONTAGE RD</v>
      </c>
      <c r="C362" s="1" t="str">
        <f>'Input Data'!C377</f>
        <v>BC</v>
      </c>
      <c r="D362" s="1" t="str">
        <f>'Input Data'!D377</f>
        <v>UNBRAND DEF</v>
      </c>
      <c r="E362" s="1">
        <f>'Input Data'!AA377</f>
        <v>129.4</v>
      </c>
      <c r="F362" s="1">
        <f>'Input Data'!F377</f>
        <v>0</v>
      </c>
      <c r="G362" s="1">
        <f>'Input Data'!G377</f>
        <v>0</v>
      </c>
      <c r="H362" s="1">
        <f>'Input Data'!H377</f>
        <v>0</v>
      </c>
      <c r="I362" s="1">
        <f>'Input Data'!I377</f>
        <v>0</v>
      </c>
      <c r="J362" s="1">
        <f t="shared" si="10"/>
        <v>129.4</v>
      </c>
      <c r="K362" s="6">
        <f>J362*'Input Data'!AF377</f>
        <v>15.528</v>
      </c>
      <c r="L362" s="6">
        <f>J362*'Input Data'!AG377</f>
        <v>0</v>
      </c>
      <c r="M362" s="6">
        <f t="shared" si="11"/>
        <v>144.928</v>
      </c>
    </row>
    <row r="363" spans="1:13" x14ac:dyDescent="0.2">
      <c r="A363" s="1" t="str">
        <f>'Input Data'!B378</f>
        <v>KAMLOOPS</v>
      </c>
      <c r="B363" s="1" t="str">
        <f>'Input Data'!AH378</f>
        <v>1225 CHIEF LOUIS RD</v>
      </c>
      <c r="C363" s="1" t="str">
        <f>'Input Data'!C378</f>
        <v>BC</v>
      </c>
      <c r="D363" s="1" t="str">
        <f>'Input Data'!D378</f>
        <v>D LS DYED</v>
      </c>
      <c r="E363" s="1">
        <f>'Input Data'!AA378</f>
        <v>121.83000000000001</v>
      </c>
      <c r="F363" s="1">
        <f>'Input Data'!F378</f>
        <v>4</v>
      </c>
      <c r="G363" s="1">
        <f>'Input Data'!G378</f>
        <v>3</v>
      </c>
      <c r="H363" s="1">
        <f>'Input Data'!H378</f>
        <v>0</v>
      </c>
      <c r="I363" s="1">
        <f>'Input Data'!I378</f>
        <v>0</v>
      </c>
      <c r="J363" s="1">
        <f t="shared" si="10"/>
        <v>128.83000000000001</v>
      </c>
      <c r="K363" s="6">
        <f>J363*'Input Data'!AF378</f>
        <v>6.4415000000000013</v>
      </c>
      <c r="L363" s="6">
        <f>J363*'Input Data'!AG378</f>
        <v>0</v>
      </c>
      <c r="M363" s="6">
        <f t="shared" si="11"/>
        <v>135.2715</v>
      </c>
    </row>
    <row r="364" spans="1:13" x14ac:dyDescent="0.2">
      <c r="A364" s="1" t="str">
        <f>'Input Data'!B379</f>
        <v>KAMLOOPS</v>
      </c>
      <c r="B364" s="1" t="str">
        <f>'Input Data'!AH379</f>
        <v>1225 CHIEF LOUIS RD</v>
      </c>
      <c r="C364" s="1" t="str">
        <f>'Input Data'!C379</f>
        <v>BC</v>
      </c>
      <c r="D364" s="1" t="str">
        <f>'Input Data'!D379</f>
        <v>DIESEL LS</v>
      </c>
      <c r="E364" s="1">
        <f>'Input Data'!AA379</f>
        <v>121.83000000000001</v>
      </c>
      <c r="F364" s="1">
        <f>'Input Data'!F379</f>
        <v>4</v>
      </c>
      <c r="G364" s="1">
        <f>'Input Data'!G379</f>
        <v>15</v>
      </c>
      <c r="H364" s="1">
        <f>'Input Data'!H379</f>
        <v>0</v>
      </c>
      <c r="I364" s="1">
        <f>'Input Data'!I379</f>
        <v>0</v>
      </c>
      <c r="J364" s="1">
        <f t="shared" si="10"/>
        <v>140.83000000000001</v>
      </c>
      <c r="K364" s="6">
        <f>J364*'Input Data'!AF379</f>
        <v>7.041500000000001</v>
      </c>
      <c r="L364" s="6">
        <f>J364*'Input Data'!AG379</f>
        <v>0</v>
      </c>
      <c r="M364" s="6">
        <f t="shared" si="11"/>
        <v>147.87150000000003</v>
      </c>
    </row>
    <row r="365" spans="1:13" x14ac:dyDescent="0.2">
      <c r="A365" s="1" t="str">
        <f>'Input Data'!B380</f>
        <v>KAMLOOPS</v>
      </c>
      <c r="B365" s="1" t="str">
        <f>'Input Data'!AH380</f>
        <v>1225 CHIEF LOUIS RD</v>
      </c>
      <c r="C365" s="1" t="str">
        <f>'Input Data'!C380</f>
        <v>BC</v>
      </c>
      <c r="D365" s="1" t="str">
        <f>'Input Data'!D380</f>
        <v>ETHANOL REG</v>
      </c>
      <c r="E365" s="1">
        <f>'Input Data'!AA380</f>
        <v>107.43</v>
      </c>
      <c r="F365" s="1">
        <f>'Input Data'!F380</f>
        <v>10</v>
      </c>
      <c r="G365" s="1">
        <f>'Input Data'!G380</f>
        <v>14.5</v>
      </c>
      <c r="H365" s="1">
        <f>'Input Data'!H380</f>
        <v>0</v>
      </c>
      <c r="I365" s="1">
        <f>'Input Data'!I380</f>
        <v>0</v>
      </c>
      <c r="J365" s="1">
        <f t="shared" si="10"/>
        <v>131.93</v>
      </c>
      <c r="K365" s="6">
        <f>J365*'Input Data'!AF380</f>
        <v>6.5965000000000007</v>
      </c>
      <c r="L365" s="6">
        <f>J365*'Input Data'!AG380</f>
        <v>0</v>
      </c>
      <c r="M365" s="6">
        <f t="shared" si="11"/>
        <v>138.5265</v>
      </c>
    </row>
    <row r="366" spans="1:13" x14ac:dyDescent="0.2">
      <c r="A366" s="1" t="str">
        <f>'Input Data'!B381</f>
        <v>KAMLOOPS</v>
      </c>
      <c r="B366" s="1" t="str">
        <f>'Input Data'!AH381</f>
        <v>1225 CHIEF LOUIS RD</v>
      </c>
      <c r="C366" s="1" t="str">
        <f>'Input Data'!C381</f>
        <v>BC</v>
      </c>
      <c r="D366" s="1" t="str">
        <f>'Input Data'!D381</f>
        <v>PREM DYED</v>
      </c>
      <c r="E366" s="1">
        <f>'Input Data'!AA381</f>
        <v>126.43</v>
      </c>
      <c r="F366" s="1">
        <f>'Input Data'!F381</f>
        <v>10</v>
      </c>
      <c r="G366" s="1">
        <f>'Input Data'!G381</f>
        <v>3</v>
      </c>
      <c r="H366" s="1">
        <f>'Input Data'!H381</f>
        <v>0</v>
      </c>
      <c r="I366" s="1">
        <f>'Input Data'!I381</f>
        <v>0</v>
      </c>
      <c r="J366" s="1">
        <f t="shared" si="10"/>
        <v>139.43</v>
      </c>
      <c r="K366" s="6">
        <f>J366*'Input Data'!AF381</f>
        <v>6.9715000000000007</v>
      </c>
      <c r="L366" s="6">
        <f>J366*'Input Data'!AG381</f>
        <v>0</v>
      </c>
      <c r="M366" s="6">
        <f t="shared" si="11"/>
        <v>146.4015</v>
      </c>
    </row>
    <row r="367" spans="1:13" x14ac:dyDescent="0.2">
      <c r="A367" s="1" t="str">
        <f>'Input Data'!B382</f>
        <v>KAMLOOPS</v>
      </c>
      <c r="B367" s="1" t="str">
        <f>'Input Data'!AH382</f>
        <v>1225 CHIEF LOUIS RD</v>
      </c>
      <c r="C367" s="1" t="str">
        <f>'Input Data'!C382</f>
        <v>BC</v>
      </c>
      <c r="D367" s="1" t="str">
        <f>'Input Data'!D382</f>
        <v>UNBRAND DEF</v>
      </c>
      <c r="E367" s="1">
        <f>'Input Data'!AA382</f>
        <v>129.4</v>
      </c>
      <c r="F367" s="1">
        <f>'Input Data'!F382</f>
        <v>0</v>
      </c>
      <c r="G367" s="1">
        <f>'Input Data'!G382</f>
        <v>0</v>
      </c>
      <c r="H367" s="1">
        <f>'Input Data'!H382</f>
        <v>0</v>
      </c>
      <c r="I367" s="1">
        <f>'Input Data'!I382</f>
        <v>0</v>
      </c>
      <c r="J367" s="1">
        <f t="shared" si="10"/>
        <v>129.4</v>
      </c>
      <c r="K367" s="6">
        <f>J367*'Input Data'!AF382</f>
        <v>15.528</v>
      </c>
      <c r="L367" s="6">
        <f>J367*'Input Data'!AG382</f>
        <v>0</v>
      </c>
      <c r="M367" s="6">
        <f t="shared" si="11"/>
        <v>144.928</v>
      </c>
    </row>
    <row r="368" spans="1:13" x14ac:dyDescent="0.2">
      <c r="A368" s="1" t="str">
        <f>'Input Data'!B383</f>
        <v>KAMLOOPS</v>
      </c>
      <c r="B368" s="1" t="str">
        <f>'Input Data'!AH383</f>
        <v>401 PAUL LAKE RD</v>
      </c>
      <c r="C368" s="1" t="str">
        <f>'Input Data'!C383</f>
        <v>BC</v>
      </c>
      <c r="D368" s="1" t="str">
        <f>'Input Data'!D383</f>
        <v>D LS DYED</v>
      </c>
      <c r="E368" s="1">
        <f>'Input Data'!AA383</f>
        <v>121.83000000000001</v>
      </c>
      <c r="F368" s="1">
        <f>'Input Data'!F383</f>
        <v>4</v>
      </c>
      <c r="G368" s="1">
        <f>'Input Data'!G383</f>
        <v>3</v>
      </c>
      <c r="H368" s="1">
        <f>'Input Data'!H383</f>
        <v>0</v>
      </c>
      <c r="I368" s="1">
        <f>'Input Data'!I383</f>
        <v>0</v>
      </c>
      <c r="J368" s="1">
        <f t="shared" si="10"/>
        <v>128.83000000000001</v>
      </c>
      <c r="K368" s="6">
        <f>J368*'Input Data'!AF383</f>
        <v>6.4415000000000013</v>
      </c>
      <c r="L368" s="6">
        <f>J368*'Input Data'!AG383</f>
        <v>0</v>
      </c>
      <c r="M368" s="6">
        <f t="shared" si="11"/>
        <v>135.2715</v>
      </c>
    </row>
    <row r="369" spans="1:13" x14ac:dyDescent="0.2">
      <c r="A369" s="1" t="str">
        <f>'Input Data'!B384</f>
        <v>KAMLOOPS</v>
      </c>
      <c r="B369" s="1" t="str">
        <f>'Input Data'!AH384</f>
        <v>401 PAUL LAKE RD</v>
      </c>
      <c r="C369" s="1" t="str">
        <f>'Input Data'!C384</f>
        <v>BC</v>
      </c>
      <c r="D369" s="1" t="str">
        <f>'Input Data'!D384</f>
        <v>DIESEL LS</v>
      </c>
      <c r="E369" s="1">
        <f>'Input Data'!AA384</f>
        <v>121.83000000000001</v>
      </c>
      <c r="F369" s="1">
        <f>'Input Data'!F384</f>
        <v>4</v>
      </c>
      <c r="G369" s="1">
        <f>'Input Data'!G384</f>
        <v>15</v>
      </c>
      <c r="H369" s="1">
        <f>'Input Data'!H384</f>
        <v>0</v>
      </c>
      <c r="I369" s="1">
        <f>'Input Data'!I384</f>
        <v>0</v>
      </c>
      <c r="J369" s="1">
        <f t="shared" si="10"/>
        <v>140.83000000000001</v>
      </c>
      <c r="K369" s="6">
        <f>J369*'Input Data'!AF384</f>
        <v>7.041500000000001</v>
      </c>
      <c r="L369" s="6">
        <f>J369*'Input Data'!AG384</f>
        <v>0</v>
      </c>
      <c r="M369" s="6">
        <f t="shared" si="11"/>
        <v>147.87150000000003</v>
      </c>
    </row>
    <row r="370" spans="1:13" x14ac:dyDescent="0.2">
      <c r="A370" s="1" t="str">
        <f>'Input Data'!B385</f>
        <v>KAMLOOPS</v>
      </c>
      <c r="B370" s="1" t="str">
        <f>'Input Data'!AH385</f>
        <v>401 PAUL LAKE RD</v>
      </c>
      <c r="C370" s="1" t="str">
        <f>'Input Data'!C385</f>
        <v>BC</v>
      </c>
      <c r="D370" s="1" t="str">
        <f>'Input Data'!D385</f>
        <v>ETH MID</v>
      </c>
      <c r="E370" s="1">
        <f>'Input Data'!AA385</f>
        <v>126.43</v>
      </c>
      <c r="F370" s="1">
        <f>'Input Data'!F385</f>
        <v>10</v>
      </c>
      <c r="G370" s="1">
        <f>'Input Data'!G385</f>
        <v>14.5</v>
      </c>
      <c r="H370" s="1">
        <f>'Input Data'!H385</f>
        <v>0</v>
      </c>
      <c r="I370" s="1">
        <f>'Input Data'!I385</f>
        <v>0</v>
      </c>
      <c r="J370" s="1">
        <f t="shared" si="10"/>
        <v>150.93</v>
      </c>
      <c r="K370" s="6">
        <f>J370*'Input Data'!AF385</f>
        <v>7.5465000000000009</v>
      </c>
      <c r="L370" s="6">
        <f>J370*'Input Data'!AG385</f>
        <v>0</v>
      </c>
      <c r="M370" s="6">
        <f t="shared" si="11"/>
        <v>158.47650000000002</v>
      </c>
    </row>
    <row r="371" spans="1:13" x14ac:dyDescent="0.2">
      <c r="A371" s="1" t="str">
        <f>'Input Data'!B386</f>
        <v>KAMLOOPS</v>
      </c>
      <c r="B371" s="1" t="str">
        <f>'Input Data'!AH386</f>
        <v>401 PAUL LAKE RD</v>
      </c>
      <c r="C371" s="1" t="str">
        <f>'Input Data'!C386</f>
        <v>BC</v>
      </c>
      <c r="D371" s="1" t="str">
        <f>'Input Data'!D386</f>
        <v>ETHANOL REG</v>
      </c>
      <c r="E371" s="1">
        <f>'Input Data'!AA386</f>
        <v>107.43</v>
      </c>
      <c r="F371" s="1">
        <f>'Input Data'!F386</f>
        <v>10</v>
      </c>
      <c r="G371" s="1">
        <f>'Input Data'!G386</f>
        <v>14.5</v>
      </c>
      <c r="H371" s="1">
        <f>'Input Data'!H386</f>
        <v>0</v>
      </c>
      <c r="I371" s="1">
        <f>'Input Data'!I386</f>
        <v>0</v>
      </c>
      <c r="J371" s="1">
        <f t="shared" si="10"/>
        <v>131.93</v>
      </c>
      <c r="K371" s="6">
        <f>J371*'Input Data'!AF386</f>
        <v>6.5965000000000007</v>
      </c>
      <c r="L371" s="6">
        <f>J371*'Input Data'!AG386</f>
        <v>0</v>
      </c>
      <c r="M371" s="6">
        <f t="shared" si="11"/>
        <v>138.5265</v>
      </c>
    </row>
    <row r="372" spans="1:13" x14ac:dyDescent="0.2">
      <c r="A372" s="1" t="str">
        <f>'Input Data'!B387</f>
        <v>KAMLOOPS</v>
      </c>
      <c r="B372" s="1" t="str">
        <f>'Input Data'!AH387</f>
        <v>401 PAUL LAKE RD</v>
      </c>
      <c r="C372" s="1" t="str">
        <f>'Input Data'!C387</f>
        <v>BC</v>
      </c>
      <c r="D372" s="1" t="str">
        <f>'Input Data'!D387</f>
        <v>PREMIUM</v>
      </c>
      <c r="E372" s="1">
        <f>'Input Data'!AA387</f>
        <v>126.43</v>
      </c>
      <c r="F372" s="1">
        <f>'Input Data'!F387</f>
        <v>10</v>
      </c>
      <c r="G372" s="1">
        <f>'Input Data'!G387</f>
        <v>14.5</v>
      </c>
      <c r="H372" s="1">
        <f>'Input Data'!H387</f>
        <v>0</v>
      </c>
      <c r="I372" s="1">
        <f>'Input Data'!I387</f>
        <v>0</v>
      </c>
      <c r="J372" s="1">
        <f t="shared" si="10"/>
        <v>150.93</v>
      </c>
      <c r="K372" s="6">
        <f>J372*'Input Data'!AF387</f>
        <v>7.5465000000000009</v>
      </c>
      <c r="L372" s="6">
        <f>J372*'Input Data'!AG387</f>
        <v>0</v>
      </c>
      <c r="M372" s="6">
        <f t="shared" si="11"/>
        <v>158.47650000000002</v>
      </c>
    </row>
    <row r="373" spans="1:13" x14ac:dyDescent="0.2">
      <c r="A373" s="1" t="str">
        <f>'Input Data'!B388</f>
        <v>KAMLOOPS</v>
      </c>
      <c r="B373" s="1" t="str">
        <f>'Input Data'!AH388</f>
        <v>401 PAUL LAKE RD</v>
      </c>
      <c r="C373" s="1" t="str">
        <f>'Input Data'!C388</f>
        <v>BC</v>
      </c>
      <c r="D373" s="1" t="str">
        <f>'Input Data'!D388</f>
        <v>UNBRAND DEF</v>
      </c>
      <c r="E373" s="1">
        <f>'Input Data'!AA388</f>
        <v>129.4</v>
      </c>
      <c r="F373" s="1">
        <f>'Input Data'!F388</f>
        <v>0</v>
      </c>
      <c r="G373" s="1">
        <f>'Input Data'!G388</f>
        <v>0</v>
      </c>
      <c r="H373" s="1">
        <f>'Input Data'!H388</f>
        <v>0</v>
      </c>
      <c r="I373" s="1">
        <f>'Input Data'!I388</f>
        <v>0</v>
      </c>
      <c r="J373" s="1">
        <f t="shared" si="10"/>
        <v>129.4</v>
      </c>
      <c r="K373" s="6">
        <f>J373*'Input Data'!AF388</f>
        <v>15.528</v>
      </c>
      <c r="L373" s="6">
        <f>J373*'Input Data'!AG388</f>
        <v>0</v>
      </c>
      <c r="M373" s="6">
        <f t="shared" si="11"/>
        <v>144.928</v>
      </c>
    </row>
    <row r="374" spans="1:13" x14ac:dyDescent="0.2">
      <c r="A374" s="1" t="str">
        <f>'Input Data'!B389</f>
        <v>LILLOOET</v>
      </c>
      <c r="B374" s="1" t="str">
        <f>'Input Data'!AH389</f>
        <v>667 INDUSTRIAL PLACE</v>
      </c>
      <c r="C374" s="1" t="str">
        <f>'Input Data'!C389</f>
        <v>BC</v>
      </c>
      <c r="D374" s="1" t="str">
        <f>'Input Data'!D389</f>
        <v>D LS DYED</v>
      </c>
      <c r="E374" s="1">
        <f>'Input Data'!AA389</f>
        <v>123.13000000000001</v>
      </c>
      <c r="F374" s="1">
        <f>'Input Data'!F389</f>
        <v>4</v>
      </c>
      <c r="G374" s="1">
        <f>'Input Data'!G389</f>
        <v>3</v>
      </c>
      <c r="H374" s="1">
        <f>'Input Data'!H389</f>
        <v>0</v>
      </c>
      <c r="I374" s="1">
        <f>'Input Data'!I389</f>
        <v>0</v>
      </c>
      <c r="J374" s="1">
        <f t="shared" si="10"/>
        <v>130.13</v>
      </c>
      <c r="K374" s="6">
        <f>J374*'Input Data'!AF389</f>
        <v>6.5065</v>
      </c>
      <c r="L374" s="6">
        <f>J374*'Input Data'!AG389</f>
        <v>0</v>
      </c>
      <c r="M374" s="6">
        <f t="shared" si="11"/>
        <v>136.63649999999998</v>
      </c>
    </row>
    <row r="375" spans="1:13" x14ac:dyDescent="0.2">
      <c r="A375" s="1" t="str">
        <f>'Input Data'!B390</f>
        <v>LILLOOET</v>
      </c>
      <c r="B375" s="1" t="str">
        <f>'Input Data'!AH390</f>
        <v>667 INDUSTRIAL PLACE</v>
      </c>
      <c r="C375" s="1" t="str">
        <f>'Input Data'!C390</f>
        <v>BC</v>
      </c>
      <c r="D375" s="1" t="str">
        <f>'Input Data'!D390</f>
        <v>DIESEL LS</v>
      </c>
      <c r="E375" s="1">
        <f>'Input Data'!AA390</f>
        <v>123.13000000000001</v>
      </c>
      <c r="F375" s="1">
        <f>'Input Data'!F390</f>
        <v>4</v>
      </c>
      <c r="G375" s="1">
        <f>'Input Data'!G390</f>
        <v>15</v>
      </c>
      <c r="H375" s="1">
        <f>'Input Data'!H390</f>
        <v>0</v>
      </c>
      <c r="I375" s="1">
        <f>'Input Data'!I390</f>
        <v>0</v>
      </c>
      <c r="J375" s="1">
        <f t="shared" si="10"/>
        <v>142.13</v>
      </c>
      <c r="K375" s="6">
        <f>J375*'Input Data'!AF390</f>
        <v>7.1065000000000005</v>
      </c>
      <c r="L375" s="6">
        <f>J375*'Input Data'!AG390</f>
        <v>0</v>
      </c>
      <c r="M375" s="6">
        <f t="shared" si="11"/>
        <v>149.23650000000001</v>
      </c>
    </row>
    <row r="376" spans="1:13" x14ac:dyDescent="0.2">
      <c r="A376" s="1" t="str">
        <f>'Input Data'!B391</f>
        <v>LILLOOET</v>
      </c>
      <c r="B376" s="1" t="str">
        <f>'Input Data'!AH391</f>
        <v>667 INDUSTRIAL PLACE</v>
      </c>
      <c r="C376" s="1" t="str">
        <f>'Input Data'!C391</f>
        <v>BC</v>
      </c>
      <c r="D376" s="1" t="str">
        <f>'Input Data'!D391</f>
        <v>ETHANOL REG</v>
      </c>
      <c r="E376" s="1">
        <f>'Input Data'!AA391</f>
        <v>108.73</v>
      </c>
      <c r="F376" s="1">
        <f>'Input Data'!F391</f>
        <v>10</v>
      </c>
      <c r="G376" s="1">
        <f>'Input Data'!G391</f>
        <v>14.5</v>
      </c>
      <c r="H376" s="1">
        <f>'Input Data'!H391</f>
        <v>0</v>
      </c>
      <c r="I376" s="1">
        <f>'Input Data'!I391</f>
        <v>0</v>
      </c>
      <c r="J376" s="1">
        <f t="shared" si="10"/>
        <v>133.23000000000002</v>
      </c>
      <c r="K376" s="6">
        <f>J376*'Input Data'!AF391</f>
        <v>6.6615000000000011</v>
      </c>
      <c r="L376" s="6">
        <f>J376*'Input Data'!AG391</f>
        <v>0</v>
      </c>
      <c r="M376" s="6">
        <f t="shared" si="11"/>
        <v>139.89150000000001</v>
      </c>
    </row>
    <row r="377" spans="1:13" x14ac:dyDescent="0.2">
      <c r="A377" s="1" t="str">
        <f>'Input Data'!B392</f>
        <v>LILLOOET</v>
      </c>
      <c r="B377" s="1" t="str">
        <f>'Input Data'!AH392</f>
        <v>667 INDUSTRIAL PLACE</v>
      </c>
      <c r="C377" s="1" t="str">
        <f>'Input Data'!C392</f>
        <v>BC</v>
      </c>
      <c r="D377" s="1" t="str">
        <f>'Input Data'!D392</f>
        <v>PREM DYED</v>
      </c>
      <c r="E377" s="1">
        <f>'Input Data'!AA392</f>
        <v>127.73</v>
      </c>
      <c r="F377" s="1">
        <f>'Input Data'!F392</f>
        <v>10</v>
      </c>
      <c r="G377" s="1">
        <f>'Input Data'!G392</f>
        <v>3</v>
      </c>
      <c r="H377" s="1">
        <f>'Input Data'!H392</f>
        <v>0</v>
      </c>
      <c r="I377" s="1">
        <f>'Input Data'!I392</f>
        <v>0</v>
      </c>
      <c r="J377" s="1">
        <f t="shared" si="10"/>
        <v>140.73000000000002</v>
      </c>
      <c r="K377" s="6">
        <f>J377*'Input Data'!AF392</f>
        <v>7.0365000000000011</v>
      </c>
      <c r="L377" s="6">
        <f>J377*'Input Data'!AG392</f>
        <v>0</v>
      </c>
      <c r="M377" s="6">
        <f t="shared" si="11"/>
        <v>147.76650000000001</v>
      </c>
    </row>
    <row r="378" spans="1:13" x14ac:dyDescent="0.2">
      <c r="A378" s="1" t="str">
        <f>'Input Data'!B393</f>
        <v>LILLOOET</v>
      </c>
      <c r="B378" s="1" t="str">
        <f>'Input Data'!AH393</f>
        <v>667 INDUSTRIAL PLACE</v>
      </c>
      <c r="C378" s="1" t="str">
        <f>'Input Data'!C393</f>
        <v>BC</v>
      </c>
      <c r="D378" s="1" t="str">
        <f>'Input Data'!D393</f>
        <v>UNBRAND DEF</v>
      </c>
      <c r="E378" s="1">
        <f>'Input Data'!AA393</f>
        <v>129.4</v>
      </c>
      <c r="F378" s="1">
        <f>'Input Data'!F393</f>
        <v>0</v>
      </c>
      <c r="G378" s="1">
        <f>'Input Data'!G393</f>
        <v>0</v>
      </c>
      <c r="H378" s="1">
        <f>'Input Data'!H393</f>
        <v>0</v>
      </c>
      <c r="I378" s="1">
        <f>'Input Data'!I393</f>
        <v>0</v>
      </c>
      <c r="J378" s="1">
        <f t="shared" si="10"/>
        <v>129.4</v>
      </c>
      <c r="K378" s="6">
        <f>J378*'Input Data'!AF393</f>
        <v>15.528</v>
      </c>
      <c r="L378" s="6">
        <f>J378*'Input Data'!AG393</f>
        <v>0</v>
      </c>
      <c r="M378" s="6">
        <f t="shared" si="11"/>
        <v>144.928</v>
      </c>
    </row>
    <row r="379" spans="1:13" x14ac:dyDescent="0.2">
      <c r="A379" s="1" t="str">
        <f>'Input Data'!B394</f>
        <v>LUMBY</v>
      </c>
      <c r="B379" s="1" t="str">
        <f>'Input Data'!AH394</f>
        <v>1450 DUFFRYN RD</v>
      </c>
      <c r="C379" s="1" t="str">
        <f>'Input Data'!C394</f>
        <v>BC</v>
      </c>
      <c r="D379" s="1" t="str">
        <f>'Input Data'!D394</f>
        <v>D LS DYED</v>
      </c>
      <c r="E379" s="1">
        <f>'Input Data'!AA394</f>
        <v>122.83000000000001</v>
      </c>
      <c r="F379" s="1">
        <f>'Input Data'!F394</f>
        <v>4</v>
      </c>
      <c r="G379" s="1">
        <f>'Input Data'!G394</f>
        <v>3</v>
      </c>
      <c r="H379" s="1">
        <f>'Input Data'!H394</f>
        <v>0</v>
      </c>
      <c r="I379" s="1">
        <f>'Input Data'!I394</f>
        <v>0</v>
      </c>
      <c r="J379" s="1">
        <f t="shared" si="10"/>
        <v>129.83000000000001</v>
      </c>
      <c r="K379" s="6">
        <f>J379*'Input Data'!AF394</f>
        <v>6.4915000000000012</v>
      </c>
      <c r="L379" s="6">
        <f>J379*'Input Data'!AG394</f>
        <v>0</v>
      </c>
      <c r="M379" s="6">
        <f t="shared" si="11"/>
        <v>136.32150000000001</v>
      </c>
    </row>
    <row r="380" spans="1:13" x14ac:dyDescent="0.2">
      <c r="A380" s="1" t="str">
        <f>'Input Data'!B395</f>
        <v>LUMBY</v>
      </c>
      <c r="B380" s="1" t="str">
        <f>'Input Data'!AH395</f>
        <v>1450 DUFFRYN RD</v>
      </c>
      <c r="C380" s="1" t="str">
        <f>'Input Data'!C395</f>
        <v>BC</v>
      </c>
      <c r="D380" s="1" t="str">
        <f>'Input Data'!D395</f>
        <v>DIESEL LS</v>
      </c>
      <c r="E380" s="1">
        <f>'Input Data'!AA395</f>
        <v>122.83000000000001</v>
      </c>
      <c r="F380" s="1">
        <f>'Input Data'!F395</f>
        <v>4</v>
      </c>
      <c r="G380" s="1">
        <f>'Input Data'!G395</f>
        <v>15</v>
      </c>
      <c r="H380" s="1">
        <f>'Input Data'!H395</f>
        <v>0</v>
      </c>
      <c r="I380" s="1">
        <f>'Input Data'!I395</f>
        <v>0</v>
      </c>
      <c r="J380" s="1">
        <f t="shared" si="10"/>
        <v>141.83000000000001</v>
      </c>
      <c r="K380" s="6">
        <f>J380*'Input Data'!AF395</f>
        <v>7.0915000000000008</v>
      </c>
      <c r="L380" s="6">
        <f>J380*'Input Data'!AG395</f>
        <v>0</v>
      </c>
      <c r="M380" s="6">
        <f t="shared" si="11"/>
        <v>148.92150000000001</v>
      </c>
    </row>
    <row r="381" spans="1:13" x14ac:dyDescent="0.2">
      <c r="A381" s="1" t="str">
        <f>'Input Data'!B396</f>
        <v>LUMBY</v>
      </c>
      <c r="B381" s="1" t="str">
        <f>'Input Data'!AH396</f>
        <v>1450 DUFFRYN RD</v>
      </c>
      <c r="C381" s="1" t="str">
        <f>'Input Data'!C396</f>
        <v>BC</v>
      </c>
      <c r="D381" s="1" t="str">
        <f>'Input Data'!D396</f>
        <v>ETHANOL REG</v>
      </c>
      <c r="E381" s="1">
        <f>'Input Data'!AA396</f>
        <v>108.43</v>
      </c>
      <c r="F381" s="1">
        <f>'Input Data'!F396</f>
        <v>10</v>
      </c>
      <c r="G381" s="1">
        <f>'Input Data'!G396</f>
        <v>14.5</v>
      </c>
      <c r="H381" s="1">
        <f>'Input Data'!H396</f>
        <v>0</v>
      </c>
      <c r="I381" s="1">
        <f>'Input Data'!I396</f>
        <v>0</v>
      </c>
      <c r="J381" s="1">
        <f t="shared" si="10"/>
        <v>132.93</v>
      </c>
      <c r="K381" s="6">
        <f>J381*'Input Data'!AF396</f>
        <v>6.6465000000000005</v>
      </c>
      <c r="L381" s="6">
        <f>J381*'Input Data'!AG396</f>
        <v>0</v>
      </c>
      <c r="M381" s="6">
        <f t="shared" si="11"/>
        <v>139.57650000000001</v>
      </c>
    </row>
    <row r="382" spans="1:13" x14ac:dyDescent="0.2">
      <c r="A382" s="1" t="str">
        <f>'Input Data'!B397</f>
        <v>LUMBY</v>
      </c>
      <c r="B382" s="1" t="str">
        <f>'Input Data'!AH397</f>
        <v>1450 DUFFRYN RD</v>
      </c>
      <c r="C382" s="1" t="str">
        <f>'Input Data'!C397</f>
        <v>BC</v>
      </c>
      <c r="D382" s="1" t="str">
        <f>'Input Data'!D397</f>
        <v>PREM DYED</v>
      </c>
      <c r="E382" s="1">
        <f>'Input Data'!AA397</f>
        <v>127.43</v>
      </c>
      <c r="F382" s="1">
        <f>'Input Data'!F397</f>
        <v>10</v>
      </c>
      <c r="G382" s="1">
        <f>'Input Data'!G397</f>
        <v>3</v>
      </c>
      <c r="H382" s="1">
        <f>'Input Data'!H397</f>
        <v>0</v>
      </c>
      <c r="I382" s="1">
        <f>'Input Data'!I397</f>
        <v>0</v>
      </c>
      <c r="J382" s="1">
        <f t="shared" si="10"/>
        <v>140.43</v>
      </c>
      <c r="K382" s="6">
        <f>J382*'Input Data'!AF397</f>
        <v>7.0215000000000005</v>
      </c>
      <c r="L382" s="6">
        <f>J382*'Input Data'!AG397</f>
        <v>0</v>
      </c>
      <c r="M382" s="6">
        <f t="shared" si="11"/>
        <v>147.45150000000001</v>
      </c>
    </row>
    <row r="383" spans="1:13" x14ac:dyDescent="0.2">
      <c r="A383" s="1" t="str">
        <f>'Input Data'!B398</f>
        <v>LUMBY</v>
      </c>
      <c r="B383" s="1" t="str">
        <f>'Input Data'!AH398</f>
        <v>1450 DUFFRYN RD</v>
      </c>
      <c r="C383" s="1" t="str">
        <f>'Input Data'!C398</f>
        <v>BC</v>
      </c>
      <c r="D383" s="1" t="str">
        <f>'Input Data'!D398</f>
        <v>UNBRAND DEF</v>
      </c>
      <c r="E383" s="1">
        <f>'Input Data'!AA398</f>
        <v>129.4</v>
      </c>
      <c r="F383" s="1">
        <f>'Input Data'!F398</f>
        <v>0</v>
      </c>
      <c r="G383" s="1">
        <f>'Input Data'!G398</f>
        <v>0</v>
      </c>
      <c r="H383" s="1">
        <f>'Input Data'!H398</f>
        <v>0</v>
      </c>
      <c r="I383" s="1">
        <f>'Input Data'!I398</f>
        <v>0</v>
      </c>
      <c r="J383" s="1">
        <f t="shared" si="10"/>
        <v>129.4</v>
      </c>
      <c r="K383" s="6">
        <f>J383*'Input Data'!AF398</f>
        <v>15.528</v>
      </c>
      <c r="L383" s="6">
        <f>J383*'Input Data'!AG398</f>
        <v>0</v>
      </c>
      <c r="M383" s="6">
        <f t="shared" si="11"/>
        <v>144.928</v>
      </c>
    </row>
    <row r="384" spans="1:13" x14ac:dyDescent="0.2">
      <c r="A384" s="1" t="str">
        <f>'Input Data'!B399</f>
        <v>MCBRIDE</v>
      </c>
      <c r="B384" s="1" t="str">
        <f>'Input Data'!AH399</f>
        <v>1006 N FRONTAGE RD PO BOX 310</v>
      </c>
      <c r="C384" s="1" t="str">
        <f>'Input Data'!C399</f>
        <v>BC</v>
      </c>
      <c r="D384" s="1" t="str">
        <f>'Input Data'!D399</f>
        <v>D LS DYED</v>
      </c>
      <c r="E384" s="1">
        <f>'Input Data'!AA399</f>
        <v>119.2</v>
      </c>
      <c r="F384" s="1">
        <f>'Input Data'!F399</f>
        <v>4</v>
      </c>
      <c r="G384" s="1">
        <f>'Input Data'!G399</f>
        <v>3</v>
      </c>
      <c r="H384" s="1">
        <f>'Input Data'!H399</f>
        <v>0</v>
      </c>
      <c r="I384" s="1">
        <f>'Input Data'!I399</f>
        <v>0</v>
      </c>
      <c r="J384" s="1">
        <f t="shared" si="10"/>
        <v>126.2</v>
      </c>
      <c r="K384" s="6">
        <f>J384*'Input Data'!AF399</f>
        <v>6.3100000000000005</v>
      </c>
      <c r="L384" s="6">
        <f>J384*'Input Data'!AG399</f>
        <v>0</v>
      </c>
      <c r="M384" s="6">
        <f t="shared" si="11"/>
        <v>132.51</v>
      </c>
    </row>
    <row r="385" spans="1:13" x14ac:dyDescent="0.2">
      <c r="A385" s="1" t="str">
        <f>'Input Data'!B400</f>
        <v>MCBRIDE</v>
      </c>
      <c r="B385" s="1" t="str">
        <f>'Input Data'!AH400</f>
        <v>1006 N FRONTAGE RD PO BOX 310</v>
      </c>
      <c r="C385" s="1" t="str">
        <f>'Input Data'!C400</f>
        <v>BC</v>
      </c>
      <c r="D385" s="1" t="str">
        <f>'Input Data'!D400</f>
        <v>DIESEL LS</v>
      </c>
      <c r="E385" s="1">
        <f>'Input Data'!AA400</f>
        <v>119.2</v>
      </c>
      <c r="F385" s="1">
        <f>'Input Data'!F400</f>
        <v>4</v>
      </c>
      <c r="G385" s="1">
        <f>'Input Data'!G400</f>
        <v>15</v>
      </c>
      <c r="H385" s="1">
        <f>'Input Data'!H400</f>
        <v>0</v>
      </c>
      <c r="I385" s="1">
        <f>'Input Data'!I400</f>
        <v>0</v>
      </c>
      <c r="J385" s="1">
        <f t="shared" si="10"/>
        <v>138.19999999999999</v>
      </c>
      <c r="K385" s="6">
        <f>J385*'Input Data'!AF400</f>
        <v>6.91</v>
      </c>
      <c r="L385" s="6">
        <f>J385*'Input Data'!AG400</f>
        <v>0</v>
      </c>
      <c r="M385" s="6">
        <f t="shared" si="11"/>
        <v>145.10999999999999</v>
      </c>
    </row>
    <row r="386" spans="1:13" x14ac:dyDescent="0.2">
      <c r="A386" s="1" t="str">
        <f>'Input Data'!B401</f>
        <v>MCBRIDE</v>
      </c>
      <c r="B386" s="1" t="str">
        <f>'Input Data'!AH401</f>
        <v>1006 N FRONTAGE RD PO BOX 310</v>
      </c>
      <c r="C386" s="1" t="str">
        <f>'Input Data'!C401</f>
        <v>BC</v>
      </c>
      <c r="D386" s="1" t="str">
        <f>'Input Data'!D401</f>
        <v>ETHANOL REG</v>
      </c>
      <c r="E386" s="1">
        <f>'Input Data'!AA401</f>
        <v>103.7</v>
      </c>
      <c r="F386" s="1">
        <f>'Input Data'!F401</f>
        <v>10</v>
      </c>
      <c r="G386" s="1">
        <f>'Input Data'!G401</f>
        <v>14.5</v>
      </c>
      <c r="H386" s="1">
        <f>'Input Data'!H401</f>
        <v>0</v>
      </c>
      <c r="I386" s="1">
        <f>'Input Data'!I401</f>
        <v>0</v>
      </c>
      <c r="J386" s="1">
        <f t="shared" si="10"/>
        <v>128.19999999999999</v>
      </c>
      <c r="K386" s="6">
        <f>J386*'Input Data'!AF401</f>
        <v>6.41</v>
      </c>
      <c r="L386" s="6">
        <f>J386*'Input Data'!AG401</f>
        <v>0</v>
      </c>
      <c r="M386" s="6">
        <f t="shared" si="11"/>
        <v>134.60999999999999</v>
      </c>
    </row>
    <row r="387" spans="1:13" x14ac:dyDescent="0.2">
      <c r="A387" s="1" t="str">
        <f>'Input Data'!B402</f>
        <v>MCBRIDE</v>
      </c>
      <c r="B387" s="1" t="str">
        <f>'Input Data'!AH402</f>
        <v>1006 N FRONTAGE RD PO BOX 310</v>
      </c>
      <c r="C387" s="1" t="str">
        <f>'Input Data'!C402</f>
        <v>BC</v>
      </c>
      <c r="D387" s="1" t="str">
        <f>'Input Data'!D402</f>
        <v>PREM DYED</v>
      </c>
      <c r="E387" s="1">
        <f>'Input Data'!AA402</f>
        <v>119.6</v>
      </c>
      <c r="F387" s="1">
        <f>'Input Data'!F402</f>
        <v>10</v>
      </c>
      <c r="G387" s="1">
        <f>'Input Data'!G402</f>
        <v>3</v>
      </c>
      <c r="H387" s="1">
        <f>'Input Data'!H402</f>
        <v>0</v>
      </c>
      <c r="I387" s="1">
        <f>'Input Data'!I402</f>
        <v>0</v>
      </c>
      <c r="J387" s="1">
        <f t="shared" si="10"/>
        <v>132.6</v>
      </c>
      <c r="K387" s="6">
        <f>J387*'Input Data'!AF402</f>
        <v>6.63</v>
      </c>
      <c r="L387" s="6">
        <f>J387*'Input Data'!AG402</f>
        <v>0</v>
      </c>
      <c r="M387" s="6">
        <f t="shared" si="11"/>
        <v>139.22999999999999</v>
      </c>
    </row>
    <row r="388" spans="1:13" x14ac:dyDescent="0.2">
      <c r="A388" s="1" t="str">
        <f>'Input Data'!B403</f>
        <v>MCBRIDE</v>
      </c>
      <c r="B388" s="1" t="str">
        <f>'Input Data'!AH403</f>
        <v>1006 N FRONTAGE RD PO BOX 310</v>
      </c>
      <c r="C388" s="1" t="str">
        <f>'Input Data'!C403</f>
        <v>BC</v>
      </c>
      <c r="D388" s="1" t="str">
        <f>'Input Data'!D403</f>
        <v>PREMIUM</v>
      </c>
      <c r="E388" s="1">
        <f>'Input Data'!AA403</f>
        <v>119.6</v>
      </c>
      <c r="F388" s="1">
        <f>'Input Data'!F403</f>
        <v>10</v>
      </c>
      <c r="G388" s="1">
        <f>'Input Data'!G403</f>
        <v>14.5</v>
      </c>
      <c r="H388" s="1">
        <f>'Input Data'!H403</f>
        <v>0</v>
      </c>
      <c r="I388" s="1">
        <f>'Input Data'!I403</f>
        <v>0</v>
      </c>
      <c r="J388" s="1">
        <f t="shared" si="10"/>
        <v>144.1</v>
      </c>
      <c r="K388" s="6">
        <f>J388*'Input Data'!AF403</f>
        <v>7.2050000000000001</v>
      </c>
      <c r="L388" s="6">
        <f>J388*'Input Data'!AG403</f>
        <v>0</v>
      </c>
      <c r="M388" s="6">
        <f t="shared" si="11"/>
        <v>151.30500000000001</v>
      </c>
    </row>
    <row r="389" spans="1:13" x14ac:dyDescent="0.2">
      <c r="A389" s="1" t="str">
        <f>'Input Data'!B404</f>
        <v>MERRITT</v>
      </c>
      <c r="B389" s="1" t="str">
        <f>'Input Data'!AH404</f>
        <v>2588 LAUDER AVE</v>
      </c>
      <c r="C389" s="1" t="str">
        <f>'Input Data'!C404</f>
        <v>BC</v>
      </c>
      <c r="D389" s="1" t="str">
        <f>'Input Data'!D404</f>
        <v>D LS DYED</v>
      </c>
      <c r="E389" s="1">
        <f>'Input Data'!AA404</f>
        <v>122.23</v>
      </c>
      <c r="F389" s="1">
        <f>'Input Data'!F404</f>
        <v>4</v>
      </c>
      <c r="G389" s="1">
        <f>'Input Data'!G404</f>
        <v>3</v>
      </c>
      <c r="H389" s="1">
        <f>'Input Data'!H404</f>
        <v>0</v>
      </c>
      <c r="I389" s="1">
        <f>'Input Data'!I404</f>
        <v>0</v>
      </c>
      <c r="J389" s="1">
        <f t="shared" si="10"/>
        <v>129.23000000000002</v>
      </c>
      <c r="K389" s="6">
        <f>J389*'Input Data'!AF404</f>
        <v>6.4615000000000009</v>
      </c>
      <c r="L389" s="6">
        <f>J389*'Input Data'!AG404</f>
        <v>0</v>
      </c>
      <c r="M389" s="6">
        <f t="shared" si="11"/>
        <v>135.69150000000002</v>
      </c>
    </row>
    <row r="390" spans="1:13" x14ac:dyDescent="0.2">
      <c r="A390" s="1" t="str">
        <f>'Input Data'!B405</f>
        <v>MERRITT</v>
      </c>
      <c r="B390" s="1" t="str">
        <f>'Input Data'!AH405</f>
        <v>2588 LAUDER AVE</v>
      </c>
      <c r="C390" s="1" t="str">
        <f>'Input Data'!C405</f>
        <v>BC</v>
      </c>
      <c r="D390" s="1" t="str">
        <f>'Input Data'!D405</f>
        <v>DIESEL LS</v>
      </c>
      <c r="E390" s="1">
        <f>'Input Data'!AA405</f>
        <v>122.23</v>
      </c>
      <c r="F390" s="1">
        <f>'Input Data'!F405</f>
        <v>4</v>
      </c>
      <c r="G390" s="1">
        <f>'Input Data'!G405</f>
        <v>15</v>
      </c>
      <c r="H390" s="1">
        <f>'Input Data'!H405</f>
        <v>0</v>
      </c>
      <c r="I390" s="1">
        <f>'Input Data'!I405</f>
        <v>0</v>
      </c>
      <c r="J390" s="1">
        <f t="shared" si="10"/>
        <v>141.23000000000002</v>
      </c>
      <c r="K390" s="6">
        <f>J390*'Input Data'!AF405</f>
        <v>7.0615000000000014</v>
      </c>
      <c r="L390" s="6">
        <f>J390*'Input Data'!AG405</f>
        <v>0</v>
      </c>
      <c r="M390" s="6">
        <f t="shared" si="11"/>
        <v>148.29150000000001</v>
      </c>
    </row>
    <row r="391" spans="1:13" x14ac:dyDescent="0.2">
      <c r="A391" s="1" t="str">
        <f>'Input Data'!B406</f>
        <v>MERRITT</v>
      </c>
      <c r="B391" s="1" t="str">
        <f>'Input Data'!AH406</f>
        <v>2588 LAUDER AVE</v>
      </c>
      <c r="C391" s="1" t="str">
        <f>'Input Data'!C406</f>
        <v>BC</v>
      </c>
      <c r="D391" s="1" t="str">
        <f>'Input Data'!D406</f>
        <v>ETHANOL REG</v>
      </c>
      <c r="E391" s="1">
        <f>'Input Data'!AA406</f>
        <v>107.83</v>
      </c>
      <c r="F391" s="1">
        <f>'Input Data'!F406</f>
        <v>10</v>
      </c>
      <c r="G391" s="1">
        <f>'Input Data'!G406</f>
        <v>14.5</v>
      </c>
      <c r="H391" s="1">
        <f>'Input Data'!H406</f>
        <v>0</v>
      </c>
      <c r="I391" s="1">
        <f>'Input Data'!I406</f>
        <v>0</v>
      </c>
      <c r="J391" s="1">
        <f t="shared" si="10"/>
        <v>132.32999999999998</v>
      </c>
      <c r="K391" s="6">
        <f>J391*'Input Data'!AF406</f>
        <v>6.6164999999999994</v>
      </c>
      <c r="L391" s="6">
        <f>J391*'Input Data'!AG406</f>
        <v>0</v>
      </c>
      <c r="M391" s="6">
        <f t="shared" si="11"/>
        <v>138.94649999999999</v>
      </c>
    </row>
    <row r="392" spans="1:13" x14ac:dyDescent="0.2">
      <c r="A392" s="1" t="str">
        <f>'Input Data'!B407</f>
        <v>MERRITT</v>
      </c>
      <c r="B392" s="1" t="str">
        <f>'Input Data'!AH407</f>
        <v>2588 LAUDER AVE</v>
      </c>
      <c r="C392" s="1" t="str">
        <f>'Input Data'!C407</f>
        <v>BC</v>
      </c>
      <c r="D392" s="1" t="str">
        <f>'Input Data'!D407</f>
        <v>PREM DYED</v>
      </c>
      <c r="E392" s="1">
        <f>'Input Data'!AA407</f>
        <v>126.83</v>
      </c>
      <c r="F392" s="1">
        <f>'Input Data'!F407</f>
        <v>10</v>
      </c>
      <c r="G392" s="1">
        <f>'Input Data'!G407</f>
        <v>3</v>
      </c>
      <c r="H392" s="1">
        <f>'Input Data'!H407</f>
        <v>0</v>
      </c>
      <c r="I392" s="1">
        <f>'Input Data'!I407</f>
        <v>0</v>
      </c>
      <c r="J392" s="1">
        <f t="shared" si="10"/>
        <v>139.82999999999998</v>
      </c>
      <c r="K392" s="6">
        <f>J392*'Input Data'!AF407</f>
        <v>6.9914999999999994</v>
      </c>
      <c r="L392" s="6">
        <f>J392*'Input Data'!AG407</f>
        <v>0</v>
      </c>
      <c r="M392" s="6">
        <f t="shared" si="11"/>
        <v>146.82149999999999</v>
      </c>
    </row>
    <row r="393" spans="1:13" x14ac:dyDescent="0.2">
      <c r="A393" s="1" t="str">
        <f>'Input Data'!B408</f>
        <v>MERRITT</v>
      </c>
      <c r="B393" s="1" t="str">
        <f>'Input Data'!AH408</f>
        <v>2588 LAUDER AVE</v>
      </c>
      <c r="C393" s="1" t="str">
        <f>'Input Data'!C408</f>
        <v>BC</v>
      </c>
      <c r="D393" s="1" t="str">
        <f>'Input Data'!D408</f>
        <v>UNBRAND DEF</v>
      </c>
      <c r="E393" s="1">
        <f>'Input Data'!AA408</f>
        <v>129.4</v>
      </c>
      <c r="F393" s="1">
        <f>'Input Data'!F408</f>
        <v>0</v>
      </c>
      <c r="G393" s="1">
        <f>'Input Data'!G408</f>
        <v>0</v>
      </c>
      <c r="H393" s="1">
        <f>'Input Data'!H408</f>
        <v>0</v>
      </c>
      <c r="I393" s="1">
        <f>'Input Data'!I408</f>
        <v>0</v>
      </c>
      <c r="J393" s="1">
        <f t="shared" si="10"/>
        <v>129.4</v>
      </c>
      <c r="K393" s="6">
        <f>J393*'Input Data'!AF408</f>
        <v>15.528</v>
      </c>
      <c r="L393" s="6">
        <f>J393*'Input Data'!AG408</f>
        <v>0</v>
      </c>
      <c r="M393" s="6">
        <f t="shared" si="11"/>
        <v>144.928</v>
      </c>
    </row>
    <row r="394" spans="1:13" x14ac:dyDescent="0.2">
      <c r="A394" s="1" t="str">
        <f>'Input Data'!B409</f>
        <v>MERRITT</v>
      </c>
      <c r="B394" s="1" t="str">
        <f>'Input Data'!AH409</f>
        <v>3999 AIRPORT ROAD</v>
      </c>
      <c r="C394" s="1" t="str">
        <f>'Input Data'!C409</f>
        <v>BC</v>
      </c>
      <c r="D394" s="1" t="str">
        <f>'Input Data'!D409</f>
        <v>DIESEL LS</v>
      </c>
      <c r="E394" s="1">
        <f>'Input Data'!AA409</f>
        <v>121.5</v>
      </c>
      <c r="F394" s="1">
        <f>'Input Data'!F409</f>
        <v>4</v>
      </c>
      <c r="G394" s="1">
        <f>'Input Data'!G409</f>
        <v>15</v>
      </c>
      <c r="H394" s="1">
        <f>'Input Data'!H409</f>
        <v>0</v>
      </c>
      <c r="I394" s="1">
        <f>'Input Data'!I409</f>
        <v>0</v>
      </c>
      <c r="J394" s="1">
        <f t="shared" si="10"/>
        <v>140.5</v>
      </c>
      <c r="K394" s="6">
        <f>J394*'Input Data'!AF409</f>
        <v>7.0250000000000004</v>
      </c>
      <c r="L394" s="6">
        <f>J394*'Input Data'!AG409</f>
        <v>0</v>
      </c>
      <c r="M394" s="6">
        <f t="shared" si="11"/>
        <v>147.52500000000001</v>
      </c>
    </row>
    <row r="395" spans="1:13" x14ac:dyDescent="0.2">
      <c r="A395" s="1" t="str">
        <f>'Input Data'!B410</f>
        <v>MERRITT</v>
      </c>
      <c r="B395" s="1" t="str">
        <f>'Input Data'!AH410</f>
        <v>3999 AIRPORT ROAD</v>
      </c>
      <c r="C395" s="1" t="str">
        <f>'Input Data'!C410</f>
        <v>BC</v>
      </c>
      <c r="D395" s="1" t="str">
        <f>'Input Data'!D410</f>
        <v>ETH MID</v>
      </c>
      <c r="E395" s="1">
        <f>'Input Data'!AA410</f>
        <v>126.1</v>
      </c>
      <c r="F395" s="1">
        <f>'Input Data'!F410</f>
        <v>10</v>
      </c>
      <c r="G395" s="1">
        <f>'Input Data'!G410</f>
        <v>14.5</v>
      </c>
      <c r="H395" s="1">
        <f>'Input Data'!H410</f>
        <v>0</v>
      </c>
      <c r="I395" s="1">
        <f>'Input Data'!I410</f>
        <v>0</v>
      </c>
      <c r="J395" s="1">
        <f t="shared" si="10"/>
        <v>150.6</v>
      </c>
      <c r="K395" s="6">
        <f>J395*'Input Data'!AF410</f>
        <v>7.53</v>
      </c>
      <c r="L395" s="6">
        <f>J395*'Input Data'!AG410</f>
        <v>0</v>
      </c>
      <c r="M395" s="6">
        <f t="shared" si="11"/>
        <v>158.13</v>
      </c>
    </row>
    <row r="396" spans="1:13" x14ac:dyDescent="0.2">
      <c r="A396" s="1" t="str">
        <f>'Input Data'!B411</f>
        <v>MERRITT</v>
      </c>
      <c r="B396" s="1" t="str">
        <f>'Input Data'!AH411</f>
        <v>3999 AIRPORT ROAD</v>
      </c>
      <c r="C396" s="1" t="str">
        <f>'Input Data'!C411</f>
        <v>BC</v>
      </c>
      <c r="D396" s="1" t="str">
        <f>'Input Data'!D411</f>
        <v>ETHANOL REG</v>
      </c>
      <c r="E396" s="1">
        <f>'Input Data'!AA411</f>
        <v>107.1</v>
      </c>
      <c r="F396" s="1">
        <f>'Input Data'!F411</f>
        <v>10</v>
      </c>
      <c r="G396" s="1">
        <f>'Input Data'!G411</f>
        <v>14.5</v>
      </c>
      <c r="H396" s="1">
        <f>'Input Data'!H411</f>
        <v>0</v>
      </c>
      <c r="I396" s="1">
        <f>'Input Data'!I411</f>
        <v>0</v>
      </c>
      <c r="J396" s="1">
        <f t="shared" si="10"/>
        <v>131.6</v>
      </c>
      <c r="K396" s="6">
        <f>J396*'Input Data'!AF411</f>
        <v>6.58</v>
      </c>
      <c r="L396" s="6">
        <f>J396*'Input Data'!AG411</f>
        <v>0</v>
      </c>
      <c r="M396" s="6">
        <f t="shared" si="11"/>
        <v>138.18</v>
      </c>
    </row>
    <row r="397" spans="1:13" x14ac:dyDescent="0.2">
      <c r="A397" s="1" t="str">
        <f>'Input Data'!B412</f>
        <v>MERRITT</v>
      </c>
      <c r="B397" s="1" t="str">
        <f>'Input Data'!AH412</f>
        <v>3999 AIRPORT ROAD</v>
      </c>
      <c r="C397" s="1" t="str">
        <f>'Input Data'!C412</f>
        <v>BC</v>
      </c>
      <c r="D397" s="1" t="str">
        <f>'Input Data'!D412</f>
        <v>PREMIUM</v>
      </c>
      <c r="E397" s="1">
        <f>'Input Data'!AA412</f>
        <v>126.1</v>
      </c>
      <c r="F397" s="1">
        <f>'Input Data'!F412</f>
        <v>10</v>
      </c>
      <c r="G397" s="1">
        <f>'Input Data'!G412</f>
        <v>14.5</v>
      </c>
      <c r="H397" s="1">
        <f>'Input Data'!H412</f>
        <v>0</v>
      </c>
      <c r="I397" s="1">
        <f>'Input Data'!I412</f>
        <v>0</v>
      </c>
      <c r="J397" s="1">
        <f t="shared" si="10"/>
        <v>150.6</v>
      </c>
      <c r="K397" s="6">
        <f>J397*'Input Data'!AF412</f>
        <v>7.53</v>
      </c>
      <c r="L397" s="6">
        <f>J397*'Input Data'!AG412</f>
        <v>0</v>
      </c>
      <c r="M397" s="6">
        <f t="shared" si="11"/>
        <v>158.13</v>
      </c>
    </row>
    <row r="398" spans="1:13" x14ac:dyDescent="0.2">
      <c r="A398" s="1" t="str">
        <f>'Input Data'!B413</f>
        <v>MIDWAY</v>
      </c>
      <c r="B398" s="1" t="str">
        <f>'Input Data'!AH413</f>
        <v>737 PALMERSTON AVE</v>
      </c>
      <c r="C398" s="1" t="str">
        <f>'Input Data'!C413</f>
        <v>BC</v>
      </c>
      <c r="D398" s="1" t="str">
        <f>'Input Data'!D413</f>
        <v>D LS DYED</v>
      </c>
      <c r="E398" s="1">
        <f>'Input Data'!AA413</f>
        <v>127.3</v>
      </c>
      <c r="F398" s="1">
        <f>'Input Data'!F413</f>
        <v>4</v>
      </c>
      <c r="G398" s="1">
        <f>'Input Data'!G413</f>
        <v>3</v>
      </c>
      <c r="H398" s="1">
        <f>'Input Data'!H413</f>
        <v>0</v>
      </c>
      <c r="I398" s="1">
        <f>'Input Data'!I413</f>
        <v>0</v>
      </c>
      <c r="J398" s="1">
        <f t="shared" ref="J398:J461" si="12">SUM(E398:I398)</f>
        <v>134.30000000000001</v>
      </c>
      <c r="K398" s="6">
        <f>J398*'Input Data'!AF413</f>
        <v>6.7150000000000007</v>
      </c>
      <c r="L398" s="6">
        <f>J398*'Input Data'!AG413</f>
        <v>0</v>
      </c>
      <c r="M398" s="6">
        <f t="shared" ref="M398:M461" si="13">SUM(J398:L398)</f>
        <v>141.01500000000001</v>
      </c>
    </row>
    <row r="399" spans="1:13" x14ac:dyDescent="0.2">
      <c r="A399" s="1" t="str">
        <f>'Input Data'!B414</f>
        <v>MIDWAY</v>
      </c>
      <c r="B399" s="1" t="str">
        <f>'Input Data'!AH414</f>
        <v>737 PALMERSTON AVE</v>
      </c>
      <c r="C399" s="1" t="str">
        <f>'Input Data'!C414</f>
        <v>BC</v>
      </c>
      <c r="D399" s="1" t="str">
        <f>'Input Data'!D414</f>
        <v>DIESEL LS</v>
      </c>
      <c r="E399" s="1">
        <f>'Input Data'!AA414</f>
        <v>127.3</v>
      </c>
      <c r="F399" s="1">
        <f>'Input Data'!F414</f>
        <v>4</v>
      </c>
      <c r="G399" s="1">
        <f>'Input Data'!G414</f>
        <v>15</v>
      </c>
      <c r="H399" s="1">
        <f>'Input Data'!H414</f>
        <v>0</v>
      </c>
      <c r="I399" s="1">
        <f>'Input Data'!I414</f>
        <v>0</v>
      </c>
      <c r="J399" s="1">
        <f t="shared" si="12"/>
        <v>146.30000000000001</v>
      </c>
      <c r="K399" s="6">
        <f>J399*'Input Data'!AF414</f>
        <v>7.3150000000000013</v>
      </c>
      <c r="L399" s="6">
        <f>J399*'Input Data'!AG414</f>
        <v>0</v>
      </c>
      <c r="M399" s="6">
        <f t="shared" si="13"/>
        <v>153.61500000000001</v>
      </c>
    </row>
    <row r="400" spans="1:13" x14ac:dyDescent="0.2">
      <c r="A400" s="1" t="str">
        <f>'Input Data'!B415</f>
        <v>MIDWAY</v>
      </c>
      <c r="B400" s="1" t="str">
        <f>'Input Data'!AH415</f>
        <v>737 PALMERSTON AVE</v>
      </c>
      <c r="C400" s="1" t="str">
        <f>'Input Data'!C415</f>
        <v>BC</v>
      </c>
      <c r="D400" s="1" t="str">
        <f>'Input Data'!D415</f>
        <v>ETHANOL REG</v>
      </c>
      <c r="E400" s="1">
        <f>'Input Data'!AA415</f>
        <v>111.7</v>
      </c>
      <c r="F400" s="1">
        <f>'Input Data'!F415</f>
        <v>10</v>
      </c>
      <c r="G400" s="1">
        <f>'Input Data'!G415</f>
        <v>14.5</v>
      </c>
      <c r="H400" s="1">
        <f>'Input Data'!H415</f>
        <v>0</v>
      </c>
      <c r="I400" s="1">
        <f>'Input Data'!I415</f>
        <v>0</v>
      </c>
      <c r="J400" s="1">
        <f t="shared" si="12"/>
        <v>136.19999999999999</v>
      </c>
      <c r="K400" s="6">
        <f>J400*'Input Data'!AF415</f>
        <v>6.81</v>
      </c>
      <c r="L400" s="6">
        <f>J400*'Input Data'!AG415</f>
        <v>0</v>
      </c>
      <c r="M400" s="6">
        <f t="shared" si="13"/>
        <v>143.01</v>
      </c>
    </row>
    <row r="401" spans="1:13" x14ac:dyDescent="0.2">
      <c r="A401" s="1" t="str">
        <f>'Input Data'!B416</f>
        <v>MIDWAY</v>
      </c>
      <c r="B401" s="1" t="str">
        <f>'Input Data'!AH416</f>
        <v>737 PALMERSTON AVE</v>
      </c>
      <c r="C401" s="1" t="str">
        <f>'Input Data'!C416</f>
        <v>BC</v>
      </c>
      <c r="D401" s="1" t="str">
        <f>'Input Data'!D416</f>
        <v>PREM DYED</v>
      </c>
      <c r="E401" s="1">
        <f>'Input Data'!AA416</f>
        <v>130.69999999999999</v>
      </c>
      <c r="F401" s="1">
        <f>'Input Data'!F416</f>
        <v>10</v>
      </c>
      <c r="G401" s="1">
        <f>'Input Data'!G416</f>
        <v>3</v>
      </c>
      <c r="H401" s="1">
        <f>'Input Data'!H416</f>
        <v>0</v>
      </c>
      <c r="I401" s="1">
        <f>'Input Data'!I416</f>
        <v>0</v>
      </c>
      <c r="J401" s="1">
        <f t="shared" si="12"/>
        <v>143.69999999999999</v>
      </c>
      <c r="K401" s="6">
        <f>J401*'Input Data'!AF416</f>
        <v>7.1849999999999996</v>
      </c>
      <c r="L401" s="6">
        <f>J401*'Input Data'!AG416</f>
        <v>0</v>
      </c>
      <c r="M401" s="6">
        <f t="shared" si="13"/>
        <v>150.88499999999999</v>
      </c>
    </row>
    <row r="402" spans="1:13" x14ac:dyDescent="0.2">
      <c r="A402" s="1" t="str">
        <f>'Input Data'!B417</f>
        <v>MIDWAY</v>
      </c>
      <c r="B402" s="1" t="str">
        <f>'Input Data'!AH417</f>
        <v>737 PALMERSTON AVE</v>
      </c>
      <c r="C402" s="1" t="str">
        <f>'Input Data'!C417</f>
        <v>BC</v>
      </c>
      <c r="D402" s="1" t="str">
        <f>'Input Data'!D417</f>
        <v>UNBRAND DEF</v>
      </c>
      <c r="E402" s="1">
        <f>'Input Data'!AA417</f>
        <v>132.9</v>
      </c>
      <c r="F402" s="1">
        <f>'Input Data'!F417</f>
        <v>0</v>
      </c>
      <c r="G402" s="1">
        <f>'Input Data'!G417</f>
        <v>0</v>
      </c>
      <c r="H402" s="1">
        <f>'Input Data'!H417</f>
        <v>0</v>
      </c>
      <c r="I402" s="1">
        <f>'Input Data'!I417</f>
        <v>0</v>
      </c>
      <c r="J402" s="1">
        <f t="shared" si="12"/>
        <v>132.9</v>
      </c>
      <c r="K402" s="6">
        <f>J402*'Input Data'!AF417</f>
        <v>15.948</v>
      </c>
      <c r="L402" s="6">
        <f>J402*'Input Data'!AG417</f>
        <v>0</v>
      </c>
      <c r="M402" s="6">
        <f t="shared" si="13"/>
        <v>148.84800000000001</v>
      </c>
    </row>
    <row r="403" spans="1:13" x14ac:dyDescent="0.2">
      <c r="A403" s="1" t="str">
        <f>'Input Data'!B418</f>
        <v>NANAIMO</v>
      </c>
      <c r="B403" s="1" t="str">
        <f>'Input Data'!AH418</f>
        <v>960 JACKSON RD</v>
      </c>
      <c r="C403" s="1" t="str">
        <f>'Input Data'!C418</f>
        <v>BC</v>
      </c>
      <c r="D403" s="1" t="str">
        <f>'Input Data'!D418</f>
        <v>D LS DYED</v>
      </c>
      <c r="E403" s="1">
        <f>'Input Data'!AA418</f>
        <v>121.1</v>
      </c>
      <c r="F403" s="1">
        <f>'Input Data'!F418</f>
        <v>4</v>
      </c>
      <c r="G403" s="1">
        <f>'Input Data'!G418</f>
        <v>3</v>
      </c>
      <c r="H403" s="1">
        <f>'Input Data'!H418</f>
        <v>0</v>
      </c>
      <c r="I403" s="1">
        <f>'Input Data'!I418</f>
        <v>0</v>
      </c>
      <c r="J403" s="1">
        <f t="shared" si="12"/>
        <v>128.1</v>
      </c>
      <c r="K403" s="6">
        <f>J403*'Input Data'!AF418</f>
        <v>6.4050000000000002</v>
      </c>
      <c r="L403" s="6">
        <f>J403*'Input Data'!AG418</f>
        <v>0</v>
      </c>
      <c r="M403" s="6">
        <f t="shared" si="13"/>
        <v>134.505</v>
      </c>
    </row>
    <row r="404" spans="1:13" x14ac:dyDescent="0.2">
      <c r="A404" s="1" t="str">
        <f>'Input Data'!B419</f>
        <v>NANAIMO</v>
      </c>
      <c r="B404" s="1" t="str">
        <f>'Input Data'!AH419</f>
        <v>960 JACKSON RD</v>
      </c>
      <c r="C404" s="1" t="str">
        <f>'Input Data'!C419</f>
        <v>BC</v>
      </c>
      <c r="D404" s="1" t="str">
        <f>'Input Data'!D419</f>
        <v>DIESEL LS</v>
      </c>
      <c r="E404" s="1">
        <f>'Input Data'!AA419</f>
        <v>121.1</v>
      </c>
      <c r="F404" s="1">
        <f>'Input Data'!F419</f>
        <v>4</v>
      </c>
      <c r="G404" s="1">
        <f>'Input Data'!G419</f>
        <v>15</v>
      </c>
      <c r="H404" s="1">
        <f>'Input Data'!H419</f>
        <v>0</v>
      </c>
      <c r="I404" s="1">
        <f>'Input Data'!I419</f>
        <v>0</v>
      </c>
      <c r="J404" s="1">
        <f t="shared" si="12"/>
        <v>140.1</v>
      </c>
      <c r="K404" s="6">
        <f>J404*'Input Data'!AF419</f>
        <v>7.0049999999999999</v>
      </c>
      <c r="L404" s="6">
        <f>J404*'Input Data'!AG419</f>
        <v>0</v>
      </c>
      <c r="M404" s="6">
        <f t="shared" si="13"/>
        <v>147.10499999999999</v>
      </c>
    </row>
    <row r="405" spans="1:13" x14ac:dyDescent="0.2">
      <c r="A405" s="1" t="str">
        <f>'Input Data'!B420</f>
        <v>NANAIMO</v>
      </c>
      <c r="B405" s="1" t="str">
        <f>'Input Data'!AH420</f>
        <v>960 JACKSON RD</v>
      </c>
      <c r="C405" s="1" t="str">
        <f>'Input Data'!C420</f>
        <v>BC</v>
      </c>
      <c r="D405" s="1" t="str">
        <f>'Input Data'!D420</f>
        <v>ETHANOL REG</v>
      </c>
      <c r="E405" s="1">
        <f>'Input Data'!AA420</f>
        <v>109.8</v>
      </c>
      <c r="F405" s="1">
        <f>'Input Data'!F420</f>
        <v>10</v>
      </c>
      <c r="G405" s="1">
        <f>'Input Data'!G420</f>
        <v>14.5</v>
      </c>
      <c r="H405" s="1">
        <f>'Input Data'!H420</f>
        <v>0</v>
      </c>
      <c r="I405" s="1">
        <f>'Input Data'!I420</f>
        <v>0</v>
      </c>
      <c r="J405" s="1">
        <f t="shared" si="12"/>
        <v>134.30000000000001</v>
      </c>
      <c r="K405" s="6">
        <f>J405*'Input Data'!AF420</f>
        <v>6.7150000000000007</v>
      </c>
      <c r="L405" s="6">
        <f>J405*'Input Data'!AG420</f>
        <v>0</v>
      </c>
      <c r="M405" s="6">
        <f t="shared" si="13"/>
        <v>141.01500000000001</v>
      </c>
    </row>
    <row r="406" spans="1:13" x14ac:dyDescent="0.2">
      <c r="A406" s="1" t="str">
        <f>'Input Data'!B421</f>
        <v>NANAIMO</v>
      </c>
      <c r="B406" s="1" t="str">
        <f>'Input Data'!AH421</f>
        <v>960 JACKSON RD</v>
      </c>
      <c r="C406" s="1" t="str">
        <f>'Input Data'!C421</f>
        <v>BC</v>
      </c>
      <c r="D406" s="1" t="str">
        <f>'Input Data'!D421</f>
        <v>REGULAR</v>
      </c>
      <c r="E406" s="1">
        <f>'Input Data'!AA421</f>
        <v>70.7</v>
      </c>
      <c r="F406" s="1">
        <f>'Input Data'!F421</f>
        <v>10</v>
      </c>
      <c r="G406" s="1">
        <f>'Input Data'!G421</f>
        <v>14.5</v>
      </c>
      <c r="H406" s="1">
        <f>'Input Data'!H421</f>
        <v>0</v>
      </c>
      <c r="I406" s="1">
        <f>'Input Data'!I421</f>
        <v>0</v>
      </c>
      <c r="J406" s="1">
        <f t="shared" si="12"/>
        <v>95.2</v>
      </c>
      <c r="K406" s="6">
        <f>J406*'Input Data'!AF421</f>
        <v>4.7600000000000007</v>
      </c>
      <c r="L406" s="6">
        <f>J406*'Input Data'!AG421</f>
        <v>0</v>
      </c>
      <c r="M406" s="6">
        <f t="shared" si="13"/>
        <v>99.960000000000008</v>
      </c>
    </row>
    <row r="407" spans="1:13" x14ac:dyDescent="0.2">
      <c r="A407" s="1" t="str">
        <f>'Input Data'!B422</f>
        <v>OLIVER</v>
      </c>
      <c r="B407" s="1" t="str">
        <f>'Input Data'!AH422</f>
        <v>230 MAPLE AVE</v>
      </c>
      <c r="C407" s="1" t="str">
        <f>'Input Data'!C422</f>
        <v>BC</v>
      </c>
      <c r="D407" s="1" t="str">
        <f>'Input Data'!D422</f>
        <v>D LS DYED</v>
      </c>
      <c r="E407" s="1">
        <f>'Input Data'!AA422</f>
        <v>123.43</v>
      </c>
      <c r="F407" s="1">
        <f>'Input Data'!F422</f>
        <v>4</v>
      </c>
      <c r="G407" s="1">
        <f>'Input Data'!G422</f>
        <v>3</v>
      </c>
      <c r="H407" s="1">
        <f>'Input Data'!H422</f>
        <v>0</v>
      </c>
      <c r="I407" s="1">
        <f>'Input Data'!I422</f>
        <v>0</v>
      </c>
      <c r="J407" s="1">
        <f t="shared" si="12"/>
        <v>130.43</v>
      </c>
      <c r="K407" s="6">
        <f>J407*'Input Data'!AF422</f>
        <v>6.5215000000000005</v>
      </c>
      <c r="L407" s="6">
        <f>J407*'Input Data'!AG422</f>
        <v>0</v>
      </c>
      <c r="M407" s="6">
        <f t="shared" si="13"/>
        <v>136.95150000000001</v>
      </c>
    </row>
    <row r="408" spans="1:13" x14ac:dyDescent="0.2">
      <c r="A408" s="1" t="str">
        <f>'Input Data'!B423</f>
        <v>OLIVER</v>
      </c>
      <c r="B408" s="1" t="str">
        <f>'Input Data'!AH423</f>
        <v>230 MAPLE AVE</v>
      </c>
      <c r="C408" s="1" t="str">
        <f>'Input Data'!C423</f>
        <v>BC</v>
      </c>
      <c r="D408" s="1" t="str">
        <f>'Input Data'!D423</f>
        <v>DIESEL LS</v>
      </c>
      <c r="E408" s="1">
        <f>'Input Data'!AA423</f>
        <v>123.43</v>
      </c>
      <c r="F408" s="1">
        <f>'Input Data'!F423</f>
        <v>4</v>
      </c>
      <c r="G408" s="1">
        <f>'Input Data'!G423</f>
        <v>15</v>
      </c>
      <c r="H408" s="1">
        <f>'Input Data'!H423</f>
        <v>0</v>
      </c>
      <c r="I408" s="1">
        <f>'Input Data'!I423</f>
        <v>0</v>
      </c>
      <c r="J408" s="1">
        <f t="shared" si="12"/>
        <v>142.43</v>
      </c>
      <c r="K408" s="6">
        <f>J408*'Input Data'!AF423</f>
        <v>7.1215000000000011</v>
      </c>
      <c r="L408" s="6">
        <f>J408*'Input Data'!AG423</f>
        <v>0</v>
      </c>
      <c r="M408" s="6">
        <f t="shared" si="13"/>
        <v>149.5515</v>
      </c>
    </row>
    <row r="409" spans="1:13" x14ac:dyDescent="0.2">
      <c r="A409" s="1" t="str">
        <f>'Input Data'!B424</f>
        <v>OLIVER</v>
      </c>
      <c r="B409" s="1" t="str">
        <f>'Input Data'!AH424</f>
        <v>230 MAPLE AVE</v>
      </c>
      <c r="C409" s="1" t="str">
        <f>'Input Data'!C424</f>
        <v>BC</v>
      </c>
      <c r="D409" s="1" t="str">
        <f>'Input Data'!D424</f>
        <v>ETH REG DYE</v>
      </c>
      <c r="E409" s="1">
        <f>'Input Data'!AA424</f>
        <v>109.03</v>
      </c>
      <c r="F409" s="1">
        <f>'Input Data'!F424</f>
        <v>10</v>
      </c>
      <c r="G409" s="1">
        <f>'Input Data'!G424</f>
        <v>3</v>
      </c>
      <c r="H409" s="1">
        <f>'Input Data'!H424</f>
        <v>0</v>
      </c>
      <c r="I409" s="1">
        <f>'Input Data'!I424</f>
        <v>0</v>
      </c>
      <c r="J409" s="1">
        <f t="shared" si="12"/>
        <v>122.03</v>
      </c>
      <c r="K409" s="6">
        <f>J409*'Input Data'!AF424</f>
        <v>6.1015000000000006</v>
      </c>
      <c r="L409" s="6">
        <f>J409*'Input Data'!AG424</f>
        <v>0</v>
      </c>
      <c r="M409" s="6">
        <f t="shared" si="13"/>
        <v>128.13149999999999</v>
      </c>
    </row>
    <row r="410" spans="1:13" x14ac:dyDescent="0.2">
      <c r="A410" s="1" t="str">
        <f>'Input Data'!B425</f>
        <v>OLIVER</v>
      </c>
      <c r="B410" s="1" t="str">
        <f>'Input Data'!AH425</f>
        <v>230 MAPLE AVE</v>
      </c>
      <c r="C410" s="1" t="str">
        <f>'Input Data'!C425</f>
        <v>BC</v>
      </c>
      <c r="D410" s="1" t="str">
        <f>'Input Data'!D425</f>
        <v>ETHANOL REG</v>
      </c>
      <c r="E410" s="1">
        <f>'Input Data'!AA425</f>
        <v>109.03</v>
      </c>
      <c r="F410" s="1">
        <f>'Input Data'!F425</f>
        <v>10</v>
      </c>
      <c r="G410" s="1">
        <f>'Input Data'!G425</f>
        <v>14.5</v>
      </c>
      <c r="H410" s="1">
        <f>'Input Data'!H425</f>
        <v>0</v>
      </c>
      <c r="I410" s="1">
        <f>'Input Data'!I425</f>
        <v>0</v>
      </c>
      <c r="J410" s="1">
        <f t="shared" si="12"/>
        <v>133.53</v>
      </c>
      <c r="K410" s="6">
        <f>J410*'Input Data'!AF425</f>
        <v>6.6765000000000008</v>
      </c>
      <c r="L410" s="6">
        <f>J410*'Input Data'!AG425</f>
        <v>0</v>
      </c>
      <c r="M410" s="6">
        <f t="shared" si="13"/>
        <v>140.20650000000001</v>
      </c>
    </row>
    <row r="411" spans="1:13" x14ac:dyDescent="0.2">
      <c r="A411" s="1" t="str">
        <f>'Input Data'!B426</f>
        <v>OLIVER</v>
      </c>
      <c r="B411" s="1" t="str">
        <f>'Input Data'!AH426</f>
        <v>230 MAPLE AVE</v>
      </c>
      <c r="C411" s="1" t="str">
        <f>'Input Data'!C426</f>
        <v>BC</v>
      </c>
      <c r="D411" s="1" t="str">
        <f>'Input Data'!D426</f>
        <v>UNBRAND DEF</v>
      </c>
      <c r="E411" s="1">
        <f>'Input Data'!AA426</f>
        <v>129.4</v>
      </c>
      <c r="F411" s="1">
        <f>'Input Data'!F426</f>
        <v>0</v>
      </c>
      <c r="G411" s="1">
        <f>'Input Data'!G426</f>
        <v>0</v>
      </c>
      <c r="H411" s="1">
        <f>'Input Data'!H426</f>
        <v>0</v>
      </c>
      <c r="I411" s="1">
        <f>'Input Data'!I426</f>
        <v>0</v>
      </c>
      <c r="J411" s="1">
        <f t="shared" si="12"/>
        <v>129.4</v>
      </c>
      <c r="K411" s="6">
        <f>J411*'Input Data'!AF426</f>
        <v>15.528</v>
      </c>
      <c r="L411" s="6">
        <f>J411*'Input Data'!AG426</f>
        <v>0</v>
      </c>
      <c r="M411" s="6">
        <f t="shared" si="13"/>
        <v>144.928</v>
      </c>
    </row>
    <row r="412" spans="1:13" x14ac:dyDescent="0.2">
      <c r="A412" s="1" t="str">
        <f>'Input Data'!B427</f>
        <v>OSOYOOS</v>
      </c>
      <c r="B412" s="1" t="str">
        <f>'Input Data'!AH427</f>
        <v>11621 115TH ST</v>
      </c>
      <c r="C412" s="1" t="str">
        <f>'Input Data'!C427</f>
        <v>BC</v>
      </c>
      <c r="D412" s="1" t="str">
        <f>'Input Data'!D427</f>
        <v>D LS DYED</v>
      </c>
      <c r="E412" s="1">
        <f>'Input Data'!AA427</f>
        <v>123.43</v>
      </c>
      <c r="F412" s="1">
        <f>'Input Data'!F427</f>
        <v>4</v>
      </c>
      <c r="G412" s="1">
        <f>'Input Data'!G427</f>
        <v>3</v>
      </c>
      <c r="H412" s="1">
        <f>'Input Data'!H427</f>
        <v>0</v>
      </c>
      <c r="I412" s="1">
        <f>'Input Data'!I427</f>
        <v>0</v>
      </c>
      <c r="J412" s="1">
        <f t="shared" si="12"/>
        <v>130.43</v>
      </c>
      <c r="K412" s="6">
        <f>J412*'Input Data'!AF427</f>
        <v>6.5215000000000005</v>
      </c>
      <c r="L412" s="6">
        <f>J412*'Input Data'!AG427</f>
        <v>0</v>
      </c>
      <c r="M412" s="6">
        <f t="shared" si="13"/>
        <v>136.95150000000001</v>
      </c>
    </row>
    <row r="413" spans="1:13" x14ac:dyDescent="0.2">
      <c r="A413" s="1" t="str">
        <f>'Input Data'!B428</f>
        <v>OSOYOOS</v>
      </c>
      <c r="B413" s="1" t="str">
        <f>'Input Data'!AH428</f>
        <v>11621 115TH ST</v>
      </c>
      <c r="C413" s="1" t="str">
        <f>'Input Data'!C428</f>
        <v>BC</v>
      </c>
      <c r="D413" s="1" t="str">
        <f>'Input Data'!D428</f>
        <v>DIESEL LS</v>
      </c>
      <c r="E413" s="1">
        <f>'Input Data'!AA428</f>
        <v>123.43</v>
      </c>
      <c r="F413" s="1">
        <f>'Input Data'!F428</f>
        <v>4</v>
      </c>
      <c r="G413" s="1">
        <f>'Input Data'!G428</f>
        <v>15</v>
      </c>
      <c r="H413" s="1">
        <f>'Input Data'!H428</f>
        <v>0</v>
      </c>
      <c r="I413" s="1">
        <f>'Input Data'!I428</f>
        <v>0</v>
      </c>
      <c r="J413" s="1">
        <f t="shared" si="12"/>
        <v>142.43</v>
      </c>
      <c r="K413" s="6">
        <f>J413*'Input Data'!AF428</f>
        <v>7.1215000000000011</v>
      </c>
      <c r="L413" s="6">
        <f>J413*'Input Data'!AG428</f>
        <v>0</v>
      </c>
      <c r="M413" s="6">
        <f t="shared" si="13"/>
        <v>149.5515</v>
      </c>
    </row>
    <row r="414" spans="1:13" x14ac:dyDescent="0.2">
      <c r="A414" s="1" t="str">
        <f>'Input Data'!B429</f>
        <v>OSOYOOS</v>
      </c>
      <c r="B414" s="1" t="str">
        <f>'Input Data'!AH429</f>
        <v>11621 115TH ST</v>
      </c>
      <c r="C414" s="1" t="str">
        <f>'Input Data'!C429</f>
        <v>BC</v>
      </c>
      <c r="D414" s="1" t="str">
        <f>'Input Data'!D429</f>
        <v>ETH REG DYE</v>
      </c>
      <c r="E414" s="1">
        <f>'Input Data'!AA429</f>
        <v>109.03</v>
      </c>
      <c r="F414" s="1">
        <f>'Input Data'!F429</f>
        <v>10</v>
      </c>
      <c r="G414" s="1">
        <f>'Input Data'!G429</f>
        <v>3</v>
      </c>
      <c r="H414" s="1">
        <f>'Input Data'!H429</f>
        <v>0</v>
      </c>
      <c r="I414" s="1">
        <f>'Input Data'!I429</f>
        <v>0</v>
      </c>
      <c r="J414" s="1">
        <f t="shared" si="12"/>
        <v>122.03</v>
      </c>
      <c r="K414" s="6">
        <f>J414*'Input Data'!AF429</f>
        <v>6.1015000000000006</v>
      </c>
      <c r="L414" s="6">
        <f>J414*'Input Data'!AG429</f>
        <v>0</v>
      </c>
      <c r="M414" s="6">
        <f t="shared" si="13"/>
        <v>128.13149999999999</v>
      </c>
    </row>
    <row r="415" spans="1:13" x14ac:dyDescent="0.2">
      <c r="A415" s="1" t="str">
        <f>'Input Data'!B430</f>
        <v>OSOYOOS</v>
      </c>
      <c r="B415" s="1" t="str">
        <f>'Input Data'!AH430</f>
        <v>11621 115TH ST</v>
      </c>
      <c r="C415" s="1" t="str">
        <f>'Input Data'!C430</f>
        <v>BC</v>
      </c>
      <c r="D415" s="1" t="str">
        <f>'Input Data'!D430</f>
        <v>ETHANOL REG</v>
      </c>
      <c r="E415" s="1">
        <f>'Input Data'!AA430</f>
        <v>109.03</v>
      </c>
      <c r="F415" s="1">
        <f>'Input Data'!F430</f>
        <v>10</v>
      </c>
      <c r="G415" s="1">
        <f>'Input Data'!G430</f>
        <v>14.5</v>
      </c>
      <c r="H415" s="1">
        <f>'Input Data'!H430</f>
        <v>0</v>
      </c>
      <c r="I415" s="1">
        <f>'Input Data'!I430</f>
        <v>0</v>
      </c>
      <c r="J415" s="1">
        <f t="shared" si="12"/>
        <v>133.53</v>
      </c>
      <c r="K415" s="6">
        <f>J415*'Input Data'!AF430</f>
        <v>6.6765000000000008</v>
      </c>
      <c r="L415" s="6">
        <f>J415*'Input Data'!AG430</f>
        <v>0</v>
      </c>
      <c r="M415" s="6">
        <f t="shared" si="13"/>
        <v>140.20650000000001</v>
      </c>
    </row>
    <row r="416" spans="1:13" x14ac:dyDescent="0.2">
      <c r="A416" s="1" t="str">
        <f>'Input Data'!B431</f>
        <v>OSOYOOS</v>
      </c>
      <c r="B416" s="1" t="str">
        <f>'Input Data'!AH431</f>
        <v>11621 115TH ST</v>
      </c>
      <c r="C416" s="1" t="str">
        <f>'Input Data'!C431</f>
        <v>BC</v>
      </c>
      <c r="D416" s="1" t="str">
        <f>'Input Data'!D431</f>
        <v>PREM DYED</v>
      </c>
      <c r="E416" s="1">
        <f>'Input Data'!AA431</f>
        <v>128.03</v>
      </c>
      <c r="F416" s="1">
        <f>'Input Data'!F431</f>
        <v>10</v>
      </c>
      <c r="G416" s="1">
        <f>'Input Data'!G431</f>
        <v>3</v>
      </c>
      <c r="H416" s="1">
        <f>'Input Data'!H431</f>
        <v>0</v>
      </c>
      <c r="I416" s="1">
        <f>'Input Data'!I431</f>
        <v>0</v>
      </c>
      <c r="J416" s="1">
        <f t="shared" si="12"/>
        <v>141.03</v>
      </c>
      <c r="K416" s="6">
        <f>J416*'Input Data'!AF431</f>
        <v>7.0515000000000008</v>
      </c>
      <c r="L416" s="6">
        <f>J416*'Input Data'!AG431</f>
        <v>0</v>
      </c>
      <c r="M416" s="6">
        <f t="shared" si="13"/>
        <v>148.08150000000001</v>
      </c>
    </row>
    <row r="417" spans="1:13" x14ac:dyDescent="0.2">
      <c r="A417" s="1" t="str">
        <f>'Input Data'!B432</f>
        <v>OSOYOOS</v>
      </c>
      <c r="B417" s="1" t="str">
        <f>'Input Data'!AH432</f>
        <v>11621 115TH ST</v>
      </c>
      <c r="C417" s="1" t="str">
        <f>'Input Data'!C432</f>
        <v>BC</v>
      </c>
      <c r="D417" s="1" t="str">
        <f>'Input Data'!D432</f>
        <v>PREMIUM</v>
      </c>
      <c r="E417" s="1">
        <f>'Input Data'!AA432</f>
        <v>128.03</v>
      </c>
      <c r="F417" s="1">
        <f>'Input Data'!F432</f>
        <v>10</v>
      </c>
      <c r="G417" s="1">
        <f>'Input Data'!G432</f>
        <v>14.5</v>
      </c>
      <c r="H417" s="1">
        <f>'Input Data'!H432</f>
        <v>0</v>
      </c>
      <c r="I417" s="1">
        <f>'Input Data'!I432</f>
        <v>0</v>
      </c>
      <c r="J417" s="1">
        <f t="shared" si="12"/>
        <v>152.53</v>
      </c>
      <c r="K417" s="6">
        <f>J417*'Input Data'!AF432</f>
        <v>7.6265000000000001</v>
      </c>
      <c r="L417" s="6">
        <f>J417*'Input Data'!AG432</f>
        <v>0</v>
      </c>
      <c r="M417" s="6">
        <f t="shared" si="13"/>
        <v>160.15649999999999</v>
      </c>
    </row>
    <row r="418" spans="1:13" x14ac:dyDescent="0.2">
      <c r="A418" s="1" t="str">
        <f>'Input Data'!B433</f>
        <v>OSOYOOS</v>
      </c>
      <c r="B418" s="1" t="str">
        <f>'Input Data'!AH433</f>
        <v>11621 115TH ST</v>
      </c>
      <c r="C418" s="1" t="str">
        <f>'Input Data'!C433</f>
        <v>BC</v>
      </c>
      <c r="D418" s="1" t="str">
        <f>'Input Data'!D433</f>
        <v>UNBRAND DEF</v>
      </c>
      <c r="E418" s="1">
        <f>'Input Data'!AA433</f>
        <v>129.4</v>
      </c>
      <c r="F418" s="1">
        <f>'Input Data'!F433</f>
        <v>0</v>
      </c>
      <c r="G418" s="1">
        <f>'Input Data'!G433</f>
        <v>0</v>
      </c>
      <c r="H418" s="1">
        <f>'Input Data'!H433</f>
        <v>0</v>
      </c>
      <c r="I418" s="1">
        <f>'Input Data'!I433</f>
        <v>0</v>
      </c>
      <c r="J418" s="1">
        <f t="shared" si="12"/>
        <v>129.4</v>
      </c>
      <c r="K418" s="6">
        <f>J418*'Input Data'!AF433</f>
        <v>15.528</v>
      </c>
      <c r="L418" s="6">
        <f>J418*'Input Data'!AG433</f>
        <v>0</v>
      </c>
      <c r="M418" s="6">
        <f t="shared" si="13"/>
        <v>144.928</v>
      </c>
    </row>
    <row r="419" spans="1:13" x14ac:dyDescent="0.2">
      <c r="A419" s="1" t="str">
        <f>'Input Data'!B434</f>
        <v>PRINCE GEORGE</v>
      </c>
      <c r="B419" s="1" t="str">
        <f>'Input Data'!AH434</f>
        <v>1085 GREAT ST</v>
      </c>
      <c r="C419" s="1" t="str">
        <f>'Input Data'!C434</f>
        <v>BC</v>
      </c>
      <c r="D419" s="1" t="str">
        <f>'Input Data'!D434</f>
        <v>D LS DYED</v>
      </c>
      <c r="E419" s="1">
        <f>'Input Data'!AA434</f>
        <v>116.6</v>
      </c>
      <c r="F419" s="1">
        <f>'Input Data'!F434</f>
        <v>4</v>
      </c>
      <c r="G419" s="1">
        <f>'Input Data'!G434</f>
        <v>3</v>
      </c>
      <c r="H419" s="1">
        <f>'Input Data'!H434</f>
        <v>0</v>
      </c>
      <c r="I419" s="1">
        <f>'Input Data'!I434</f>
        <v>0</v>
      </c>
      <c r="J419" s="1">
        <f t="shared" si="12"/>
        <v>123.6</v>
      </c>
      <c r="K419" s="6">
        <f>J419*'Input Data'!AF434</f>
        <v>6.18</v>
      </c>
      <c r="L419" s="6">
        <f>J419*'Input Data'!AG434</f>
        <v>0</v>
      </c>
      <c r="M419" s="6">
        <f t="shared" si="13"/>
        <v>129.78</v>
      </c>
    </row>
    <row r="420" spans="1:13" x14ac:dyDescent="0.2">
      <c r="A420" s="1" t="str">
        <f>'Input Data'!B435</f>
        <v>PRINCE GEORGE</v>
      </c>
      <c r="B420" s="1" t="str">
        <f>'Input Data'!AH435</f>
        <v>1085 GREAT ST</v>
      </c>
      <c r="C420" s="1" t="str">
        <f>'Input Data'!C435</f>
        <v>BC</v>
      </c>
      <c r="D420" s="1" t="str">
        <f>'Input Data'!D435</f>
        <v>DIESEL LS</v>
      </c>
      <c r="E420" s="1">
        <f>'Input Data'!AA435</f>
        <v>116.6</v>
      </c>
      <c r="F420" s="1">
        <f>'Input Data'!F435</f>
        <v>4</v>
      </c>
      <c r="G420" s="1">
        <f>'Input Data'!G435</f>
        <v>15</v>
      </c>
      <c r="H420" s="1">
        <f>'Input Data'!H435</f>
        <v>0</v>
      </c>
      <c r="I420" s="1">
        <f>'Input Data'!I435</f>
        <v>0</v>
      </c>
      <c r="J420" s="1">
        <f t="shared" si="12"/>
        <v>135.6</v>
      </c>
      <c r="K420" s="6">
        <f>J420*'Input Data'!AF435</f>
        <v>6.78</v>
      </c>
      <c r="L420" s="6">
        <f>J420*'Input Data'!AG435</f>
        <v>0</v>
      </c>
      <c r="M420" s="6">
        <f t="shared" si="13"/>
        <v>142.38</v>
      </c>
    </row>
    <row r="421" spans="1:13" x14ac:dyDescent="0.2">
      <c r="A421" s="1" t="str">
        <f>'Input Data'!B436</f>
        <v>PRINCE GEORGE</v>
      </c>
      <c r="B421" s="1" t="str">
        <f>'Input Data'!AH436</f>
        <v>1085 GREAT ST</v>
      </c>
      <c r="C421" s="1" t="str">
        <f>'Input Data'!C436</f>
        <v>BC</v>
      </c>
      <c r="D421" s="1" t="str">
        <f>'Input Data'!D436</f>
        <v>ETH REG DYE</v>
      </c>
      <c r="E421" s="1">
        <f>'Input Data'!AA436</f>
        <v>101.6</v>
      </c>
      <c r="F421" s="1">
        <f>'Input Data'!F436</f>
        <v>10</v>
      </c>
      <c r="G421" s="1">
        <f>'Input Data'!G436</f>
        <v>3</v>
      </c>
      <c r="H421" s="1">
        <f>'Input Data'!H436</f>
        <v>0</v>
      </c>
      <c r="I421" s="1">
        <f>'Input Data'!I436</f>
        <v>0</v>
      </c>
      <c r="J421" s="1">
        <f t="shared" si="12"/>
        <v>114.6</v>
      </c>
      <c r="K421" s="6">
        <f>J421*'Input Data'!AF436</f>
        <v>5.73</v>
      </c>
      <c r="L421" s="6">
        <f>J421*'Input Data'!AG436</f>
        <v>0</v>
      </c>
      <c r="M421" s="6">
        <f t="shared" si="13"/>
        <v>120.33</v>
      </c>
    </row>
    <row r="422" spans="1:13" x14ac:dyDescent="0.2">
      <c r="A422" s="1" t="str">
        <f>'Input Data'!B437</f>
        <v>PRINCE GEORGE</v>
      </c>
      <c r="B422" s="1" t="str">
        <f>'Input Data'!AH437</f>
        <v>1085 GREAT ST</v>
      </c>
      <c r="C422" s="1" t="str">
        <f>'Input Data'!C437</f>
        <v>BC</v>
      </c>
      <c r="D422" s="1" t="str">
        <f>'Input Data'!D437</f>
        <v>ETHANOL REG</v>
      </c>
      <c r="E422" s="1">
        <f>'Input Data'!AA437</f>
        <v>101.6</v>
      </c>
      <c r="F422" s="1">
        <f>'Input Data'!F437</f>
        <v>10</v>
      </c>
      <c r="G422" s="1">
        <f>'Input Data'!G437</f>
        <v>14.5</v>
      </c>
      <c r="H422" s="1">
        <f>'Input Data'!H437</f>
        <v>0</v>
      </c>
      <c r="I422" s="1">
        <f>'Input Data'!I437</f>
        <v>0</v>
      </c>
      <c r="J422" s="1">
        <f t="shared" si="12"/>
        <v>126.1</v>
      </c>
      <c r="K422" s="6">
        <f>J422*'Input Data'!AF437</f>
        <v>6.3049999999999997</v>
      </c>
      <c r="L422" s="6">
        <f>J422*'Input Data'!AG437</f>
        <v>0</v>
      </c>
      <c r="M422" s="6">
        <f t="shared" si="13"/>
        <v>132.405</v>
      </c>
    </row>
    <row r="423" spans="1:13" x14ac:dyDescent="0.2">
      <c r="A423" s="1" t="str">
        <f>'Input Data'!B438</f>
        <v>PRINCE GEORGE</v>
      </c>
      <c r="B423" s="1" t="str">
        <f>'Input Data'!AH438</f>
        <v>1085 GREAT ST</v>
      </c>
      <c r="C423" s="1" t="str">
        <f>'Input Data'!C438</f>
        <v>BC</v>
      </c>
      <c r="D423" s="1" t="str">
        <f>'Input Data'!D438</f>
        <v>UNBRAND DEF</v>
      </c>
      <c r="E423" s="1">
        <f>'Input Data'!AA438</f>
        <v>99.8</v>
      </c>
      <c r="F423" s="1">
        <f>'Input Data'!F438</f>
        <v>0</v>
      </c>
      <c r="G423" s="1">
        <f>'Input Data'!G438</f>
        <v>0</v>
      </c>
      <c r="H423" s="1">
        <f>'Input Data'!H438</f>
        <v>0</v>
      </c>
      <c r="I423" s="1">
        <f>'Input Data'!I438</f>
        <v>0</v>
      </c>
      <c r="J423" s="1">
        <f t="shared" si="12"/>
        <v>99.8</v>
      </c>
      <c r="K423" s="6">
        <f>J423*'Input Data'!AF438</f>
        <v>11.975999999999999</v>
      </c>
      <c r="L423" s="6">
        <f>J423*'Input Data'!AG438</f>
        <v>0</v>
      </c>
      <c r="M423" s="6">
        <f t="shared" si="13"/>
        <v>111.776</v>
      </c>
    </row>
    <row r="424" spans="1:13" x14ac:dyDescent="0.2">
      <c r="A424" s="1" t="str">
        <f>'Input Data'!B439</f>
        <v>PRINCE GEORGE</v>
      </c>
      <c r="B424" s="1" t="str">
        <f>'Input Data'!AH439</f>
        <v>1148 PACIFIC ST</v>
      </c>
      <c r="C424" s="1" t="str">
        <f>'Input Data'!C439</f>
        <v>BC</v>
      </c>
      <c r="D424" s="1" t="str">
        <f>'Input Data'!D439</f>
        <v>D LS DYED</v>
      </c>
      <c r="E424" s="1">
        <f>'Input Data'!AA439</f>
        <v>116.6</v>
      </c>
      <c r="F424" s="1">
        <f>'Input Data'!F439</f>
        <v>4</v>
      </c>
      <c r="G424" s="1">
        <f>'Input Data'!G439</f>
        <v>3</v>
      </c>
      <c r="H424" s="1">
        <f>'Input Data'!H439</f>
        <v>0</v>
      </c>
      <c r="I424" s="1">
        <f>'Input Data'!I439</f>
        <v>0</v>
      </c>
      <c r="J424" s="1">
        <f t="shared" si="12"/>
        <v>123.6</v>
      </c>
      <c r="K424" s="6">
        <f>J424*'Input Data'!AF439</f>
        <v>6.18</v>
      </c>
      <c r="L424" s="6">
        <f>J424*'Input Data'!AG439</f>
        <v>0</v>
      </c>
      <c r="M424" s="6">
        <f t="shared" si="13"/>
        <v>129.78</v>
      </c>
    </row>
    <row r="425" spans="1:13" x14ac:dyDescent="0.2">
      <c r="A425" s="1" t="str">
        <f>'Input Data'!B440</f>
        <v>PRINCE GEORGE</v>
      </c>
      <c r="B425" s="1" t="str">
        <f>'Input Data'!AH440</f>
        <v>1148 PACIFIC ST</v>
      </c>
      <c r="C425" s="1" t="str">
        <f>'Input Data'!C440</f>
        <v>BC</v>
      </c>
      <c r="D425" s="1" t="str">
        <f>'Input Data'!D440</f>
        <v>DIESEL LS</v>
      </c>
      <c r="E425" s="1">
        <f>'Input Data'!AA440</f>
        <v>116.6</v>
      </c>
      <c r="F425" s="1">
        <f>'Input Data'!F440</f>
        <v>4</v>
      </c>
      <c r="G425" s="1">
        <f>'Input Data'!G440</f>
        <v>15</v>
      </c>
      <c r="H425" s="1">
        <f>'Input Data'!H440</f>
        <v>0</v>
      </c>
      <c r="I425" s="1">
        <f>'Input Data'!I440</f>
        <v>0</v>
      </c>
      <c r="J425" s="1">
        <f t="shared" si="12"/>
        <v>135.6</v>
      </c>
      <c r="K425" s="6">
        <f>J425*'Input Data'!AF440</f>
        <v>6.78</v>
      </c>
      <c r="L425" s="6">
        <f>J425*'Input Data'!AG440</f>
        <v>0</v>
      </c>
      <c r="M425" s="6">
        <f t="shared" si="13"/>
        <v>142.38</v>
      </c>
    </row>
    <row r="426" spans="1:13" x14ac:dyDescent="0.2">
      <c r="A426" s="1" t="str">
        <f>'Input Data'!B441</f>
        <v>PRINCE GEORGE</v>
      </c>
      <c r="B426" s="1" t="str">
        <f>'Input Data'!AH441</f>
        <v>1148 PACIFIC ST</v>
      </c>
      <c r="C426" s="1" t="str">
        <f>'Input Data'!C441</f>
        <v>BC</v>
      </c>
      <c r="D426" s="1" t="str">
        <f>'Input Data'!D441</f>
        <v>ETH MID</v>
      </c>
      <c r="E426" s="1">
        <f>'Input Data'!AA441</f>
        <v>105.4</v>
      </c>
      <c r="F426" s="1">
        <f>'Input Data'!F441</f>
        <v>10</v>
      </c>
      <c r="G426" s="1">
        <f>'Input Data'!G441</f>
        <v>14.5</v>
      </c>
      <c r="H426" s="1">
        <f>'Input Data'!H441</f>
        <v>0</v>
      </c>
      <c r="I426" s="1">
        <f>'Input Data'!I441</f>
        <v>0</v>
      </c>
      <c r="J426" s="1">
        <f t="shared" si="12"/>
        <v>129.9</v>
      </c>
      <c r="K426" s="6">
        <f>J426*'Input Data'!AF441</f>
        <v>6.495000000000001</v>
      </c>
      <c r="L426" s="6">
        <f>J426*'Input Data'!AG441</f>
        <v>0</v>
      </c>
      <c r="M426" s="6">
        <f t="shared" si="13"/>
        <v>136.39500000000001</v>
      </c>
    </row>
    <row r="427" spans="1:13" x14ac:dyDescent="0.2">
      <c r="A427" s="1" t="str">
        <f>'Input Data'!B442</f>
        <v>PRINCE GEORGE</v>
      </c>
      <c r="B427" s="1" t="str">
        <f>'Input Data'!AH442</f>
        <v>1148 PACIFIC ST</v>
      </c>
      <c r="C427" s="1" t="str">
        <f>'Input Data'!C442</f>
        <v>BC</v>
      </c>
      <c r="D427" s="1" t="str">
        <f>'Input Data'!D442</f>
        <v>ETHANOL REG</v>
      </c>
      <c r="E427" s="1">
        <f>'Input Data'!AA442</f>
        <v>101.4</v>
      </c>
      <c r="F427" s="1">
        <f>'Input Data'!F442</f>
        <v>10</v>
      </c>
      <c r="G427" s="1">
        <f>'Input Data'!G442</f>
        <v>14.5</v>
      </c>
      <c r="H427" s="1">
        <f>'Input Data'!H442</f>
        <v>0</v>
      </c>
      <c r="I427" s="1">
        <f>'Input Data'!I442</f>
        <v>0</v>
      </c>
      <c r="J427" s="1">
        <f t="shared" si="12"/>
        <v>125.9</v>
      </c>
      <c r="K427" s="6">
        <f>J427*'Input Data'!AF442</f>
        <v>6.2950000000000008</v>
      </c>
      <c r="L427" s="6">
        <f>J427*'Input Data'!AG442</f>
        <v>0</v>
      </c>
      <c r="M427" s="6">
        <f t="shared" si="13"/>
        <v>132.19499999999999</v>
      </c>
    </row>
    <row r="428" spans="1:13" x14ac:dyDescent="0.2">
      <c r="A428" s="1" t="str">
        <f>'Input Data'!B443</f>
        <v>PRINCE GEORGE</v>
      </c>
      <c r="B428" s="1" t="str">
        <f>'Input Data'!AH443</f>
        <v>1148 PACIFIC ST</v>
      </c>
      <c r="C428" s="1" t="str">
        <f>'Input Data'!C443</f>
        <v>BC</v>
      </c>
      <c r="D428" s="1" t="str">
        <f>'Input Data'!D443</f>
        <v>PREMIUM</v>
      </c>
      <c r="E428" s="1">
        <f>'Input Data'!AA443</f>
        <v>144.80000000000001</v>
      </c>
      <c r="F428" s="1">
        <f>'Input Data'!F443</f>
        <v>10</v>
      </c>
      <c r="G428" s="1">
        <f>'Input Data'!G443</f>
        <v>14.5</v>
      </c>
      <c r="H428" s="1">
        <f>'Input Data'!H443</f>
        <v>0</v>
      </c>
      <c r="I428" s="1">
        <f>'Input Data'!I443</f>
        <v>0</v>
      </c>
      <c r="J428" s="1">
        <f t="shared" si="12"/>
        <v>169.3</v>
      </c>
      <c r="K428" s="6">
        <f>J428*'Input Data'!AF443</f>
        <v>8.4650000000000016</v>
      </c>
      <c r="L428" s="6">
        <f>J428*'Input Data'!AG443</f>
        <v>0</v>
      </c>
      <c r="M428" s="6">
        <f t="shared" si="13"/>
        <v>177.76500000000001</v>
      </c>
    </row>
    <row r="429" spans="1:13" x14ac:dyDescent="0.2">
      <c r="A429" s="1" t="str">
        <f>'Input Data'!B444</f>
        <v>PRINCE GEORGE</v>
      </c>
      <c r="B429" s="1" t="str">
        <f>'Input Data'!AH444</f>
        <v>1148 PACIFIC ST</v>
      </c>
      <c r="C429" s="1" t="str">
        <f>'Input Data'!C444</f>
        <v>BC</v>
      </c>
      <c r="D429" s="1" t="str">
        <f>'Input Data'!D444</f>
        <v>UNBRAND DEF</v>
      </c>
      <c r="E429" s="1">
        <f>'Input Data'!AA444</f>
        <v>119.5</v>
      </c>
      <c r="F429" s="1">
        <f>'Input Data'!F444</f>
        <v>0</v>
      </c>
      <c r="G429" s="1">
        <f>'Input Data'!G444</f>
        <v>0</v>
      </c>
      <c r="H429" s="1">
        <f>'Input Data'!H444</f>
        <v>0</v>
      </c>
      <c r="I429" s="1">
        <f>'Input Data'!I444</f>
        <v>0</v>
      </c>
      <c r="J429" s="1">
        <f t="shared" si="12"/>
        <v>119.5</v>
      </c>
      <c r="K429" s="6">
        <f>J429*'Input Data'!AF444</f>
        <v>14.34</v>
      </c>
      <c r="L429" s="6">
        <f>J429*'Input Data'!AG444</f>
        <v>0</v>
      </c>
      <c r="M429" s="6">
        <f t="shared" si="13"/>
        <v>133.84</v>
      </c>
    </row>
    <row r="430" spans="1:13" x14ac:dyDescent="0.2">
      <c r="A430" s="1" t="str">
        <f>'Input Data'!B445</f>
        <v>PRINCE GEORGE</v>
      </c>
      <c r="B430" s="1" t="str">
        <f>'Input Data'!AH445</f>
        <v>2180 NORANDA RD</v>
      </c>
      <c r="C430" s="1" t="str">
        <f>'Input Data'!C445</f>
        <v>BC</v>
      </c>
      <c r="D430" s="1" t="str">
        <f>'Input Data'!D445</f>
        <v>D LS DYED</v>
      </c>
      <c r="E430" s="1">
        <f>'Input Data'!AA445</f>
        <v>116.9</v>
      </c>
      <c r="F430" s="1">
        <f>'Input Data'!F445</f>
        <v>4</v>
      </c>
      <c r="G430" s="1">
        <f>'Input Data'!G445</f>
        <v>3</v>
      </c>
      <c r="H430" s="1">
        <f>'Input Data'!H445</f>
        <v>0</v>
      </c>
      <c r="I430" s="1">
        <f>'Input Data'!I445</f>
        <v>0</v>
      </c>
      <c r="J430" s="1">
        <f t="shared" si="12"/>
        <v>123.9</v>
      </c>
      <c r="K430" s="6">
        <f>J430*'Input Data'!AF445</f>
        <v>6.1950000000000003</v>
      </c>
      <c r="L430" s="6">
        <f>J430*'Input Data'!AG445</f>
        <v>0</v>
      </c>
      <c r="M430" s="6">
        <f t="shared" si="13"/>
        <v>130.095</v>
      </c>
    </row>
    <row r="431" spans="1:13" x14ac:dyDescent="0.2">
      <c r="A431" s="1" t="str">
        <f>'Input Data'!B446</f>
        <v>PRINCE GEORGE</v>
      </c>
      <c r="B431" s="1" t="str">
        <f>'Input Data'!AH446</f>
        <v>2180 NORANDA RD</v>
      </c>
      <c r="C431" s="1" t="str">
        <f>'Input Data'!C446</f>
        <v>BC</v>
      </c>
      <c r="D431" s="1" t="str">
        <f>'Input Data'!D446</f>
        <v>DIESEL LS</v>
      </c>
      <c r="E431" s="1">
        <f>'Input Data'!AA446</f>
        <v>116.9</v>
      </c>
      <c r="F431" s="1">
        <f>'Input Data'!F446</f>
        <v>4</v>
      </c>
      <c r="G431" s="1">
        <f>'Input Data'!G446</f>
        <v>15</v>
      </c>
      <c r="H431" s="1">
        <f>'Input Data'!H446</f>
        <v>0</v>
      </c>
      <c r="I431" s="1">
        <f>'Input Data'!I446</f>
        <v>0</v>
      </c>
      <c r="J431" s="1">
        <f t="shared" si="12"/>
        <v>135.9</v>
      </c>
      <c r="K431" s="6">
        <f>J431*'Input Data'!AF446</f>
        <v>6.7950000000000008</v>
      </c>
      <c r="L431" s="6">
        <f>J431*'Input Data'!AG446</f>
        <v>0</v>
      </c>
      <c r="M431" s="6">
        <f t="shared" si="13"/>
        <v>142.69499999999999</v>
      </c>
    </row>
    <row r="432" spans="1:13" x14ac:dyDescent="0.2">
      <c r="A432" s="1" t="str">
        <f>'Input Data'!B447</f>
        <v>PRINCE GEORGE</v>
      </c>
      <c r="B432" s="1" t="str">
        <f>'Input Data'!AH447</f>
        <v>2180 NORANDA RD</v>
      </c>
      <c r="C432" s="1" t="str">
        <f>'Input Data'!C447</f>
        <v>BC</v>
      </c>
      <c r="D432" s="1" t="str">
        <f>'Input Data'!D447</f>
        <v>ETH REG DYE</v>
      </c>
      <c r="E432" s="1">
        <f>'Input Data'!AA447</f>
        <v>101.9</v>
      </c>
      <c r="F432" s="1">
        <f>'Input Data'!F447</f>
        <v>10</v>
      </c>
      <c r="G432" s="1">
        <f>'Input Data'!G447</f>
        <v>3</v>
      </c>
      <c r="H432" s="1">
        <f>'Input Data'!H447</f>
        <v>0</v>
      </c>
      <c r="I432" s="1">
        <f>'Input Data'!I447</f>
        <v>0</v>
      </c>
      <c r="J432" s="1">
        <f t="shared" si="12"/>
        <v>114.9</v>
      </c>
      <c r="K432" s="6">
        <f>J432*'Input Data'!AF447</f>
        <v>5.745000000000001</v>
      </c>
      <c r="L432" s="6">
        <f>J432*'Input Data'!AG447</f>
        <v>0</v>
      </c>
      <c r="M432" s="6">
        <f t="shared" si="13"/>
        <v>120.64500000000001</v>
      </c>
    </row>
    <row r="433" spans="1:13" x14ac:dyDescent="0.2">
      <c r="A433" s="1" t="str">
        <f>'Input Data'!B448</f>
        <v>PRINCE GEORGE</v>
      </c>
      <c r="B433" s="1" t="str">
        <f>'Input Data'!AH448</f>
        <v>2180 NORANDA RD</v>
      </c>
      <c r="C433" s="1" t="str">
        <f>'Input Data'!C448</f>
        <v>BC</v>
      </c>
      <c r="D433" s="1" t="str">
        <f>'Input Data'!D448</f>
        <v>ETHANOL REG</v>
      </c>
      <c r="E433" s="1">
        <f>'Input Data'!AA448</f>
        <v>101.9</v>
      </c>
      <c r="F433" s="1">
        <f>'Input Data'!F448</f>
        <v>10</v>
      </c>
      <c r="G433" s="1">
        <f>'Input Data'!G448</f>
        <v>14.5</v>
      </c>
      <c r="H433" s="1">
        <f>'Input Data'!H448</f>
        <v>0</v>
      </c>
      <c r="I433" s="1">
        <f>'Input Data'!I448</f>
        <v>0</v>
      </c>
      <c r="J433" s="1">
        <f t="shared" si="12"/>
        <v>126.4</v>
      </c>
      <c r="K433" s="6">
        <f>J433*'Input Data'!AF448</f>
        <v>6.32</v>
      </c>
      <c r="L433" s="6">
        <f>J433*'Input Data'!AG448</f>
        <v>0</v>
      </c>
      <c r="M433" s="6">
        <f t="shared" si="13"/>
        <v>132.72</v>
      </c>
    </row>
    <row r="434" spans="1:13" x14ac:dyDescent="0.2">
      <c r="A434" s="1" t="str">
        <f>'Input Data'!B449</f>
        <v>PRINCE GEORGE</v>
      </c>
      <c r="B434" s="1" t="str">
        <f>'Input Data'!AH449</f>
        <v>8087 HART HWY</v>
      </c>
      <c r="C434" s="1" t="str">
        <f>'Input Data'!C449</f>
        <v>BC</v>
      </c>
      <c r="D434" s="1" t="str">
        <f>'Input Data'!D449</f>
        <v>D LS DYED</v>
      </c>
      <c r="E434" s="1">
        <f>'Input Data'!AA449</f>
        <v>117.2</v>
      </c>
      <c r="F434" s="1">
        <f>'Input Data'!F449</f>
        <v>4</v>
      </c>
      <c r="G434" s="1">
        <f>'Input Data'!G449</f>
        <v>3</v>
      </c>
      <c r="H434" s="1">
        <f>'Input Data'!H449</f>
        <v>0</v>
      </c>
      <c r="I434" s="1">
        <f>'Input Data'!I449</f>
        <v>0</v>
      </c>
      <c r="J434" s="1">
        <f t="shared" si="12"/>
        <v>124.2</v>
      </c>
      <c r="K434" s="6">
        <f>J434*'Input Data'!AF449</f>
        <v>6.2100000000000009</v>
      </c>
      <c r="L434" s="6">
        <f>J434*'Input Data'!AG449</f>
        <v>0</v>
      </c>
      <c r="M434" s="6">
        <f t="shared" si="13"/>
        <v>130.41</v>
      </c>
    </row>
    <row r="435" spans="1:13" x14ac:dyDescent="0.2">
      <c r="A435" s="1" t="str">
        <f>'Input Data'!B450</f>
        <v>PRINCE GEORGE</v>
      </c>
      <c r="B435" s="1" t="str">
        <f>'Input Data'!AH450</f>
        <v>8087 HART HWY</v>
      </c>
      <c r="C435" s="1" t="str">
        <f>'Input Data'!C450</f>
        <v>BC</v>
      </c>
      <c r="D435" s="1" t="str">
        <f>'Input Data'!D450</f>
        <v>DIESEL LS</v>
      </c>
      <c r="E435" s="1">
        <f>'Input Data'!AA450</f>
        <v>117.2</v>
      </c>
      <c r="F435" s="1">
        <f>'Input Data'!F450</f>
        <v>4</v>
      </c>
      <c r="G435" s="1">
        <f>'Input Data'!G450</f>
        <v>15</v>
      </c>
      <c r="H435" s="1">
        <f>'Input Data'!H450</f>
        <v>0</v>
      </c>
      <c r="I435" s="1">
        <f>'Input Data'!I450</f>
        <v>0</v>
      </c>
      <c r="J435" s="1">
        <f t="shared" si="12"/>
        <v>136.19999999999999</v>
      </c>
      <c r="K435" s="6">
        <f>J435*'Input Data'!AF450</f>
        <v>6.81</v>
      </c>
      <c r="L435" s="6">
        <f>J435*'Input Data'!AG450</f>
        <v>0</v>
      </c>
      <c r="M435" s="6">
        <f t="shared" si="13"/>
        <v>143.01</v>
      </c>
    </row>
    <row r="436" spans="1:13" x14ac:dyDescent="0.2">
      <c r="A436" s="1" t="str">
        <f>'Input Data'!B451</f>
        <v>PRINCE GEORGE</v>
      </c>
      <c r="B436" s="1" t="str">
        <f>'Input Data'!AH451</f>
        <v>8087 HART HWY</v>
      </c>
      <c r="C436" s="1" t="str">
        <f>'Input Data'!C451</f>
        <v>BC</v>
      </c>
      <c r="D436" s="1" t="str">
        <f>'Input Data'!D451</f>
        <v>ETH MID</v>
      </c>
      <c r="E436" s="1">
        <f>'Input Data'!AA451</f>
        <v>106</v>
      </c>
      <c r="F436" s="1">
        <f>'Input Data'!F451</f>
        <v>10</v>
      </c>
      <c r="G436" s="1">
        <f>'Input Data'!G451</f>
        <v>14.5</v>
      </c>
      <c r="H436" s="1">
        <f>'Input Data'!H451</f>
        <v>0</v>
      </c>
      <c r="I436" s="1">
        <f>'Input Data'!I451</f>
        <v>0</v>
      </c>
      <c r="J436" s="1">
        <f t="shared" si="12"/>
        <v>130.5</v>
      </c>
      <c r="K436" s="6">
        <f>J436*'Input Data'!AF451</f>
        <v>6.5250000000000004</v>
      </c>
      <c r="L436" s="6">
        <f>J436*'Input Data'!AG451</f>
        <v>0</v>
      </c>
      <c r="M436" s="6">
        <f t="shared" si="13"/>
        <v>137.02500000000001</v>
      </c>
    </row>
    <row r="437" spans="1:13" x14ac:dyDescent="0.2">
      <c r="A437" s="1" t="str">
        <f>'Input Data'!B452</f>
        <v>PRINCE GEORGE</v>
      </c>
      <c r="B437" s="1" t="str">
        <f>'Input Data'!AH452</f>
        <v>8087 HART HWY</v>
      </c>
      <c r="C437" s="1" t="str">
        <f>'Input Data'!C452</f>
        <v>BC</v>
      </c>
      <c r="D437" s="1" t="str">
        <f>'Input Data'!D452</f>
        <v>ETHANOL REG</v>
      </c>
      <c r="E437" s="1">
        <f>'Input Data'!AA452</f>
        <v>102</v>
      </c>
      <c r="F437" s="1">
        <f>'Input Data'!F452</f>
        <v>10</v>
      </c>
      <c r="G437" s="1">
        <f>'Input Data'!G452</f>
        <v>14.5</v>
      </c>
      <c r="H437" s="1">
        <f>'Input Data'!H452</f>
        <v>0</v>
      </c>
      <c r="I437" s="1">
        <f>'Input Data'!I452</f>
        <v>0</v>
      </c>
      <c r="J437" s="1">
        <f t="shared" si="12"/>
        <v>126.5</v>
      </c>
      <c r="K437" s="6">
        <f>J437*'Input Data'!AF452</f>
        <v>6.3250000000000002</v>
      </c>
      <c r="L437" s="6">
        <f>J437*'Input Data'!AG452</f>
        <v>0</v>
      </c>
      <c r="M437" s="6">
        <f t="shared" si="13"/>
        <v>132.82499999999999</v>
      </c>
    </row>
    <row r="438" spans="1:13" x14ac:dyDescent="0.2">
      <c r="A438" s="1" t="str">
        <f>'Input Data'!B453</f>
        <v>PRINCE GEORGE</v>
      </c>
      <c r="B438" s="1" t="str">
        <f>'Input Data'!AH453</f>
        <v>8087 HART HWY</v>
      </c>
      <c r="C438" s="1" t="str">
        <f>'Input Data'!C453</f>
        <v>BC</v>
      </c>
      <c r="D438" s="1" t="str">
        <f>'Input Data'!D453</f>
        <v>PREM DYED</v>
      </c>
      <c r="E438" s="1">
        <f>'Input Data'!AA453</f>
        <v>121</v>
      </c>
      <c r="F438" s="1">
        <f>'Input Data'!F453</f>
        <v>10</v>
      </c>
      <c r="G438" s="1">
        <f>'Input Data'!G453</f>
        <v>3</v>
      </c>
      <c r="H438" s="1">
        <f>'Input Data'!H453</f>
        <v>0</v>
      </c>
      <c r="I438" s="1">
        <f>'Input Data'!I453</f>
        <v>0</v>
      </c>
      <c r="J438" s="1">
        <f t="shared" si="12"/>
        <v>134</v>
      </c>
      <c r="K438" s="6">
        <f>J438*'Input Data'!AF453</f>
        <v>6.7</v>
      </c>
      <c r="L438" s="6">
        <f>J438*'Input Data'!AG453</f>
        <v>0</v>
      </c>
      <c r="M438" s="6">
        <f t="shared" si="13"/>
        <v>140.69999999999999</v>
      </c>
    </row>
    <row r="439" spans="1:13" x14ac:dyDescent="0.2">
      <c r="A439" s="1" t="str">
        <f>'Input Data'!B454</f>
        <v>PRINCE GEORGE</v>
      </c>
      <c r="B439" s="1" t="str">
        <f>'Input Data'!AH454</f>
        <v>8087 HART HWY</v>
      </c>
      <c r="C439" s="1" t="str">
        <f>'Input Data'!C454</f>
        <v>BC</v>
      </c>
      <c r="D439" s="1" t="str">
        <f>'Input Data'!D454</f>
        <v>PREMIUM</v>
      </c>
      <c r="E439" s="1">
        <f>'Input Data'!AA454</f>
        <v>121</v>
      </c>
      <c r="F439" s="1">
        <f>'Input Data'!F454</f>
        <v>10</v>
      </c>
      <c r="G439" s="1">
        <f>'Input Data'!G454</f>
        <v>14.5</v>
      </c>
      <c r="H439" s="1">
        <f>'Input Data'!H454</f>
        <v>0</v>
      </c>
      <c r="I439" s="1">
        <f>'Input Data'!I454</f>
        <v>0</v>
      </c>
      <c r="J439" s="1">
        <f t="shared" si="12"/>
        <v>145.5</v>
      </c>
      <c r="K439" s="6">
        <f>J439*'Input Data'!AF454</f>
        <v>7.2750000000000004</v>
      </c>
      <c r="L439" s="6">
        <f>J439*'Input Data'!AG454</f>
        <v>0</v>
      </c>
      <c r="M439" s="6">
        <f t="shared" si="13"/>
        <v>152.77500000000001</v>
      </c>
    </row>
    <row r="440" spans="1:13" x14ac:dyDescent="0.2">
      <c r="A440" s="1" t="str">
        <f>'Input Data'!B455</f>
        <v>PRINCE GEORGE</v>
      </c>
      <c r="B440" s="1" t="str">
        <f>'Input Data'!AH455</f>
        <v>718 FOREMAN ROAD</v>
      </c>
      <c r="C440" s="1" t="str">
        <f>'Input Data'!C455</f>
        <v>BC</v>
      </c>
      <c r="D440" s="1" t="str">
        <f>'Input Data'!D455</f>
        <v>D LS DYED</v>
      </c>
      <c r="E440" s="1">
        <f>'Input Data'!AA455</f>
        <v>116.8</v>
      </c>
      <c r="F440" s="1">
        <f>'Input Data'!F455</f>
        <v>4</v>
      </c>
      <c r="G440" s="1">
        <f>'Input Data'!G455</f>
        <v>3</v>
      </c>
      <c r="H440" s="1">
        <f>'Input Data'!H455</f>
        <v>0</v>
      </c>
      <c r="I440" s="1">
        <f>'Input Data'!I455</f>
        <v>0</v>
      </c>
      <c r="J440" s="1">
        <f t="shared" si="12"/>
        <v>123.8</v>
      </c>
      <c r="K440" s="6">
        <f>J440*'Input Data'!AF455</f>
        <v>6.19</v>
      </c>
      <c r="L440" s="6">
        <f>J440*'Input Data'!AG455</f>
        <v>0</v>
      </c>
      <c r="M440" s="6">
        <f t="shared" si="13"/>
        <v>129.99</v>
      </c>
    </row>
    <row r="441" spans="1:13" x14ac:dyDescent="0.2">
      <c r="A441" s="1" t="str">
        <f>'Input Data'!B456</f>
        <v>PRINCE GEORGE</v>
      </c>
      <c r="B441" s="1" t="str">
        <f>'Input Data'!AH456</f>
        <v>718 FOREMAN ROAD</v>
      </c>
      <c r="C441" s="1" t="str">
        <f>'Input Data'!C456</f>
        <v>BC</v>
      </c>
      <c r="D441" s="1" t="str">
        <f>'Input Data'!D456</f>
        <v>DIESEL LS</v>
      </c>
      <c r="E441" s="1">
        <f>'Input Data'!AA456</f>
        <v>116.8</v>
      </c>
      <c r="F441" s="1">
        <f>'Input Data'!F456</f>
        <v>4</v>
      </c>
      <c r="G441" s="1">
        <f>'Input Data'!G456</f>
        <v>15</v>
      </c>
      <c r="H441" s="1">
        <f>'Input Data'!H456</f>
        <v>0</v>
      </c>
      <c r="I441" s="1">
        <f>'Input Data'!I456</f>
        <v>0</v>
      </c>
      <c r="J441" s="1">
        <f t="shared" si="12"/>
        <v>135.80000000000001</v>
      </c>
      <c r="K441" s="6">
        <f>J441*'Input Data'!AF456</f>
        <v>6.7900000000000009</v>
      </c>
      <c r="L441" s="6">
        <f>J441*'Input Data'!AG456</f>
        <v>0</v>
      </c>
      <c r="M441" s="6">
        <f t="shared" si="13"/>
        <v>142.59</v>
      </c>
    </row>
    <row r="442" spans="1:13" x14ac:dyDescent="0.2">
      <c r="A442" s="1" t="str">
        <f>'Input Data'!B457</f>
        <v>PRINCE GEORGE</v>
      </c>
      <c r="B442" s="1" t="str">
        <f>'Input Data'!AH457</f>
        <v>718 FOREMAN ROAD</v>
      </c>
      <c r="C442" s="1" t="str">
        <f>'Input Data'!C457</f>
        <v>BC</v>
      </c>
      <c r="D442" s="1" t="str">
        <f>'Input Data'!D457</f>
        <v>ETH MID</v>
      </c>
      <c r="E442" s="1">
        <f>'Input Data'!AA457</f>
        <v>105.6</v>
      </c>
      <c r="F442" s="1">
        <f>'Input Data'!F457</f>
        <v>10</v>
      </c>
      <c r="G442" s="1">
        <f>'Input Data'!G457</f>
        <v>14.5</v>
      </c>
      <c r="H442" s="1">
        <f>'Input Data'!H457</f>
        <v>0</v>
      </c>
      <c r="I442" s="1">
        <f>'Input Data'!I457</f>
        <v>0</v>
      </c>
      <c r="J442" s="1">
        <f t="shared" si="12"/>
        <v>130.1</v>
      </c>
      <c r="K442" s="6">
        <f>J442*'Input Data'!AF457</f>
        <v>6.5049999999999999</v>
      </c>
      <c r="L442" s="6">
        <f>J442*'Input Data'!AG457</f>
        <v>0</v>
      </c>
      <c r="M442" s="6">
        <f t="shared" si="13"/>
        <v>136.60499999999999</v>
      </c>
    </row>
    <row r="443" spans="1:13" x14ac:dyDescent="0.2">
      <c r="A443" s="1" t="str">
        <f>'Input Data'!B458</f>
        <v>PRINCE GEORGE</v>
      </c>
      <c r="B443" s="1" t="str">
        <f>'Input Data'!AH458</f>
        <v>718 FOREMAN ROAD</v>
      </c>
      <c r="C443" s="1" t="str">
        <f>'Input Data'!C458</f>
        <v>BC</v>
      </c>
      <c r="D443" s="1" t="str">
        <f>'Input Data'!D458</f>
        <v>ETHANOL REG</v>
      </c>
      <c r="E443" s="1">
        <f>'Input Data'!AA458</f>
        <v>101.6</v>
      </c>
      <c r="F443" s="1">
        <f>'Input Data'!F458</f>
        <v>10</v>
      </c>
      <c r="G443" s="1">
        <f>'Input Data'!G458</f>
        <v>14.5</v>
      </c>
      <c r="H443" s="1">
        <f>'Input Data'!H458</f>
        <v>0</v>
      </c>
      <c r="I443" s="1">
        <f>'Input Data'!I458</f>
        <v>0</v>
      </c>
      <c r="J443" s="1">
        <f t="shared" si="12"/>
        <v>126.1</v>
      </c>
      <c r="K443" s="6">
        <f>J443*'Input Data'!AF458</f>
        <v>6.3049999999999997</v>
      </c>
      <c r="L443" s="6">
        <f>J443*'Input Data'!AG458</f>
        <v>0</v>
      </c>
      <c r="M443" s="6">
        <f t="shared" si="13"/>
        <v>132.405</v>
      </c>
    </row>
    <row r="444" spans="1:13" x14ac:dyDescent="0.2">
      <c r="A444" s="1" t="str">
        <f>'Input Data'!B459</f>
        <v>PRINCE GEORGE</v>
      </c>
      <c r="B444" s="1" t="str">
        <f>'Input Data'!AH459</f>
        <v>718 FOREMAN ROAD</v>
      </c>
      <c r="C444" s="1" t="str">
        <f>'Input Data'!C459</f>
        <v>BC</v>
      </c>
      <c r="D444" s="1" t="str">
        <f>'Input Data'!D459</f>
        <v>PREM DYED</v>
      </c>
      <c r="E444" s="1">
        <f>'Input Data'!AA459</f>
        <v>120.6</v>
      </c>
      <c r="F444" s="1">
        <f>'Input Data'!F459</f>
        <v>10</v>
      </c>
      <c r="G444" s="1">
        <f>'Input Data'!G459</f>
        <v>3</v>
      </c>
      <c r="H444" s="1">
        <f>'Input Data'!H459</f>
        <v>0</v>
      </c>
      <c r="I444" s="1">
        <f>'Input Data'!I459</f>
        <v>0</v>
      </c>
      <c r="J444" s="1">
        <f t="shared" si="12"/>
        <v>133.6</v>
      </c>
      <c r="K444" s="6">
        <f>J444*'Input Data'!AF459</f>
        <v>6.68</v>
      </c>
      <c r="L444" s="6">
        <f>J444*'Input Data'!AG459</f>
        <v>0</v>
      </c>
      <c r="M444" s="6">
        <f t="shared" si="13"/>
        <v>140.28</v>
      </c>
    </row>
    <row r="445" spans="1:13" x14ac:dyDescent="0.2">
      <c r="A445" s="1" t="str">
        <f>'Input Data'!B460</f>
        <v>PRINCE GEORGE</v>
      </c>
      <c r="B445" s="1" t="str">
        <f>'Input Data'!AH460</f>
        <v>718 FOREMAN ROAD</v>
      </c>
      <c r="C445" s="1" t="str">
        <f>'Input Data'!C460</f>
        <v>BC</v>
      </c>
      <c r="D445" s="1" t="str">
        <f>'Input Data'!D460</f>
        <v>PREMIUM</v>
      </c>
      <c r="E445" s="1">
        <f>'Input Data'!AA460</f>
        <v>120.6</v>
      </c>
      <c r="F445" s="1">
        <f>'Input Data'!F460</f>
        <v>10</v>
      </c>
      <c r="G445" s="1">
        <f>'Input Data'!G460</f>
        <v>14.5</v>
      </c>
      <c r="H445" s="1">
        <f>'Input Data'!H460</f>
        <v>0</v>
      </c>
      <c r="I445" s="1">
        <f>'Input Data'!I460</f>
        <v>0</v>
      </c>
      <c r="J445" s="1">
        <f t="shared" si="12"/>
        <v>145.1</v>
      </c>
      <c r="K445" s="6">
        <f>J445*'Input Data'!AF460</f>
        <v>7.2549999999999999</v>
      </c>
      <c r="L445" s="6">
        <f>J445*'Input Data'!AG460</f>
        <v>0</v>
      </c>
      <c r="M445" s="6">
        <f t="shared" si="13"/>
        <v>152.35499999999999</v>
      </c>
    </row>
    <row r="446" spans="1:13" x14ac:dyDescent="0.2">
      <c r="A446" s="1" t="str">
        <f>'Input Data'!B461</f>
        <v>PRINCETON</v>
      </c>
      <c r="B446" s="1" t="str">
        <f>'Input Data'!AH461</f>
        <v>315 BURTON AVE</v>
      </c>
      <c r="C446" s="1" t="str">
        <f>'Input Data'!C461</f>
        <v>BC</v>
      </c>
      <c r="D446" s="1" t="str">
        <f>'Input Data'!D461</f>
        <v>D LS DYED</v>
      </c>
      <c r="E446" s="1">
        <f>'Input Data'!AA461</f>
        <v>122.63000000000001</v>
      </c>
      <c r="F446" s="1">
        <f>'Input Data'!F461</f>
        <v>4</v>
      </c>
      <c r="G446" s="1">
        <f>'Input Data'!G461</f>
        <v>3</v>
      </c>
      <c r="H446" s="1">
        <f>'Input Data'!H461</f>
        <v>0</v>
      </c>
      <c r="I446" s="1">
        <f>'Input Data'!I461</f>
        <v>0</v>
      </c>
      <c r="J446" s="1">
        <f t="shared" si="12"/>
        <v>129.63</v>
      </c>
      <c r="K446" s="6">
        <f>J446*'Input Data'!AF461</f>
        <v>6.4815000000000005</v>
      </c>
      <c r="L446" s="6">
        <f>J446*'Input Data'!AG461</f>
        <v>0</v>
      </c>
      <c r="M446" s="6">
        <f t="shared" si="13"/>
        <v>136.11150000000001</v>
      </c>
    </row>
    <row r="447" spans="1:13" x14ac:dyDescent="0.2">
      <c r="A447" s="1" t="str">
        <f>'Input Data'!B462</f>
        <v>PRINCETON</v>
      </c>
      <c r="B447" s="1" t="str">
        <f>'Input Data'!AH462</f>
        <v>315 BURTON AVE</v>
      </c>
      <c r="C447" s="1" t="str">
        <f>'Input Data'!C462</f>
        <v>BC</v>
      </c>
      <c r="D447" s="1" t="str">
        <f>'Input Data'!D462</f>
        <v>DIESEL LS</v>
      </c>
      <c r="E447" s="1">
        <f>'Input Data'!AA462</f>
        <v>122.63000000000001</v>
      </c>
      <c r="F447" s="1">
        <f>'Input Data'!F462</f>
        <v>4</v>
      </c>
      <c r="G447" s="1">
        <f>'Input Data'!G462</f>
        <v>15</v>
      </c>
      <c r="H447" s="1">
        <f>'Input Data'!H462</f>
        <v>0</v>
      </c>
      <c r="I447" s="1">
        <f>'Input Data'!I462</f>
        <v>0</v>
      </c>
      <c r="J447" s="1">
        <f t="shared" si="12"/>
        <v>141.63</v>
      </c>
      <c r="K447" s="6">
        <f>J447*'Input Data'!AF462</f>
        <v>7.0815000000000001</v>
      </c>
      <c r="L447" s="6">
        <f>J447*'Input Data'!AG462</f>
        <v>0</v>
      </c>
      <c r="M447" s="6">
        <f t="shared" si="13"/>
        <v>148.7115</v>
      </c>
    </row>
    <row r="448" spans="1:13" x14ac:dyDescent="0.2">
      <c r="A448" s="1" t="str">
        <f>'Input Data'!B463</f>
        <v>PRINCETON</v>
      </c>
      <c r="B448" s="1" t="str">
        <f>'Input Data'!AH463</f>
        <v>315 BURTON AVE</v>
      </c>
      <c r="C448" s="1" t="str">
        <f>'Input Data'!C463</f>
        <v>BC</v>
      </c>
      <c r="D448" s="1" t="str">
        <f>'Input Data'!D463</f>
        <v>ETHANOL REG</v>
      </c>
      <c r="E448" s="1">
        <f>'Input Data'!AA463</f>
        <v>108.23</v>
      </c>
      <c r="F448" s="1">
        <f>'Input Data'!F463</f>
        <v>10</v>
      </c>
      <c r="G448" s="1">
        <f>'Input Data'!G463</f>
        <v>14.5</v>
      </c>
      <c r="H448" s="1">
        <f>'Input Data'!H463</f>
        <v>0</v>
      </c>
      <c r="I448" s="1">
        <f>'Input Data'!I463</f>
        <v>0</v>
      </c>
      <c r="J448" s="1">
        <f t="shared" si="12"/>
        <v>132.73000000000002</v>
      </c>
      <c r="K448" s="6">
        <f>J448*'Input Data'!AF463</f>
        <v>6.6365000000000016</v>
      </c>
      <c r="L448" s="6">
        <f>J448*'Input Data'!AG463</f>
        <v>0</v>
      </c>
      <c r="M448" s="6">
        <f t="shared" si="13"/>
        <v>139.36650000000003</v>
      </c>
    </row>
    <row r="449" spans="1:13" x14ac:dyDescent="0.2">
      <c r="A449" s="1" t="str">
        <f>'Input Data'!B464</f>
        <v>PRINCETON</v>
      </c>
      <c r="B449" s="1" t="str">
        <f>'Input Data'!AH464</f>
        <v>315 BURTON AVE</v>
      </c>
      <c r="C449" s="1" t="str">
        <f>'Input Data'!C464</f>
        <v>BC</v>
      </c>
      <c r="D449" s="1" t="str">
        <f>'Input Data'!D464</f>
        <v>PREM DYED</v>
      </c>
      <c r="E449" s="1">
        <f>'Input Data'!AA464</f>
        <v>127.23</v>
      </c>
      <c r="F449" s="1">
        <f>'Input Data'!F464</f>
        <v>10</v>
      </c>
      <c r="G449" s="1">
        <f>'Input Data'!G464</f>
        <v>3</v>
      </c>
      <c r="H449" s="1">
        <f>'Input Data'!H464</f>
        <v>0</v>
      </c>
      <c r="I449" s="1">
        <f>'Input Data'!I464</f>
        <v>0</v>
      </c>
      <c r="J449" s="1">
        <f t="shared" si="12"/>
        <v>140.23000000000002</v>
      </c>
      <c r="K449" s="6">
        <f>J449*'Input Data'!AF464</f>
        <v>7.0115000000000016</v>
      </c>
      <c r="L449" s="6">
        <f>J449*'Input Data'!AG464</f>
        <v>0</v>
      </c>
      <c r="M449" s="6">
        <f t="shared" si="13"/>
        <v>147.24150000000003</v>
      </c>
    </row>
    <row r="450" spans="1:13" x14ac:dyDescent="0.2">
      <c r="A450" s="1" t="str">
        <f>'Input Data'!B465</f>
        <v>PRINCETON</v>
      </c>
      <c r="B450" s="1" t="str">
        <f>'Input Data'!AH465</f>
        <v>315 BURTON AVE</v>
      </c>
      <c r="C450" s="1" t="str">
        <f>'Input Data'!C465</f>
        <v>BC</v>
      </c>
      <c r="D450" s="1" t="str">
        <f>'Input Data'!D465</f>
        <v>UNBRAND DEF</v>
      </c>
      <c r="E450" s="1">
        <f>'Input Data'!AA465</f>
        <v>129.4</v>
      </c>
      <c r="F450" s="1">
        <f>'Input Data'!F465</f>
        <v>0</v>
      </c>
      <c r="G450" s="1">
        <f>'Input Data'!G465</f>
        <v>0</v>
      </c>
      <c r="H450" s="1">
        <f>'Input Data'!H465</f>
        <v>0</v>
      </c>
      <c r="I450" s="1">
        <f>'Input Data'!I465</f>
        <v>0</v>
      </c>
      <c r="J450" s="1">
        <f t="shared" si="12"/>
        <v>129.4</v>
      </c>
      <c r="K450" s="6">
        <f>J450*'Input Data'!AF465</f>
        <v>15.528</v>
      </c>
      <c r="L450" s="6">
        <f>J450*'Input Data'!AG465</f>
        <v>0</v>
      </c>
      <c r="M450" s="6">
        <f t="shared" si="13"/>
        <v>144.928</v>
      </c>
    </row>
    <row r="451" spans="1:13" x14ac:dyDescent="0.2">
      <c r="A451" s="1" t="str">
        <f>'Input Data'!B466</f>
        <v>SALMO</v>
      </c>
      <c r="B451" s="1" t="str">
        <f>'Input Data'!AH466</f>
        <v>5923 HWY 3</v>
      </c>
      <c r="C451" s="1" t="str">
        <f>'Input Data'!C466</f>
        <v>BC</v>
      </c>
      <c r="D451" s="1" t="str">
        <f>'Input Data'!D466</f>
        <v>D LS DYED</v>
      </c>
      <c r="E451" s="1">
        <f>'Input Data'!AA466</f>
        <v>127.3</v>
      </c>
      <c r="F451" s="1">
        <f>'Input Data'!F466</f>
        <v>4</v>
      </c>
      <c r="G451" s="1">
        <f>'Input Data'!G466</f>
        <v>3</v>
      </c>
      <c r="H451" s="1">
        <f>'Input Data'!H466</f>
        <v>0</v>
      </c>
      <c r="I451" s="1">
        <f>'Input Data'!I466</f>
        <v>0</v>
      </c>
      <c r="J451" s="1">
        <f t="shared" si="12"/>
        <v>134.30000000000001</v>
      </c>
      <c r="K451" s="6">
        <f>J451*'Input Data'!AF466</f>
        <v>6.7150000000000007</v>
      </c>
      <c r="L451" s="6">
        <f>J451*'Input Data'!AG466</f>
        <v>0</v>
      </c>
      <c r="M451" s="6">
        <f t="shared" si="13"/>
        <v>141.01500000000001</v>
      </c>
    </row>
    <row r="452" spans="1:13" x14ac:dyDescent="0.2">
      <c r="A452" s="1" t="str">
        <f>'Input Data'!B467</f>
        <v>SALMO</v>
      </c>
      <c r="B452" s="1" t="str">
        <f>'Input Data'!AH467</f>
        <v>5923 HWY 3</v>
      </c>
      <c r="C452" s="1" t="str">
        <f>'Input Data'!C467</f>
        <v>BC</v>
      </c>
      <c r="D452" s="1" t="str">
        <f>'Input Data'!D467</f>
        <v>DIESEL LS</v>
      </c>
      <c r="E452" s="1">
        <f>'Input Data'!AA467</f>
        <v>127.3</v>
      </c>
      <c r="F452" s="1">
        <f>'Input Data'!F467</f>
        <v>4</v>
      </c>
      <c r="G452" s="1">
        <f>'Input Data'!G467</f>
        <v>15</v>
      </c>
      <c r="H452" s="1">
        <f>'Input Data'!H467</f>
        <v>0</v>
      </c>
      <c r="I452" s="1">
        <f>'Input Data'!I467</f>
        <v>0</v>
      </c>
      <c r="J452" s="1">
        <f t="shared" si="12"/>
        <v>146.30000000000001</v>
      </c>
      <c r="K452" s="6">
        <f>J452*'Input Data'!AF467</f>
        <v>7.3150000000000013</v>
      </c>
      <c r="L452" s="6">
        <f>J452*'Input Data'!AG467</f>
        <v>0</v>
      </c>
      <c r="M452" s="6">
        <f t="shared" si="13"/>
        <v>153.61500000000001</v>
      </c>
    </row>
    <row r="453" spans="1:13" x14ac:dyDescent="0.2">
      <c r="A453" s="1" t="str">
        <f>'Input Data'!B468</f>
        <v>SALMO</v>
      </c>
      <c r="B453" s="1" t="str">
        <f>'Input Data'!AH468</f>
        <v>5923 HWY 3</v>
      </c>
      <c r="C453" s="1" t="str">
        <f>'Input Data'!C468</f>
        <v>BC</v>
      </c>
      <c r="D453" s="1" t="str">
        <f>'Input Data'!D468</f>
        <v>ETHANOL REG</v>
      </c>
      <c r="E453" s="1">
        <f>'Input Data'!AA468</f>
        <v>111.7</v>
      </c>
      <c r="F453" s="1">
        <f>'Input Data'!F468</f>
        <v>10</v>
      </c>
      <c r="G453" s="1">
        <f>'Input Data'!G468</f>
        <v>14.5</v>
      </c>
      <c r="H453" s="1">
        <f>'Input Data'!H468</f>
        <v>0</v>
      </c>
      <c r="I453" s="1">
        <f>'Input Data'!I468</f>
        <v>0</v>
      </c>
      <c r="J453" s="1">
        <f t="shared" si="12"/>
        <v>136.19999999999999</v>
      </c>
      <c r="K453" s="6">
        <f>J453*'Input Data'!AF468</f>
        <v>6.81</v>
      </c>
      <c r="L453" s="6">
        <f>J453*'Input Data'!AG468</f>
        <v>0</v>
      </c>
      <c r="M453" s="6">
        <f t="shared" si="13"/>
        <v>143.01</v>
      </c>
    </row>
    <row r="454" spans="1:13" x14ac:dyDescent="0.2">
      <c r="A454" s="1" t="str">
        <f>'Input Data'!B469</f>
        <v>SALMO</v>
      </c>
      <c r="B454" s="1" t="str">
        <f>'Input Data'!AH469</f>
        <v>5923 HWY 3</v>
      </c>
      <c r="C454" s="1" t="str">
        <f>'Input Data'!C469</f>
        <v>BC</v>
      </c>
      <c r="D454" s="1" t="str">
        <f>'Input Data'!D469</f>
        <v>UNBRAND DEF</v>
      </c>
      <c r="E454" s="1">
        <f>'Input Data'!AA469</f>
        <v>132.9</v>
      </c>
      <c r="F454" s="1">
        <f>'Input Data'!F469</f>
        <v>0</v>
      </c>
      <c r="G454" s="1">
        <f>'Input Data'!G469</f>
        <v>0</v>
      </c>
      <c r="H454" s="1">
        <f>'Input Data'!H469</f>
        <v>0</v>
      </c>
      <c r="I454" s="1">
        <f>'Input Data'!I469</f>
        <v>0</v>
      </c>
      <c r="J454" s="1">
        <f t="shared" si="12"/>
        <v>132.9</v>
      </c>
      <c r="K454" s="6">
        <f>J454*'Input Data'!AF469</f>
        <v>15.948</v>
      </c>
      <c r="L454" s="6">
        <f>J454*'Input Data'!AG469</f>
        <v>0</v>
      </c>
      <c r="M454" s="6">
        <f t="shared" si="13"/>
        <v>148.84800000000001</v>
      </c>
    </row>
    <row r="455" spans="1:13" x14ac:dyDescent="0.2">
      <c r="A455" s="1" t="str">
        <f>'Input Data'!B470</f>
        <v>SAVONA</v>
      </c>
      <c r="B455" s="1" t="str">
        <f>'Input Data'!AH470</f>
        <v>1000 Trans-Canada Hwy</v>
      </c>
      <c r="C455" s="1" t="str">
        <f>'Input Data'!C470</f>
        <v>BC</v>
      </c>
      <c r="D455" s="1" t="str">
        <f>'Input Data'!D470</f>
        <v>D LS DYED</v>
      </c>
      <c r="E455" s="1">
        <f>'Input Data'!AA470</f>
        <v>119.9</v>
      </c>
      <c r="F455" s="1">
        <f>'Input Data'!F470</f>
        <v>4</v>
      </c>
      <c r="G455" s="1">
        <f>'Input Data'!G470</f>
        <v>3</v>
      </c>
      <c r="H455" s="1">
        <f>'Input Data'!H470</f>
        <v>0</v>
      </c>
      <c r="I455" s="1">
        <f>'Input Data'!I470</f>
        <v>0</v>
      </c>
      <c r="J455" s="1">
        <f t="shared" si="12"/>
        <v>126.9</v>
      </c>
      <c r="K455" s="6">
        <f>J455*'Input Data'!AF470</f>
        <v>6.3450000000000006</v>
      </c>
      <c r="L455" s="6">
        <f>J455*'Input Data'!AG470</f>
        <v>0</v>
      </c>
      <c r="M455" s="6">
        <f t="shared" si="13"/>
        <v>133.245</v>
      </c>
    </row>
    <row r="456" spans="1:13" x14ac:dyDescent="0.2">
      <c r="A456" s="1" t="str">
        <f>'Input Data'!B471</f>
        <v>SAVONA</v>
      </c>
      <c r="B456" s="1" t="str">
        <f>'Input Data'!AH471</f>
        <v>1000 Trans-Canada Hwy</v>
      </c>
      <c r="C456" s="1" t="str">
        <f>'Input Data'!C471</f>
        <v>BC</v>
      </c>
      <c r="D456" s="1" t="str">
        <f>'Input Data'!D471</f>
        <v>DIESEL LS</v>
      </c>
      <c r="E456" s="1">
        <f>'Input Data'!AA471</f>
        <v>119.9</v>
      </c>
      <c r="F456" s="1">
        <f>'Input Data'!F471</f>
        <v>4</v>
      </c>
      <c r="G456" s="1">
        <f>'Input Data'!G471</f>
        <v>15</v>
      </c>
      <c r="H456" s="1">
        <f>'Input Data'!H471</f>
        <v>0</v>
      </c>
      <c r="I456" s="1">
        <f>'Input Data'!I471</f>
        <v>0</v>
      </c>
      <c r="J456" s="1">
        <f t="shared" si="12"/>
        <v>138.9</v>
      </c>
      <c r="K456" s="6">
        <f>J456*'Input Data'!AF471</f>
        <v>6.9450000000000003</v>
      </c>
      <c r="L456" s="6">
        <f>J456*'Input Data'!AG471</f>
        <v>0</v>
      </c>
      <c r="M456" s="6">
        <f t="shared" si="13"/>
        <v>145.845</v>
      </c>
    </row>
    <row r="457" spans="1:13" x14ac:dyDescent="0.2">
      <c r="A457" s="1" t="str">
        <f>'Input Data'!B472</f>
        <v>SAVONA</v>
      </c>
      <c r="B457" s="1" t="str">
        <f>'Input Data'!AH472</f>
        <v>1000 Trans-Canada Hwy</v>
      </c>
      <c r="C457" s="1" t="str">
        <f>'Input Data'!C472</f>
        <v>BC</v>
      </c>
      <c r="D457" s="1" t="str">
        <f>'Input Data'!D472</f>
        <v>ETHANOL REG</v>
      </c>
      <c r="E457" s="1">
        <f>'Input Data'!AA472</f>
        <v>105.5</v>
      </c>
      <c r="F457" s="1">
        <f>'Input Data'!F472</f>
        <v>10</v>
      </c>
      <c r="G457" s="1">
        <f>'Input Data'!G472</f>
        <v>14.5</v>
      </c>
      <c r="H457" s="1">
        <f>'Input Data'!H472</f>
        <v>0</v>
      </c>
      <c r="I457" s="1">
        <f>'Input Data'!I472</f>
        <v>0</v>
      </c>
      <c r="J457" s="1">
        <f t="shared" si="12"/>
        <v>130</v>
      </c>
      <c r="K457" s="6">
        <f>J457*'Input Data'!AF472</f>
        <v>6.5</v>
      </c>
      <c r="L457" s="6">
        <f>J457*'Input Data'!AG472</f>
        <v>0</v>
      </c>
      <c r="M457" s="6">
        <f t="shared" si="13"/>
        <v>136.5</v>
      </c>
    </row>
    <row r="458" spans="1:13" x14ac:dyDescent="0.2">
      <c r="A458" s="1" t="str">
        <f>'Input Data'!B473</f>
        <v>SAVONA</v>
      </c>
      <c r="B458" s="1" t="str">
        <f>'Input Data'!AH473</f>
        <v>1000 Trans-Canada Hwy</v>
      </c>
      <c r="C458" s="1" t="str">
        <f>'Input Data'!C473</f>
        <v>BC</v>
      </c>
      <c r="D458" s="1" t="str">
        <f>'Input Data'!D473</f>
        <v>PREM DYED</v>
      </c>
      <c r="E458" s="1">
        <f>'Input Data'!AA473</f>
        <v>124.5</v>
      </c>
      <c r="F458" s="1">
        <f>'Input Data'!F473</f>
        <v>10</v>
      </c>
      <c r="G458" s="1">
        <f>'Input Data'!G473</f>
        <v>3</v>
      </c>
      <c r="H458" s="1">
        <f>'Input Data'!H473</f>
        <v>0</v>
      </c>
      <c r="I458" s="1">
        <f>'Input Data'!I473</f>
        <v>0</v>
      </c>
      <c r="J458" s="1">
        <f t="shared" si="12"/>
        <v>137.5</v>
      </c>
      <c r="K458" s="6">
        <f>J458*'Input Data'!AF473</f>
        <v>6.875</v>
      </c>
      <c r="L458" s="6">
        <f>J458*'Input Data'!AG473</f>
        <v>0</v>
      </c>
      <c r="M458" s="6">
        <f t="shared" si="13"/>
        <v>144.375</v>
      </c>
    </row>
    <row r="459" spans="1:13" x14ac:dyDescent="0.2">
      <c r="A459" s="1" t="str">
        <f>'Input Data'!B474</f>
        <v>SAVONA</v>
      </c>
      <c r="B459" s="1" t="str">
        <f>'Input Data'!AH474</f>
        <v>1000 Trans-Canada Hwy</v>
      </c>
      <c r="C459" s="1" t="str">
        <f>'Input Data'!C474</f>
        <v>BC</v>
      </c>
      <c r="D459" s="1" t="str">
        <f>'Input Data'!D474</f>
        <v>UNBRAND DEF</v>
      </c>
      <c r="E459" s="1">
        <f>'Input Data'!AA474</f>
        <v>129.4</v>
      </c>
      <c r="F459" s="1">
        <f>'Input Data'!F474</f>
        <v>0</v>
      </c>
      <c r="G459" s="1">
        <f>'Input Data'!G474</f>
        <v>0</v>
      </c>
      <c r="H459" s="1">
        <f>'Input Data'!H474</f>
        <v>0</v>
      </c>
      <c r="I459" s="1">
        <f>'Input Data'!I474</f>
        <v>0</v>
      </c>
      <c r="J459" s="1">
        <f t="shared" si="12"/>
        <v>129.4</v>
      </c>
      <c r="K459" s="6">
        <f>J459*'Input Data'!AF474</f>
        <v>15.528</v>
      </c>
      <c r="L459" s="6">
        <f>J459*'Input Data'!AG474</f>
        <v>0</v>
      </c>
      <c r="M459" s="6">
        <f t="shared" si="13"/>
        <v>144.928</v>
      </c>
    </row>
    <row r="460" spans="1:13" x14ac:dyDescent="0.2">
      <c r="A460" s="1" t="str">
        <f>'Input Data'!B475</f>
        <v>SICAMOUS</v>
      </c>
      <c r="B460" s="1" t="str">
        <f>'Input Data'!AH475</f>
        <v>1340 EAST TRANS CANADA HWY. 1</v>
      </c>
      <c r="C460" s="1" t="str">
        <f>'Input Data'!C475</f>
        <v>BC</v>
      </c>
      <c r="D460" s="1" t="str">
        <f>'Input Data'!D475</f>
        <v>D LS DYED</v>
      </c>
      <c r="E460" s="1">
        <f>'Input Data'!AA475</f>
        <v>121.5</v>
      </c>
      <c r="F460" s="1">
        <f>'Input Data'!F475</f>
        <v>4</v>
      </c>
      <c r="G460" s="1">
        <f>'Input Data'!G475</f>
        <v>3</v>
      </c>
      <c r="H460" s="1">
        <f>'Input Data'!H475</f>
        <v>0</v>
      </c>
      <c r="I460" s="1">
        <f>'Input Data'!I475</f>
        <v>0</v>
      </c>
      <c r="J460" s="1">
        <f t="shared" si="12"/>
        <v>128.5</v>
      </c>
      <c r="K460" s="6">
        <f>J460*'Input Data'!AF475</f>
        <v>6.4250000000000007</v>
      </c>
      <c r="L460" s="6">
        <f>J460*'Input Data'!AG475</f>
        <v>0</v>
      </c>
      <c r="M460" s="6">
        <f t="shared" si="13"/>
        <v>134.92500000000001</v>
      </c>
    </row>
    <row r="461" spans="1:13" x14ac:dyDescent="0.2">
      <c r="A461" s="1" t="str">
        <f>'Input Data'!B476</f>
        <v>SICAMOUS</v>
      </c>
      <c r="B461" s="1" t="str">
        <f>'Input Data'!AH476</f>
        <v>1340 EAST TRANS CANADA HWY. 1</v>
      </c>
      <c r="C461" s="1" t="str">
        <f>'Input Data'!C476</f>
        <v>BC</v>
      </c>
      <c r="D461" s="1" t="str">
        <f>'Input Data'!D476</f>
        <v>DIESEL LS</v>
      </c>
      <c r="E461" s="1">
        <f>'Input Data'!AA476</f>
        <v>121.5</v>
      </c>
      <c r="F461" s="1">
        <f>'Input Data'!F476</f>
        <v>4</v>
      </c>
      <c r="G461" s="1">
        <f>'Input Data'!G476</f>
        <v>15</v>
      </c>
      <c r="H461" s="1">
        <f>'Input Data'!H476</f>
        <v>0</v>
      </c>
      <c r="I461" s="1">
        <f>'Input Data'!I476</f>
        <v>0</v>
      </c>
      <c r="J461" s="1">
        <f t="shared" si="12"/>
        <v>140.5</v>
      </c>
      <c r="K461" s="6">
        <f>J461*'Input Data'!AF476</f>
        <v>7.0250000000000004</v>
      </c>
      <c r="L461" s="6">
        <f>J461*'Input Data'!AG476</f>
        <v>0</v>
      </c>
      <c r="M461" s="6">
        <f t="shared" si="13"/>
        <v>147.52500000000001</v>
      </c>
    </row>
    <row r="462" spans="1:13" x14ac:dyDescent="0.2">
      <c r="A462" s="1" t="str">
        <f>'Input Data'!B477</f>
        <v>SICAMOUS</v>
      </c>
      <c r="B462" s="1" t="str">
        <f>'Input Data'!AH477</f>
        <v>1340 EAST TRANS CANADA HWY. 1</v>
      </c>
      <c r="C462" s="1" t="str">
        <f>'Input Data'!C477</f>
        <v>BC</v>
      </c>
      <c r="D462" s="1" t="str">
        <f>'Input Data'!D477</f>
        <v>ETH MID</v>
      </c>
      <c r="E462" s="1">
        <f>'Input Data'!AA477</f>
        <v>109.6</v>
      </c>
      <c r="F462" s="1">
        <f>'Input Data'!F477</f>
        <v>10</v>
      </c>
      <c r="G462" s="1">
        <f>'Input Data'!G477</f>
        <v>14.5</v>
      </c>
      <c r="H462" s="1">
        <f>'Input Data'!H477</f>
        <v>0</v>
      </c>
      <c r="I462" s="1">
        <f>'Input Data'!I477</f>
        <v>0</v>
      </c>
      <c r="J462" s="1">
        <f t="shared" ref="J462:J525" si="14">SUM(E462:I462)</f>
        <v>134.1</v>
      </c>
      <c r="K462" s="6">
        <f>J462*'Input Data'!AF477</f>
        <v>6.7050000000000001</v>
      </c>
      <c r="L462" s="6">
        <f>J462*'Input Data'!AG477</f>
        <v>0</v>
      </c>
      <c r="M462" s="6">
        <f t="shared" ref="M462:M525" si="15">SUM(J462:L462)</f>
        <v>140.80500000000001</v>
      </c>
    </row>
    <row r="463" spans="1:13" x14ac:dyDescent="0.2">
      <c r="A463" s="1" t="str">
        <f>'Input Data'!B478</f>
        <v>SICAMOUS</v>
      </c>
      <c r="B463" s="1" t="str">
        <f>'Input Data'!AH478</f>
        <v>1340 EAST TRANS CANADA HWY. 1</v>
      </c>
      <c r="C463" s="1" t="str">
        <f>'Input Data'!C478</f>
        <v>BC</v>
      </c>
      <c r="D463" s="1" t="str">
        <f>'Input Data'!D478</f>
        <v>ETHANOL REG</v>
      </c>
      <c r="E463" s="1">
        <f>'Input Data'!AA478</f>
        <v>105.6</v>
      </c>
      <c r="F463" s="1">
        <f>'Input Data'!F478</f>
        <v>10</v>
      </c>
      <c r="G463" s="1">
        <f>'Input Data'!G478</f>
        <v>14.5</v>
      </c>
      <c r="H463" s="1">
        <f>'Input Data'!H478</f>
        <v>0</v>
      </c>
      <c r="I463" s="1">
        <f>'Input Data'!I478</f>
        <v>0</v>
      </c>
      <c r="J463" s="1">
        <f t="shared" si="14"/>
        <v>130.1</v>
      </c>
      <c r="K463" s="6">
        <f>J463*'Input Data'!AF478</f>
        <v>6.5049999999999999</v>
      </c>
      <c r="L463" s="6">
        <f>J463*'Input Data'!AG478</f>
        <v>0</v>
      </c>
      <c r="M463" s="6">
        <f t="shared" si="15"/>
        <v>136.60499999999999</v>
      </c>
    </row>
    <row r="464" spans="1:13" x14ac:dyDescent="0.2">
      <c r="A464" s="1" t="str">
        <f>'Input Data'!B479</f>
        <v>SICAMOUS</v>
      </c>
      <c r="B464" s="1" t="str">
        <f>'Input Data'!AH479</f>
        <v>1340 EAST TRANS CANADA HWY. 1</v>
      </c>
      <c r="C464" s="1" t="str">
        <f>'Input Data'!C479</f>
        <v>BC</v>
      </c>
      <c r="D464" s="1" t="str">
        <f>'Input Data'!D479</f>
        <v>PREM DYED</v>
      </c>
      <c r="E464" s="1">
        <f>'Input Data'!AA479</f>
        <v>124.6</v>
      </c>
      <c r="F464" s="1">
        <f>'Input Data'!F479</f>
        <v>10</v>
      </c>
      <c r="G464" s="1">
        <f>'Input Data'!G479</f>
        <v>3</v>
      </c>
      <c r="H464" s="1">
        <f>'Input Data'!H479</f>
        <v>0</v>
      </c>
      <c r="I464" s="1">
        <f>'Input Data'!I479</f>
        <v>0</v>
      </c>
      <c r="J464" s="1">
        <f t="shared" si="14"/>
        <v>137.6</v>
      </c>
      <c r="K464" s="6">
        <f>J464*'Input Data'!AF479</f>
        <v>6.88</v>
      </c>
      <c r="L464" s="6">
        <f>J464*'Input Data'!AG479</f>
        <v>0</v>
      </c>
      <c r="M464" s="6">
        <f t="shared" si="15"/>
        <v>144.47999999999999</v>
      </c>
    </row>
    <row r="465" spans="1:13" x14ac:dyDescent="0.2">
      <c r="A465" s="1" t="str">
        <f>'Input Data'!B480</f>
        <v>SICAMOUS</v>
      </c>
      <c r="B465" s="1" t="str">
        <f>'Input Data'!AH480</f>
        <v>1340 EAST TRANS CANADA HWY. 1</v>
      </c>
      <c r="C465" s="1" t="str">
        <f>'Input Data'!C480</f>
        <v>BC</v>
      </c>
      <c r="D465" s="1" t="str">
        <f>'Input Data'!D480</f>
        <v>PREMIUM</v>
      </c>
      <c r="E465" s="1">
        <f>'Input Data'!AA480</f>
        <v>124.6</v>
      </c>
      <c r="F465" s="1">
        <f>'Input Data'!F480</f>
        <v>10</v>
      </c>
      <c r="G465" s="1">
        <f>'Input Data'!G480</f>
        <v>14.5</v>
      </c>
      <c r="H465" s="1">
        <f>'Input Data'!H480</f>
        <v>0</v>
      </c>
      <c r="I465" s="1">
        <f>'Input Data'!I480</f>
        <v>0</v>
      </c>
      <c r="J465" s="1">
        <f t="shared" si="14"/>
        <v>149.1</v>
      </c>
      <c r="K465" s="6">
        <f>J465*'Input Data'!AF480</f>
        <v>7.4550000000000001</v>
      </c>
      <c r="L465" s="6">
        <f>J465*'Input Data'!AG480</f>
        <v>0</v>
      </c>
      <c r="M465" s="6">
        <f t="shared" si="15"/>
        <v>156.55500000000001</v>
      </c>
    </row>
    <row r="466" spans="1:13" x14ac:dyDescent="0.2">
      <c r="A466" s="1" t="str">
        <f>'Input Data'!B481</f>
        <v>SICAMOUS</v>
      </c>
      <c r="B466" s="1" t="str">
        <f>'Input Data'!AH481</f>
        <v>1340 EAST TRANS CANADA HWY. 1</v>
      </c>
      <c r="C466" s="1" t="str">
        <f>'Input Data'!C481</f>
        <v>BC</v>
      </c>
      <c r="D466" s="1" t="str">
        <f>'Input Data'!D481</f>
        <v>UNBRAND DEF</v>
      </c>
      <c r="E466" s="1">
        <f>'Input Data'!AA481</f>
        <v>119.5</v>
      </c>
      <c r="F466" s="1">
        <f>'Input Data'!F481</f>
        <v>0</v>
      </c>
      <c r="G466" s="1">
        <f>'Input Data'!G481</f>
        <v>0</v>
      </c>
      <c r="H466" s="1">
        <f>'Input Data'!H481</f>
        <v>0</v>
      </c>
      <c r="I466" s="1">
        <f>'Input Data'!I481</f>
        <v>0</v>
      </c>
      <c r="J466" s="1">
        <f t="shared" si="14"/>
        <v>119.5</v>
      </c>
      <c r="K466" s="6">
        <f>J466*'Input Data'!AF481</f>
        <v>14.34</v>
      </c>
      <c r="L466" s="6">
        <f>J466*'Input Data'!AG481</f>
        <v>0</v>
      </c>
      <c r="M466" s="6">
        <f t="shared" si="15"/>
        <v>133.84</v>
      </c>
    </row>
    <row r="467" spans="1:13" x14ac:dyDescent="0.2">
      <c r="A467" s="1" t="str">
        <f>'Input Data'!B482</f>
        <v>SPARWOOD</v>
      </c>
      <c r="B467" s="1" t="str">
        <f>'Input Data'!AH482</f>
        <v>747 DOUGLAS FIR RD</v>
      </c>
      <c r="C467" s="1" t="str">
        <f>'Input Data'!C482</f>
        <v>BC</v>
      </c>
      <c r="D467" s="1" t="str">
        <f>'Input Data'!D482</f>
        <v>D LS DYED</v>
      </c>
      <c r="E467" s="1">
        <f>'Input Data'!AA482</f>
        <v>124.6</v>
      </c>
      <c r="F467" s="1">
        <f>'Input Data'!F482</f>
        <v>4</v>
      </c>
      <c r="G467" s="1">
        <f>'Input Data'!G482</f>
        <v>3</v>
      </c>
      <c r="H467" s="1">
        <f>'Input Data'!H482</f>
        <v>0</v>
      </c>
      <c r="I467" s="1">
        <f>'Input Data'!I482</f>
        <v>0</v>
      </c>
      <c r="J467" s="1">
        <f t="shared" si="14"/>
        <v>131.6</v>
      </c>
      <c r="K467" s="6">
        <f>J467*'Input Data'!AF482</f>
        <v>6.58</v>
      </c>
      <c r="L467" s="6">
        <f>J467*'Input Data'!AG482</f>
        <v>0</v>
      </c>
      <c r="M467" s="6">
        <f t="shared" si="15"/>
        <v>138.18</v>
      </c>
    </row>
    <row r="468" spans="1:13" x14ac:dyDescent="0.2">
      <c r="A468" s="1" t="str">
        <f>'Input Data'!B483</f>
        <v>SPARWOOD</v>
      </c>
      <c r="B468" s="1" t="str">
        <f>'Input Data'!AH483</f>
        <v>747 DOUGLAS FIR RD</v>
      </c>
      <c r="C468" s="1" t="str">
        <f>'Input Data'!C483</f>
        <v>BC</v>
      </c>
      <c r="D468" s="1" t="str">
        <f>'Input Data'!D483</f>
        <v>DIESEL LS</v>
      </c>
      <c r="E468" s="1">
        <f>'Input Data'!AA483</f>
        <v>124.6</v>
      </c>
      <c r="F468" s="1">
        <f>'Input Data'!F483</f>
        <v>4</v>
      </c>
      <c r="G468" s="1">
        <f>'Input Data'!G483</f>
        <v>15</v>
      </c>
      <c r="H468" s="1">
        <f>'Input Data'!H483</f>
        <v>0</v>
      </c>
      <c r="I468" s="1">
        <f>'Input Data'!I483</f>
        <v>0</v>
      </c>
      <c r="J468" s="1">
        <f t="shared" si="14"/>
        <v>143.6</v>
      </c>
      <c r="K468" s="6">
        <f>J468*'Input Data'!AF483</f>
        <v>7.18</v>
      </c>
      <c r="L468" s="6">
        <f>J468*'Input Data'!AG483</f>
        <v>0</v>
      </c>
      <c r="M468" s="6">
        <f t="shared" si="15"/>
        <v>150.78</v>
      </c>
    </row>
    <row r="469" spans="1:13" x14ac:dyDescent="0.2">
      <c r="A469" s="1" t="str">
        <f>'Input Data'!B484</f>
        <v>SPARWOOD</v>
      </c>
      <c r="B469" s="1" t="str">
        <f>'Input Data'!AH484</f>
        <v>747 DOUGLAS FIR RD</v>
      </c>
      <c r="C469" s="1" t="str">
        <f>'Input Data'!C484</f>
        <v>BC</v>
      </c>
      <c r="D469" s="1" t="str">
        <f>'Input Data'!D484</f>
        <v>ETHANOL REG</v>
      </c>
      <c r="E469" s="1">
        <f>'Input Data'!AA484</f>
        <v>109</v>
      </c>
      <c r="F469" s="1">
        <f>'Input Data'!F484</f>
        <v>10</v>
      </c>
      <c r="G469" s="1">
        <f>'Input Data'!G484</f>
        <v>14.5</v>
      </c>
      <c r="H469" s="1">
        <f>'Input Data'!H484</f>
        <v>0</v>
      </c>
      <c r="I469" s="1">
        <f>'Input Data'!I484</f>
        <v>0</v>
      </c>
      <c r="J469" s="1">
        <f t="shared" si="14"/>
        <v>133.5</v>
      </c>
      <c r="K469" s="6">
        <f>J469*'Input Data'!AF484</f>
        <v>6.6750000000000007</v>
      </c>
      <c r="L469" s="6">
        <f>J469*'Input Data'!AG484</f>
        <v>0</v>
      </c>
      <c r="M469" s="6">
        <f t="shared" si="15"/>
        <v>140.17500000000001</v>
      </c>
    </row>
    <row r="470" spans="1:13" x14ac:dyDescent="0.2">
      <c r="A470" s="1" t="str">
        <f>'Input Data'!B485</f>
        <v>SPARWOOD</v>
      </c>
      <c r="B470" s="1" t="str">
        <f>'Input Data'!AH485</f>
        <v>747 DOUGLAS FIR RD</v>
      </c>
      <c r="C470" s="1" t="str">
        <f>'Input Data'!C485</f>
        <v>BC</v>
      </c>
      <c r="D470" s="1" t="str">
        <f>'Input Data'!D485</f>
        <v>PREM DYED</v>
      </c>
      <c r="E470" s="1">
        <f>'Input Data'!AA485</f>
        <v>128</v>
      </c>
      <c r="F470" s="1">
        <f>'Input Data'!F485</f>
        <v>10</v>
      </c>
      <c r="G470" s="1">
        <f>'Input Data'!G485</f>
        <v>3</v>
      </c>
      <c r="H470" s="1">
        <f>'Input Data'!H485</f>
        <v>0</v>
      </c>
      <c r="I470" s="1">
        <f>'Input Data'!I485</f>
        <v>0</v>
      </c>
      <c r="J470" s="1">
        <f t="shared" si="14"/>
        <v>141</v>
      </c>
      <c r="K470" s="6">
        <f>J470*'Input Data'!AF485</f>
        <v>7.0500000000000007</v>
      </c>
      <c r="L470" s="6">
        <f>J470*'Input Data'!AG485</f>
        <v>0</v>
      </c>
      <c r="M470" s="6">
        <f t="shared" si="15"/>
        <v>148.05000000000001</v>
      </c>
    </row>
    <row r="471" spans="1:13" x14ac:dyDescent="0.2">
      <c r="A471" s="1" t="str">
        <f>'Input Data'!B486</f>
        <v>SPARWOOD</v>
      </c>
      <c r="B471" s="1" t="str">
        <f>'Input Data'!AH486</f>
        <v>747 DOUGLAS FIR RD</v>
      </c>
      <c r="C471" s="1" t="str">
        <f>'Input Data'!C486</f>
        <v>BC</v>
      </c>
      <c r="D471" s="1" t="str">
        <f>'Input Data'!D486</f>
        <v>UNBRAND DEF</v>
      </c>
      <c r="E471" s="1">
        <f>'Input Data'!AA486</f>
        <v>132.9</v>
      </c>
      <c r="F471" s="1">
        <f>'Input Data'!F486</f>
        <v>0</v>
      </c>
      <c r="G471" s="1">
        <f>'Input Data'!G486</f>
        <v>0</v>
      </c>
      <c r="H471" s="1">
        <f>'Input Data'!H486</f>
        <v>0</v>
      </c>
      <c r="I471" s="1">
        <f>'Input Data'!I486</f>
        <v>0</v>
      </c>
      <c r="J471" s="1">
        <f t="shared" si="14"/>
        <v>132.9</v>
      </c>
      <c r="K471" s="6">
        <f>J471*'Input Data'!AF486</f>
        <v>15.948</v>
      </c>
      <c r="L471" s="6">
        <f>J471*'Input Data'!AG486</f>
        <v>0</v>
      </c>
      <c r="M471" s="6">
        <f t="shared" si="15"/>
        <v>148.84800000000001</v>
      </c>
    </row>
    <row r="472" spans="1:13" x14ac:dyDescent="0.2">
      <c r="A472" s="1" t="str">
        <f>'Input Data'!B487</f>
        <v>SURREY</v>
      </c>
      <c r="B472" s="1" t="str">
        <f>'Input Data'!AH487</f>
        <v>11807 TANNERY RD</v>
      </c>
      <c r="C472" s="1" t="str">
        <f>'Input Data'!C487</f>
        <v>BC</v>
      </c>
      <c r="D472" s="1" t="str">
        <f>'Input Data'!D487</f>
        <v>D LS DYED</v>
      </c>
      <c r="E472" s="1">
        <f>'Input Data'!AA487</f>
        <v>121.7</v>
      </c>
      <c r="F472" s="1">
        <f>'Input Data'!F487</f>
        <v>4</v>
      </c>
      <c r="G472" s="1">
        <f>'Input Data'!G487</f>
        <v>3</v>
      </c>
      <c r="H472" s="1">
        <f>'Input Data'!H487</f>
        <v>0</v>
      </c>
      <c r="I472" s="1">
        <f>'Input Data'!I487</f>
        <v>0</v>
      </c>
      <c r="J472" s="1">
        <f t="shared" si="14"/>
        <v>128.69999999999999</v>
      </c>
      <c r="K472" s="6">
        <f>J472*'Input Data'!AF487</f>
        <v>6.4349999999999996</v>
      </c>
      <c r="L472" s="6">
        <f>J472*'Input Data'!AG487</f>
        <v>0</v>
      </c>
      <c r="M472" s="6">
        <f t="shared" si="15"/>
        <v>135.13499999999999</v>
      </c>
    </row>
    <row r="473" spans="1:13" x14ac:dyDescent="0.2">
      <c r="A473" s="1" t="str">
        <f>'Input Data'!B488</f>
        <v>SURREY</v>
      </c>
      <c r="B473" s="1" t="str">
        <f>'Input Data'!AH488</f>
        <v>11807 TANNERY RD</v>
      </c>
      <c r="C473" s="1" t="str">
        <f>'Input Data'!C488</f>
        <v>BC</v>
      </c>
      <c r="D473" s="1" t="str">
        <f>'Input Data'!D488</f>
        <v>DIESEL LS</v>
      </c>
      <c r="E473" s="1">
        <f>'Input Data'!AA488</f>
        <v>121.7</v>
      </c>
      <c r="F473" s="1">
        <f>'Input Data'!F488</f>
        <v>4</v>
      </c>
      <c r="G473" s="1">
        <f>'Input Data'!G488</f>
        <v>9</v>
      </c>
      <c r="H473" s="1">
        <f>'Input Data'!H488</f>
        <v>0</v>
      </c>
      <c r="I473" s="1">
        <f>'Input Data'!I488</f>
        <v>18.5</v>
      </c>
      <c r="J473" s="1">
        <f t="shared" si="14"/>
        <v>153.19999999999999</v>
      </c>
      <c r="K473" s="6">
        <f>J473*'Input Data'!AF488</f>
        <v>7.66</v>
      </c>
      <c r="L473" s="6">
        <f>J473*'Input Data'!AG488</f>
        <v>0</v>
      </c>
      <c r="M473" s="6">
        <f t="shared" si="15"/>
        <v>160.85999999999999</v>
      </c>
    </row>
    <row r="474" spans="1:13" x14ac:dyDescent="0.2">
      <c r="A474" s="1" t="str">
        <f>'Input Data'!B489</f>
        <v>SURREY</v>
      </c>
      <c r="B474" s="1" t="str">
        <f>'Input Data'!AH489</f>
        <v>11807 TANNERY RD</v>
      </c>
      <c r="C474" s="1" t="str">
        <f>'Input Data'!C489</f>
        <v>BC</v>
      </c>
      <c r="D474" s="1" t="str">
        <f>'Input Data'!D489</f>
        <v>UNBRAND DEF</v>
      </c>
      <c r="E474" s="1">
        <f>'Input Data'!AA489</f>
        <v>100.8</v>
      </c>
      <c r="F474" s="1">
        <f>'Input Data'!F489</f>
        <v>0</v>
      </c>
      <c r="G474" s="1">
        <f>'Input Data'!G489</f>
        <v>0</v>
      </c>
      <c r="H474" s="1">
        <f>'Input Data'!H489</f>
        <v>0</v>
      </c>
      <c r="I474" s="1">
        <f>'Input Data'!I489</f>
        <v>0</v>
      </c>
      <c r="J474" s="1">
        <f t="shared" si="14"/>
        <v>100.8</v>
      </c>
      <c r="K474" s="6">
        <f>J474*'Input Data'!AF489</f>
        <v>12.096</v>
      </c>
      <c r="L474" s="6">
        <f>J474*'Input Data'!AG489</f>
        <v>0</v>
      </c>
      <c r="M474" s="6">
        <f t="shared" si="15"/>
        <v>112.896</v>
      </c>
    </row>
    <row r="475" spans="1:13" x14ac:dyDescent="0.2">
      <c r="A475" s="1" t="str">
        <f>'Input Data'!B490</f>
        <v>THORNHILL</v>
      </c>
      <c r="B475" s="1" t="str">
        <f>'Input Data'!AH490</f>
        <v>3097 HWY 16 E</v>
      </c>
      <c r="C475" s="1" t="str">
        <f>'Input Data'!C490</f>
        <v>BC</v>
      </c>
      <c r="D475" s="1" t="str">
        <f>'Input Data'!D490</f>
        <v>D LS DYED</v>
      </c>
      <c r="E475" s="1">
        <f>'Input Data'!AA490</f>
        <v>123.3</v>
      </c>
      <c r="F475" s="1">
        <f>'Input Data'!F490</f>
        <v>4</v>
      </c>
      <c r="G475" s="1">
        <f>'Input Data'!G490</f>
        <v>3</v>
      </c>
      <c r="H475" s="1">
        <f>'Input Data'!H490</f>
        <v>0</v>
      </c>
      <c r="I475" s="1">
        <f>'Input Data'!I490</f>
        <v>0</v>
      </c>
      <c r="J475" s="1">
        <f t="shared" si="14"/>
        <v>130.30000000000001</v>
      </c>
      <c r="K475" s="6">
        <f>J475*'Input Data'!AF490</f>
        <v>6.5150000000000006</v>
      </c>
      <c r="L475" s="6">
        <f>J475*'Input Data'!AG490</f>
        <v>0</v>
      </c>
      <c r="M475" s="6">
        <f t="shared" si="15"/>
        <v>136.815</v>
      </c>
    </row>
    <row r="476" spans="1:13" x14ac:dyDescent="0.2">
      <c r="A476" s="1" t="str">
        <f>'Input Data'!B491</f>
        <v>THORNHILL</v>
      </c>
      <c r="B476" s="1" t="str">
        <f>'Input Data'!AH491</f>
        <v>3097 HWY 16 E</v>
      </c>
      <c r="C476" s="1" t="str">
        <f>'Input Data'!C491</f>
        <v>BC</v>
      </c>
      <c r="D476" s="1" t="str">
        <f>'Input Data'!D491</f>
        <v>DIESEL LS</v>
      </c>
      <c r="E476" s="1">
        <f>'Input Data'!AA491</f>
        <v>123.3</v>
      </c>
      <c r="F476" s="1">
        <f>'Input Data'!F491</f>
        <v>4</v>
      </c>
      <c r="G476" s="1">
        <f>'Input Data'!G491</f>
        <v>15</v>
      </c>
      <c r="H476" s="1">
        <f>'Input Data'!H491</f>
        <v>0</v>
      </c>
      <c r="I476" s="1">
        <f>'Input Data'!I491</f>
        <v>0</v>
      </c>
      <c r="J476" s="1">
        <f t="shared" si="14"/>
        <v>142.30000000000001</v>
      </c>
      <c r="K476" s="6">
        <f>J476*'Input Data'!AF491</f>
        <v>7.1150000000000011</v>
      </c>
      <c r="L476" s="6">
        <f>J476*'Input Data'!AG491</f>
        <v>0</v>
      </c>
      <c r="M476" s="6">
        <f t="shared" si="15"/>
        <v>149.41500000000002</v>
      </c>
    </row>
    <row r="477" spans="1:13" x14ac:dyDescent="0.2">
      <c r="A477" s="1" t="str">
        <f>'Input Data'!B492</f>
        <v>VICTORIA</v>
      </c>
      <c r="B477" s="1" t="str">
        <f>'Input Data'!AH492</f>
        <v>975 HENRY ENG PLACE</v>
      </c>
      <c r="C477" s="1" t="str">
        <f>'Input Data'!C492</f>
        <v>BC</v>
      </c>
      <c r="D477" s="1" t="str">
        <f>'Input Data'!D492</f>
        <v>D LS DYED</v>
      </c>
      <c r="E477" s="1">
        <f>'Input Data'!AA492</f>
        <v>121.1</v>
      </c>
      <c r="F477" s="1">
        <f>'Input Data'!F492</f>
        <v>4</v>
      </c>
      <c r="G477" s="1">
        <f>'Input Data'!G492</f>
        <v>3</v>
      </c>
      <c r="H477" s="1">
        <f>'Input Data'!H492</f>
        <v>0</v>
      </c>
      <c r="I477" s="1">
        <f>'Input Data'!I492</f>
        <v>0</v>
      </c>
      <c r="J477" s="1">
        <f t="shared" si="14"/>
        <v>128.1</v>
      </c>
      <c r="K477" s="6">
        <f>J477*'Input Data'!AF492</f>
        <v>6.4050000000000002</v>
      </c>
      <c r="L477" s="6">
        <f>J477*'Input Data'!AG492</f>
        <v>0</v>
      </c>
      <c r="M477" s="6">
        <f t="shared" si="15"/>
        <v>134.505</v>
      </c>
    </row>
    <row r="478" spans="1:13" x14ac:dyDescent="0.2">
      <c r="A478" s="1" t="str">
        <f>'Input Data'!B493</f>
        <v>VICTORIA</v>
      </c>
      <c r="B478" s="1" t="str">
        <f>'Input Data'!AH493</f>
        <v>975 HENRY ENG PLACE</v>
      </c>
      <c r="C478" s="1" t="str">
        <f>'Input Data'!C493</f>
        <v>BC</v>
      </c>
      <c r="D478" s="1" t="str">
        <f>'Input Data'!D493</f>
        <v>DIESEL LS</v>
      </c>
      <c r="E478" s="1">
        <f>'Input Data'!AA493</f>
        <v>121.1</v>
      </c>
      <c r="F478" s="1">
        <f>'Input Data'!F493</f>
        <v>4</v>
      </c>
      <c r="G478" s="1">
        <f>'Input Data'!G493</f>
        <v>15</v>
      </c>
      <c r="H478" s="1">
        <f>'Input Data'!H493</f>
        <v>0</v>
      </c>
      <c r="I478" s="1">
        <f>'Input Data'!I493</f>
        <v>5.5</v>
      </c>
      <c r="J478" s="1">
        <f t="shared" si="14"/>
        <v>145.6</v>
      </c>
      <c r="K478" s="6">
        <f>J478*'Input Data'!AF493</f>
        <v>7.28</v>
      </c>
      <c r="L478" s="6">
        <f>J478*'Input Data'!AG493</f>
        <v>0</v>
      </c>
      <c r="M478" s="6">
        <f t="shared" si="15"/>
        <v>152.88</v>
      </c>
    </row>
    <row r="479" spans="1:13" x14ac:dyDescent="0.2">
      <c r="A479" s="1" t="str">
        <f>'Input Data'!B494</f>
        <v>VICTORIA</v>
      </c>
      <c r="B479" s="1" t="str">
        <f>'Input Data'!AH494</f>
        <v>975 HENRY ENG PLACE</v>
      </c>
      <c r="C479" s="1" t="str">
        <f>'Input Data'!C494</f>
        <v>BC</v>
      </c>
      <c r="D479" s="1" t="str">
        <f>'Input Data'!D494</f>
        <v>ETH REG DYE</v>
      </c>
      <c r="E479" s="1">
        <f>'Input Data'!AA494</f>
        <v>109.8</v>
      </c>
      <c r="F479" s="1">
        <f>'Input Data'!F494</f>
        <v>10</v>
      </c>
      <c r="G479" s="1">
        <f>'Input Data'!G494</f>
        <v>3</v>
      </c>
      <c r="H479" s="1">
        <f>'Input Data'!H494</f>
        <v>0</v>
      </c>
      <c r="I479" s="1">
        <f>'Input Data'!I494</f>
        <v>0</v>
      </c>
      <c r="J479" s="1">
        <f t="shared" si="14"/>
        <v>122.8</v>
      </c>
      <c r="K479" s="6">
        <f>J479*'Input Data'!AF494</f>
        <v>6.1400000000000006</v>
      </c>
      <c r="L479" s="6">
        <f>J479*'Input Data'!AG494</f>
        <v>0</v>
      </c>
      <c r="M479" s="6">
        <f t="shared" si="15"/>
        <v>128.94</v>
      </c>
    </row>
    <row r="480" spans="1:13" x14ac:dyDescent="0.2">
      <c r="A480" s="1" t="str">
        <f>'Input Data'!B495</f>
        <v>VICTORIA</v>
      </c>
      <c r="B480" s="1" t="str">
        <f>'Input Data'!AH495</f>
        <v>975 HENRY ENG PLACE</v>
      </c>
      <c r="C480" s="1" t="str">
        <f>'Input Data'!C495</f>
        <v>BC</v>
      </c>
      <c r="D480" s="1" t="str">
        <f>'Input Data'!D495</f>
        <v>ETHANOL REG</v>
      </c>
      <c r="E480" s="1">
        <f>'Input Data'!AA495</f>
        <v>109.8</v>
      </c>
      <c r="F480" s="1">
        <f>'Input Data'!F495</f>
        <v>10</v>
      </c>
      <c r="G480" s="1">
        <f>'Input Data'!G495</f>
        <v>14.5</v>
      </c>
      <c r="H480" s="1">
        <f>'Input Data'!H495</f>
        <v>0</v>
      </c>
      <c r="I480" s="1">
        <f>'Input Data'!I495</f>
        <v>5.5</v>
      </c>
      <c r="J480" s="1">
        <f t="shared" si="14"/>
        <v>139.80000000000001</v>
      </c>
      <c r="K480" s="6">
        <f>J480*'Input Data'!AF495</f>
        <v>6.9900000000000011</v>
      </c>
      <c r="L480" s="6">
        <f>J480*'Input Data'!AG495</f>
        <v>0</v>
      </c>
      <c r="M480" s="6">
        <f t="shared" si="15"/>
        <v>146.79000000000002</v>
      </c>
    </row>
    <row r="481" spans="1:13" x14ac:dyDescent="0.2">
      <c r="A481" s="1" t="str">
        <f>'Input Data'!B496</f>
        <v>VICTORIA</v>
      </c>
      <c r="B481" s="1" t="str">
        <f>'Input Data'!AH496</f>
        <v>975 HENRY ENG PLACE</v>
      </c>
      <c r="C481" s="1" t="str">
        <f>'Input Data'!C496</f>
        <v>BC</v>
      </c>
      <c r="D481" s="1" t="str">
        <f>'Input Data'!D496</f>
        <v>REG DYED</v>
      </c>
      <c r="E481" s="1">
        <f>'Input Data'!AA496</f>
        <v>70.8</v>
      </c>
      <c r="F481" s="1">
        <f>'Input Data'!F496</f>
        <v>10</v>
      </c>
      <c r="G481" s="1">
        <f>'Input Data'!G496</f>
        <v>3</v>
      </c>
      <c r="H481" s="1">
        <f>'Input Data'!H496</f>
        <v>0</v>
      </c>
      <c r="I481" s="1">
        <f>'Input Data'!I496</f>
        <v>0</v>
      </c>
      <c r="J481" s="1">
        <f t="shared" si="14"/>
        <v>83.8</v>
      </c>
      <c r="K481" s="6">
        <f>J481*'Input Data'!AF496</f>
        <v>4.1900000000000004</v>
      </c>
      <c r="L481" s="6">
        <f>J481*'Input Data'!AG496</f>
        <v>0</v>
      </c>
      <c r="M481" s="6">
        <f t="shared" si="15"/>
        <v>87.99</v>
      </c>
    </row>
    <row r="482" spans="1:13" x14ac:dyDescent="0.2">
      <c r="A482" s="1" t="str">
        <f>'Input Data'!B497</f>
        <v>VICTORIA</v>
      </c>
      <c r="B482" s="1" t="str">
        <f>'Input Data'!AH497</f>
        <v>975 HENRY ENG PLACE</v>
      </c>
      <c r="C482" s="1" t="str">
        <f>'Input Data'!C497</f>
        <v>BC</v>
      </c>
      <c r="D482" s="1" t="str">
        <f>'Input Data'!D497</f>
        <v>REGULAR</v>
      </c>
      <c r="E482" s="1">
        <f>'Input Data'!AA497</f>
        <v>70.099999999999994</v>
      </c>
      <c r="F482" s="1">
        <f>'Input Data'!F497</f>
        <v>10</v>
      </c>
      <c r="G482" s="1">
        <f>'Input Data'!G497</f>
        <v>14.5</v>
      </c>
      <c r="H482" s="1">
        <f>'Input Data'!H497</f>
        <v>0</v>
      </c>
      <c r="I482" s="1">
        <f>'Input Data'!I497</f>
        <v>5.5</v>
      </c>
      <c r="J482" s="1">
        <f t="shared" si="14"/>
        <v>100.1</v>
      </c>
      <c r="K482" s="6">
        <f>J482*'Input Data'!AF497</f>
        <v>5.0049999999999999</v>
      </c>
      <c r="L482" s="6">
        <f>J482*'Input Data'!AG497</f>
        <v>0</v>
      </c>
      <c r="M482" s="6">
        <f t="shared" si="15"/>
        <v>105.10499999999999</v>
      </c>
    </row>
    <row r="483" spans="1:13" x14ac:dyDescent="0.2">
      <c r="A483" s="1" t="str">
        <f>'Input Data'!B498</f>
        <v>WILLIAMS LAKE</v>
      </c>
      <c r="B483" s="1" t="str">
        <f>'Input Data'!AH498</f>
        <v>645 MACKENZIE AVE N</v>
      </c>
      <c r="C483" s="1" t="str">
        <f>'Input Data'!C498</f>
        <v>BC</v>
      </c>
      <c r="D483" s="1" t="str">
        <f>'Input Data'!D498</f>
        <v>D LS DYED</v>
      </c>
      <c r="E483" s="1">
        <f>'Input Data'!AA498</f>
        <v>118.6</v>
      </c>
      <c r="F483" s="1">
        <f>'Input Data'!F498</f>
        <v>4</v>
      </c>
      <c r="G483" s="1">
        <f>'Input Data'!G498</f>
        <v>3</v>
      </c>
      <c r="H483" s="1">
        <f>'Input Data'!H498</f>
        <v>0</v>
      </c>
      <c r="I483" s="1">
        <f>'Input Data'!I498</f>
        <v>0</v>
      </c>
      <c r="J483" s="1">
        <f t="shared" si="14"/>
        <v>125.6</v>
      </c>
      <c r="K483" s="6">
        <f>J483*'Input Data'!AF498</f>
        <v>6.28</v>
      </c>
      <c r="L483" s="6">
        <f>J483*'Input Data'!AG498</f>
        <v>0</v>
      </c>
      <c r="M483" s="6">
        <f t="shared" si="15"/>
        <v>131.88</v>
      </c>
    </row>
    <row r="484" spans="1:13" x14ac:dyDescent="0.2">
      <c r="A484" s="1" t="str">
        <f>'Input Data'!B499</f>
        <v>WILLIAMS LAKE</v>
      </c>
      <c r="B484" s="1" t="str">
        <f>'Input Data'!AH499</f>
        <v>645 MACKENZIE AVE N</v>
      </c>
      <c r="C484" s="1" t="str">
        <f>'Input Data'!C499</f>
        <v>BC</v>
      </c>
      <c r="D484" s="1" t="str">
        <f>'Input Data'!D499</f>
        <v>DIESEL LS</v>
      </c>
      <c r="E484" s="1">
        <f>'Input Data'!AA499</f>
        <v>118.6</v>
      </c>
      <c r="F484" s="1">
        <f>'Input Data'!F499</f>
        <v>4</v>
      </c>
      <c r="G484" s="1">
        <f>'Input Data'!G499</f>
        <v>15</v>
      </c>
      <c r="H484" s="1">
        <f>'Input Data'!H499</f>
        <v>0</v>
      </c>
      <c r="I484" s="1">
        <f>'Input Data'!I499</f>
        <v>0</v>
      </c>
      <c r="J484" s="1">
        <f t="shared" si="14"/>
        <v>137.6</v>
      </c>
      <c r="K484" s="6">
        <f>J484*'Input Data'!AF499</f>
        <v>6.88</v>
      </c>
      <c r="L484" s="6">
        <f>J484*'Input Data'!AG499</f>
        <v>0</v>
      </c>
      <c r="M484" s="6">
        <f t="shared" si="15"/>
        <v>144.47999999999999</v>
      </c>
    </row>
    <row r="485" spans="1:13" x14ac:dyDescent="0.2">
      <c r="A485" s="1" t="str">
        <f>'Input Data'!B500</f>
        <v>WILLIAMS LAKE</v>
      </c>
      <c r="B485" s="1" t="str">
        <f>'Input Data'!AH500</f>
        <v>645 MACKENZIE AVE N</v>
      </c>
      <c r="C485" s="1" t="str">
        <f>'Input Data'!C500</f>
        <v>BC</v>
      </c>
      <c r="D485" s="1" t="str">
        <f>'Input Data'!D500</f>
        <v>ETH REG DYE</v>
      </c>
      <c r="E485" s="1">
        <f>'Input Data'!AA500</f>
        <v>103.6</v>
      </c>
      <c r="F485" s="1">
        <f>'Input Data'!F500</f>
        <v>10</v>
      </c>
      <c r="G485" s="1">
        <f>'Input Data'!G500</f>
        <v>3</v>
      </c>
      <c r="H485" s="1">
        <f>'Input Data'!H500</f>
        <v>0</v>
      </c>
      <c r="I485" s="1">
        <f>'Input Data'!I500</f>
        <v>0</v>
      </c>
      <c r="J485" s="1">
        <f t="shared" si="14"/>
        <v>116.6</v>
      </c>
      <c r="K485" s="6">
        <f>J485*'Input Data'!AF500</f>
        <v>5.83</v>
      </c>
      <c r="L485" s="6">
        <f>J485*'Input Data'!AG500</f>
        <v>0</v>
      </c>
      <c r="M485" s="6">
        <f t="shared" si="15"/>
        <v>122.42999999999999</v>
      </c>
    </row>
    <row r="486" spans="1:13" x14ac:dyDescent="0.2">
      <c r="A486" s="1" t="str">
        <f>'Input Data'!B501</f>
        <v>WILLIAMS LAKE</v>
      </c>
      <c r="B486" s="1" t="str">
        <f>'Input Data'!AH501</f>
        <v>645 MACKENZIE AVE N</v>
      </c>
      <c r="C486" s="1" t="str">
        <f>'Input Data'!C501</f>
        <v>BC</v>
      </c>
      <c r="D486" s="1" t="str">
        <f>'Input Data'!D501</f>
        <v>ETHANOL REG</v>
      </c>
      <c r="E486" s="1">
        <f>'Input Data'!AA501</f>
        <v>103.6</v>
      </c>
      <c r="F486" s="1">
        <f>'Input Data'!F501</f>
        <v>10</v>
      </c>
      <c r="G486" s="1">
        <f>'Input Data'!G501</f>
        <v>14.5</v>
      </c>
      <c r="H486" s="1">
        <f>'Input Data'!H501</f>
        <v>0</v>
      </c>
      <c r="I486" s="1">
        <f>'Input Data'!I501</f>
        <v>0</v>
      </c>
      <c r="J486" s="1">
        <f t="shared" si="14"/>
        <v>128.1</v>
      </c>
      <c r="K486" s="6">
        <f>J486*'Input Data'!AF501</f>
        <v>6.4050000000000002</v>
      </c>
      <c r="L486" s="6">
        <f>J486*'Input Data'!AG501</f>
        <v>0</v>
      </c>
      <c r="M486" s="6">
        <f t="shared" si="15"/>
        <v>134.505</v>
      </c>
    </row>
    <row r="487" spans="1:13" x14ac:dyDescent="0.2">
      <c r="A487" s="1" t="str">
        <f>'Input Data'!B502</f>
        <v>WILLIAMS LAKE</v>
      </c>
      <c r="B487" s="1" t="str">
        <f>'Input Data'!AH502</f>
        <v>645 MACKENZIE AVE N</v>
      </c>
      <c r="C487" s="1" t="str">
        <f>'Input Data'!C502</f>
        <v>BC</v>
      </c>
      <c r="D487" s="1" t="str">
        <f>'Input Data'!D502</f>
        <v>UNBRAND DEF</v>
      </c>
      <c r="E487" s="1">
        <f>'Input Data'!AA502</f>
        <v>74.8</v>
      </c>
      <c r="F487" s="1">
        <f>'Input Data'!F502</f>
        <v>0</v>
      </c>
      <c r="G487" s="1">
        <f>'Input Data'!G502</f>
        <v>0</v>
      </c>
      <c r="H487" s="1">
        <f>'Input Data'!H502</f>
        <v>0</v>
      </c>
      <c r="I487" s="1">
        <f>'Input Data'!I502</f>
        <v>0</v>
      </c>
      <c r="J487" s="1">
        <f t="shared" si="14"/>
        <v>74.8</v>
      </c>
      <c r="K487" s="6">
        <f>J487*'Input Data'!AF502</f>
        <v>8.9759999999999991</v>
      </c>
      <c r="L487" s="6">
        <f>J487*'Input Data'!AG502</f>
        <v>0</v>
      </c>
      <c r="M487" s="6">
        <f t="shared" si="15"/>
        <v>83.775999999999996</v>
      </c>
    </row>
    <row r="488" spans="1:13" x14ac:dyDescent="0.2">
      <c r="A488" s="1" t="str">
        <f>'Input Data'!B503</f>
        <v>BRANDON</v>
      </c>
      <c r="B488" s="1" t="str">
        <f>'Input Data'!AH503</f>
        <v>1815 MIDDLETON AVE</v>
      </c>
      <c r="C488" s="1" t="str">
        <f>'Input Data'!C503</f>
        <v>MB</v>
      </c>
      <c r="D488" s="1" t="str">
        <f>'Input Data'!D503</f>
        <v>DIESEL LS</v>
      </c>
      <c r="E488" s="1">
        <f>'Input Data'!AA503</f>
        <v>108.7</v>
      </c>
      <c r="F488" s="1">
        <f>'Input Data'!F503</f>
        <v>4</v>
      </c>
      <c r="G488" s="1">
        <f>'Input Data'!G503</f>
        <v>12.5</v>
      </c>
      <c r="H488" s="1">
        <f>'Input Data'!H503</f>
        <v>0</v>
      </c>
      <c r="I488" s="1">
        <f>'Input Data'!I503</f>
        <v>0</v>
      </c>
      <c r="J488" s="1">
        <f t="shared" si="14"/>
        <v>125.2</v>
      </c>
      <c r="K488" s="6">
        <f>J488*'Input Data'!AF503</f>
        <v>6.2600000000000007</v>
      </c>
      <c r="L488" s="6">
        <f>J488*'Input Data'!AG503</f>
        <v>0</v>
      </c>
      <c r="M488" s="6">
        <f t="shared" si="15"/>
        <v>131.46</v>
      </c>
    </row>
    <row r="489" spans="1:13" x14ac:dyDescent="0.2">
      <c r="A489" s="1" t="str">
        <f>'Input Data'!B504</f>
        <v>BRANDON</v>
      </c>
      <c r="B489" s="1" t="str">
        <f>'Input Data'!AH504</f>
        <v>1990 HWY 1 &amp; 18 ST N</v>
      </c>
      <c r="C489" s="1" t="str">
        <f>'Input Data'!C504</f>
        <v>MB</v>
      </c>
      <c r="D489" s="1" t="str">
        <f>'Input Data'!D504</f>
        <v>DIESEL LS</v>
      </c>
      <c r="E489" s="1">
        <f>'Input Data'!AA504</f>
        <v>106.8</v>
      </c>
      <c r="F489" s="1">
        <f>'Input Data'!F504</f>
        <v>4</v>
      </c>
      <c r="G489" s="1">
        <f>'Input Data'!G504</f>
        <v>12.5</v>
      </c>
      <c r="H489" s="1">
        <f>'Input Data'!H504</f>
        <v>0</v>
      </c>
      <c r="I489" s="1">
        <f>'Input Data'!I504</f>
        <v>0</v>
      </c>
      <c r="J489" s="1">
        <f t="shared" si="14"/>
        <v>123.3</v>
      </c>
      <c r="K489" s="6">
        <f>J489*'Input Data'!AF504</f>
        <v>6.165</v>
      </c>
      <c r="L489" s="6">
        <f>J489*'Input Data'!AG504</f>
        <v>0</v>
      </c>
      <c r="M489" s="6">
        <f t="shared" si="15"/>
        <v>129.465</v>
      </c>
    </row>
    <row r="490" spans="1:13" x14ac:dyDescent="0.2">
      <c r="A490" s="1" t="str">
        <f>'Input Data'!B505</f>
        <v>BRANDON</v>
      </c>
      <c r="B490" s="1" t="str">
        <f>'Input Data'!AH505</f>
        <v>1990 HWY 1 &amp; 18 ST N</v>
      </c>
      <c r="C490" s="1" t="str">
        <f>'Input Data'!C505</f>
        <v>MB</v>
      </c>
      <c r="D490" s="1" t="str">
        <f>'Input Data'!D505</f>
        <v>ETH MID</v>
      </c>
      <c r="E490" s="1">
        <f>'Input Data'!AA505</f>
        <v>95.9</v>
      </c>
      <c r="F490" s="1">
        <f>'Input Data'!F505</f>
        <v>10</v>
      </c>
      <c r="G490" s="1">
        <f>'Input Data'!G505</f>
        <v>12.5</v>
      </c>
      <c r="H490" s="1">
        <f>'Input Data'!H505</f>
        <v>0</v>
      </c>
      <c r="I490" s="1">
        <f>'Input Data'!I505</f>
        <v>0</v>
      </c>
      <c r="J490" s="1">
        <f t="shared" si="14"/>
        <v>118.4</v>
      </c>
      <c r="K490" s="6">
        <f>J490*'Input Data'!AF505</f>
        <v>5.9200000000000008</v>
      </c>
      <c r="L490" s="6">
        <f>J490*'Input Data'!AG505</f>
        <v>0</v>
      </c>
      <c r="M490" s="6">
        <f t="shared" si="15"/>
        <v>124.32000000000001</v>
      </c>
    </row>
    <row r="491" spans="1:13" x14ac:dyDescent="0.2">
      <c r="A491" s="1" t="str">
        <f>'Input Data'!B506</f>
        <v>BRANDON</v>
      </c>
      <c r="B491" s="1" t="str">
        <f>'Input Data'!AH506</f>
        <v>1990 HWY 1 &amp; 18 ST N</v>
      </c>
      <c r="C491" s="1" t="str">
        <f>'Input Data'!C506</f>
        <v>MB</v>
      </c>
      <c r="D491" s="1" t="str">
        <f>'Input Data'!D506</f>
        <v>ETHANOL REG</v>
      </c>
      <c r="E491" s="1">
        <f>'Input Data'!AA506</f>
        <v>91.9</v>
      </c>
      <c r="F491" s="1">
        <f>'Input Data'!F506</f>
        <v>10</v>
      </c>
      <c r="G491" s="1">
        <f>'Input Data'!G506</f>
        <v>12.5</v>
      </c>
      <c r="H491" s="1">
        <f>'Input Data'!H506</f>
        <v>0</v>
      </c>
      <c r="I491" s="1">
        <f>'Input Data'!I506</f>
        <v>0</v>
      </c>
      <c r="J491" s="1">
        <f t="shared" si="14"/>
        <v>114.4</v>
      </c>
      <c r="K491" s="6">
        <f>J491*'Input Data'!AF506</f>
        <v>5.7200000000000006</v>
      </c>
      <c r="L491" s="6">
        <f>J491*'Input Data'!AG506</f>
        <v>0</v>
      </c>
      <c r="M491" s="6">
        <f t="shared" si="15"/>
        <v>120.12</v>
      </c>
    </row>
    <row r="492" spans="1:13" x14ac:dyDescent="0.2">
      <c r="A492" s="1" t="str">
        <f>'Input Data'!B507</f>
        <v>BRANDON</v>
      </c>
      <c r="B492" s="1" t="str">
        <f>'Input Data'!AH507</f>
        <v>1990 HWY 1 &amp; 18 ST N</v>
      </c>
      <c r="C492" s="1" t="str">
        <f>'Input Data'!C507</f>
        <v>MB</v>
      </c>
      <c r="D492" s="1" t="str">
        <f>'Input Data'!D507</f>
        <v>PREMIUM</v>
      </c>
      <c r="E492" s="1">
        <f>'Input Data'!AA507</f>
        <v>80</v>
      </c>
      <c r="F492" s="1">
        <f>'Input Data'!F507</f>
        <v>10</v>
      </c>
      <c r="G492" s="1">
        <f>'Input Data'!G507</f>
        <v>12.5</v>
      </c>
      <c r="H492" s="1">
        <f>'Input Data'!H507</f>
        <v>0</v>
      </c>
      <c r="I492" s="1">
        <f>'Input Data'!I507</f>
        <v>0</v>
      </c>
      <c r="J492" s="1">
        <f t="shared" si="14"/>
        <v>102.5</v>
      </c>
      <c r="K492" s="6">
        <f>J492*'Input Data'!AF507</f>
        <v>5.125</v>
      </c>
      <c r="L492" s="6">
        <f>J492*'Input Data'!AG507</f>
        <v>0</v>
      </c>
      <c r="M492" s="6">
        <f t="shared" si="15"/>
        <v>107.625</v>
      </c>
    </row>
    <row r="493" spans="1:13" x14ac:dyDescent="0.2">
      <c r="A493" s="1" t="str">
        <f>'Input Data'!B508</f>
        <v>BRANDON</v>
      </c>
      <c r="B493" s="1" t="str">
        <f>'Input Data'!AH508</f>
        <v>1990 HWY 1 &amp; 18 ST N</v>
      </c>
      <c r="C493" s="1" t="str">
        <f>'Input Data'!C508</f>
        <v>MB</v>
      </c>
      <c r="D493" s="1" t="str">
        <f>'Input Data'!D508</f>
        <v>UNBRAND DEF</v>
      </c>
      <c r="E493" s="1">
        <f>'Input Data'!AA508</f>
        <v>119.5</v>
      </c>
      <c r="F493" s="1">
        <f>'Input Data'!F508</f>
        <v>0</v>
      </c>
      <c r="G493" s="1">
        <f>'Input Data'!G508</f>
        <v>0</v>
      </c>
      <c r="H493" s="1">
        <f>'Input Data'!H508</f>
        <v>0</v>
      </c>
      <c r="I493" s="1">
        <f>'Input Data'!I508</f>
        <v>0</v>
      </c>
      <c r="J493" s="1">
        <f t="shared" si="14"/>
        <v>119.5</v>
      </c>
      <c r="K493" s="6">
        <f>J493*'Input Data'!AF508</f>
        <v>15.535</v>
      </c>
      <c r="L493" s="6">
        <f>J493*'Input Data'!AG508</f>
        <v>0</v>
      </c>
      <c r="M493" s="6">
        <f t="shared" si="15"/>
        <v>135.035</v>
      </c>
    </row>
    <row r="494" spans="1:13" x14ac:dyDescent="0.2">
      <c r="A494" s="1" t="str">
        <f>'Input Data'!B509</f>
        <v>HEADINGLEY</v>
      </c>
      <c r="B494" s="1" t="str">
        <f>'Input Data'!AH509</f>
        <v>5141 PORTAGE AVE</v>
      </c>
      <c r="C494" s="1" t="str">
        <f>'Input Data'!C509</f>
        <v>MB</v>
      </c>
      <c r="D494" s="1" t="str">
        <f>'Input Data'!D509</f>
        <v>DIESEL LS</v>
      </c>
      <c r="E494" s="1">
        <f>'Input Data'!AA509</f>
        <v>105.4</v>
      </c>
      <c r="F494" s="1">
        <f>'Input Data'!F509</f>
        <v>4</v>
      </c>
      <c r="G494" s="1">
        <f>'Input Data'!G509</f>
        <v>12.5</v>
      </c>
      <c r="H494" s="1">
        <f>'Input Data'!H509</f>
        <v>0</v>
      </c>
      <c r="I494" s="1">
        <f>'Input Data'!I509</f>
        <v>0</v>
      </c>
      <c r="J494" s="1">
        <f t="shared" si="14"/>
        <v>121.9</v>
      </c>
      <c r="K494" s="6">
        <f>J494*'Input Data'!AF509</f>
        <v>6.0950000000000006</v>
      </c>
      <c r="L494" s="6">
        <f>J494*'Input Data'!AG509</f>
        <v>0</v>
      </c>
      <c r="M494" s="6">
        <f t="shared" si="15"/>
        <v>127.995</v>
      </c>
    </row>
    <row r="495" spans="1:13" x14ac:dyDescent="0.2">
      <c r="A495" s="1" t="str">
        <f>'Input Data'!B510</f>
        <v>HEADINGLEY</v>
      </c>
      <c r="B495" s="1" t="str">
        <f>'Input Data'!AH510</f>
        <v>5141 PORTAGE AVE</v>
      </c>
      <c r="C495" s="1" t="str">
        <f>'Input Data'!C510</f>
        <v>MB</v>
      </c>
      <c r="D495" s="1" t="str">
        <f>'Input Data'!D510</f>
        <v>ETH MID</v>
      </c>
      <c r="E495" s="1">
        <f>'Input Data'!AA510</f>
        <v>94.7</v>
      </c>
      <c r="F495" s="1">
        <f>'Input Data'!F510</f>
        <v>10</v>
      </c>
      <c r="G495" s="1">
        <f>'Input Data'!G510</f>
        <v>12.5</v>
      </c>
      <c r="H495" s="1">
        <f>'Input Data'!H510</f>
        <v>0</v>
      </c>
      <c r="I495" s="1">
        <f>'Input Data'!I510</f>
        <v>0</v>
      </c>
      <c r="J495" s="1">
        <f t="shared" si="14"/>
        <v>117.2</v>
      </c>
      <c r="K495" s="6">
        <f>J495*'Input Data'!AF510</f>
        <v>5.86</v>
      </c>
      <c r="L495" s="6">
        <f>J495*'Input Data'!AG510</f>
        <v>0</v>
      </c>
      <c r="M495" s="6">
        <f t="shared" si="15"/>
        <v>123.06</v>
      </c>
    </row>
    <row r="496" spans="1:13" x14ac:dyDescent="0.2">
      <c r="A496" s="1" t="str">
        <f>'Input Data'!B511</f>
        <v>HEADINGLEY</v>
      </c>
      <c r="B496" s="1" t="str">
        <f>'Input Data'!AH511</f>
        <v>5141 PORTAGE AVE</v>
      </c>
      <c r="C496" s="1" t="str">
        <f>'Input Data'!C511</f>
        <v>MB</v>
      </c>
      <c r="D496" s="1" t="str">
        <f>'Input Data'!D511</f>
        <v>ETHANOL REG</v>
      </c>
      <c r="E496" s="1">
        <f>'Input Data'!AA511</f>
        <v>90.7</v>
      </c>
      <c r="F496" s="1">
        <f>'Input Data'!F511</f>
        <v>10</v>
      </c>
      <c r="G496" s="1">
        <f>'Input Data'!G511</f>
        <v>12.5</v>
      </c>
      <c r="H496" s="1">
        <f>'Input Data'!H511</f>
        <v>0</v>
      </c>
      <c r="I496" s="1">
        <f>'Input Data'!I511</f>
        <v>0</v>
      </c>
      <c r="J496" s="1">
        <f t="shared" si="14"/>
        <v>113.2</v>
      </c>
      <c r="K496" s="6">
        <f>J496*'Input Data'!AF511</f>
        <v>5.66</v>
      </c>
      <c r="L496" s="6">
        <f>J496*'Input Data'!AG511</f>
        <v>0</v>
      </c>
      <c r="M496" s="6">
        <f t="shared" si="15"/>
        <v>118.86</v>
      </c>
    </row>
    <row r="497" spans="1:13" x14ac:dyDescent="0.2">
      <c r="A497" s="1" t="str">
        <f>'Input Data'!B512</f>
        <v>HEADINGLEY</v>
      </c>
      <c r="B497" s="1" t="str">
        <f>'Input Data'!AH512</f>
        <v>5141 PORTAGE AVE</v>
      </c>
      <c r="C497" s="1" t="str">
        <f>'Input Data'!C512</f>
        <v>MB</v>
      </c>
      <c r="D497" s="1" t="str">
        <f>'Input Data'!D512</f>
        <v>PREMIUM</v>
      </c>
      <c r="E497" s="1">
        <f>'Input Data'!AA512</f>
        <v>99.1</v>
      </c>
      <c r="F497" s="1">
        <f>'Input Data'!F512</f>
        <v>10</v>
      </c>
      <c r="G497" s="1">
        <f>'Input Data'!G512</f>
        <v>12.5</v>
      </c>
      <c r="H497" s="1">
        <f>'Input Data'!H512</f>
        <v>0</v>
      </c>
      <c r="I497" s="1">
        <f>'Input Data'!I512</f>
        <v>0</v>
      </c>
      <c r="J497" s="1">
        <f t="shared" si="14"/>
        <v>121.6</v>
      </c>
      <c r="K497" s="6">
        <f>J497*'Input Data'!AF512</f>
        <v>6.08</v>
      </c>
      <c r="L497" s="6">
        <f>J497*'Input Data'!AG512</f>
        <v>0</v>
      </c>
      <c r="M497" s="6">
        <f t="shared" si="15"/>
        <v>127.67999999999999</v>
      </c>
    </row>
    <row r="498" spans="1:13" x14ac:dyDescent="0.2">
      <c r="A498" s="1" t="str">
        <f>'Input Data'!B513</f>
        <v>HEADINGLEY</v>
      </c>
      <c r="B498" s="1" t="str">
        <f>'Input Data'!AH513</f>
        <v>5141 PORTAGE AVE</v>
      </c>
      <c r="C498" s="1" t="str">
        <f>'Input Data'!C513</f>
        <v>MB</v>
      </c>
      <c r="D498" s="1" t="str">
        <f>'Input Data'!D513</f>
        <v>UNBRAND DEF</v>
      </c>
      <c r="E498" s="1">
        <f>'Input Data'!AA513</f>
        <v>119.5</v>
      </c>
      <c r="F498" s="1">
        <f>'Input Data'!F513</f>
        <v>0</v>
      </c>
      <c r="G498" s="1">
        <f>'Input Data'!G513</f>
        <v>0</v>
      </c>
      <c r="H498" s="1">
        <f>'Input Data'!H513</f>
        <v>0</v>
      </c>
      <c r="I498" s="1">
        <f>'Input Data'!I513</f>
        <v>0</v>
      </c>
      <c r="J498" s="1">
        <f t="shared" si="14"/>
        <v>119.5</v>
      </c>
      <c r="K498" s="6">
        <f>J498*'Input Data'!AF513</f>
        <v>15.535</v>
      </c>
      <c r="L498" s="6">
        <f>J498*'Input Data'!AG513</f>
        <v>0</v>
      </c>
      <c r="M498" s="6">
        <f t="shared" si="15"/>
        <v>135.035</v>
      </c>
    </row>
    <row r="499" spans="1:13" x14ac:dyDescent="0.2">
      <c r="A499" s="1" t="str">
        <f>'Input Data'!B514</f>
        <v>MORRIS</v>
      </c>
      <c r="B499" s="1" t="str">
        <f>'Input Data'!AH514</f>
        <v>HWY 75 &amp; 2 STAMPEDE DR</v>
      </c>
      <c r="C499" s="1" t="str">
        <f>'Input Data'!C514</f>
        <v>MB</v>
      </c>
      <c r="D499" s="1" t="str">
        <f>'Input Data'!D514</f>
        <v>DIESEL LS</v>
      </c>
      <c r="E499" s="1">
        <f>'Input Data'!AA514</f>
        <v>106.3</v>
      </c>
      <c r="F499" s="1">
        <f>'Input Data'!F514</f>
        <v>4</v>
      </c>
      <c r="G499" s="1">
        <f>'Input Data'!G514</f>
        <v>12.5</v>
      </c>
      <c r="H499" s="1">
        <f>'Input Data'!H514</f>
        <v>0</v>
      </c>
      <c r="I499" s="1">
        <f>'Input Data'!I514</f>
        <v>0</v>
      </c>
      <c r="J499" s="1">
        <f t="shared" si="14"/>
        <v>122.8</v>
      </c>
      <c r="K499" s="6">
        <f>J499*'Input Data'!AF514</f>
        <v>6.1400000000000006</v>
      </c>
      <c r="L499" s="6">
        <f>J499*'Input Data'!AG514</f>
        <v>0</v>
      </c>
      <c r="M499" s="6">
        <f t="shared" si="15"/>
        <v>128.94</v>
      </c>
    </row>
    <row r="500" spans="1:13" x14ac:dyDescent="0.2">
      <c r="A500" s="1" t="str">
        <f>'Input Data'!B515</f>
        <v>MORRIS</v>
      </c>
      <c r="B500" s="1" t="str">
        <f>'Input Data'!AH515</f>
        <v>HWY 75 &amp; 2 STAMPEDE DR</v>
      </c>
      <c r="C500" s="1" t="str">
        <f>'Input Data'!C515</f>
        <v>MB</v>
      </c>
      <c r="D500" s="1" t="str">
        <f>'Input Data'!D515</f>
        <v>ETHANOL REG</v>
      </c>
      <c r="E500" s="1">
        <f>'Input Data'!AA515</f>
        <v>91.5</v>
      </c>
      <c r="F500" s="1">
        <f>'Input Data'!F515</f>
        <v>10</v>
      </c>
      <c r="G500" s="1">
        <f>'Input Data'!G515</f>
        <v>12.5</v>
      </c>
      <c r="H500" s="1">
        <f>'Input Data'!H515</f>
        <v>0</v>
      </c>
      <c r="I500" s="1">
        <f>'Input Data'!I515</f>
        <v>0</v>
      </c>
      <c r="J500" s="1">
        <f t="shared" si="14"/>
        <v>114</v>
      </c>
      <c r="K500" s="6">
        <f>J500*'Input Data'!AF515</f>
        <v>5.7</v>
      </c>
      <c r="L500" s="6">
        <f>J500*'Input Data'!AG515</f>
        <v>0</v>
      </c>
      <c r="M500" s="6">
        <f t="shared" si="15"/>
        <v>119.7</v>
      </c>
    </row>
    <row r="501" spans="1:13" x14ac:dyDescent="0.2">
      <c r="A501" s="1" t="str">
        <f>'Input Data'!B516</f>
        <v>MORRIS</v>
      </c>
      <c r="B501" s="1" t="str">
        <f>'Input Data'!AH516</f>
        <v>HWY 75 &amp; 2 STAMPEDE DR</v>
      </c>
      <c r="C501" s="1" t="str">
        <f>'Input Data'!C516</f>
        <v>MB</v>
      </c>
      <c r="D501" s="1" t="str">
        <f>'Input Data'!D516</f>
        <v>PREMIUM</v>
      </c>
      <c r="E501" s="1">
        <f>'Input Data'!AA516</f>
        <v>109.2</v>
      </c>
      <c r="F501" s="1">
        <f>'Input Data'!F516</f>
        <v>10</v>
      </c>
      <c r="G501" s="1">
        <f>'Input Data'!G516</f>
        <v>12.5</v>
      </c>
      <c r="H501" s="1">
        <f>'Input Data'!H516</f>
        <v>0</v>
      </c>
      <c r="I501" s="1">
        <f>'Input Data'!I516</f>
        <v>0</v>
      </c>
      <c r="J501" s="1">
        <f t="shared" si="14"/>
        <v>131.69999999999999</v>
      </c>
      <c r="K501" s="6">
        <f>J501*'Input Data'!AF516</f>
        <v>6.585</v>
      </c>
      <c r="L501" s="6">
        <f>J501*'Input Data'!AG516</f>
        <v>0</v>
      </c>
      <c r="M501" s="6">
        <f t="shared" si="15"/>
        <v>138.285</v>
      </c>
    </row>
    <row r="502" spans="1:13" x14ac:dyDescent="0.2">
      <c r="A502" s="1" t="str">
        <f>'Input Data'!B517</f>
        <v>OAK BLUFF</v>
      </c>
      <c r="B502" s="1" t="str">
        <f>'Input Data'!AH517</f>
        <v>40 BOUNDARY COMMISSION TRAIL</v>
      </c>
      <c r="C502" s="1" t="str">
        <f>'Input Data'!C517</f>
        <v>MB</v>
      </c>
      <c r="D502" s="1" t="str">
        <f>'Input Data'!D517</f>
        <v>DIESEL LS</v>
      </c>
      <c r="E502" s="1">
        <f>'Input Data'!AA517</f>
        <v>105.3</v>
      </c>
      <c r="F502" s="1">
        <f>'Input Data'!F517</f>
        <v>4</v>
      </c>
      <c r="G502" s="1">
        <f>'Input Data'!G517</f>
        <v>12.5</v>
      </c>
      <c r="H502" s="1">
        <f>'Input Data'!H517</f>
        <v>0</v>
      </c>
      <c r="I502" s="1">
        <f>'Input Data'!I517</f>
        <v>0</v>
      </c>
      <c r="J502" s="1">
        <f t="shared" si="14"/>
        <v>121.8</v>
      </c>
      <c r="K502" s="6">
        <f>J502*'Input Data'!AF517</f>
        <v>6.09</v>
      </c>
      <c r="L502" s="6">
        <f>J502*'Input Data'!AG517</f>
        <v>0</v>
      </c>
      <c r="M502" s="6">
        <f t="shared" si="15"/>
        <v>127.89</v>
      </c>
    </row>
    <row r="503" spans="1:13" x14ac:dyDescent="0.2">
      <c r="A503" s="1" t="str">
        <f>'Input Data'!B518</f>
        <v>PRAWDA</v>
      </c>
      <c r="B503" s="1" t="str">
        <f>'Input Data'!AH518</f>
        <v>TRANS CANADA HWY 1 EAST</v>
      </c>
      <c r="C503" s="1" t="str">
        <f>'Input Data'!C518</f>
        <v>MB</v>
      </c>
      <c r="D503" s="1" t="str">
        <f>'Input Data'!D518</f>
        <v>DIESEL LS</v>
      </c>
      <c r="E503" s="1">
        <f>'Input Data'!AA518</f>
        <v>105.6</v>
      </c>
      <c r="F503" s="1">
        <f>'Input Data'!F518</f>
        <v>4</v>
      </c>
      <c r="G503" s="1">
        <f>'Input Data'!G518</f>
        <v>12.5</v>
      </c>
      <c r="H503" s="1">
        <f>'Input Data'!H518</f>
        <v>0</v>
      </c>
      <c r="I503" s="1">
        <f>'Input Data'!I518</f>
        <v>0</v>
      </c>
      <c r="J503" s="1">
        <f t="shared" si="14"/>
        <v>122.1</v>
      </c>
      <c r="K503" s="6">
        <f>J503*'Input Data'!AF518</f>
        <v>6.1050000000000004</v>
      </c>
      <c r="L503" s="6">
        <f>J503*'Input Data'!AG518</f>
        <v>0</v>
      </c>
      <c r="M503" s="6">
        <f t="shared" si="15"/>
        <v>128.20499999999998</v>
      </c>
    </row>
    <row r="504" spans="1:13" x14ac:dyDescent="0.2">
      <c r="A504" s="1" t="str">
        <f>'Input Data'!B519</f>
        <v>PRAWDA</v>
      </c>
      <c r="B504" s="1" t="str">
        <f>'Input Data'!AH519</f>
        <v>TRANS CANADA HWY 1 EAST</v>
      </c>
      <c r="C504" s="1" t="str">
        <f>'Input Data'!C519</f>
        <v>MB</v>
      </c>
      <c r="D504" s="1" t="str">
        <f>'Input Data'!D519</f>
        <v>UNBRAND DEF</v>
      </c>
      <c r="E504" s="1">
        <f>'Input Data'!AA519</f>
        <v>119.5</v>
      </c>
      <c r="F504" s="1">
        <f>'Input Data'!F519</f>
        <v>0</v>
      </c>
      <c r="G504" s="1">
        <f>'Input Data'!G519</f>
        <v>0</v>
      </c>
      <c r="H504" s="1">
        <f>'Input Data'!H519</f>
        <v>0</v>
      </c>
      <c r="I504" s="1">
        <f>'Input Data'!I519</f>
        <v>0</v>
      </c>
      <c r="J504" s="1">
        <f t="shared" si="14"/>
        <v>119.5</v>
      </c>
      <c r="K504" s="6">
        <f>J504*'Input Data'!AF519</f>
        <v>15.535</v>
      </c>
      <c r="L504" s="6">
        <f>J504*'Input Data'!AG519</f>
        <v>0</v>
      </c>
      <c r="M504" s="6">
        <f t="shared" si="15"/>
        <v>135.035</v>
      </c>
    </row>
    <row r="505" spans="1:13" x14ac:dyDescent="0.2">
      <c r="A505" s="1" t="str">
        <f>'Input Data'!B520</f>
        <v>WINNIPEG</v>
      </c>
      <c r="B505" s="1" t="str">
        <f>'Input Data'!AH520</f>
        <v>1300 REDONDA STREET</v>
      </c>
      <c r="C505" s="1" t="str">
        <f>'Input Data'!C520</f>
        <v>MB</v>
      </c>
      <c r="D505" s="1" t="str">
        <f>'Input Data'!D520</f>
        <v>DIESEL LS</v>
      </c>
      <c r="E505" s="1">
        <f>'Input Data'!AA520</f>
        <v>105.1</v>
      </c>
      <c r="F505" s="1">
        <f>'Input Data'!F520</f>
        <v>4</v>
      </c>
      <c r="G505" s="1">
        <f>'Input Data'!G520</f>
        <v>12.5</v>
      </c>
      <c r="H505" s="1">
        <f>'Input Data'!H520</f>
        <v>0</v>
      </c>
      <c r="I505" s="1">
        <f>'Input Data'!I520</f>
        <v>0</v>
      </c>
      <c r="J505" s="1">
        <f t="shared" si="14"/>
        <v>121.6</v>
      </c>
      <c r="K505" s="6">
        <f>J505*'Input Data'!AF520</f>
        <v>6.08</v>
      </c>
      <c r="L505" s="6">
        <f>J505*'Input Data'!AG520</f>
        <v>0</v>
      </c>
      <c r="M505" s="6">
        <f t="shared" si="15"/>
        <v>127.67999999999999</v>
      </c>
    </row>
    <row r="506" spans="1:13" x14ac:dyDescent="0.2">
      <c r="A506" s="1" t="str">
        <f>'Input Data'!B521</f>
        <v>WINNIPEG</v>
      </c>
      <c r="B506" s="1" t="str">
        <f>'Input Data'!AH521</f>
        <v>1300 REDONDA STREET</v>
      </c>
      <c r="C506" s="1" t="str">
        <f>'Input Data'!C521</f>
        <v>MB</v>
      </c>
      <c r="D506" s="1" t="str">
        <f>'Input Data'!D521</f>
        <v>UNBRAND DEF</v>
      </c>
      <c r="E506" s="1">
        <f>'Input Data'!AA521</f>
        <v>74.8</v>
      </c>
      <c r="F506" s="1">
        <f>'Input Data'!F521</f>
        <v>0</v>
      </c>
      <c r="G506" s="1">
        <f>'Input Data'!G521</f>
        <v>0</v>
      </c>
      <c r="H506" s="1">
        <f>'Input Data'!H521</f>
        <v>0</v>
      </c>
      <c r="I506" s="1">
        <f>'Input Data'!I521</f>
        <v>0</v>
      </c>
      <c r="J506" s="1">
        <f t="shared" si="14"/>
        <v>74.8</v>
      </c>
      <c r="K506" s="6">
        <f>J506*'Input Data'!AF521</f>
        <v>9.7240000000000002</v>
      </c>
      <c r="L506" s="6">
        <f>J506*'Input Data'!AG521</f>
        <v>0</v>
      </c>
      <c r="M506" s="6">
        <f t="shared" si="15"/>
        <v>84.524000000000001</v>
      </c>
    </row>
    <row r="507" spans="1:13" x14ac:dyDescent="0.2">
      <c r="A507" s="1" t="str">
        <f>'Input Data'!B522</f>
        <v>WINNIPEG</v>
      </c>
      <c r="B507" s="1" t="str">
        <f>'Input Data'!AH522</f>
        <v>25 LOWSON CRES</v>
      </c>
      <c r="C507" s="1" t="str">
        <f>'Input Data'!C522</f>
        <v>MB</v>
      </c>
      <c r="D507" s="1" t="str">
        <f>'Input Data'!D522</f>
        <v>DIESEL LS</v>
      </c>
      <c r="E507" s="1">
        <f>'Input Data'!AA522</f>
        <v>105.2</v>
      </c>
      <c r="F507" s="1">
        <f>'Input Data'!F522</f>
        <v>4</v>
      </c>
      <c r="G507" s="1">
        <f>'Input Data'!G522</f>
        <v>12.5</v>
      </c>
      <c r="H507" s="1">
        <f>'Input Data'!H522</f>
        <v>0</v>
      </c>
      <c r="I507" s="1">
        <f>'Input Data'!I522</f>
        <v>0</v>
      </c>
      <c r="J507" s="1">
        <f t="shared" si="14"/>
        <v>121.7</v>
      </c>
      <c r="K507" s="6">
        <f>J507*'Input Data'!AF522</f>
        <v>6.0850000000000009</v>
      </c>
      <c r="L507" s="6">
        <f>J507*'Input Data'!AG522</f>
        <v>0</v>
      </c>
      <c r="M507" s="6">
        <f t="shared" si="15"/>
        <v>127.785</v>
      </c>
    </row>
    <row r="508" spans="1:13" x14ac:dyDescent="0.2">
      <c r="A508" s="1" t="str">
        <f>'Input Data'!B523</f>
        <v>WINNIPEG</v>
      </c>
      <c r="B508" s="1" t="str">
        <f>'Input Data'!AH523</f>
        <v>25 LOWSON CRES</v>
      </c>
      <c r="C508" s="1" t="str">
        <f>'Input Data'!C523</f>
        <v>MB</v>
      </c>
      <c r="D508" s="1" t="str">
        <f>'Input Data'!D523</f>
        <v>ETHANOL REG</v>
      </c>
      <c r="E508" s="1">
        <f>'Input Data'!AA523</f>
        <v>90.6</v>
      </c>
      <c r="F508" s="1">
        <f>'Input Data'!F523</f>
        <v>10</v>
      </c>
      <c r="G508" s="1">
        <f>'Input Data'!G523</f>
        <v>12.5</v>
      </c>
      <c r="H508" s="1">
        <f>'Input Data'!H523</f>
        <v>0</v>
      </c>
      <c r="I508" s="1">
        <f>'Input Data'!I523</f>
        <v>0</v>
      </c>
      <c r="J508" s="1">
        <f t="shared" si="14"/>
        <v>113.1</v>
      </c>
      <c r="K508" s="6">
        <f>J508*'Input Data'!AF523</f>
        <v>5.6550000000000002</v>
      </c>
      <c r="L508" s="6">
        <f>J508*'Input Data'!AG523</f>
        <v>0</v>
      </c>
      <c r="M508" s="6">
        <f t="shared" si="15"/>
        <v>118.755</v>
      </c>
    </row>
    <row r="509" spans="1:13" x14ac:dyDescent="0.2">
      <c r="A509" s="1" t="str">
        <f>'Input Data'!B524</f>
        <v>WINNIPEG</v>
      </c>
      <c r="B509" s="1" t="str">
        <f>'Input Data'!AH524</f>
        <v>25 LOWSON CRES</v>
      </c>
      <c r="C509" s="1" t="str">
        <f>'Input Data'!C524</f>
        <v>MB</v>
      </c>
      <c r="D509" s="1" t="str">
        <f>'Input Data'!D524</f>
        <v>REGULAR</v>
      </c>
      <c r="E509" s="1">
        <f>'Input Data'!AA524</f>
        <v>86.6</v>
      </c>
      <c r="F509" s="1">
        <f>'Input Data'!F524</f>
        <v>10</v>
      </c>
      <c r="G509" s="1">
        <f>'Input Data'!G524</f>
        <v>12.5</v>
      </c>
      <c r="H509" s="1">
        <f>'Input Data'!H524</f>
        <v>0</v>
      </c>
      <c r="I509" s="1">
        <f>'Input Data'!I524</f>
        <v>0</v>
      </c>
      <c r="J509" s="1">
        <f t="shared" si="14"/>
        <v>109.1</v>
      </c>
      <c r="K509" s="6">
        <f>J509*'Input Data'!AF524</f>
        <v>5.4550000000000001</v>
      </c>
      <c r="L509" s="6">
        <f>J509*'Input Data'!AG524</f>
        <v>0</v>
      </c>
      <c r="M509" s="6">
        <f t="shared" si="15"/>
        <v>114.55499999999999</v>
      </c>
    </row>
    <row r="510" spans="1:13" x14ac:dyDescent="0.2">
      <c r="A510" s="1" t="str">
        <f>'Input Data'!B525</f>
        <v>WINNIPEG</v>
      </c>
      <c r="B510" s="1" t="str">
        <f>'Input Data'!AH525</f>
        <v>1991 BROOKSIDE BLVD</v>
      </c>
      <c r="C510" s="1" t="str">
        <f>'Input Data'!C525</f>
        <v>MB</v>
      </c>
      <c r="D510" s="1" t="str">
        <f>'Input Data'!D525</f>
        <v>D LS DYED</v>
      </c>
      <c r="E510" s="1">
        <f>'Input Data'!AA525</f>
        <v>105.2</v>
      </c>
      <c r="F510" s="1">
        <f>'Input Data'!F525</f>
        <v>4</v>
      </c>
      <c r="G510" s="1">
        <f>'Input Data'!G525</f>
        <v>0</v>
      </c>
      <c r="H510" s="1">
        <f>'Input Data'!H525</f>
        <v>0</v>
      </c>
      <c r="I510" s="1">
        <f>'Input Data'!I525</f>
        <v>0</v>
      </c>
      <c r="J510" s="1">
        <f t="shared" si="14"/>
        <v>109.2</v>
      </c>
      <c r="K510" s="6">
        <f>J510*'Input Data'!AF525</f>
        <v>5.4600000000000009</v>
      </c>
      <c r="L510" s="6">
        <f>J510*'Input Data'!AG525</f>
        <v>0</v>
      </c>
      <c r="M510" s="6">
        <f t="shared" si="15"/>
        <v>114.66</v>
      </c>
    </row>
    <row r="511" spans="1:13" x14ac:dyDescent="0.2">
      <c r="A511" s="1" t="str">
        <f>'Input Data'!B526</f>
        <v>WINNIPEG</v>
      </c>
      <c r="B511" s="1" t="str">
        <f>'Input Data'!AH526</f>
        <v>1991 BROOKSIDE BLVD</v>
      </c>
      <c r="C511" s="1" t="str">
        <f>'Input Data'!C526</f>
        <v>MB</v>
      </c>
      <c r="D511" s="1" t="str">
        <f>'Input Data'!D526</f>
        <v>DIESEL LS</v>
      </c>
      <c r="E511" s="1">
        <f>'Input Data'!AA526</f>
        <v>105.2</v>
      </c>
      <c r="F511" s="1">
        <f>'Input Data'!F526</f>
        <v>4</v>
      </c>
      <c r="G511" s="1">
        <f>'Input Data'!G526</f>
        <v>12.5</v>
      </c>
      <c r="H511" s="1">
        <f>'Input Data'!H526</f>
        <v>0</v>
      </c>
      <c r="I511" s="1">
        <f>'Input Data'!I526</f>
        <v>0</v>
      </c>
      <c r="J511" s="1">
        <f t="shared" si="14"/>
        <v>121.7</v>
      </c>
      <c r="K511" s="6">
        <f>J511*'Input Data'!AF526</f>
        <v>6.0850000000000009</v>
      </c>
      <c r="L511" s="6">
        <f>J511*'Input Data'!AG526</f>
        <v>0</v>
      </c>
      <c r="M511" s="6">
        <f t="shared" si="15"/>
        <v>127.785</v>
      </c>
    </row>
    <row r="512" spans="1:13" x14ac:dyDescent="0.2">
      <c r="A512" s="1" t="str">
        <f>'Input Data'!B527</f>
        <v>WINNIPEG</v>
      </c>
      <c r="B512" s="1" t="str">
        <f>'Input Data'!AH527</f>
        <v>922 DUGALD RD</v>
      </c>
      <c r="C512" s="1" t="str">
        <f>'Input Data'!C527</f>
        <v>MB</v>
      </c>
      <c r="D512" s="1" t="str">
        <f>'Input Data'!D527</f>
        <v>D LS DYED</v>
      </c>
      <c r="E512" s="1">
        <f>'Input Data'!AA527</f>
        <v>105.2</v>
      </c>
      <c r="F512" s="1">
        <f>'Input Data'!F527</f>
        <v>4</v>
      </c>
      <c r="G512" s="1">
        <f>'Input Data'!G527</f>
        <v>0</v>
      </c>
      <c r="H512" s="1">
        <f>'Input Data'!H527</f>
        <v>0</v>
      </c>
      <c r="I512" s="1">
        <f>'Input Data'!I527</f>
        <v>0</v>
      </c>
      <c r="J512" s="1">
        <f t="shared" si="14"/>
        <v>109.2</v>
      </c>
      <c r="K512" s="6">
        <f>J512*'Input Data'!AF527</f>
        <v>5.4600000000000009</v>
      </c>
      <c r="L512" s="6">
        <f>J512*'Input Data'!AG527</f>
        <v>0</v>
      </c>
      <c r="M512" s="6">
        <f t="shared" si="15"/>
        <v>114.66</v>
      </c>
    </row>
    <row r="513" spans="1:13" x14ac:dyDescent="0.2">
      <c r="A513" s="1" t="str">
        <f>'Input Data'!B528</f>
        <v>WINNIPEG</v>
      </c>
      <c r="B513" s="1" t="str">
        <f>'Input Data'!AH528</f>
        <v>922 DUGALD RD</v>
      </c>
      <c r="C513" s="1" t="str">
        <f>'Input Data'!C528</f>
        <v>MB</v>
      </c>
      <c r="D513" s="1" t="str">
        <f>'Input Data'!D528</f>
        <v>DIESEL LS</v>
      </c>
      <c r="E513" s="1">
        <f>'Input Data'!AA528</f>
        <v>105.2</v>
      </c>
      <c r="F513" s="1">
        <f>'Input Data'!F528</f>
        <v>4</v>
      </c>
      <c r="G513" s="1">
        <f>'Input Data'!G528</f>
        <v>12.5</v>
      </c>
      <c r="H513" s="1">
        <f>'Input Data'!H528</f>
        <v>0</v>
      </c>
      <c r="I513" s="1">
        <f>'Input Data'!I528</f>
        <v>0</v>
      </c>
      <c r="J513" s="1">
        <f t="shared" si="14"/>
        <v>121.7</v>
      </c>
      <c r="K513" s="6">
        <f>J513*'Input Data'!AF528</f>
        <v>6.0850000000000009</v>
      </c>
      <c r="L513" s="6">
        <f>J513*'Input Data'!AG528</f>
        <v>0</v>
      </c>
      <c r="M513" s="6">
        <f t="shared" si="15"/>
        <v>127.785</v>
      </c>
    </row>
    <row r="514" spans="1:13" x14ac:dyDescent="0.2">
      <c r="A514" s="1" t="str">
        <f>'Input Data'!B529</f>
        <v>WINNIPEG</v>
      </c>
      <c r="B514" s="1" t="str">
        <f>'Input Data'!AH529</f>
        <v>922 DUGALD RD</v>
      </c>
      <c r="C514" s="1" t="str">
        <f>'Input Data'!C529</f>
        <v>MB</v>
      </c>
      <c r="D514" s="1" t="str">
        <f>'Input Data'!D529</f>
        <v>ETH MID</v>
      </c>
      <c r="E514" s="1">
        <f>'Input Data'!AA529</f>
        <v>94.6</v>
      </c>
      <c r="F514" s="1">
        <f>'Input Data'!F529</f>
        <v>10</v>
      </c>
      <c r="G514" s="1">
        <f>'Input Data'!G529</f>
        <v>12.5</v>
      </c>
      <c r="H514" s="1">
        <f>'Input Data'!H529</f>
        <v>0</v>
      </c>
      <c r="I514" s="1">
        <f>'Input Data'!I529</f>
        <v>0</v>
      </c>
      <c r="J514" s="1">
        <f t="shared" si="14"/>
        <v>117.1</v>
      </c>
      <c r="K514" s="6">
        <f>J514*'Input Data'!AF529</f>
        <v>5.8550000000000004</v>
      </c>
      <c r="L514" s="6">
        <f>J514*'Input Data'!AG529</f>
        <v>0</v>
      </c>
      <c r="M514" s="6">
        <f t="shared" si="15"/>
        <v>122.955</v>
      </c>
    </row>
    <row r="515" spans="1:13" x14ac:dyDescent="0.2">
      <c r="A515" s="1" t="str">
        <f>'Input Data'!B530</f>
        <v>WINNIPEG</v>
      </c>
      <c r="B515" s="1" t="str">
        <f>'Input Data'!AH530</f>
        <v>922 DUGALD RD</v>
      </c>
      <c r="C515" s="1" t="str">
        <f>'Input Data'!C530</f>
        <v>MB</v>
      </c>
      <c r="D515" s="1" t="str">
        <f>'Input Data'!D530</f>
        <v>ETH REG DYE</v>
      </c>
      <c r="E515" s="1">
        <f>'Input Data'!AA530</f>
        <v>90.6</v>
      </c>
      <c r="F515" s="1">
        <f>'Input Data'!F530</f>
        <v>10</v>
      </c>
      <c r="G515" s="1">
        <f>'Input Data'!G530</f>
        <v>2.7</v>
      </c>
      <c r="H515" s="1">
        <f>'Input Data'!H530</f>
        <v>0</v>
      </c>
      <c r="I515" s="1">
        <f>'Input Data'!I530</f>
        <v>0</v>
      </c>
      <c r="J515" s="1">
        <f t="shared" si="14"/>
        <v>103.3</v>
      </c>
      <c r="K515" s="6">
        <f>J515*'Input Data'!AF530</f>
        <v>5.165</v>
      </c>
      <c r="L515" s="6">
        <f>J515*'Input Data'!AG530</f>
        <v>0</v>
      </c>
      <c r="M515" s="6">
        <f t="shared" si="15"/>
        <v>108.465</v>
      </c>
    </row>
    <row r="516" spans="1:13" x14ac:dyDescent="0.2">
      <c r="A516" s="1" t="str">
        <f>'Input Data'!B531</f>
        <v>WINNIPEG</v>
      </c>
      <c r="B516" s="1" t="str">
        <f>'Input Data'!AH531</f>
        <v>922 DUGALD RD</v>
      </c>
      <c r="C516" s="1" t="str">
        <f>'Input Data'!C531</f>
        <v>MB</v>
      </c>
      <c r="D516" s="1" t="str">
        <f>'Input Data'!D531</f>
        <v>ETHANOL REG</v>
      </c>
      <c r="E516" s="1">
        <f>'Input Data'!AA531</f>
        <v>90.6</v>
      </c>
      <c r="F516" s="1">
        <f>'Input Data'!F531</f>
        <v>10</v>
      </c>
      <c r="G516" s="1">
        <f>'Input Data'!G531</f>
        <v>12.5</v>
      </c>
      <c r="H516" s="1">
        <f>'Input Data'!H531</f>
        <v>0</v>
      </c>
      <c r="I516" s="1">
        <f>'Input Data'!I531</f>
        <v>0</v>
      </c>
      <c r="J516" s="1">
        <f t="shared" si="14"/>
        <v>113.1</v>
      </c>
      <c r="K516" s="6">
        <f>J516*'Input Data'!AF531</f>
        <v>5.6550000000000002</v>
      </c>
      <c r="L516" s="6">
        <f>J516*'Input Data'!AG531</f>
        <v>0</v>
      </c>
      <c r="M516" s="6">
        <f t="shared" si="15"/>
        <v>118.755</v>
      </c>
    </row>
    <row r="517" spans="1:13" x14ac:dyDescent="0.2">
      <c r="A517" s="1" t="str">
        <f>'Input Data'!B532</f>
        <v>WINNIPEG</v>
      </c>
      <c r="B517" s="1" t="str">
        <f>'Input Data'!AH532</f>
        <v>922 DUGALD RD</v>
      </c>
      <c r="C517" s="1" t="str">
        <f>'Input Data'!C532</f>
        <v>MB</v>
      </c>
      <c r="D517" s="1" t="str">
        <f>'Input Data'!D532</f>
        <v>MID</v>
      </c>
      <c r="E517" s="1">
        <f>'Input Data'!AA532</f>
        <v>83.3</v>
      </c>
      <c r="F517" s="1">
        <f>'Input Data'!F532</f>
        <v>10</v>
      </c>
      <c r="G517" s="1">
        <f>'Input Data'!G532</f>
        <v>12.5</v>
      </c>
      <c r="H517" s="1">
        <f>'Input Data'!H532</f>
        <v>0</v>
      </c>
      <c r="I517" s="1">
        <f>'Input Data'!I532</f>
        <v>0</v>
      </c>
      <c r="J517" s="1">
        <f t="shared" si="14"/>
        <v>105.8</v>
      </c>
      <c r="K517" s="6">
        <f>J517*'Input Data'!AF532</f>
        <v>5.29</v>
      </c>
      <c r="L517" s="6">
        <f>J517*'Input Data'!AG532</f>
        <v>0</v>
      </c>
      <c r="M517" s="6">
        <f t="shared" si="15"/>
        <v>111.09</v>
      </c>
    </row>
    <row r="518" spans="1:13" x14ac:dyDescent="0.2">
      <c r="A518" s="1" t="str">
        <f>'Input Data'!B533</f>
        <v>WINNIPEG</v>
      </c>
      <c r="B518" s="1" t="str">
        <f>'Input Data'!AH533</f>
        <v>922 DUGALD RD</v>
      </c>
      <c r="C518" s="1" t="str">
        <f>'Input Data'!C533</f>
        <v>MB</v>
      </c>
      <c r="D518" s="1" t="str">
        <f>'Input Data'!D533</f>
        <v>PREM DYED</v>
      </c>
      <c r="E518" s="1">
        <f>'Input Data'!AA533</f>
        <v>109.6</v>
      </c>
      <c r="F518" s="1">
        <f>'Input Data'!F533</f>
        <v>10</v>
      </c>
      <c r="G518" s="1">
        <f>'Input Data'!G533</f>
        <v>2.7</v>
      </c>
      <c r="H518" s="1">
        <f>'Input Data'!H533</f>
        <v>0</v>
      </c>
      <c r="I518" s="1">
        <f>'Input Data'!I533</f>
        <v>0</v>
      </c>
      <c r="J518" s="1">
        <f t="shared" si="14"/>
        <v>122.3</v>
      </c>
      <c r="K518" s="6">
        <f>J518*'Input Data'!AF533</f>
        <v>6.1150000000000002</v>
      </c>
      <c r="L518" s="6">
        <f>J518*'Input Data'!AG533</f>
        <v>0</v>
      </c>
      <c r="M518" s="6">
        <f t="shared" si="15"/>
        <v>128.41499999999999</v>
      </c>
    </row>
    <row r="519" spans="1:13" x14ac:dyDescent="0.2">
      <c r="A519" s="1" t="str">
        <f>'Input Data'!B534</f>
        <v>WINNIPEG</v>
      </c>
      <c r="B519" s="1" t="str">
        <f>'Input Data'!AH534</f>
        <v>922 DUGALD RD</v>
      </c>
      <c r="C519" s="1" t="str">
        <f>'Input Data'!C534</f>
        <v>MB</v>
      </c>
      <c r="D519" s="1" t="str">
        <f>'Input Data'!D534</f>
        <v>PREMIUM</v>
      </c>
      <c r="E519" s="1">
        <f>'Input Data'!AA534</f>
        <v>109.6</v>
      </c>
      <c r="F519" s="1">
        <f>'Input Data'!F534</f>
        <v>10</v>
      </c>
      <c r="G519" s="1">
        <f>'Input Data'!G534</f>
        <v>12.5</v>
      </c>
      <c r="H519" s="1">
        <f>'Input Data'!H534</f>
        <v>0</v>
      </c>
      <c r="I519" s="1">
        <f>'Input Data'!I534</f>
        <v>0</v>
      </c>
      <c r="J519" s="1">
        <f t="shared" si="14"/>
        <v>132.1</v>
      </c>
      <c r="K519" s="6">
        <f>J519*'Input Data'!AF534</f>
        <v>6.6050000000000004</v>
      </c>
      <c r="L519" s="6">
        <f>J519*'Input Data'!AG534</f>
        <v>0</v>
      </c>
      <c r="M519" s="6">
        <f t="shared" si="15"/>
        <v>138.70499999999998</v>
      </c>
    </row>
    <row r="520" spans="1:13" x14ac:dyDescent="0.2">
      <c r="A520" s="1" t="str">
        <f>'Input Data'!B535</f>
        <v>WINNIPEG</v>
      </c>
      <c r="B520" s="1" t="str">
        <f>'Input Data'!AH535</f>
        <v>922 DUGALD RD</v>
      </c>
      <c r="C520" s="1" t="str">
        <f>'Input Data'!C535</f>
        <v>MB</v>
      </c>
      <c r="D520" s="1" t="str">
        <f>'Input Data'!D535</f>
        <v>REGULAR</v>
      </c>
      <c r="E520" s="1">
        <f>'Input Data'!AA535</f>
        <v>86.6</v>
      </c>
      <c r="F520" s="1">
        <f>'Input Data'!F535</f>
        <v>10</v>
      </c>
      <c r="G520" s="1">
        <f>'Input Data'!G535</f>
        <v>12.5</v>
      </c>
      <c r="H520" s="1">
        <f>'Input Data'!H535</f>
        <v>0</v>
      </c>
      <c r="I520" s="1">
        <f>'Input Data'!I535</f>
        <v>0</v>
      </c>
      <c r="J520" s="1">
        <f t="shared" si="14"/>
        <v>109.1</v>
      </c>
      <c r="K520" s="6">
        <f>J520*'Input Data'!AF535</f>
        <v>5.4550000000000001</v>
      </c>
      <c r="L520" s="6">
        <f>J520*'Input Data'!AG535</f>
        <v>0</v>
      </c>
      <c r="M520" s="6">
        <f t="shared" si="15"/>
        <v>114.55499999999999</v>
      </c>
    </row>
    <row r="521" spans="1:13" x14ac:dyDescent="0.2">
      <c r="A521" s="1" t="str">
        <f>'Input Data'!B536</f>
        <v>WINNIPEG</v>
      </c>
      <c r="B521" s="1" t="str">
        <f>'Input Data'!AH536</f>
        <v>922 DUGALD RD</v>
      </c>
      <c r="C521" s="1" t="str">
        <f>'Input Data'!C536</f>
        <v>MB</v>
      </c>
      <c r="D521" s="1" t="str">
        <f>'Input Data'!D536</f>
        <v>UNBRAND DEF</v>
      </c>
      <c r="E521" s="1">
        <f>'Input Data'!AA536</f>
        <v>105.2</v>
      </c>
      <c r="F521" s="1">
        <f>'Input Data'!F536</f>
        <v>0</v>
      </c>
      <c r="G521" s="1">
        <f>'Input Data'!G536</f>
        <v>0</v>
      </c>
      <c r="H521" s="1">
        <f>'Input Data'!H536</f>
        <v>0</v>
      </c>
      <c r="I521" s="1">
        <f>'Input Data'!I536</f>
        <v>0</v>
      </c>
      <c r="J521" s="1">
        <f t="shared" si="14"/>
        <v>105.2</v>
      </c>
      <c r="K521" s="6">
        <f>J521*'Input Data'!AF536</f>
        <v>13.676</v>
      </c>
      <c r="L521" s="6">
        <f>J521*'Input Data'!AG536</f>
        <v>0</v>
      </c>
      <c r="M521" s="6">
        <f t="shared" si="15"/>
        <v>118.876</v>
      </c>
    </row>
    <row r="522" spans="1:13" x14ac:dyDescent="0.2">
      <c r="A522" s="1" t="str">
        <f>'Input Data'!B537</f>
        <v>AFTON STATION</v>
      </c>
      <c r="B522" s="1" t="str">
        <f>'Input Data'!AH537</f>
        <v>86 BAYSIDE ROAD</v>
      </c>
      <c r="C522" s="1" t="str">
        <f>'Input Data'!C537</f>
        <v>NS</v>
      </c>
      <c r="D522" s="1" t="str">
        <f>'Input Data'!D537</f>
        <v>DIESEL LS</v>
      </c>
      <c r="E522" s="1">
        <f>'Input Data'!AA537</f>
        <v>101.3</v>
      </c>
      <c r="F522" s="1">
        <f>'Input Data'!F537</f>
        <v>4</v>
      </c>
      <c r="G522" s="1">
        <f>'Input Data'!G537</f>
        <v>15.4</v>
      </c>
      <c r="H522" s="1">
        <f>'Input Data'!H537</f>
        <v>0</v>
      </c>
      <c r="I522" s="1">
        <f>'Input Data'!I537</f>
        <v>0</v>
      </c>
      <c r="J522" s="1">
        <f t="shared" si="14"/>
        <v>120.7</v>
      </c>
      <c r="K522" s="6">
        <f>J522*'Input Data'!AF537</f>
        <v>18.105</v>
      </c>
      <c r="L522" s="6">
        <f>J522*'Input Data'!AG537</f>
        <v>0</v>
      </c>
      <c r="M522" s="6">
        <f t="shared" si="15"/>
        <v>138.80500000000001</v>
      </c>
    </row>
    <row r="523" spans="1:13" x14ac:dyDescent="0.2">
      <c r="A523" s="1" t="str">
        <f>'Input Data'!B538</f>
        <v>AFTON STATION</v>
      </c>
      <c r="B523" s="1" t="str">
        <f>'Input Data'!AH538</f>
        <v>86 BAYSIDE ROAD</v>
      </c>
      <c r="C523" s="1" t="str">
        <f>'Input Data'!C538</f>
        <v>NS</v>
      </c>
      <c r="D523" s="1" t="str">
        <f>'Input Data'!D538</f>
        <v>UNBRAND DEF</v>
      </c>
      <c r="E523" s="1">
        <f>'Input Data'!AA538</f>
        <v>99.1</v>
      </c>
      <c r="F523" s="1">
        <f>'Input Data'!F538</f>
        <v>0</v>
      </c>
      <c r="G523" s="1">
        <f>'Input Data'!G538</f>
        <v>0</v>
      </c>
      <c r="H523" s="1">
        <f>'Input Data'!H538</f>
        <v>0</v>
      </c>
      <c r="I523" s="1">
        <f>'Input Data'!I538</f>
        <v>0</v>
      </c>
      <c r="J523" s="1">
        <f t="shared" si="14"/>
        <v>99.1</v>
      </c>
      <c r="K523" s="6">
        <f>J523*'Input Data'!AF538</f>
        <v>14.864999999999998</v>
      </c>
      <c r="L523" s="6">
        <f>J523*'Input Data'!AG538</f>
        <v>0</v>
      </c>
      <c r="M523" s="6">
        <f t="shared" si="15"/>
        <v>113.96499999999999</v>
      </c>
    </row>
    <row r="524" spans="1:13" x14ac:dyDescent="0.2">
      <c r="A524" s="1" t="str">
        <f>'Input Data'!B539</f>
        <v>BAINSVILLE</v>
      </c>
      <c r="B524" s="1" t="str">
        <f>'Input Data'!AH539</f>
        <v>6115 4TH LINE ROAD</v>
      </c>
      <c r="C524" s="1" t="str">
        <f>'Input Data'!C539</f>
        <v>ON</v>
      </c>
      <c r="D524" s="1" t="str">
        <f>'Input Data'!D539</f>
        <v>D LS DYED</v>
      </c>
      <c r="E524" s="1">
        <f>'Input Data'!AA539</f>
        <v>104</v>
      </c>
      <c r="F524" s="1">
        <f>'Input Data'!F539</f>
        <v>4</v>
      </c>
      <c r="G524" s="1">
        <f>'Input Data'!G539</f>
        <v>0</v>
      </c>
      <c r="H524" s="1">
        <f>'Input Data'!H539</f>
        <v>0</v>
      </c>
      <c r="I524" s="1">
        <f>'Input Data'!I539</f>
        <v>0</v>
      </c>
      <c r="J524" s="1">
        <f t="shared" si="14"/>
        <v>108</v>
      </c>
      <c r="K524" s="6">
        <f>J524*'Input Data'!AF539</f>
        <v>14.040000000000001</v>
      </c>
      <c r="L524" s="6">
        <f>J524*'Input Data'!AG539</f>
        <v>0</v>
      </c>
      <c r="M524" s="6">
        <f t="shared" si="15"/>
        <v>122.04</v>
      </c>
    </row>
    <row r="525" spans="1:13" x14ac:dyDescent="0.2">
      <c r="A525" s="1" t="str">
        <f>'Input Data'!B540</f>
        <v>BAINSVILLE</v>
      </c>
      <c r="B525" s="1" t="str">
        <f>'Input Data'!AH540</f>
        <v>6115 4TH LINE ROAD</v>
      </c>
      <c r="C525" s="1" t="str">
        <f>'Input Data'!C540</f>
        <v>ON</v>
      </c>
      <c r="D525" s="1" t="str">
        <f>'Input Data'!D540</f>
        <v>DIESEL LS</v>
      </c>
      <c r="E525" s="1">
        <f>'Input Data'!AA540</f>
        <v>104</v>
      </c>
      <c r="F525" s="1">
        <f>'Input Data'!F540</f>
        <v>4</v>
      </c>
      <c r="G525" s="1">
        <f>'Input Data'!G540</f>
        <v>9</v>
      </c>
      <c r="H525" s="1">
        <f>'Input Data'!H540</f>
        <v>0</v>
      </c>
      <c r="I525" s="1">
        <f>'Input Data'!I540</f>
        <v>0</v>
      </c>
      <c r="J525" s="1">
        <f t="shared" si="14"/>
        <v>117</v>
      </c>
      <c r="K525" s="6">
        <f>J525*'Input Data'!AF540</f>
        <v>15.21</v>
      </c>
      <c r="L525" s="6">
        <f>J525*'Input Data'!AG540</f>
        <v>0</v>
      </c>
      <c r="M525" s="6">
        <f t="shared" si="15"/>
        <v>132.21</v>
      </c>
    </row>
    <row r="526" spans="1:13" x14ac:dyDescent="0.2">
      <c r="A526" s="1" t="str">
        <f>'Input Data'!B541</f>
        <v>BAINSVILLE</v>
      </c>
      <c r="B526" s="1" t="str">
        <f>'Input Data'!AH541</f>
        <v>6115 4TH LINE ROAD</v>
      </c>
      <c r="C526" s="1" t="str">
        <f>'Input Data'!C541</f>
        <v>ON</v>
      </c>
      <c r="D526" s="1" t="str">
        <f>'Input Data'!D541</f>
        <v>UNBRAND DEF</v>
      </c>
      <c r="E526" s="1">
        <f>'Input Data'!AA541</f>
        <v>122.9</v>
      </c>
      <c r="F526" s="1">
        <f>'Input Data'!F541</f>
        <v>0</v>
      </c>
      <c r="G526" s="1">
        <f>'Input Data'!G541</f>
        <v>0</v>
      </c>
      <c r="H526" s="1">
        <f>'Input Data'!H541</f>
        <v>0</v>
      </c>
      <c r="I526" s="1">
        <f>'Input Data'!I541</f>
        <v>0</v>
      </c>
      <c r="J526" s="1">
        <f t="shared" ref="J526:J589" si="16">SUM(E526:I526)</f>
        <v>122.9</v>
      </c>
      <c r="K526" s="6">
        <f>J526*'Input Data'!AF541</f>
        <v>15.977000000000002</v>
      </c>
      <c r="L526" s="6">
        <f>J526*'Input Data'!AG541</f>
        <v>0</v>
      </c>
      <c r="M526" s="6">
        <f t="shared" ref="M526:M589" si="17">SUM(J526:L526)</f>
        <v>138.87700000000001</v>
      </c>
    </row>
    <row r="527" spans="1:13" x14ac:dyDescent="0.2">
      <c r="A527" s="1" t="str">
        <f>'Input Data'!B542</f>
        <v>BELLEVILLE</v>
      </c>
      <c r="B527" s="1" t="str">
        <f>'Input Data'!AH542</f>
        <v>902 Wallbridge Loyalist Road</v>
      </c>
      <c r="C527" s="1" t="str">
        <f>'Input Data'!C542</f>
        <v>ON</v>
      </c>
      <c r="D527" s="1" t="str">
        <f>'Input Data'!D542</f>
        <v>D LS DYED</v>
      </c>
      <c r="E527" s="1">
        <f>'Input Data'!AA542</f>
        <v>104.1</v>
      </c>
      <c r="F527" s="1">
        <f>'Input Data'!F542</f>
        <v>4</v>
      </c>
      <c r="G527" s="1">
        <f>'Input Data'!G542</f>
        <v>0</v>
      </c>
      <c r="H527" s="1">
        <f>'Input Data'!H542</f>
        <v>0</v>
      </c>
      <c r="I527" s="1">
        <f>'Input Data'!I542</f>
        <v>0</v>
      </c>
      <c r="J527" s="1">
        <f t="shared" si="16"/>
        <v>108.1</v>
      </c>
      <c r="K527" s="6">
        <f>J527*'Input Data'!AF542</f>
        <v>14.052999999999999</v>
      </c>
      <c r="L527" s="6">
        <f>J527*'Input Data'!AG542</f>
        <v>0</v>
      </c>
      <c r="M527" s="6">
        <f t="shared" si="17"/>
        <v>122.15299999999999</v>
      </c>
    </row>
    <row r="528" spans="1:13" x14ac:dyDescent="0.2">
      <c r="A528" s="1" t="str">
        <f>'Input Data'!B543</f>
        <v>BELLEVILLE</v>
      </c>
      <c r="B528" s="1" t="str">
        <f>'Input Data'!AH543</f>
        <v>902 Wallbridge Loyalist Road</v>
      </c>
      <c r="C528" s="1" t="str">
        <f>'Input Data'!C543</f>
        <v>ON</v>
      </c>
      <c r="D528" s="1" t="str">
        <f>'Input Data'!D543</f>
        <v>DIESEL LS</v>
      </c>
      <c r="E528" s="1">
        <f>'Input Data'!AA543</f>
        <v>104.1</v>
      </c>
      <c r="F528" s="1">
        <f>'Input Data'!F543</f>
        <v>4</v>
      </c>
      <c r="G528" s="1">
        <f>'Input Data'!G543</f>
        <v>9</v>
      </c>
      <c r="H528" s="1">
        <f>'Input Data'!H543</f>
        <v>0</v>
      </c>
      <c r="I528" s="1">
        <f>'Input Data'!I543</f>
        <v>0</v>
      </c>
      <c r="J528" s="1">
        <f t="shared" si="16"/>
        <v>117.1</v>
      </c>
      <c r="K528" s="6">
        <f>J528*'Input Data'!AF543</f>
        <v>15.222999999999999</v>
      </c>
      <c r="L528" s="6">
        <f>J528*'Input Data'!AG543</f>
        <v>0</v>
      </c>
      <c r="M528" s="6">
        <f t="shared" si="17"/>
        <v>132.32299999999998</v>
      </c>
    </row>
    <row r="529" spans="1:13" x14ac:dyDescent="0.2">
      <c r="A529" s="1" t="str">
        <f>'Input Data'!B544</f>
        <v>BELLEVILLE</v>
      </c>
      <c r="B529" s="1" t="str">
        <f>'Input Data'!AH544</f>
        <v>902 Wallbridge Loyalist Road</v>
      </c>
      <c r="C529" s="1" t="str">
        <f>'Input Data'!C544</f>
        <v>ON</v>
      </c>
      <c r="D529" s="1" t="str">
        <f>'Input Data'!D544</f>
        <v>UNBRAND DEF</v>
      </c>
      <c r="E529" s="1">
        <f>'Input Data'!AA544</f>
        <v>106.5</v>
      </c>
      <c r="F529" s="1">
        <f>'Input Data'!F544</f>
        <v>0</v>
      </c>
      <c r="G529" s="1">
        <f>'Input Data'!G544</f>
        <v>0</v>
      </c>
      <c r="H529" s="1">
        <f>'Input Data'!H544</f>
        <v>0</v>
      </c>
      <c r="I529" s="1">
        <f>'Input Data'!I544</f>
        <v>0</v>
      </c>
      <c r="J529" s="1">
        <f t="shared" si="16"/>
        <v>106.5</v>
      </c>
      <c r="K529" s="6">
        <f>J529*'Input Data'!AF544</f>
        <v>13.845000000000001</v>
      </c>
      <c r="L529" s="6">
        <f>J529*'Input Data'!AG544</f>
        <v>0</v>
      </c>
      <c r="M529" s="6">
        <f t="shared" si="17"/>
        <v>120.345</v>
      </c>
    </row>
    <row r="530" spans="1:13" x14ac:dyDescent="0.2">
      <c r="A530" s="1" t="str">
        <f>'Input Data'!B545</f>
        <v>BELMONT</v>
      </c>
      <c r="B530" s="1" t="str">
        <f>'Input Data'!AH545</f>
        <v xml:space="preserve">HWY 401 &amp; 74 </v>
      </c>
      <c r="C530" s="1" t="str">
        <f>'Input Data'!C545</f>
        <v>ON</v>
      </c>
      <c r="D530" s="1" t="str">
        <f>'Input Data'!D545</f>
        <v>D LS DYED</v>
      </c>
      <c r="E530" s="1">
        <f>'Input Data'!AA545</f>
        <v>96</v>
      </c>
      <c r="F530" s="1">
        <f>'Input Data'!F545</f>
        <v>4</v>
      </c>
      <c r="G530" s="1">
        <f>'Input Data'!G545</f>
        <v>0</v>
      </c>
      <c r="H530" s="1">
        <f>'Input Data'!H545</f>
        <v>0</v>
      </c>
      <c r="I530" s="1">
        <f>'Input Data'!I545</f>
        <v>0</v>
      </c>
      <c r="J530" s="1">
        <f t="shared" si="16"/>
        <v>100</v>
      </c>
      <c r="K530" s="6">
        <f>J530*'Input Data'!AF545</f>
        <v>13</v>
      </c>
      <c r="L530" s="6">
        <f>J530*'Input Data'!AG545</f>
        <v>0</v>
      </c>
      <c r="M530" s="6">
        <f t="shared" si="17"/>
        <v>113</v>
      </c>
    </row>
    <row r="531" spans="1:13" x14ac:dyDescent="0.2">
      <c r="A531" s="1" t="str">
        <f>'Input Data'!B546</f>
        <v>BELMONT</v>
      </c>
      <c r="B531" s="1" t="str">
        <f>'Input Data'!AH546</f>
        <v xml:space="preserve">HWY 401 &amp; 74 </v>
      </c>
      <c r="C531" s="1" t="str">
        <f>'Input Data'!C546</f>
        <v>ON</v>
      </c>
      <c r="D531" s="1" t="str">
        <f>'Input Data'!D546</f>
        <v>DIESEL LS</v>
      </c>
      <c r="E531" s="1">
        <f>'Input Data'!AA546</f>
        <v>96</v>
      </c>
      <c r="F531" s="1">
        <f>'Input Data'!F546</f>
        <v>4</v>
      </c>
      <c r="G531" s="1">
        <f>'Input Data'!G546</f>
        <v>9</v>
      </c>
      <c r="H531" s="1">
        <f>'Input Data'!H546</f>
        <v>0</v>
      </c>
      <c r="I531" s="1">
        <f>'Input Data'!I546</f>
        <v>0</v>
      </c>
      <c r="J531" s="1">
        <f t="shared" si="16"/>
        <v>109</v>
      </c>
      <c r="K531" s="6">
        <f>J531*'Input Data'!AF546</f>
        <v>14.17</v>
      </c>
      <c r="L531" s="6">
        <f>J531*'Input Data'!AG546</f>
        <v>0</v>
      </c>
      <c r="M531" s="6">
        <f t="shared" si="17"/>
        <v>123.17</v>
      </c>
    </row>
    <row r="532" spans="1:13" x14ac:dyDescent="0.2">
      <c r="A532" s="1" t="str">
        <f>'Input Data'!B547</f>
        <v>BELMONT</v>
      </c>
      <c r="B532" s="1" t="str">
        <f>'Input Data'!AH547</f>
        <v xml:space="preserve">HWY 401 &amp; 74 </v>
      </c>
      <c r="C532" s="1" t="str">
        <f>'Input Data'!C547</f>
        <v>ON</v>
      </c>
      <c r="D532" s="1" t="str">
        <f>'Input Data'!D547</f>
        <v>ETH MID</v>
      </c>
      <c r="E532" s="1">
        <f>'Input Data'!AA547</f>
        <v>85.9</v>
      </c>
      <c r="F532" s="1">
        <f>'Input Data'!F547</f>
        <v>10</v>
      </c>
      <c r="G532" s="1">
        <f>'Input Data'!G547</f>
        <v>9</v>
      </c>
      <c r="H532" s="1">
        <f>'Input Data'!H547</f>
        <v>0</v>
      </c>
      <c r="I532" s="1">
        <f>'Input Data'!I547</f>
        <v>0</v>
      </c>
      <c r="J532" s="1">
        <f t="shared" si="16"/>
        <v>104.9</v>
      </c>
      <c r="K532" s="6">
        <f>J532*'Input Data'!AF547</f>
        <v>13.637</v>
      </c>
      <c r="L532" s="6">
        <f>J532*'Input Data'!AG547</f>
        <v>0</v>
      </c>
      <c r="M532" s="6">
        <f t="shared" si="17"/>
        <v>118.53700000000001</v>
      </c>
    </row>
    <row r="533" spans="1:13" x14ac:dyDescent="0.2">
      <c r="A533" s="1" t="str">
        <f>'Input Data'!B548</f>
        <v>BELMONT</v>
      </c>
      <c r="B533" s="1" t="str">
        <f>'Input Data'!AH548</f>
        <v xml:space="preserve">HWY 401 &amp; 74 </v>
      </c>
      <c r="C533" s="1" t="str">
        <f>'Input Data'!C548</f>
        <v>ON</v>
      </c>
      <c r="D533" s="1" t="str">
        <f>'Input Data'!D548</f>
        <v>ETHANOL REG</v>
      </c>
      <c r="E533" s="1">
        <f>'Input Data'!AA548</f>
        <v>81.900000000000006</v>
      </c>
      <c r="F533" s="1">
        <f>'Input Data'!F548</f>
        <v>10</v>
      </c>
      <c r="G533" s="1">
        <f>'Input Data'!G548</f>
        <v>9</v>
      </c>
      <c r="H533" s="1">
        <f>'Input Data'!H548</f>
        <v>0</v>
      </c>
      <c r="I533" s="1">
        <f>'Input Data'!I548</f>
        <v>0</v>
      </c>
      <c r="J533" s="1">
        <f t="shared" si="16"/>
        <v>100.9</v>
      </c>
      <c r="K533" s="6">
        <f>J533*'Input Data'!AF548</f>
        <v>13.117000000000001</v>
      </c>
      <c r="L533" s="6">
        <f>J533*'Input Data'!AG548</f>
        <v>0</v>
      </c>
      <c r="M533" s="6">
        <f t="shared" si="17"/>
        <v>114.01700000000001</v>
      </c>
    </row>
    <row r="534" spans="1:13" x14ac:dyDescent="0.2">
      <c r="A534" s="1" t="str">
        <f>'Input Data'!B549</f>
        <v>BELMONT</v>
      </c>
      <c r="B534" s="1" t="str">
        <f>'Input Data'!AH549</f>
        <v xml:space="preserve">HWY 401 &amp; 74 </v>
      </c>
      <c r="C534" s="1" t="str">
        <f>'Input Data'!C549</f>
        <v>ON</v>
      </c>
      <c r="D534" s="1" t="str">
        <f>'Input Data'!D549</f>
        <v>MID</v>
      </c>
      <c r="E534" s="1">
        <f>'Input Data'!AA549</f>
        <v>76.400000000000006</v>
      </c>
      <c r="F534" s="1">
        <f>'Input Data'!F549</f>
        <v>10</v>
      </c>
      <c r="G534" s="1">
        <f>'Input Data'!G549</f>
        <v>9</v>
      </c>
      <c r="H534" s="1">
        <f>'Input Data'!H549</f>
        <v>0</v>
      </c>
      <c r="I534" s="1">
        <f>'Input Data'!I549</f>
        <v>0</v>
      </c>
      <c r="J534" s="1">
        <f t="shared" si="16"/>
        <v>95.4</v>
      </c>
      <c r="K534" s="6">
        <f>J534*'Input Data'!AF549</f>
        <v>12.402000000000001</v>
      </c>
      <c r="L534" s="6">
        <f>J534*'Input Data'!AG549</f>
        <v>0</v>
      </c>
      <c r="M534" s="6">
        <f t="shared" si="17"/>
        <v>107.80200000000001</v>
      </c>
    </row>
    <row r="535" spans="1:13" x14ac:dyDescent="0.2">
      <c r="A535" s="1" t="str">
        <f>'Input Data'!B550</f>
        <v>BELMONT</v>
      </c>
      <c r="B535" s="1" t="str">
        <f>'Input Data'!AH550</f>
        <v xml:space="preserve">HWY 401 &amp; 74 </v>
      </c>
      <c r="C535" s="1" t="str">
        <f>'Input Data'!C550</f>
        <v>ON</v>
      </c>
      <c r="D535" s="1" t="str">
        <f>'Input Data'!D550</f>
        <v>PREMIUM</v>
      </c>
      <c r="E535" s="1">
        <f>'Input Data'!AA550</f>
        <v>134.30000000000001</v>
      </c>
      <c r="F535" s="1">
        <f>'Input Data'!F550</f>
        <v>10</v>
      </c>
      <c r="G535" s="1">
        <f>'Input Data'!G550</f>
        <v>9</v>
      </c>
      <c r="H535" s="1">
        <f>'Input Data'!H550</f>
        <v>0</v>
      </c>
      <c r="I535" s="1">
        <f>'Input Data'!I550</f>
        <v>0</v>
      </c>
      <c r="J535" s="1">
        <f t="shared" si="16"/>
        <v>153.30000000000001</v>
      </c>
      <c r="K535" s="6">
        <f>J535*'Input Data'!AF550</f>
        <v>19.929000000000002</v>
      </c>
      <c r="L535" s="6">
        <f>J535*'Input Data'!AG550</f>
        <v>0</v>
      </c>
      <c r="M535" s="6">
        <f t="shared" si="17"/>
        <v>173.22900000000001</v>
      </c>
    </row>
    <row r="536" spans="1:13" x14ac:dyDescent="0.2">
      <c r="A536" s="1" t="str">
        <f>'Input Data'!B551</f>
        <v>BELMONT</v>
      </c>
      <c r="B536" s="1" t="str">
        <f>'Input Data'!AH551</f>
        <v xml:space="preserve">HWY 401 &amp; 74 </v>
      </c>
      <c r="C536" s="1" t="str">
        <f>'Input Data'!C551</f>
        <v>ON</v>
      </c>
      <c r="D536" s="1" t="str">
        <f>'Input Data'!D551</f>
        <v>REGULAR</v>
      </c>
      <c r="E536" s="1">
        <f>'Input Data'!AA551</f>
        <v>63.4</v>
      </c>
      <c r="F536" s="1">
        <f>'Input Data'!F551</f>
        <v>10</v>
      </c>
      <c r="G536" s="1">
        <f>'Input Data'!G551</f>
        <v>9</v>
      </c>
      <c r="H536" s="1">
        <f>'Input Data'!H551</f>
        <v>0</v>
      </c>
      <c r="I536" s="1">
        <f>'Input Data'!I551</f>
        <v>0</v>
      </c>
      <c r="J536" s="1">
        <f t="shared" si="16"/>
        <v>82.4</v>
      </c>
      <c r="K536" s="6">
        <f>J536*'Input Data'!AF551</f>
        <v>10.712000000000002</v>
      </c>
      <c r="L536" s="6">
        <f>J536*'Input Data'!AG551</f>
        <v>0</v>
      </c>
      <c r="M536" s="6">
        <f t="shared" si="17"/>
        <v>93.112000000000009</v>
      </c>
    </row>
    <row r="537" spans="1:13" x14ac:dyDescent="0.2">
      <c r="A537" s="1" t="str">
        <f>'Input Data'!B552</f>
        <v>BELMONT</v>
      </c>
      <c r="B537" s="1" t="str">
        <f>'Input Data'!AH552</f>
        <v xml:space="preserve">HWY 401 &amp; 74 </v>
      </c>
      <c r="C537" s="1" t="str">
        <f>'Input Data'!C552</f>
        <v>ON</v>
      </c>
      <c r="D537" s="1" t="str">
        <f>'Input Data'!D552</f>
        <v>UNBRAND DEF</v>
      </c>
      <c r="E537" s="1">
        <f>'Input Data'!AA552</f>
        <v>118.5</v>
      </c>
      <c r="F537" s="1">
        <f>'Input Data'!F552</f>
        <v>0</v>
      </c>
      <c r="G537" s="1">
        <f>'Input Data'!G552</f>
        <v>0</v>
      </c>
      <c r="H537" s="1">
        <f>'Input Data'!H552</f>
        <v>0</v>
      </c>
      <c r="I537" s="1">
        <f>'Input Data'!I552</f>
        <v>0</v>
      </c>
      <c r="J537" s="1">
        <f t="shared" si="16"/>
        <v>118.5</v>
      </c>
      <c r="K537" s="6">
        <f>J537*'Input Data'!AF552</f>
        <v>15.405000000000001</v>
      </c>
      <c r="L537" s="6">
        <f>J537*'Input Data'!AG552</f>
        <v>0</v>
      </c>
      <c r="M537" s="6">
        <f t="shared" si="17"/>
        <v>133.905</v>
      </c>
    </row>
    <row r="538" spans="1:13" x14ac:dyDescent="0.2">
      <c r="A538" s="1" t="str">
        <f>'Input Data'!B553</f>
        <v>BRADFORD</v>
      </c>
      <c r="B538" s="1" t="str">
        <f>'Input Data'!AH553</f>
        <v>1-3479 SIMCOE COUNTY ROAD 88</v>
      </c>
      <c r="C538" s="1" t="str">
        <f>'Input Data'!C553</f>
        <v>ON</v>
      </c>
      <c r="D538" s="1" t="str">
        <f>'Input Data'!D553</f>
        <v>D LS DYED</v>
      </c>
      <c r="E538" s="1">
        <f>'Input Data'!AA553</f>
        <v>97.9</v>
      </c>
      <c r="F538" s="1">
        <f>'Input Data'!F553</f>
        <v>4</v>
      </c>
      <c r="G538" s="1">
        <f>'Input Data'!G553</f>
        <v>0</v>
      </c>
      <c r="H538" s="1">
        <f>'Input Data'!H553</f>
        <v>0</v>
      </c>
      <c r="I538" s="1">
        <f>'Input Data'!I553</f>
        <v>0</v>
      </c>
      <c r="J538" s="1">
        <f t="shared" si="16"/>
        <v>101.9</v>
      </c>
      <c r="K538" s="6">
        <f>J538*'Input Data'!AF553</f>
        <v>13.247000000000002</v>
      </c>
      <c r="L538" s="6">
        <f>J538*'Input Data'!AG553</f>
        <v>0</v>
      </c>
      <c r="M538" s="6">
        <f t="shared" si="17"/>
        <v>115.14700000000001</v>
      </c>
    </row>
    <row r="539" spans="1:13" x14ac:dyDescent="0.2">
      <c r="A539" s="1" t="str">
        <f>'Input Data'!B554</f>
        <v>BRADFORD</v>
      </c>
      <c r="B539" s="1" t="str">
        <f>'Input Data'!AH554</f>
        <v>1-3479 SIMCOE COUNTY ROAD 88</v>
      </c>
      <c r="C539" s="1" t="str">
        <f>'Input Data'!C554</f>
        <v>ON</v>
      </c>
      <c r="D539" s="1" t="str">
        <f>'Input Data'!D554</f>
        <v>DIESEL LS</v>
      </c>
      <c r="E539" s="1">
        <f>'Input Data'!AA554</f>
        <v>97.9</v>
      </c>
      <c r="F539" s="1">
        <f>'Input Data'!F554</f>
        <v>4</v>
      </c>
      <c r="G539" s="1">
        <f>'Input Data'!G554</f>
        <v>9</v>
      </c>
      <c r="H539" s="1">
        <f>'Input Data'!H554</f>
        <v>0</v>
      </c>
      <c r="I539" s="1">
        <f>'Input Data'!I554</f>
        <v>0</v>
      </c>
      <c r="J539" s="1">
        <f t="shared" si="16"/>
        <v>110.9</v>
      </c>
      <c r="K539" s="6">
        <f>J539*'Input Data'!AF554</f>
        <v>14.417000000000002</v>
      </c>
      <c r="L539" s="6">
        <f>J539*'Input Data'!AG554</f>
        <v>0</v>
      </c>
      <c r="M539" s="6">
        <f t="shared" si="17"/>
        <v>125.31700000000001</v>
      </c>
    </row>
    <row r="540" spans="1:13" x14ac:dyDescent="0.2">
      <c r="A540" s="1" t="str">
        <f>'Input Data'!B555</f>
        <v>BRADFORD</v>
      </c>
      <c r="B540" s="1" t="str">
        <f>'Input Data'!AH555</f>
        <v>1-3479 SIMCOE COUNTY ROAD 88</v>
      </c>
      <c r="C540" s="1" t="str">
        <f>'Input Data'!C555</f>
        <v>ON</v>
      </c>
      <c r="D540" s="1" t="str">
        <f>'Input Data'!D555</f>
        <v>ETH MID</v>
      </c>
      <c r="E540" s="1">
        <f>'Input Data'!AA555</f>
        <v>87.2</v>
      </c>
      <c r="F540" s="1">
        <f>'Input Data'!F555</f>
        <v>10</v>
      </c>
      <c r="G540" s="1">
        <f>'Input Data'!G555</f>
        <v>9</v>
      </c>
      <c r="H540" s="1">
        <f>'Input Data'!H555</f>
        <v>0</v>
      </c>
      <c r="I540" s="1">
        <f>'Input Data'!I555</f>
        <v>0</v>
      </c>
      <c r="J540" s="1">
        <f t="shared" si="16"/>
        <v>106.2</v>
      </c>
      <c r="K540" s="6">
        <f>J540*'Input Data'!AF555</f>
        <v>13.806000000000001</v>
      </c>
      <c r="L540" s="6">
        <f>J540*'Input Data'!AG555</f>
        <v>0</v>
      </c>
      <c r="M540" s="6">
        <f t="shared" si="17"/>
        <v>120.006</v>
      </c>
    </row>
    <row r="541" spans="1:13" x14ac:dyDescent="0.2">
      <c r="A541" s="1" t="str">
        <f>'Input Data'!B556</f>
        <v>BRADFORD</v>
      </c>
      <c r="B541" s="1" t="str">
        <f>'Input Data'!AH556</f>
        <v>1-3479 SIMCOE COUNTY ROAD 88</v>
      </c>
      <c r="C541" s="1" t="str">
        <f>'Input Data'!C556</f>
        <v>ON</v>
      </c>
      <c r="D541" s="1" t="str">
        <f>'Input Data'!D556</f>
        <v>ETHANOL REG</v>
      </c>
      <c r="E541" s="1">
        <f>'Input Data'!AA556</f>
        <v>83.2</v>
      </c>
      <c r="F541" s="1">
        <f>'Input Data'!F556</f>
        <v>10</v>
      </c>
      <c r="G541" s="1">
        <f>'Input Data'!G556</f>
        <v>9</v>
      </c>
      <c r="H541" s="1">
        <f>'Input Data'!H556</f>
        <v>0</v>
      </c>
      <c r="I541" s="1">
        <f>'Input Data'!I556</f>
        <v>0</v>
      </c>
      <c r="J541" s="1">
        <f t="shared" si="16"/>
        <v>102.2</v>
      </c>
      <c r="K541" s="6">
        <f>J541*'Input Data'!AF556</f>
        <v>13.286000000000001</v>
      </c>
      <c r="L541" s="6">
        <f>J541*'Input Data'!AG556</f>
        <v>0</v>
      </c>
      <c r="M541" s="6">
        <f t="shared" si="17"/>
        <v>115.486</v>
      </c>
    </row>
    <row r="542" spans="1:13" x14ac:dyDescent="0.2">
      <c r="A542" s="1" t="str">
        <f>'Input Data'!B557</f>
        <v>BRADFORD</v>
      </c>
      <c r="B542" s="1" t="str">
        <f>'Input Data'!AH557</f>
        <v>1-3479 SIMCOE COUNTY ROAD 88</v>
      </c>
      <c r="C542" s="1" t="str">
        <f>'Input Data'!C557</f>
        <v>ON</v>
      </c>
      <c r="D542" s="1" t="str">
        <f>'Input Data'!D557</f>
        <v>PREMIUM</v>
      </c>
      <c r="E542" s="1">
        <f>'Input Data'!AA557</f>
        <v>95.3</v>
      </c>
      <c r="F542" s="1">
        <f>'Input Data'!F557</f>
        <v>10</v>
      </c>
      <c r="G542" s="1">
        <f>'Input Data'!G557</f>
        <v>9</v>
      </c>
      <c r="H542" s="1">
        <f>'Input Data'!H557</f>
        <v>0</v>
      </c>
      <c r="I542" s="1">
        <f>'Input Data'!I557</f>
        <v>0</v>
      </c>
      <c r="J542" s="1">
        <f t="shared" si="16"/>
        <v>114.3</v>
      </c>
      <c r="K542" s="6">
        <f>J542*'Input Data'!AF557</f>
        <v>14.859</v>
      </c>
      <c r="L542" s="6">
        <f>J542*'Input Data'!AG557</f>
        <v>0</v>
      </c>
      <c r="M542" s="6">
        <f t="shared" si="17"/>
        <v>129.15899999999999</v>
      </c>
    </row>
    <row r="543" spans="1:13" x14ac:dyDescent="0.2">
      <c r="A543" s="1" t="str">
        <f>'Input Data'!B558</f>
        <v>BRADFORD</v>
      </c>
      <c r="B543" s="1" t="str">
        <f>'Input Data'!AH558</f>
        <v>1-3479 SIMCOE COUNTY ROAD 88</v>
      </c>
      <c r="C543" s="1" t="str">
        <f>'Input Data'!C558</f>
        <v>ON</v>
      </c>
      <c r="D543" s="1" t="str">
        <f>'Input Data'!D558</f>
        <v>UNBRAND DEF</v>
      </c>
      <c r="E543" s="1">
        <f>'Input Data'!AA558</f>
        <v>118.5</v>
      </c>
      <c r="F543" s="1">
        <f>'Input Data'!F558</f>
        <v>0</v>
      </c>
      <c r="G543" s="1">
        <f>'Input Data'!G558</f>
        <v>0</v>
      </c>
      <c r="H543" s="1">
        <f>'Input Data'!H558</f>
        <v>0</v>
      </c>
      <c r="I543" s="1">
        <f>'Input Data'!I558</f>
        <v>0</v>
      </c>
      <c r="J543" s="1">
        <f t="shared" si="16"/>
        <v>118.5</v>
      </c>
      <c r="K543" s="6">
        <f>J543*'Input Data'!AF558</f>
        <v>15.405000000000001</v>
      </c>
      <c r="L543" s="6">
        <f>J543*'Input Data'!AG558</f>
        <v>0</v>
      </c>
      <c r="M543" s="6">
        <f t="shared" si="17"/>
        <v>133.905</v>
      </c>
    </row>
    <row r="544" spans="1:13" x14ac:dyDescent="0.2">
      <c r="A544" s="1" t="str">
        <f>'Input Data'!B559</f>
        <v>CARDINAL</v>
      </c>
      <c r="B544" s="1" t="str">
        <f>'Input Data'!AH559</f>
        <v>2085 SHANLY RD COUNTY RD 22</v>
      </c>
      <c r="C544" s="1" t="str">
        <f>'Input Data'!C559</f>
        <v>ON</v>
      </c>
      <c r="D544" s="1" t="str">
        <f>'Input Data'!D559</f>
        <v>D LS DYED</v>
      </c>
      <c r="E544" s="1">
        <f>'Input Data'!AA559</f>
        <v>104.8</v>
      </c>
      <c r="F544" s="1">
        <f>'Input Data'!F559</f>
        <v>4</v>
      </c>
      <c r="G544" s="1">
        <f>'Input Data'!G559</f>
        <v>0</v>
      </c>
      <c r="H544" s="1">
        <f>'Input Data'!H559</f>
        <v>0</v>
      </c>
      <c r="I544" s="1">
        <f>'Input Data'!I559</f>
        <v>0</v>
      </c>
      <c r="J544" s="1">
        <f t="shared" si="16"/>
        <v>108.8</v>
      </c>
      <c r="K544" s="6">
        <f>J544*'Input Data'!AF559</f>
        <v>14.144</v>
      </c>
      <c r="L544" s="6">
        <f>J544*'Input Data'!AG559</f>
        <v>0</v>
      </c>
      <c r="M544" s="6">
        <f t="shared" si="17"/>
        <v>122.944</v>
      </c>
    </row>
    <row r="545" spans="1:13" x14ac:dyDescent="0.2">
      <c r="A545" s="1" t="str">
        <f>'Input Data'!B560</f>
        <v>CARDINAL</v>
      </c>
      <c r="B545" s="1" t="str">
        <f>'Input Data'!AH560</f>
        <v>2085 SHANLY RD COUNTY RD 22</v>
      </c>
      <c r="C545" s="1" t="str">
        <f>'Input Data'!C560</f>
        <v>ON</v>
      </c>
      <c r="D545" s="1" t="str">
        <f>'Input Data'!D560</f>
        <v>DIESEL LS</v>
      </c>
      <c r="E545" s="1">
        <f>'Input Data'!AA560</f>
        <v>104.8</v>
      </c>
      <c r="F545" s="1">
        <f>'Input Data'!F560</f>
        <v>4</v>
      </c>
      <c r="G545" s="1">
        <f>'Input Data'!G560</f>
        <v>9</v>
      </c>
      <c r="H545" s="1">
        <f>'Input Data'!H560</f>
        <v>0</v>
      </c>
      <c r="I545" s="1">
        <f>'Input Data'!I560</f>
        <v>0</v>
      </c>
      <c r="J545" s="1">
        <f t="shared" si="16"/>
        <v>117.8</v>
      </c>
      <c r="K545" s="6">
        <f>J545*'Input Data'!AF560</f>
        <v>15.314</v>
      </c>
      <c r="L545" s="6">
        <f>J545*'Input Data'!AG560</f>
        <v>0</v>
      </c>
      <c r="M545" s="6">
        <f t="shared" si="17"/>
        <v>133.114</v>
      </c>
    </row>
    <row r="546" spans="1:13" x14ac:dyDescent="0.2">
      <c r="A546" s="1" t="str">
        <f>'Input Data'!B561</f>
        <v>CARDINAL</v>
      </c>
      <c r="B546" s="1" t="str">
        <f>'Input Data'!AH561</f>
        <v>2085 SHANLY RD COUNTY RD 22</v>
      </c>
      <c r="C546" s="1" t="str">
        <f>'Input Data'!C561</f>
        <v>ON</v>
      </c>
      <c r="D546" s="1" t="str">
        <f>'Input Data'!D561</f>
        <v>UNBRAND DEF</v>
      </c>
      <c r="E546" s="1">
        <f>'Input Data'!AA561</f>
        <v>127.3</v>
      </c>
      <c r="F546" s="1">
        <f>'Input Data'!F561</f>
        <v>0</v>
      </c>
      <c r="G546" s="1">
        <f>'Input Data'!G561</f>
        <v>0</v>
      </c>
      <c r="H546" s="1">
        <f>'Input Data'!H561</f>
        <v>0</v>
      </c>
      <c r="I546" s="1">
        <f>'Input Data'!I561</f>
        <v>0</v>
      </c>
      <c r="J546" s="1">
        <f t="shared" si="16"/>
        <v>127.3</v>
      </c>
      <c r="K546" s="6">
        <f>J546*'Input Data'!AF561</f>
        <v>16.548999999999999</v>
      </c>
      <c r="L546" s="6">
        <f>J546*'Input Data'!AG561</f>
        <v>0</v>
      </c>
      <c r="M546" s="6">
        <f t="shared" si="17"/>
        <v>143.84899999999999</v>
      </c>
    </row>
    <row r="547" spans="1:13" x14ac:dyDescent="0.2">
      <c r="A547" s="1" t="str">
        <f>'Input Data'!B562</f>
        <v>CHATHAM</v>
      </c>
      <c r="B547" s="1" t="str">
        <f>'Input Data'!AH562</f>
        <v>22216 Bloomfield Road</v>
      </c>
      <c r="C547" s="1" t="str">
        <f>'Input Data'!C562</f>
        <v>ON</v>
      </c>
      <c r="D547" s="1" t="str">
        <f>'Input Data'!D562</f>
        <v>D LS DYED</v>
      </c>
      <c r="E547" s="1">
        <f>'Input Data'!AA562</f>
        <v>98.6</v>
      </c>
      <c r="F547" s="1">
        <f>'Input Data'!F562</f>
        <v>4</v>
      </c>
      <c r="G547" s="1">
        <f>'Input Data'!G562</f>
        <v>0</v>
      </c>
      <c r="H547" s="1">
        <f>'Input Data'!H562</f>
        <v>0</v>
      </c>
      <c r="I547" s="1">
        <f>'Input Data'!I562</f>
        <v>0</v>
      </c>
      <c r="J547" s="1">
        <f t="shared" si="16"/>
        <v>102.6</v>
      </c>
      <c r="K547" s="6">
        <f>J547*'Input Data'!AF562</f>
        <v>13.337999999999999</v>
      </c>
      <c r="L547" s="6">
        <f>J547*'Input Data'!AG562</f>
        <v>0</v>
      </c>
      <c r="M547" s="6">
        <f t="shared" si="17"/>
        <v>115.93799999999999</v>
      </c>
    </row>
    <row r="548" spans="1:13" x14ac:dyDescent="0.2">
      <c r="A548" s="1" t="str">
        <f>'Input Data'!B563</f>
        <v>CHATHAM</v>
      </c>
      <c r="B548" s="1" t="str">
        <f>'Input Data'!AH563</f>
        <v>22216 Bloomfield Road</v>
      </c>
      <c r="C548" s="1" t="str">
        <f>'Input Data'!C563</f>
        <v>ON</v>
      </c>
      <c r="D548" s="1" t="str">
        <f>'Input Data'!D563</f>
        <v>DIESEL LS</v>
      </c>
      <c r="E548" s="1">
        <f>'Input Data'!AA563</f>
        <v>98.6</v>
      </c>
      <c r="F548" s="1">
        <f>'Input Data'!F563</f>
        <v>4</v>
      </c>
      <c r="G548" s="1">
        <f>'Input Data'!G563</f>
        <v>9</v>
      </c>
      <c r="H548" s="1">
        <f>'Input Data'!H563</f>
        <v>0</v>
      </c>
      <c r="I548" s="1">
        <f>'Input Data'!I563</f>
        <v>0</v>
      </c>
      <c r="J548" s="1">
        <f t="shared" si="16"/>
        <v>111.6</v>
      </c>
      <c r="K548" s="6">
        <f>J548*'Input Data'!AF563</f>
        <v>14.507999999999999</v>
      </c>
      <c r="L548" s="6">
        <f>J548*'Input Data'!AG563</f>
        <v>0</v>
      </c>
      <c r="M548" s="6">
        <f t="shared" si="17"/>
        <v>126.10799999999999</v>
      </c>
    </row>
    <row r="549" spans="1:13" x14ac:dyDescent="0.2">
      <c r="A549" s="1" t="str">
        <f>'Input Data'!B564</f>
        <v>CHATHAM</v>
      </c>
      <c r="B549" s="1" t="str">
        <f>'Input Data'!AH564</f>
        <v>22216 Bloomfield Road</v>
      </c>
      <c r="C549" s="1" t="str">
        <f>'Input Data'!C564</f>
        <v>ON</v>
      </c>
      <c r="D549" s="1" t="str">
        <f>'Input Data'!D564</f>
        <v>UNBRAND DEF</v>
      </c>
      <c r="E549" s="1">
        <f>'Input Data'!AA564</f>
        <v>106.1</v>
      </c>
      <c r="F549" s="1">
        <f>'Input Data'!F564</f>
        <v>0</v>
      </c>
      <c r="G549" s="1">
        <f>'Input Data'!G564</f>
        <v>0</v>
      </c>
      <c r="H549" s="1">
        <f>'Input Data'!H564</f>
        <v>0</v>
      </c>
      <c r="I549" s="1">
        <f>'Input Data'!I564</f>
        <v>0</v>
      </c>
      <c r="J549" s="1">
        <f t="shared" si="16"/>
        <v>106.1</v>
      </c>
      <c r="K549" s="6">
        <f>J549*'Input Data'!AF564</f>
        <v>13.792999999999999</v>
      </c>
      <c r="L549" s="6">
        <f>J549*'Input Data'!AG564</f>
        <v>0</v>
      </c>
      <c r="M549" s="6">
        <f t="shared" si="17"/>
        <v>119.893</v>
      </c>
    </row>
    <row r="550" spans="1:13" x14ac:dyDescent="0.2">
      <c r="A550" s="1" t="str">
        <f>'Input Data'!B565</f>
        <v>COCHRANE</v>
      </c>
      <c r="B550" s="1" t="str">
        <f>'Input Data'!AH565</f>
        <v>99 HWY 11 S</v>
      </c>
      <c r="C550" s="1" t="str">
        <f>'Input Data'!C565</f>
        <v>ON</v>
      </c>
      <c r="D550" s="1" t="str">
        <f>'Input Data'!D565</f>
        <v>D LS DYED</v>
      </c>
      <c r="E550" s="1">
        <f>'Input Data'!AA565</f>
        <v>104.2</v>
      </c>
      <c r="F550" s="1">
        <f>'Input Data'!F565</f>
        <v>4</v>
      </c>
      <c r="G550" s="1">
        <f>'Input Data'!G565</f>
        <v>0</v>
      </c>
      <c r="H550" s="1">
        <f>'Input Data'!H565</f>
        <v>0</v>
      </c>
      <c r="I550" s="1">
        <f>'Input Data'!I565</f>
        <v>0</v>
      </c>
      <c r="J550" s="1">
        <f t="shared" si="16"/>
        <v>108.2</v>
      </c>
      <c r="K550" s="6">
        <f>J550*'Input Data'!AF565</f>
        <v>14.066000000000001</v>
      </c>
      <c r="L550" s="6">
        <f>J550*'Input Data'!AG565</f>
        <v>0</v>
      </c>
      <c r="M550" s="6">
        <f t="shared" si="17"/>
        <v>122.26600000000001</v>
      </c>
    </row>
    <row r="551" spans="1:13" x14ac:dyDescent="0.2">
      <c r="A551" s="1" t="str">
        <f>'Input Data'!B566</f>
        <v>COCHRANE</v>
      </c>
      <c r="B551" s="1" t="str">
        <f>'Input Data'!AH566</f>
        <v>99 HWY 11 S</v>
      </c>
      <c r="C551" s="1" t="str">
        <f>'Input Data'!C566</f>
        <v>ON</v>
      </c>
      <c r="D551" s="1" t="str">
        <f>'Input Data'!D566</f>
        <v>DIESEL LS</v>
      </c>
      <c r="E551" s="1">
        <f>'Input Data'!AA566</f>
        <v>104.2</v>
      </c>
      <c r="F551" s="1">
        <f>'Input Data'!F566</f>
        <v>4</v>
      </c>
      <c r="G551" s="1">
        <f>'Input Data'!G566</f>
        <v>9</v>
      </c>
      <c r="H551" s="1">
        <f>'Input Data'!H566</f>
        <v>0</v>
      </c>
      <c r="I551" s="1">
        <f>'Input Data'!I566</f>
        <v>0</v>
      </c>
      <c r="J551" s="1">
        <f t="shared" si="16"/>
        <v>117.2</v>
      </c>
      <c r="K551" s="6">
        <f>J551*'Input Data'!AF566</f>
        <v>15.236000000000001</v>
      </c>
      <c r="L551" s="6">
        <f>J551*'Input Data'!AG566</f>
        <v>0</v>
      </c>
      <c r="M551" s="6">
        <f t="shared" si="17"/>
        <v>132.43600000000001</v>
      </c>
    </row>
    <row r="552" spans="1:13" x14ac:dyDescent="0.2">
      <c r="A552" s="1" t="str">
        <f>'Input Data'!B567</f>
        <v>COCHRANE</v>
      </c>
      <c r="B552" s="1" t="str">
        <f>'Input Data'!AH567</f>
        <v>99 HWY 11 S</v>
      </c>
      <c r="C552" s="1" t="str">
        <f>'Input Data'!C567</f>
        <v>ON</v>
      </c>
      <c r="D552" s="1" t="str">
        <f>'Input Data'!D567</f>
        <v>ETHANOL REG</v>
      </c>
      <c r="E552" s="1">
        <f>'Input Data'!AA567</f>
        <v>76</v>
      </c>
      <c r="F552" s="1">
        <f>'Input Data'!F567</f>
        <v>10</v>
      </c>
      <c r="G552" s="1">
        <f>'Input Data'!G567</f>
        <v>9</v>
      </c>
      <c r="H552" s="1">
        <f>'Input Data'!H567</f>
        <v>0</v>
      </c>
      <c r="I552" s="1">
        <f>'Input Data'!I567</f>
        <v>0</v>
      </c>
      <c r="J552" s="1">
        <f t="shared" si="16"/>
        <v>95</v>
      </c>
      <c r="K552" s="6">
        <f>J552*'Input Data'!AF567</f>
        <v>12.35</v>
      </c>
      <c r="L552" s="6">
        <f>J552*'Input Data'!AG567</f>
        <v>0</v>
      </c>
      <c r="M552" s="6">
        <f t="shared" si="17"/>
        <v>107.35</v>
      </c>
    </row>
    <row r="553" spans="1:13" x14ac:dyDescent="0.2">
      <c r="A553" s="1" t="str">
        <f>'Input Data'!B568</f>
        <v>COCHRANE</v>
      </c>
      <c r="B553" s="1" t="str">
        <f>'Input Data'!AH568</f>
        <v>99 HWY 11 S</v>
      </c>
      <c r="C553" s="1" t="str">
        <f>'Input Data'!C568</f>
        <v>ON</v>
      </c>
      <c r="D553" s="1" t="str">
        <f>'Input Data'!D568</f>
        <v>PREMIUM</v>
      </c>
      <c r="E553" s="1">
        <f>'Input Data'!AA568</f>
        <v>86</v>
      </c>
      <c r="F553" s="1">
        <f>'Input Data'!F568</f>
        <v>10</v>
      </c>
      <c r="G553" s="1">
        <f>'Input Data'!G568</f>
        <v>9</v>
      </c>
      <c r="H553" s="1">
        <f>'Input Data'!H568</f>
        <v>0</v>
      </c>
      <c r="I553" s="1">
        <f>'Input Data'!I568</f>
        <v>0</v>
      </c>
      <c r="J553" s="1">
        <f t="shared" si="16"/>
        <v>105</v>
      </c>
      <c r="K553" s="6">
        <f>J553*'Input Data'!AF568</f>
        <v>13.65</v>
      </c>
      <c r="L553" s="6">
        <f>J553*'Input Data'!AG568</f>
        <v>0</v>
      </c>
      <c r="M553" s="6">
        <f t="shared" si="17"/>
        <v>118.65</v>
      </c>
    </row>
    <row r="554" spans="1:13" x14ac:dyDescent="0.2">
      <c r="A554" s="1" t="str">
        <f>'Input Data'!B569</f>
        <v>COCHRANE</v>
      </c>
      <c r="B554" s="1" t="str">
        <f>'Input Data'!AH569</f>
        <v>99 HWY 11 S</v>
      </c>
      <c r="C554" s="1" t="str">
        <f>'Input Data'!C569</f>
        <v>ON</v>
      </c>
      <c r="D554" s="1" t="str">
        <f>'Input Data'!D569</f>
        <v>UNBRAND DEF</v>
      </c>
      <c r="E554" s="1">
        <f>'Input Data'!AA569</f>
        <v>91.9</v>
      </c>
      <c r="F554" s="1">
        <f>'Input Data'!F569</f>
        <v>0</v>
      </c>
      <c r="G554" s="1">
        <f>'Input Data'!G569</f>
        <v>0</v>
      </c>
      <c r="H554" s="1">
        <f>'Input Data'!H569</f>
        <v>0</v>
      </c>
      <c r="I554" s="1">
        <f>'Input Data'!I569</f>
        <v>0</v>
      </c>
      <c r="J554" s="1">
        <f t="shared" si="16"/>
        <v>91.9</v>
      </c>
      <c r="K554" s="6">
        <f>J554*'Input Data'!AF569</f>
        <v>11.947000000000001</v>
      </c>
      <c r="L554" s="6">
        <f>J554*'Input Data'!AG569</f>
        <v>0</v>
      </c>
      <c r="M554" s="6">
        <f t="shared" si="17"/>
        <v>103.84700000000001</v>
      </c>
    </row>
    <row r="555" spans="1:13" x14ac:dyDescent="0.2">
      <c r="A555" s="1" t="str">
        <f>'Input Data'!B570</f>
        <v>CORNWALL</v>
      </c>
      <c r="B555" s="1" t="str">
        <f>'Input Data'!AH570</f>
        <v>1400 BOUNDARY RD</v>
      </c>
      <c r="C555" s="1" t="str">
        <f>'Input Data'!C570</f>
        <v>ON</v>
      </c>
      <c r="D555" s="1" t="str">
        <f>'Input Data'!D570</f>
        <v>D LS DYED</v>
      </c>
      <c r="E555" s="1">
        <f>'Input Data'!AA570</f>
        <v>104.4</v>
      </c>
      <c r="F555" s="1">
        <f>'Input Data'!F570</f>
        <v>4</v>
      </c>
      <c r="G555" s="1">
        <f>'Input Data'!G570</f>
        <v>0</v>
      </c>
      <c r="H555" s="1">
        <f>'Input Data'!H570</f>
        <v>0</v>
      </c>
      <c r="I555" s="1">
        <f>'Input Data'!I570</f>
        <v>0</v>
      </c>
      <c r="J555" s="1">
        <f t="shared" si="16"/>
        <v>108.4</v>
      </c>
      <c r="K555" s="6">
        <f>J555*'Input Data'!AF570</f>
        <v>14.092000000000001</v>
      </c>
      <c r="L555" s="6">
        <f>J555*'Input Data'!AG570</f>
        <v>0</v>
      </c>
      <c r="M555" s="6">
        <f t="shared" si="17"/>
        <v>122.492</v>
      </c>
    </row>
    <row r="556" spans="1:13" x14ac:dyDescent="0.2">
      <c r="A556" s="1" t="str">
        <f>'Input Data'!B571</f>
        <v>CORNWALL</v>
      </c>
      <c r="B556" s="1" t="str">
        <f>'Input Data'!AH571</f>
        <v>1400 BOUNDARY RD</v>
      </c>
      <c r="C556" s="1" t="str">
        <f>'Input Data'!C571</f>
        <v>ON</v>
      </c>
      <c r="D556" s="1" t="str">
        <f>'Input Data'!D571</f>
        <v>DIESEL LS</v>
      </c>
      <c r="E556" s="1">
        <f>'Input Data'!AA571</f>
        <v>104.4</v>
      </c>
      <c r="F556" s="1">
        <f>'Input Data'!F571</f>
        <v>4</v>
      </c>
      <c r="G556" s="1">
        <f>'Input Data'!G571</f>
        <v>9</v>
      </c>
      <c r="H556" s="1">
        <f>'Input Data'!H571</f>
        <v>0</v>
      </c>
      <c r="I556" s="1">
        <f>'Input Data'!I571</f>
        <v>0</v>
      </c>
      <c r="J556" s="1">
        <f t="shared" si="16"/>
        <v>117.4</v>
      </c>
      <c r="K556" s="6">
        <f>J556*'Input Data'!AF571</f>
        <v>15.262</v>
      </c>
      <c r="L556" s="6">
        <f>J556*'Input Data'!AG571</f>
        <v>0</v>
      </c>
      <c r="M556" s="6">
        <f t="shared" si="17"/>
        <v>132.66200000000001</v>
      </c>
    </row>
    <row r="557" spans="1:13" x14ac:dyDescent="0.2">
      <c r="A557" s="1" t="str">
        <f>'Input Data'!B572</f>
        <v>CORNWALL</v>
      </c>
      <c r="B557" s="1" t="str">
        <f>'Input Data'!AH572</f>
        <v>1400 BOUNDARY RD</v>
      </c>
      <c r="C557" s="1" t="str">
        <f>'Input Data'!C572</f>
        <v>ON</v>
      </c>
      <c r="D557" s="1" t="str">
        <f>'Input Data'!D572</f>
        <v>UNBRAND DEF</v>
      </c>
      <c r="E557" s="1">
        <f>'Input Data'!AA572</f>
        <v>109.6</v>
      </c>
      <c r="F557" s="1">
        <f>'Input Data'!F572</f>
        <v>0</v>
      </c>
      <c r="G557" s="1">
        <f>'Input Data'!G572</f>
        <v>0</v>
      </c>
      <c r="H557" s="1">
        <f>'Input Data'!H572</f>
        <v>0</v>
      </c>
      <c r="I557" s="1">
        <f>'Input Data'!I572</f>
        <v>0</v>
      </c>
      <c r="J557" s="1">
        <f t="shared" si="16"/>
        <v>109.6</v>
      </c>
      <c r="K557" s="6">
        <f>J557*'Input Data'!AF572</f>
        <v>14.247999999999999</v>
      </c>
      <c r="L557" s="6">
        <f>J557*'Input Data'!AG572</f>
        <v>0</v>
      </c>
      <c r="M557" s="6">
        <f t="shared" si="17"/>
        <v>123.848</v>
      </c>
    </row>
    <row r="558" spans="1:13" x14ac:dyDescent="0.2">
      <c r="A558" s="1" t="str">
        <f>'Input Data'!B573</f>
        <v>DRYDEN</v>
      </c>
      <c r="B558" s="1" t="str">
        <f>'Input Data'!AH573</f>
        <v>15627 HWY 17 E</v>
      </c>
      <c r="C558" s="1" t="str">
        <f>'Input Data'!C573</f>
        <v>ON</v>
      </c>
      <c r="D558" s="1" t="str">
        <f>'Input Data'!D573</f>
        <v>D LS DYED</v>
      </c>
      <c r="E558" s="1">
        <f>'Input Data'!AA573</f>
        <v>107.9</v>
      </c>
      <c r="F558" s="1">
        <f>'Input Data'!F573</f>
        <v>4</v>
      </c>
      <c r="G558" s="1">
        <f>'Input Data'!G573</f>
        <v>0</v>
      </c>
      <c r="H558" s="1">
        <f>'Input Data'!H573</f>
        <v>0</v>
      </c>
      <c r="I558" s="1">
        <f>'Input Data'!I573</f>
        <v>0</v>
      </c>
      <c r="J558" s="1">
        <f t="shared" si="16"/>
        <v>111.9</v>
      </c>
      <c r="K558" s="6">
        <f>J558*'Input Data'!AF573</f>
        <v>14.547000000000001</v>
      </c>
      <c r="L558" s="6">
        <f>J558*'Input Data'!AG573</f>
        <v>0</v>
      </c>
      <c r="M558" s="6">
        <f t="shared" si="17"/>
        <v>126.447</v>
      </c>
    </row>
    <row r="559" spans="1:13" x14ac:dyDescent="0.2">
      <c r="A559" s="1" t="str">
        <f>'Input Data'!B574</f>
        <v>DRYDEN</v>
      </c>
      <c r="B559" s="1" t="str">
        <f>'Input Data'!AH574</f>
        <v>15627 HWY 17 E</v>
      </c>
      <c r="C559" s="1" t="str">
        <f>'Input Data'!C574</f>
        <v>ON</v>
      </c>
      <c r="D559" s="1" t="str">
        <f>'Input Data'!D574</f>
        <v>DIESEL LS</v>
      </c>
      <c r="E559" s="1">
        <f>'Input Data'!AA574</f>
        <v>107.9</v>
      </c>
      <c r="F559" s="1">
        <f>'Input Data'!F574</f>
        <v>4</v>
      </c>
      <c r="G559" s="1">
        <f>'Input Data'!G574</f>
        <v>9</v>
      </c>
      <c r="H559" s="1">
        <f>'Input Data'!H574</f>
        <v>0</v>
      </c>
      <c r="I559" s="1">
        <f>'Input Data'!I574</f>
        <v>0</v>
      </c>
      <c r="J559" s="1">
        <f t="shared" si="16"/>
        <v>120.9</v>
      </c>
      <c r="K559" s="6">
        <f>J559*'Input Data'!AF574</f>
        <v>15.717000000000001</v>
      </c>
      <c r="L559" s="6">
        <f>J559*'Input Data'!AG574</f>
        <v>0</v>
      </c>
      <c r="M559" s="6">
        <f t="shared" si="17"/>
        <v>136.61700000000002</v>
      </c>
    </row>
    <row r="560" spans="1:13" x14ac:dyDescent="0.2">
      <c r="A560" s="1" t="str">
        <f>'Input Data'!B575</f>
        <v>DRYDEN</v>
      </c>
      <c r="B560" s="1" t="str">
        <f>'Input Data'!AH575</f>
        <v>15627 HWY 17 E</v>
      </c>
      <c r="C560" s="1" t="str">
        <f>'Input Data'!C575</f>
        <v>ON</v>
      </c>
      <c r="D560" s="1" t="str">
        <f>'Input Data'!D575</f>
        <v>ETHANOL REG</v>
      </c>
      <c r="E560" s="1">
        <f>'Input Data'!AA575</f>
        <v>92.9</v>
      </c>
      <c r="F560" s="1">
        <f>'Input Data'!F575</f>
        <v>10</v>
      </c>
      <c r="G560" s="1">
        <f>'Input Data'!G575</f>
        <v>9</v>
      </c>
      <c r="H560" s="1">
        <f>'Input Data'!H575</f>
        <v>0</v>
      </c>
      <c r="I560" s="1">
        <f>'Input Data'!I575</f>
        <v>0</v>
      </c>
      <c r="J560" s="1">
        <f t="shared" si="16"/>
        <v>111.9</v>
      </c>
      <c r="K560" s="6">
        <f>J560*'Input Data'!AF575</f>
        <v>14.547000000000001</v>
      </c>
      <c r="L560" s="6">
        <f>J560*'Input Data'!AG575</f>
        <v>0</v>
      </c>
      <c r="M560" s="6">
        <f t="shared" si="17"/>
        <v>126.447</v>
      </c>
    </row>
    <row r="561" spans="1:13" x14ac:dyDescent="0.2">
      <c r="A561" s="1" t="str">
        <f>'Input Data'!B576</f>
        <v>DRYDEN</v>
      </c>
      <c r="B561" s="1" t="str">
        <f>'Input Data'!AH576</f>
        <v>15627 HWY 17 E</v>
      </c>
      <c r="C561" s="1" t="str">
        <f>'Input Data'!C576</f>
        <v>ON</v>
      </c>
      <c r="D561" s="1" t="str">
        <f>'Input Data'!D576</f>
        <v>UNBRAND DEF</v>
      </c>
      <c r="E561" s="1">
        <f>'Input Data'!AA576</f>
        <v>123</v>
      </c>
      <c r="F561" s="1">
        <f>'Input Data'!F576</f>
        <v>0</v>
      </c>
      <c r="G561" s="1">
        <f>'Input Data'!G576</f>
        <v>0</v>
      </c>
      <c r="H561" s="1">
        <f>'Input Data'!H576</f>
        <v>0</v>
      </c>
      <c r="I561" s="1">
        <f>'Input Data'!I576</f>
        <v>0</v>
      </c>
      <c r="J561" s="1">
        <f t="shared" si="16"/>
        <v>123</v>
      </c>
      <c r="K561" s="6">
        <f>J561*'Input Data'!AF576</f>
        <v>15.99</v>
      </c>
      <c r="L561" s="6">
        <f>J561*'Input Data'!AG576</f>
        <v>0</v>
      </c>
      <c r="M561" s="6">
        <f t="shared" si="17"/>
        <v>138.99</v>
      </c>
    </row>
    <row r="562" spans="1:13" x14ac:dyDescent="0.2">
      <c r="A562" s="1" t="str">
        <f>'Input Data'!B577</f>
        <v>DRYDEN</v>
      </c>
      <c r="B562" s="1" t="str">
        <f>'Input Data'!AH577</f>
        <v>379 GOVERNMENT ST</v>
      </c>
      <c r="C562" s="1" t="str">
        <f>'Input Data'!C577</f>
        <v>ON</v>
      </c>
      <c r="D562" s="1" t="str">
        <f>'Input Data'!D577</f>
        <v>DIESEL LS</v>
      </c>
      <c r="E562" s="1">
        <f>'Input Data'!AA577</f>
        <v>107.9</v>
      </c>
      <c r="F562" s="1">
        <f>'Input Data'!F577</f>
        <v>4</v>
      </c>
      <c r="G562" s="1">
        <f>'Input Data'!G577</f>
        <v>9</v>
      </c>
      <c r="H562" s="1">
        <f>'Input Data'!H577</f>
        <v>0</v>
      </c>
      <c r="I562" s="1">
        <f>'Input Data'!I577</f>
        <v>0</v>
      </c>
      <c r="J562" s="1">
        <f t="shared" si="16"/>
        <v>120.9</v>
      </c>
      <c r="K562" s="6">
        <f>J562*'Input Data'!AF577</f>
        <v>15.717000000000001</v>
      </c>
      <c r="L562" s="6">
        <f>J562*'Input Data'!AG577</f>
        <v>0</v>
      </c>
      <c r="M562" s="6">
        <f t="shared" si="17"/>
        <v>136.61700000000002</v>
      </c>
    </row>
    <row r="563" spans="1:13" x14ac:dyDescent="0.2">
      <c r="A563" s="1" t="str">
        <f>'Input Data'!B578</f>
        <v>DRYDEN</v>
      </c>
      <c r="B563" s="1" t="str">
        <f>'Input Data'!AH578</f>
        <v>379 GOVERNMENT ST</v>
      </c>
      <c r="C563" s="1" t="str">
        <f>'Input Data'!C578</f>
        <v>ON</v>
      </c>
      <c r="D563" s="1" t="str">
        <f>'Input Data'!D578</f>
        <v>ETH MID</v>
      </c>
      <c r="E563" s="1">
        <f>'Input Data'!AA578</f>
        <v>97.1</v>
      </c>
      <c r="F563" s="1">
        <f>'Input Data'!F578</f>
        <v>10</v>
      </c>
      <c r="G563" s="1">
        <f>'Input Data'!G578</f>
        <v>9</v>
      </c>
      <c r="H563" s="1">
        <f>'Input Data'!H578</f>
        <v>0</v>
      </c>
      <c r="I563" s="1">
        <f>'Input Data'!I578</f>
        <v>0</v>
      </c>
      <c r="J563" s="1">
        <f t="shared" si="16"/>
        <v>116.1</v>
      </c>
      <c r="K563" s="6">
        <f>J563*'Input Data'!AF578</f>
        <v>15.093</v>
      </c>
      <c r="L563" s="6">
        <f>J563*'Input Data'!AG578</f>
        <v>0</v>
      </c>
      <c r="M563" s="6">
        <f t="shared" si="17"/>
        <v>131.19299999999998</v>
      </c>
    </row>
    <row r="564" spans="1:13" x14ac:dyDescent="0.2">
      <c r="A564" s="1" t="str">
        <f>'Input Data'!B579</f>
        <v>DRYDEN</v>
      </c>
      <c r="B564" s="1" t="str">
        <f>'Input Data'!AH579</f>
        <v>379 GOVERNMENT ST</v>
      </c>
      <c r="C564" s="1" t="str">
        <f>'Input Data'!C579</f>
        <v>ON</v>
      </c>
      <c r="D564" s="1" t="str">
        <f>'Input Data'!D579</f>
        <v>ETHANOL REG</v>
      </c>
      <c r="E564" s="1">
        <f>'Input Data'!AA579</f>
        <v>93.1</v>
      </c>
      <c r="F564" s="1">
        <f>'Input Data'!F579</f>
        <v>10</v>
      </c>
      <c r="G564" s="1">
        <f>'Input Data'!G579</f>
        <v>9</v>
      </c>
      <c r="H564" s="1">
        <f>'Input Data'!H579</f>
        <v>0</v>
      </c>
      <c r="I564" s="1">
        <f>'Input Data'!I579</f>
        <v>0</v>
      </c>
      <c r="J564" s="1">
        <f t="shared" si="16"/>
        <v>112.1</v>
      </c>
      <c r="K564" s="6">
        <f>J564*'Input Data'!AF579</f>
        <v>14.573</v>
      </c>
      <c r="L564" s="6">
        <f>J564*'Input Data'!AG579</f>
        <v>0</v>
      </c>
      <c r="M564" s="6">
        <f t="shared" si="17"/>
        <v>126.673</v>
      </c>
    </row>
    <row r="565" spans="1:13" x14ac:dyDescent="0.2">
      <c r="A565" s="1" t="str">
        <f>'Input Data'!B580</f>
        <v>DRYDEN</v>
      </c>
      <c r="B565" s="1" t="str">
        <f>'Input Data'!AH580</f>
        <v>379 GOVERNMENT ST</v>
      </c>
      <c r="C565" s="1" t="str">
        <f>'Input Data'!C580</f>
        <v>ON</v>
      </c>
      <c r="D565" s="1" t="str">
        <f>'Input Data'!D580</f>
        <v>PREMIUM</v>
      </c>
      <c r="E565" s="1">
        <f>'Input Data'!AA580</f>
        <v>112.1</v>
      </c>
      <c r="F565" s="1">
        <f>'Input Data'!F580</f>
        <v>10</v>
      </c>
      <c r="G565" s="1">
        <f>'Input Data'!G580</f>
        <v>9</v>
      </c>
      <c r="H565" s="1">
        <f>'Input Data'!H580</f>
        <v>0</v>
      </c>
      <c r="I565" s="1">
        <f>'Input Data'!I580</f>
        <v>0</v>
      </c>
      <c r="J565" s="1">
        <f t="shared" si="16"/>
        <v>131.1</v>
      </c>
      <c r="K565" s="6">
        <f>J565*'Input Data'!AF580</f>
        <v>17.042999999999999</v>
      </c>
      <c r="L565" s="6">
        <f>J565*'Input Data'!AG580</f>
        <v>0</v>
      </c>
      <c r="M565" s="6">
        <f t="shared" si="17"/>
        <v>148.143</v>
      </c>
    </row>
    <row r="566" spans="1:13" x14ac:dyDescent="0.2">
      <c r="A566" s="1" t="str">
        <f>'Input Data'!B581</f>
        <v>DRYDEN</v>
      </c>
      <c r="B566" s="1" t="str">
        <f>'Input Data'!AH581</f>
        <v>379 GOVERNMENT ST</v>
      </c>
      <c r="C566" s="1" t="str">
        <f>'Input Data'!C581</f>
        <v>ON</v>
      </c>
      <c r="D566" s="1" t="str">
        <f>'Input Data'!D581</f>
        <v>UNBRAND DEF</v>
      </c>
      <c r="E566" s="1">
        <f>'Input Data'!AA581</f>
        <v>118.5</v>
      </c>
      <c r="F566" s="1">
        <f>'Input Data'!F581</f>
        <v>0</v>
      </c>
      <c r="G566" s="1">
        <f>'Input Data'!G581</f>
        <v>0</v>
      </c>
      <c r="H566" s="1">
        <f>'Input Data'!H581</f>
        <v>0</v>
      </c>
      <c r="I566" s="1">
        <f>'Input Data'!I581</f>
        <v>0</v>
      </c>
      <c r="J566" s="1">
        <f t="shared" si="16"/>
        <v>118.5</v>
      </c>
      <c r="K566" s="6">
        <f>J566*'Input Data'!AF581</f>
        <v>15.405000000000001</v>
      </c>
      <c r="L566" s="6">
        <f>J566*'Input Data'!AG581</f>
        <v>0</v>
      </c>
      <c r="M566" s="6">
        <f t="shared" si="17"/>
        <v>133.905</v>
      </c>
    </row>
    <row r="567" spans="1:13" x14ac:dyDescent="0.2">
      <c r="A567" s="1" t="str">
        <f>'Input Data'!B582</f>
        <v>DUNVEGAN</v>
      </c>
      <c r="B567" s="1" t="str">
        <f>'Input Data'!AH582</f>
        <v>1515 COUNTRY RD #20</v>
      </c>
      <c r="C567" s="1" t="str">
        <f>'Input Data'!C582</f>
        <v>ON</v>
      </c>
      <c r="D567" s="1" t="str">
        <f>'Input Data'!D582</f>
        <v>D LS DYED</v>
      </c>
      <c r="E567" s="1">
        <f>'Input Data'!AA582</f>
        <v>104.5</v>
      </c>
      <c r="F567" s="1">
        <f>'Input Data'!F582</f>
        <v>4</v>
      </c>
      <c r="G567" s="1">
        <f>'Input Data'!G582</f>
        <v>0</v>
      </c>
      <c r="H567" s="1">
        <f>'Input Data'!H582</f>
        <v>0</v>
      </c>
      <c r="I567" s="1">
        <f>'Input Data'!I582</f>
        <v>0</v>
      </c>
      <c r="J567" s="1">
        <f t="shared" si="16"/>
        <v>108.5</v>
      </c>
      <c r="K567" s="6">
        <f>J567*'Input Data'!AF582</f>
        <v>14.105</v>
      </c>
      <c r="L567" s="6">
        <f>J567*'Input Data'!AG582</f>
        <v>0</v>
      </c>
      <c r="M567" s="6">
        <f t="shared" si="17"/>
        <v>122.605</v>
      </c>
    </row>
    <row r="568" spans="1:13" x14ac:dyDescent="0.2">
      <c r="A568" s="1" t="str">
        <f>'Input Data'!B583</f>
        <v>DUNVEGAN</v>
      </c>
      <c r="B568" s="1" t="str">
        <f>'Input Data'!AH583</f>
        <v>1515 COUNTRY RD #20</v>
      </c>
      <c r="C568" s="1" t="str">
        <f>'Input Data'!C583</f>
        <v>ON</v>
      </c>
      <c r="D568" s="1" t="str">
        <f>'Input Data'!D583</f>
        <v>DIESEL LS</v>
      </c>
      <c r="E568" s="1">
        <f>'Input Data'!AA583</f>
        <v>104.5</v>
      </c>
      <c r="F568" s="1">
        <f>'Input Data'!F583</f>
        <v>4</v>
      </c>
      <c r="G568" s="1">
        <f>'Input Data'!G583</f>
        <v>9</v>
      </c>
      <c r="H568" s="1">
        <f>'Input Data'!H583</f>
        <v>0</v>
      </c>
      <c r="I568" s="1">
        <f>'Input Data'!I583</f>
        <v>0</v>
      </c>
      <c r="J568" s="1">
        <f t="shared" si="16"/>
        <v>117.5</v>
      </c>
      <c r="K568" s="6">
        <f>J568*'Input Data'!AF583</f>
        <v>15.275</v>
      </c>
      <c r="L568" s="6">
        <f>J568*'Input Data'!AG583</f>
        <v>0</v>
      </c>
      <c r="M568" s="6">
        <f t="shared" si="17"/>
        <v>132.77500000000001</v>
      </c>
    </row>
    <row r="569" spans="1:13" x14ac:dyDescent="0.2">
      <c r="A569" s="1" t="str">
        <f>'Input Data'!B584</f>
        <v>DUNVEGAN</v>
      </c>
      <c r="B569" s="1" t="str">
        <f>'Input Data'!AH584</f>
        <v>1515 COUNTRY RD #20</v>
      </c>
      <c r="C569" s="1" t="str">
        <f>'Input Data'!C584</f>
        <v>ON</v>
      </c>
      <c r="D569" s="1" t="str">
        <f>'Input Data'!D584</f>
        <v>UNBRAND DEF</v>
      </c>
      <c r="E569" s="1">
        <f>'Input Data'!AA584</f>
        <v>109.6</v>
      </c>
      <c r="F569" s="1">
        <f>'Input Data'!F584</f>
        <v>0</v>
      </c>
      <c r="G569" s="1">
        <f>'Input Data'!G584</f>
        <v>0</v>
      </c>
      <c r="H569" s="1">
        <f>'Input Data'!H584</f>
        <v>0</v>
      </c>
      <c r="I569" s="1">
        <f>'Input Data'!I584</f>
        <v>0</v>
      </c>
      <c r="J569" s="1">
        <f t="shared" si="16"/>
        <v>109.6</v>
      </c>
      <c r="K569" s="6">
        <f>J569*'Input Data'!AF584</f>
        <v>14.247999999999999</v>
      </c>
      <c r="L569" s="6">
        <f>J569*'Input Data'!AG584</f>
        <v>0</v>
      </c>
      <c r="M569" s="6">
        <f t="shared" si="17"/>
        <v>123.848</v>
      </c>
    </row>
    <row r="570" spans="1:13" x14ac:dyDescent="0.2">
      <c r="A570" s="1" t="str">
        <f>'Input Data'!B585</f>
        <v>FORT FRANCES</v>
      </c>
      <c r="B570" s="1" t="str">
        <f>'Input Data'!AH585</f>
        <v>505 MCIRVINE RD</v>
      </c>
      <c r="C570" s="1" t="str">
        <f>'Input Data'!C585</f>
        <v>ON</v>
      </c>
      <c r="D570" s="1" t="str">
        <f>'Input Data'!D585</f>
        <v>D LS DYED</v>
      </c>
      <c r="E570" s="1">
        <f>'Input Data'!AA585</f>
        <v>109.3</v>
      </c>
      <c r="F570" s="1">
        <f>'Input Data'!F585</f>
        <v>4</v>
      </c>
      <c r="G570" s="1">
        <f>'Input Data'!G585</f>
        <v>0</v>
      </c>
      <c r="H570" s="1">
        <f>'Input Data'!H585</f>
        <v>0</v>
      </c>
      <c r="I570" s="1">
        <f>'Input Data'!I585</f>
        <v>0</v>
      </c>
      <c r="J570" s="1">
        <f t="shared" si="16"/>
        <v>113.3</v>
      </c>
      <c r="K570" s="6">
        <f>J570*'Input Data'!AF585</f>
        <v>14.729000000000001</v>
      </c>
      <c r="L570" s="6">
        <f>J570*'Input Data'!AG585</f>
        <v>0</v>
      </c>
      <c r="M570" s="6">
        <f t="shared" si="17"/>
        <v>128.029</v>
      </c>
    </row>
    <row r="571" spans="1:13" x14ac:dyDescent="0.2">
      <c r="A571" s="1" t="str">
        <f>'Input Data'!B586</f>
        <v>FORT FRANCES</v>
      </c>
      <c r="B571" s="1" t="str">
        <f>'Input Data'!AH586</f>
        <v>505 MCIRVINE RD</v>
      </c>
      <c r="C571" s="1" t="str">
        <f>'Input Data'!C586</f>
        <v>ON</v>
      </c>
      <c r="D571" s="1" t="str">
        <f>'Input Data'!D586</f>
        <v>DIESEL LS</v>
      </c>
      <c r="E571" s="1">
        <f>'Input Data'!AA586</f>
        <v>109.3</v>
      </c>
      <c r="F571" s="1">
        <f>'Input Data'!F586</f>
        <v>4</v>
      </c>
      <c r="G571" s="1">
        <f>'Input Data'!G586</f>
        <v>9</v>
      </c>
      <c r="H571" s="1">
        <f>'Input Data'!H586</f>
        <v>0</v>
      </c>
      <c r="I571" s="1">
        <f>'Input Data'!I586</f>
        <v>0</v>
      </c>
      <c r="J571" s="1">
        <f t="shared" si="16"/>
        <v>122.3</v>
      </c>
      <c r="K571" s="6">
        <f>J571*'Input Data'!AF586</f>
        <v>15.899000000000001</v>
      </c>
      <c r="L571" s="6">
        <f>J571*'Input Data'!AG586</f>
        <v>0</v>
      </c>
      <c r="M571" s="6">
        <f t="shared" si="17"/>
        <v>138.19900000000001</v>
      </c>
    </row>
    <row r="572" spans="1:13" x14ac:dyDescent="0.2">
      <c r="A572" s="1" t="str">
        <f>'Input Data'!B587</f>
        <v>FORT FRANCES</v>
      </c>
      <c r="B572" s="1" t="str">
        <f>'Input Data'!AH587</f>
        <v>505 MCIRVINE RD</v>
      </c>
      <c r="C572" s="1" t="str">
        <f>'Input Data'!C587</f>
        <v>ON</v>
      </c>
      <c r="D572" s="1" t="str">
        <f>'Input Data'!D587</f>
        <v>ETH MID</v>
      </c>
      <c r="E572" s="1">
        <f>'Input Data'!AA587</f>
        <v>98</v>
      </c>
      <c r="F572" s="1">
        <f>'Input Data'!F587</f>
        <v>10</v>
      </c>
      <c r="G572" s="1">
        <f>'Input Data'!G587</f>
        <v>9</v>
      </c>
      <c r="H572" s="1">
        <f>'Input Data'!H587</f>
        <v>0</v>
      </c>
      <c r="I572" s="1">
        <f>'Input Data'!I587</f>
        <v>0</v>
      </c>
      <c r="J572" s="1">
        <f t="shared" si="16"/>
        <v>117</v>
      </c>
      <c r="K572" s="6">
        <f>J572*'Input Data'!AF587</f>
        <v>15.21</v>
      </c>
      <c r="L572" s="6">
        <f>J572*'Input Data'!AG587</f>
        <v>0</v>
      </c>
      <c r="M572" s="6">
        <f t="shared" si="17"/>
        <v>132.21</v>
      </c>
    </row>
    <row r="573" spans="1:13" x14ac:dyDescent="0.2">
      <c r="A573" s="1" t="str">
        <f>'Input Data'!B588</f>
        <v>FORT FRANCES</v>
      </c>
      <c r="B573" s="1" t="str">
        <f>'Input Data'!AH588</f>
        <v>505 MCIRVINE RD</v>
      </c>
      <c r="C573" s="1" t="str">
        <f>'Input Data'!C588</f>
        <v>ON</v>
      </c>
      <c r="D573" s="1" t="str">
        <f>'Input Data'!D588</f>
        <v>ETHANOL REG</v>
      </c>
      <c r="E573" s="1">
        <f>'Input Data'!AA588</f>
        <v>94</v>
      </c>
      <c r="F573" s="1">
        <f>'Input Data'!F588</f>
        <v>10</v>
      </c>
      <c r="G573" s="1">
        <f>'Input Data'!G588</f>
        <v>9</v>
      </c>
      <c r="H573" s="1">
        <f>'Input Data'!H588</f>
        <v>0</v>
      </c>
      <c r="I573" s="1">
        <f>'Input Data'!I588</f>
        <v>0</v>
      </c>
      <c r="J573" s="1">
        <f t="shared" si="16"/>
        <v>113</v>
      </c>
      <c r="K573" s="6">
        <f>J573*'Input Data'!AF588</f>
        <v>14.690000000000001</v>
      </c>
      <c r="L573" s="6">
        <f>J573*'Input Data'!AG588</f>
        <v>0</v>
      </c>
      <c r="M573" s="6">
        <f t="shared" si="17"/>
        <v>127.69</v>
      </c>
    </row>
    <row r="574" spans="1:13" x14ac:dyDescent="0.2">
      <c r="A574" s="1" t="str">
        <f>'Input Data'!B589</f>
        <v>FORT FRANCES</v>
      </c>
      <c r="B574" s="1" t="str">
        <f>'Input Data'!AH589</f>
        <v>505 MCIRVINE RD</v>
      </c>
      <c r="C574" s="1" t="str">
        <f>'Input Data'!C589</f>
        <v>ON</v>
      </c>
      <c r="D574" s="1" t="str">
        <f>'Input Data'!D589</f>
        <v>PREMIUM</v>
      </c>
      <c r="E574" s="1">
        <f>'Input Data'!AA589</f>
        <v>113</v>
      </c>
      <c r="F574" s="1">
        <f>'Input Data'!F589</f>
        <v>10</v>
      </c>
      <c r="G574" s="1">
        <f>'Input Data'!G589</f>
        <v>9</v>
      </c>
      <c r="H574" s="1">
        <f>'Input Data'!H589</f>
        <v>0</v>
      </c>
      <c r="I574" s="1">
        <f>'Input Data'!I589</f>
        <v>0</v>
      </c>
      <c r="J574" s="1">
        <f t="shared" si="16"/>
        <v>132</v>
      </c>
      <c r="K574" s="6">
        <f>J574*'Input Data'!AF589</f>
        <v>17.16</v>
      </c>
      <c r="L574" s="6">
        <f>J574*'Input Data'!AG589</f>
        <v>0</v>
      </c>
      <c r="M574" s="6">
        <f t="shared" si="17"/>
        <v>149.16</v>
      </c>
    </row>
    <row r="575" spans="1:13" x14ac:dyDescent="0.2">
      <c r="A575" s="1" t="str">
        <f>'Input Data'!B590</f>
        <v>FORT FRANCES</v>
      </c>
      <c r="B575" s="1" t="str">
        <f>'Input Data'!AH590</f>
        <v>505 MCIRVINE RD</v>
      </c>
      <c r="C575" s="1" t="str">
        <f>'Input Data'!C590</f>
        <v>ON</v>
      </c>
      <c r="D575" s="1" t="str">
        <f>'Input Data'!D590</f>
        <v>UNBRAND DEF</v>
      </c>
      <c r="E575" s="1">
        <f>'Input Data'!AA590</f>
        <v>133.5</v>
      </c>
      <c r="F575" s="1">
        <f>'Input Data'!F590</f>
        <v>0</v>
      </c>
      <c r="G575" s="1">
        <f>'Input Data'!G590</f>
        <v>0</v>
      </c>
      <c r="H575" s="1">
        <f>'Input Data'!H590</f>
        <v>0</v>
      </c>
      <c r="I575" s="1">
        <f>'Input Data'!I590</f>
        <v>0</v>
      </c>
      <c r="J575" s="1">
        <f t="shared" si="16"/>
        <v>133.5</v>
      </c>
      <c r="K575" s="6">
        <f>J575*'Input Data'!AF590</f>
        <v>17.355</v>
      </c>
      <c r="L575" s="6">
        <f>J575*'Input Data'!AG590</f>
        <v>0</v>
      </c>
      <c r="M575" s="6">
        <f t="shared" si="17"/>
        <v>150.85499999999999</v>
      </c>
    </row>
    <row r="576" spans="1:13" x14ac:dyDescent="0.2">
      <c r="A576" s="1" t="str">
        <f>'Input Data'!B591</f>
        <v>GORMLEY</v>
      </c>
      <c r="B576" s="1" t="str">
        <f>'Input Data'!AH591</f>
        <v>2210 STOUFFVILLE RD</v>
      </c>
      <c r="C576" s="1" t="str">
        <f>'Input Data'!C591</f>
        <v>ON</v>
      </c>
      <c r="D576" s="1" t="str">
        <f>'Input Data'!D591</f>
        <v>DIESEL LS</v>
      </c>
      <c r="E576" s="1">
        <f>'Input Data'!AA591</f>
        <v>97.8</v>
      </c>
      <c r="F576" s="1">
        <f>'Input Data'!F591</f>
        <v>4</v>
      </c>
      <c r="G576" s="1">
        <f>'Input Data'!G591</f>
        <v>9</v>
      </c>
      <c r="H576" s="1">
        <f>'Input Data'!H591</f>
        <v>0</v>
      </c>
      <c r="I576" s="1">
        <f>'Input Data'!I591</f>
        <v>0</v>
      </c>
      <c r="J576" s="1">
        <f t="shared" si="16"/>
        <v>110.8</v>
      </c>
      <c r="K576" s="6">
        <f>J576*'Input Data'!AF591</f>
        <v>14.404</v>
      </c>
      <c r="L576" s="6">
        <f>J576*'Input Data'!AG591</f>
        <v>0</v>
      </c>
      <c r="M576" s="6">
        <f t="shared" si="17"/>
        <v>125.20399999999999</v>
      </c>
    </row>
    <row r="577" spans="1:13" x14ac:dyDescent="0.2">
      <c r="A577" s="1" t="str">
        <f>'Input Data'!B592</f>
        <v>GORMLEY</v>
      </c>
      <c r="B577" s="1" t="str">
        <f>'Input Data'!AH592</f>
        <v>2210 STOUFFVILLE RD</v>
      </c>
      <c r="C577" s="1" t="str">
        <f>'Input Data'!C592</f>
        <v>ON</v>
      </c>
      <c r="D577" s="1" t="str">
        <f>'Input Data'!D592</f>
        <v>ETHANOL REG</v>
      </c>
      <c r="E577" s="1">
        <f>'Input Data'!AA592</f>
        <v>83</v>
      </c>
      <c r="F577" s="1">
        <f>'Input Data'!F592</f>
        <v>10</v>
      </c>
      <c r="G577" s="1">
        <f>'Input Data'!G592</f>
        <v>9</v>
      </c>
      <c r="H577" s="1">
        <f>'Input Data'!H592</f>
        <v>0</v>
      </c>
      <c r="I577" s="1">
        <f>'Input Data'!I592</f>
        <v>0</v>
      </c>
      <c r="J577" s="1">
        <f t="shared" si="16"/>
        <v>102</v>
      </c>
      <c r="K577" s="6">
        <f>J577*'Input Data'!AF592</f>
        <v>13.26</v>
      </c>
      <c r="L577" s="6">
        <f>J577*'Input Data'!AG592</f>
        <v>0</v>
      </c>
      <c r="M577" s="6">
        <f t="shared" si="17"/>
        <v>115.26</v>
      </c>
    </row>
    <row r="578" spans="1:13" x14ac:dyDescent="0.2">
      <c r="A578" s="1" t="str">
        <f>'Input Data'!B593</f>
        <v>GORMLEY</v>
      </c>
      <c r="B578" s="1" t="str">
        <f>'Input Data'!AH593</f>
        <v>2210 STOUFFVILLE RD</v>
      </c>
      <c r="C578" s="1" t="str">
        <f>'Input Data'!C593</f>
        <v>ON</v>
      </c>
      <c r="D578" s="1" t="str">
        <f>'Input Data'!D593</f>
        <v>PREMIUM</v>
      </c>
      <c r="E578" s="1">
        <f>'Input Data'!AA593</f>
        <v>97.3</v>
      </c>
      <c r="F578" s="1">
        <f>'Input Data'!F593</f>
        <v>10</v>
      </c>
      <c r="G578" s="1">
        <f>'Input Data'!G593</f>
        <v>9</v>
      </c>
      <c r="H578" s="1">
        <f>'Input Data'!H593</f>
        <v>0</v>
      </c>
      <c r="I578" s="1">
        <f>'Input Data'!I593</f>
        <v>0</v>
      </c>
      <c r="J578" s="1">
        <f t="shared" si="16"/>
        <v>116.3</v>
      </c>
      <c r="K578" s="6">
        <f>J578*'Input Data'!AF593</f>
        <v>15.119</v>
      </c>
      <c r="L578" s="6">
        <f>J578*'Input Data'!AG593</f>
        <v>0</v>
      </c>
      <c r="M578" s="6">
        <f t="shared" si="17"/>
        <v>131.41899999999998</v>
      </c>
    </row>
    <row r="579" spans="1:13" x14ac:dyDescent="0.2">
      <c r="A579" s="1" t="str">
        <f>'Input Data'!B594</f>
        <v>HAWKESBURY</v>
      </c>
      <c r="B579" s="1" t="str">
        <f>'Input Data'!AH594</f>
        <v>345 COUNTY RD 17</v>
      </c>
      <c r="C579" s="1" t="str">
        <f>'Input Data'!C594</f>
        <v>ON</v>
      </c>
      <c r="D579" s="1" t="str">
        <f>'Input Data'!D594</f>
        <v>D LS DYED</v>
      </c>
      <c r="E579" s="1">
        <f>'Input Data'!AA594</f>
        <v>104.4</v>
      </c>
      <c r="F579" s="1">
        <f>'Input Data'!F594</f>
        <v>4</v>
      </c>
      <c r="G579" s="1">
        <f>'Input Data'!G594</f>
        <v>0</v>
      </c>
      <c r="H579" s="1">
        <f>'Input Data'!H594</f>
        <v>0</v>
      </c>
      <c r="I579" s="1">
        <f>'Input Data'!I594</f>
        <v>0</v>
      </c>
      <c r="J579" s="1">
        <f t="shared" si="16"/>
        <v>108.4</v>
      </c>
      <c r="K579" s="6">
        <f>J579*'Input Data'!AF594</f>
        <v>14.092000000000001</v>
      </c>
      <c r="L579" s="6">
        <f>J579*'Input Data'!AG594</f>
        <v>0</v>
      </c>
      <c r="M579" s="6">
        <f t="shared" si="17"/>
        <v>122.492</v>
      </c>
    </row>
    <row r="580" spans="1:13" x14ac:dyDescent="0.2">
      <c r="A580" s="1" t="str">
        <f>'Input Data'!B595</f>
        <v>HAWKESBURY</v>
      </c>
      <c r="B580" s="1" t="str">
        <f>'Input Data'!AH595</f>
        <v>345 COUNTY RD 17</v>
      </c>
      <c r="C580" s="1" t="str">
        <f>'Input Data'!C595</f>
        <v>ON</v>
      </c>
      <c r="D580" s="1" t="str">
        <f>'Input Data'!D595</f>
        <v>DIESEL LS</v>
      </c>
      <c r="E580" s="1">
        <f>'Input Data'!AA595</f>
        <v>104.4</v>
      </c>
      <c r="F580" s="1">
        <f>'Input Data'!F595</f>
        <v>4</v>
      </c>
      <c r="G580" s="1">
        <f>'Input Data'!G595</f>
        <v>9</v>
      </c>
      <c r="H580" s="1">
        <f>'Input Data'!H595</f>
        <v>0</v>
      </c>
      <c r="I580" s="1">
        <f>'Input Data'!I595</f>
        <v>0</v>
      </c>
      <c r="J580" s="1">
        <f t="shared" si="16"/>
        <v>117.4</v>
      </c>
      <c r="K580" s="6">
        <f>J580*'Input Data'!AF595</f>
        <v>15.262</v>
      </c>
      <c r="L580" s="6">
        <f>J580*'Input Data'!AG595</f>
        <v>0</v>
      </c>
      <c r="M580" s="6">
        <f t="shared" si="17"/>
        <v>132.66200000000001</v>
      </c>
    </row>
    <row r="581" spans="1:13" x14ac:dyDescent="0.2">
      <c r="A581" s="1" t="str">
        <f>'Input Data'!B596</f>
        <v>HAWKESBURY</v>
      </c>
      <c r="B581" s="1" t="str">
        <f>'Input Data'!AH596</f>
        <v>345 COUNTY RD 17</v>
      </c>
      <c r="C581" s="1" t="str">
        <f>'Input Data'!C596</f>
        <v>ON</v>
      </c>
      <c r="D581" s="1" t="str">
        <f>'Input Data'!D596</f>
        <v>UNBRAND DEF</v>
      </c>
      <c r="E581" s="1">
        <f>'Input Data'!AA596</f>
        <v>109.6</v>
      </c>
      <c r="F581" s="1">
        <f>'Input Data'!F596</f>
        <v>0</v>
      </c>
      <c r="G581" s="1">
        <f>'Input Data'!G596</f>
        <v>0</v>
      </c>
      <c r="H581" s="1">
        <f>'Input Data'!H596</f>
        <v>0</v>
      </c>
      <c r="I581" s="1">
        <f>'Input Data'!I596</f>
        <v>0</v>
      </c>
      <c r="J581" s="1">
        <f t="shared" si="16"/>
        <v>109.6</v>
      </c>
      <c r="K581" s="6">
        <f>J581*'Input Data'!AF596</f>
        <v>14.247999999999999</v>
      </c>
      <c r="L581" s="6">
        <f>J581*'Input Data'!AG596</f>
        <v>0</v>
      </c>
      <c r="M581" s="6">
        <f t="shared" si="17"/>
        <v>123.848</v>
      </c>
    </row>
    <row r="582" spans="1:13" x14ac:dyDescent="0.2">
      <c r="A582" s="1" t="str">
        <f>'Input Data'!B597</f>
        <v>HEARST</v>
      </c>
      <c r="B582" s="1" t="str">
        <f>'Input Data'!AH597</f>
        <v>112 FRONT ST</v>
      </c>
      <c r="C582" s="1" t="str">
        <f>'Input Data'!C597</f>
        <v>ON</v>
      </c>
      <c r="D582" s="1" t="str">
        <f>'Input Data'!D597</f>
        <v>D LS DYED</v>
      </c>
      <c r="E582" s="1">
        <f>'Input Data'!AA597</f>
        <v>106.1</v>
      </c>
      <c r="F582" s="1">
        <f>'Input Data'!F597</f>
        <v>4</v>
      </c>
      <c r="G582" s="1">
        <f>'Input Data'!G597</f>
        <v>0</v>
      </c>
      <c r="H582" s="1">
        <f>'Input Data'!H597</f>
        <v>0</v>
      </c>
      <c r="I582" s="1">
        <f>'Input Data'!I597</f>
        <v>0</v>
      </c>
      <c r="J582" s="1">
        <f t="shared" si="16"/>
        <v>110.1</v>
      </c>
      <c r="K582" s="6">
        <f>J582*'Input Data'!AF597</f>
        <v>14.313000000000001</v>
      </c>
      <c r="L582" s="6">
        <f>J582*'Input Data'!AG597</f>
        <v>0</v>
      </c>
      <c r="M582" s="6">
        <f t="shared" si="17"/>
        <v>124.413</v>
      </c>
    </row>
    <row r="583" spans="1:13" x14ac:dyDescent="0.2">
      <c r="A583" s="1" t="str">
        <f>'Input Data'!B598</f>
        <v>HEARST</v>
      </c>
      <c r="B583" s="1" t="str">
        <f>'Input Data'!AH598</f>
        <v>112 FRONT ST</v>
      </c>
      <c r="C583" s="1" t="str">
        <f>'Input Data'!C598</f>
        <v>ON</v>
      </c>
      <c r="D583" s="1" t="str">
        <f>'Input Data'!D598</f>
        <v>DIESEL LS</v>
      </c>
      <c r="E583" s="1">
        <f>'Input Data'!AA598</f>
        <v>106.1</v>
      </c>
      <c r="F583" s="1">
        <f>'Input Data'!F598</f>
        <v>4</v>
      </c>
      <c r="G583" s="1">
        <f>'Input Data'!G598</f>
        <v>9</v>
      </c>
      <c r="H583" s="1">
        <f>'Input Data'!H598</f>
        <v>0</v>
      </c>
      <c r="I583" s="1">
        <f>'Input Data'!I598</f>
        <v>0</v>
      </c>
      <c r="J583" s="1">
        <f t="shared" si="16"/>
        <v>119.1</v>
      </c>
      <c r="K583" s="6">
        <f>J583*'Input Data'!AF598</f>
        <v>15.483000000000001</v>
      </c>
      <c r="L583" s="6">
        <f>J583*'Input Data'!AG598</f>
        <v>0</v>
      </c>
      <c r="M583" s="6">
        <f t="shared" si="17"/>
        <v>134.583</v>
      </c>
    </row>
    <row r="584" spans="1:13" x14ac:dyDescent="0.2">
      <c r="A584" s="1" t="str">
        <f>'Input Data'!B599</f>
        <v>HEARST</v>
      </c>
      <c r="B584" s="1" t="str">
        <f>'Input Data'!AH599</f>
        <v>1565 HWY 11 W</v>
      </c>
      <c r="C584" s="1" t="str">
        <f>'Input Data'!C599</f>
        <v>ON</v>
      </c>
      <c r="D584" s="1" t="str">
        <f>'Input Data'!D599</f>
        <v>D LS DYED</v>
      </c>
      <c r="E584" s="1">
        <f>'Input Data'!AA599</f>
        <v>108</v>
      </c>
      <c r="F584" s="1">
        <f>'Input Data'!F599</f>
        <v>4</v>
      </c>
      <c r="G584" s="1">
        <f>'Input Data'!G599</f>
        <v>0</v>
      </c>
      <c r="H584" s="1">
        <f>'Input Data'!H599</f>
        <v>0</v>
      </c>
      <c r="I584" s="1">
        <f>'Input Data'!I599</f>
        <v>0</v>
      </c>
      <c r="J584" s="1">
        <f t="shared" si="16"/>
        <v>112</v>
      </c>
      <c r="K584" s="6">
        <f>J584*'Input Data'!AF599</f>
        <v>14.56</v>
      </c>
      <c r="L584" s="6">
        <f>J584*'Input Data'!AG599</f>
        <v>0</v>
      </c>
      <c r="M584" s="6">
        <f t="shared" si="17"/>
        <v>126.56</v>
      </c>
    </row>
    <row r="585" spans="1:13" x14ac:dyDescent="0.2">
      <c r="A585" s="1" t="str">
        <f>'Input Data'!B600</f>
        <v>HEARST</v>
      </c>
      <c r="B585" s="1" t="str">
        <f>'Input Data'!AH600</f>
        <v>1565 HWY 11 W</v>
      </c>
      <c r="C585" s="1" t="str">
        <f>'Input Data'!C600</f>
        <v>ON</v>
      </c>
      <c r="D585" s="1" t="str">
        <f>'Input Data'!D600</f>
        <v>DIESEL LS</v>
      </c>
      <c r="E585" s="1">
        <f>'Input Data'!AA600</f>
        <v>108</v>
      </c>
      <c r="F585" s="1">
        <f>'Input Data'!F600</f>
        <v>4</v>
      </c>
      <c r="G585" s="1">
        <f>'Input Data'!G600</f>
        <v>9</v>
      </c>
      <c r="H585" s="1">
        <f>'Input Data'!H600</f>
        <v>0</v>
      </c>
      <c r="I585" s="1">
        <f>'Input Data'!I600</f>
        <v>0</v>
      </c>
      <c r="J585" s="1">
        <f t="shared" si="16"/>
        <v>121</v>
      </c>
      <c r="K585" s="6">
        <f>J585*'Input Data'!AF600</f>
        <v>15.73</v>
      </c>
      <c r="L585" s="6">
        <f>J585*'Input Data'!AG600</f>
        <v>0</v>
      </c>
      <c r="M585" s="6">
        <f t="shared" si="17"/>
        <v>136.72999999999999</v>
      </c>
    </row>
    <row r="586" spans="1:13" x14ac:dyDescent="0.2">
      <c r="A586" s="1" t="str">
        <f>'Input Data'!B601</f>
        <v>HEARST</v>
      </c>
      <c r="B586" s="1" t="str">
        <f>'Input Data'!AH601</f>
        <v>1565 HWY 11 W</v>
      </c>
      <c r="C586" s="1" t="str">
        <f>'Input Data'!C601</f>
        <v>ON</v>
      </c>
      <c r="D586" s="1" t="str">
        <f>'Input Data'!D601</f>
        <v>MID</v>
      </c>
      <c r="E586" s="1">
        <f>'Input Data'!AA601</f>
        <v>112.3</v>
      </c>
      <c r="F586" s="1">
        <f>'Input Data'!F601</f>
        <v>10</v>
      </c>
      <c r="G586" s="1">
        <f>'Input Data'!G601</f>
        <v>9</v>
      </c>
      <c r="H586" s="1">
        <f>'Input Data'!H601</f>
        <v>0</v>
      </c>
      <c r="I586" s="1">
        <f>'Input Data'!I601</f>
        <v>0</v>
      </c>
      <c r="J586" s="1">
        <f t="shared" si="16"/>
        <v>131.30000000000001</v>
      </c>
      <c r="K586" s="6">
        <f>J586*'Input Data'!AF601</f>
        <v>17.069000000000003</v>
      </c>
      <c r="L586" s="6">
        <f>J586*'Input Data'!AG601</f>
        <v>0</v>
      </c>
      <c r="M586" s="6">
        <f t="shared" si="17"/>
        <v>148.36900000000003</v>
      </c>
    </row>
    <row r="587" spans="1:13" x14ac:dyDescent="0.2">
      <c r="A587" s="1" t="str">
        <f>'Input Data'!B602</f>
        <v>HEARST</v>
      </c>
      <c r="B587" s="1" t="str">
        <f>'Input Data'!AH602</f>
        <v>1565 HWY 11 W</v>
      </c>
      <c r="C587" s="1" t="str">
        <f>'Input Data'!C602</f>
        <v>ON</v>
      </c>
      <c r="D587" s="1" t="str">
        <f>'Input Data'!D602</f>
        <v>PREMIUM</v>
      </c>
      <c r="E587" s="1">
        <f>'Input Data'!AA602</f>
        <v>118.3</v>
      </c>
      <c r="F587" s="1">
        <f>'Input Data'!F602</f>
        <v>10</v>
      </c>
      <c r="G587" s="1">
        <f>'Input Data'!G602</f>
        <v>9</v>
      </c>
      <c r="H587" s="1">
        <f>'Input Data'!H602</f>
        <v>0</v>
      </c>
      <c r="I587" s="1">
        <f>'Input Data'!I602</f>
        <v>0</v>
      </c>
      <c r="J587" s="1">
        <f t="shared" si="16"/>
        <v>137.30000000000001</v>
      </c>
      <c r="K587" s="6">
        <f>J587*'Input Data'!AF602</f>
        <v>17.849000000000004</v>
      </c>
      <c r="L587" s="6">
        <f>J587*'Input Data'!AG602</f>
        <v>0</v>
      </c>
      <c r="M587" s="6">
        <f t="shared" si="17"/>
        <v>155.149</v>
      </c>
    </row>
    <row r="588" spans="1:13" x14ac:dyDescent="0.2">
      <c r="A588" s="1" t="str">
        <f>'Input Data'!B603</f>
        <v>HEARST</v>
      </c>
      <c r="B588" s="1" t="str">
        <f>'Input Data'!AH603</f>
        <v>1565 HWY 11 W</v>
      </c>
      <c r="C588" s="1" t="str">
        <f>'Input Data'!C603</f>
        <v>ON</v>
      </c>
      <c r="D588" s="1" t="str">
        <f>'Input Data'!D603</f>
        <v>REGULAR</v>
      </c>
      <c r="E588" s="1">
        <f>'Input Data'!AA603</f>
        <v>99.3</v>
      </c>
      <c r="F588" s="1">
        <f>'Input Data'!F603</f>
        <v>10</v>
      </c>
      <c r="G588" s="1">
        <f>'Input Data'!G603</f>
        <v>9</v>
      </c>
      <c r="H588" s="1">
        <f>'Input Data'!H603</f>
        <v>0</v>
      </c>
      <c r="I588" s="1">
        <f>'Input Data'!I603</f>
        <v>0</v>
      </c>
      <c r="J588" s="1">
        <f t="shared" si="16"/>
        <v>118.3</v>
      </c>
      <c r="K588" s="6">
        <f>J588*'Input Data'!AF603</f>
        <v>15.379</v>
      </c>
      <c r="L588" s="6">
        <f>J588*'Input Data'!AG603</f>
        <v>0</v>
      </c>
      <c r="M588" s="6">
        <f t="shared" si="17"/>
        <v>133.679</v>
      </c>
    </row>
    <row r="589" spans="1:13" x14ac:dyDescent="0.2">
      <c r="A589" s="1" t="str">
        <f>'Input Data'!B604</f>
        <v>HEARST</v>
      </c>
      <c r="B589" s="1" t="str">
        <f>'Input Data'!AH604</f>
        <v>1565 HWY 11 W</v>
      </c>
      <c r="C589" s="1" t="str">
        <f>'Input Data'!C604</f>
        <v>ON</v>
      </c>
      <c r="D589" s="1" t="str">
        <f>'Input Data'!D604</f>
        <v>UNBRAND DEF</v>
      </c>
      <c r="E589" s="1">
        <f>'Input Data'!AA604</f>
        <v>118.5</v>
      </c>
      <c r="F589" s="1">
        <f>'Input Data'!F604</f>
        <v>0</v>
      </c>
      <c r="G589" s="1">
        <f>'Input Data'!G604</f>
        <v>0</v>
      </c>
      <c r="H589" s="1">
        <f>'Input Data'!H604</f>
        <v>0</v>
      </c>
      <c r="I589" s="1">
        <f>'Input Data'!I604</f>
        <v>0</v>
      </c>
      <c r="J589" s="1">
        <f t="shared" si="16"/>
        <v>118.5</v>
      </c>
      <c r="K589" s="6">
        <f>J589*'Input Data'!AF604</f>
        <v>15.405000000000001</v>
      </c>
      <c r="L589" s="6">
        <f>J589*'Input Data'!AG604</f>
        <v>0</v>
      </c>
      <c r="M589" s="6">
        <f t="shared" si="17"/>
        <v>133.905</v>
      </c>
    </row>
    <row r="590" spans="1:13" x14ac:dyDescent="0.2">
      <c r="A590" s="1" t="str">
        <f>'Input Data'!B605</f>
        <v>JOYCEVILLE</v>
      </c>
      <c r="B590" s="1" t="str">
        <f>'Input Data'!AH605</f>
        <v>2054 JOYCEVILLE RD</v>
      </c>
      <c r="C590" s="1" t="str">
        <f>'Input Data'!C605</f>
        <v>ON</v>
      </c>
      <c r="D590" s="1" t="str">
        <f>'Input Data'!D605</f>
        <v>D LS DYED</v>
      </c>
      <c r="E590" s="1">
        <f>'Input Data'!AA605</f>
        <v>99.5</v>
      </c>
      <c r="F590" s="1">
        <f>'Input Data'!F605</f>
        <v>4</v>
      </c>
      <c r="G590" s="1">
        <f>'Input Data'!G605</f>
        <v>0</v>
      </c>
      <c r="H590" s="1">
        <f>'Input Data'!H605</f>
        <v>0</v>
      </c>
      <c r="I590" s="1">
        <f>'Input Data'!I605</f>
        <v>0</v>
      </c>
      <c r="J590" s="1">
        <f t="shared" ref="J590:J653" si="18">SUM(E590:I590)</f>
        <v>103.5</v>
      </c>
      <c r="K590" s="6">
        <f>J590*'Input Data'!AF605</f>
        <v>13.455</v>
      </c>
      <c r="L590" s="6">
        <f>J590*'Input Data'!AG605</f>
        <v>0</v>
      </c>
      <c r="M590" s="6">
        <f t="shared" ref="M590:M653" si="19">SUM(J590:L590)</f>
        <v>116.955</v>
      </c>
    </row>
    <row r="591" spans="1:13" x14ac:dyDescent="0.2">
      <c r="A591" s="1" t="str">
        <f>'Input Data'!B606</f>
        <v>JOYCEVILLE</v>
      </c>
      <c r="B591" s="1" t="str">
        <f>'Input Data'!AH606</f>
        <v>2054 JOYCEVILLE RD</v>
      </c>
      <c r="C591" s="1" t="str">
        <f>'Input Data'!C606</f>
        <v>ON</v>
      </c>
      <c r="D591" s="1" t="str">
        <f>'Input Data'!D606</f>
        <v>DIESEL LS</v>
      </c>
      <c r="E591" s="1">
        <f>'Input Data'!AA606</f>
        <v>99.5</v>
      </c>
      <c r="F591" s="1">
        <f>'Input Data'!F606</f>
        <v>4</v>
      </c>
      <c r="G591" s="1">
        <f>'Input Data'!G606</f>
        <v>9</v>
      </c>
      <c r="H591" s="1">
        <f>'Input Data'!H606</f>
        <v>0</v>
      </c>
      <c r="I591" s="1">
        <f>'Input Data'!I606</f>
        <v>0</v>
      </c>
      <c r="J591" s="1">
        <f t="shared" si="18"/>
        <v>112.5</v>
      </c>
      <c r="K591" s="6">
        <f>J591*'Input Data'!AF606</f>
        <v>14.625</v>
      </c>
      <c r="L591" s="6">
        <f>J591*'Input Data'!AG606</f>
        <v>0</v>
      </c>
      <c r="M591" s="6">
        <f t="shared" si="19"/>
        <v>127.125</v>
      </c>
    </row>
    <row r="592" spans="1:13" x14ac:dyDescent="0.2">
      <c r="A592" s="1" t="str">
        <f>'Input Data'!B607</f>
        <v>JOYCEVILLE</v>
      </c>
      <c r="B592" s="1" t="str">
        <f>'Input Data'!AH607</f>
        <v>2054 JOYCEVILLE RD</v>
      </c>
      <c r="C592" s="1" t="str">
        <f>'Input Data'!C607</f>
        <v>ON</v>
      </c>
      <c r="D592" s="1" t="str">
        <f>'Input Data'!D607</f>
        <v>ETH MID</v>
      </c>
      <c r="E592" s="1">
        <f>'Input Data'!AA607</f>
        <v>88.5</v>
      </c>
      <c r="F592" s="1">
        <f>'Input Data'!F607</f>
        <v>10</v>
      </c>
      <c r="G592" s="1">
        <f>'Input Data'!G607</f>
        <v>9</v>
      </c>
      <c r="H592" s="1">
        <f>'Input Data'!H607</f>
        <v>0</v>
      </c>
      <c r="I592" s="1">
        <f>'Input Data'!I607</f>
        <v>0</v>
      </c>
      <c r="J592" s="1">
        <f t="shared" si="18"/>
        <v>107.5</v>
      </c>
      <c r="K592" s="6">
        <f>J592*'Input Data'!AF607</f>
        <v>13.975</v>
      </c>
      <c r="L592" s="6">
        <f>J592*'Input Data'!AG607</f>
        <v>0</v>
      </c>
      <c r="M592" s="6">
        <f t="shared" si="19"/>
        <v>121.47499999999999</v>
      </c>
    </row>
    <row r="593" spans="1:13" x14ac:dyDescent="0.2">
      <c r="A593" s="1" t="str">
        <f>'Input Data'!B608</f>
        <v>JOYCEVILLE</v>
      </c>
      <c r="B593" s="1" t="str">
        <f>'Input Data'!AH608</f>
        <v>2054 JOYCEVILLE RD</v>
      </c>
      <c r="C593" s="1" t="str">
        <f>'Input Data'!C608</f>
        <v>ON</v>
      </c>
      <c r="D593" s="1" t="str">
        <f>'Input Data'!D608</f>
        <v>ETHANOL REG</v>
      </c>
      <c r="E593" s="1">
        <f>'Input Data'!AA608</f>
        <v>84.5</v>
      </c>
      <c r="F593" s="1">
        <f>'Input Data'!F608</f>
        <v>10</v>
      </c>
      <c r="G593" s="1">
        <f>'Input Data'!G608</f>
        <v>9</v>
      </c>
      <c r="H593" s="1">
        <f>'Input Data'!H608</f>
        <v>0</v>
      </c>
      <c r="I593" s="1">
        <f>'Input Data'!I608</f>
        <v>0</v>
      </c>
      <c r="J593" s="1">
        <f t="shared" si="18"/>
        <v>103.5</v>
      </c>
      <c r="K593" s="6">
        <f>J593*'Input Data'!AF608</f>
        <v>13.455</v>
      </c>
      <c r="L593" s="6">
        <f>J593*'Input Data'!AG608</f>
        <v>0</v>
      </c>
      <c r="M593" s="6">
        <f t="shared" si="19"/>
        <v>116.955</v>
      </c>
    </row>
    <row r="594" spans="1:13" x14ac:dyDescent="0.2">
      <c r="A594" s="1" t="str">
        <f>'Input Data'!B609</f>
        <v>JOYCEVILLE</v>
      </c>
      <c r="B594" s="1" t="str">
        <f>'Input Data'!AH609</f>
        <v>2054 JOYCEVILLE RD</v>
      </c>
      <c r="C594" s="1" t="str">
        <f>'Input Data'!C609</f>
        <v>ON</v>
      </c>
      <c r="D594" s="1" t="str">
        <f>'Input Data'!D609</f>
        <v>PREMIUM</v>
      </c>
      <c r="E594" s="1">
        <f>'Input Data'!AA609</f>
        <v>110.2</v>
      </c>
      <c r="F594" s="1">
        <f>'Input Data'!F609</f>
        <v>10</v>
      </c>
      <c r="G594" s="1">
        <f>'Input Data'!G609</f>
        <v>9</v>
      </c>
      <c r="H594" s="1">
        <f>'Input Data'!H609</f>
        <v>0</v>
      </c>
      <c r="I594" s="1">
        <f>'Input Data'!I609</f>
        <v>0</v>
      </c>
      <c r="J594" s="1">
        <f t="shared" si="18"/>
        <v>129.19999999999999</v>
      </c>
      <c r="K594" s="6">
        <f>J594*'Input Data'!AF609</f>
        <v>16.795999999999999</v>
      </c>
      <c r="L594" s="6">
        <f>J594*'Input Data'!AG609</f>
        <v>0</v>
      </c>
      <c r="M594" s="6">
        <f t="shared" si="19"/>
        <v>145.99599999999998</v>
      </c>
    </row>
    <row r="595" spans="1:13" x14ac:dyDescent="0.2">
      <c r="A595" s="1" t="str">
        <f>'Input Data'!B610</f>
        <v>JOYCEVILLE</v>
      </c>
      <c r="B595" s="1" t="str">
        <f>'Input Data'!AH610</f>
        <v>2054 JOYCEVILLE RD</v>
      </c>
      <c r="C595" s="1" t="str">
        <f>'Input Data'!C610</f>
        <v>ON</v>
      </c>
      <c r="D595" s="1" t="str">
        <f>'Input Data'!D610</f>
        <v>UNBRAND DEF</v>
      </c>
      <c r="E595" s="1">
        <f>'Input Data'!AA610</f>
        <v>118.5</v>
      </c>
      <c r="F595" s="1">
        <f>'Input Data'!F610</f>
        <v>0</v>
      </c>
      <c r="G595" s="1">
        <f>'Input Data'!G610</f>
        <v>0</v>
      </c>
      <c r="H595" s="1">
        <f>'Input Data'!H610</f>
        <v>0</v>
      </c>
      <c r="I595" s="1">
        <f>'Input Data'!I610</f>
        <v>0</v>
      </c>
      <c r="J595" s="1">
        <f t="shared" si="18"/>
        <v>118.5</v>
      </c>
      <c r="K595" s="6">
        <f>J595*'Input Data'!AF610</f>
        <v>15.405000000000001</v>
      </c>
      <c r="L595" s="6">
        <f>J595*'Input Data'!AG610</f>
        <v>0</v>
      </c>
      <c r="M595" s="6">
        <f t="shared" si="19"/>
        <v>133.905</v>
      </c>
    </row>
    <row r="596" spans="1:13" x14ac:dyDescent="0.2">
      <c r="A596" s="1" t="str">
        <f>'Input Data'!B611</f>
        <v>KINGSTON</v>
      </c>
      <c r="B596" s="1" t="str">
        <f>'Input Data'!AH611</f>
        <v>1525 CENTENNIAL DR</v>
      </c>
      <c r="C596" s="1" t="str">
        <f>'Input Data'!C611</f>
        <v>ON</v>
      </c>
      <c r="D596" s="1" t="str">
        <f>'Input Data'!D611</f>
        <v>D LS DYED</v>
      </c>
      <c r="E596" s="1">
        <f>'Input Data'!AA611</f>
        <v>99.6</v>
      </c>
      <c r="F596" s="1">
        <f>'Input Data'!F611</f>
        <v>4</v>
      </c>
      <c r="G596" s="1">
        <f>'Input Data'!G611</f>
        <v>0</v>
      </c>
      <c r="H596" s="1">
        <f>'Input Data'!H611</f>
        <v>0</v>
      </c>
      <c r="I596" s="1">
        <f>'Input Data'!I611</f>
        <v>0</v>
      </c>
      <c r="J596" s="1">
        <f t="shared" si="18"/>
        <v>103.6</v>
      </c>
      <c r="K596" s="6">
        <f>J596*'Input Data'!AF611</f>
        <v>13.468</v>
      </c>
      <c r="L596" s="6">
        <f>J596*'Input Data'!AG611</f>
        <v>0</v>
      </c>
      <c r="M596" s="6">
        <f t="shared" si="19"/>
        <v>117.068</v>
      </c>
    </row>
    <row r="597" spans="1:13" x14ac:dyDescent="0.2">
      <c r="A597" s="1" t="str">
        <f>'Input Data'!B612</f>
        <v>KINGSTON</v>
      </c>
      <c r="B597" s="1" t="str">
        <f>'Input Data'!AH612</f>
        <v>1525 CENTENNIAL DR</v>
      </c>
      <c r="C597" s="1" t="str">
        <f>'Input Data'!C612</f>
        <v>ON</v>
      </c>
      <c r="D597" s="1" t="str">
        <f>'Input Data'!D612</f>
        <v>DIESEL LS</v>
      </c>
      <c r="E597" s="1">
        <f>'Input Data'!AA612</f>
        <v>99.6</v>
      </c>
      <c r="F597" s="1">
        <f>'Input Data'!F612</f>
        <v>4</v>
      </c>
      <c r="G597" s="1">
        <f>'Input Data'!G612</f>
        <v>9</v>
      </c>
      <c r="H597" s="1">
        <f>'Input Data'!H612</f>
        <v>0</v>
      </c>
      <c r="I597" s="1">
        <f>'Input Data'!I612</f>
        <v>0</v>
      </c>
      <c r="J597" s="1">
        <f t="shared" si="18"/>
        <v>112.6</v>
      </c>
      <c r="K597" s="6">
        <f>J597*'Input Data'!AF612</f>
        <v>14.638</v>
      </c>
      <c r="L597" s="6">
        <f>J597*'Input Data'!AG612</f>
        <v>0</v>
      </c>
      <c r="M597" s="6">
        <f t="shared" si="19"/>
        <v>127.238</v>
      </c>
    </row>
    <row r="598" spans="1:13" x14ac:dyDescent="0.2">
      <c r="A598" s="1" t="str">
        <f>'Input Data'!B613</f>
        <v>KINGSTON</v>
      </c>
      <c r="B598" s="1" t="str">
        <f>'Input Data'!AH613</f>
        <v>1525 CENTENNIAL DR</v>
      </c>
      <c r="C598" s="1" t="str">
        <f>'Input Data'!C613</f>
        <v>ON</v>
      </c>
      <c r="D598" s="1" t="str">
        <f>'Input Data'!D613</f>
        <v>UNBRAND DEF</v>
      </c>
      <c r="E598" s="1">
        <f>'Input Data'!AA613</f>
        <v>109.6</v>
      </c>
      <c r="F598" s="1">
        <f>'Input Data'!F613</f>
        <v>0</v>
      </c>
      <c r="G598" s="1">
        <f>'Input Data'!G613</f>
        <v>0</v>
      </c>
      <c r="H598" s="1">
        <f>'Input Data'!H613</f>
        <v>0</v>
      </c>
      <c r="I598" s="1">
        <f>'Input Data'!I613</f>
        <v>0</v>
      </c>
      <c r="J598" s="1">
        <f t="shared" si="18"/>
        <v>109.6</v>
      </c>
      <c r="K598" s="6">
        <f>J598*'Input Data'!AF613</f>
        <v>14.247999999999999</v>
      </c>
      <c r="L598" s="6">
        <f>J598*'Input Data'!AG613</f>
        <v>0</v>
      </c>
      <c r="M598" s="6">
        <f t="shared" si="19"/>
        <v>123.848</v>
      </c>
    </row>
    <row r="599" spans="1:13" x14ac:dyDescent="0.2">
      <c r="A599" s="1" t="str">
        <f>'Input Data'!B614</f>
        <v>LONDON</v>
      </c>
      <c r="B599" s="1" t="str">
        <f>'Input Data'!AH614</f>
        <v>7340 Colonel Talbot Road</v>
      </c>
      <c r="C599" s="1" t="str">
        <f>'Input Data'!C614</f>
        <v>ON</v>
      </c>
      <c r="D599" s="1" t="str">
        <f>'Input Data'!D614</f>
        <v>D LS DYED</v>
      </c>
      <c r="E599" s="1">
        <f>'Input Data'!AA614</f>
        <v>100</v>
      </c>
      <c r="F599" s="1">
        <f>'Input Data'!F614</f>
        <v>4</v>
      </c>
      <c r="G599" s="1">
        <f>'Input Data'!G614</f>
        <v>0</v>
      </c>
      <c r="H599" s="1">
        <f>'Input Data'!H614</f>
        <v>0</v>
      </c>
      <c r="I599" s="1">
        <f>'Input Data'!I614</f>
        <v>0</v>
      </c>
      <c r="J599" s="1">
        <f t="shared" si="18"/>
        <v>104</v>
      </c>
      <c r="K599" s="6">
        <f>J599*'Input Data'!AF614</f>
        <v>13.52</v>
      </c>
      <c r="L599" s="6">
        <f>J599*'Input Data'!AG614</f>
        <v>0</v>
      </c>
      <c r="M599" s="6">
        <f t="shared" si="19"/>
        <v>117.52</v>
      </c>
    </row>
    <row r="600" spans="1:13" x14ac:dyDescent="0.2">
      <c r="A600" s="1" t="str">
        <f>'Input Data'!B615</f>
        <v>LONDON</v>
      </c>
      <c r="B600" s="1" t="str">
        <f>'Input Data'!AH615</f>
        <v>7340 Colonel Talbot Road</v>
      </c>
      <c r="C600" s="1" t="str">
        <f>'Input Data'!C615</f>
        <v>ON</v>
      </c>
      <c r="D600" s="1" t="str">
        <f>'Input Data'!D615</f>
        <v>DIESEL LS</v>
      </c>
      <c r="E600" s="1">
        <f>'Input Data'!AA615</f>
        <v>100</v>
      </c>
      <c r="F600" s="1">
        <f>'Input Data'!F615</f>
        <v>4</v>
      </c>
      <c r="G600" s="1">
        <f>'Input Data'!G615</f>
        <v>9</v>
      </c>
      <c r="H600" s="1">
        <f>'Input Data'!H615</f>
        <v>0</v>
      </c>
      <c r="I600" s="1">
        <f>'Input Data'!I615</f>
        <v>0</v>
      </c>
      <c r="J600" s="1">
        <f t="shared" si="18"/>
        <v>113</v>
      </c>
      <c r="K600" s="6">
        <f>J600*'Input Data'!AF615</f>
        <v>14.690000000000001</v>
      </c>
      <c r="L600" s="6">
        <f>J600*'Input Data'!AG615</f>
        <v>0</v>
      </c>
      <c r="M600" s="6">
        <f t="shared" si="19"/>
        <v>127.69</v>
      </c>
    </row>
    <row r="601" spans="1:13" x14ac:dyDescent="0.2">
      <c r="A601" s="1" t="str">
        <f>'Input Data'!B616</f>
        <v>LONDON</v>
      </c>
      <c r="B601" s="1" t="str">
        <f>'Input Data'!AH616</f>
        <v>7340 Colonel Talbot Road</v>
      </c>
      <c r="C601" s="1" t="str">
        <f>'Input Data'!C616</f>
        <v>ON</v>
      </c>
      <c r="D601" s="1" t="str">
        <f>'Input Data'!D616</f>
        <v>UNBRAND DEF</v>
      </c>
      <c r="E601" s="1">
        <f>'Input Data'!AA616</f>
        <v>113.4</v>
      </c>
      <c r="F601" s="1">
        <f>'Input Data'!F616</f>
        <v>0</v>
      </c>
      <c r="G601" s="1">
        <f>'Input Data'!G616</f>
        <v>0</v>
      </c>
      <c r="H601" s="1">
        <f>'Input Data'!H616</f>
        <v>0</v>
      </c>
      <c r="I601" s="1">
        <f>'Input Data'!I616</f>
        <v>0</v>
      </c>
      <c r="J601" s="1">
        <f t="shared" si="18"/>
        <v>113.4</v>
      </c>
      <c r="K601" s="6">
        <f>J601*'Input Data'!AF616</f>
        <v>14.742000000000001</v>
      </c>
      <c r="L601" s="6">
        <f>J601*'Input Data'!AG616</f>
        <v>0</v>
      </c>
      <c r="M601" s="6">
        <f t="shared" si="19"/>
        <v>128.142</v>
      </c>
    </row>
    <row r="602" spans="1:13" x14ac:dyDescent="0.2">
      <c r="A602" s="1" t="str">
        <f>'Input Data'!B617</f>
        <v>MILTON</v>
      </c>
      <c r="B602" s="1" t="str">
        <f>'Input Data'!AH617</f>
        <v>10862 STEELES AVE E</v>
      </c>
      <c r="C602" s="1" t="str">
        <f>'Input Data'!C617</f>
        <v>ON</v>
      </c>
      <c r="D602" s="1" t="str">
        <f>'Input Data'!D617</f>
        <v>DIESEL LS</v>
      </c>
      <c r="E602" s="1">
        <f>'Input Data'!AA617</f>
        <v>113.8</v>
      </c>
      <c r="F602" s="1">
        <f>'Input Data'!F617</f>
        <v>4</v>
      </c>
      <c r="G602" s="1">
        <f>'Input Data'!G617</f>
        <v>9</v>
      </c>
      <c r="H602" s="1">
        <f>'Input Data'!H617</f>
        <v>0</v>
      </c>
      <c r="I602" s="1">
        <f>'Input Data'!I617</f>
        <v>0</v>
      </c>
      <c r="J602" s="1">
        <f t="shared" si="18"/>
        <v>126.8</v>
      </c>
      <c r="K602" s="6">
        <f>J602*'Input Data'!AF617</f>
        <v>16.484000000000002</v>
      </c>
      <c r="L602" s="6">
        <f>J602*'Input Data'!AG617</f>
        <v>0</v>
      </c>
      <c r="M602" s="6">
        <f t="shared" si="19"/>
        <v>143.28399999999999</v>
      </c>
    </row>
    <row r="603" spans="1:13" x14ac:dyDescent="0.2">
      <c r="A603" s="1" t="str">
        <f>'Input Data'!B618</f>
        <v>MILTON</v>
      </c>
      <c r="B603" s="1" t="str">
        <f>'Input Data'!AH618</f>
        <v>10862 STEELES AVE E</v>
      </c>
      <c r="C603" s="1" t="str">
        <f>'Input Data'!C618</f>
        <v>ON</v>
      </c>
      <c r="D603" s="1" t="str">
        <f>'Input Data'!D618</f>
        <v>UNBRAND DEF</v>
      </c>
      <c r="E603" s="1">
        <f>'Input Data'!AA618</f>
        <v>105.3</v>
      </c>
      <c r="F603" s="1">
        <f>'Input Data'!F618</f>
        <v>0</v>
      </c>
      <c r="G603" s="1">
        <f>'Input Data'!G618</f>
        <v>0</v>
      </c>
      <c r="H603" s="1">
        <f>'Input Data'!H618</f>
        <v>0</v>
      </c>
      <c r="I603" s="1">
        <f>'Input Data'!I618</f>
        <v>0</v>
      </c>
      <c r="J603" s="1">
        <f t="shared" si="18"/>
        <v>105.3</v>
      </c>
      <c r="K603" s="6">
        <f>J603*'Input Data'!AF618</f>
        <v>13.689</v>
      </c>
      <c r="L603" s="6">
        <f>J603*'Input Data'!AG618</f>
        <v>0</v>
      </c>
      <c r="M603" s="6">
        <f t="shared" si="19"/>
        <v>118.989</v>
      </c>
    </row>
    <row r="604" spans="1:13" x14ac:dyDescent="0.2">
      <c r="A604" s="1" t="str">
        <f>'Input Data'!B619</f>
        <v>MISSISSAUGA</v>
      </c>
      <c r="B604" s="1" t="str">
        <f>'Input Data'!AH619</f>
        <v>7280 DIXIE RD</v>
      </c>
      <c r="C604" s="1" t="str">
        <f>'Input Data'!C619</f>
        <v>ON</v>
      </c>
      <c r="D604" s="1" t="str">
        <f>'Input Data'!D619</f>
        <v>DIESEL LS</v>
      </c>
      <c r="E604" s="1">
        <f>'Input Data'!AA619</f>
        <v>98</v>
      </c>
      <c r="F604" s="1">
        <f>'Input Data'!F619</f>
        <v>4</v>
      </c>
      <c r="G604" s="1">
        <f>'Input Data'!G619</f>
        <v>9</v>
      </c>
      <c r="H604" s="1">
        <f>'Input Data'!H619</f>
        <v>0</v>
      </c>
      <c r="I604" s="1">
        <f>'Input Data'!I619</f>
        <v>0</v>
      </c>
      <c r="J604" s="1">
        <f t="shared" si="18"/>
        <v>111</v>
      </c>
      <c r="K604" s="6">
        <f>J604*'Input Data'!AF619</f>
        <v>14.43</v>
      </c>
      <c r="L604" s="6">
        <f>J604*'Input Data'!AG619</f>
        <v>0</v>
      </c>
      <c r="M604" s="6">
        <f t="shared" si="19"/>
        <v>125.43</v>
      </c>
    </row>
    <row r="605" spans="1:13" x14ac:dyDescent="0.2">
      <c r="A605" s="1" t="str">
        <f>'Input Data'!B620</f>
        <v>MISSISSAUGA</v>
      </c>
      <c r="B605" s="1" t="str">
        <f>'Input Data'!AH620</f>
        <v>7280 DIXIE RD</v>
      </c>
      <c r="C605" s="1" t="str">
        <f>'Input Data'!C620</f>
        <v>ON</v>
      </c>
      <c r="D605" s="1" t="str">
        <f>'Input Data'!D620</f>
        <v>ETH MID</v>
      </c>
      <c r="E605" s="1">
        <f>'Input Data'!AA620</f>
        <v>86.2</v>
      </c>
      <c r="F605" s="1">
        <f>'Input Data'!F620</f>
        <v>10</v>
      </c>
      <c r="G605" s="1">
        <f>'Input Data'!G620</f>
        <v>9</v>
      </c>
      <c r="H605" s="1">
        <f>'Input Data'!H620</f>
        <v>0</v>
      </c>
      <c r="I605" s="1">
        <f>'Input Data'!I620</f>
        <v>0</v>
      </c>
      <c r="J605" s="1">
        <f t="shared" si="18"/>
        <v>105.2</v>
      </c>
      <c r="K605" s="6">
        <f>J605*'Input Data'!AF620</f>
        <v>13.676</v>
      </c>
      <c r="L605" s="6">
        <f>J605*'Input Data'!AG620</f>
        <v>0</v>
      </c>
      <c r="M605" s="6">
        <f t="shared" si="19"/>
        <v>118.876</v>
      </c>
    </row>
    <row r="606" spans="1:13" x14ac:dyDescent="0.2">
      <c r="A606" s="1" t="str">
        <f>'Input Data'!B621</f>
        <v>MISSISSAUGA</v>
      </c>
      <c r="B606" s="1" t="str">
        <f>'Input Data'!AH621</f>
        <v>7280 DIXIE RD</v>
      </c>
      <c r="C606" s="1" t="str">
        <f>'Input Data'!C621</f>
        <v>ON</v>
      </c>
      <c r="D606" s="1" t="str">
        <f>'Input Data'!D621</f>
        <v>ETHANOL REG</v>
      </c>
      <c r="E606" s="1">
        <f>'Input Data'!AA621</f>
        <v>82.2</v>
      </c>
      <c r="F606" s="1">
        <f>'Input Data'!F621</f>
        <v>10</v>
      </c>
      <c r="G606" s="1">
        <f>'Input Data'!G621</f>
        <v>9</v>
      </c>
      <c r="H606" s="1">
        <f>'Input Data'!H621</f>
        <v>0</v>
      </c>
      <c r="I606" s="1">
        <f>'Input Data'!I621</f>
        <v>0</v>
      </c>
      <c r="J606" s="1">
        <f t="shared" si="18"/>
        <v>101.2</v>
      </c>
      <c r="K606" s="6">
        <f>J606*'Input Data'!AF621</f>
        <v>13.156000000000001</v>
      </c>
      <c r="L606" s="6">
        <f>J606*'Input Data'!AG621</f>
        <v>0</v>
      </c>
      <c r="M606" s="6">
        <f t="shared" si="19"/>
        <v>114.35600000000001</v>
      </c>
    </row>
    <row r="607" spans="1:13" x14ac:dyDescent="0.2">
      <c r="A607" s="1" t="str">
        <f>'Input Data'!B622</f>
        <v>MISSISSAUGA</v>
      </c>
      <c r="B607" s="1" t="str">
        <f>'Input Data'!AH622</f>
        <v>7280 DIXIE RD</v>
      </c>
      <c r="C607" s="1" t="str">
        <f>'Input Data'!C622</f>
        <v>ON</v>
      </c>
      <c r="D607" s="1" t="str">
        <f>'Input Data'!D622</f>
        <v>PREMIUM</v>
      </c>
      <c r="E607" s="1">
        <f>'Input Data'!AA622</f>
        <v>78.2</v>
      </c>
      <c r="F607" s="1">
        <f>'Input Data'!F622</f>
        <v>10</v>
      </c>
      <c r="G607" s="1">
        <f>'Input Data'!G622</f>
        <v>9</v>
      </c>
      <c r="H607" s="1">
        <f>'Input Data'!H622</f>
        <v>0</v>
      </c>
      <c r="I607" s="1">
        <f>'Input Data'!I622</f>
        <v>0</v>
      </c>
      <c r="J607" s="1">
        <f t="shared" si="18"/>
        <v>97.2</v>
      </c>
      <c r="K607" s="6">
        <f>J607*'Input Data'!AF622</f>
        <v>12.636000000000001</v>
      </c>
      <c r="L607" s="6">
        <f>J607*'Input Data'!AG622</f>
        <v>0</v>
      </c>
      <c r="M607" s="6">
        <f t="shared" si="19"/>
        <v>109.836</v>
      </c>
    </row>
    <row r="608" spans="1:13" x14ac:dyDescent="0.2">
      <c r="A608" s="1" t="str">
        <f>'Input Data'!B623</f>
        <v>MISSISSAUGA</v>
      </c>
      <c r="B608" s="1" t="str">
        <f>'Input Data'!AH623</f>
        <v>7280 DIXIE RD</v>
      </c>
      <c r="C608" s="1" t="str">
        <f>'Input Data'!C623</f>
        <v>ON</v>
      </c>
      <c r="D608" s="1" t="str">
        <f>'Input Data'!D623</f>
        <v>UNBRAND DEF</v>
      </c>
      <c r="E608" s="1">
        <f>'Input Data'!AA623</f>
        <v>114</v>
      </c>
      <c r="F608" s="1">
        <f>'Input Data'!F623</f>
        <v>0</v>
      </c>
      <c r="G608" s="1">
        <f>'Input Data'!G623</f>
        <v>0</v>
      </c>
      <c r="H608" s="1">
        <f>'Input Data'!H623</f>
        <v>0</v>
      </c>
      <c r="I608" s="1">
        <f>'Input Data'!I623</f>
        <v>0</v>
      </c>
      <c r="J608" s="1">
        <f t="shared" si="18"/>
        <v>114</v>
      </c>
      <c r="K608" s="6">
        <f>J608*'Input Data'!AF623</f>
        <v>14.82</v>
      </c>
      <c r="L608" s="6">
        <f>J608*'Input Data'!AG623</f>
        <v>0</v>
      </c>
      <c r="M608" s="6">
        <f t="shared" si="19"/>
        <v>128.82</v>
      </c>
    </row>
    <row r="609" spans="1:13" x14ac:dyDescent="0.2">
      <c r="A609" s="1" t="str">
        <f>'Input Data'!B624</f>
        <v>MISSISSAUGA</v>
      </c>
      <c r="B609" s="1" t="str">
        <f>'Input Data'!AH624</f>
        <v>6625 KENNEDY RD</v>
      </c>
      <c r="C609" s="1" t="str">
        <f>'Input Data'!C624</f>
        <v>ON</v>
      </c>
      <c r="D609" s="1" t="str">
        <f>'Input Data'!D624</f>
        <v>D LS DYED</v>
      </c>
      <c r="E609" s="1">
        <f>'Input Data'!AA624</f>
        <v>97.7</v>
      </c>
      <c r="F609" s="1">
        <f>'Input Data'!F624</f>
        <v>4</v>
      </c>
      <c r="G609" s="1">
        <f>'Input Data'!G624</f>
        <v>0</v>
      </c>
      <c r="H609" s="1">
        <f>'Input Data'!H624</f>
        <v>0</v>
      </c>
      <c r="I609" s="1">
        <f>'Input Data'!I624</f>
        <v>0</v>
      </c>
      <c r="J609" s="1">
        <f t="shared" si="18"/>
        <v>101.7</v>
      </c>
      <c r="K609" s="6">
        <f>J609*'Input Data'!AF624</f>
        <v>13.221</v>
      </c>
      <c r="L609" s="6">
        <f>J609*'Input Data'!AG624</f>
        <v>0</v>
      </c>
      <c r="M609" s="6">
        <f t="shared" si="19"/>
        <v>114.92100000000001</v>
      </c>
    </row>
    <row r="610" spans="1:13" x14ac:dyDescent="0.2">
      <c r="A610" s="1" t="str">
        <f>'Input Data'!B625</f>
        <v>MISSISSAUGA</v>
      </c>
      <c r="B610" s="1" t="str">
        <f>'Input Data'!AH625</f>
        <v>6625 KENNEDY RD</v>
      </c>
      <c r="C610" s="1" t="str">
        <f>'Input Data'!C625</f>
        <v>ON</v>
      </c>
      <c r="D610" s="1" t="str">
        <f>'Input Data'!D625</f>
        <v>DIESEL LS</v>
      </c>
      <c r="E610" s="1">
        <f>'Input Data'!AA625</f>
        <v>97.7</v>
      </c>
      <c r="F610" s="1">
        <f>'Input Data'!F625</f>
        <v>4</v>
      </c>
      <c r="G610" s="1">
        <f>'Input Data'!G625</f>
        <v>9</v>
      </c>
      <c r="H610" s="1">
        <f>'Input Data'!H625</f>
        <v>0</v>
      </c>
      <c r="I610" s="1">
        <f>'Input Data'!I625</f>
        <v>0</v>
      </c>
      <c r="J610" s="1">
        <f t="shared" si="18"/>
        <v>110.7</v>
      </c>
      <c r="K610" s="6">
        <f>J610*'Input Data'!AF625</f>
        <v>14.391</v>
      </c>
      <c r="L610" s="6">
        <f>J610*'Input Data'!AG625</f>
        <v>0</v>
      </c>
      <c r="M610" s="6">
        <f t="shared" si="19"/>
        <v>125.09100000000001</v>
      </c>
    </row>
    <row r="611" spans="1:13" x14ac:dyDescent="0.2">
      <c r="A611" s="1" t="str">
        <f>'Input Data'!B626</f>
        <v>MISSISSAUGA</v>
      </c>
      <c r="B611" s="1" t="str">
        <f>'Input Data'!AH626</f>
        <v>6625 KENNEDY RD</v>
      </c>
      <c r="C611" s="1" t="str">
        <f>'Input Data'!C626</f>
        <v>ON</v>
      </c>
      <c r="D611" s="1" t="str">
        <f>'Input Data'!D626</f>
        <v>ETH MID</v>
      </c>
      <c r="E611" s="1">
        <f>'Input Data'!AA626</f>
        <v>87</v>
      </c>
      <c r="F611" s="1">
        <f>'Input Data'!F626</f>
        <v>10</v>
      </c>
      <c r="G611" s="1">
        <f>'Input Data'!G626</f>
        <v>9</v>
      </c>
      <c r="H611" s="1">
        <f>'Input Data'!H626</f>
        <v>0</v>
      </c>
      <c r="I611" s="1">
        <f>'Input Data'!I626</f>
        <v>0</v>
      </c>
      <c r="J611" s="1">
        <f t="shared" si="18"/>
        <v>106</v>
      </c>
      <c r="K611" s="6">
        <f>J611*'Input Data'!AF626</f>
        <v>13.780000000000001</v>
      </c>
      <c r="L611" s="6">
        <f>J611*'Input Data'!AG626</f>
        <v>0</v>
      </c>
      <c r="M611" s="6">
        <f t="shared" si="19"/>
        <v>119.78</v>
      </c>
    </row>
    <row r="612" spans="1:13" x14ac:dyDescent="0.2">
      <c r="A612" s="1" t="str">
        <f>'Input Data'!B627</f>
        <v>MISSISSAUGA</v>
      </c>
      <c r="B612" s="1" t="str">
        <f>'Input Data'!AH627</f>
        <v>6625 KENNEDY RD</v>
      </c>
      <c r="C612" s="1" t="str">
        <f>'Input Data'!C627</f>
        <v>ON</v>
      </c>
      <c r="D612" s="1" t="str">
        <f>'Input Data'!D627</f>
        <v>ETHANOL REG</v>
      </c>
      <c r="E612" s="1">
        <f>'Input Data'!AA627</f>
        <v>83</v>
      </c>
      <c r="F612" s="1">
        <f>'Input Data'!F627</f>
        <v>10</v>
      </c>
      <c r="G612" s="1">
        <f>'Input Data'!G627</f>
        <v>9</v>
      </c>
      <c r="H612" s="1">
        <f>'Input Data'!H627</f>
        <v>0</v>
      </c>
      <c r="I612" s="1">
        <f>'Input Data'!I627</f>
        <v>0</v>
      </c>
      <c r="J612" s="1">
        <f t="shared" si="18"/>
        <v>102</v>
      </c>
      <c r="K612" s="6">
        <f>J612*'Input Data'!AF627</f>
        <v>13.26</v>
      </c>
      <c r="L612" s="6">
        <f>J612*'Input Data'!AG627</f>
        <v>0</v>
      </c>
      <c r="M612" s="6">
        <f t="shared" si="19"/>
        <v>115.26</v>
      </c>
    </row>
    <row r="613" spans="1:13" x14ac:dyDescent="0.2">
      <c r="A613" s="1" t="str">
        <f>'Input Data'!B628</f>
        <v>MISSISSAUGA</v>
      </c>
      <c r="B613" s="1" t="str">
        <f>'Input Data'!AH628</f>
        <v>6625 KENNEDY RD</v>
      </c>
      <c r="C613" s="1" t="str">
        <f>'Input Data'!C628</f>
        <v>ON</v>
      </c>
      <c r="D613" s="1" t="str">
        <f>'Input Data'!D628</f>
        <v>PREMIUM</v>
      </c>
      <c r="E613" s="1">
        <f>'Input Data'!AA628</f>
        <v>109.1</v>
      </c>
      <c r="F613" s="1">
        <f>'Input Data'!F628</f>
        <v>10</v>
      </c>
      <c r="G613" s="1">
        <f>'Input Data'!G628</f>
        <v>9</v>
      </c>
      <c r="H613" s="1">
        <f>'Input Data'!H628</f>
        <v>0</v>
      </c>
      <c r="I613" s="1">
        <f>'Input Data'!I628</f>
        <v>0</v>
      </c>
      <c r="J613" s="1">
        <f t="shared" si="18"/>
        <v>128.1</v>
      </c>
      <c r="K613" s="6">
        <f>J613*'Input Data'!AF628</f>
        <v>16.652999999999999</v>
      </c>
      <c r="L613" s="6">
        <f>J613*'Input Data'!AG628</f>
        <v>0</v>
      </c>
      <c r="M613" s="6">
        <f t="shared" si="19"/>
        <v>144.75299999999999</v>
      </c>
    </row>
    <row r="614" spans="1:13" x14ac:dyDescent="0.2">
      <c r="A614" s="1" t="str">
        <f>'Input Data'!B629</f>
        <v>MISSISSAUGA</v>
      </c>
      <c r="B614" s="1" t="str">
        <f>'Input Data'!AH629</f>
        <v>6625 KENNEDY RD</v>
      </c>
      <c r="C614" s="1" t="str">
        <f>'Input Data'!C629</f>
        <v>ON</v>
      </c>
      <c r="D614" s="1" t="str">
        <f>'Input Data'!D629</f>
        <v>UNBRAND DEF</v>
      </c>
      <c r="E614" s="1">
        <f>'Input Data'!AA629</f>
        <v>114</v>
      </c>
      <c r="F614" s="1">
        <f>'Input Data'!F629</f>
        <v>0</v>
      </c>
      <c r="G614" s="1">
        <f>'Input Data'!G629</f>
        <v>0</v>
      </c>
      <c r="H614" s="1">
        <f>'Input Data'!H629</f>
        <v>0</v>
      </c>
      <c r="I614" s="1">
        <f>'Input Data'!I629</f>
        <v>0</v>
      </c>
      <c r="J614" s="1">
        <f t="shared" si="18"/>
        <v>114</v>
      </c>
      <c r="K614" s="6">
        <f>J614*'Input Data'!AF629</f>
        <v>14.82</v>
      </c>
      <c r="L614" s="6">
        <f>J614*'Input Data'!AG629</f>
        <v>0</v>
      </c>
      <c r="M614" s="6">
        <f t="shared" si="19"/>
        <v>128.82</v>
      </c>
    </row>
    <row r="615" spans="1:13" x14ac:dyDescent="0.2">
      <c r="A615" s="1" t="str">
        <f>'Input Data'!B630</f>
        <v>MISSISSAUGA</v>
      </c>
      <c r="B615" s="1" t="str">
        <f>'Input Data'!AH630</f>
        <v>1553 SHAWSON DR</v>
      </c>
      <c r="C615" s="1" t="str">
        <f>'Input Data'!C630</f>
        <v>ON</v>
      </c>
      <c r="D615" s="1" t="str">
        <f>'Input Data'!D630</f>
        <v>D LS DYED</v>
      </c>
      <c r="E615" s="1">
        <f>'Input Data'!AA630</f>
        <v>97.7</v>
      </c>
      <c r="F615" s="1">
        <f>'Input Data'!F630</f>
        <v>4</v>
      </c>
      <c r="G615" s="1">
        <f>'Input Data'!G630</f>
        <v>0</v>
      </c>
      <c r="H615" s="1">
        <f>'Input Data'!H630</f>
        <v>0</v>
      </c>
      <c r="I615" s="1">
        <f>'Input Data'!I630</f>
        <v>0</v>
      </c>
      <c r="J615" s="1">
        <f t="shared" si="18"/>
        <v>101.7</v>
      </c>
      <c r="K615" s="6">
        <f>J615*'Input Data'!AF630</f>
        <v>13.221</v>
      </c>
      <c r="L615" s="6">
        <f>J615*'Input Data'!AG630</f>
        <v>0</v>
      </c>
      <c r="M615" s="6">
        <f t="shared" si="19"/>
        <v>114.92100000000001</v>
      </c>
    </row>
    <row r="616" spans="1:13" x14ac:dyDescent="0.2">
      <c r="A616" s="1" t="str">
        <f>'Input Data'!B631</f>
        <v>MISSISSAUGA</v>
      </c>
      <c r="B616" s="1" t="str">
        <f>'Input Data'!AH631</f>
        <v>1553 SHAWSON DR</v>
      </c>
      <c r="C616" s="1" t="str">
        <f>'Input Data'!C631</f>
        <v>ON</v>
      </c>
      <c r="D616" s="1" t="str">
        <f>'Input Data'!D631</f>
        <v>DIESEL LS</v>
      </c>
      <c r="E616" s="1">
        <f>'Input Data'!AA631</f>
        <v>97.7</v>
      </c>
      <c r="F616" s="1">
        <f>'Input Data'!F631</f>
        <v>4</v>
      </c>
      <c r="G616" s="1">
        <f>'Input Data'!G631</f>
        <v>9</v>
      </c>
      <c r="H616" s="1">
        <f>'Input Data'!H631</f>
        <v>0</v>
      </c>
      <c r="I616" s="1">
        <f>'Input Data'!I631</f>
        <v>0</v>
      </c>
      <c r="J616" s="1">
        <f t="shared" si="18"/>
        <v>110.7</v>
      </c>
      <c r="K616" s="6">
        <f>J616*'Input Data'!AF631</f>
        <v>14.391</v>
      </c>
      <c r="L616" s="6">
        <f>J616*'Input Data'!AG631</f>
        <v>0</v>
      </c>
      <c r="M616" s="6">
        <f t="shared" si="19"/>
        <v>125.09100000000001</v>
      </c>
    </row>
    <row r="617" spans="1:13" x14ac:dyDescent="0.2">
      <c r="A617" s="1" t="str">
        <f>'Input Data'!B632</f>
        <v>MISSISSAUGA</v>
      </c>
      <c r="B617" s="1" t="str">
        <f>'Input Data'!AH632</f>
        <v>1553 SHAWSON DR</v>
      </c>
      <c r="C617" s="1" t="str">
        <f>'Input Data'!C632</f>
        <v>ON</v>
      </c>
      <c r="D617" s="1" t="str">
        <f>'Input Data'!D632</f>
        <v>ETHANOL REG</v>
      </c>
      <c r="E617" s="1">
        <f>'Input Data'!AA632</f>
        <v>83</v>
      </c>
      <c r="F617" s="1">
        <f>'Input Data'!F632</f>
        <v>10</v>
      </c>
      <c r="G617" s="1">
        <f>'Input Data'!G632</f>
        <v>9</v>
      </c>
      <c r="H617" s="1">
        <f>'Input Data'!H632</f>
        <v>0</v>
      </c>
      <c r="I617" s="1">
        <f>'Input Data'!I632</f>
        <v>0</v>
      </c>
      <c r="J617" s="1">
        <f t="shared" si="18"/>
        <v>102</v>
      </c>
      <c r="K617" s="6">
        <f>J617*'Input Data'!AF632</f>
        <v>13.26</v>
      </c>
      <c r="L617" s="6">
        <f>J617*'Input Data'!AG632</f>
        <v>0</v>
      </c>
      <c r="M617" s="6">
        <f t="shared" si="19"/>
        <v>115.26</v>
      </c>
    </row>
    <row r="618" spans="1:13" x14ac:dyDescent="0.2">
      <c r="A618" s="1" t="str">
        <f>'Input Data'!B633</f>
        <v>MISSISSAUGA</v>
      </c>
      <c r="B618" s="1" t="str">
        <f>'Input Data'!AH633</f>
        <v>1553 SHAWSON DR</v>
      </c>
      <c r="C618" s="1" t="str">
        <f>'Input Data'!C633</f>
        <v>ON</v>
      </c>
      <c r="D618" s="1" t="str">
        <f>'Input Data'!D633</f>
        <v>PREMIUM</v>
      </c>
      <c r="E618" s="1">
        <f>'Input Data'!AA633</f>
        <v>118.1</v>
      </c>
      <c r="F618" s="1">
        <f>'Input Data'!F633</f>
        <v>10</v>
      </c>
      <c r="G618" s="1">
        <f>'Input Data'!G633</f>
        <v>9</v>
      </c>
      <c r="H618" s="1">
        <f>'Input Data'!H633</f>
        <v>0</v>
      </c>
      <c r="I618" s="1">
        <f>'Input Data'!I633</f>
        <v>0</v>
      </c>
      <c r="J618" s="1">
        <f t="shared" si="18"/>
        <v>137.1</v>
      </c>
      <c r="K618" s="6">
        <f>J618*'Input Data'!AF633</f>
        <v>17.823</v>
      </c>
      <c r="L618" s="6">
        <f>J618*'Input Data'!AG633</f>
        <v>0</v>
      </c>
      <c r="M618" s="6">
        <f t="shared" si="19"/>
        <v>154.923</v>
      </c>
    </row>
    <row r="619" spans="1:13" x14ac:dyDescent="0.2">
      <c r="A619" s="1" t="str">
        <f>'Input Data'!B634</f>
        <v>MISSISSAUGA</v>
      </c>
      <c r="B619" s="1" t="str">
        <f>'Input Data'!AH634</f>
        <v>1553 SHAWSON DR</v>
      </c>
      <c r="C619" s="1" t="str">
        <f>'Input Data'!C634</f>
        <v>ON</v>
      </c>
      <c r="D619" s="1" t="str">
        <f>'Input Data'!D634</f>
        <v>UNBRAND DEF</v>
      </c>
      <c r="E619" s="1">
        <f>'Input Data'!AA634</f>
        <v>114</v>
      </c>
      <c r="F619" s="1">
        <f>'Input Data'!F634</f>
        <v>0</v>
      </c>
      <c r="G619" s="1">
        <f>'Input Data'!G634</f>
        <v>0</v>
      </c>
      <c r="H619" s="1">
        <f>'Input Data'!H634</f>
        <v>0</v>
      </c>
      <c r="I619" s="1">
        <f>'Input Data'!I634</f>
        <v>0</v>
      </c>
      <c r="J619" s="1">
        <f t="shared" si="18"/>
        <v>114</v>
      </c>
      <c r="K619" s="6">
        <f>J619*'Input Data'!AF634</f>
        <v>14.82</v>
      </c>
      <c r="L619" s="6">
        <f>J619*'Input Data'!AG634</f>
        <v>0</v>
      </c>
      <c r="M619" s="6">
        <f t="shared" si="19"/>
        <v>128.82</v>
      </c>
    </row>
    <row r="620" spans="1:13" x14ac:dyDescent="0.2">
      <c r="A620" s="1" t="str">
        <f>'Input Data'!B635</f>
        <v>MISSISSAUGA</v>
      </c>
      <c r="B620" s="1" t="str">
        <f>'Input Data'!AH635</f>
        <v>6501 GOREWAY DRIVE</v>
      </c>
      <c r="C620" s="1" t="str">
        <f>'Input Data'!C635</f>
        <v>ON</v>
      </c>
      <c r="D620" s="1" t="str">
        <f>'Input Data'!D635</f>
        <v>D LS DYED</v>
      </c>
      <c r="E620" s="1">
        <f>'Input Data'!AA635</f>
        <v>98</v>
      </c>
      <c r="F620" s="1">
        <f>'Input Data'!F635</f>
        <v>4</v>
      </c>
      <c r="G620" s="1">
        <f>'Input Data'!G635</f>
        <v>0</v>
      </c>
      <c r="H620" s="1">
        <f>'Input Data'!H635</f>
        <v>0</v>
      </c>
      <c r="I620" s="1">
        <f>'Input Data'!I635</f>
        <v>0</v>
      </c>
      <c r="J620" s="1">
        <f t="shared" si="18"/>
        <v>102</v>
      </c>
      <c r="K620" s="6">
        <f>J620*'Input Data'!AF635</f>
        <v>13.26</v>
      </c>
      <c r="L620" s="6">
        <f>J620*'Input Data'!AG635</f>
        <v>0</v>
      </c>
      <c r="M620" s="6">
        <f t="shared" si="19"/>
        <v>115.26</v>
      </c>
    </row>
    <row r="621" spans="1:13" x14ac:dyDescent="0.2">
      <c r="A621" s="1" t="str">
        <f>'Input Data'!B636</f>
        <v>MISSISSAUGA</v>
      </c>
      <c r="B621" s="1" t="str">
        <f>'Input Data'!AH636</f>
        <v>6501 GOREWAY DRIVE</v>
      </c>
      <c r="C621" s="1" t="str">
        <f>'Input Data'!C636</f>
        <v>ON</v>
      </c>
      <c r="D621" s="1" t="str">
        <f>'Input Data'!D636</f>
        <v>DIESEL LS</v>
      </c>
      <c r="E621" s="1">
        <f>'Input Data'!AA636</f>
        <v>98</v>
      </c>
      <c r="F621" s="1">
        <f>'Input Data'!F636</f>
        <v>4</v>
      </c>
      <c r="G621" s="1">
        <f>'Input Data'!G636</f>
        <v>9</v>
      </c>
      <c r="H621" s="1">
        <f>'Input Data'!H636</f>
        <v>0</v>
      </c>
      <c r="I621" s="1">
        <f>'Input Data'!I636</f>
        <v>0</v>
      </c>
      <c r="J621" s="1">
        <f t="shared" si="18"/>
        <v>111</v>
      </c>
      <c r="K621" s="6">
        <f>J621*'Input Data'!AF636</f>
        <v>14.43</v>
      </c>
      <c r="L621" s="6">
        <f>J621*'Input Data'!AG636</f>
        <v>0</v>
      </c>
      <c r="M621" s="6">
        <f t="shared" si="19"/>
        <v>125.43</v>
      </c>
    </row>
    <row r="622" spans="1:13" x14ac:dyDescent="0.2">
      <c r="A622" s="1" t="str">
        <f>'Input Data'!B637</f>
        <v>MISSISSAUGA</v>
      </c>
      <c r="B622" s="1" t="str">
        <f>'Input Data'!AH637</f>
        <v>6501 GOREWAY DRIVE</v>
      </c>
      <c r="C622" s="1" t="str">
        <f>'Input Data'!C637</f>
        <v>ON</v>
      </c>
      <c r="D622" s="1" t="str">
        <f>'Input Data'!D637</f>
        <v>ETH MID</v>
      </c>
      <c r="E622" s="1">
        <f>'Input Data'!AA637</f>
        <v>87.4</v>
      </c>
      <c r="F622" s="1">
        <f>'Input Data'!F637</f>
        <v>10</v>
      </c>
      <c r="G622" s="1">
        <f>'Input Data'!G637</f>
        <v>9</v>
      </c>
      <c r="H622" s="1">
        <f>'Input Data'!H637</f>
        <v>0</v>
      </c>
      <c r="I622" s="1">
        <f>'Input Data'!I637</f>
        <v>0</v>
      </c>
      <c r="J622" s="1">
        <f t="shared" si="18"/>
        <v>106.4</v>
      </c>
      <c r="K622" s="6">
        <f>J622*'Input Data'!AF637</f>
        <v>13.832000000000001</v>
      </c>
      <c r="L622" s="6">
        <f>J622*'Input Data'!AG637</f>
        <v>0</v>
      </c>
      <c r="M622" s="6">
        <f t="shared" si="19"/>
        <v>120.232</v>
      </c>
    </row>
    <row r="623" spans="1:13" x14ac:dyDescent="0.2">
      <c r="A623" s="1" t="str">
        <f>'Input Data'!B638</f>
        <v>MISSISSAUGA</v>
      </c>
      <c r="B623" s="1" t="str">
        <f>'Input Data'!AH638</f>
        <v>6501 GOREWAY DRIVE</v>
      </c>
      <c r="C623" s="1" t="str">
        <f>'Input Data'!C638</f>
        <v>ON</v>
      </c>
      <c r="D623" s="1" t="str">
        <f>'Input Data'!D638</f>
        <v>ETHANOL REG</v>
      </c>
      <c r="E623" s="1">
        <f>'Input Data'!AA638</f>
        <v>83.4</v>
      </c>
      <c r="F623" s="1">
        <f>'Input Data'!F638</f>
        <v>10</v>
      </c>
      <c r="G623" s="1">
        <f>'Input Data'!G638</f>
        <v>9</v>
      </c>
      <c r="H623" s="1">
        <f>'Input Data'!H638</f>
        <v>0</v>
      </c>
      <c r="I623" s="1">
        <f>'Input Data'!I638</f>
        <v>0</v>
      </c>
      <c r="J623" s="1">
        <f t="shared" si="18"/>
        <v>102.4</v>
      </c>
      <c r="K623" s="6">
        <f>J623*'Input Data'!AF638</f>
        <v>13.312000000000001</v>
      </c>
      <c r="L623" s="6">
        <f>J623*'Input Data'!AG638</f>
        <v>0</v>
      </c>
      <c r="M623" s="6">
        <f t="shared" si="19"/>
        <v>115.712</v>
      </c>
    </row>
    <row r="624" spans="1:13" x14ac:dyDescent="0.2">
      <c r="A624" s="1" t="str">
        <f>'Input Data'!B639</f>
        <v>MISSISSAUGA</v>
      </c>
      <c r="B624" s="1" t="str">
        <f>'Input Data'!AH639</f>
        <v>6501 GOREWAY DRIVE</v>
      </c>
      <c r="C624" s="1" t="str">
        <f>'Input Data'!C639</f>
        <v>ON</v>
      </c>
      <c r="D624" s="1" t="str">
        <f>'Input Data'!D639</f>
        <v>UNBRAND DEF</v>
      </c>
      <c r="E624" s="1">
        <f>'Input Data'!AA639</f>
        <v>114</v>
      </c>
      <c r="F624" s="1">
        <f>'Input Data'!F639</f>
        <v>0</v>
      </c>
      <c r="G624" s="1">
        <f>'Input Data'!G639</f>
        <v>0</v>
      </c>
      <c r="H624" s="1">
        <f>'Input Data'!H639</f>
        <v>0</v>
      </c>
      <c r="I624" s="1">
        <f>'Input Data'!I639</f>
        <v>0</v>
      </c>
      <c r="J624" s="1">
        <f t="shared" si="18"/>
        <v>114</v>
      </c>
      <c r="K624" s="6">
        <f>J624*'Input Data'!AF639</f>
        <v>14.82</v>
      </c>
      <c r="L624" s="6">
        <f>J624*'Input Data'!AG639</f>
        <v>0</v>
      </c>
      <c r="M624" s="6">
        <f t="shared" si="19"/>
        <v>128.82</v>
      </c>
    </row>
    <row r="625" spans="1:13" x14ac:dyDescent="0.2">
      <c r="A625" s="1" t="str">
        <f>'Input Data'!B640</f>
        <v>MISSISSAUGA</v>
      </c>
      <c r="B625" s="1" t="str">
        <f>'Input Data'!AH640</f>
        <v>6965 Vanguard Drive</v>
      </c>
      <c r="C625" s="1" t="str">
        <f>'Input Data'!C640</f>
        <v>ON</v>
      </c>
      <c r="D625" s="1" t="str">
        <f>'Input Data'!D640</f>
        <v>D LS DYED</v>
      </c>
      <c r="E625" s="1">
        <f>'Input Data'!AA640</f>
        <v>98.4</v>
      </c>
      <c r="F625" s="1">
        <f>'Input Data'!F640</f>
        <v>4</v>
      </c>
      <c r="G625" s="1">
        <f>'Input Data'!G640</f>
        <v>0</v>
      </c>
      <c r="H625" s="1">
        <f>'Input Data'!H640</f>
        <v>0</v>
      </c>
      <c r="I625" s="1">
        <f>'Input Data'!I640</f>
        <v>0</v>
      </c>
      <c r="J625" s="1">
        <f t="shared" si="18"/>
        <v>102.4</v>
      </c>
      <c r="K625" s="6">
        <f>J625*'Input Data'!AF640</f>
        <v>13.312000000000001</v>
      </c>
      <c r="L625" s="6">
        <f>J625*'Input Data'!AG640</f>
        <v>0</v>
      </c>
      <c r="M625" s="6">
        <f t="shared" si="19"/>
        <v>115.712</v>
      </c>
    </row>
    <row r="626" spans="1:13" x14ac:dyDescent="0.2">
      <c r="A626" s="1" t="str">
        <f>'Input Data'!B641</f>
        <v>MISSISSAUGA</v>
      </c>
      <c r="B626" s="1" t="str">
        <f>'Input Data'!AH641</f>
        <v>6965 Vanguard Drive</v>
      </c>
      <c r="C626" s="1" t="str">
        <f>'Input Data'!C641</f>
        <v>ON</v>
      </c>
      <c r="D626" s="1" t="str">
        <f>'Input Data'!D641</f>
        <v>DIESEL LS</v>
      </c>
      <c r="E626" s="1">
        <f>'Input Data'!AA641</f>
        <v>98.4</v>
      </c>
      <c r="F626" s="1">
        <f>'Input Data'!F641</f>
        <v>4</v>
      </c>
      <c r="G626" s="1">
        <f>'Input Data'!G641</f>
        <v>9</v>
      </c>
      <c r="H626" s="1">
        <f>'Input Data'!H641</f>
        <v>0</v>
      </c>
      <c r="I626" s="1">
        <f>'Input Data'!I641</f>
        <v>0</v>
      </c>
      <c r="J626" s="1">
        <f t="shared" si="18"/>
        <v>111.4</v>
      </c>
      <c r="K626" s="6">
        <f>J626*'Input Data'!AF641</f>
        <v>14.482000000000001</v>
      </c>
      <c r="L626" s="6">
        <f>J626*'Input Data'!AG641</f>
        <v>0</v>
      </c>
      <c r="M626" s="6">
        <f t="shared" si="19"/>
        <v>125.88200000000001</v>
      </c>
    </row>
    <row r="627" spans="1:13" x14ac:dyDescent="0.2">
      <c r="A627" s="1" t="str">
        <f>'Input Data'!B642</f>
        <v>MISSISSAUGA</v>
      </c>
      <c r="B627" s="1" t="str">
        <f>'Input Data'!AH642</f>
        <v>6965 Vanguard Drive</v>
      </c>
      <c r="C627" s="1" t="str">
        <f>'Input Data'!C642</f>
        <v>ON</v>
      </c>
      <c r="D627" s="1" t="str">
        <f>'Input Data'!D642</f>
        <v>ETHANOL REG</v>
      </c>
      <c r="E627" s="1">
        <f>'Input Data'!AA642</f>
        <v>120.8</v>
      </c>
      <c r="F627" s="1">
        <f>'Input Data'!F642</f>
        <v>10</v>
      </c>
      <c r="G627" s="1">
        <f>'Input Data'!G642</f>
        <v>9</v>
      </c>
      <c r="H627" s="1">
        <f>'Input Data'!H642</f>
        <v>0</v>
      </c>
      <c r="I627" s="1">
        <f>'Input Data'!I642</f>
        <v>0</v>
      </c>
      <c r="J627" s="1">
        <f t="shared" si="18"/>
        <v>139.80000000000001</v>
      </c>
      <c r="K627" s="6">
        <f>J627*'Input Data'!AF642</f>
        <v>18.174000000000003</v>
      </c>
      <c r="L627" s="6">
        <f>J627*'Input Data'!AG642</f>
        <v>0</v>
      </c>
      <c r="M627" s="6">
        <f t="shared" si="19"/>
        <v>157.97400000000002</v>
      </c>
    </row>
    <row r="628" spans="1:13" x14ac:dyDescent="0.2">
      <c r="A628" s="1" t="str">
        <f>'Input Data'!B643</f>
        <v>MISSISSAUGA</v>
      </c>
      <c r="B628" s="1" t="str">
        <f>'Input Data'!AH643</f>
        <v>6965 Vanguard Drive</v>
      </c>
      <c r="C628" s="1" t="str">
        <f>'Input Data'!C643</f>
        <v>ON</v>
      </c>
      <c r="D628" s="1" t="str">
        <f>'Input Data'!D643</f>
        <v>PREMIUM</v>
      </c>
      <c r="E628" s="1">
        <f>'Input Data'!AA643</f>
        <v>134.30000000000001</v>
      </c>
      <c r="F628" s="1">
        <f>'Input Data'!F643</f>
        <v>10</v>
      </c>
      <c r="G628" s="1">
        <f>'Input Data'!G643</f>
        <v>9</v>
      </c>
      <c r="H628" s="1">
        <f>'Input Data'!H643</f>
        <v>0</v>
      </c>
      <c r="I628" s="1">
        <f>'Input Data'!I643</f>
        <v>0</v>
      </c>
      <c r="J628" s="1">
        <f t="shared" si="18"/>
        <v>153.30000000000001</v>
      </c>
      <c r="K628" s="6">
        <f>J628*'Input Data'!AF643</f>
        <v>19.929000000000002</v>
      </c>
      <c r="L628" s="6">
        <f>J628*'Input Data'!AG643</f>
        <v>0</v>
      </c>
      <c r="M628" s="6">
        <f t="shared" si="19"/>
        <v>173.22900000000001</v>
      </c>
    </row>
    <row r="629" spans="1:13" x14ac:dyDescent="0.2">
      <c r="A629" s="1" t="str">
        <f>'Input Data'!B644</f>
        <v>MISSISSAUGA</v>
      </c>
      <c r="B629" s="1" t="str">
        <f>'Input Data'!AH644</f>
        <v>6965 Vanguard Drive</v>
      </c>
      <c r="C629" s="1" t="str">
        <f>'Input Data'!C644</f>
        <v>ON</v>
      </c>
      <c r="D629" s="1" t="str">
        <f>'Input Data'!D644</f>
        <v>UNBRAND DEF</v>
      </c>
      <c r="E629" s="1">
        <f>'Input Data'!AA644</f>
        <v>132.5</v>
      </c>
      <c r="F629" s="1">
        <f>'Input Data'!F644</f>
        <v>0</v>
      </c>
      <c r="G629" s="1">
        <f>'Input Data'!G644</f>
        <v>0</v>
      </c>
      <c r="H629" s="1">
        <f>'Input Data'!H644</f>
        <v>0</v>
      </c>
      <c r="I629" s="1">
        <f>'Input Data'!I644</f>
        <v>0</v>
      </c>
      <c r="J629" s="1">
        <f t="shared" si="18"/>
        <v>132.5</v>
      </c>
      <c r="K629" s="6">
        <f>J629*'Input Data'!AF644</f>
        <v>17.225000000000001</v>
      </c>
      <c r="L629" s="6">
        <f>J629*'Input Data'!AG644</f>
        <v>0</v>
      </c>
      <c r="M629" s="6">
        <f t="shared" si="19"/>
        <v>149.72499999999999</v>
      </c>
    </row>
    <row r="630" spans="1:13" x14ac:dyDescent="0.2">
      <c r="A630" s="1" t="str">
        <f>'Input Data'!B645</f>
        <v>NAIRN CENTER</v>
      </c>
      <c r="B630" s="1" t="str">
        <f>'Input Data'!AH645</f>
        <v>2020 HWY 17</v>
      </c>
      <c r="C630" s="1" t="str">
        <f>'Input Data'!C645</f>
        <v>ON</v>
      </c>
      <c r="D630" s="1" t="str">
        <f>'Input Data'!D645</f>
        <v>DIESEL LS</v>
      </c>
      <c r="E630" s="1">
        <f>'Input Data'!AA645</f>
        <v>100.1</v>
      </c>
      <c r="F630" s="1">
        <f>'Input Data'!F645</f>
        <v>4</v>
      </c>
      <c r="G630" s="1">
        <f>'Input Data'!G645</f>
        <v>9</v>
      </c>
      <c r="H630" s="1">
        <f>'Input Data'!H645</f>
        <v>0</v>
      </c>
      <c r="I630" s="1">
        <f>'Input Data'!I645</f>
        <v>0</v>
      </c>
      <c r="J630" s="1">
        <f t="shared" si="18"/>
        <v>113.1</v>
      </c>
      <c r="K630" s="6">
        <f>J630*'Input Data'!AF645</f>
        <v>14.702999999999999</v>
      </c>
      <c r="L630" s="6">
        <f>J630*'Input Data'!AG645</f>
        <v>0</v>
      </c>
      <c r="M630" s="6">
        <f t="shared" si="19"/>
        <v>127.803</v>
      </c>
    </row>
    <row r="631" spans="1:13" x14ac:dyDescent="0.2">
      <c r="A631" s="1" t="str">
        <f>'Input Data'!B646</f>
        <v>NEW LISKEARD</v>
      </c>
      <c r="B631" s="1" t="str">
        <f>'Input Data'!AH646</f>
        <v>997491 HWY 11 N</v>
      </c>
      <c r="C631" s="1" t="str">
        <f>'Input Data'!C646</f>
        <v>ON</v>
      </c>
      <c r="D631" s="1" t="str">
        <f>'Input Data'!D646</f>
        <v>D LS DYED</v>
      </c>
      <c r="E631" s="1">
        <f>'Input Data'!AA646</f>
        <v>101.3</v>
      </c>
      <c r="F631" s="1">
        <f>'Input Data'!F646</f>
        <v>4</v>
      </c>
      <c r="G631" s="1">
        <f>'Input Data'!G646</f>
        <v>0</v>
      </c>
      <c r="H631" s="1">
        <f>'Input Data'!H646</f>
        <v>0</v>
      </c>
      <c r="I631" s="1">
        <f>'Input Data'!I646</f>
        <v>0</v>
      </c>
      <c r="J631" s="1">
        <f t="shared" si="18"/>
        <v>105.3</v>
      </c>
      <c r="K631" s="6">
        <f>J631*'Input Data'!AF646</f>
        <v>13.689</v>
      </c>
      <c r="L631" s="6">
        <f>J631*'Input Data'!AG646</f>
        <v>0</v>
      </c>
      <c r="M631" s="6">
        <f t="shared" si="19"/>
        <v>118.989</v>
      </c>
    </row>
    <row r="632" spans="1:13" x14ac:dyDescent="0.2">
      <c r="A632" s="1" t="str">
        <f>'Input Data'!B647</f>
        <v>NEW LISKEARD</v>
      </c>
      <c r="B632" s="1" t="str">
        <f>'Input Data'!AH647</f>
        <v>997491 HWY 11 N</v>
      </c>
      <c r="C632" s="1" t="str">
        <f>'Input Data'!C647</f>
        <v>ON</v>
      </c>
      <c r="D632" s="1" t="str">
        <f>'Input Data'!D647</f>
        <v>DIESEL LS</v>
      </c>
      <c r="E632" s="1">
        <f>'Input Data'!AA647</f>
        <v>101.3</v>
      </c>
      <c r="F632" s="1">
        <f>'Input Data'!F647</f>
        <v>4</v>
      </c>
      <c r="G632" s="1">
        <f>'Input Data'!G647</f>
        <v>9</v>
      </c>
      <c r="H632" s="1">
        <f>'Input Data'!H647</f>
        <v>0</v>
      </c>
      <c r="I632" s="1">
        <f>'Input Data'!I647</f>
        <v>0</v>
      </c>
      <c r="J632" s="1">
        <f t="shared" si="18"/>
        <v>114.3</v>
      </c>
      <c r="K632" s="6">
        <f>J632*'Input Data'!AF647</f>
        <v>14.859</v>
      </c>
      <c r="L632" s="6">
        <f>J632*'Input Data'!AG647</f>
        <v>0</v>
      </c>
      <c r="M632" s="6">
        <f t="shared" si="19"/>
        <v>129.15899999999999</v>
      </c>
    </row>
    <row r="633" spans="1:13" x14ac:dyDescent="0.2">
      <c r="A633" s="1" t="str">
        <f>'Input Data'!B648</f>
        <v>NEW LISKEARD</v>
      </c>
      <c r="B633" s="1" t="str">
        <f>'Input Data'!AH648</f>
        <v>997491 HWY 11 N</v>
      </c>
      <c r="C633" s="1" t="str">
        <f>'Input Data'!C648</f>
        <v>ON</v>
      </c>
      <c r="D633" s="1" t="str">
        <f>'Input Data'!D648</f>
        <v>ETHANOL REG</v>
      </c>
      <c r="E633" s="1">
        <f>'Input Data'!AA648</f>
        <v>86.1</v>
      </c>
      <c r="F633" s="1">
        <f>'Input Data'!F648</f>
        <v>10</v>
      </c>
      <c r="G633" s="1">
        <f>'Input Data'!G648</f>
        <v>9</v>
      </c>
      <c r="H633" s="1">
        <f>'Input Data'!H648</f>
        <v>0</v>
      </c>
      <c r="I633" s="1">
        <f>'Input Data'!I648</f>
        <v>0</v>
      </c>
      <c r="J633" s="1">
        <f t="shared" si="18"/>
        <v>105.1</v>
      </c>
      <c r="K633" s="6">
        <f>J633*'Input Data'!AF648</f>
        <v>13.663</v>
      </c>
      <c r="L633" s="6">
        <f>J633*'Input Data'!AG648</f>
        <v>0</v>
      </c>
      <c r="M633" s="6">
        <f t="shared" si="19"/>
        <v>118.76299999999999</v>
      </c>
    </row>
    <row r="634" spans="1:13" x14ac:dyDescent="0.2">
      <c r="A634" s="1" t="str">
        <f>'Input Data'!B649</f>
        <v>NEW LISKEARD</v>
      </c>
      <c r="B634" s="1" t="str">
        <f>'Input Data'!AH649</f>
        <v>997491 HWY 11 N</v>
      </c>
      <c r="C634" s="1" t="str">
        <f>'Input Data'!C649</f>
        <v>ON</v>
      </c>
      <c r="D634" s="1" t="str">
        <f>'Input Data'!D649</f>
        <v>PREMIUM</v>
      </c>
      <c r="E634" s="1">
        <f>'Input Data'!AA649</f>
        <v>100.4</v>
      </c>
      <c r="F634" s="1">
        <f>'Input Data'!F649</f>
        <v>10</v>
      </c>
      <c r="G634" s="1">
        <f>'Input Data'!G649</f>
        <v>9</v>
      </c>
      <c r="H634" s="1">
        <f>'Input Data'!H649</f>
        <v>0</v>
      </c>
      <c r="I634" s="1">
        <f>'Input Data'!I649</f>
        <v>0</v>
      </c>
      <c r="J634" s="1">
        <f t="shared" si="18"/>
        <v>119.4</v>
      </c>
      <c r="K634" s="6">
        <f>J634*'Input Data'!AF649</f>
        <v>15.522000000000002</v>
      </c>
      <c r="L634" s="6">
        <f>J634*'Input Data'!AG649</f>
        <v>0</v>
      </c>
      <c r="M634" s="6">
        <f t="shared" si="19"/>
        <v>134.922</v>
      </c>
    </row>
    <row r="635" spans="1:13" x14ac:dyDescent="0.2">
      <c r="A635" s="1" t="str">
        <f>'Input Data'!B650</f>
        <v>NEW LISKEARD</v>
      </c>
      <c r="B635" s="1" t="str">
        <f>'Input Data'!AH650</f>
        <v>997491 HWY 11 N</v>
      </c>
      <c r="C635" s="1" t="str">
        <f>'Input Data'!C650</f>
        <v>ON</v>
      </c>
      <c r="D635" s="1" t="str">
        <f>'Input Data'!D650</f>
        <v>UNBRAND DEF</v>
      </c>
      <c r="E635" s="1">
        <f>'Input Data'!AA650</f>
        <v>118.5</v>
      </c>
      <c r="F635" s="1">
        <f>'Input Data'!F650</f>
        <v>0</v>
      </c>
      <c r="G635" s="1">
        <f>'Input Data'!G650</f>
        <v>0</v>
      </c>
      <c r="H635" s="1">
        <f>'Input Data'!H650</f>
        <v>0</v>
      </c>
      <c r="I635" s="1">
        <f>'Input Data'!I650</f>
        <v>0</v>
      </c>
      <c r="J635" s="1">
        <f t="shared" si="18"/>
        <v>118.5</v>
      </c>
      <c r="K635" s="6">
        <f>J635*'Input Data'!AF650</f>
        <v>15.405000000000001</v>
      </c>
      <c r="L635" s="6">
        <f>J635*'Input Data'!AG650</f>
        <v>0</v>
      </c>
      <c r="M635" s="6">
        <f t="shared" si="19"/>
        <v>133.905</v>
      </c>
    </row>
    <row r="636" spans="1:13" x14ac:dyDescent="0.2">
      <c r="A636" s="1" t="str">
        <f>'Input Data'!B651</f>
        <v>NIAGARA ON THE LAKE</v>
      </c>
      <c r="B636" s="1" t="str">
        <f>'Input Data'!AH651</f>
        <v xml:space="preserve">615 YORK RD </v>
      </c>
      <c r="C636" s="1" t="str">
        <f>'Input Data'!C651</f>
        <v>ON</v>
      </c>
      <c r="D636" s="1" t="str">
        <f>'Input Data'!D651</f>
        <v>D LS DYED</v>
      </c>
      <c r="E636" s="1">
        <f>'Input Data'!AA651</f>
        <v>97.8</v>
      </c>
      <c r="F636" s="1">
        <f>'Input Data'!F651</f>
        <v>4</v>
      </c>
      <c r="G636" s="1">
        <f>'Input Data'!G651</f>
        <v>0</v>
      </c>
      <c r="H636" s="1">
        <f>'Input Data'!H651</f>
        <v>0</v>
      </c>
      <c r="I636" s="1">
        <f>'Input Data'!I651</f>
        <v>0</v>
      </c>
      <c r="J636" s="1">
        <f t="shared" si="18"/>
        <v>101.8</v>
      </c>
      <c r="K636" s="6">
        <f>J636*'Input Data'!AF651</f>
        <v>13.234</v>
      </c>
      <c r="L636" s="6">
        <f>J636*'Input Data'!AG651</f>
        <v>0</v>
      </c>
      <c r="M636" s="6">
        <f t="shared" si="19"/>
        <v>115.03399999999999</v>
      </c>
    </row>
    <row r="637" spans="1:13" x14ac:dyDescent="0.2">
      <c r="A637" s="1" t="str">
        <f>'Input Data'!B652</f>
        <v>NIAGARA ON THE LAKE</v>
      </c>
      <c r="B637" s="1" t="str">
        <f>'Input Data'!AH652</f>
        <v xml:space="preserve">615 YORK RD </v>
      </c>
      <c r="C637" s="1" t="str">
        <f>'Input Data'!C652</f>
        <v>ON</v>
      </c>
      <c r="D637" s="1" t="str">
        <f>'Input Data'!D652</f>
        <v>DIESEL LS</v>
      </c>
      <c r="E637" s="1">
        <f>'Input Data'!AA652</f>
        <v>97.8</v>
      </c>
      <c r="F637" s="1">
        <f>'Input Data'!F652</f>
        <v>4</v>
      </c>
      <c r="G637" s="1">
        <f>'Input Data'!G652</f>
        <v>9</v>
      </c>
      <c r="H637" s="1">
        <f>'Input Data'!H652</f>
        <v>0</v>
      </c>
      <c r="I637" s="1">
        <f>'Input Data'!I652</f>
        <v>0</v>
      </c>
      <c r="J637" s="1">
        <f t="shared" si="18"/>
        <v>110.8</v>
      </c>
      <c r="K637" s="6">
        <f>J637*'Input Data'!AF652</f>
        <v>14.404</v>
      </c>
      <c r="L637" s="6">
        <f>J637*'Input Data'!AG652</f>
        <v>0</v>
      </c>
      <c r="M637" s="6">
        <f t="shared" si="19"/>
        <v>125.20399999999999</v>
      </c>
    </row>
    <row r="638" spans="1:13" x14ac:dyDescent="0.2">
      <c r="A638" s="1" t="str">
        <f>'Input Data'!B653</f>
        <v>NIAGARA ON THE LAKE</v>
      </c>
      <c r="B638" s="1" t="str">
        <f>'Input Data'!AH653</f>
        <v xml:space="preserve">615 YORK RD </v>
      </c>
      <c r="C638" s="1" t="str">
        <f>'Input Data'!C653</f>
        <v>ON</v>
      </c>
      <c r="D638" s="1" t="str">
        <f>'Input Data'!D653</f>
        <v>ETH MID</v>
      </c>
      <c r="E638" s="1">
        <f>'Input Data'!AA653</f>
        <v>100.2</v>
      </c>
      <c r="F638" s="1">
        <f>'Input Data'!F653</f>
        <v>10</v>
      </c>
      <c r="G638" s="1">
        <f>'Input Data'!G653</f>
        <v>9</v>
      </c>
      <c r="H638" s="1">
        <f>'Input Data'!H653</f>
        <v>0</v>
      </c>
      <c r="I638" s="1">
        <f>'Input Data'!I653</f>
        <v>0</v>
      </c>
      <c r="J638" s="1">
        <f t="shared" si="18"/>
        <v>119.2</v>
      </c>
      <c r="K638" s="6">
        <f>J638*'Input Data'!AF653</f>
        <v>15.496</v>
      </c>
      <c r="L638" s="6">
        <f>J638*'Input Data'!AG653</f>
        <v>0</v>
      </c>
      <c r="M638" s="6">
        <f t="shared" si="19"/>
        <v>134.696</v>
      </c>
    </row>
    <row r="639" spans="1:13" x14ac:dyDescent="0.2">
      <c r="A639" s="1" t="str">
        <f>'Input Data'!B654</f>
        <v>NIAGARA ON THE LAKE</v>
      </c>
      <c r="B639" s="1" t="str">
        <f>'Input Data'!AH654</f>
        <v xml:space="preserve">615 YORK RD </v>
      </c>
      <c r="C639" s="1" t="str">
        <f>'Input Data'!C654</f>
        <v>ON</v>
      </c>
      <c r="D639" s="1" t="str">
        <f>'Input Data'!D654</f>
        <v>ETHANOL REG</v>
      </c>
      <c r="E639" s="1">
        <f>'Input Data'!AA654</f>
        <v>83</v>
      </c>
      <c r="F639" s="1">
        <f>'Input Data'!F654</f>
        <v>10</v>
      </c>
      <c r="G639" s="1">
        <f>'Input Data'!G654</f>
        <v>9</v>
      </c>
      <c r="H639" s="1">
        <f>'Input Data'!H654</f>
        <v>0</v>
      </c>
      <c r="I639" s="1">
        <f>'Input Data'!I654</f>
        <v>0</v>
      </c>
      <c r="J639" s="1">
        <f t="shared" si="18"/>
        <v>102</v>
      </c>
      <c r="K639" s="6">
        <f>J639*'Input Data'!AF654</f>
        <v>13.26</v>
      </c>
      <c r="L639" s="6">
        <f>J639*'Input Data'!AG654</f>
        <v>0</v>
      </c>
      <c r="M639" s="6">
        <f t="shared" si="19"/>
        <v>115.26</v>
      </c>
    </row>
    <row r="640" spans="1:13" x14ac:dyDescent="0.2">
      <c r="A640" s="1" t="str">
        <f>'Input Data'!B655</f>
        <v>NIAGARA ON THE LAKE</v>
      </c>
      <c r="B640" s="1" t="str">
        <f>'Input Data'!AH655</f>
        <v xml:space="preserve">615 YORK RD </v>
      </c>
      <c r="C640" s="1" t="str">
        <f>'Input Data'!C655</f>
        <v>ON</v>
      </c>
      <c r="D640" s="1" t="str">
        <f>'Input Data'!D655</f>
        <v>PREMIUM</v>
      </c>
      <c r="E640" s="1">
        <f>'Input Data'!AA655</f>
        <v>128.80000000000001</v>
      </c>
      <c r="F640" s="1">
        <f>'Input Data'!F655</f>
        <v>10</v>
      </c>
      <c r="G640" s="1">
        <f>'Input Data'!G655</f>
        <v>9</v>
      </c>
      <c r="H640" s="1">
        <f>'Input Data'!H655</f>
        <v>0</v>
      </c>
      <c r="I640" s="1">
        <f>'Input Data'!I655</f>
        <v>0</v>
      </c>
      <c r="J640" s="1">
        <f t="shared" si="18"/>
        <v>147.80000000000001</v>
      </c>
      <c r="K640" s="6">
        <f>J640*'Input Data'!AF655</f>
        <v>19.214000000000002</v>
      </c>
      <c r="L640" s="6">
        <f>J640*'Input Data'!AG655</f>
        <v>0</v>
      </c>
      <c r="M640" s="6">
        <f t="shared" si="19"/>
        <v>167.01400000000001</v>
      </c>
    </row>
    <row r="641" spans="1:13" x14ac:dyDescent="0.2">
      <c r="A641" s="1" t="str">
        <f>'Input Data'!B656</f>
        <v>NIAGARA ON THE LAKE</v>
      </c>
      <c r="B641" s="1" t="str">
        <f>'Input Data'!AH656</f>
        <v xml:space="preserve">615 YORK RD </v>
      </c>
      <c r="C641" s="1" t="str">
        <f>'Input Data'!C656</f>
        <v>ON</v>
      </c>
      <c r="D641" s="1" t="str">
        <f>'Input Data'!D656</f>
        <v>UNBRAND DEF</v>
      </c>
      <c r="E641" s="1">
        <f>'Input Data'!AA656</f>
        <v>118.5</v>
      </c>
      <c r="F641" s="1">
        <f>'Input Data'!F656</f>
        <v>0</v>
      </c>
      <c r="G641" s="1">
        <f>'Input Data'!G656</f>
        <v>0</v>
      </c>
      <c r="H641" s="1">
        <f>'Input Data'!H656</f>
        <v>0</v>
      </c>
      <c r="I641" s="1">
        <f>'Input Data'!I656</f>
        <v>0</v>
      </c>
      <c r="J641" s="1">
        <f t="shared" si="18"/>
        <v>118.5</v>
      </c>
      <c r="K641" s="6">
        <f>J641*'Input Data'!AF656</f>
        <v>15.405000000000001</v>
      </c>
      <c r="L641" s="6">
        <f>J641*'Input Data'!AG656</f>
        <v>0</v>
      </c>
      <c r="M641" s="6">
        <f t="shared" si="19"/>
        <v>133.905</v>
      </c>
    </row>
    <row r="642" spans="1:13" x14ac:dyDescent="0.2">
      <c r="A642" s="1" t="str">
        <f>'Input Data'!B657</f>
        <v>NIPIGON</v>
      </c>
      <c r="B642" s="1" t="str">
        <f>'Input Data'!AH657</f>
        <v>MAATAS RD &amp; HWY 11/17 NORTH</v>
      </c>
      <c r="C642" s="1" t="str">
        <f>'Input Data'!C657</f>
        <v>ON</v>
      </c>
      <c r="D642" s="1" t="str">
        <f>'Input Data'!D657</f>
        <v>DIESEL LS</v>
      </c>
      <c r="E642" s="1">
        <f>'Input Data'!AA657</f>
        <v>105.4</v>
      </c>
      <c r="F642" s="1">
        <f>'Input Data'!F657</f>
        <v>4</v>
      </c>
      <c r="G642" s="1">
        <f>'Input Data'!G657</f>
        <v>9</v>
      </c>
      <c r="H642" s="1">
        <f>'Input Data'!H657</f>
        <v>0</v>
      </c>
      <c r="I642" s="1">
        <f>'Input Data'!I657</f>
        <v>0</v>
      </c>
      <c r="J642" s="1">
        <f t="shared" si="18"/>
        <v>118.4</v>
      </c>
      <c r="K642" s="6">
        <f>J642*'Input Data'!AF657</f>
        <v>15.392000000000001</v>
      </c>
      <c r="L642" s="6">
        <f>J642*'Input Data'!AG657</f>
        <v>0</v>
      </c>
      <c r="M642" s="6">
        <f t="shared" si="19"/>
        <v>133.792</v>
      </c>
    </row>
    <row r="643" spans="1:13" x14ac:dyDescent="0.2">
      <c r="A643" s="1" t="str">
        <f>'Input Data'!B658</f>
        <v>NIPIGON</v>
      </c>
      <c r="B643" s="1" t="str">
        <f>'Input Data'!AH658</f>
        <v>MAATAS RD &amp; HWY 11/17 NORTH</v>
      </c>
      <c r="C643" s="1" t="str">
        <f>'Input Data'!C658</f>
        <v>ON</v>
      </c>
      <c r="D643" s="1" t="str">
        <f>'Input Data'!D658</f>
        <v>MID</v>
      </c>
      <c r="E643" s="1">
        <f>'Input Data'!AA658</f>
        <v>116.1</v>
      </c>
      <c r="F643" s="1">
        <f>'Input Data'!F658</f>
        <v>10</v>
      </c>
      <c r="G643" s="1">
        <f>'Input Data'!G658</f>
        <v>9</v>
      </c>
      <c r="H643" s="1">
        <f>'Input Data'!H658</f>
        <v>0</v>
      </c>
      <c r="I643" s="1">
        <f>'Input Data'!I658</f>
        <v>0</v>
      </c>
      <c r="J643" s="1">
        <f t="shared" si="18"/>
        <v>135.1</v>
      </c>
      <c r="K643" s="6">
        <f>J643*'Input Data'!AF658</f>
        <v>17.562999999999999</v>
      </c>
      <c r="L643" s="6">
        <f>J643*'Input Data'!AG658</f>
        <v>0</v>
      </c>
      <c r="M643" s="6">
        <f t="shared" si="19"/>
        <v>152.66299999999998</v>
      </c>
    </row>
    <row r="644" spans="1:13" x14ac:dyDescent="0.2">
      <c r="A644" s="1" t="str">
        <f>'Input Data'!B659</f>
        <v>NIPIGON</v>
      </c>
      <c r="B644" s="1" t="str">
        <f>'Input Data'!AH659</f>
        <v>MAATAS RD &amp; HWY 11/17 NORTH</v>
      </c>
      <c r="C644" s="1" t="str">
        <f>'Input Data'!C659</f>
        <v>ON</v>
      </c>
      <c r="D644" s="1" t="str">
        <f>'Input Data'!D659</f>
        <v>PREMIUM</v>
      </c>
      <c r="E644" s="1">
        <f>'Input Data'!AA659</f>
        <v>114.4</v>
      </c>
      <c r="F644" s="1">
        <f>'Input Data'!F659</f>
        <v>10</v>
      </c>
      <c r="G644" s="1">
        <f>'Input Data'!G659</f>
        <v>9</v>
      </c>
      <c r="H644" s="1">
        <f>'Input Data'!H659</f>
        <v>0</v>
      </c>
      <c r="I644" s="1">
        <f>'Input Data'!I659</f>
        <v>0</v>
      </c>
      <c r="J644" s="1">
        <f t="shared" si="18"/>
        <v>133.4</v>
      </c>
      <c r="K644" s="6">
        <f>J644*'Input Data'!AF659</f>
        <v>17.342000000000002</v>
      </c>
      <c r="L644" s="6">
        <f>J644*'Input Data'!AG659</f>
        <v>0</v>
      </c>
      <c r="M644" s="6">
        <f t="shared" si="19"/>
        <v>150.74200000000002</v>
      </c>
    </row>
    <row r="645" spans="1:13" x14ac:dyDescent="0.2">
      <c r="A645" s="1" t="str">
        <f>'Input Data'!B660</f>
        <v>NIPIGON</v>
      </c>
      <c r="B645" s="1" t="str">
        <f>'Input Data'!AH660</f>
        <v>MAATAS RD &amp; HWY 11/17 NORTH</v>
      </c>
      <c r="C645" s="1" t="str">
        <f>'Input Data'!C660</f>
        <v>ON</v>
      </c>
      <c r="D645" s="1" t="str">
        <f>'Input Data'!D660</f>
        <v>REGULAR</v>
      </c>
      <c r="E645" s="1">
        <f>'Input Data'!AA660</f>
        <v>95.4</v>
      </c>
      <c r="F645" s="1">
        <f>'Input Data'!F660</f>
        <v>10</v>
      </c>
      <c r="G645" s="1">
        <f>'Input Data'!G660</f>
        <v>9</v>
      </c>
      <c r="H645" s="1">
        <f>'Input Data'!H660</f>
        <v>0</v>
      </c>
      <c r="I645" s="1">
        <f>'Input Data'!I660</f>
        <v>0</v>
      </c>
      <c r="J645" s="1">
        <f t="shared" si="18"/>
        <v>114.4</v>
      </c>
      <c r="K645" s="6">
        <f>J645*'Input Data'!AF660</f>
        <v>14.872000000000002</v>
      </c>
      <c r="L645" s="6">
        <f>J645*'Input Data'!AG660</f>
        <v>0</v>
      </c>
      <c r="M645" s="6">
        <f t="shared" si="19"/>
        <v>129.27200000000002</v>
      </c>
    </row>
    <row r="646" spans="1:13" x14ac:dyDescent="0.2">
      <c r="A646" s="1" t="str">
        <f>'Input Data'!B661</f>
        <v>NIPIGON</v>
      </c>
      <c r="B646" s="1" t="str">
        <f>'Input Data'!AH661</f>
        <v>MAATAS RD &amp; HWY 11/17 NORTH</v>
      </c>
      <c r="C646" s="1" t="str">
        <f>'Input Data'!C661</f>
        <v>ON</v>
      </c>
      <c r="D646" s="1" t="str">
        <f>'Input Data'!D661</f>
        <v>UNBRAND DEF</v>
      </c>
      <c r="E646" s="1">
        <f>'Input Data'!AA661</f>
        <v>118.5</v>
      </c>
      <c r="F646" s="1">
        <f>'Input Data'!F661</f>
        <v>0</v>
      </c>
      <c r="G646" s="1">
        <f>'Input Data'!G661</f>
        <v>0</v>
      </c>
      <c r="H646" s="1">
        <f>'Input Data'!H661</f>
        <v>0</v>
      </c>
      <c r="I646" s="1">
        <f>'Input Data'!I661</f>
        <v>0</v>
      </c>
      <c r="J646" s="1">
        <f t="shared" si="18"/>
        <v>118.5</v>
      </c>
      <c r="K646" s="6">
        <f>J646*'Input Data'!AF661</f>
        <v>15.405000000000001</v>
      </c>
      <c r="L646" s="6">
        <f>J646*'Input Data'!AG661</f>
        <v>0</v>
      </c>
      <c r="M646" s="6">
        <f t="shared" si="19"/>
        <v>133.905</v>
      </c>
    </row>
    <row r="647" spans="1:13" x14ac:dyDescent="0.2">
      <c r="A647" s="1" t="str">
        <f>'Input Data'!B662</f>
        <v>NORTH BAY</v>
      </c>
      <c r="B647" s="1" t="str">
        <f>'Input Data'!AH662</f>
        <v>3090 HWY 11 N</v>
      </c>
      <c r="C647" s="1" t="str">
        <f>'Input Data'!C662</f>
        <v>ON</v>
      </c>
      <c r="D647" s="1" t="str">
        <f>'Input Data'!D662</f>
        <v>D LS DYED</v>
      </c>
      <c r="E647" s="1">
        <f>'Input Data'!AA662</f>
        <v>96.6</v>
      </c>
      <c r="F647" s="1">
        <f>'Input Data'!F662</f>
        <v>4</v>
      </c>
      <c r="G647" s="1">
        <f>'Input Data'!G662</f>
        <v>0</v>
      </c>
      <c r="H647" s="1">
        <f>'Input Data'!H662</f>
        <v>0</v>
      </c>
      <c r="I647" s="1">
        <f>'Input Data'!I662</f>
        <v>0</v>
      </c>
      <c r="J647" s="1">
        <f t="shared" si="18"/>
        <v>100.6</v>
      </c>
      <c r="K647" s="6">
        <f>J647*'Input Data'!AF662</f>
        <v>13.077999999999999</v>
      </c>
      <c r="L647" s="6">
        <f>J647*'Input Data'!AG662</f>
        <v>0</v>
      </c>
      <c r="M647" s="6">
        <f t="shared" si="19"/>
        <v>113.678</v>
      </c>
    </row>
    <row r="648" spans="1:13" x14ac:dyDescent="0.2">
      <c r="A648" s="1" t="str">
        <f>'Input Data'!B663</f>
        <v>NORTH BAY</v>
      </c>
      <c r="B648" s="1" t="str">
        <f>'Input Data'!AH663</f>
        <v>3090 HWY 11 N</v>
      </c>
      <c r="C648" s="1" t="str">
        <f>'Input Data'!C663</f>
        <v>ON</v>
      </c>
      <c r="D648" s="1" t="str">
        <f>'Input Data'!D663</f>
        <v>DIESEL LS</v>
      </c>
      <c r="E648" s="1">
        <f>'Input Data'!AA663</f>
        <v>99.9</v>
      </c>
      <c r="F648" s="1">
        <f>'Input Data'!F663</f>
        <v>4</v>
      </c>
      <c r="G648" s="1">
        <f>'Input Data'!G663</f>
        <v>9</v>
      </c>
      <c r="H648" s="1">
        <f>'Input Data'!H663</f>
        <v>0</v>
      </c>
      <c r="I648" s="1">
        <f>'Input Data'!I663</f>
        <v>0</v>
      </c>
      <c r="J648" s="1">
        <f t="shared" si="18"/>
        <v>112.9</v>
      </c>
      <c r="K648" s="6">
        <f>J648*'Input Data'!AF663</f>
        <v>14.677000000000001</v>
      </c>
      <c r="L648" s="6">
        <f>J648*'Input Data'!AG663</f>
        <v>0</v>
      </c>
      <c r="M648" s="6">
        <f t="shared" si="19"/>
        <v>127.57700000000001</v>
      </c>
    </row>
    <row r="649" spans="1:13" x14ac:dyDescent="0.2">
      <c r="A649" s="1" t="str">
        <f>'Input Data'!B664</f>
        <v>ROSSLYN</v>
      </c>
      <c r="B649" s="1" t="str">
        <f>'Input Data'!AH664</f>
        <v>3131 WEST ARTHUR ST</v>
      </c>
      <c r="C649" s="1" t="str">
        <f>'Input Data'!C664</f>
        <v>ON</v>
      </c>
      <c r="D649" s="1" t="str">
        <f>'Input Data'!D664</f>
        <v>D LS DYED</v>
      </c>
      <c r="E649" s="1">
        <f>'Input Data'!AA664</f>
        <v>104.7</v>
      </c>
      <c r="F649" s="1">
        <f>'Input Data'!F664</f>
        <v>4</v>
      </c>
      <c r="G649" s="1">
        <f>'Input Data'!G664</f>
        <v>0</v>
      </c>
      <c r="H649" s="1">
        <f>'Input Data'!H664</f>
        <v>0</v>
      </c>
      <c r="I649" s="1">
        <f>'Input Data'!I664</f>
        <v>0</v>
      </c>
      <c r="J649" s="1">
        <f t="shared" si="18"/>
        <v>108.7</v>
      </c>
      <c r="K649" s="6">
        <f>J649*'Input Data'!AF664</f>
        <v>14.131</v>
      </c>
      <c r="L649" s="6">
        <f>J649*'Input Data'!AG664</f>
        <v>0</v>
      </c>
      <c r="M649" s="6">
        <f t="shared" si="19"/>
        <v>122.831</v>
      </c>
    </row>
    <row r="650" spans="1:13" x14ac:dyDescent="0.2">
      <c r="A650" s="1" t="str">
        <f>'Input Data'!B665</f>
        <v>ROSSLYN</v>
      </c>
      <c r="B650" s="1" t="str">
        <f>'Input Data'!AH665</f>
        <v>3131 WEST ARTHUR ST</v>
      </c>
      <c r="C650" s="1" t="str">
        <f>'Input Data'!C665</f>
        <v>ON</v>
      </c>
      <c r="D650" s="1" t="str">
        <f>'Input Data'!D665</f>
        <v>DIESEL LS</v>
      </c>
      <c r="E650" s="1">
        <f>'Input Data'!AA665</f>
        <v>104.7</v>
      </c>
      <c r="F650" s="1">
        <f>'Input Data'!F665</f>
        <v>4</v>
      </c>
      <c r="G650" s="1">
        <f>'Input Data'!G665</f>
        <v>9</v>
      </c>
      <c r="H650" s="1">
        <f>'Input Data'!H665</f>
        <v>0</v>
      </c>
      <c r="I650" s="1">
        <f>'Input Data'!I665</f>
        <v>0</v>
      </c>
      <c r="J650" s="1">
        <f t="shared" si="18"/>
        <v>117.7</v>
      </c>
      <c r="K650" s="6">
        <f>J650*'Input Data'!AF665</f>
        <v>15.301</v>
      </c>
      <c r="L650" s="6">
        <f>J650*'Input Data'!AG665</f>
        <v>0</v>
      </c>
      <c r="M650" s="6">
        <f t="shared" si="19"/>
        <v>133.001</v>
      </c>
    </row>
    <row r="651" spans="1:13" x14ac:dyDescent="0.2">
      <c r="A651" s="1" t="str">
        <f>'Input Data'!B666</f>
        <v>ROSSLYN</v>
      </c>
      <c r="B651" s="1" t="str">
        <f>'Input Data'!AH666</f>
        <v>3131 WEST ARTHUR ST</v>
      </c>
      <c r="C651" s="1" t="str">
        <f>'Input Data'!C666</f>
        <v>ON</v>
      </c>
      <c r="D651" s="1" t="str">
        <f>'Input Data'!D666</f>
        <v>MID</v>
      </c>
      <c r="E651" s="1">
        <f>'Input Data'!AA666</f>
        <v>115.5</v>
      </c>
      <c r="F651" s="1">
        <f>'Input Data'!F666</f>
        <v>10</v>
      </c>
      <c r="G651" s="1">
        <f>'Input Data'!G666</f>
        <v>9</v>
      </c>
      <c r="H651" s="1">
        <f>'Input Data'!H666</f>
        <v>0</v>
      </c>
      <c r="I651" s="1">
        <f>'Input Data'!I666</f>
        <v>0</v>
      </c>
      <c r="J651" s="1">
        <f t="shared" si="18"/>
        <v>134.5</v>
      </c>
      <c r="K651" s="6">
        <f>J651*'Input Data'!AF666</f>
        <v>17.484999999999999</v>
      </c>
      <c r="L651" s="6">
        <f>J651*'Input Data'!AG666</f>
        <v>0</v>
      </c>
      <c r="M651" s="6">
        <f t="shared" si="19"/>
        <v>151.98500000000001</v>
      </c>
    </row>
    <row r="652" spans="1:13" x14ac:dyDescent="0.2">
      <c r="A652" s="1" t="str">
        <f>'Input Data'!B667</f>
        <v>ROSSLYN</v>
      </c>
      <c r="B652" s="1" t="str">
        <f>'Input Data'!AH667</f>
        <v>3131 WEST ARTHUR ST</v>
      </c>
      <c r="C652" s="1" t="str">
        <f>'Input Data'!C667</f>
        <v>ON</v>
      </c>
      <c r="D652" s="1" t="str">
        <f>'Input Data'!D667</f>
        <v>PREMIUM</v>
      </c>
      <c r="E652" s="1">
        <f>'Input Data'!AA667</f>
        <v>113.8</v>
      </c>
      <c r="F652" s="1">
        <f>'Input Data'!F667</f>
        <v>10</v>
      </c>
      <c r="G652" s="1">
        <f>'Input Data'!G667</f>
        <v>9</v>
      </c>
      <c r="H652" s="1">
        <f>'Input Data'!H667</f>
        <v>0</v>
      </c>
      <c r="I652" s="1">
        <f>'Input Data'!I667</f>
        <v>0</v>
      </c>
      <c r="J652" s="1">
        <f t="shared" si="18"/>
        <v>132.80000000000001</v>
      </c>
      <c r="K652" s="6">
        <f>J652*'Input Data'!AF667</f>
        <v>17.264000000000003</v>
      </c>
      <c r="L652" s="6">
        <f>J652*'Input Data'!AG667</f>
        <v>0</v>
      </c>
      <c r="M652" s="6">
        <f t="shared" si="19"/>
        <v>150.06400000000002</v>
      </c>
    </row>
    <row r="653" spans="1:13" x14ac:dyDescent="0.2">
      <c r="A653" s="1" t="str">
        <f>'Input Data'!B668</f>
        <v>ROSSLYN</v>
      </c>
      <c r="B653" s="1" t="str">
        <f>'Input Data'!AH668</f>
        <v>3131 WEST ARTHUR ST</v>
      </c>
      <c r="C653" s="1" t="str">
        <f>'Input Data'!C668</f>
        <v>ON</v>
      </c>
      <c r="D653" s="1" t="str">
        <f>'Input Data'!D668</f>
        <v>REGULAR</v>
      </c>
      <c r="E653" s="1">
        <f>'Input Data'!AA668</f>
        <v>94.8</v>
      </c>
      <c r="F653" s="1">
        <f>'Input Data'!F668</f>
        <v>10</v>
      </c>
      <c r="G653" s="1">
        <f>'Input Data'!G668</f>
        <v>9</v>
      </c>
      <c r="H653" s="1">
        <f>'Input Data'!H668</f>
        <v>0</v>
      </c>
      <c r="I653" s="1">
        <f>'Input Data'!I668</f>
        <v>0</v>
      </c>
      <c r="J653" s="1">
        <f t="shared" si="18"/>
        <v>113.8</v>
      </c>
      <c r="K653" s="6">
        <f>J653*'Input Data'!AF668</f>
        <v>14.794</v>
      </c>
      <c r="L653" s="6">
        <f>J653*'Input Data'!AG668</f>
        <v>0</v>
      </c>
      <c r="M653" s="6">
        <f t="shared" si="19"/>
        <v>128.59399999999999</v>
      </c>
    </row>
    <row r="654" spans="1:13" x14ac:dyDescent="0.2">
      <c r="A654" s="1" t="str">
        <f>'Input Data'!B669</f>
        <v>SARNIA</v>
      </c>
      <c r="B654" s="1" t="str">
        <f>'Input Data'!AH669</f>
        <v>1670 London Line</v>
      </c>
      <c r="C654" s="1" t="str">
        <f>'Input Data'!C669</f>
        <v>ON</v>
      </c>
      <c r="D654" s="1" t="str">
        <f>'Input Data'!D669</f>
        <v>D LS DYED</v>
      </c>
      <c r="E654" s="1">
        <f>'Input Data'!AA669</f>
        <v>96.6</v>
      </c>
      <c r="F654" s="1">
        <f>'Input Data'!F669</f>
        <v>4</v>
      </c>
      <c r="G654" s="1">
        <f>'Input Data'!G669</f>
        <v>0</v>
      </c>
      <c r="H654" s="1">
        <f>'Input Data'!H669</f>
        <v>0</v>
      </c>
      <c r="I654" s="1">
        <f>'Input Data'!I669</f>
        <v>0</v>
      </c>
      <c r="J654" s="1">
        <f t="shared" ref="J654:J681" si="20">SUM(E654:I654)</f>
        <v>100.6</v>
      </c>
      <c r="K654" s="6">
        <f>J654*'Input Data'!AF669</f>
        <v>13.077999999999999</v>
      </c>
      <c r="L654" s="6">
        <f>J654*'Input Data'!AG669</f>
        <v>0</v>
      </c>
      <c r="M654" s="6">
        <f t="shared" ref="M654:M681" si="21">SUM(J654:L654)</f>
        <v>113.678</v>
      </c>
    </row>
    <row r="655" spans="1:13" x14ac:dyDescent="0.2">
      <c r="A655" s="1" t="str">
        <f>'Input Data'!B670</f>
        <v>SARNIA</v>
      </c>
      <c r="B655" s="1" t="str">
        <f>'Input Data'!AH670</f>
        <v>1670 London Line</v>
      </c>
      <c r="C655" s="1" t="str">
        <f>'Input Data'!C670</f>
        <v>ON</v>
      </c>
      <c r="D655" s="1" t="str">
        <f>'Input Data'!D670</f>
        <v>DIESEL LS</v>
      </c>
      <c r="E655" s="1">
        <f>'Input Data'!AA670</f>
        <v>96.6</v>
      </c>
      <c r="F655" s="1">
        <f>'Input Data'!F670</f>
        <v>4</v>
      </c>
      <c r="G655" s="1">
        <f>'Input Data'!G670</f>
        <v>9</v>
      </c>
      <c r="H655" s="1">
        <f>'Input Data'!H670</f>
        <v>0</v>
      </c>
      <c r="I655" s="1">
        <f>'Input Data'!I670</f>
        <v>0</v>
      </c>
      <c r="J655" s="1">
        <f t="shared" si="20"/>
        <v>109.6</v>
      </c>
      <c r="K655" s="6">
        <f>J655*'Input Data'!AF670</f>
        <v>14.247999999999999</v>
      </c>
      <c r="L655" s="6">
        <f>J655*'Input Data'!AG670</f>
        <v>0</v>
      </c>
      <c r="M655" s="6">
        <f t="shared" si="21"/>
        <v>123.848</v>
      </c>
    </row>
    <row r="656" spans="1:13" x14ac:dyDescent="0.2">
      <c r="A656" s="1" t="str">
        <f>'Input Data'!B671</f>
        <v>SARNIA</v>
      </c>
      <c r="B656" s="1" t="str">
        <f>'Input Data'!AH671</f>
        <v>1670 London Line</v>
      </c>
      <c r="C656" s="1" t="str">
        <f>'Input Data'!C671</f>
        <v>ON</v>
      </c>
      <c r="D656" s="1" t="str">
        <f>'Input Data'!D671</f>
        <v>UNBRAND DEF</v>
      </c>
      <c r="E656" s="1">
        <f>'Input Data'!AA671</f>
        <v>106.5</v>
      </c>
      <c r="F656" s="1">
        <f>'Input Data'!F671</f>
        <v>0</v>
      </c>
      <c r="G656" s="1">
        <f>'Input Data'!G671</f>
        <v>0</v>
      </c>
      <c r="H656" s="1">
        <f>'Input Data'!H671</f>
        <v>0</v>
      </c>
      <c r="I656" s="1">
        <f>'Input Data'!I671</f>
        <v>0</v>
      </c>
      <c r="J656" s="1">
        <f t="shared" si="20"/>
        <v>106.5</v>
      </c>
      <c r="K656" s="6">
        <f>J656*'Input Data'!AF671</f>
        <v>13.845000000000001</v>
      </c>
      <c r="L656" s="6">
        <f>J656*'Input Data'!AG671</f>
        <v>0</v>
      </c>
      <c r="M656" s="6">
        <f t="shared" si="21"/>
        <v>120.345</v>
      </c>
    </row>
    <row r="657" spans="1:13" x14ac:dyDescent="0.2">
      <c r="A657" s="1" t="str">
        <f>'Input Data'!B672</f>
        <v>SAULT STE MARIE</v>
      </c>
      <c r="B657" s="1" t="str">
        <f>'Input Data'!AH672</f>
        <v>1275 TRUNK RD</v>
      </c>
      <c r="C657" s="1" t="str">
        <f>'Input Data'!C672</f>
        <v>ON</v>
      </c>
      <c r="D657" s="1" t="str">
        <f>'Input Data'!D672</f>
        <v>D LS DYED</v>
      </c>
      <c r="E657" s="1">
        <f>'Input Data'!AA672</f>
        <v>101.5</v>
      </c>
      <c r="F657" s="1">
        <f>'Input Data'!F672</f>
        <v>4</v>
      </c>
      <c r="G657" s="1">
        <f>'Input Data'!G672</f>
        <v>0</v>
      </c>
      <c r="H657" s="1">
        <f>'Input Data'!H672</f>
        <v>0</v>
      </c>
      <c r="I657" s="1">
        <f>'Input Data'!I672</f>
        <v>0</v>
      </c>
      <c r="J657" s="1">
        <f t="shared" si="20"/>
        <v>105.5</v>
      </c>
      <c r="K657" s="6">
        <f>J657*'Input Data'!AF672</f>
        <v>13.715</v>
      </c>
      <c r="L657" s="6">
        <f>J657*'Input Data'!AG672</f>
        <v>0</v>
      </c>
      <c r="M657" s="6">
        <f t="shared" si="21"/>
        <v>119.215</v>
      </c>
    </row>
    <row r="658" spans="1:13" x14ac:dyDescent="0.2">
      <c r="A658" s="1" t="str">
        <f>'Input Data'!B673</f>
        <v>SAULT STE MARIE</v>
      </c>
      <c r="B658" s="1" t="str">
        <f>'Input Data'!AH673</f>
        <v>1275 TRUNK RD</v>
      </c>
      <c r="C658" s="1" t="str">
        <f>'Input Data'!C673</f>
        <v>ON</v>
      </c>
      <c r="D658" s="1" t="str">
        <f>'Input Data'!D673</f>
        <v>DIESEL LS</v>
      </c>
      <c r="E658" s="1">
        <f>'Input Data'!AA673</f>
        <v>101.5</v>
      </c>
      <c r="F658" s="1">
        <f>'Input Data'!F673</f>
        <v>4</v>
      </c>
      <c r="G658" s="1">
        <f>'Input Data'!G673</f>
        <v>9</v>
      </c>
      <c r="H658" s="1">
        <f>'Input Data'!H673</f>
        <v>0</v>
      </c>
      <c r="I658" s="1">
        <f>'Input Data'!I673</f>
        <v>0</v>
      </c>
      <c r="J658" s="1">
        <f t="shared" si="20"/>
        <v>114.5</v>
      </c>
      <c r="K658" s="6">
        <f>J658*'Input Data'!AF673</f>
        <v>14.885</v>
      </c>
      <c r="L658" s="6">
        <f>J658*'Input Data'!AG673</f>
        <v>0</v>
      </c>
      <c r="M658" s="6">
        <f t="shared" si="21"/>
        <v>129.38499999999999</v>
      </c>
    </row>
    <row r="659" spans="1:13" x14ac:dyDescent="0.2">
      <c r="A659" s="1" t="str">
        <f>'Input Data'!B674</f>
        <v>SAULT STE MARIE</v>
      </c>
      <c r="B659" s="1" t="str">
        <f>'Input Data'!AH674</f>
        <v>1275 TRUNK RD</v>
      </c>
      <c r="C659" s="1" t="str">
        <f>'Input Data'!C674</f>
        <v>ON</v>
      </c>
      <c r="D659" s="1" t="str">
        <f>'Input Data'!D674</f>
        <v>ETHANOL REG</v>
      </c>
      <c r="E659" s="1">
        <f>'Input Data'!AA674</f>
        <v>85.7</v>
      </c>
      <c r="F659" s="1">
        <f>'Input Data'!F674</f>
        <v>10</v>
      </c>
      <c r="G659" s="1">
        <f>'Input Data'!G674</f>
        <v>9</v>
      </c>
      <c r="H659" s="1">
        <f>'Input Data'!H674</f>
        <v>0</v>
      </c>
      <c r="I659" s="1">
        <f>'Input Data'!I674</f>
        <v>0</v>
      </c>
      <c r="J659" s="1">
        <f t="shared" si="20"/>
        <v>104.7</v>
      </c>
      <c r="K659" s="6">
        <f>J659*'Input Data'!AF674</f>
        <v>13.611000000000001</v>
      </c>
      <c r="L659" s="6">
        <f>J659*'Input Data'!AG674</f>
        <v>0</v>
      </c>
      <c r="M659" s="6">
        <f t="shared" si="21"/>
        <v>118.31100000000001</v>
      </c>
    </row>
    <row r="660" spans="1:13" x14ac:dyDescent="0.2">
      <c r="A660" s="1" t="str">
        <f>'Input Data'!B675</f>
        <v>SAULT STE MARIE</v>
      </c>
      <c r="B660" s="1" t="str">
        <f>'Input Data'!AH675</f>
        <v>1275 TRUNK RD</v>
      </c>
      <c r="C660" s="1" t="str">
        <f>'Input Data'!C675</f>
        <v>ON</v>
      </c>
      <c r="D660" s="1" t="str">
        <f>'Input Data'!D675</f>
        <v>MID</v>
      </c>
      <c r="E660" s="1">
        <f>'Input Data'!AA675</f>
        <v>77.3</v>
      </c>
      <c r="F660" s="1">
        <f>'Input Data'!F675</f>
        <v>10</v>
      </c>
      <c r="G660" s="1">
        <f>'Input Data'!G675</f>
        <v>9</v>
      </c>
      <c r="H660" s="1">
        <f>'Input Data'!H675</f>
        <v>0</v>
      </c>
      <c r="I660" s="1">
        <f>'Input Data'!I675</f>
        <v>0</v>
      </c>
      <c r="J660" s="1">
        <f t="shared" si="20"/>
        <v>96.3</v>
      </c>
      <c r="K660" s="6">
        <f>J660*'Input Data'!AF675</f>
        <v>12.519</v>
      </c>
      <c r="L660" s="6">
        <f>J660*'Input Data'!AG675</f>
        <v>0</v>
      </c>
      <c r="M660" s="6">
        <f t="shared" si="21"/>
        <v>108.819</v>
      </c>
    </row>
    <row r="661" spans="1:13" x14ac:dyDescent="0.2">
      <c r="A661" s="1" t="str">
        <f>'Input Data'!B676</f>
        <v>SAULT STE MARIE</v>
      </c>
      <c r="B661" s="1" t="str">
        <f>'Input Data'!AH676</f>
        <v>1275 TRUNK RD</v>
      </c>
      <c r="C661" s="1" t="str">
        <f>'Input Data'!C676</f>
        <v>ON</v>
      </c>
      <c r="D661" s="1" t="str">
        <f>'Input Data'!D676</f>
        <v>PREMIUM</v>
      </c>
      <c r="E661" s="1">
        <f>'Input Data'!AA676</f>
        <v>108</v>
      </c>
      <c r="F661" s="1">
        <f>'Input Data'!F676</f>
        <v>10</v>
      </c>
      <c r="G661" s="1">
        <f>'Input Data'!G676</f>
        <v>9</v>
      </c>
      <c r="H661" s="1">
        <f>'Input Data'!H676</f>
        <v>0</v>
      </c>
      <c r="I661" s="1">
        <f>'Input Data'!I676</f>
        <v>0</v>
      </c>
      <c r="J661" s="1">
        <f t="shared" si="20"/>
        <v>127</v>
      </c>
      <c r="K661" s="6">
        <f>J661*'Input Data'!AF676</f>
        <v>16.510000000000002</v>
      </c>
      <c r="L661" s="6">
        <f>J661*'Input Data'!AG676</f>
        <v>0</v>
      </c>
      <c r="M661" s="6">
        <f t="shared" si="21"/>
        <v>143.51</v>
      </c>
    </row>
    <row r="662" spans="1:13" x14ac:dyDescent="0.2">
      <c r="A662" s="1" t="str">
        <f>'Input Data'!B677</f>
        <v>SAULT STE MARIE</v>
      </c>
      <c r="B662" s="1" t="str">
        <f>'Input Data'!AH677</f>
        <v>1275 TRUNK RD</v>
      </c>
      <c r="C662" s="1" t="str">
        <f>'Input Data'!C677</f>
        <v>ON</v>
      </c>
      <c r="D662" s="1" t="str">
        <f>'Input Data'!D677</f>
        <v>REGULAR</v>
      </c>
      <c r="E662" s="1">
        <f>'Input Data'!AA677</f>
        <v>66.099999999999994</v>
      </c>
      <c r="F662" s="1">
        <f>'Input Data'!F677</f>
        <v>10</v>
      </c>
      <c r="G662" s="1">
        <f>'Input Data'!G677</f>
        <v>9</v>
      </c>
      <c r="H662" s="1">
        <f>'Input Data'!H677</f>
        <v>0</v>
      </c>
      <c r="I662" s="1">
        <f>'Input Data'!I677</f>
        <v>0</v>
      </c>
      <c r="J662" s="1">
        <f t="shared" si="20"/>
        <v>85.1</v>
      </c>
      <c r="K662" s="6">
        <f>J662*'Input Data'!AF677</f>
        <v>11.062999999999999</v>
      </c>
      <c r="L662" s="6">
        <f>J662*'Input Data'!AG677</f>
        <v>0</v>
      </c>
      <c r="M662" s="6">
        <f t="shared" si="21"/>
        <v>96.162999999999997</v>
      </c>
    </row>
    <row r="663" spans="1:13" x14ac:dyDescent="0.2">
      <c r="A663" s="1" t="str">
        <f>'Input Data'!B678</f>
        <v>SAULT STE MARIE</v>
      </c>
      <c r="B663" s="1" t="str">
        <f>'Input Data'!AH678</f>
        <v>1275 TRUNK RD</v>
      </c>
      <c r="C663" s="1" t="str">
        <f>'Input Data'!C678</f>
        <v>ON</v>
      </c>
      <c r="D663" s="1" t="str">
        <f>'Input Data'!D678</f>
        <v>UNBRAND DEF</v>
      </c>
      <c r="E663" s="1">
        <f>'Input Data'!AA678</f>
        <v>118.5</v>
      </c>
      <c r="F663" s="1">
        <f>'Input Data'!F678</f>
        <v>0</v>
      </c>
      <c r="G663" s="1">
        <f>'Input Data'!G678</f>
        <v>0</v>
      </c>
      <c r="H663" s="1">
        <f>'Input Data'!H678</f>
        <v>0</v>
      </c>
      <c r="I663" s="1">
        <f>'Input Data'!I678</f>
        <v>0</v>
      </c>
      <c r="J663" s="1">
        <f t="shared" si="20"/>
        <v>118.5</v>
      </c>
      <c r="K663" s="6">
        <f>J663*'Input Data'!AF678</f>
        <v>15.405000000000001</v>
      </c>
      <c r="L663" s="6">
        <f>J663*'Input Data'!AG678</f>
        <v>0</v>
      </c>
      <c r="M663" s="6">
        <f t="shared" si="21"/>
        <v>133.905</v>
      </c>
    </row>
    <row r="664" spans="1:13" x14ac:dyDescent="0.2">
      <c r="A664" s="1" t="str">
        <f>'Input Data'!B679</f>
        <v>SIOUX LOOKOUT</v>
      </c>
      <c r="B664" s="1" t="str">
        <f>'Input Data'!AH679</f>
        <v>19 BLACK BEAR RD</v>
      </c>
      <c r="C664" s="1" t="str">
        <f>'Input Data'!C679</f>
        <v>ON</v>
      </c>
      <c r="D664" s="1" t="str">
        <f>'Input Data'!D679</f>
        <v>D LS DYED</v>
      </c>
      <c r="E664" s="1">
        <f>'Input Data'!AA679</f>
        <v>108.7</v>
      </c>
      <c r="F664" s="1">
        <f>'Input Data'!F679</f>
        <v>4</v>
      </c>
      <c r="G664" s="1">
        <f>'Input Data'!G679</f>
        <v>0</v>
      </c>
      <c r="H664" s="1">
        <f>'Input Data'!H679</f>
        <v>0</v>
      </c>
      <c r="I664" s="1">
        <f>'Input Data'!I679</f>
        <v>0</v>
      </c>
      <c r="J664" s="1">
        <f t="shared" si="20"/>
        <v>112.7</v>
      </c>
      <c r="K664" s="6">
        <f>J664*'Input Data'!AF679</f>
        <v>14.651000000000002</v>
      </c>
      <c r="L664" s="6">
        <f>J664*'Input Data'!AG679</f>
        <v>0</v>
      </c>
      <c r="M664" s="6">
        <f t="shared" si="21"/>
        <v>127.351</v>
      </c>
    </row>
    <row r="665" spans="1:13" x14ac:dyDescent="0.2">
      <c r="A665" s="1" t="str">
        <f>'Input Data'!B680</f>
        <v>SIOUX LOOKOUT</v>
      </c>
      <c r="B665" s="1" t="str">
        <f>'Input Data'!AH680</f>
        <v>19 BLACK BEAR RD</v>
      </c>
      <c r="C665" s="1" t="str">
        <f>'Input Data'!C680</f>
        <v>ON</v>
      </c>
      <c r="D665" s="1" t="str">
        <f>'Input Data'!D680</f>
        <v>DIESEL LS</v>
      </c>
      <c r="E665" s="1">
        <f>'Input Data'!AA680</f>
        <v>108.7</v>
      </c>
      <c r="F665" s="1">
        <f>'Input Data'!F680</f>
        <v>4</v>
      </c>
      <c r="G665" s="1">
        <f>'Input Data'!G680</f>
        <v>9</v>
      </c>
      <c r="H665" s="1">
        <f>'Input Data'!H680</f>
        <v>0</v>
      </c>
      <c r="I665" s="1">
        <f>'Input Data'!I680</f>
        <v>0</v>
      </c>
      <c r="J665" s="1">
        <f t="shared" si="20"/>
        <v>121.7</v>
      </c>
      <c r="K665" s="6">
        <f>J665*'Input Data'!AF680</f>
        <v>15.821000000000002</v>
      </c>
      <c r="L665" s="6">
        <f>J665*'Input Data'!AG680</f>
        <v>0</v>
      </c>
      <c r="M665" s="6">
        <f t="shared" si="21"/>
        <v>137.52100000000002</v>
      </c>
    </row>
    <row r="666" spans="1:13" x14ac:dyDescent="0.2">
      <c r="A666" s="1" t="str">
        <f>'Input Data'!B681</f>
        <v>SIOUX LOOKOUT</v>
      </c>
      <c r="B666" s="1" t="str">
        <f>'Input Data'!AH681</f>
        <v>19 BLACK BEAR RD</v>
      </c>
      <c r="C666" s="1" t="str">
        <f>'Input Data'!C681</f>
        <v>ON</v>
      </c>
      <c r="D666" s="1" t="str">
        <f>'Input Data'!D681</f>
        <v>ETHANOL REG</v>
      </c>
      <c r="E666" s="1">
        <f>'Input Data'!AA681</f>
        <v>93.6</v>
      </c>
      <c r="F666" s="1">
        <f>'Input Data'!F681</f>
        <v>10</v>
      </c>
      <c r="G666" s="1">
        <f>'Input Data'!G681</f>
        <v>9</v>
      </c>
      <c r="H666" s="1">
        <f>'Input Data'!H681</f>
        <v>0</v>
      </c>
      <c r="I666" s="1">
        <f>'Input Data'!I681</f>
        <v>0</v>
      </c>
      <c r="J666" s="1">
        <f t="shared" si="20"/>
        <v>112.6</v>
      </c>
      <c r="K666" s="6">
        <f>J666*'Input Data'!AF681</f>
        <v>14.638</v>
      </c>
      <c r="L666" s="6">
        <f>J666*'Input Data'!AG681</f>
        <v>0</v>
      </c>
      <c r="M666" s="6">
        <f t="shared" si="21"/>
        <v>127.238</v>
      </c>
    </row>
    <row r="667" spans="1:13" x14ac:dyDescent="0.2">
      <c r="A667" s="1" t="str">
        <f>'Input Data'!B682</f>
        <v>SPENCERVILLE</v>
      </c>
      <c r="B667" s="1" t="str">
        <f>'Input Data'!AH682</f>
        <v>2025 COUNTY ROAD 44</v>
      </c>
      <c r="C667" s="1" t="str">
        <f>'Input Data'!C682</f>
        <v>ON</v>
      </c>
      <c r="D667" s="1" t="str">
        <f>'Input Data'!D682</f>
        <v>DIESEL LS</v>
      </c>
      <c r="E667" s="1">
        <f>'Input Data'!AA682</f>
        <v>104.8</v>
      </c>
      <c r="F667" s="1">
        <f>'Input Data'!F682</f>
        <v>4</v>
      </c>
      <c r="G667" s="1">
        <f>'Input Data'!G682</f>
        <v>9</v>
      </c>
      <c r="H667" s="1">
        <f>'Input Data'!H682</f>
        <v>0</v>
      </c>
      <c r="I667" s="1">
        <f>'Input Data'!I682</f>
        <v>0</v>
      </c>
      <c r="J667" s="1">
        <f t="shared" si="20"/>
        <v>117.8</v>
      </c>
      <c r="K667" s="6">
        <f>J667*'Input Data'!AF682</f>
        <v>15.314</v>
      </c>
      <c r="L667" s="6">
        <f>J667*'Input Data'!AG682</f>
        <v>0</v>
      </c>
      <c r="M667" s="6">
        <f t="shared" si="21"/>
        <v>133.114</v>
      </c>
    </row>
    <row r="668" spans="1:13" x14ac:dyDescent="0.2">
      <c r="A668" s="1" t="str">
        <f>'Input Data'!B683</f>
        <v>SPENCERVILLE</v>
      </c>
      <c r="B668" s="1" t="str">
        <f>'Input Data'!AH683</f>
        <v>2025 COUNTY ROAD 44</v>
      </c>
      <c r="C668" s="1" t="str">
        <f>'Input Data'!C683</f>
        <v>ON</v>
      </c>
      <c r="D668" s="1" t="str">
        <f>'Input Data'!D683</f>
        <v>ETH MID</v>
      </c>
      <c r="E668" s="1">
        <f>'Input Data'!AA683</f>
        <v>84.3</v>
      </c>
      <c r="F668" s="1">
        <f>'Input Data'!F683</f>
        <v>10</v>
      </c>
      <c r="G668" s="1">
        <f>'Input Data'!G683</f>
        <v>9</v>
      </c>
      <c r="H668" s="1">
        <f>'Input Data'!H683</f>
        <v>0</v>
      </c>
      <c r="I668" s="1">
        <f>'Input Data'!I683</f>
        <v>0</v>
      </c>
      <c r="J668" s="1">
        <f t="shared" si="20"/>
        <v>103.3</v>
      </c>
      <c r="K668" s="6">
        <f>J668*'Input Data'!AF683</f>
        <v>13.429</v>
      </c>
      <c r="L668" s="6">
        <f>J668*'Input Data'!AG683</f>
        <v>0</v>
      </c>
      <c r="M668" s="6">
        <f t="shared" si="21"/>
        <v>116.729</v>
      </c>
    </row>
    <row r="669" spans="1:13" x14ac:dyDescent="0.2">
      <c r="A669" s="1" t="str">
        <f>'Input Data'!B684</f>
        <v>SPENCERVILLE</v>
      </c>
      <c r="B669" s="1" t="str">
        <f>'Input Data'!AH684</f>
        <v>2025 COUNTY ROAD 44</v>
      </c>
      <c r="C669" s="1" t="str">
        <f>'Input Data'!C684</f>
        <v>ON</v>
      </c>
      <c r="D669" s="1" t="str">
        <f>'Input Data'!D684</f>
        <v>ETHANOL REG</v>
      </c>
      <c r="E669" s="1">
        <f>'Input Data'!AA684</f>
        <v>95.5</v>
      </c>
      <c r="F669" s="1">
        <f>'Input Data'!F684</f>
        <v>10</v>
      </c>
      <c r="G669" s="1">
        <f>'Input Data'!G684</f>
        <v>9</v>
      </c>
      <c r="H669" s="1">
        <f>'Input Data'!H684</f>
        <v>0</v>
      </c>
      <c r="I669" s="1">
        <f>'Input Data'!I684</f>
        <v>0</v>
      </c>
      <c r="J669" s="1">
        <f t="shared" si="20"/>
        <v>114.5</v>
      </c>
      <c r="K669" s="6">
        <f>J669*'Input Data'!AF684</f>
        <v>14.885</v>
      </c>
      <c r="L669" s="6">
        <f>J669*'Input Data'!AG684</f>
        <v>0</v>
      </c>
      <c r="M669" s="6">
        <f t="shared" si="21"/>
        <v>129.38499999999999</v>
      </c>
    </row>
    <row r="670" spans="1:13" x14ac:dyDescent="0.2">
      <c r="A670" s="1" t="str">
        <f>'Input Data'!B685</f>
        <v>SPENCERVILLE</v>
      </c>
      <c r="B670" s="1" t="str">
        <f>'Input Data'!AH685</f>
        <v>2025 COUNTY ROAD 44</v>
      </c>
      <c r="C670" s="1" t="str">
        <f>'Input Data'!C685</f>
        <v>ON</v>
      </c>
      <c r="D670" s="1" t="str">
        <f>'Input Data'!D685</f>
        <v>PREMIUM</v>
      </c>
      <c r="E670" s="1">
        <f>'Input Data'!AA685</f>
        <v>113</v>
      </c>
      <c r="F670" s="1">
        <f>'Input Data'!F685</f>
        <v>10</v>
      </c>
      <c r="G670" s="1">
        <f>'Input Data'!G685</f>
        <v>9</v>
      </c>
      <c r="H670" s="1">
        <f>'Input Data'!H685</f>
        <v>0</v>
      </c>
      <c r="I670" s="1">
        <f>'Input Data'!I685</f>
        <v>0</v>
      </c>
      <c r="J670" s="1">
        <f t="shared" si="20"/>
        <v>132</v>
      </c>
      <c r="K670" s="6">
        <f>J670*'Input Data'!AF685</f>
        <v>17.16</v>
      </c>
      <c r="L670" s="6">
        <f>J670*'Input Data'!AG685</f>
        <v>0</v>
      </c>
      <c r="M670" s="6">
        <f t="shared" si="21"/>
        <v>149.16</v>
      </c>
    </row>
    <row r="671" spans="1:13" x14ac:dyDescent="0.2">
      <c r="A671" s="1" t="str">
        <f>'Input Data'!B686</f>
        <v>STOUFFVILLE</v>
      </c>
      <c r="B671" s="1" t="str">
        <f>'Input Data'!AH686</f>
        <v>5241 BLOOMINGTON RD</v>
      </c>
      <c r="C671" s="1" t="str">
        <f>'Input Data'!C686</f>
        <v>ON</v>
      </c>
      <c r="D671" s="1" t="str">
        <f>'Input Data'!D686</f>
        <v>DIESEL LS</v>
      </c>
      <c r="E671" s="1">
        <f>'Input Data'!AA686</f>
        <v>98.2</v>
      </c>
      <c r="F671" s="1">
        <f>'Input Data'!F686</f>
        <v>4</v>
      </c>
      <c r="G671" s="1">
        <f>'Input Data'!G686</f>
        <v>9</v>
      </c>
      <c r="H671" s="1">
        <f>'Input Data'!H686</f>
        <v>0</v>
      </c>
      <c r="I671" s="1">
        <f>'Input Data'!I686</f>
        <v>0</v>
      </c>
      <c r="J671" s="1">
        <f t="shared" si="20"/>
        <v>111.2</v>
      </c>
      <c r="K671" s="6">
        <f>J671*'Input Data'!AF686</f>
        <v>14.456000000000001</v>
      </c>
      <c r="L671" s="6">
        <f>J671*'Input Data'!AG686</f>
        <v>0</v>
      </c>
      <c r="M671" s="6">
        <f t="shared" si="21"/>
        <v>125.65600000000001</v>
      </c>
    </row>
    <row r="672" spans="1:13" x14ac:dyDescent="0.2">
      <c r="A672" s="1" t="str">
        <f>'Input Data'!B687</f>
        <v>THESSALON</v>
      </c>
      <c r="B672" s="1" t="str">
        <f>'Input Data'!AH687</f>
        <v>10 LAKESIDE DRIVE</v>
      </c>
      <c r="C672" s="1" t="str">
        <f>'Input Data'!C687</f>
        <v>ON</v>
      </c>
      <c r="D672" s="1" t="str">
        <f>'Input Data'!D687</f>
        <v>DIESEL LS</v>
      </c>
      <c r="E672" s="1">
        <f>'Input Data'!AA687</f>
        <v>103</v>
      </c>
      <c r="F672" s="1">
        <f>'Input Data'!F687</f>
        <v>4</v>
      </c>
      <c r="G672" s="1">
        <f>'Input Data'!G687</f>
        <v>9</v>
      </c>
      <c r="H672" s="1">
        <f>'Input Data'!H687</f>
        <v>0</v>
      </c>
      <c r="I672" s="1">
        <f>'Input Data'!I687</f>
        <v>0</v>
      </c>
      <c r="J672" s="1">
        <f t="shared" si="20"/>
        <v>116</v>
      </c>
      <c r="K672" s="6">
        <f>J672*'Input Data'!AF687</f>
        <v>15.08</v>
      </c>
      <c r="L672" s="6">
        <f>J672*'Input Data'!AG687</f>
        <v>0</v>
      </c>
      <c r="M672" s="6">
        <f t="shared" si="21"/>
        <v>131.08000000000001</v>
      </c>
    </row>
    <row r="673" spans="1:13" x14ac:dyDescent="0.2">
      <c r="A673" s="1" t="str">
        <f>'Input Data'!B688</f>
        <v>THESSALON</v>
      </c>
      <c r="B673" s="1" t="str">
        <f>'Input Data'!AH688</f>
        <v>10 LAKESIDE DRIVE</v>
      </c>
      <c r="C673" s="1" t="str">
        <f>'Input Data'!C688</f>
        <v>ON</v>
      </c>
      <c r="D673" s="1" t="str">
        <f>'Input Data'!D688</f>
        <v>UNBRAND DEF</v>
      </c>
      <c r="E673" s="1">
        <f>'Input Data'!AA688</f>
        <v>122.9</v>
      </c>
      <c r="F673" s="1">
        <f>'Input Data'!F688</f>
        <v>0</v>
      </c>
      <c r="G673" s="1">
        <f>'Input Data'!G688</f>
        <v>0</v>
      </c>
      <c r="H673" s="1">
        <f>'Input Data'!H688</f>
        <v>0</v>
      </c>
      <c r="I673" s="1">
        <f>'Input Data'!I688</f>
        <v>0</v>
      </c>
      <c r="J673" s="1">
        <f t="shared" si="20"/>
        <v>122.9</v>
      </c>
      <c r="K673" s="6">
        <f>J673*'Input Data'!AF688</f>
        <v>15.977000000000002</v>
      </c>
      <c r="L673" s="6">
        <f>J673*'Input Data'!AG688</f>
        <v>0</v>
      </c>
      <c r="M673" s="6">
        <f t="shared" si="21"/>
        <v>138.87700000000001</v>
      </c>
    </row>
    <row r="674" spans="1:13" x14ac:dyDescent="0.2">
      <c r="A674" s="1" t="str">
        <f>'Input Data'!B689</f>
        <v>THUNDER BAY</v>
      </c>
      <c r="B674" s="1" t="str">
        <f>'Input Data'!AH689</f>
        <v>1120 ALLOY DR</v>
      </c>
      <c r="C674" s="1" t="str">
        <f>'Input Data'!C689</f>
        <v>ON</v>
      </c>
      <c r="D674" s="1" t="str">
        <f>'Input Data'!D689</f>
        <v>D LS DYED</v>
      </c>
      <c r="E674" s="1">
        <f>'Input Data'!AA689</f>
        <v>104.6</v>
      </c>
      <c r="F674" s="1">
        <f>'Input Data'!F689</f>
        <v>4</v>
      </c>
      <c r="G674" s="1">
        <f>'Input Data'!G689</f>
        <v>0</v>
      </c>
      <c r="H674" s="1">
        <f>'Input Data'!H689</f>
        <v>0</v>
      </c>
      <c r="I674" s="1">
        <f>'Input Data'!I689</f>
        <v>0</v>
      </c>
      <c r="J674" s="1">
        <f t="shared" si="20"/>
        <v>108.6</v>
      </c>
      <c r="K674" s="6">
        <f>J674*'Input Data'!AF689</f>
        <v>14.118</v>
      </c>
      <c r="L674" s="6">
        <f>J674*'Input Data'!AG689</f>
        <v>0</v>
      </c>
      <c r="M674" s="6">
        <f t="shared" si="21"/>
        <v>122.71799999999999</v>
      </c>
    </row>
    <row r="675" spans="1:13" x14ac:dyDescent="0.2">
      <c r="A675" s="1" t="str">
        <f>'Input Data'!B690</f>
        <v>THUNDER BAY</v>
      </c>
      <c r="B675" s="1" t="str">
        <f>'Input Data'!AH690</f>
        <v>1120 ALLOY DR</v>
      </c>
      <c r="C675" s="1" t="str">
        <f>'Input Data'!C690</f>
        <v>ON</v>
      </c>
      <c r="D675" s="1" t="str">
        <f>'Input Data'!D690</f>
        <v>DIESEL LS</v>
      </c>
      <c r="E675" s="1">
        <f>'Input Data'!AA690</f>
        <v>104.6</v>
      </c>
      <c r="F675" s="1">
        <f>'Input Data'!F690</f>
        <v>4</v>
      </c>
      <c r="G675" s="1">
        <f>'Input Data'!G690</f>
        <v>9</v>
      </c>
      <c r="H675" s="1">
        <f>'Input Data'!H690</f>
        <v>0</v>
      </c>
      <c r="I675" s="1">
        <f>'Input Data'!I690</f>
        <v>0</v>
      </c>
      <c r="J675" s="1">
        <f t="shared" si="20"/>
        <v>117.6</v>
      </c>
      <c r="K675" s="6">
        <f>J675*'Input Data'!AF690</f>
        <v>15.288</v>
      </c>
      <c r="L675" s="6">
        <f>J675*'Input Data'!AG690</f>
        <v>0</v>
      </c>
      <c r="M675" s="6">
        <f t="shared" si="21"/>
        <v>132.88800000000001</v>
      </c>
    </row>
    <row r="676" spans="1:13" x14ac:dyDescent="0.2">
      <c r="A676" s="1" t="str">
        <f>'Input Data'!B691</f>
        <v>THUNDER BAY</v>
      </c>
      <c r="B676" s="1" t="str">
        <f>'Input Data'!AH691</f>
        <v>1120 ALLOY DR</v>
      </c>
      <c r="C676" s="1" t="str">
        <f>'Input Data'!C691</f>
        <v>ON</v>
      </c>
      <c r="D676" s="1" t="str">
        <f>'Input Data'!D691</f>
        <v>MID</v>
      </c>
      <c r="E676" s="1">
        <f>'Input Data'!AA691</f>
        <v>115.3</v>
      </c>
      <c r="F676" s="1">
        <f>'Input Data'!F691</f>
        <v>10</v>
      </c>
      <c r="G676" s="1">
        <f>'Input Data'!G691</f>
        <v>9</v>
      </c>
      <c r="H676" s="1">
        <f>'Input Data'!H691</f>
        <v>0</v>
      </c>
      <c r="I676" s="1">
        <f>'Input Data'!I691</f>
        <v>0</v>
      </c>
      <c r="J676" s="1">
        <f t="shared" si="20"/>
        <v>134.30000000000001</v>
      </c>
      <c r="K676" s="6">
        <f>J676*'Input Data'!AF691</f>
        <v>17.459000000000003</v>
      </c>
      <c r="L676" s="6">
        <f>J676*'Input Data'!AG691</f>
        <v>0</v>
      </c>
      <c r="M676" s="6">
        <f t="shared" si="21"/>
        <v>151.75900000000001</v>
      </c>
    </row>
    <row r="677" spans="1:13" x14ac:dyDescent="0.2">
      <c r="A677" s="1" t="str">
        <f>'Input Data'!B692</f>
        <v>THUNDER BAY</v>
      </c>
      <c r="B677" s="1" t="str">
        <f>'Input Data'!AH692</f>
        <v>1120 ALLOY DR</v>
      </c>
      <c r="C677" s="1" t="str">
        <f>'Input Data'!C692</f>
        <v>ON</v>
      </c>
      <c r="D677" s="1" t="str">
        <f>'Input Data'!D692</f>
        <v>PREMIUM</v>
      </c>
      <c r="E677" s="1">
        <f>'Input Data'!AA692</f>
        <v>113.6</v>
      </c>
      <c r="F677" s="1">
        <f>'Input Data'!F692</f>
        <v>10</v>
      </c>
      <c r="G677" s="1">
        <f>'Input Data'!G692</f>
        <v>9</v>
      </c>
      <c r="H677" s="1">
        <f>'Input Data'!H692</f>
        <v>0</v>
      </c>
      <c r="I677" s="1">
        <f>'Input Data'!I692</f>
        <v>0</v>
      </c>
      <c r="J677" s="1">
        <f t="shared" si="20"/>
        <v>132.6</v>
      </c>
      <c r="K677" s="6">
        <f>J677*'Input Data'!AF692</f>
        <v>17.238</v>
      </c>
      <c r="L677" s="6">
        <f>J677*'Input Data'!AG692</f>
        <v>0</v>
      </c>
      <c r="M677" s="6">
        <f t="shared" si="21"/>
        <v>149.83799999999999</v>
      </c>
    </row>
    <row r="678" spans="1:13" x14ac:dyDescent="0.2">
      <c r="A678" s="1" t="str">
        <f>'Input Data'!B693</f>
        <v>THUNDER BAY</v>
      </c>
      <c r="B678" s="1" t="str">
        <f>'Input Data'!AH693</f>
        <v>1120 ALLOY DR</v>
      </c>
      <c r="C678" s="1" t="str">
        <f>'Input Data'!C693</f>
        <v>ON</v>
      </c>
      <c r="D678" s="1" t="str">
        <f>'Input Data'!D693</f>
        <v>REGULAR</v>
      </c>
      <c r="E678" s="1">
        <f>'Input Data'!AA693</f>
        <v>94.6</v>
      </c>
      <c r="F678" s="1">
        <f>'Input Data'!F693</f>
        <v>10</v>
      </c>
      <c r="G678" s="1">
        <f>'Input Data'!G693</f>
        <v>9</v>
      </c>
      <c r="H678" s="1">
        <f>'Input Data'!H693</f>
        <v>0</v>
      </c>
      <c r="I678" s="1">
        <f>'Input Data'!I693</f>
        <v>0</v>
      </c>
      <c r="J678" s="1">
        <f t="shared" si="20"/>
        <v>113.6</v>
      </c>
      <c r="K678" s="6">
        <f>J678*'Input Data'!AF693</f>
        <v>14.767999999999999</v>
      </c>
      <c r="L678" s="6">
        <f>J678*'Input Data'!AG693</f>
        <v>0</v>
      </c>
      <c r="M678" s="6">
        <f t="shared" si="21"/>
        <v>128.36799999999999</v>
      </c>
    </row>
    <row r="679" spans="1:13" x14ac:dyDescent="0.2">
      <c r="A679" s="1" t="str">
        <f>'Input Data'!B694</f>
        <v>THUNDER BAY</v>
      </c>
      <c r="B679" s="1" t="str">
        <f>'Input Data'!AH694</f>
        <v>1120 ALLOY DR</v>
      </c>
      <c r="C679" s="1" t="str">
        <f>'Input Data'!C694</f>
        <v>ON</v>
      </c>
      <c r="D679" s="1" t="str">
        <f>'Input Data'!D694</f>
        <v>UNBRAND DEF</v>
      </c>
      <c r="E679" s="1">
        <f>'Input Data'!AA694</f>
        <v>118.5</v>
      </c>
      <c r="F679" s="1">
        <f>'Input Data'!F694</f>
        <v>0</v>
      </c>
      <c r="G679" s="1">
        <f>'Input Data'!G694</f>
        <v>0</v>
      </c>
      <c r="H679" s="1">
        <f>'Input Data'!H694</f>
        <v>0</v>
      </c>
      <c r="I679" s="1">
        <f>'Input Data'!I694</f>
        <v>0</v>
      </c>
      <c r="J679" s="1">
        <f t="shared" si="20"/>
        <v>118.5</v>
      </c>
      <c r="K679" s="6">
        <f>J679*'Input Data'!AF694</f>
        <v>15.405000000000001</v>
      </c>
      <c r="L679" s="6">
        <f>J679*'Input Data'!AG694</f>
        <v>0</v>
      </c>
      <c r="M679" s="6">
        <f t="shared" si="21"/>
        <v>133.905</v>
      </c>
    </row>
    <row r="680" spans="1:13" x14ac:dyDescent="0.2">
      <c r="A680" s="1" t="str">
        <f>'Input Data'!B695</f>
        <v>TILBURY</v>
      </c>
      <c r="B680" s="1" t="str">
        <f>'Input Data'!AH695</f>
        <v>3613 Queens Line</v>
      </c>
      <c r="C680" s="1" t="str">
        <f>'Input Data'!C695</f>
        <v>ON</v>
      </c>
      <c r="D680" s="1" t="str">
        <f>'Input Data'!D695</f>
        <v>D LS DYED</v>
      </c>
      <c r="E680" s="1">
        <f>'Input Data'!AA695</f>
        <v>96.6</v>
      </c>
      <c r="F680" s="1">
        <f>'Input Data'!F695</f>
        <v>4</v>
      </c>
      <c r="G680" s="1">
        <f>'Input Data'!G695</f>
        <v>0</v>
      </c>
      <c r="H680" s="1">
        <f>'Input Data'!H695</f>
        <v>0</v>
      </c>
      <c r="I680" s="1">
        <f>'Input Data'!I695</f>
        <v>0</v>
      </c>
      <c r="J680" s="1">
        <f t="shared" si="20"/>
        <v>100.6</v>
      </c>
      <c r="K680" s="6">
        <f>J680*'Input Data'!AF695</f>
        <v>13.077999999999999</v>
      </c>
      <c r="L680" s="6">
        <f>J680*'Input Data'!AG695</f>
        <v>0</v>
      </c>
      <c r="M680" s="6">
        <f t="shared" si="21"/>
        <v>113.678</v>
      </c>
    </row>
    <row r="681" spans="1:13" x14ac:dyDescent="0.2">
      <c r="A681" s="1" t="str">
        <f>'Input Data'!B696</f>
        <v>TILBURY</v>
      </c>
      <c r="B681" s="1" t="str">
        <f>'Input Data'!AH696</f>
        <v>3613 Queens Line</v>
      </c>
      <c r="C681" s="1" t="str">
        <f>'Input Data'!C696</f>
        <v>ON</v>
      </c>
      <c r="D681" s="1" t="str">
        <f>'Input Data'!D696</f>
        <v>DIESEL LS</v>
      </c>
      <c r="E681" s="1">
        <f>'Input Data'!AA696</f>
        <v>96.6</v>
      </c>
      <c r="F681" s="1">
        <f>'Input Data'!F696</f>
        <v>4</v>
      </c>
      <c r="G681" s="1">
        <f>'Input Data'!G696</f>
        <v>9</v>
      </c>
      <c r="H681" s="1">
        <f>'Input Data'!H696</f>
        <v>0</v>
      </c>
      <c r="I681" s="1">
        <f>'Input Data'!I696</f>
        <v>0</v>
      </c>
      <c r="J681" s="1">
        <f t="shared" si="20"/>
        <v>109.6</v>
      </c>
      <c r="K681" s="6">
        <f>J681*'Input Data'!AF696</f>
        <v>14.247999999999999</v>
      </c>
      <c r="L681" s="6">
        <f>J681*'Input Data'!AG696</f>
        <v>0</v>
      </c>
      <c r="M681" s="6">
        <f t="shared" si="21"/>
        <v>123.848</v>
      </c>
    </row>
    <row r="682" spans="1:13" x14ac:dyDescent="0.2">
      <c r="A682" s="1" t="str">
        <f>'Input Data'!B697</f>
        <v>TIMMINS</v>
      </c>
      <c r="B682" s="1" t="str">
        <f>'Input Data'!AH697</f>
        <v>2154 RIVERSIDE DR</v>
      </c>
      <c r="C682" s="1" t="str">
        <f>'Input Data'!C697</f>
        <v>ON</v>
      </c>
      <c r="D682" s="1" t="str">
        <f>'Input Data'!D697</f>
        <v>D LS DYED</v>
      </c>
      <c r="E682" s="1">
        <f>'Input Data'!AA697</f>
        <v>103.3</v>
      </c>
      <c r="F682" s="1">
        <f>'Input Data'!F697</f>
        <v>4</v>
      </c>
      <c r="G682" s="1">
        <f>'Input Data'!G697</f>
        <v>0</v>
      </c>
      <c r="H682" s="1">
        <f>'Input Data'!H697</f>
        <v>0</v>
      </c>
      <c r="I682" s="1">
        <f>'Input Data'!I697</f>
        <v>0</v>
      </c>
      <c r="J682" s="1">
        <f t="shared" ref="J682:J716" si="22">SUM(E682:I682)</f>
        <v>107.3</v>
      </c>
      <c r="K682" s="6">
        <f>J682*'Input Data'!AF697</f>
        <v>13.949</v>
      </c>
      <c r="L682" s="6">
        <f>J682*'Input Data'!AG697</f>
        <v>0</v>
      </c>
      <c r="M682" s="6">
        <f t="shared" ref="M682:M716" si="23">SUM(J682:L682)</f>
        <v>121.249</v>
      </c>
    </row>
    <row r="683" spans="1:13" x14ac:dyDescent="0.2">
      <c r="A683" s="1" t="str">
        <f>'Input Data'!B698</f>
        <v>TIMMINS</v>
      </c>
      <c r="B683" s="1" t="str">
        <f>'Input Data'!AH698</f>
        <v>2154 RIVERSIDE DR</v>
      </c>
      <c r="C683" s="1" t="str">
        <f>'Input Data'!C698</f>
        <v>ON</v>
      </c>
      <c r="D683" s="1" t="str">
        <f>'Input Data'!D698</f>
        <v>DIESEL LS</v>
      </c>
      <c r="E683" s="1">
        <f>'Input Data'!AA698</f>
        <v>103.3</v>
      </c>
      <c r="F683" s="1">
        <f>'Input Data'!F698</f>
        <v>4</v>
      </c>
      <c r="G683" s="1">
        <f>'Input Data'!G698</f>
        <v>9</v>
      </c>
      <c r="H683" s="1">
        <f>'Input Data'!H698</f>
        <v>0</v>
      </c>
      <c r="I683" s="1">
        <f>'Input Data'!I698</f>
        <v>0</v>
      </c>
      <c r="J683" s="1">
        <f t="shared" si="22"/>
        <v>116.3</v>
      </c>
      <c r="K683" s="6">
        <f>J683*'Input Data'!AF698</f>
        <v>15.119</v>
      </c>
      <c r="L683" s="6">
        <f>J683*'Input Data'!AG698</f>
        <v>0</v>
      </c>
      <c r="M683" s="6">
        <f t="shared" si="23"/>
        <v>131.41899999999998</v>
      </c>
    </row>
    <row r="684" spans="1:13" x14ac:dyDescent="0.2">
      <c r="A684" s="1" t="str">
        <f>'Input Data'!B699</f>
        <v>TORONTO</v>
      </c>
      <c r="B684" s="1" t="e">
        <f>'Input Data'!AH699</f>
        <v>#N/A</v>
      </c>
      <c r="C684" s="1" t="str">
        <f>'Input Data'!C699</f>
        <v>ON</v>
      </c>
      <c r="D684" s="1" t="str">
        <f>'Input Data'!D699</f>
        <v>D LS DYED</v>
      </c>
      <c r="E684" s="1">
        <f>'Input Data'!AA699</f>
        <v>98</v>
      </c>
      <c r="F684" s="1">
        <f>'Input Data'!F699</f>
        <v>4</v>
      </c>
      <c r="G684" s="1">
        <f>'Input Data'!G699</f>
        <v>0</v>
      </c>
      <c r="H684" s="1">
        <f>'Input Data'!H699</f>
        <v>0</v>
      </c>
      <c r="I684" s="1">
        <f>'Input Data'!I699</f>
        <v>0</v>
      </c>
      <c r="J684" s="1">
        <f t="shared" si="22"/>
        <v>102</v>
      </c>
      <c r="K684" s="6">
        <f>J684*'Input Data'!AF699</f>
        <v>13.26</v>
      </c>
      <c r="L684" s="6">
        <f>J684*'Input Data'!AG699</f>
        <v>0</v>
      </c>
      <c r="M684" s="6">
        <f t="shared" si="23"/>
        <v>115.26</v>
      </c>
    </row>
    <row r="685" spans="1:13" x14ac:dyDescent="0.2">
      <c r="A685" s="1" t="str">
        <f>'Input Data'!B700</f>
        <v>TORONTO</v>
      </c>
      <c r="B685" s="1" t="e">
        <f>'Input Data'!AH700</f>
        <v>#N/A</v>
      </c>
      <c r="C685" s="1" t="str">
        <f>'Input Data'!C700</f>
        <v>ON</v>
      </c>
      <c r="D685" s="1" t="str">
        <f>'Input Data'!D700</f>
        <v>DIESEL LS</v>
      </c>
      <c r="E685" s="1">
        <f>'Input Data'!AA700</f>
        <v>98</v>
      </c>
      <c r="F685" s="1">
        <f>'Input Data'!F700</f>
        <v>4</v>
      </c>
      <c r="G685" s="1">
        <f>'Input Data'!G700</f>
        <v>9</v>
      </c>
      <c r="H685" s="1">
        <f>'Input Data'!H700</f>
        <v>0</v>
      </c>
      <c r="I685" s="1">
        <f>'Input Data'!I700</f>
        <v>0</v>
      </c>
      <c r="J685" s="1">
        <f t="shared" si="22"/>
        <v>111</v>
      </c>
      <c r="K685" s="6">
        <f>J685*'Input Data'!AF700</f>
        <v>14.43</v>
      </c>
      <c r="L685" s="6">
        <f>J685*'Input Data'!AG700</f>
        <v>0</v>
      </c>
      <c r="M685" s="6">
        <f t="shared" si="23"/>
        <v>125.43</v>
      </c>
    </row>
    <row r="686" spans="1:13" x14ac:dyDescent="0.2">
      <c r="A686" s="1" t="str">
        <f>'Input Data'!B701</f>
        <v>TORONTO</v>
      </c>
      <c r="B686" s="1" t="e">
        <f>'Input Data'!AH701</f>
        <v>#N/A</v>
      </c>
      <c r="C686" s="1" t="str">
        <f>'Input Data'!C701</f>
        <v>ON</v>
      </c>
      <c r="D686" s="1" t="str">
        <f>'Input Data'!D701</f>
        <v>UNBRAND DEF</v>
      </c>
      <c r="E686" s="1">
        <f>'Input Data'!AA701</f>
        <v>114</v>
      </c>
      <c r="F686" s="1">
        <f>'Input Data'!F701</f>
        <v>0</v>
      </c>
      <c r="G686" s="1">
        <f>'Input Data'!G701</f>
        <v>0</v>
      </c>
      <c r="H686" s="1">
        <f>'Input Data'!H701</f>
        <v>0</v>
      </c>
      <c r="I686" s="1">
        <f>'Input Data'!I701</f>
        <v>0</v>
      </c>
      <c r="J686" s="1">
        <f t="shared" si="22"/>
        <v>114</v>
      </c>
      <c r="K686" s="6">
        <f>J686*'Input Data'!AF701</f>
        <v>14.82</v>
      </c>
      <c r="L686" s="6">
        <f>J686*'Input Data'!AG701</f>
        <v>0</v>
      </c>
      <c r="M686" s="6">
        <f t="shared" si="23"/>
        <v>128.82</v>
      </c>
    </row>
    <row r="687" spans="1:13" x14ac:dyDescent="0.2">
      <c r="A687" s="1" t="str">
        <f>'Input Data'!B702</f>
        <v>VAUGHAN</v>
      </c>
      <c r="B687" s="1" t="str">
        <f>'Input Data'!AH702</f>
        <v>6701 LANGSTAFF ROAD</v>
      </c>
      <c r="C687" s="1" t="str">
        <f>'Input Data'!C702</f>
        <v>ON</v>
      </c>
      <c r="D687" s="1" t="str">
        <f>'Input Data'!D702</f>
        <v>D LS DYED</v>
      </c>
      <c r="E687" s="1">
        <f>'Input Data'!AA702</f>
        <v>98</v>
      </c>
      <c r="F687" s="1">
        <f>'Input Data'!F702</f>
        <v>4</v>
      </c>
      <c r="G687" s="1">
        <f>'Input Data'!G702</f>
        <v>0</v>
      </c>
      <c r="H687" s="1">
        <f>'Input Data'!H702</f>
        <v>0</v>
      </c>
      <c r="I687" s="1">
        <f>'Input Data'!I702</f>
        <v>0</v>
      </c>
      <c r="J687" s="1">
        <f t="shared" si="22"/>
        <v>102</v>
      </c>
      <c r="K687" s="6">
        <f>J687*'Input Data'!AF702</f>
        <v>13.26</v>
      </c>
      <c r="L687" s="6">
        <f>J687*'Input Data'!AG702</f>
        <v>0</v>
      </c>
      <c r="M687" s="6">
        <f t="shared" si="23"/>
        <v>115.26</v>
      </c>
    </row>
    <row r="688" spans="1:13" x14ac:dyDescent="0.2">
      <c r="A688" s="1" t="str">
        <f>'Input Data'!B703</f>
        <v>VAUGHAN</v>
      </c>
      <c r="B688" s="1" t="str">
        <f>'Input Data'!AH703</f>
        <v>6701 LANGSTAFF ROAD</v>
      </c>
      <c r="C688" s="1" t="str">
        <f>'Input Data'!C703</f>
        <v>ON</v>
      </c>
      <c r="D688" s="1" t="str">
        <f>'Input Data'!D703</f>
        <v>DIESEL LS</v>
      </c>
      <c r="E688" s="1">
        <f>'Input Data'!AA703</f>
        <v>98</v>
      </c>
      <c r="F688" s="1">
        <f>'Input Data'!F703</f>
        <v>4</v>
      </c>
      <c r="G688" s="1">
        <f>'Input Data'!G703</f>
        <v>9</v>
      </c>
      <c r="H688" s="1">
        <f>'Input Data'!H703</f>
        <v>0</v>
      </c>
      <c r="I688" s="1">
        <f>'Input Data'!I703</f>
        <v>0</v>
      </c>
      <c r="J688" s="1">
        <f t="shared" si="22"/>
        <v>111</v>
      </c>
      <c r="K688" s="6">
        <f>J688*'Input Data'!AF703</f>
        <v>14.43</v>
      </c>
      <c r="L688" s="6">
        <f>J688*'Input Data'!AG703</f>
        <v>0</v>
      </c>
      <c r="M688" s="6">
        <f t="shared" si="23"/>
        <v>125.43</v>
      </c>
    </row>
    <row r="689" spans="1:13" x14ac:dyDescent="0.2">
      <c r="A689" s="1" t="str">
        <f>'Input Data'!B704</f>
        <v>VAUGHAN</v>
      </c>
      <c r="B689" s="1" t="str">
        <f>'Input Data'!AH704</f>
        <v>6701 LANGSTAFF ROAD</v>
      </c>
      <c r="C689" s="1" t="str">
        <f>'Input Data'!C704</f>
        <v>ON</v>
      </c>
      <c r="D689" s="1" t="str">
        <f>'Input Data'!D704</f>
        <v>ETH MID</v>
      </c>
      <c r="E689" s="1">
        <f>'Input Data'!AA704</f>
        <v>86.2</v>
      </c>
      <c r="F689" s="1">
        <f>'Input Data'!F704</f>
        <v>10</v>
      </c>
      <c r="G689" s="1">
        <f>'Input Data'!G704</f>
        <v>9</v>
      </c>
      <c r="H689" s="1">
        <f>'Input Data'!H704</f>
        <v>0</v>
      </c>
      <c r="I689" s="1">
        <f>'Input Data'!I704</f>
        <v>0</v>
      </c>
      <c r="J689" s="1">
        <f t="shared" si="22"/>
        <v>105.2</v>
      </c>
      <c r="K689" s="6">
        <f>J689*'Input Data'!AF704</f>
        <v>13.676</v>
      </c>
      <c r="L689" s="6">
        <f>J689*'Input Data'!AG704</f>
        <v>0</v>
      </c>
      <c r="M689" s="6">
        <f t="shared" si="23"/>
        <v>118.876</v>
      </c>
    </row>
    <row r="690" spans="1:13" x14ac:dyDescent="0.2">
      <c r="A690" s="1" t="str">
        <f>'Input Data'!B705</f>
        <v>VAUGHAN</v>
      </c>
      <c r="B690" s="1" t="str">
        <f>'Input Data'!AH705</f>
        <v>6701 LANGSTAFF ROAD</v>
      </c>
      <c r="C690" s="1" t="str">
        <f>'Input Data'!C705</f>
        <v>ON</v>
      </c>
      <c r="D690" s="1" t="str">
        <f>'Input Data'!D705</f>
        <v>ETHANOL REG</v>
      </c>
      <c r="E690" s="1">
        <f>'Input Data'!AA705</f>
        <v>82.2</v>
      </c>
      <c r="F690" s="1">
        <f>'Input Data'!F705</f>
        <v>10</v>
      </c>
      <c r="G690" s="1">
        <f>'Input Data'!G705</f>
        <v>9</v>
      </c>
      <c r="H690" s="1">
        <f>'Input Data'!H705</f>
        <v>0</v>
      </c>
      <c r="I690" s="1">
        <f>'Input Data'!I705</f>
        <v>0</v>
      </c>
      <c r="J690" s="1">
        <f t="shared" si="22"/>
        <v>101.2</v>
      </c>
      <c r="K690" s="6">
        <f>J690*'Input Data'!AF705</f>
        <v>13.156000000000001</v>
      </c>
      <c r="L690" s="6">
        <f>J690*'Input Data'!AG705</f>
        <v>0</v>
      </c>
      <c r="M690" s="6">
        <f t="shared" si="23"/>
        <v>114.35600000000001</v>
      </c>
    </row>
    <row r="691" spans="1:13" x14ac:dyDescent="0.2">
      <c r="A691" s="1" t="str">
        <f>'Input Data'!B706</f>
        <v>VAUGHAN</v>
      </c>
      <c r="B691" s="1" t="str">
        <f>'Input Data'!AH706</f>
        <v>6701 LANGSTAFF ROAD</v>
      </c>
      <c r="C691" s="1" t="str">
        <f>'Input Data'!C706</f>
        <v>ON</v>
      </c>
      <c r="D691" s="1" t="str">
        <f>'Input Data'!D706</f>
        <v>PREMIUM</v>
      </c>
      <c r="E691" s="1">
        <f>'Input Data'!AA706</f>
        <v>98.2</v>
      </c>
      <c r="F691" s="1">
        <f>'Input Data'!F706</f>
        <v>10</v>
      </c>
      <c r="G691" s="1">
        <f>'Input Data'!G706</f>
        <v>9</v>
      </c>
      <c r="H691" s="1">
        <f>'Input Data'!H706</f>
        <v>0</v>
      </c>
      <c r="I691" s="1">
        <f>'Input Data'!I706</f>
        <v>0</v>
      </c>
      <c r="J691" s="1">
        <f t="shared" si="22"/>
        <v>117.2</v>
      </c>
      <c r="K691" s="6">
        <f>J691*'Input Data'!AF706</f>
        <v>15.236000000000001</v>
      </c>
      <c r="L691" s="6">
        <f>J691*'Input Data'!AG706</f>
        <v>0</v>
      </c>
      <c r="M691" s="6">
        <f t="shared" si="23"/>
        <v>132.43600000000001</v>
      </c>
    </row>
    <row r="692" spans="1:13" x14ac:dyDescent="0.2">
      <c r="A692" s="1" t="str">
        <f>'Input Data'!B707</f>
        <v>VAUGHAN</v>
      </c>
      <c r="B692" s="1" t="str">
        <f>'Input Data'!AH707</f>
        <v>6701 LANGSTAFF ROAD</v>
      </c>
      <c r="C692" s="1" t="str">
        <f>'Input Data'!C707</f>
        <v>ON</v>
      </c>
      <c r="D692" s="1" t="str">
        <f>'Input Data'!D707</f>
        <v>UNBRAND DEF</v>
      </c>
      <c r="E692" s="1">
        <f>'Input Data'!AA707</f>
        <v>114</v>
      </c>
      <c r="F692" s="1">
        <f>'Input Data'!F707</f>
        <v>0</v>
      </c>
      <c r="G692" s="1">
        <f>'Input Data'!G707</f>
        <v>0</v>
      </c>
      <c r="H692" s="1">
        <f>'Input Data'!H707</f>
        <v>0</v>
      </c>
      <c r="I692" s="1">
        <f>'Input Data'!I707</f>
        <v>0</v>
      </c>
      <c r="J692" s="1">
        <f t="shared" si="22"/>
        <v>114</v>
      </c>
      <c r="K692" s="6">
        <f>J692*'Input Data'!AF707</f>
        <v>14.82</v>
      </c>
      <c r="L692" s="6">
        <f>J692*'Input Data'!AG707</f>
        <v>0</v>
      </c>
      <c r="M692" s="6">
        <f t="shared" si="23"/>
        <v>128.82</v>
      </c>
    </row>
    <row r="693" spans="1:13" x14ac:dyDescent="0.2">
      <c r="A693" s="1" t="str">
        <f>'Input Data'!B708</f>
        <v>WAUBAUSHENE</v>
      </c>
      <c r="B693" s="1" t="str">
        <f>'Input Data'!AH708</f>
        <v>21 QUARRY RD</v>
      </c>
      <c r="C693" s="1" t="str">
        <f>'Input Data'!C708</f>
        <v>ON</v>
      </c>
      <c r="D693" s="1" t="str">
        <f>'Input Data'!D708</f>
        <v>DIESEL LS</v>
      </c>
      <c r="E693" s="1">
        <f>'Input Data'!AA708</f>
        <v>98.7</v>
      </c>
      <c r="F693" s="1">
        <f>'Input Data'!F708</f>
        <v>4</v>
      </c>
      <c r="G693" s="1">
        <f>'Input Data'!G708</f>
        <v>9</v>
      </c>
      <c r="H693" s="1">
        <f>'Input Data'!H708</f>
        <v>0</v>
      </c>
      <c r="I693" s="1">
        <f>'Input Data'!I708</f>
        <v>0</v>
      </c>
      <c r="J693" s="1">
        <f t="shared" si="22"/>
        <v>111.7</v>
      </c>
      <c r="K693" s="6">
        <f>J693*'Input Data'!AF708</f>
        <v>14.521000000000001</v>
      </c>
      <c r="L693" s="6">
        <f>J693*'Input Data'!AG708</f>
        <v>0</v>
      </c>
      <c r="M693" s="6">
        <f t="shared" si="23"/>
        <v>126.221</v>
      </c>
    </row>
    <row r="694" spans="1:13" x14ac:dyDescent="0.2">
      <c r="A694" s="1" t="str">
        <f>'Input Data'!B709</f>
        <v>WAWA</v>
      </c>
      <c r="B694" s="1" t="str">
        <f>'Input Data'!AH709</f>
        <v>54 PINEWOOD DR</v>
      </c>
      <c r="C694" s="1" t="str">
        <f>'Input Data'!C709</f>
        <v>ON</v>
      </c>
      <c r="D694" s="1" t="str">
        <f>'Input Data'!D709</f>
        <v>D LS DYED</v>
      </c>
      <c r="E694" s="1">
        <f>'Input Data'!AA709</f>
        <v>102.8</v>
      </c>
      <c r="F694" s="1">
        <f>'Input Data'!F709</f>
        <v>4</v>
      </c>
      <c r="G694" s="1">
        <f>'Input Data'!G709</f>
        <v>0</v>
      </c>
      <c r="H694" s="1">
        <f>'Input Data'!H709</f>
        <v>0</v>
      </c>
      <c r="I694" s="1">
        <f>'Input Data'!I709</f>
        <v>0</v>
      </c>
      <c r="J694" s="1">
        <f t="shared" si="22"/>
        <v>106.8</v>
      </c>
      <c r="K694" s="6">
        <f>J694*'Input Data'!AF709</f>
        <v>13.884</v>
      </c>
      <c r="L694" s="6">
        <f>J694*'Input Data'!AG709</f>
        <v>0</v>
      </c>
      <c r="M694" s="6">
        <f t="shared" si="23"/>
        <v>120.684</v>
      </c>
    </row>
    <row r="695" spans="1:13" x14ac:dyDescent="0.2">
      <c r="A695" s="1" t="str">
        <f>'Input Data'!B710</f>
        <v>WAWA</v>
      </c>
      <c r="B695" s="1" t="str">
        <f>'Input Data'!AH710</f>
        <v>54 PINEWOOD DR</v>
      </c>
      <c r="C695" s="1" t="str">
        <f>'Input Data'!C710</f>
        <v>ON</v>
      </c>
      <c r="D695" s="1" t="str">
        <f>'Input Data'!D710</f>
        <v>DIESEL LS</v>
      </c>
      <c r="E695" s="1">
        <f>'Input Data'!AA710</f>
        <v>102.8</v>
      </c>
      <c r="F695" s="1">
        <f>'Input Data'!F710</f>
        <v>4</v>
      </c>
      <c r="G695" s="1">
        <f>'Input Data'!G710</f>
        <v>9</v>
      </c>
      <c r="H695" s="1">
        <f>'Input Data'!H710</f>
        <v>0</v>
      </c>
      <c r="I695" s="1">
        <f>'Input Data'!I710</f>
        <v>0</v>
      </c>
      <c r="J695" s="1">
        <f t="shared" si="22"/>
        <v>115.8</v>
      </c>
      <c r="K695" s="6">
        <f>J695*'Input Data'!AF710</f>
        <v>15.054</v>
      </c>
      <c r="L695" s="6">
        <f>J695*'Input Data'!AG710</f>
        <v>0</v>
      </c>
      <c r="M695" s="6">
        <f t="shared" si="23"/>
        <v>130.85399999999998</v>
      </c>
    </row>
    <row r="696" spans="1:13" x14ac:dyDescent="0.2">
      <c r="A696" s="1" t="str">
        <f>'Input Data'!B711</f>
        <v>WAWA</v>
      </c>
      <c r="B696" s="1" t="str">
        <f>'Input Data'!AH711</f>
        <v>54 PINEWOOD DR</v>
      </c>
      <c r="C696" s="1" t="str">
        <f>'Input Data'!C711</f>
        <v>ON</v>
      </c>
      <c r="D696" s="1" t="str">
        <f>'Input Data'!D711</f>
        <v>ETHANOL REG</v>
      </c>
      <c r="E696" s="1">
        <f>'Input Data'!AA711</f>
        <v>87.6</v>
      </c>
      <c r="F696" s="1">
        <f>'Input Data'!F711</f>
        <v>10</v>
      </c>
      <c r="G696" s="1">
        <f>'Input Data'!G711</f>
        <v>9</v>
      </c>
      <c r="H696" s="1">
        <f>'Input Data'!H711</f>
        <v>0</v>
      </c>
      <c r="I696" s="1">
        <f>'Input Data'!I711</f>
        <v>0</v>
      </c>
      <c r="J696" s="1">
        <f t="shared" si="22"/>
        <v>106.6</v>
      </c>
      <c r="K696" s="6">
        <f>J696*'Input Data'!AF711</f>
        <v>13.858000000000001</v>
      </c>
      <c r="L696" s="6">
        <f>J696*'Input Data'!AG711</f>
        <v>0</v>
      </c>
      <c r="M696" s="6">
        <f t="shared" si="23"/>
        <v>120.458</v>
      </c>
    </row>
    <row r="697" spans="1:13" x14ac:dyDescent="0.2">
      <c r="A697" s="1" t="str">
        <f>'Input Data'!B712</f>
        <v>WAWA</v>
      </c>
      <c r="B697" s="1" t="str">
        <f>'Input Data'!AH712</f>
        <v>54 PINEWOOD DR</v>
      </c>
      <c r="C697" s="1" t="str">
        <f>'Input Data'!C712</f>
        <v>ON</v>
      </c>
      <c r="D697" s="1" t="str">
        <f>'Input Data'!D712</f>
        <v>REGULAR</v>
      </c>
      <c r="E697" s="1">
        <f>'Input Data'!AA712</f>
        <v>100.8</v>
      </c>
      <c r="F697" s="1">
        <f>'Input Data'!F712</f>
        <v>10</v>
      </c>
      <c r="G697" s="1">
        <f>'Input Data'!G712</f>
        <v>9</v>
      </c>
      <c r="H697" s="1">
        <f>'Input Data'!H712</f>
        <v>0</v>
      </c>
      <c r="I697" s="1">
        <f>'Input Data'!I712</f>
        <v>0</v>
      </c>
      <c r="J697" s="1">
        <f t="shared" si="22"/>
        <v>119.8</v>
      </c>
      <c r="K697" s="6">
        <f>J697*'Input Data'!AF712</f>
        <v>15.574</v>
      </c>
      <c r="L697" s="6">
        <f>J697*'Input Data'!AG712</f>
        <v>0</v>
      </c>
      <c r="M697" s="6">
        <f t="shared" si="23"/>
        <v>135.374</v>
      </c>
    </row>
    <row r="698" spans="1:13" x14ac:dyDescent="0.2">
      <c r="A698" s="1" t="str">
        <f>'Input Data'!B713</f>
        <v>WHITE RIVER</v>
      </c>
      <c r="B698" s="1" t="str">
        <f>'Input Data'!AH713</f>
        <v>217 HWY 17 N</v>
      </c>
      <c r="C698" s="1" t="str">
        <f>'Input Data'!C713</f>
        <v>ON</v>
      </c>
      <c r="D698" s="1" t="str">
        <f>'Input Data'!D713</f>
        <v>D LS DYED</v>
      </c>
      <c r="E698" s="1">
        <f>'Input Data'!AA713</f>
        <v>105.4</v>
      </c>
      <c r="F698" s="1">
        <f>'Input Data'!F713</f>
        <v>4</v>
      </c>
      <c r="G698" s="1">
        <f>'Input Data'!G713</f>
        <v>0</v>
      </c>
      <c r="H698" s="1">
        <f>'Input Data'!H713</f>
        <v>0</v>
      </c>
      <c r="I698" s="1">
        <f>'Input Data'!I713</f>
        <v>0</v>
      </c>
      <c r="J698" s="1">
        <f t="shared" si="22"/>
        <v>109.4</v>
      </c>
      <c r="K698" s="6">
        <f>J698*'Input Data'!AF713</f>
        <v>14.222000000000001</v>
      </c>
      <c r="L698" s="6">
        <f>J698*'Input Data'!AG713</f>
        <v>0</v>
      </c>
      <c r="M698" s="6">
        <f t="shared" si="23"/>
        <v>123.62200000000001</v>
      </c>
    </row>
    <row r="699" spans="1:13" x14ac:dyDescent="0.2">
      <c r="A699" s="1" t="str">
        <f>'Input Data'!B714</f>
        <v>WHITE RIVER</v>
      </c>
      <c r="B699" s="1" t="str">
        <f>'Input Data'!AH714</f>
        <v>217 HWY 17 N</v>
      </c>
      <c r="C699" s="1" t="str">
        <f>'Input Data'!C714</f>
        <v>ON</v>
      </c>
      <c r="D699" s="1" t="str">
        <f>'Input Data'!D714</f>
        <v>DIESEL LS</v>
      </c>
      <c r="E699" s="1">
        <f>'Input Data'!AA714</f>
        <v>105.4</v>
      </c>
      <c r="F699" s="1">
        <f>'Input Data'!F714</f>
        <v>4</v>
      </c>
      <c r="G699" s="1">
        <f>'Input Data'!G714</f>
        <v>9</v>
      </c>
      <c r="H699" s="1">
        <f>'Input Data'!H714</f>
        <v>0</v>
      </c>
      <c r="I699" s="1">
        <f>'Input Data'!I714</f>
        <v>0</v>
      </c>
      <c r="J699" s="1">
        <f t="shared" si="22"/>
        <v>118.4</v>
      </c>
      <c r="K699" s="6">
        <f>J699*'Input Data'!AF714</f>
        <v>15.392000000000001</v>
      </c>
      <c r="L699" s="6">
        <f>J699*'Input Data'!AG714</f>
        <v>0</v>
      </c>
      <c r="M699" s="6">
        <f t="shared" si="23"/>
        <v>133.792</v>
      </c>
    </row>
    <row r="700" spans="1:13" x14ac:dyDescent="0.2">
      <c r="A700" s="1" t="str">
        <f>'Input Data'!B715</f>
        <v>WHITE RIVER</v>
      </c>
      <c r="B700" s="1" t="str">
        <f>'Input Data'!AH715</f>
        <v>217 HWY 17 N</v>
      </c>
      <c r="C700" s="1" t="str">
        <f>'Input Data'!C715</f>
        <v>ON</v>
      </c>
      <c r="D700" s="1" t="str">
        <f>'Input Data'!D715</f>
        <v>ETHANOL REG</v>
      </c>
      <c r="E700" s="1">
        <f>'Input Data'!AA715</f>
        <v>89.6</v>
      </c>
      <c r="F700" s="1">
        <f>'Input Data'!F715</f>
        <v>10</v>
      </c>
      <c r="G700" s="1">
        <f>'Input Data'!G715</f>
        <v>9</v>
      </c>
      <c r="H700" s="1">
        <f>'Input Data'!H715</f>
        <v>0</v>
      </c>
      <c r="I700" s="1">
        <f>'Input Data'!I715</f>
        <v>0</v>
      </c>
      <c r="J700" s="1">
        <f t="shared" si="22"/>
        <v>108.6</v>
      </c>
      <c r="K700" s="6">
        <f>J700*'Input Data'!AF715</f>
        <v>14.118</v>
      </c>
      <c r="L700" s="6">
        <f>J700*'Input Data'!AG715</f>
        <v>0</v>
      </c>
      <c r="M700" s="6">
        <f t="shared" si="23"/>
        <v>122.71799999999999</v>
      </c>
    </row>
    <row r="701" spans="1:13" x14ac:dyDescent="0.2">
      <c r="A701" s="1" t="str">
        <f>'Input Data'!B716</f>
        <v>WHITE RIVER</v>
      </c>
      <c r="B701" s="1" t="str">
        <f>'Input Data'!AH716</f>
        <v>217 HWY 17 N</v>
      </c>
      <c r="C701" s="1" t="str">
        <f>'Input Data'!C716</f>
        <v>ON</v>
      </c>
      <c r="D701" s="1" t="str">
        <f>'Input Data'!D716</f>
        <v>PREMIUM</v>
      </c>
      <c r="E701" s="1">
        <f>'Input Data'!AA716</f>
        <v>105.6</v>
      </c>
      <c r="F701" s="1">
        <f>'Input Data'!F716</f>
        <v>10</v>
      </c>
      <c r="G701" s="1">
        <f>'Input Data'!G716</f>
        <v>9</v>
      </c>
      <c r="H701" s="1">
        <f>'Input Data'!H716</f>
        <v>0</v>
      </c>
      <c r="I701" s="1">
        <f>'Input Data'!I716</f>
        <v>0</v>
      </c>
      <c r="J701" s="1">
        <f t="shared" si="22"/>
        <v>124.6</v>
      </c>
      <c r="K701" s="6">
        <f>J701*'Input Data'!AF716</f>
        <v>16.198</v>
      </c>
      <c r="L701" s="6">
        <f>J701*'Input Data'!AG716</f>
        <v>0</v>
      </c>
      <c r="M701" s="6">
        <f t="shared" si="23"/>
        <v>140.798</v>
      </c>
    </row>
    <row r="702" spans="1:13" x14ac:dyDescent="0.2">
      <c r="A702" s="1" t="str">
        <f>'Input Data'!B717</f>
        <v>WHITE RIVER</v>
      </c>
      <c r="B702" s="1" t="str">
        <f>'Input Data'!AH717</f>
        <v>217 HWY 17 N</v>
      </c>
      <c r="C702" s="1" t="str">
        <f>'Input Data'!C717</f>
        <v>ON</v>
      </c>
      <c r="D702" s="1" t="str">
        <f>'Input Data'!D717</f>
        <v>REGULAR</v>
      </c>
      <c r="E702" s="1">
        <f>'Input Data'!AA717</f>
        <v>103</v>
      </c>
      <c r="F702" s="1">
        <f>'Input Data'!F717</f>
        <v>10</v>
      </c>
      <c r="G702" s="1">
        <f>'Input Data'!G717</f>
        <v>9</v>
      </c>
      <c r="H702" s="1">
        <f>'Input Data'!H717</f>
        <v>0</v>
      </c>
      <c r="I702" s="1">
        <f>'Input Data'!I717</f>
        <v>0</v>
      </c>
      <c r="J702" s="1">
        <f t="shared" si="22"/>
        <v>122</v>
      </c>
      <c r="K702" s="6">
        <f>J702*'Input Data'!AF717</f>
        <v>15.860000000000001</v>
      </c>
      <c r="L702" s="6">
        <f>J702*'Input Data'!AG717</f>
        <v>0</v>
      </c>
      <c r="M702" s="6">
        <f t="shared" si="23"/>
        <v>137.86000000000001</v>
      </c>
    </row>
    <row r="703" spans="1:13" x14ac:dyDescent="0.2">
      <c r="A703" s="1" t="str">
        <f>'Input Data'!B718</f>
        <v>WINDSOR</v>
      </c>
      <c r="B703" s="1" t="str">
        <f>'Input Data'!AH718</f>
        <v>4040 ESSEX COUNTY RD. 46</v>
      </c>
      <c r="C703" s="1" t="str">
        <f>'Input Data'!C718</f>
        <v>ON</v>
      </c>
      <c r="D703" s="1" t="str">
        <f>'Input Data'!D718</f>
        <v>DIESEL LS</v>
      </c>
      <c r="E703" s="1">
        <f>'Input Data'!AA718</f>
        <v>96</v>
      </c>
      <c r="F703" s="1">
        <f>'Input Data'!F718</f>
        <v>4</v>
      </c>
      <c r="G703" s="1">
        <f>'Input Data'!G718</f>
        <v>9</v>
      </c>
      <c r="H703" s="1">
        <f>'Input Data'!H718</f>
        <v>0</v>
      </c>
      <c r="I703" s="1">
        <f>'Input Data'!I718</f>
        <v>0</v>
      </c>
      <c r="J703" s="1">
        <f t="shared" si="22"/>
        <v>109</v>
      </c>
      <c r="K703" s="6">
        <f>J703*'Input Data'!AF718</f>
        <v>14.17</v>
      </c>
      <c r="L703" s="6">
        <f>J703*'Input Data'!AG718</f>
        <v>0</v>
      </c>
      <c r="M703" s="6">
        <f t="shared" si="23"/>
        <v>123.17</v>
      </c>
    </row>
    <row r="704" spans="1:13" x14ac:dyDescent="0.2">
      <c r="A704" s="1" t="str">
        <f>'Input Data'!B719</f>
        <v>WINDSOR</v>
      </c>
      <c r="B704" s="1" t="str">
        <f>'Input Data'!AH719</f>
        <v>4040 ESSEX COUNTY RD. 46</v>
      </c>
      <c r="C704" s="1" t="str">
        <f>'Input Data'!C719</f>
        <v>ON</v>
      </c>
      <c r="D704" s="1" t="str">
        <f>'Input Data'!D719</f>
        <v>ETH MID</v>
      </c>
      <c r="E704" s="1">
        <f>'Input Data'!AA719</f>
        <v>100.1</v>
      </c>
      <c r="F704" s="1">
        <f>'Input Data'!F719</f>
        <v>10</v>
      </c>
      <c r="G704" s="1">
        <f>'Input Data'!G719</f>
        <v>9</v>
      </c>
      <c r="H704" s="1">
        <f>'Input Data'!H719</f>
        <v>0</v>
      </c>
      <c r="I704" s="1">
        <f>'Input Data'!I719</f>
        <v>0</v>
      </c>
      <c r="J704" s="1">
        <f t="shared" si="22"/>
        <v>119.1</v>
      </c>
      <c r="K704" s="6">
        <f>J704*'Input Data'!AF719</f>
        <v>15.483000000000001</v>
      </c>
      <c r="L704" s="6">
        <f>J704*'Input Data'!AG719</f>
        <v>0</v>
      </c>
      <c r="M704" s="6">
        <f t="shared" si="23"/>
        <v>134.583</v>
      </c>
    </row>
    <row r="705" spans="1:13" x14ac:dyDescent="0.2">
      <c r="A705" s="1" t="str">
        <f>'Input Data'!B720</f>
        <v>WINDSOR</v>
      </c>
      <c r="B705" s="1" t="str">
        <f>'Input Data'!AH720</f>
        <v>4040 ESSEX COUNTY RD. 46</v>
      </c>
      <c r="C705" s="1" t="str">
        <f>'Input Data'!C720</f>
        <v>ON</v>
      </c>
      <c r="D705" s="1" t="str">
        <f>'Input Data'!D720</f>
        <v>ETHANOL REG</v>
      </c>
      <c r="E705" s="1">
        <f>'Input Data'!AA720</f>
        <v>81.900000000000006</v>
      </c>
      <c r="F705" s="1">
        <f>'Input Data'!F720</f>
        <v>10</v>
      </c>
      <c r="G705" s="1">
        <f>'Input Data'!G720</f>
        <v>9</v>
      </c>
      <c r="H705" s="1">
        <f>'Input Data'!H720</f>
        <v>0</v>
      </c>
      <c r="I705" s="1">
        <f>'Input Data'!I720</f>
        <v>0</v>
      </c>
      <c r="J705" s="1">
        <f t="shared" si="22"/>
        <v>100.9</v>
      </c>
      <c r="K705" s="6">
        <f>J705*'Input Data'!AF720</f>
        <v>13.117000000000001</v>
      </c>
      <c r="L705" s="6">
        <f>J705*'Input Data'!AG720</f>
        <v>0</v>
      </c>
      <c r="M705" s="6">
        <f t="shared" si="23"/>
        <v>114.01700000000001</v>
      </c>
    </row>
    <row r="706" spans="1:13" x14ac:dyDescent="0.2">
      <c r="A706" s="1" t="str">
        <f>'Input Data'!B721</f>
        <v>WINDSOR</v>
      </c>
      <c r="B706" s="1" t="str">
        <f>'Input Data'!AH721</f>
        <v>4040 ESSEX COUNTY RD. 46</v>
      </c>
      <c r="C706" s="1" t="str">
        <f>'Input Data'!C721</f>
        <v>ON</v>
      </c>
      <c r="D706" s="1" t="str">
        <f>'Input Data'!D721</f>
        <v>MID</v>
      </c>
      <c r="E706" s="1">
        <f>'Input Data'!AA721</f>
        <v>73.7</v>
      </c>
      <c r="F706" s="1">
        <f>'Input Data'!F721</f>
        <v>10</v>
      </c>
      <c r="G706" s="1">
        <f>'Input Data'!G721</f>
        <v>9</v>
      </c>
      <c r="H706" s="1">
        <f>'Input Data'!H721</f>
        <v>0</v>
      </c>
      <c r="I706" s="1">
        <f>'Input Data'!I721</f>
        <v>0</v>
      </c>
      <c r="J706" s="1">
        <f t="shared" si="22"/>
        <v>92.7</v>
      </c>
      <c r="K706" s="6">
        <f>J706*'Input Data'!AF721</f>
        <v>12.051</v>
      </c>
      <c r="L706" s="6">
        <f>J706*'Input Data'!AG721</f>
        <v>0</v>
      </c>
      <c r="M706" s="6">
        <f t="shared" si="23"/>
        <v>104.751</v>
      </c>
    </row>
    <row r="707" spans="1:13" x14ac:dyDescent="0.2">
      <c r="A707" s="1" t="str">
        <f>'Input Data'!B722</f>
        <v>WINDSOR</v>
      </c>
      <c r="B707" s="1" t="str">
        <f>'Input Data'!AH722</f>
        <v>4040 ESSEX COUNTY RD. 46</v>
      </c>
      <c r="C707" s="1" t="str">
        <f>'Input Data'!C722</f>
        <v>ON</v>
      </c>
      <c r="D707" s="1" t="str">
        <f>'Input Data'!D722</f>
        <v>PREMIUM</v>
      </c>
      <c r="E707" s="1">
        <f>'Input Data'!AA722</f>
        <v>123.2</v>
      </c>
      <c r="F707" s="1">
        <f>'Input Data'!F722</f>
        <v>10</v>
      </c>
      <c r="G707" s="1">
        <f>'Input Data'!G722</f>
        <v>9</v>
      </c>
      <c r="H707" s="1">
        <f>'Input Data'!H722</f>
        <v>0</v>
      </c>
      <c r="I707" s="1">
        <f>'Input Data'!I722</f>
        <v>0</v>
      </c>
      <c r="J707" s="1">
        <f t="shared" si="22"/>
        <v>142.19999999999999</v>
      </c>
      <c r="K707" s="6">
        <f>J707*'Input Data'!AF722</f>
        <v>18.486000000000001</v>
      </c>
      <c r="L707" s="6">
        <f>J707*'Input Data'!AG722</f>
        <v>0</v>
      </c>
      <c r="M707" s="6">
        <f t="shared" si="23"/>
        <v>160.68599999999998</v>
      </c>
    </row>
    <row r="708" spans="1:13" x14ac:dyDescent="0.2">
      <c r="A708" s="1" t="str">
        <f>'Input Data'!B723</f>
        <v>WINDSOR</v>
      </c>
      <c r="B708" s="1" t="str">
        <f>'Input Data'!AH723</f>
        <v>4040 ESSEX COUNTY RD. 46</v>
      </c>
      <c r="C708" s="1" t="str">
        <f>'Input Data'!C723</f>
        <v>ON</v>
      </c>
      <c r="D708" s="1" t="str">
        <f>'Input Data'!D723</f>
        <v>REGULAR</v>
      </c>
      <c r="E708" s="1">
        <f>'Input Data'!AA723</f>
        <v>60.7</v>
      </c>
      <c r="F708" s="1">
        <f>'Input Data'!F723</f>
        <v>10</v>
      </c>
      <c r="G708" s="1">
        <f>'Input Data'!G723</f>
        <v>9</v>
      </c>
      <c r="H708" s="1">
        <f>'Input Data'!H723</f>
        <v>0</v>
      </c>
      <c r="I708" s="1">
        <f>'Input Data'!I723</f>
        <v>0</v>
      </c>
      <c r="J708" s="1">
        <f t="shared" si="22"/>
        <v>79.7</v>
      </c>
      <c r="K708" s="6">
        <f>J708*'Input Data'!AF723</f>
        <v>10.361000000000001</v>
      </c>
      <c r="L708" s="6">
        <f>J708*'Input Data'!AG723</f>
        <v>0</v>
      </c>
      <c r="M708" s="6">
        <f t="shared" si="23"/>
        <v>90.061000000000007</v>
      </c>
    </row>
    <row r="709" spans="1:13" x14ac:dyDescent="0.2">
      <c r="A709" s="1" t="str">
        <f>'Input Data'!B724</f>
        <v>WINDSOR</v>
      </c>
      <c r="B709" s="1" t="str">
        <f>'Input Data'!AH724</f>
        <v>4040 ESSEX COUNTY RD. 46</v>
      </c>
      <c r="C709" s="1" t="str">
        <f>'Input Data'!C724</f>
        <v>ON</v>
      </c>
      <c r="D709" s="1" t="str">
        <f>'Input Data'!D724</f>
        <v>UNBRAND DEF</v>
      </c>
      <c r="E709" s="1">
        <f>'Input Data'!AA724</f>
        <v>118.5</v>
      </c>
      <c r="F709" s="1">
        <f>'Input Data'!F724</f>
        <v>0</v>
      </c>
      <c r="G709" s="1">
        <f>'Input Data'!G724</f>
        <v>0</v>
      </c>
      <c r="H709" s="1">
        <f>'Input Data'!H724</f>
        <v>0</v>
      </c>
      <c r="I709" s="1">
        <f>'Input Data'!I724</f>
        <v>0</v>
      </c>
      <c r="J709" s="1">
        <f t="shared" si="22"/>
        <v>118.5</v>
      </c>
      <c r="K709" s="6">
        <f>J709*'Input Data'!AF724</f>
        <v>15.405000000000001</v>
      </c>
      <c r="L709" s="6">
        <f>J709*'Input Data'!AG724</f>
        <v>0</v>
      </c>
      <c r="M709" s="6">
        <f t="shared" si="23"/>
        <v>133.905</v>
      </c>
    </row>
    <row r="710" spans="1:13" x14ac:dyDescent="0.2">
      <c r="A710" s="1" t="str">
        <f>'Input Data'!B725</f>
        <v>WINGHAM</v>
      </c>
      <c r="B710" s="1" t="str">
        <f>'Input Data'!AH725</f>
        <v>82 KERR DRIVE</v>
      </c>
      <c r="C710" s="1" t="str">
        <f>'Input Data'!C725</f>
        <v>ON</v>
      </c>
      <c r="D710" s="1" t="str">
        <f>'Input Data'!D725</f>
        <v>DIESEL LS</v>
      </c>
      <c r="E710" s="1">
        <f>'Input Data'!AA725</f>
        <v>96.8</v>
      </c>
      <c r="F710" s="1">
        <f>'Input Data'!F725</f>
        <v>4</v>
      </c>
      <c r="G710" s="1">
        <f>'Input Data'!G725</f>
        <v>9</v>
      </c>
      <c r="H710" s="1">
        <f>'Input Data'!H725</f>
        <v>0</v>
      </c>
      <c r="I710" s="1">
        <f>'Input Data'!I725</f>
        <v>0</v>
      </c>
      <c r="J710" s="1">
        <f t="shared" si="22"/>
        <v>109.8</v>
      </c>
      <c r="K710" s="6">
        <f>J710*'Input Data'!AF725</f>
        <v>14.274000000000001</v>
      </c>
      <c r="L710" s="6">
        <f>J710*'Input Data'!AG725</f>
        <v>0</v>
      </c>
      <c r="M710" s="6">
        <f t="shared" si="23"/>
        <v>124.074</v>
      </c>
    </row>
    <row r="711" spans="1:13" x14ac:dyDescent="0.2">
      <c r="A711" s="1" t="str">
        <f>'Input Data'!B726</f>
        <v>WINGHAM</v>
      </c>
      <c r="B711" s="1" t="str">
        <f>'Input Data'!AH726</f>
        <v>82 KERR DRIVE</v>
      </c>
      <c r="C711" s="1" t="str">
        <f>'Input Data'!C726</f>
        <v>ON</v>
      </c>
      <c r="D711" s="1" t="str">
        <f>'Input Data'!D726</f>
        <v>UNBRAND DEF</v>
      </c>
      <c r="E711" s="1">
        <f>'Input Data'!AA726</f>
        <v>122.9</v>
      </c>
      <c r="F711" s="1">
        <f>'Input Data'!F726</f>
        <v>0</v>
      </c>
      <c r="G711" s="1">
        <f>'Input Data'!G726</f>
        <v>0</v>
      </c>
      <c r="H711" s="1">
        <f>'Input Data'!H726</f>
        <v>0</v>
      </c>
      <c r="I711" s="1">
        <f>'Input Data'!I726</f>
        <v>0</v>
      </c>
      <c r="J711" s="1">
        <f t="shared" si="22"/>
        <v>122.9</v>
      </c>
      <c r="K711" s="6">
        <f>J711*'Input Data'!AF726</f>
        <v>15.977000000000002</v>
      </c>
      <c r="L711" s="6">
        <f>J711*'Input Data'!AG726</f>
        <v>0</v>
      </c>
      <c r="M711" s="6">
        <f t="shared" si="23"/>
        <v>138.87700000000001</v>
      </c>
    </row>
    <row r="712" spans="1:13" x14ac:dyDescent="0.2">
      <c r="A712" s="1" t="str">
        <f>'Input Data'!B727</f>
        <v>WOODSTOCK</v>
      </c>
      <c r="B712" s="1" t="str">
        <f>'Input Data'!AH727</f>
        <v>714983 OXFORD RD 4</v>
      </c>
      <c r="C712" s="1" t="str">
        <f>'Input Data'!C727</f>
        <v>ON</v>
      </c>
      <c r="D712" s="1" t="str">
        <f>'Input Data'!D727</f>
        <v>DIESEL LS</v>
      </c>
      <c r="E712" s="1">
        <f>'Input Data'!AA727</f>
        <v>96.5</v>
      </c>
      <c r="F712" s="1">
        <f>'Input Data'!F727</f>
        <v>4</v>
      </c>
      <c r="G712" s="1">
        <f>'Input Data'!G727</f>
        <v>9</v>
      </c>
      <c r="H712" s="1">
        <f>'Input Data'!H727</f>
        <v>0</v>
      </c>
      <c r="I712" s="1">
        <f>'Input Data'!I727</f>
        <v>0</v>
      </c>
      <c r="J712" s="1">
        <f t="shared" si="22"/>
        <v>109.5</v>
      </c>
      <c r="K712" s="6">
        <f>J712*'Input Data'!AF727</f>
        <v>14.235000000000001</v>
      </c>
      <c r="L712" s="6">
        <f>J712*'Input Data'!AG727</f>
        <v>0</v>
      </c>
      <c r="M712" s="6">
        <f t="shared" si="23"/>
        <v>123.735</v>
      </c>
    </row>
    <row r="713" spans="1:13" x14ac:dyDescent="0.2">
      <c r="A713" s="1" t="str">
        <f>'Input Data'!B728</f>
        <v>WOODSTOCK</v>
      </c>
      <c r="B713" s="1" t="str">
        <f>'Input Data'!AH728</f>
        <v>714983 OXFORD RD 4</v>
      </c>
      <c r="C713" s="1" t="str">
        <f>'Input Data'!C728</f>
        <v>ON</v>
      </c>
      <c r="D713" s="1" t="str">
        <f>'Input Data'!D728</f>
        <v>UNBRAND DEF</v>
      </c>
      <c r="E713" s="1">
        <f>'Input Data'!AA728</f>
        <v>122.9</v>
      </c>
      <c r="F713" s="1">
        <f>'Input Data'!F728</f>
        <v>0</v>
      </c>
      <c r="G713" s="1">
        <f>'Input Data'!G728</f>
        <v>0</v>
      </c>
      <c r="H713" s="1">
        <f>'Input Data'!H728</f>
        <v>0</v>
      </c>
      <c r="I713" s="1">
        <f>'Input Data'!I728</f>
        <v>0</v>
      </c>
      <c r="J713" s="1">
        <f t="shared" si="22"/>
        <v>122.9</v>
      </c>
      <c r="K713" s="6">
        <f>J713*'Input Data'!AF728</f>
        <v>15.977000000000002</v>
      </c>
      <c r="L713" s="6">
        <f>J713*'Input Data'!AG728</f>
        <v>0</v>
      </c>
      <c r="M713" s="6">
        <f t="shared" si="23"/>
        <v>138.87700000000001</v>
      </c>
    </row>
    <row r="714" spans="1:13" x14ac:dyDescent="0.2">
      <c r="A714" s="1" t="str">
        <f>'Input Data'!B729</f>
        <v>DESCHAMBAULT</v>
      </c>
      <c r="B714" s="1" t="str">
        <f>'Input Data'!AH729</f>
        <v>25 Rue des Pins</v>
      </c>
      <c r="C714" s="1" t="str">
        <f>'Input Data'!C729</f>
        <v>QC</v>
      </c>
      <c r="D714" s="1" t="str">
        <f>'Input Data'!D729</f>
        <v>D LS DYED</v>
      </c>
      <c r="E714" s="1">
        <f>'Input Data'!AA729</f>
        <v>112.6</v>
      </c>
      <c r="F714" s="1">
        <f>'Input Data'!F729</f>
        <v>4</v>
      </c>
      <c r="G714" s="1">
        <f>'Input Data'!G729</f>
        <v>0</v>
      </c>
      <c r="H714" s="1">
        <f>'Input Data'!H729</f>
        <v>0</v>
      </c>
      <c r="I714" s="1">
        <f>'Input Data'!I729</f>
        <v>0</v>
      </c>
      <c r="J714" s="1">
        <f t="shared" si="22"/>
        <v>116.6</v>
      </c>
      <c r="K714" s="6">
        <f>J714*'Input Data'!AF729</f>
        <v>5.83</v>
      </c>
      <c r="L714" s="6">
        <f>J714*'Input Data'!AG729</f>
        <v>11.630850000000001</v>
      </c>
      <c r="M714" s="6">
        <f t="shared" si="23"/>
        <v>134.06084999999999</v>
      </c>
    </row>
    <row r="715" spans="1:13" x14ac:dyDescent="0.2">
      <c r="A715" s="1" t="str">
        <f>'Input Data'!B730</f>
        <v>DESCHAMBAULT</v>
      </c>
      <c r="B715" s="1" t="str">
        <f>'Input Data'!AH730</f>
        <v>25 Rue des Pins</v>
      </c>
      <c r="C715" s="1" t="str">
        <f>'Input Data'!C730</f>
        <v>QC</v>
      </c>
      <c r="D715" s="1" t="str">
        <f>'Input Data'!D730</f>
        <v>DIESEL LS</v>
      </c>
      <c r="E715" s="1">
        <f>'Input Data'!AA730</f>
        <v>112.6</v>
      </c>
      <c r="F715" s="1">
        <f>'Input Data'!F730</f>
        <v>4</v>
      </c>
      <c r="G715" s="1">
        <f>'Input Data'!G730</f>
        <v>20.2</v>
      </c>
      <c r="H715" s="1">
        <f>'Input Data'!H730</f>
        <v>0</v>
      </c>
      <c r="I715" s="1">
        <f>'Input Data'!I730</f>
        <v>0</v>
      </c>
      <c r="J715" s="1">
        <f t="shared" si="22"/>
        <v>136.79999999999998</v>
      </c>
      <c r="K715" s="6">
        <f>J715*'Input Data'!AF730</f>
        <v>6.84</v>
      </c>
      <c r="L715" s="6">
        <f>J715*'Input Data'!AG730</f>
        <v>13.645799999999999</v>
      </c>
      <c r="M715" s="6">
        <f t="shared" si="23"/>
        <v>157.28579999999999</v>
      </c>
    </row>
    <row r="716" spans="1:13" x14ac:dyDescent="0.2">
      <c r="A716" s="1" t="str">
        <f>'Input Data'!B731</f>
        <v>DESCHAMBAULT</v>
      </c>
      <c r="B716" s="1" t="str">
        <f>'Input Data'!AH731</f>
        <v>25 Rue des Pins</v>
      </c>
      <c r="C716" s="1" t="str">
        <f>'Input Data'!C731</f>
        <v>QC</v>
      </c>
      <c r="D716" s="1" t="str">
        <f>'Input Data'!D731</f>
        <v>UNBRAND DEF</v>
      </c>
      <c r="E716" s="1">
        <f>'Input Data'!AA731</f>
        <v>127.5</v>
      </c>
      <c r="F716" s="1">
        <f>'Input Data'!F731</f>
        <v>0</v>
      </c>
      <c r="G716" s="1">
        <f>'Input Data'!G731</f>
        <v>0</v>
      </c>
      <c r="H716" s="1">
        <f>'Input Data'!H731</f>
        <v>0</v>
      </c>
      <c r="I716" s="1">
        <f>'Input Data'!I731</f>
        <v>0</v>
      </c>
      <c r="J716" s="1">
        <f t="shared" si="22"/>
        <v>127.5</v>
      </c>
      <c r="K716" s="6">
        <f>J716*'Input Data'!AF731</f>
        <v>6.375</v>
      </c>
      <c r="L716" s="6">
        <f>J716*'Input Data'!AG731</f>
        <v>12.718125000000001</v>
      </c>
      <c r="M716" s="6">
        <f t="shared" si="23"/>
        <v>146.59312499999999</v>
      </c>
    </row>
    <row r="717" spans="1:13" x14ac:dyDescent="0.2">
      <c r="A717" s="1" t="str">
        <f>'Input Data'!B732</f>
        <v>DRUMMONDVILLE</v>
      </c>
      <c r="B717" s="1" t="str">
        <f>'Input Data'!AH732</f>
        <v>2115 Rue Canadien</v>
      </c>
      <c r="C717" s="1" t="str">
        <f>'Input Data'!C732</f>
        <v>QC</v>
      </c>
      <c r="D717" s="1" t="str">
        <f>'Input Data'!D732</f>
        <v>D LS DYED</v>
      </c>
      <c r="E717" s="1">
        <f>'Input Data'!AA732</f>
        <v>112.8</v>
      </c>
      <c r="F717" s="1">
        <f>'Input Data'!F732</f>
        <v>4</v>
      </c>
      <c r="G717" s="1">
        <f>'Input Data'!G732</f>
        <v>0</v>
      </c>
      <c r="H717" s="1">
        <f>'Input Data'!H732</f>
        <v>0</v>
      </c>
      <c r="I717" s="1">
        <f>'Input Data'!I732</f>
        <v>0</v>
      </c>
      <c r="J717" s="1">
        <f t="shared" ref="J717:J729" si="24">SUM(E717:I717)</f>
        <v>116.8</v>
      </c>
      <c r="K717" s="6">
        <f>J717*'Input Data'!AF732</f>
        <v>5.84</v>
      </c>
      <c r="L717" s="6">
        <f>J717*'Input Data'!AG732</f>
        <v>11.6508</v>
      </c>
      <c r="M717" s="6">
        <f t="shared" ref="M717:M729" si="25">SUM(J717:L717)</f>
        <v>134.29079999999999</v>
      </c>
    </row>
    <row r="718" spans="1:13" x14ac:dyDescent="0.2">
      <c r="A718" s="1" t="str">
        <f>'Input Data'!B733</f>
        <v>DRUMMONDVILLE</v>
      </c>
      <c r="B718" s="1" t="str">
        <f>'Input Data'!AH733</f>
        <v>2115 Rue Canadien</v>
      </c>
      <c r="C718" s="1" t="str">
        <f>'Input Data'!C733</f>
        <v>QC</v>
      </c>
      <c r="D718" s="1" t="str">
        <f>'Input Data'!D733</f>
        <v>DIESEL LS</v>
      </c>
      <c r="E718" s="1">
        <f>'Input Data'!AA733</f>
        <v>112.8</v>
      </c>
      <c r="F718" s="1">
        <f>'Input Data'!F733</f>
        <v>4</v>
      </c>
      <c r="G718" s="1">
        <f>'Input Data'!G733</f>
        <v>20.2</v>
      </c>
      <c r="H718" s="1">
        <f>'Input Data'!H733</f>
        <v>0</v>
      </c>
      <c r="I718" s="1">
        <f>'Input Data'!I733</f>
        <v>0</v>
      </c>
      <c r="J718" s="1">
        <f t="shared" si="24"/>
        <v>137</v>
      </c>
      <c r="K718" s="6">
        <f>J718*'Input Data'!AF733</f>
        <v>6.8500000000000005</v>
      </c>
      <c r="L718" s="6">
        <f>J718*'Input Data'!AG733</f>
        <v>13.665750000000001</v>
      </c>
      <c r="M718" s="6">
        <f t="shared" si="25"/>
        <v>157.51575</v>
      </c>
    </row>
    <row r="719" spans="1:13" x14ac:dyDescent="0.2">
      <c r="A719" s="1" t="str">
        <f>'Input Data'!B734</f>
        <v>DRUMMONDVILLE</v>
      </c>
      <c r="B719" s="1" t="str">
        <f>'Input Data'!AH734</f>
        <v>2115 Rue Canadien</v>
      </c>
      <c r="C719" s="1" t="str">
        <f>'Input Data'!C734</f>
        <v>QC</v>
      </c>
      <c r="D719" s="1" t="str">
        <f>'Input Data'!D734</f>
        <v>UNBRAND DEF</v>
      </c>
      <c r="E719" s="1">
        <f>'Input Data'!AA734</f>
        <v>127.5</v>
      </c>
      <c r="F719" s="1">
        <f>'Input Data'!F734</f>
        <v>0</v>
      </c>
      <c r="G719" s="1">
        <f>'Input Data'!G734</f>
        <v>0</v>
      </c>
      <c r="H719" s="1">
        <f>'Input Data'!H734</f>
        <v>0</v>
      </c>
      <c r="I719" s="1">
        <f>'Input Data'!I734</f>
        <v>0</v>
      </c>
      <c r="J719" s="1">
        <f t="shared" si="24"/>
        <v>127.5</v>
      </c>
      <c r="K719" s="6">
        <f>J719*'Input Data'!AF734</f>
        <v>6.375</v>
      </c>
      <c r="L719" s="6">
        <f>J719*'Input Data'!AG734</f>
        <v>12.718125000000001</v>
      </c>
      <c r="M719" s="6">
        <f t="shared" si="25"/>
        <v>146.59312499999999</v>
      </c>
    </row>
    <row r="720" spans="1:13" x14ac:dyDescent="0.2">
      <c r="A720" s="1" t="str">
        <f>'Input Data'!B735</f>
        <v>MONT JOLI</v>
      </c>
      <c r="B720" s="1" t="str">
        <f>'Input Data'!AH735</f>
        <v>1000 B, rue Piché, Mont-Joli</v>
      </c>
      <c r="C720" s="1" t="str">
        <f>'Input Data'!C735</f>
        <v>QC</v>
      </c>
      <c r="D720" s="1" t="str">
        <f>'Input Data'!D735</f>
        <v>D LS DYED</v>
      </c>
      <c r="E720" s="1">
        <f>'Input Data'!AA735</f>
        <v>112.6</v>
      </c>
      <c r="F720" s="1">
        <f>'Input Data'!F735</f>
        <v>4</v>
      </c>
      <c r="G720" s="1">
        <f>'Input Data'!G735</f>
        <v>0</v>
      </c>
      <c r="H720" s="1">
        <f>'Input Data'!H735</f>
        <v>0</v>
      </c>
      <c r="I720" s="1">
        <f>'Input Data'!I735</f>
        <v>0</v>
      </c>
      <c r="J720" s="1">
        <f t="shared" si="24"/>
        <v>116.6</v>
      </c>
      <c r="K720" s="6">
        <f>J720*'Input Data'!AF735</f>
        <v>5.83</v>
      </c>
      <c r="L720" s="6">
        <f>J720*'Input Data'!AG735</f>
        <v>11.630850000000001</v>
      </c>
      <c r="M720" s="6">
        <f t="shared" si="25"/>
        <v>134.06084999999999</v>
      </c>
    </row>
    <row r="721" spans="1:13" x14ac:dyDescent="0.2">
      <c r="A721" s="1" t="str">
        <f>'Input Data'!B736</f>
        <v>MONT JOLI</v>
      </c>
      <c r="B721" s="1" t="str">
        <f>'Input Data'!AH736</f>
        <v>1000 B, rue Piché, Mont-Joli</v>
      </c>
      <c r="C721" s="1" t="str">
        <f>'Input Data'!C736</f>
        <v>QC</v>
      </c>
      <c r="D721" s="1" t="str">
        <f>'Input Data'!D736</f>
        <v>DIESEL LS</v>
      </c>
      <c r="E721" s="1">
        <f>'Input Data'!AA736</f>
        <v>112.6</v>
      </c>
      <c r="F721" s="1">
        <f>'Input Data'!F736</f>
        <v>4</v>
      </c>
      <c r="G721" s="1">
        <f>'Input Data'!G736</f>
        <v>20.2</v>
      </c>
      <c r="H721" s="1">
        <f>'Input Data'!H736</f>
        <v>0</v>
      </c>
      <c r="I721" s="1">
        <f>'Input Data'!I736</f>
        <v>0</v>
      </c>
      <c r="J721" s="1">
        <f t="shared" si="24"/>
        <v>136.79999999999998</v>
      </c>
      <c r="K721" s="6">
        <f>J721*'Input Data'!AF736</f>
        <v>6.84</v>
      </c>
      <c r="L721" s="6">
        <f>J721*'Input Data'!AG736</f>
        <v>13.645799999999999</v>
      </c>
      <c r="M721" s="6">
        <f t="shared" si="25"/>
        <v>157.28579999999999</v>
      </c>
    </row>
    <row r="722" spans="1:13" x14ac:dyDescent="0.2">
      <c r="A722" s="1" t="str">
        <f>'Input Data'!B737</f>
        <v>MONT JOLI</v>
      </c>
      <c r="B722" s="1" t="str">
        <f>'Input Data'!AH737</f>
        <v>1000 B, rue Piché, Mont-Joli</v>
      </c>
      <c r="C722" s="1" t="str">
        <f>'Input Data'!C737</f>
        <v>QC</v>
      </c>
      <c r="D722" s="1" t="str">
        <f>'Input Data'!D737</f>
        <v>UNBRAND DEF</v>
      </c>
      <c r="E722" s="1">
        <f>'Input Data'!AA737</f>
        <v>127.5</v>
      </c>
      <c r="F722" s="1">
        <f>'Input Data'!F737</f>
        <v>0</v>
      </c>
      <c r="G722" s="1">
        <f>'Input Data'!G737</f>
        <v>0</v>
      </c>
      <c r="H722" s="1">
        <f>'Input Data'!H737</f>
        <v>0</v>
      </c>
      <c r="I722" s="1">
        <f>'Input Data'!I737</f>
        <v>0</v>
      </c>
      <c r="J722" s="1">
        <f t="shared" si="24"/>
        <v>127.5</v>
      </c>
      <c r="K722" s="6">
        <f>J722*'Input Data'!AF737</f>
        <v>6.375</v>
      </c>
      <c r="L722" s="6">
        <f>J722*'Input Data'!AG737</f>
        <v>12.718125000000001</v>
      </c>
      <c r="M722" s="6">
        <f t="shared" si="25"/>
        <v>146.59312499999999</v>
      </c>
    </row>
    <row r="723" spans="1:13" x14ac:dyDescent="0.2">
      <c r="A723" s="1" t="str">
        <f>'Input Data'!B738</f>
        <v>PORTNEUF-SUR-MER</v>
      </c>
      <c r="B723" s="1" t="e">
        <f>'Input Data'!AH738</f>
        <v>#N/A</v>
      </c>
      <c r="C723" s="1" t="str">
        <f>'Input Data'!C738</f>
        <v>QC</v>
      </c>
      <c r="D723" s="1" t="str">
        <f>'Input Data'!D738</f>
        <v>UNBRAND DEF</v>
      </c>
      <c r="E723" s="1">
        <f>'Input Data'!AA738</f>
        <v>127.5</v>
      </c>
      <c r="F723" s="1">
        <f>'Input Data'!F738</f>
        <v>0</v>
      </c>
      <c r="G723" s="1">
        <f>'Input Data'!G738</f>
        <v>0</v>
      </c>
      <c r="H723" s="1">
        <f>'Input Data'!H738</f>
        <v>0</v>
      </c>
      <c r="I723" s="1">
        <f>'Input Data'!I738</f>
        <v>0</v>
      </c>
      <c r="J723" s="1">
        <f t="shared" si="24"/>
        <v>127.5</v>
      </c>
      <c r="K723" s="6">
        <f>J723*'Input Data'!AF738</f>
        <v>6.375</v>
      </c>
      <c r="L723" s="6">
        <f>J723*'Input Data'!AG738</f>
        <v>12.718125000000001</v>
      </c>
      <c r="M723" s="6">
        <f t="shared" si="25"/>
        <v>146.59312499999999</v>
      </c>
    </row>
    <row r="724" spans="1:13" x14ac:dyDescent="0.2">
      <c r="A724" s="1" t="str">
        <f>'Input Data'!B739</f>
        <v>SAINT APOLLINAIRE</v>
      </c>
      <c r="B724" s="1" t="str">
        <f>'Input Data'!AH739</f>
        <v>495, rue Laurier</v>
      </c>
      <c r="C724" s="1" t="str">
        <f>'Input Data'!C739</f>
        <v>QC</v>
      </c>
      <c r="D724" s="1" t="str">
        <f>'Input Data'!D739</f>
        <v>D LS DYED</v>
      </c>
      <c r="E724" s="1">
        <f>'Input Data'!AA739</f>
        <v>112.6</v>
      </c>
      <c r="F724" s="1">
        <f>'Input Data'!F739</f>
        <v>4</v>
      </c>
      <c r="G724" s="1">
        <f>'Input Data'!G739</f>
        <v>0</v>
      </c>
      <c r="H724" s="1">
        <f>'Input Data'!H739</f>
        <v>0</v>
      </c>
      <c r="I724" s="1">
        <f>'Input Data'!I739</f>
        <v>0</v>
      </c>
      <c r="J724" s="1">
        <f t="shared" si="24"/>
        <v>116.6</v>
      </c>
      <c r="K724" s="6">
        <f>J724*'Input Data'!AF739</f>
        <v>5.83</v>
      </c>
      <c r="L724" s="6">
        <f>J724*'Input Data'!AG739</f>
        <v>11.630850000000001</v>
      </c>
      <c r="M724" s="6">
        <f t="shared" si="25"/>
        <v>134.06084999999999</v>
      </c>
    </row>
    <row r="725" spans="1:13" x14ac:dyDescent="0.2">
      <c r="A725" s="1" t="str">
        <f>'Input Data'!B740</f>
        <v>SAINT APOLLINAIRE</v>
      </c>
      <c r="B725" s="1" t="str">
        <f>'Input Data'!AH740</f>
        <v>495, rue Laurier</v>
      </c>
      <c r="C725" s="1" t="str">
        <f>'Input Data'!C740</f>
        <v>QC</v>
      </c>
      <c r="D725" s="1" t="str">
        <f>'Input Data'!D740</f>
        <v>DIESEL LS</v>
      </c>
      <c r="E725" s="1">
        <f>'Input Data'!AA740</f>
        <v>112.6</v>
      </c>
      <c r="F725" s="1">
        <f>'Input Data'!F740</f>
        <v>4</v>
      </c>
      <c r="G725" s="1">
        <f>'Input Data'!G740</f>
        <v>20.2</v>
      </c>
      <c r="H725" s="1">
        <f>'Input Data'!H740</f>
        <v>0</v>
      </c>
      <c r="I725" s="1">
        <f>'Input Data'!I740</f>
        <v>0</v>
      </c>
      <c r="J725" s="1">
        <f t="shared" si="24"/>
        <v>136.79999999999998</v>
      </c>
      <c r="K725" s="6">
        <f>J725*'Input Data'!AF740</f>
        <v>6.84</v>
      </c>
      <c r="L725" s="6">
        <f>J725*'Input Data'!AG740</f>
        <v>13.645799999999999</v>
      </c>
      <c r="M725" s="6">
        <f t="shared" si="25"/>
        <v>157.28579999999999</v>
      </c>
    </row>
    <row r="726" spans="1:13" x14ac:dyDescent="0.2">
      <c r="A726" s="1" t="str">
        <f>'Input Data'!B741</f>
        <v>SAINT APOLLINAIRE</v>
      </c>
      <c r="B726" s="1" t="str">
        <f>'Input Data'!AH741</f>
        <v>495, rue Laurier</v>
      </c>
      <c r="C726" s="1" t="str">
        <f>'Input Data'!C741</f>
        <v>QC</v>
      </c>
      <c r="D726" s="1" t="str">
        <f>'Input Data'!D741</f>
        <v>UNBRAND DEF</v>
      </c>
      <c r="E726" s="1">
        <f>'Input Data'!AA741</f>
        <v>127.5</v>
      </c>
      <c r="F726" s="1">
        <f>'Input Data'!F741</f>
        <v>0</v>
      </c>
      <c r="G726" s="1">
        <f>'Input Data'!G741</f>
        <v>0</v>
      </c>
      <c r="H726" s="1">
        <f>'Input Data'!H741</f>
        <v>0</v>
      </c>
      <c r="I726" s="1">
        <f>'Input Data'!I741</f>
        <v>0</v>
      </c>
      <c r="J726" s="1">
        <f t="shared" si="24"/>
        <v>127.5</v>
      </c>
      <c r="K726" s="6">
        <f>J726*'Input Data'!AF741</f>
        <v>6.375</v>
      </c>
      <c r="L726" s="6">
        <f>J726*'Input Data'!AG741</f>
        <v>12.718125000000001</v>
      </c>
      <c r="M726" s="6">
        <f t="shared" si="25"/>
        <v>146.59312499999999</v>
      </c>
    </row>
    <row r="727" spans="1:13" x14ac:dyDescent="0.2">
      <c r="A727" s="1" t="str">
        <f>'Input Data'!B742</f>
        <v>SAINT BERNARD DE LA</v>
      </c>
      <c r="B727" s="1" t="str">
        <f>'Input Data'!AH742</f>
        <v>105 CHEMIN PLEASANT VALLEY</v>
      </c>
      <c r="C727" s="1" t="str">
        <f>'Input Data'!C742</f>
        <v>QC</v>
      </c>
      <c r="D727" s="1" t="str">
        <f>'Input Data'!D742</f>
        <v>DIESEL LS</v>
      </c>
      <c r="E727" s="1">
        <f>'Input Data'!AA742</f>
        <v>112.7</v>
      </c>
      <c r="F727" s="1">
        <f>'Input Data'!F742</f>
        <v>4</v>
      </c>
      <c r="G727" s="1">
        <f>'Input Data'!G742</f>
        <v>20.2</v>
      </c>
      <c r="H727" s="1">
        <f>'Input Data'!H742</f>
        <v>0</v>
      </c>
      <c r="I727" s="1">
        <f>'Input Data'!I742</f>
        <v>0</v>
      </c>
      <c r="J727" s="1">
        <f t="shared" si="24"/>
        <v>136.9</v>
      </c>
      <c r="K727" s="6">
        <f>J727*'Input Data'!AF742</f>
        <v>6.8450000000000006</v>
      </c>
      <c r="L727" s="6">
        <f>J727*'Input Data'!AG742</f>
        <v>13.655775000000002</v>
      </c>
      <c r="M727" s="6">
        <f t="shared" si="25"/>
        <v>157.40077500000001</v>
      </c>
    </row>
    <row r="728" spans="1:13" x14ac:dyDescent="0.2">
      <c r="A728" s="1" t="str">
        <f>'Input Data'!B743</f>
        <v>SAINT BERNARD DE LA</v>
      </c>
      <c r="B728" s="1" t="str">
        <f>'Input Data'!AH743</f>
        <v>105 CHEMIN PLEASANT VALLEY</v>
      </c>
      <c r="C728" s="1" t="str">
        <f>'Input Data'!C743</f>
        <v>QC</v>
      </c>
      <c r="D728" s="1" t="str">
        <f>'Input Data'!D743</f>
        <v>UNBRAND DEF</v>
      </c>
      <c r="E728" s="1">
        <f>'Input Data'!AA743</f>
        <v>107.8</v>
      </c>
      <c r="F728" s="1">
        <f>'Input Data'!F743</f>
        <v>0</v>
      </c>
      <c r="G728" s="1">
        <f>'Input Data'!G743</f>
        <v>0</v>
      </c>
      <c r="H728" s="1">
        <f>'Input Data'!H743</f>
        <v>0</v>
      </c>
      <c r="I728" s="1">
        <f>'Input Data'!I743</f>
        <v>0</v>
      </c>
      <c r="J728" s="1">
        <f t="shared" si="24"/>
        <v>107.8</v>
      </c>
      <c r="K728" s="6">
        <f>J728*'Input Data'!AF743</f>
        <v>5.3900000000000006</v>
      </c>
      <c r="L728" s="6">
        <f>J728*'Input Data'!AG743</f>
        <v>10.75305</v>
      </c>
      <c r="M728" s="6">
        <f t="shared" si="25"/>
        <v>123.94305</v>
      </c>
    </row>
    <row r="729" spans="1:13" x14ac:dyDescent="0.2">
      <c r="A729" s="1" t="str">
        <f>'Input Data'!B744</f>
        <v>STANSTEAD</v>
      </c>
      <c r="B729" s="1" t="str">
        <f>'Input Data'!AH744</f>
        <v>3 CHEMIN DE FAIRFAX</v>
      </c>
      <c r="C729" s="1" t="str">
        <f>'Input Data'!C744</f>
        <v>QC</v>
      </c>
      <c r="D729" s="1" t="str">
        <f>'Input Data'!D744</f>
        <v>D LS DYED</v>
      </c>
      <c r="E729" s="1">
        <f>'Input Data'!AA744</f>
        <v>113.3</v>
      </c>
      <c r="F729" s="1">
        <f>'Input Data'!F744</f>
        <v>4</v>
      </c>
      <c r="G729" s="1">
        <f>'Input Data'!G744</f>
        <v>0</v>
      </c>
      <c r="H729" s="1">
        <f>'Input Data'!H744</f>
        <v>0</v>
      </c>
      <c r="I729" s="1">
        <f>'Input Data'!I744</f>
        <v>0</v>
      </c>
      <c r="J729" s="1">
        <f t="shared" si="24"/>
        <v>117.3</v>
      </c>
      <c r="K729" s="6">
        <f>J729*'Input Data'!AF744</f>
        <v>5.8650000000000002</v>
      </c>
      <c r="L729" s="6">
        <f>J729*'Input Data'!AG744</f>
        <v>11.700675</v>
      </c>
      <c r="M729" s="6">
        <f t="shared" si="25"/>
        <v>134.86567499999998</v>
      </c>
    </row>
    <row r="730" spans="1:13" x14ac:dyDescent="0.2">
      <c r="A730" s="1" t="str">
        <f>'Input Data'!B745</f>
        <v>STANSTEAD</v>
      </c>
      <c r="B730" s="1" t="str">
        <f>'Input Data'!AH745</f>
        <v>3 CHEMIN DE FAIRFAX</v>
      </c>
      <c r="C730" s="1" t="str">
        <f>'Input Data'!C745</f>
        <v>QC</v>
      </c>
      <c r="D730" s="1" t="str">
        <f>'Input Data'!D745</f>
        <v>DIESEL LS</v>
      </c>
      <c r="E730" s="1">
        <f>'Input Data'!AA745</f>
        <v>113.3</v>
      </c>
      <c r="F730" s="1">
        <f>'Input Data'!F745</f>
        <v>4</v>
      </c>
      <c r="G730" s="1">
        <f>'Input Data'!G745</f>
        <v>20.2</v>
      </c>
      <c r="H730" s="1">
        <f>'Input Data'!H745</f>
        <v>0</v>
      </c>
      <c r="I730" s="1">
        <f>'Input Data'!I745</f>
        <v>0</v>
      </c>
      <c r="J730" s="1">
        <f t="shared" ref="J730:J748" si="26">SUM(E730:I730)</f>
        <v>137.5</v>
      </c>
      <c r="K730" s="6">
        <f>J730*'Input Data'!AF745</f>
        <v>6.875</v>
      </c>
      <c r="L730" s="6">
        <f>J730*'Input Data'!AG745</f>
        <v>13.715625000000001</v>
      </c>
      <c r="M730" s="6">
        <f t="shared" ref="M730:M748" si="27">SUM(J730:L730)</f>
        <v>158.09062499999999</v>
      </c>
    </row>
    <row r="731" spans="1:13" x14ac:dyDescent="0.2">
      <c r="A731" s="1" t="str">
        <f>'Input Data'!B746</f>
        <v>STE-HELENE-DE-BAGOT</v>
      </c>
      <c r="B731" s="1" t="str">
        <f>'Input Data'!AH746</f>
        <v>549 3IEME RANG</v>
      </c>
      <c r="C731" s="1" t="str">
        <f>'Input Data'!C746</f>
        <v>QC</v>
      </c>
      <c r="D731" s="1" t="str">
        <f>'Input Data'!D746</f>
        <v>D LS DYED</v>
      </c>
      <c r="E731" s="1">
        <f>'Input Data'!AA746</f>
        <v>113.2</v>
      </c>
      <c r="F731" s="1">
        <f>'Input Data'!F746</f>
        <v>4</v>
      </c>
      <c r="G731" s="1">
        <f>'Input Data'!G746</f>
        <v>0</v>
      </c>
      <c r="H731" s="1">
        <f>'Input Data'!H746</f>
        <v>0</v>
      </c>
      <c r="I731" s="1">
        <f>'Input Data'!I746</f>
        <v>0</v>
      </c>
      <c r="J731" s="1">
        <f t="shared" si="26"/>
        <v>117.2</v>
      </c>
      <c r="K731" s="6">
        <f>J731*'Input Data'!AF746</f>
        <v>5.86</v>
      </c>
      <c r="L731" s="6">
        <f>J731*'Input Data'!AG746</f>
        <v>11.690700000000001</v>
      </c>
      <c r="M731" s="6">
        <f t="shared" si="27"/>
        <v>134.75069999999999</v>
      </c>
    </row>
    <row r="732" spans="1:13" x14ac:dyDescent="0.2">
      <c r="A732" s="1" t="str">
        <f>'Input Data'!B747</f>
        <v>STE-HELENE-DE-BAGOT</v>
      </c>
      <c r="B732" s="1" t="str">
        <f>'Input Data'!AH747</f>
        <v>549 3IEME RANG</v>
      </c>
      <c r="C732" s="1" t="str">
        <f>'Input Data'!C747</f>
        <v>QC</v>
      </c>
      <c r="D732" s="1" t="str">
        <f>'Input Data'!D747</f>
        <v>DIESEL LS</v>
      </c>
      <c r="E732" s="1">
        <f>'Input Data'!AA747</f>
        <v>113.2</v>
      </c>
      <c r="F732" s="1">
        <f>'Input Data'!F747</f>
        <v>4</v>
      </c>
      <c r="G732" s="1">
        <f>'Input Data'!G747</f>
        <v>20.2</v>
      </c>
      <c r="H732" s="1">
        <f>'Input Data'!H747</f>
        <v>0</v>
      </c>
      <c r="I732" s="1">
        <f>'Input Data'!I747</f>
        <v>0</v>
      </c>
      <c r="J732" s="1">
        <f t="shared" si="26"/>
        <v>137.4</v>
      </c>
      <c r="K732" s="6">
        <f>J732*'Input Data'!AF747</f>
        <v>6.870000000000001</v>
      </c>
      <c r="L732" s="6">
        <f>J732*'Input Data'!AG747</f>
        <v>13.705650000000002</v>
      </c>
      <c r="M732" s="6">
        <f t="shared" si="27"/>
        <v>157.97565</v>
      </c>
    </row>
    <row r="733" spans="1:13" x14ac:dyDescent="0.2">
      <c r="A733" s="1" t="str">
        <f>'Input Data'!B748</f>
        <v>STE-HELENE-DE-BAGOT</v>
      </c>
      <c r="B733" s="1" t="str">
        <f>'Input Data'!AH748</f>
        <v>549 3IEME RANG</v>
      </c>
      <c r="C733" s="1" t="str">
        <f>'Input Data'!C748</f>
        <v>QC</v>
      </c>
      <c r="D733" s="1" t="str">
        <f>'Input Data'!D748</f>
        <v>UNBRAND DEF</v>
      </c>
      <c r="E733" s="1">
        <f>'Input Data'!AA748</f>
        <v>127.5</v>
      </c>
      <c r="F733" s="1">
        <f>'Input Data'!F748</f>
        <v>0</v>
      </c>
      <c r="G733" s="1">
        <f>'Input Data'!G748</f>
        <v>0</v>
      </c>
      <c r="H733" s="1">
        <f>'Input Data'!H748</f>
        <v>0</v>
      </c>
      <c r="I733" s="1">
        <f>'Input Data'!I748</f>
        <v>0</v>
      </c>
      <c r="J733" s="1">
        <f t="shared" si="26"/>
        <v>127.5</v>
      </c>
      <c r="K733" s="6">
        <f>J733*'Input Data'!AF748</f>
        <v>6.375</v>
      </c>
      <c r="L733" s="6">
        <f>J733*'Input Data'!AG748</f>
        <v>12.718125000000001</v>
      </c>
      <c r="M733" s="6">
        <f t="shared" si="27"/>
        <v>146.59312499999999</v>
      </c>
    </row>
    <row r="734" spans="1:13" x14ac:dyDescent="0.2">
      <c r="A734" s="1" t="str">
        <f>'Input Data'!B749</f>
        <v>TEMISCOUATA SUR LE L</v>
      </c>
      <c r="B734" s="1" t="str">
        <f>'Input Data'!AH749</f>
        <v>145 BOUL INDUSTRIEL</v>
      </c>
      <c r="C734" s="1" t="str">
        <f>'Input Data'!C749</f>
        <v>QC</v>
      </c>
      <c r="D734" s="1" t="str">
        <f>'Input Data'!D749</f>
        <v>D LS DYED</v>
      </c>
      <c r="E734" s="1">
        <f>'Input Data'!AA749</f>
        <v>114.8</v>
      </c>
      <c r="F734" s="1">
        <f>'Input Data'!F749</f>
        <v>4</v>
      </c>
      <c r="G734" s="1">
        <f>'Input Data'!G749</f>
        <v>0</v>
      </c>
      <c r="H734" s="1">
        <f>'Input Data'!H749</f>
        <v>0</v>
      </c>
      <c r="I734" s="1">
        <f>'Input Data'!I749</f>
        <v>0</v>
      </c>
      <c r="J734" s="1">
        <f t="shared" si="26"/>
        <v>118.8</v>
      </c>
      <c r="K734" s="6">
        <f>J734*'Input Data'!AF749</f>
        <v>5.94</v>
      </c>
      <c r="L734" s="6">
        <f>J734*'Input Data'!AG749</f>
        <v>11.850300000000001</v>
      </c>
      <c r="M734" s="6">
        <f t="shared" si="27"/>
        <v>136.59029999999998</v>
      </c>
    </row>
    <row r="735" spans="1:13" x14ac:dyDescent="0.2">
      <c r="A735" s="1" t="str">
        <f>'Input Data'!B750</f>
        <v>TEMISCOUATA SUR LE L</v>
      </c>
      <c r="B735" s="1" t="str">
        <f>'Input Data'!AH750</f>
        <v>145 BOUL INDUSTRIEL</v>
      </c>
      <c r="C735" s="1" t="str">
        <f>'Input Data'!C750</f>
        <v>QC</v>
      </c>
      <c r="D735" s="1" t="str">
        <f>'Input Data'!D750</f>
        <v>DIESEL LS</v>
      </c>
      <c r="E735" s="1">
        <f>'Input Data'!AA750</f>
        <v>114.8</v>
      </c>
      <c r="F735" s="1">
        <f>'Input Data'!F750</f>
        <v>4</v>
      </c>
      <c r="G735" s="1">
        <f>'Input Data'!G750</f>
        <v>20.2</v>
      </c>
      <c r="H735" s="1">
        <f>'Input Data'!H750</f>
        <v>0</v>
      </c>
      <c r="I735" s="1">
        <f>'Input Data'!I750</f>
        <v>0</v>
      </c>
      <c r="J735" s="1">
        <f t="shared" si="26"/>
        <v>139</v>
      </c>
      <c r="K735" s="6">
        <f>J735*'Input Data'!AF750</f>
        <v>6.95</v>
      </c>
      <c r="L735" s="6">
        <f>J735*'Input Data'!AG750</f>
        <v>13.865250000000001</v>
      </c>
      <c r="M735" s="6">
        <f t="shared" si="27"/>
        <v>159.81524999999999</v>
      </c>
    </row>
    <row r="736" spans="1:13" x14ac:dyDescent="0.2">
      <c r="A736" s="1" t="str">
        <f>'Input Data'!B751</f>
        <v>TEMISCOUATA SUR LE L</v>
      </c>
      <c r="B736" s="1" t="str">
        <f>'Input Data'!AH751</f>
        <v>145 BOUL INDUSTRIEL</v>
      </c>
      <c r="C736" s="1" t="str">
        <f>'Input Data'!C751</f>
        <v>QC</v>
      </c>
      <c r="D736" s="1" t="str">
        <f>'Input Data'!D751</f>
        <v>UNBRAND DEF</v>
      </c>
      <c r="E736" s="1">
        <f>'Input Data'!AA751</f>
        <v>127.5</v>
      </c>
      <c r="F736" s="1">
        <f>'Input Data'!F751</f>
        <v>0</v>
      </c>
      <c r="G736" s="1">
        <f>'Input Data'!G751</f>
        <v>0</v>
      </c>
      <c r="H736" s="1">
        <f>'Input Data'!H751</f>
        <v>0</v>
      </c>
      <c r="I736" s="1">
        <f>'Input Data'!I751</f>
        <v>0</v>
      </c>
      <c r="J736" s="1">
        <f t="shared" si="26"/>
        <v>127.5</v>
      </c>
      <c r="K736" s="6">
        <f>J736*'Input Data'!AF751</f>
        <v>6.375</v>
      </c>
      <c r="L736" s="6">
        <f>J736*'Input Data'!AG751</f>
        <v>12.718125000000001</v>
      </c>
      <c r="M736" s="6">
        <f t="shared" si="27"/>
        <v>146.59312499999999</v>
      </c>
    </row>
    <row r="737" spans="1:13" x14ac:dyDescent="0.2">
      <c r="A737" s="1" t="str">
        <f>'Input Data'!B752</f>
        <v>DAVIDSON</v>
      </c>
      <c r="B737" s="1" t="str">
        <f>'Input Data'!AH752</f>
        <v>HWY 11 &amp; ENTERPRISE LANE</v>
      </c>
      <c r="C737" s="1" t="str">
        <f>'Input Data'!C752</f>
        <v>SK</v>
      </c>
      <c r="D737" s="1" t="str">
        <f>'Input Data'!D752</f>
        <v>DIESEL LS</v>
      </c>
      <c r="E737" s="1">
        <f>'Input Data'!AA752</f>
        <v>103</v>
      </c>
      <c r="F737" s="1">
        <f>'Input Data'!F752</f>
        <v>4</v>
      </c>
      <c r="G737" s="1">
        <f>'Input Data'!G752</f>
        <v>15</v>
      </c>
      <c r="H737" s="1">
        <f>'Input Data'!H752</f>
        <v>0</v>
      </c>
      <c r="I737" s="1">
        <f>'Input Data'!I752</f>
        <v>0</v>
      </c>
      <c r="J737" s="1">
        <f t="shared" si="26"/>
        <v>122</v>
      </c>
      <c r="K737" s="6">
        <f>J737*'Input Data'!AF752</f>
        <v>6.1000000000000005</v>
      </c>
      <c r="L737" s="6">
        <f>J737*'Input Data'!AG752</f>
        <v>0</v>
      </c>
      <c r="M737" s="6">
        <f t="shared" si="27"/>
        <v>128.1</v>
      </c>
    </row>
    <row r="738" spans="1:13" x14ac:dyDescent="0.2">
      <c r="A738" s="1" t="str">
        <f>'Input Data'!B753</f>
        <v>DAVIDSON</v>
      </c>
      <c r="B738" s="1" t="str">
        <f>'Input Data'!AH753</f>
        <v>HWY 11 &amp; ENTERPRISE LANE</v>
      </c>
      <c r="C738" s="1" t="str">
        <f>'Input Data'!C753</f>
        <v>SK</v>
      </c>
      <c r="D738" s="1" t="str">
        <f>'Input Data'!D753</f>
        <v>UNBRAND DEF</v>
      </c>
      <c r="E738" s="1">
        <f>'Input Data'!AA753</f>
        <v>120.5</v>
      </c>
      <c r="F738" s="1">
        <f>'Input Data'!F753</f>
        <v>0</v>
      </c>
      <c r="G738" s="1">
        <f>'Input Data'!G753</f>
        <v>0</v>
      </c>
      <c r="H738" s="1">
        <f>'Input Data'!H753</f>
        <v>0</v>
      </c>
      <c r="I738" s="1">
        <f>'Input Data'!I753</f>
        <v>0</v>
      </c>
      <c r="J738" s="1">
        <f t="shared" si="26"/>
        <v>120.5</v>
      </c>
      <c r="K738" s="6">
        <f>J738*'Input Data'!AF753</f>
        <v>13.255000000000001</v>
      </c>
      <c r="L738" s="6">
        <f>J738*'Input Data'!AG753</f>
        <v>0</v>
      </c>
      <c r="M738" s="6">
        <f t="shared" si="27"/>
        <v>133.755</v>
      </c>
    </row>
    <row r="739" spans="1:13" x14ac:dyDescent="0.2">
      <c r="A739" s="1" t="str">
        <f>'Input Data'!B754</f>
        <v>GRASSWOOD</v>
      </c>
      <c r="B739" s="1" t="str">
        <f>'Input Data'!AH754</f>
        <v>HWY #11 AT GRASSWOOD ROAD</v>
      </c>
      <c r="C739" s="1" t="str">
        <f>'Input Data'!C754</f>
        <v>SK</v>
      </c>
      <c r="D739" s="1" t="str">
        <f>'Input Data'!D754</f>
        <v>D LS DYED</v>
      </c>
      <c r="E739" s="1">
        <f>'Input Data'!AA754</f>
        <v>103.4</v>
      </c>
      <c r="F739" s="1">
        <f>'Input Data'!F754</f>
        <v>4</v>
      </c>
      <c r="G739" s="1">
        <f>'Input Data'!G754</f>
        <v>3</v>
      </c>
      <c r="H739" s="1">
        <f>'Input Data'!H754</f>
        <v>0</v>
      </c>
      <c r="I739" s="1">
        <f>'Input Data'!I754</f>
        <v>0</v>
      </c>
      <c r="J739" s="1">
        <f t="shared" si="26"/>
        <v>110.4</v>
      </c>
      <c r="K739" s="6">
        <f>J739*'Input Data'!AF754</f>
        <v>5.5200000000000005</v>
      </c>
      <c r="L739" s="6">
        <f>J739*'Input Data'!AG754</f>
        <v>0</v>
      </c>
      <c r="M739" s="6">
        <f t="shared" si="27"/>
        <v>115.92</v>
      </c>
    </row>
    <row r="740" spans="1:13" x14ac:dyDescent="0.2">
      <c r="A740" s="1" t="str">
        <f>'Input Data'!B755</f>
        <v>GRASSWOOD</v>
      </c>
      <c r="B740" s="1" t="str">
        <f>'Input Data'!AH755</f>
        <v>HWY #11 AT GRASSWOOD ROAD</v>
      </c>
      <c r="C740" s="1" t="str">
        <f>'Input Data'!C755</f>
        <v>SK</v>
      </c>
      <c r="D740" s="1" t="str">
        <f>'Input Data'!D755</f>
        <v>DIESEL LS</v>
      </c>
      <c r="E740" s="1">
        <f>'Input Data'!AA755</f>
        <v>103.4</v>
      </c>
      <c r="F740" s="1">
        <f>'Input Data'!F755</f>
        <v>4</v>
      </c>
      <c r="G740" s="1">
        <f>'Input Data'!G755</f>
        <v>15</v>
      </c>
      <c r="H740" s="1">
        <f>'Input Data'!H755</f>
        <v>0</v>
      </c>
      <c r="I740" s="1">
        <f>'Input Data'!I755</f>
        <v>0</v>
      </c>
      <c r="J740" s="1">
        <f t="shared" si="26"/>
        <v>122.4</v>
      </c>
      <c r="K740" s="6">
        <f>J740*'Input Data'!AF755</f>
        <v>6.120000000000001</v>
      </c>
      <c r="L740" s="6">
        <f>J740*'Input Data'!AG755</f>
        <v>0</v>
      </c>
      <c r="M740" s="6">
        <f t="shared" si="27"/>
        <v>128.52000000000001</v>
      </c>
    </row>
    <row r="741" spans="1:13" x14ac:dyDescent="0.2">
      <c r="A741" s="1" t="str">
        <f>'Input Data'!B756</f>
        <v>MEADOW LAKE</v>
      </c>
      <c r="B741" s="1" t="str">
        <f>'Input Data'!AH756</f>
        <v>2 COMMERCIAL CRE</v>
      </c>
      <c r="C741" s="1" t="str">
        <f>'Input Data'!C756</f>
        <v>SK</v>
      </c>
      <c r="D741" s="1" t="str">
        <f>'Input Data'!D756</f>
        <v>D LS DYED</v>
      </c>
      <c r="E741" s="1">
        <f>'Input Data'!AA756</f>
        <v>109.4</v>
      </c>
      <c r="F741" s="1">
        <f>'Input Data'!F756</f>
        <v>4</v>
      </c>
      <c r="G741" s="1">
        <f>'Input Data'!G756</f>
        <v>3</v>
      </c>
      <c r="H741" s="1">
        <f>'Input Data'!H756</f>
        <v>0</v>
      </c>
      <c r="I741" s="1">
        <f>'Input Data'!I756</f>
        <v>0</v>
      </c>
      <c r="J741" s="1">
        <f t="shared" si="26"/>
        <v>116.4</v>
      </c>
      <c r="K741" s="6">
        <f>J741*'Input Data'!AF756</f>
        <v>5.82</v>
      </c>
      <c r="L741" s="6">
        <f>J741*'Input Data'!AG756</f>
        <v>0</v>
      </c>
      <c r="M741" s="6">
        <f t="shared" si="27"/>
        <v>122.22</v>
      </c>
    </row>
    <row r="742" spans="1:13" x14ac:dyDescent="0.2">
      <c r="A742" s="1" t="str">
        <f>'Input Data'!B757</f>
        <v>MEADOW LAKE</v>
      </c>
      <c r="B742" s="1" t="str">
        <f>'Input Data'!AH757</f>
        <v>2 COMMERCIAL CRE</v>
      </c>
      <c r="C742" s="1" t="str">
        <f>'Input Data'!C757</f>
        <v>SK</v>
      </c>
      <c r="D742" s="1" t="str">
        <f>'Input Data'!D757</f>
        <v>DIESEL LS</v>
      </c>
      <c r="E742" s="1">
        <f>'Input Data'!AA757</f>
        <v>109.4</v>
      </c>
      <c r="F742" s="1">
        <f>'Input Data'!F757</f>
        <v>4</v>
      </c>
      <c r="G742" s="1">
        <f>'Input Data'!G757</f>
        <v>15</v>
      </c>
      <c r="H742" s="1">
        <f>'Input Data'!H757</f>
        <v>0</v>
      </c>
      <c r="I742" s="1">
        <f>'Input Data'!I757</f>
        <v>0</v>
      </c>
      <c r="J742" s="1">
        <f t="shared" si="26"/>
        <v>128.4</v>
      </c>
      <c r="K742" s="6">
        <f>J742*'Input Data'!AF757</f>
        <v>6.4200000000000008</v>
      </c>
      <c r="L742" s="6">
        <f>J742*'Input Data'!AG757</f>
        <v>0</v>
      </c>
      <c r="M742" s="6">
        <f t="shared" si="27"/>
        <v>134.82</v>
      </c>
    </row>
    <row r="743" spans="1:13" x14ac:dyDescent="0.2">
      <c r="A743" s="1" t="str">
        <f>'Input Data'!B758</f>
        <v>MEADOW LAKE</v>
      </c>
      <c r="B743" s="1" t="str">
        <f>'Input Data'!AH758</f>
        <v>2 COMMERCIAL CRE</v>
      </c>
      <c r="C743" s="1" t="str">
        <f>'Input Data'!C758</f>
        <v>SK</v>
      </c>
      <c r="D743" s="1" t="str">
        <f>'Input Data'!D758</f>
        <v>ETHANOL REG</v>
      </c>
      <c r="E743" s="1">
        <f>'Input Data'!AA758</f>
        <v>96.7</v>
      </c>
      <c r="F743" s="1">
        <f>'Input Data'!F758</f>
        <v>10</v>
      </c>
      <c r="G743" s="1">
        <f>'Input Data'!G758</f>
        <v>15</v>
      </c>
      <c r="H743" s="1">
        <f>'Input Data'!H758</f>
        <v>0</v>
      </c>
      <c r="I743" s="1">
        <f>'Input Data'!I758</f>
        <v>0</v>
      </c>
      <c r="J743" s="1">
        <f t="shared" si="26"/>
        <v>121.7</v>
      </c>
      <c r="K743" s="6">
        <f>J743*'Input Data'!AF758</f>
        <v>6.0850000000000009</v>
      </c>
      <c r="L743" s="6">
        <f>J743*'Input Data'!AG758</f>
        <v>0</v>
      </c>
      <c r="M743" s="6">
        <f t="shared" si="27"/>
        <v>127.785</v>
      </c>
    </row>
    <row r="744" spans="1:13" x14ac:dyDescent="0.2">
      <c r="A744" s="1" t="str">
        <f>'Input Data'!B759</f>
        <v>MOOSOMIN</v>
      </c>
      <c r="B744" s="1" t="e">
        <f>'Input Data'!AH759</f>
        <v>#N/A</v>
      </c>
      <c r="C744" s="1" t="str">
        <f>'Input Data'!C759</f>
        <v>SK</v>
      </c>
      <c r="D744" s="1" t="str">
        <f>'Input Data'!D759</f>
        <v>D LS DYED</v>
      </c>
      <c r="E744" s="1">
        <f>'Input Data'!AA759</f>
        <v>105.1</v>
      </c>
      <c r="F744" s="1">
        <f>'Input Data'!F759</f>
        <v>4</v>
      </c>
      <c r="G744" s="1">
        <f>'Input Data'!G759</f>
        <v>3</v>
      </c>
      <c r="H744" s="1">
        <f>'Input Data'!H759</f>
        <v>0</v>
      </c>
      <c r="I744" s="1">
        <f>'Input Data'!I759</f>
        <v>0</v>
      </c>
      <c r="J744" s="1">
        <f t="shared" si="26"/>
        <v>112.1</v>
      </c>
      <c r="K744" s="6">
        <f>J744*'Input Data'!AF759</f>
        <v>5.6050000000000004</v>
      </c>
      <c r="L744" s="6">
        <f>J744*'Input Data'!AG759</f>
        <v>0</v>
      </c>
      <c r="M744" s="6">
        <f t="shared" si="27"/>
        <v>117.705</v>
      </c>
    </row>
    <row r="745" spans="1:13" x14ac:dyDescent="0.2">
      <c r="A745" s="1" t="str">
        <f>'Input Data'!B760</f>
        <v>MOOSOMIN</v>
      </c>
      <c r="B745" s="1" t="e">
        <f>'Input Data'!AH760</f>
        <v>#N/A</v>
      </c>
      <c r="C745" s="1" t="str">
        <f>'Input Data'!C760</f>
        <v>SK</v>
      </c>
      <c r="D745" s="1" t="str">
        <f>'Input Data'!D760</f>
        <v>DIESEL LS</v>
      </c>
      <c r="E745" s="1">
        <f>'Input Data'!AA760</f>
        <v>105.1</v>
      </c>
      <c r="F745" s="1">
        <f>'Input Data'!F760</f>
        <v>4</v>
      </c>
      <c r="G745" s="1">
        <f>'Input Data'!G760</f>
        <v>15</v>
      </c>
      <c r="H745" s="1">
        <f>'Input Data'!H760</f>
        <v>0</v>
      </c>
      <c r="I745" s="1">
        <f>'Input Data'!I760</f>
        <v>0</v>
      </c>
      <c r="J745" s="1">
        <f t="shared" si="26"/>
        <v>124.1</v>
      </c>
      <c r="K745" s="6">
        <f>J745*'Input Data'!AF760</f>
        <v>6.2050000000000001</v>
      </c>
      <c r="L745" s="6">
        <f>J745*'Input Data'!AG760</f>
        <v>0</v>
      </c>
      <c r="M745" s="6">
        <f t="shared" si="27"/>
        <v>130.30500000000001</v>
      </c>
    </row>
    <row r="746" spans="1:13" x14ac:dyDescent="0.2">
      <c r="A746" s="1" t="str">
        <f>'Input Data'!B761</f>
        <v>MOOSOMIN</v>
      </c>
      <c r="B746" s="1" t="e">
        <f>'Input Data'!AH761</f>
        <v>#N/A</v>
      </c>
      <c r="C746" s="1" t="str">
        <f>'Input Data'!C761</f>
        <v>SK</v>
      </c>
      <c r="D746" s="1" t="str">
        <f>'Input Data'!D761</f>
        <v>UNBRAND DEF</v>
      </c>
      <c r="E746" s="1">
        <f>'Input Data'!AA761</f>
        <v>142.5</v>
      </c>
      <c r="F746" s="1">
        <f>'Input Data'!F761</f>
        <v>0</v>
      </c>
      <c r="G746" s="1">
        <f>'Input Data'!G761</f>
        <v>0</v>
      </c>
      <c r="H746" s="1">
        <f>'Input Data'!H761</f>
        <v>0</v>
      </c>
      <c r="I746" s="1">
        <f>'Input Data'!I761</f>
        <v>0</v>
      </c>
      <c r="J746" s="1">
        <f t="shared" si="26"/>
        <v>142.5</v>
      </c>
      <c r="K746" s="6">
        <f>J746*'Input Data'!AF761</f>
        <v>15.675000000000001</v>
      </c>
      <c r="L746" s="6">
        <f>J746*'Input Data'!AG761</f>
        <v>0</v>
      </c>
      <c r="M746" s="6">
        <f t="shared" si="27"/>
        <v>158.17500000000001</v>
      </c>
    </row>
    <row r="747" spans="1:13" x14ac:dyDescent="0.2">
      <c r="A747" s="1" t="str">
        <f>'Input Data'!B762</f>
        <v>REGINA</v>
      </c>
      <c r="B747" s="1" t="str">
        <f>'Input Data'!AH762</f>
        <v>1755 PRINCE OF WALES DR</v>
      </c>
      <c r="C747" s="1" t="str">
        <f>'Input Data'!C762</f>
        <v>SK</v>
      </c>
      <c r="D747" s="1" t="str">
        <f>'Input Data'!D762</f>
        <v>DIESEL LS</v>
      </c>
      <c r="E747" s="1">
        <f>'Input Data'!AA762</f>
        <v>102.8</v>
      </c>
      <c r="F747" s="1">
        <f>'Input Data'!F762</f>
        <v>4</v>
      </c>
      <c r="G747" s="1">
        <f>'Input Data'!G762</f>
        <v>15</v>
      </c>
      <c r="H747" s="1">
        <f>'Input Data'!H762</f>
        <v>0</v>
      </c>
      <c r="I747" s="1">
        <f>'Input Data'!I762</f>
        <v>0</v>
      </c>
      <c r="J747" s="1">
        <f t="shared" si="26"/>
        <v>121.8</v>
      </c>
      <c r="K747" s="6">
        <f>J747*'Input Data'!AF762</f>
        <v>6.09</v>
      </c>
      <c r="L747" s="6">
        <f>J747*'Input Data'!AG762</f>
        <v>0</v>
      </c>
      <c r="M747" s="6">
        <f t="shared" si="27"/>
        <v>127.89</v>
      </c>
    </row>
    <row r="748" spans="1:13" x14ac:dyDescent="0.2">
      <c r="A748" s="1" t="str">
        <f>'Input Data'!B763</f>
        <v>REGINA</v>
      </c>
      <c r="B748" s="1" t="str">
        <f>'Input Data'!AH763</f>
        <v>1755 PRINCE OF WALES DR</v>
      </c>
      <c r="C748" s="1" t="str">
        <f>'Input Data'!C763</f>
        <v>SK</v>
      </c>
      <c r="D748" s="1" t="str">
        <f>'Input Data'!D763</f>
        <v>ETH MID</v>
      </c>
      <c r="E748" s="1">
        <f>'Input Data'!AA763</f>
        <v>94</v>
      </c>
      <c r="F748" s="1">
        <f>'Input Data'!F763</f>
        <v>10</v>
      </c>
      <c r="G748" s="1">
        <f>'Input Data'!G763</f>
        <v>15</v>
      </c>
      <c r="H748" s="1">
        <f>'Input Data'!H763</f>
        <v>0</v>
      </c>
      <c r="I748" s="1">
        <f>'Input Data'!I763</f>
        <v>0</v>
      </c>
      <c r="J748" s="1">
        <f t="shared" si="26"/>
        <v>119</v>
      </c>
      <c r="K748" s="6">
        <f>J748*'Input Data'!AF763</f>
        <v>5.95</v>
      </c>
      <c r="L748" s="6">
        <f>J748*'Input Data'!AG763</f>
        <v>0</v>
      </c>
      <c r="M748" s="6">
        <f t="shared" si="27"/>
        <v>124.95</v>
      </c>
    </row>
    <row r="749" spans="1:13" x14ac:dyDescent="0.2">
      <c r="A749" s="1" t="str">
        <f>'Input Data'!B764</f>
        <v>REGINA</v>
      </c>
      <c r="B749" s="1" t="str">
        <f>'Input Data'!AH764</f>
        <v>1755 PRINCE OF WALES DR</v>
      </c>
      <c r="C749" s="1" t="str">
        <f>'Input Data'!C764</f>
        <v>SK</v>
      </c>
      <c r="D749" s="1" t="str">
        <f>'Input Data'!D764</f>
        <v>ETHANOL REG</v>
      </c>
      <c r="E749" s="1">
        <f>'Input Data'!AA764</f>
        <v>90</v>
      </c>
      <c r="F749" s="1">
        <f>'Input Data'!F764</f>
        <v>10</v>
      </c>
      <c r="G749" s="1">
        <f>'Input Data'!G764</f>
        <v>15</v>
      </c>
      <c r="H749" s="1">
        <f>'Input Data'!H764</f>
        <v>0</v>
      </c>
      <c r="I749" s="1">
        <f>'Input Data'!I764</f>
        <v>0</v>
      </c>
      <c r="J749" s="1">
        <f t="shared" ref="J749:J754" si="28">SUM(E749:I749)</f>
        <v>115</v>
      </c>
      <c r="K749" s="6">
        <f>J749*'Input Data'!AF764</f>
        <v>5.75</v>
      </c>
      <c r="L749" s="6">
        <f>J749*'Input Data'!AG764</f>
        <v>0</v>
      </c>
      <c r="M749" s="6">
        <f t="shared" ref="M749:M754" si="29">SUM(J749:L749)</f>
        <v>120.75</v>
      </c>
    </row>
    <row r="750" spans="1:13" x14ac:dyDescent="0.2">
      <c r="A750" s="1" t="str">
        <f>'Input Data'!B765</f>
        <v>REGINA</v>
      </c>
      <c r="B750" s="1" t="str">
        <f>'Input Data'!AH765</f>
        <v>1755 PRINCE OF WALES DR</v>
      </c>
      <c r="C750" s="1" t="str">
        <f>'Input Data'!C765</f>
        <v>SK</v>
      </c>
      <c r="D750" s="1" t="str">
        <f>'Input Data'!D765</f>
        <v>PREMIUM</v>
      </c>
      <c r="E750" s="1">
        <f>'Input Data'!AA765</f>
        <v>109</v>
      </c>
      <c r="F750" s="1">
        <f>'Input Data'!F765</f>
        <v>10</v>
      </c>
      <c r="G750" s="1">
        <f>'Input Data'!G765</f>
        <v>15</v>
      </c>
      <c r="H750" s="1">
        <f>'Input Data'!H765</f>
        <v>0</v>
      </c>
      <c r="I750" s="1">
        <f>'Input Data'!I765</f>
        <v>0</v>
      </c>
      <c r="J750" s="1">
        <f t="shared" si="28"/>
        <v>134</v>
      </c>
      <c r="K750" s="6">
        <f>J750*'Input Data'!AF765</f>
        <v>6.7</v>
      </c>
      <c r="L750" s="6">
        <f>J750*'Input Data'!AG765</f>
        <v>0</v>
      </c>
      <c r="M750" s="6">
        <f t="shared" si="29"/>
        <v>140.69999999999999</v>
      </c>
    </row>
    <row r="751" spans="1:13" x14ac:dyDescent="0.2">
      <c r="A751" s="1" t="str">
        <f>'Input Data'!B766</f>
        <v>REGINA</v>
      </c>
      <c r="B751" s="1" t="str">
        <f>'Input Data'!AH766</f>
        <v>1755 PRINCE OF WALES DR</v>
      </c>
      <c r="C751" s="1" t="str">
        <f>'Input Data'!C766</f>
        <v>SK</v>
      </c>
      <c r="D751" s="1" t="str">
        <f>'Input Data'!D766</f>
        <v>UNBRAND DEF</v>
      </c>
      <c r="E751" s="1">
        <f>'Input Data'!AA766</f>
        <v>120.5</v>
      </c>
      <c r="F751" s="1">
        <f>'Input Data'!F766</f>
        <v>0</v>
      </c>
      <c r="G751" s="1">
        <f>'Input Data'!G766</f>
        <v>0</v>
      </c>
      <c r="H751" s="1">
        <f>'Input Data'!H766</f>
        <v>0</v>
      </c>
      <c r="I751" s="1">
        <f>'Input Data'!I766</f>
        <v>0</v>
      </c>
      <c r="J751" s="1">
        <f t="shared" si="28"/>
        <v>120.5</v>
      </c>
      <c r="K751" s="6">
        <f>J751*'Input Data'!AF766</f>
        <v>13.255000000000001</v>
      </c>
      <c r="L751" s="6">
        <f>J751*'Input Data'!AG766</f>
        <v>0</v>
      </c>
      <c r="M751" s="6">
        <f t="shared" si="29"/>
        <v>133.755</v>
      </c>
    </row>
    <row r="752" spans="1:13" x14ac:dyDescent="0.2">
      <c r="A752" s="1" t="str">
        <f>'Input Data'!B767</f>
        <v>REGINA</v>
      </c>
      <c r="B752" s="1" t="str">
        <f>'Input Data'!AH767</f>
        <v>210 MCDONALD ST N</v>
      </c>
      <c r="C752" s="1" t="str">
        <f>'Input Data'!C767</f>
        <v>SK</v>
      </c>
      <c r="D752" s="1" t="str">
        <f>'Input Data'!D767</f>
        <v>D LS DYED</v>
      </c>
      <c r="E752" s="1">
        <f>'Input Data'!AA767</f>
        <v>102.6</v>
      </c>
      <c r="F752" s="1">
        <f>'Input Data'!F767</f>
        <v>4</v>
      </c>
      <c r="G752" s="1">
        <f>'Input Data'!G767</f>
        <v>3</v>
      </c>
      <c r="H752" s="1">
        <f>'Input Data'!H767</f>
        <v>0</v>
      </c>
      <c r="I752" s="1">
        <f>'Input Data'!I767</f>
        <v>0</v>
      </c>
      <c r="J752" s="1">
        <f t="shared" si="28"/>
        <v>109.6</v>
      </c>
      <c r="K752" s="6">
        <f>J752*'Input Data'!AF767</f>
        <v>5.48</v>
      </c>
      <c r="L752" s="6">
        <f>J752*'Input Data'!AG767</f>
        <v>0</v>
      </c>
      <c r="M752" s="6">
        <f t="shared" si="29"/>
        <v>115.08</v>
      </c>
    </row>
    <row r="753" spans="1:13" x14ac:dyDescent="0.2">
      <c r="A753" s="1" t="str">
        <f>'Input Data'!B768</f>
        <v>REGINA</v>
      </c>
      <c r="B753" s="1" t="str">
        <f>'Input Data'!AH768</f>
        <v>210 MCDONALD ST N</v>
      </c>
      <c r="C753" s="1" t="str">
        <f>'Input Data'!C768</f>
        <v>SK</v>
      </c>
      <c r="D753" s="1" t="str">
        <f>'Input Data'!D768</f>
        <v>DIESEL LS</v>
      </c>
      <c r="E753" s="1">
        <f>'Input Data'!AA768</f>
        <v>102.6</v>
      </c>
      <c r="F753" s="1">
        <f>'Input Data'!F768</f>
        <v>4</v>
      </c>
      <c r="G753" s="1">
        <f>'Input Data'!G768</f>
        <v>15</v>
      </c>
      <c r="H753" s="1">
        <f>'Input Data'!H768</f>
        <v>0</v>
      </c>
      <c r="I753" s="1">
        <f>'Input Data'!I768</f>
        <v>0</v>
      </c>
      <c r="J753" s="1">
        <f t="shared" si="28"/>
        <v>121.6</v>
      </c>
      <c r="K753" s="6">
        <f>J753*'Input Data'!AF768</f>
        <v>6.08</v>
      </c>
      <c r="L753" s="6">
        <f>J753*'Input Data'!AG768</f>
        <v>0</v>
      </c>
      <c r="M753" s="6">
        <f t="shared" si="29"/>
        <v>127.67999999999999</v>
      </c>
    </row>
    <row r="754" spans="1:13" x14ac:dyDescent="0.2">
      <c r="A754" s="1" t="str">
        <f>'Input Data'!B769</f>
        <v>REGINA</v>
      </c>
      <c r="B754" s="1" t="str">
        <f>'Input Data'!AH769</f>
        <v>210 MCDONALD ST N</v>
      </c>
      <c r="D754" s="1" t="str">
        <f>'Input Data'!D769</f>
        <v>ETH MID</v>
      </c>
      <c r="E754" s="1">
        <f>'Input Data'!AA769</f>
        <v>102.3</v>
      </c>
      <c r="F754" s="1">
        <f>'Input Data'!F769</f>
        <v>10</v>
      </c>
      <c r="G754" s="1">
        <f>'Input Data'!G769</f>
        <v>15</v>
      </c>
      <c r="H754" s="1">
        <f>'Input Data'!H769</f>
        <v>0</v>
      </c>
      <c r="I754" s="1">
        <f>'Input Data'!I769</f>
        <v>0</v>
      </c>
      <c r="J754" s="1">
        <f t="shared" si="28"/>
        <v>127.3</v>
      </c>
      <c r="K754" s="6">
        <f>J754*'Input Data'!AF769</f>
        <v>6.3650000000000002</v>
      </c>
      <c r="L754" s="6">
        <f>J754*'Input Data'!AG769</f>
        <v>0</v>
      </c>
      <c r="M754" s="6">
        <f t="shared" si="29"/>
        <v>133.66499999999999</v>
      </c>
    </row>
    <row r="755" spans="1:13" x14ac:dyDescent="0.2">
      <c r="A755" s="1" t="str">
        <f>'Input Data'!B770</f>
        <v>REGINA</v>
      </c>
      <c r="B755" s="1" t="str">
        <f>'Input Data'!AH770</f>
        <v>210 MCDONALD ST N</v>
      </c>
      <c r="D755" s="1" t="str">
        <f>'Input Data'!D770</f>
        <v>ETHANOL REG</v>
      </c>
      <c r="E755" s="1">
        <f>'Input Data'!AA770</f>
        <v>89.9</v>
      </c>
      <c r="F755" s="1">
        <f>'Input Data'!F770</f>
        <v>10</v>
      </c>
      <c r="G755" s="1">
        <f>'Input Data'!G770</f>
        <v>15</v>
      </c>
      <c r="H755" s="1">
        <f>'Input Data'!H770</f>
        <v>0</v>
      </c>
      <c r="I755" s="1">
        <f>'Input Data'!I770</f>
        <v>0</v>
      </c>
      <c r="J755" s="1">
        <f t="shared" ref="J755" si="30">SUM(E755:I755)</f>
        <v>114.9</v>
      </c>
      <c r="K755" s="6">
        <f>J755*'Input Data'!AF770</f>
        <v>5.745000000000001</v>
      </c>
      <c r="L755" s="6">
        <f>J755*'Input Data'!AG770</f>
        <v>0</v>
      </c>
      <c r="M755" s="6">
        <f t="shared" ref="M755" si="31">SUM(J755:L755)</f>
        <v>120.64500000000001</v>
      </c>
    </row>
    <row r="756" spans="1:13" x14ac:dyDescent="0.2">
      <c r="A756" s="1" t="str">
        <f>'Input Data'!B771</f>
        <v>REGINA</v>
      </c>
      <c r="B756" s="1" t="str">
        <f>'Input Data'!AH771</f>
        <v>210 MCDONALD ST N</v>
      </c>
      <c r="D756" s="1" t="str">
        <f>'Input Data'!D771</f>
        <v>MID</v>
      </c>
      <c r="E756" s="1">
        <f>'Input Data'!AA771</f>
        <v>82.1</v>
      </c>
      <c r="F756" s="1">
        <f>'Input Data'!F771</f>
        <v>10</v>
      </c>
      <c r="G756" s="1">
        <f>'Input Data'!G771</f>
        <v>15</v>
      </c>
      <c r="H756" s="1">
        <f>'Input Data'!H771</f>
        <v>0</v>
      </c>
      <c r="I756" s="1">
        <f>'Input Data'!I771</f>
        <v>0</v>
      </c>
      <c r="J756" s="1">
        <f t="shared" ref="J756" si="32">SUM(E756:I756)</f>
        <v>107.1</v>
      </c>
      <c r="K756" s="6">
        <f>J756*'Input Data'!AF771</f>
        <v>5.3550000000000004</v>
      </c>
      <c r="L756" s="6">
        <f>J756*'Input Data'!AG771</f>
        <v>0</v>
      </c>
      <c r="M756" s="6">
        <f t="shared" ref="M756" si="33">SUM(J756:L756)</f>
        <v>112.455</v>
      </c>
    </row>
    <row r="757" spans="1:13" x14ac:dyDescent="0.2">
      <c r="A757" s="1" t="str">
        <f>'Input Data'!B772</f>
        <v>REGINA</v>
      </c>
      <c r="B757" s="1" t="str">
        <f>'Input Data'!AH772</f>
        <v>210 MCDONALD ST N</v>
      </c>
      <c r="D757" s="1" t="str">
        <f>'Input Data'!D772</f>
        <v>PREMIUM</v>
      </c>
      <c r="E757" s="1">
        <f>'Input Data'!AA772</f>
        <v>108.9</v>
      </c>
      <c r="F757" s="1">
        <f>'Input Data'!F772</f>
        <v>10</v>
      </c>
      <c r="G757" s="1">
        <f>'Input Data'!G772</f>
        <v>15</v>
      </c>
      <c r="H757" s="1">
        <f>'Input Data'!H772</f>
        <v>0</v>
      </c>
      <c r="I757" s="1">
        <f>'Input Data'!I772</f>
        <v>0</v>
      </c>
      <c r="J757" s="1">
        <f t="shared" ref="J757:J759" si="34">SUM(E757:I757)</f>
        <v>133.9</v>
      </c>
      <c r="K757" s="6">
        <f>J757*'Input Data'!AF772</f>
        <v>6.6950000000000003</v>
      </c>
      <c r="L757" s="6">
        <f>J757*'Input Data'!AG772</f>
        <v>0</v>
      </c>
      <c r="M757" s="6">
        <f t="shared" ref="M757:M759" si="35">SUM(J757:L757)</f>
        <v>140.595</v>
      </c>
    </row>
    <row r="758" spans="1:13" x14ac:dyDescent="0.2">
      <c r="A758" s="1" t="str">
        <f>'Input Data'!B773</f>
        <v>REGINA</v>
      </c>
      <c r="B758" s="1" t="str">
        <f>'Input Data'!AH773</f>
        <v>210 MCDONALD ST N</v>
      </c>
      <c r="D758" s="1" t="str">
        <f>'Input Data'!D773</f>
        <v>REGULAR</v>
      </c>
      <c r="E758" s="1">
        <f>'Input Data'!AA773</f>
        <v>69.099999999999994</v>
      </c>
      <c r="F758" s="1">
        <f>'Input Data'!F773</f>
        <v>10</v>
      </c>
      <c r="G758" s="1">
        <f>'Input Data'!G773</f>
        <v>15</v>
      </c>
      <c r="H758" s="1">
        <f>'Input Data'!H773</f>
        <v>0</v>
      </c>
      <c r="I758" s="1">
        <f>'Input Data'!I773</f>
        <v>0</v>
      </c>
      <c r="J758" s="1">
        <f t="shared" si="34"/>
        <v>94.1</v>
      </c>
      <c r="K758" s="6">
        <f>J758*'Input Data'!AF773</f>
        <v>4.7050000000000001</v>
      </c>
      <c r="L758" s="6">
        <f>J758*'Input Data'!AG773</f>
        <v>0</v>
      </c>
      <c r="M758" s="6">
        <f t="shared" si="35"/>
        <v>98.804999999999993</v>
      </c>
    </row>
    <row r="759" spans="1:13" x14ac:dyDescent="0.2">
      <c r="A759" s="1" t="str">
        <f>'Input Data'!B774</f>
        <v>REGINA</v>
      </c>
      <c r="B759" s="1" t="str">
        <f>'Input Data'!AH774</f>
        <v>210 MCDONALD ST N</v>
      </c>
      <c r="D759" s="1" t="str">
        <f>'Input Data'!D774</f>
        <v>UNBRAND DEF</v>
      </c>
      <c r="E759" s="1">
        <f>'Input Data'!AA774</f>
        <v>116</v>
      </c>
      <c r="F759" s="1">
        <f>'Input Data'!F774</f>
        <v>0</v>
      </c>
      <c r="G759" s="1">
        <f>'Input Data'!G774</f>
        <v>0</v>
      </c>
      <c r="H759" s="1">
        <f>'Input Data'!H774</f>
        <v>0</v>
      </c>
      <c r="I759" s="1">
        <f>'Input Data'!I774</f>
        <v>0</v>
      </c>
      <c r="J759" s="1">
        <f t="shared" si="34"/>
        <v>116</v>
      </c>
      <c r="K759" s="6">
        <f>J759*'Input Data'!AF774</f>
        <v>12.76</v>
      </c>
      <c r="L759" s="6">
        <f>J759*'Input Data'!AG774</f>
        <v>0</v>
      </c>
      <c r="M759" s="6">
        <f t="shared" si="35"/>
        <v>128.76</v>
      </c>
    </row>
    <row r="760" spans="1:13" x14ac:dyDescent="0.2">
      <c r="A760" s="1" t="str">
        <f>'Input Data'!B775</f>
        <v>SASKATOON</v>
      </c>
      <c r="B760" s="1" t="str">
        <f>'Input Data'!AH775</f>
        <v>315 MARQUIS DR W</v>
      </c>
      <c r="D760" s="1" t="str">
        <f>'Input Data'!D775</f>
        <v>DIESEL LS</v>
      </c>
      <c r="E760" s="1">
        <f>'Input Data'!AA775</f>
        <v>103.5</v>
      </c>
      <c r="F760" s="1">
        <f>'Input Data'!F775</f>
        <v>4</v>
      </c>
      <c r="G760" s="1">
        <f>'Input Data'!G775</f>
        <v>15</v>
      </c>
      <c r="H760" s="1">
        <f>'Input Data'!H775</f>
        <v>0</v>
      </c>
      <c r="I760" s="1">
        <f>'Input Data'!I775</f>
        <v>0</v>
      </c>
      <c r="J760" s="1">
        <f t="shared" ref="J760" si="36">SUM(E760:I760)</f>
        <v>122.5</v>
      </c>
      <c r="K760" s="6">
        <f>J760*'Input Data'!AF775</f>
        <v>6.125</v>
      </c>
      <c r="L760" s="6">
        <f>J760*'Input Data'!AG775</f>
        <v>0</v>
      </c>
      <c r="M760" s="6">
        <f t="shared" ref="M760" si="37">SUM(J760:L760)</f>
        <v>128.625</v>
      </c>
    </row>
    <row r="761" spans="1:13" x14ac:dyDescent="0.2">
      <c r="A761" s="1" t="str">
        <f>'Input Data'!B776</f>
        <v>SASKATOON</v>
      </c>
      <c r="B761" s="1" t="str">
        <f>'Input Data'!AH776</f>
        <v>315 MARQUIS DR W</v>
      </c>
      <c r="D761" s="1" t="str">
        <f>'Input Data'!D776</f>
        <v>ETH MID</v>
      </c>
      <c r="E761" s="1">
        <f>'Input Data'!AA776</f>
        <v>94.7</v>
      </c>
      <c r="F761" s="1">
        <f>'Input Data'!F776</f>
        <v>10</v>
      </c>
      <c r="G761" s="1">
        <f>'Input Data'!G776</f>
        <v>15</v>
      </c>
      <c r="H761" s="1">
        <f>'Input Data'!H776</f>
        <v>0</v>
      </c>
      <c r="I761" s="1">
        <f>'Input Data'!I776</f>
        <v>0</v>
      </c>
      <c r="J761" s="1">
        <f t="shared" ref="J761:J763" si="38">SUM(E761:I761)</f>
        <v>119.7</v>
      </c>
      <c r="K761" s="6">
        <f>J761*'Input Data'!AF776</f>
        <v>5.9850000000000003</v>
      </c>
      <c r="L761" s="6">
        <f>J761*'Input Data'!AG776</f>
        <v>0</v>
      </c>
      <c r="M761" s="6">
        <f t="shared" ref="M761:M763" si="39">SUM(J761:L761)</f>
        <v>125.685</v>
      </c>
    </row>
    <row r="762" spans="1:13" x14ac:dyDescent="0.2">
      <c r="A762" s="1" t="str">
        <f>'Input Data'!B777</f>
        <v>SASKATOON</v>
      </c>
      <c r="B762" s="1" t="str">
        <f>'Input Data'!AH777</f>
        <v>315 MARQUIS DR W</v>
      </c>
      <c r="D762" s="1" t="str">
        <f>'Input Data'!D777</f>
        <v>ETHANOL REG</v>
      </c>
      <c r="E762" s="1">
        <f>'Input Data'!AA777</f>
        <v>90.7</v>
      </c>
      <c r="F762" s="1">
        <f>'Input Data'!F777</f>
        <v>10</v>
      </c>
      <c r="G762" s="1">
        <f>'Input Data'!G777</f>
        <v>15</v>
      </c>
      <c r="H762" s="1">
        <f>'Input Data'!H777</f>
        <v>0</v>
      </c>
      <c r="I762" s="1">
        <f>'Input Data'!I777</f>
        <v>0</v>
      </c>
      <c r="J762" s="1">
        <f t="shared" si="38"/>
        <v>115.7</v>
      </c>
      <c r="K762" s="6">
        <f>J762*'Input Data'!AF777</f>
        <v>5.7850000000000001</v>
      </c>
      <c r="L762" s="6">
        <f>J762*'Input Data'!AG777</f>
        <v>0</v>
      </c>
      <c r="M762" s="6">
        <f t="shared" si="39"/>
        <v>121.485</v>
      </c>
    </row>
    <row r="763" spans="1:13" x14ac:dyDescent="0.2">
      <c r="A763" s="1" t="str">
        <f>'Input Data'!B778</f>
        <v>SASKATOON</v>
      </c>
      <c r="B763" s="1" t="str">
        <f>'Input Data'!AH778</f>
        <v>315 MARQUIS DR W</v>
      </c>
      <c r="D763" s="1" t="str">
        <f>'Input Data'!D778</f>
        <v>PREMIUM</v>
      </c>
      <c r="E763" s="1">
        <f>'Input Data'!AA778</f>
        <v>109.7</v>
      </c>
      <c r="F763" s="1">
        <f>'Input Data'!F778</f>
        <v>10</v>
      </c>
      <c r="G763" s="1">
        <f>'Input Data'!G778</f>
        <v>15</v>
      </c>
      <c r="H763" s="1">
        <f>'Input Data'!H778</f>
        <v>0</v>
      </c>
      <c r="I763" s="1">
        <f>'Input Data'!I778</f>
        <v>0</v>
      </c>
      <c r="J763" s="1">
        <f t="shared" si="38"/>
        <v>134.69999999999999</v>
      </c>
      <c r="K763" s="6">
        <f>J763*'Input Data'!AF778</f>
        <v>6.7349999999999994</v>
      </c>
      <c r="L763" s="6">
        <f>J763*'Input Data'!AG778</f>
        <v>0</v>
      </c>
      <c r="M763" s="6">
        <f t="shared" si="39"/>
        <v>141.435</v>
      </c>
    </row>
    <row r="764" spans="1:13" x14ac:dyDescent="0.2">
      <c r="A764" s="1" t="str">
        <f>'Input Data'!B779</f>
        <v>SASKATOON</v>
      </c>
      <c r="B764" s="1" t="str">
        <f>'Input Data'!AH779</f>
        <v>315 MARQUIS DR W</v>
      </c>
      <c r="D764" s="1" t="str">
        <f>'Input Data'!D779</f>
        <v>UNBRAND DEF</v>
      </c>
      <c r="E764" s="1">
        <f>'Input Data'!AA779</f>
        <v>120.5</v>
      </c>
      <c r="F764" s="1">
        <f>'Input Data'!F779</f>
        <v>0</v>
      </c>
      <c r="G764" s="1">
        <f>'Input Data'!G779</f>
        <v>0</v>
      </c>
      <c r="H764" s="1">
        <f>'Input Data'!H779</f>
        <v>0</v>
      </c>
      <c r="I764" s="1">
        <f>'Input Data'!I779</f>
        <v>0</v>
      </c>
      <c r="J764" s="1">
        <f t="shared" ref="J764:J767" si="40">SUM(E764:I764)</f>
        <v>120.5</v>
      </c>
      <c r="K764" s="6">
        <f>J764*'Input Data'!AF779</f>
        <v>13.255000000000001</v>
      </c>
      <c r="L764" s="6">
        <f>J764*'Input Data'!AG779</f>
        <v>0</v>
      </c>
      <c r="M764" s="6">
        <f t="shared" ref="M764:M767" si="41">SUM(J764:L764)</f>
        <v>133.755</v>
      </c>
    </row>
    <row r="765" spans="1:13" x14ac:dyDescent="0.2">
      <c r="A765" s="1" t="str">
        <f>'Input Data'!B780</f>
        <v>SWIFT CURRENT</v>
      </c>
      <c r="B765" s="1" t="str">
        <f>'Input Data'!AH780</f>
        <v>2615 N SERVICE RD</v>
      </c>
      <c r="D765" s="1" t="str">
        <f>'Input Data'!D780</f>
        <v>DIESEL LS</v>
      </c>
      <c r="E765" s="1">
        <f>'Input Data'!AA780</f>
        <v>105</v>
      </c>
      <c r="F765" s="1">
        <f>'Input Data'!F780</f>
        <v>4</v>
      </c>
      <c r="G765" s="1">
        <f>'Input Data'!G780</f>
        <v>15</v>
      </c>
      <c r="H765" s="1">
        <f>'Input Data'!H780</f>
        <v>0</v>
      </c>
      <c r="I765" s="1">
        <f>'Input Data'!I780</f>
        <v>0</v>
      </c>
      <c r="J765" s="1">
        <f t="shared" si="40"/>
        <v>124</v>
      </c>
      <c r="K765" s="6">
        <f>J765*'Input Data'!AF780</f>
        <v>6.2</v>
      </c>
      <c r="L765" s="6">
        <f>J765*'Input Data'!AG780</f>
        <v>0</v>
      </c>
      <c r="M765" s="6">
        <f t="shared" si="41"/>
        <v>130.19999999999999</v>
      </c>
    </row>
    <row r="766" spans="1:13" x14ac:dyDescent="0.2">
      <c r="A766" s="1" t="str">
        <f>'Input Data'!B781</f>
        <v>SWIFT CURRENT</v>
      </c>
      <c r="B766" s="1" t="str">
        <f>'Input Data'!AH781</f>
        <v>1510 SOUTH SERVICE ROAD WEST</v>
      </c>
      <c r="D766" s="1" t="str">
        <f>'Input Data'!D781</f>
        <v>DIESEL LS</v>
      </c>
      <c r="E766" s="1">
        <f>'Input Data'!AA781</f>
        <v>104.9</v>
      </c>
      <c r="F766" s="1">
        <f>'Input Data'!F781</f>
        <v>4</v>
      </c>
      <c r="G766" s="1">
        <f>'Input Data'!G781</f>
        <v>15</v>
      </c>
      <c r="H766" s="1">
        <f>'Input Data'!H781</f>
        <v>0</v>
      </c>
      <c r="I766" s="1">
        <f>'Input Data'!I781</f>
        <v>0</v>
      </c>
      <c r="J766" s="1">
        <f t="shared" si="40"/>
        <v>123.9</v>
      </c>
      <c r="K766" s="6">
        <f>J766*'Input Data'!AF781</f>
        <v>6.1950000000000003</v>
      </c>
      <c r="L766" s="6">
        <f>J766*'Input Data'!AG781</f>
        <v>0</v>
      </c>
      <c r="M766" s="6">
        <f t="shared" si="41"/>
        <v>130.095</v>
      </c>
    </row>
    <row r="767" spans="1:13" x14ac:dyDescent="0.2">
      <c r="A767" s="1" t="str">
        <f>'Input Data'!B782</f>
        <v>SWIFT CURRENT</v>
      </c>
      <c r="B767" s="1" t="str">
        <f>'Input Data'!AH782</f>
        <v>1510 SOUTH SERVICE ROAD WEST</v>
      </c>
      <c r="D767" s="1" t="str">
        <f>'Input Data'!D782</f>
        <v>ETH MID</v>
      </c>
      <c r="E767" s="1">
        <f>'Input Data'!AA782</f>
        <v>95.8</v>
      </c>
      <c r="F767" s="1">
        <f>'Input Data'!F782</f>
        <v>10</v>
      </c>
      <c r="G767" s="1">
        <f>'Input Data'!G782</f>
        <v>15</v>
      </c>
      <c r="H767" s="1">
        <f>'Input Data'!H782</f>
        <v>0</v>
      </c>
      <c r="I767" s="1">
        <f>'Input Data'!I782</f>
        <v>0</v>
      </c>
      <c r="J767" s="1">
        <f t="shared" si="40"/>
        <v>120.8</v>
      </c>
      <c r="K767" s="6">
        <f>J767*'Input Data'!AF782</f>
        <v>6.04</v>
      </c>
      <c r="L767" s="6">
        <f>J767*'Input Data'!AG782</f>
        <v>0</v>
      </c>
      <c r="M767" s="6">
        <f t="shared" si="41"/>
        <v>126.84</v>
      </c>
    </row>
    <row r="768" spans="1:13" x14ac:dyDescent="0.2">
      <c r="A768" s="1" t="str">
        <f>'Input Data'!B783</f>
        <v>SWIFT CURRENT</v>
      </c>
      <c r="B768" s="1" t="str">
        <f>'Input Data'!AH783</f>
        <v>1510 SOUTH SERVICE ROAD WEST</v>
      </c>
      <c r="D768" s="1" t="str">
        <f>'Input Data'!D783</f>
        <v>ETHANOL REG</v>
      </c>
      <c r="E768" s="1">
        <f>'Input Data'!AA783</f>
        <v>91.8</v>
      </c>
      <c r="F768" s="1">
        <f>'Input Data'!F783</f>
        <v>10</v>
      </c>
      <c r="G768" s="1">
        <f>'Input Data'!G783</f>
        <v>15</v>
      </c>
      <c r="H768" s="1">
        <f>'Input Data'!H783</f>
        <v>0</v>
      </c>
      <c r="I768" s="1">
        <f>'Input Data'!I783</f>
        <v>0</v>
      </c>
      <c r="J768" s="1">
        <f t="shared" ref="J768" si="42">SUM(E768:I768)</f>
        <v>116.8</v>
      </c>
      <c r="K768" s="6">
        <f>J768*'Input Data'!AF783</f>
        <v>5.84</v>
      </c>
      <c r="L768" s="6">
        <f>J768*'Input Data'!AG783</f>
        <v>0</v>
      </c>
      <c r="M768" s="6">
        <f t="shared" ref="M768" si="43">SUM(J768:L768)</f>
        <v>122.64</v>
      </c>
    </row>
    <row r="769" spans="1:13" x14ac:dyDescent="0.2">
      <c r="A769" s="1" t="str">
        <f>'Input Data'!B784</f>
        <v>SWIFT CURRENT</v>
      </c>
      <c r="B769" s="1" t="str">
        <f>'Input Data'!AH784</f>
        <v>1510 SOUTH SERVICE ROAD WEST</v>
      </c>
      <c r="D769" s="1" t="str">
        <f>'Input Data'!D784</f>
        <v>PREMIUM</v>
      </c>
      <c r="E769" s="1">
        <f>'Input Data'!AA784</f>
        <v>110.8</v>
      </c>
      <c r="F769" s="1">
        <f>'Input Data'!F784</f>
        <v>10</v>
      </c>
      <c r="G769" s="1">
        <f>'Input Data'!G784</f>
        <v>15</v>
      </c>
      <c r="H769" s="1">
        <f>'Input Data'!H784</f>
        <v>0</v>
      </c>
      <c r="I769" s="1">
        <f>'Input Data'!I784</f>
        <v>0</v>
      </c>
      <c r="J769" s="1">
        <f t="shared" ref="J769" si="44">SUM(E769:I769)</f>
        <v>135.80000000000001</v>
      </c>
      <c r="K769" s="6">
        <f>J769*'Input Data'!AF784</f>
        <v>6.7900000000000009</v>
      </c>
      <c r="L769" s="6">
        <f>J769*'Input Data'!AG784</f>
        <v>0</v>
      </c>
      <c r="M769" s="6">
        <f t="shared" ref="M769" si="45">SUM(J769:L769)</f>
        <v>142.59</v>
      </c>
    </row>
    <row r="770" spans="1:13" x14ac:dyDescent="0.2">
      <c r="A770" s="1" t="str">
        <f>'Input Data'!B785</f>
        <v>SWIFT CURRENT</v>
      </c>
      <c r="B770" s="1" t="str">
        <f>'Input Data'!AH785</f>
        <v>1510 SOUTH SERVICE ROAD WEST</v>
      </c>
      <c r="D770" s="1" t="str">
        <f>'Input Data'!D785</f>
        <v>UNBRAND DEF</v>
      </c>
      <c r="E770" s="1">
        <f>'Input Data'!AA785</f>
        <v>120.5</v>
      </c>
      <c r="F770" s="1">
        <f>'Input Data'!F785</f>
        <v>0</v>
      </c>
      <c r="G770" s="1">
        <f>'Input Data'!G785</f>
        <v>0</v>
      </c>
      <c r="H770" s="1">
        <f>'Input Data'!H785</f>
        <v>0</v>
      </c>
      <c r="I770" s="1">
        <f>'Input Data'!I785</f>
        <v>0</v>
      </c>
      <c r="J770" s="1">
        <f t="shared" ref="J770:J772" si="46">SUM(E770:I770)</f>
        <v>120.5</v>
      </c>
      <c r="K770" s="6">
        <f>J770*'Input Data'!AF785</f>
        <v>13.255000000000001</v>
      </c>
      <c r="L770" s="6">
        <f>J770*'Input Data'!AG785</f>
        <v>0</v>
      </c>
      <c r="M770" s="6">
        <f t="shared" ref="M770:M772" si="47">SUM(J770:L770)</f>
        <v>133.755</v>
      </c>
    </row>
    <row r="771" spans="1:13" x14ac:dyDescent="0.2">
      <c r="A771" s="1">
        <f>'Input Data'!B786</f>
        <v>0</v>
      </c>
      <c r="B771" s="1">
        <f>'Input Data'!AG786</f>
        <v>0</v>
      </c>
      <c r="D771" s="1">
        <f>'Input Data'!D786</f>
        <v>0</v>
      </c>
      <c r="E771" s="1">
        <f>'Input Data'!AA786</f>
        <v>0</v>
      </c>
      <c r="F771" s="1">
        <f>'Input Data'!F786</f>
        <v>0</v>
      </c>
      <c r="G771" s="1">
        <f>'Input Data'!G786</f>
        <v>0</v>
      </c>
      <c r="H771" s="1">
        <f>'Input Data'!H786</f>
        <v>0</v>
      </c>
      <c r="I771" s="1">
        <f>'Input Data'!I786</f>
        <v>0</v>
      </c>
      <c r="J771" s="1">
        <f t="shared" si="46"/>
        <v>0</v>
      </c>
      <c r="K771" s="6">
        <f>J771*'Input Data'!AE786</f>
        <v>0</v>
      </c>
      <c r="L771" s="6">
        <f>J771*'Input Data'!AF786</f>
        <v>0</v>
      </c>
      <c r="M771" s="6">
        <f t="shared" si="47"/>
        <v>0</v>
      </c>
    </row>
    <row r="772" spans="1:13" x14ac:dyDescent="0.2">
      <c r="A772" s="1">
        <f>'Input Data'!B787</f>
        <v>0</v>
      </c>
      <c r="B772" s="1">
        <f>'Input Data'!AG787</f>
        <v>0</v>
      </c>
      <c r="D772" s="1">
        <f>'Input Data'!D787</f>
        <v>0</v>
      </c>
      <c r="E772" s="1">
        <f>'Input Data'!AA787</f>
        <v>0</v>
      </c>
      <c r="F772" s="1">
        <f>'Input Data'!F787</f>
        <v>0</v>
      </c>
      <c r="G772" s="1">
        <f>'Input Data'!G787</f>
        <v>0</v>
      </c>
      <c r="H772" s="1">
        <f>'Input Data'!H787</f>
        <v>0</v>
      </c>
      <c r="I772" s="1">
        <f>'Input Data'!I787</f>
        <v>0</v>
      </c>
      <c r="J772" s="1">
        <f t="shared" si="46"/>
        <v>0</v>
      </c>
      <c r="K772" s="6">
        <f>J772*'Input Data'!AE787</f>
        <v>0</v>
      </c>
      <c r="L772" s="6">
        <f>J772*'Input Data'!AF787</f>
        <v>0</v>
      </c>
      <c r="M772" s="6">
        <f t="shared" si="47"/>
        <v>0</v>
      </c>
    </row>
    <row r="777" spans="1:13" x14ac:dyDescent="0.2">
      <c r="A777" s="3" t="s">
        <v>103</v>
      </c>
      <c r="B777" s="3"/>
      <c r="C777" s="4"/>
      <c r="D777" s="5"/>
      <c r="E777" s="85" t="s">
        <v>639</v>
      </c>
    </row>
    <row r="778" spans="1:13" x14ac:dyDescent="0.2">
      <c r="A778" s="4"/>
      <c r="B778" s="4"/>
      <c r="C778" s="4"/>
      <c r="D778" s="4"/>
      <c r="E778" s="4"/>
    </row>
    <row r="779" spans="1:13" x14ac:dyDescent="0.2">
      <c r="A779" s="1" t="s">
        <v>104</v>
      </c>
    </row>
    <row r="780" spans="1:13" x14ac:dyDescent="0.2">
      <c r="A780" s="1" t="s">
        <v>86</v>
      </c>
    </row>
  </sheetData>
  <mergeCells count="1">
    <mergeCell ref="A7:M7"/>
  </mergeCells>
  <pageMargins left="0.7" right="0.7" top="0.75" bottom="0.75" header="0.3" footer="0.3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 filterMode="1">
    <tabColor rgb="FF00B050"/>
    <pageSetUpPr fitToPage="1"/>
  </sheetPr>
  <dimension ref="A2:P632"/>
  <sheetViews>
    <sheetView workbookViewId="0">
      <selection activeCell="R617" sqref="R617"/>
    </sheetView>
  </sheetViews>
  <sheetFormatPr defaultColWidth="9.140625" defaultRowHeight="12.75" x14ac:dyDescent="0.2"/>
  <cols>
    <col min="1" max="1" width="15.7109375" style="1" customWidth="1"/>
    <col min="2" max="2" width="27.85546875" style="1" bestFit="1" customWidth="1"/>
    <col min="3" max="3" width="5" style="1" customWidth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ht="15" customHeight="1" x14ac:dyDescent="0.2">
      <c r="C5" s="8"/>
      <c r="D5" s="8"/>
      <c r="E5" s="8"/>
      <c r="F5" s="8"/>
      <c r="G5" s="8"/>
      <c r="H5" s="8"/>
      <c r="I5" s="8"/>
      <c r="J5" s="8"/>
      <c r="K5" s="8"/>
      <c r="L5" s="8"/>
      <c r="M5" s="8"/>
    </row>
    <row r="6" spans="1:13" x14ac:dyDescent="0.2">
      <c r="A6" s="8"/>
      <c r="B6" s="8"/>
    </row>
    <row r="8" spans="1:13" x14ac:dyDescent="0.2">
      <c r="A8" s="1" t="s">
        <v>87</v>
      </c>
      <c r="D8" s="10">
        <f ca="1">'Input Data'!B1</f>
        <v>45758</v>
      </c>
      <c r="E8" s="7"/>
      <c r="F8" s="7"/>
    </row>
    <row r="10" spans="1:13" x14ac:dyDescent="0.2">
      <c r="A10" s="86"/>
      <c r="B10" s="86"/>
      <c r="C10" s="86"/>
      <c r="D10" s="86"/>
      <c r="E10" s="86" t="s">
        <v>88</v>
      </c>
      <c r="F10" s="86" t="s">
        <v>89</v>
      </c>
      <c r="G10" s="86" t="s">
        <v>90</v>
      </c>
      <c r="H10" s="86" t="s">
        <v>91</v>
      </c>
      <c r="I10" s="86" t="s">
        <v>92</v>
      </c>
      <c r="J10" s="86"/>
      <c r="K10" s="86"/>
      <c r="L10" s="86"/>
      <c r="M10" s="86" t="s">
        <v>93</v>
      </c>
    </row>
    <row r="11" spans="1:13" x14ac:dyDescent="0.2">
      <c r="A11" s="86" t="s">
        <v>94</v>
      </c>
      <c r="B11" s="87" t="s">
        <v>671</v>
      </c>
      <c r="C11" s="86" t="s">
        <v>95</v>
      </c>
      <c r="D11" s="86" t="s">
        <v>96</v>
      </c>
      <c r="E11" s="86" t="s">
        <v>97</v>
      </c>
      <c r="F11" s="86" t="s">
        <v>98</v>
      </c>
      <c r="G11" s="86" t="s">
        <v>99</v>
      </c>
      <c r="H11" s="86" t="s">
        <v>99</v>
      </c>
      <c r="I11" s="86" t="s">
        <v>99</v>
      </c>
      <c r="J11" s="86" t="s">
        <v>100</v>
      </c>
      <c r="K11" s="86" t="s">
        <v>101</v>
      </c>
      <c r="L11" s="86" t="s">
        <v>53</v>
      </c>
      <c r="M11" s="86" t="s">
        <v>102</v>
      </c>
    </row>
    <row r="12" spans="1:13" hidden="1" x14ac:dyDescent="0.2">
      <c r="A12" s="86" t="str">
        <f>'Input Data'!B28</f>
        <v>ACHESON</v>
      </c>
      <c r="B12" s="86" t="str">
        <f>'Input Data'!AH28</f>
        <v>14429 - 266 STREET</v>
      </c>
      <c r="C12" s="86" t="str">
        <f>'Input Data'!C28</f>
        <v>AB</v>
      </c>
      <c r="D12" s="86" t="str">
        <f>'Input Data'!D28</f>
        <v>DIESEL LS</v>
      </c>
      <c r="E12" s="86">
        <f>'Input Data'!P28</f>
        <v>102.8</v>
      </c>
      <c r="F12" s="86">
        <f>'Input Data'!F28</f>
        <v>4</v>
      </c>
      <c r="G12" s="86">
        <f>'Input Data'!G28</f>
        <v>13</v>
      </c>
      <c r="H12" s="86">
        <f>'Input Data'!H28</f>
        <v>0</v>
      </c>
      <c r="I12" s="86">
        <f>'Input Data'!I28</f>
        <v>0</v>
      </c>
      <c r="J12" s="86">
        <f t="shared" ref="J12:J75" si="0">SUM(E12:I12)</f>
        <v>119.8</v>
      </c>
      <c r="K12" s="88">
        <f>J12*'Input Data'!AF28</f>
        <v>5.99</v>
      </c>
      <c r="L12" s="88">
        <f>J12*'Input Data'!AG28</f>
        <v>0</v>
      </c>
      <c r="M12" s="88">
        <f t="shared" ref="M12:M75" si="1">SUM(J12:L12)</f>
        <v>125.78999999999999</v>
      </c>
    </row>
    <row r="13" spans="1:13" hidden="1" x14ac:dyDescent="0.2">
      <c r="A13" s="86" t="str">
        <f>'Input Data'!B29</f>
        <v>ACHESON</v>
      </c>
      <c r="B13" s="86" t="str">
        <f>'Input Data'!AH29</f>
        <v>14429 - 266 STREET</v>
      </c>
      <c r="C13" s="86" t="str">
        <f>'Input Data'!C29</f>
        <v>AB</v>
      </c>
      <c r="D13" s="86" t="str">
        <f>'Input Data'!D29</f>
        <v>ETH MID</v>
      </c>
      <c r="E13" s="86">
        <f>'Input Data'!P29</f>
        <v>95.8</v>
      </c>
      <c r="F13" s="86">
        <f>'Input Data'!F29</f>
        <v>10</v>
      </c>
      <c r="G13" s="86">
        <f>'Input Data'!G29</f>
        <v>13</v>
      </c>
      <c r="H13" s="86">
        <f>'Input Data'!H29</f>
        <v>0</v>
      </c>
      <c r="I13" s="86">
        <f>'Input Data'!I29</f>
        <v>0</v>
      </c>
      <c r="J13" s="86">
        <f t="shared" si="0"/>
        <v>118.8</v>
      </c>
      <c r="K13" s="88">
        <f>J13*'Input Data'!AF29</f>
        <v>5.94</v>
      </c>
      <c r="L13" s="88">
        <f>J13*'Input Data'!AG29</f>
        <v>0</v>
      </c>
      <c r="M13" s="88">
        <f t="shared" si="1"/>
        <v>124.74</v>
      </c>
    </row>
    <row r="14" spans="1:13" hidden="1" x14ac:dyDescent="0.2">
      <c r="A14" s="86" t="str">
        <f>'Input Data'!B30</f>
        <v>ACHESON</v>
      </c>
      <c r="B14" s="86" t="str">
        <f>'Input Data'!AH30</f>
        <v>14429 - 266 STREET</v>
      </c>
      <c r="C14" s="86" t="str">
        <f>'Input Data'!C30</f>
        <v>AB</v>
      </c>
      <c r="D14" s="86" t="str">
        <f>'Input Data'!D30</f>
        <v>ETHANOL REG</v>
      </c>
      <c r="E14" s="86">
        <f>'Input Data'!P30</f>
        <v>91.3</v>
      </c>
      <c r="F14" s="86">
        <f>'Input Data'!F30</f>
        <v>10</v>
      </c>
      <c r="G14" s="86">
        <f>'Input Data'!G30</f>
        <v>13</v>
      </c>
      <c r="H14" s="86">
        <f>'Input Data'!H30</f>
        <v>0</v>
      </c>
      <c r="I14" s="86">
        <f>'Input Data'!I30</f>
        <v>0</v>
      </c>
      <c r="J14" s="86">
        <f t="shared" si="0"/>
        <v>114.3</v>
      </c>
      <c r="K14" s="88">
        <f>J14*'Input Data'!AF30</f>
        <v>5.7149999999999999</v>
      </c>
      <c r="L14" s="88">
        <f>J14*'Input Data'!AG30</f>
        <v>0</v>
      </c>
      <c r="M14" s="88">
        <f t="shared" si="1"/>
        <v>120.015</v>
      </c>
    </row>
    <row r="15" spans="1:13" hidden="1" x14ac:dyDescent="0.2">
      <c r="A15" s="86" t="str">
        <f>'Input Data'!B31</f>
        <v>ACHESON</v>
      </c>
      <c r="B15" s="86" t="str">
        <f>'Input Data'!AH31</f>
        <v>14429 - 266 STREET</v>
      </c>
      <c r="C15" s="86" t="str">
        <f>'Input Data'!C31</f>
        <v>AB</v>
      </c>
      <c r="D15" s="86" t="str">
        <f>'Input Data'!D31</f>
        <v>PREMIUM</v>
      </c>
      <c r="E15" s="86">
        <f>'Input Data'!P31</f>
        <v>116.4</v>
      </c>
      <c r="F15" s="86">
        <f>'Input Data'!F31</f>
        <v>10</v>
      </c>
      <c r="G15" s="86">
        <f>'Input Data'!G31</f>
        <v>13</v>
      </c>
      <c r="H15" s="86">
        <f>'Input Data'!H31</f>
        <v>0</v>
      </c>
      <c r="I15" s="86">
        <f>'Input Data'!I31</f>
        <v>0</v>
      </c>
      <c r="J15" s="86">
        <f t="shared" si="0"/>
        <v>139.4</v>
      </c>
      <c r="K15" s="88">
        <f>J15*'Input Data'!AF31</f>
        <v>6.9700000000000006</v>
      </c>
      <c r="L15" s="88">
        <f>J15*'Input Data'!AG31</f>
        <v>0</v>
      </c>
      <c r="M15" s="88">
        <f t="shared" si="1"/>
        <v>146.37</v>
      </c>
    </row>
    <row r="16" spans="1:13" hidden="1" x14ac:dyDescent="0.2">
      <c r="A16" s="86" t="str">
        <f>'Input Data'!B32</f>
        <v>ACHESON</v>
      </c>
      <c r="B16" s="86" t="str">
        <f>'Input Data'!AH32</f>
        <v>14429 - 266 STREET</v>
      </c>
      <c r="C16" s="86" t="str">
        <f>'Input Data'!C32</f>
        <v>AB</v>
      </c>
      <c r="D16" s="86" t="str">
        <f>'Input Data'!D32</f>
        <v>UNBRAND DEF</v>
      </c>
      <c r="E16" s="86">
        <f>'Input Data'!P32</f>
        <v>127.2</v>
      </c>
      <c r="F16" s="86">
        <f>'Input Data'!F32</f>
        <v>0</v>
      </c>
      <c r="G16" s="86">
        <f>'Input Data'!G32</f>
        <v>0</v>
      </c>
      <c r="H16" s="86">
        <f>'Input Data'!H32</f>
        <v>0</v>
      </c>
      <c r="I16" s="86">
        <f>'Input Data'!I32</f>
        <v>0</v>
      </c>
      <c r="J16" s="86">
        <f t="shared" si="0"/>
        <v>127.2</v>
      </c>
      <c r="K16" s="88">
        <f>J16*'Input Data'!AF32</f>
        <v>6.36</v>
      </c>
      <c r="L16" s="88">
        <f>J16*'Input Data'!AG32</f>
        <v>0</v>
      </c>
      <c r="M16" s="88">
        <f t="shared" si="1"/>
        <v>133.56</v>
      </c>
    </row>
    <row r="17" spans="1:13" hidden="1" x14ac:dyDescent="0.2">
      <c r="A17" s="86" t="str">
        <f>'Input Data'!B33</f>
        <v>BASSANO</v>
      </c>
      <c r="B17" s="86" t="str">
        <f>'Input Data'!AH33</f>
        <v>602 12 ST</v>
      </c>
      <c r="C17" s="86" t="str">
        <f>'Input Data'!C33</f>
        <v>AB</v>
      </c>
      <c r="D17" s="86" t="str">
        <f>'Input Data'!D33</f>
        <v>DIESEL LS</v>
      </c>
      <c r="E17" s="86">
        <f>'Input Data'!P33</f>
        <v>107.3</v>
      </c>
      <c r="F17" s="86">
        <f>'Input Data'!F33</f>
        <v>4</v>
      </c>
      <c r="G17" s="86">
        <f>'Input Data'!G33</f>
        <v>13</v>
      </c>
      <c r="H17" s="86">
        <f>'Input Data'!H33</f>
        <v>0</v>
      </c>
      <c r="I17" s="86">
        <f>'Input Data'!I33</f>
        <v>0</v>
      </c>
      <c r="J17" s="86">
        <f t="shared" si="0"/>
        <v>124.3</v>
      </c>
      <c r="K17" s="88">
        <f>J17*'Input Data'!AF33</f>
        <v>6.2149999999999999</v>
      </c>
      <c r="L17" s="88">
        <f>J17*'Input Data'!AG33</f>
        <v>0</v>
      </c>
      <c r="M17" s="88">
        <f t="shared" si="1"/>
        <v>130.51499999999999</v>
      </c>
    </row>
    <row r="18" spans="1:13" hidden="1" x14ac:dyDescent="0.2">
      <c r="A18" s="86" t="str">
        <f>'Input Data'!B34</f>
        <v>BONNYVILLE</v>
      </c>
      <c r="B18" s="86" t="str">
        <f>'Input Data'!AH34</f>
        <v>6508 54 AVE</v>
      </c>
      <c r="C18" s="86" t="str">
        <f>'Input Data'!C34</f>
        <v>AB</v>
      </c>
      <c r="D18" s="86" t="str">
        <f>'Input Data'!D34</f>
        <v>D LS DYED</v>
      </c>
      <c r="E18" s="86">
        <f>'Input Data'!P34</f>
        <v>105.1</v>
      </c>
      <c r="F18" s="86">
        <f>'Input Data'!F34</f>
        <v>4</v>
      </c>
      <c r="G18" s="86">
        <f>'Input Data'!G34</f>
        <v>4</v>
      </c>
      <c r="H18" s="86">
        <f>'Input Data'!H34</f>
        <v>0</v>
      </c>
      <c r="I18" s="86">
        <f>'Input Data'!I34</f>
        <v>0</v>
      </c>
      <c r="J18" s="86">
        <f t="shared" si="0"/>
        <v>113.1</v>
      </c>
      <c r="K18" s="88">
        <f>J18*'Input Data'!AF34</f>
        <v>5.6550000000000002</v>
      </c>
      <c r="L18" s="88">
        <f>J18*'Input Data'!AG34</f>
        <v>0</v>
      </c>
      <c r="M18" s="88">
        <f t="shared" si="1"/>
        <v>118.755</v>
      </c>
    </row>
    <row r="19" spans="1:13" hidden="1" x14ac:dyDescent="0.2">
      <c r="A19" s="86" t="str">
        <f>'Input Data'!B35</f>
        <v>BONNYVILLE</v>
      </c>
      <c r="B19" s="86" t="str">
        <f>'Input Data'!AH35</f>
        <v>6508 54 AVE</v>
      </c>
      <c r="C19" s="86" t="str">
        <f>'Input Data'!C35</f>
        <v>AB</v>
      </c>
      <c r="D19" s="86" t="str">
        <f>'Input Data'!D35</f>
        <v>DIESEL LS</v>
      </c>
      <c r="E19" s="86">
        <f>'Input Data'!P35</f>
        <v>105.1</v>
      </c>
      <c r="F19" s="86">
        <f>'Input Data'!F35</f>
        <v>4</v>
      </c>
      <c r="G19" s="86">
        <f>'Input Data'!G35</f>
        <v>13</v>
      </c>
      <c r="H19" s="86">
        <f>'Input Data'!H35</f>
        <v>0</v>
      </c>
      <c r="I19" s="86">
        <f>'Input Data'!I35</f>
        <v>0</v>
      </c>
      <c r="J19" s="86">
        <f t="shared" si="0"/>
        <v>122.1</v>
      </c>
      <c r="K19" s="88">
        <f>J19*'Input Data'!AF35</f>
        <v>6.1050000000000004</v>
      </c>
      <c r="L19" s="88">
        <f>J19*'Input Data'!AG35</f>
        <v>0</v>
      </c>
      <c r="M19" s="88">
        <f t="shared" si="1"/>
        <v>128.20499999999998</v>
      </c>
    </row>
    <row r="20" spans="1:13" hidden="1" x14ac:dyDescent="0.2">
      <c r="A20" s="86" t="str">
        <f>'Input Data'!B36</f>
        <v>BONNYVILLE</v>
      </c>
      <c r="B20" s="86" t="str">
        <f>'Input Data'!AH36</f>
        <v>6508 54 AVE</v>
      </c>
      <c r="C20" s="86" t="str">
        <f>'Input Data'!C36</f>
        <v>AB</v>
      </c>
      <c r="D20" s="86" t="str">
        <f>'Input Data'!D36</f>
        <v>ETH MID</v>
      </c>
      <c r="E20" s="86">
        <f>'Input Data'!P36</f>
        <v>101.6</v>
      </c>
      <c r="F20" s="86">
        <f>'Input Data'!F36</f>
        <v>10</v>
      </c>
      <c r="G20" s="86">
        <f>'Input Data'!G36</f>
        <v>13</v>
      </c>
      <c r="H20" s="86">
        <f>'Input Data'!H36</f>
        <v>0</v>
      </c>
      <c r="I20" s="86">
        <f>'Input Data'!I36</f>
        <v>0</v>
      </c>
      <c r="J20" s="86">
        <f t="shared" si="0"/>
        <v>124.6</v>
      </c>
      <c r="K20" s="88">
        <f>J20*'Input Data'!AF36</f>
        <v>6.23</v>
      </c>
      <c r="L20" s="88">
        <f>J20*'Input Data'!AG36</f>
        <v>0</v>
      </c>
      <c r="M20" s="88">
        <f t="shared" si="1"/>
        <v>130.82999999999998</v>
      </c>
    </row>
    <row r="21" spans="1:13" hidden="1" x14ac:dyDescent="0.2">
      <c r="A21" s="86" t="str">
        <f>'Input Data'!B37</f>
        <v>BONNYVILLE</v>
      </c>
      <c r="B21" s="86" t="str">
        <f>'Input Data'!AH37</f>
        <v>6508 54 AVE</v>
      </c>
      <c r="C21" s="86" t="str">
        <f>'Input Data'!C37</f>
        <v>AB</v>
      </c>
      <c r="D21" s="86" t="str">
        <f>'Input Data'!D37</f>
        <v>ETH REG DYE</v>
      </c>
      <c r="E21" s="86">
        <f>'Input Data'!P37</f>
        <v>93.1</v>
      </c>
      <c r="F21" s="86">
        <f>'Input Data'!F37</f>
        <v>10</v>
      </c>
      <c r="G21" s="86">
        <f>'Input Data'!G37</f>
        <v>4</v>
      </c>
      <c r="H21" s="86">
        <f>'Input Data'!H37</f>
        <v>0</v>
      </c>
      <c r="I21" s="86">
        <f>'Input Data'!I37</f>
        <v>0</v>
      </c>
      <c r="J21" s="86">
        <f t="shared" si="0"/>
        <v>107.1</v>
      </c>
      <c r="K21" s="88">
        <f>J21*'Input Data'!AF37</f>
        <v>5.3550000000000004</v>
      </c>
      <c r="L21" s="88">
        <f>J21*'Input Data'!AG37</f>
        <v>0</v>
      </c>
      <c r="M21" s="88">
        <f t="shared" si="1"/>
        <v>112.455</v>
      </c>
    </row>
    <row r="22" spans="1:13" hidden="1" x14ac:dyDescent="0.2">
      <c r="A22" s="86" t="str">
        <f>'Input Data'!B38</f>
        <v>BONNYVILLE</v>
      </c>
      <c r="B22" s="86" t="str">
        <f>'Input Data'!AH38</f>
        <v>6508 54 AVE</v>
      </c>
      <c r="C22" s="86" t="str">
        <f>'Input Data'!C38</f>
        <v>AB</v>
      </c>
      <c r="D22" s="86" t="str">
        <f>'Input Data'!D38</f>
        <v>ETHANOL REG</v>
      </c>
      <c r="E22" s="86">
        <f>'Input Data'!P38</f>
        <v>93.1</v>
      </c>
      <c r="F22" s="86">
        <f>'Input Data'!F38</f>
        <v>10</v>
      </c>
      <c r="G22" s="86">
        <f>'Input Data'!G38</f>
        <v>13</v>
      </c>
      <c r="H22" s="86">
        <f>'Input Data'!H38</f>
        <v>0</v>
      </c>
      <c r="I22" s="86">
        <f>'Input Data'!I38</f>
        <v>0</v>
      </c>
      <c r="J22" s="86">
        <f t="shared" si="0"/>
        <v>116.1</v>
      </c>
      <c r="K22" s="88">
        <f>J22*'Input Data'!AF38</f>
        <v>5.8049999999999997</v>
      </c>
      <c r="L22" s="88">
        <f>J22*'Input Data'!AG38</f>
        <v>0</v>
      </c>
      <c r="M22" s="88">
        <f t="shared" si="1"/>
        <v>121.905</v>
      </c>
    </row>
    <row r="23" spans="1:13" hidden="1" x14ac:dyDescent="0.2">
      <c r="A23" s="86" t="str">
        <f>'Input Data'!B39</f>
        <v>BONNYVILLE</v>
      </c>
      <c r="B23" s="86" t="str">
        <f>'Input Data'!AH39</f>
        <v>6508 54 AVE</v>
      </c>
      <c r="C23" s="86" t="str">
        <f>'Input Data'!C39</f>
        <v>AB</v>
      </c>
      <c r="D23" s="86" t="str">
        <f>'Input Data'!D39</f>
        <v>PREM DYED</v>
      </c>
      <c r="E23" s="86">
        <f>'Input Data'!P39</f>
        <v>127.1</v>
      </c>
      <c r="F23" s="86">
        <f>'Input Data'!F39</f>
        <v>10</v>
      </c>
      <c r="G23" s="86">
        <f>'Input Data'!G39</f>
        <v>4</v>
      </c>
      <c r="H23" s="86">
        <f>'Input Data'!H39</f>
        <v>0</v>
      </c>
      <c r="I23" s="86">
        <f>'Input Data'!I39</f>
        <v>0</v>
      </c>
      <c r="J23" s="86">
        <f t="shared" si="0"/>
        <v>141.1</v>
      </c>
      <c r="K23" s="88">
        <f>J23*'Input Data'!AF39</f>
        <v>7.0549999999999997</v>
      </c>
      <c r="L23" s="88">
        <f>J23*'Input Data'!AG39</f>
        <v>0</v>
      </c>
      <c r="M23" s="88">
        <f t="shared" si="1"/>
        <v>148.155</v>
      </c>
    </row>
    <row r="24" spans="1:13" hidden="1" x14ac:dyDescent="0.2">
      <c r="A24" s="86" t="str">
        <f>'Input Data'!B40</f>
        <v>BONNYVILLE</v>
      </c>
      <c r="B24" s="86" t="str">
        <f>'Input Data'!AH40</f>
        <v>6508 54 AVE</v>
      </c>
      <c r="C24" s="86" t="str">
        <f>'Input Data'!C40</f>
        <v>AB</v>
      </c>
      <c r="D24" s="86" t="str">
        <f>'Input Data'!D40</f>
        <v>PREMIUM</v>
      </c>
      <c r="E24" s="86">
        <f>'Input Data'!P40</f>
        <v>113.1</v>
      </c>
      <c r="F24" s="86">
        <f>'Input Data'!F40</f>
        <v>10</v>
      </c>
      <c r="G24" s="86">
        <f>'Input Data'!G40</f>
        <v>13</v>
      </c>
      <c r="H24" s="86">
        <f>'Input Data'!H40</f>
        <v>0</v>
      </c>
      <c r="I24" s="86">
        <f>'Input Data'!I40</f>
        <v>0</v>
      </c>
      <c r="J24" s="86">
        <f t="shared" si="0"/>
        <v>136.1</v>
      </c>
      <c r="K24" s="88">
        <f>J24*'Input Data'!AF40</f>
        <v>6.8049999999999997</v>
      </c>
      <c r="L24" s="88">
        <f>J24*'Input Data'!AG40</f>
        <v>0</v>
      </c>
      <c r="M24" s="88">
        <f t="shared" si="1"/>
        <v>142.905</v>
      </c>
    </row>
    <row r="25" spans="1:13" hidden="1" x14ac:dyDescent="0.2">
      <c r="A25" s="86" t="str">
        <f>'Input Data'!B41</f>
        <v>BONNYVILLE</v>
      </c>
      <c r="B25" s="86" t="str">
        <f>'Input Data'!AH41</f>
        <v>6508 54 AVE</v>
      </c>
      <c r="C25" s="86" t="str">
        <f>'Input Data'!C41</f>
        <v>AB</v>
      </c>
      <c r="D25" s="86" t="str">
        <f>'Input Data'!D41</f>
        <v>UNBRAND DEF</v>
      </c>
      <c r="E25" s="86">
        <f>'Input Data'!P41</f>
        <v>113</v>
      </c>
      <c r="F25" s="86">
        <f>'Input Data'!F41</f>
        <v>0</v>
      </c>
      <c r="G25" s="86">
        <f>'Input Data'!G41</f>
        <v>0</v>
      </c>
      <c r="H25" s="86">
        <f>'Input Data'!H41</f>
        <v>0</v>
      </c>
      <c r="I25" s="86">
        <f>'Input Data'!I41</f>
        <v>0</v>
      </c>
      <c r="J25" s="86">
        <f t="shared" si="0"/>
        <v>113</v>
      </c>
      <c r="K25" s="88">
        <f>J25*'Input Data'!AF41</f>
        <v>5.65</v>
      </c>
      <c r="L25" s="88">
        <f>J25*'Input Data'!AG41</f>
        <v>0</v>
      </c>
      <c r="M25" s="88">
        <f t="shared" si="1"/>
        <v>118.65</v>
      </c>
    </row>
    <row r="26" spans="1:13" hidden="1" x14ac:dyDescent="0.2">
      <c r="A26" s="86" t="str">
        <f>'Input Data'!B42</f>
        <v>BOYLE</v>
      </c>
      <c r="B26" s="86" t="str">
        <f>'Input Data'!AH42</f>
        <v>650074 HWY 63</v>
      </c>
      <c r="C26" s="86" t="str">
        <f>'Input Data'!C42</f>
        <v>AB</v>
      </c>
      <c r="D26" s="86" t="str">
        <f>'Input Data'!D42</f>
        <v>D LS DYED</v>
      </c>
      <c r="E26" s="86">
        <f>'Input Data'!P42</f>
        <v>104.6</v>
      </c>
      <c r="F26" s="86">
        <f>'Input Data'!F42</f>
        <v>4</v>
      </c>
      <c r="G26" s="86">
        <f>'Input Data'!G42</f>
        <v>4</v>
      </c>
      <c r="H26" s="86">
        <f>'Input Data'!H42</f>
        <v>0</v>
      </c>
      <c r="I26" s="86">
        <f>'Input Data'!I42</f>
        <v>0</v>
      </c>
      <c r="J26" s="86">
        <f t="shared" si="0"/>
        <v>112.6</v>
      </c>
      <c r="K26" s="88">
        <f>J26*'Input Data'!AF42</f>
        <v>5.63</v>
      </c>
      <c r="L26" s="88">
        <f>J26*'Input Data'!AG42</f>
        <v>0</v>
      </c>
      <c r="M26" s="88">
        <f t="shared" si="1"/>
        <v>118.22999999999999</v>
      </c>
    </row>
    <row r="27" spans="1:13" hidden="1" x14ac:dyDescent="0.2">
      <c r="A27" s="86" t="str">
        <f>'Input Data'!B43</f>
        <v>BOYLE</v>
      </c>
      <c r="B27" s="86" t="str">
        <f>'Input Data'!AH43</f>
        <v>650074 HWY 63</v>
      </c>
      <c r="C27" s="86" t="str">
        <f>'Input Data'!C43</f>
        <v>AB</v>
      </c>
      <c r="D27" s="86" t="str">
        <f>'Input Data'!D43</f>
        <v>DIESEL LS</v>
      </c>
      <c r="E27" s="86">
        <f>'Input Data'!P43</f>
        <v>104.6</v>
      </c>
      <c r="F27" s="86">
        <f>'Input Data'!F43</f>
        <v>4</v>
      </c>
      <c r="G27" s="86">
        <f>'Input Data'!G43</f>
        <v>13</v>
      </c>
      <c r="H27" s="86">
        <f>'Input Data'!H43</f>
        <v>0</v>
      </c>
      <c r="I27" s="86">
        <f>'Input Data'!I43</f>
        <v>0</v>
      </c>
      <c r="J27" s="86">
        <f t="shared" si="0"/>
        <v>121.6</v>
      </c>
      <c r="K27" s="88">
        <f>J27*'Input Data'!AF43</f>
        <v>6.08</v>
      </c>
      <c r="L27" s="88">
        <f>J27*'Input Data'!AG43</f>
        <v>0</v>
      </c>
      <c r="M27" s="88">
        <f t="shared" si="1"/>
        <v>127.67999999999999</v>
      </c>
    </row>
    <row r="28" spans="1:13" hidden="1" x14ac:dyDescent="0.2">
      <c r="A28" s="86" t="str">
        <f>'Input Data'!B44</f>
        <v>BOYLE</v>
      </c>
      <c r="B28" s="86" t="str">
        <f>'Input Data'!AH44</f>
        <v>650074 HWY 63</v>
      </c>
      <c r="C28" s="86" t="str">
        <f>'Input Data'!C44</f>
        <v>AB</v>
      </c>
      <c r="D28" s="86" t="str">
        <f>'Input Data'!D44</f>
        <v>ETH MID</v>
      </c>
      <c r="E28" s="86">
        <f>'Input Data'!P44</f>
        <v>101.7</v>
      </c>
      <c r="F28" s="86">
        <f>'Input Data'!F44</f>
        <v>10</v>
      </c>
      <c r="G28" s="86">
        <f>'Input Data'!G44</f>
        <v>13</v>
      </c>
      <c r="H28" s="86">
        <f>'Input Data'!H44</f>
        <v>0</v>
      </c>
      <c r="I28" s="86">
        <f>'Input Data'!I44</f>
        <v>0</v>
      </c>
      <c r="J28" s="86">
        <f t="shared" si="0"/>
        <v>124.7</v>
      </c>
      <c r="K28" s="88">
        <f>J28*'Input Data'!AF44</f>
        <v>6.2350000000000003</v>
      </c>
      <c r="L28" s="88">
        <f>J28*'Input Data'!AG44</f>
        <v>0</v>
      </c>
      <c r="M28" s="88">
        <f t="shared" si="1"/>
        <v>130.935</v>
      </c>
    </row>
    <row r="29" spans="1:13" hidden="1" x14ac:dyDescent="0.2">
      <c r="A29" s="86" t="str">
        <f>'Input Data'!B45</f>
        <v>BOYLE</v>
      </c>
      <c r="B29" s="86" t="str">
        <f>'Input Data'!AH45</f>
        <v>650074 HWY 63</v>
      </c>
      <c r="C29" s="86" t="str">
        <f>'Input Data'!C45</f>
        <v>AB</v>
      </c>
      <c r="D29" s="86" t="str">
        <f>'Input Data'!D45</f>
        <v>ETH REG DYE</v>
      </c>
      <c r="E29" s="86">
        <f>'Input Data'!P45</f>
        <v>93.2</v>
      </c>
      <c r="F29" s="86">
        <f>'Input Data'!F45</f>
        <v>10</v>
      </c>
      <c r="G29" s="86">
        <f>'Input Data'!G45</f>
        <v>4</v>
      </c>
      <c r="H29" s="86">
        <f>'Input Data'!H45</f>
        <v>0</v>
      </c>
      <c r="I29" s="86">
        <f>'Input Data'!I45</f>
        <v>0</v>
      </c>
      <c r="J29" s="86">
        <f t="shared" si="0"/>
        <v>107.2</v>
      </c>
      <c r="K29" s="88">
        <f>J29*'Input Data'!AF45</f>
        <v>5.36</v>
      </c>
      <c r="L29" s="88">
        <f>J29*'Input Data'!AG45</f>
        <v>0</v>
      </c>
      <c r="M29" s="88">
        <f t="shared" si="1"/>
        <v>112.56</v>
      </c>
    </row>
    <row r="30" spans="1:13" hidden="1" x14ac:dyDescent="0.2">
      <c r="A30" s="86" t="str">
        <f>'Input Data'!B46</f>
        <v>BOYLE</v>
      </c>
      <c r="B30" s="86" t="str">
        <f>'Input Data'!AH46</f>
        <v>650074 HWY 63</v>
      </c>
      <c r="C30" s="86" t="str">
        <f>'Input Data'!C46</f>
        <v>AB</v>
      </c>
      <c r="D30" s="86" t="str">
        <f>'Input Data'!D46</f>
        <v>ETHANOL REG</v>
      </c>
      <c r="E30" s="86">
        <f>'Input Data'!P46</f>
        <v>93.2</v>
      </c>
      <c r="F30" s="86">
        <f>'Input Data'!F46</f>
        <v>10</v>
      </c>
      <c r="G30" s="86">
        <f>'Input Data'!G46</f>
        <v>13</v>
      </c>
      <c r="H30" s="86">
        <f>'Input Data'!H46</f>
        <v>0</v>
      </c>
      <c r="I30" s="86">
        <f>'Input Data'!I46</f>
        <v>0</v>
      </c>
      <c r="J30" s="86">
        <f t="shared" si="0"/>
        <v>116.2</v>
      </c>
      <c r="K30" s="88">
        <f>J30*'Input Data'!AF46</f>
        <v>5.8100000000000005</v>
      </c>
      <c r="L30" s="88">
        <f>J30*'Input Data'!AG46</f>
        <v>0</v>
      </c>
      <c r="M30" s="88">
        <f t="shared" si="1"/>
        <v>122.01</v>
      </c>
    </row>
    <row r="31" spans="1:13" hidden="1" x14ac:dyDescent="0.2">
      <c r="A31" s="86" t="str">
        <f>'Input Data'!B47</f>
        <v>BOYLE</v>
      </c>
      <c r="B31" s="86" t="str">
        <f>'Input Data'!AH47</f>
        <v>650074 HWY 63</v>
      </c>
      <c r="C31" s="86" t="str">
        <f>'Input Data'!C47</f>
        <v>AB</v>
      </c>
      <c r="D31" s="86" t="str">
        <f>'Input Data'!D47</f>
        <v>PREMIUM</v>
      </c>
      <c r="E31" s="86">
        <f>'Input Data'!P47</f>
        <v>113.2</v>
      </c>
      <c r="F31" s="86">
        <f>'Input Data'!F47</f>
        <v>10</v>
      </c>
      <c r="G31" s="86">
        <f>'Input Data'!G47</f>
        <v>13</v>
      </c>
      <c r="H31" s="86">
        <f>'Input Data'!H47</f>
        <v>0</v>
      </c>
      <c r="I31" s="86">
        <f>'Input Data'!I47</f>
        <v>0</v>
      </c>
      <c r="J31" s="86">
        <f t="shared" si="0"/>
        <v>136.19999999999999</v>
      </c>
      <c r="K31" s="88">
        <f>J31*'Input Data'!AF47</f>
        <v>6.81</v>
      </c>
      <c r="L31" s="88">
        <f>J31*'Input Data'!AG47</f>
        <v>0</v>
      </c>
      <c r="M31" s="88">
        <f t="shared" si="1"/>
        <v>143.01</v>
      </c>
    </row>
    <row r="32" spans="1:13" hidden="1" x14ac:dyDescent="0.2">
      <c r="A32" s="86" t="str">
        <f>'Input Data'!B48</f>
        <v>BOYLE</v>
      </c>
      <c r="B32" s="86" t="str">
        <f>'Input Data'!AH48</f>
        <v>650074 HWY 63</v>
      </c>
      <c r="C32" s="86" t="str">
        <f>'Input Data'!C48</f>
        <v>AB</v>
      </c>
      <c r="D32" s="86" t="str">
        <f>'Input Data'!D48</f>
        <v>UNBRAND DEF</v>
      </c>
      <c r="E32" s="86">
        <f>'Input Data'!P48</f>
        <v>98.7</v>
      </c>
      <c r="F32" s="86">
        <f>'Input Data'!F48</f>
        <v>0</v>
      </c>
      <c r="G32" s="86">
        <f>'Input Data'!G48</f>
        <v>0</v>
      </c>
      <c r="H32" s="86">
        <f>'Input Data'!H48</f>
        <v>0</v>
      </c>
      <c r="I32" s="86">
        <f>'Input Data'!I48</f>
        <v>0</v>
      </c>
      <c r="J32" s="86">
        <f t="shared" si="0"/>
        <v>98.7</v>
      </c>
      <c r="K32" s="88">
        <f>J32*'Input Data'!AF48</f>
        <v>4.9350000000000005</v>
      </c>
      <c r="L32" s="88">
        <f>J32*'Input Data'!AG48</f>
        <v>0</v>
      </c>
      <c r="M32" s="88">
        <f t="shared" si="1"/>
        <v>103.63500000000001</v>
      </c>
    </row>
    <row r="33" spans="1:13" hidden="1" x14ac:dyDescent="0.2">
      <c r="A33" s="86" t="str">
        <f>'Input Data'!B49</f>
        <v>CALGARY</v>
      </c>
      <c r="B33" s="86" t="str">
        <f>'Input Data'!AH49</f>
        <v>2525 32 AVE NE</v>
      </c>
      <c r="C33" s="86" t="str">
        <f>'Input Data'!C49</f>
        <v>AB</v>
      </c>
      <c r="D33" s="86" t="str">
        <f>'Input Data'!D49</f>
        <v>DIESEL LS</v>
      </c>
      <c r="E33" s="86">
        <f>'Input Data'!P49</f>
        <v>105.6</v>
      </c>
      <c r="F33" s="86">
        <f>'Input Data'!F49</f>
        <v>4</v>
      </c>
      <c r="G33" s="86">
        <f>'Input Data'!G49</f>
        <v>13</v>
      </c>
      <c r="H33" s="86">
        <f>'Input Data'!H49</f>
        <v>0</v>
      </c>
      <c r="I33" s="86">
        <f>'Input Data'!I49</f>
        <v>0</v>
      </c>
      <c r="J33" s="86">
        <f t="shared" si="0"/>
        <v>122.6</v>
      </c>
      <c r="K33" s="88">
        <f>J33*'Input Data'!AF49</f>
        <v>6.13</v>
      </c>
      <c r="L33" s="88">
        <f>J33*'Input Data'!AG49</f>
        <v>0</v>
      </c>
      <c r="M33" s="88">
        <f t="shared" si="1"/>
        <v>128.72999999999999</v>
      </c>
    </row>
    <row r="34" spans="1:13" hidden="1" x14ac:dyDescent="0.2">
      <c r="A34" s="86" t="str">
        <f>'Input Data'!B50</f>
        <v>CALGARY</v>
      </c>
      <c r="B34" s="86" t="str">
        <f>'Input Data'!AH50</f>
        <v>2525 32 AVE NE</v>
      </c>
      <c r="C34" s="86" t="str">
        <f>'Input Data'!C50</f>
        <v>AB</v>
      </c>
      <c r="D34" s="86" t="str">
        <f>'Input Data'!D50</f>
        <v>ETH MID</v>
      </c>
      <c r="E34" s="86">
        <f>'Input Data'!P50</f>
        <v>101.5</v>
      </c>
      <c r="F34" s="86">
        <f>'Input Data'!F50</f>
        <v>10</v>
      </c>
      <c r="G34" s="86">
        <f>'Input Data'!G50</f>
        <v>13</v>
      </c>
      <c r="H34" s="86">
        <f>'Input Data'!H50</f>
        <v>0</v>
      </c>
      <c r="I34" s="86">
        <f>'Input Data'!I50</f>
        <v>0</v>
      </c>
      <c r="J34" s="86">
        <f t="shared" si="0"/>
        <v>124.5</v>
      </c>
      <c r="K34" s="88">
        <f>J34*'Input Data'!AF50</f>
        <v>6.2250000000000005</v>
      </c>
      <c r="L34" s="88">
        <f>J34*'Input Data'!AG50</f>
        <v>0</v>
      </c>
      <c r="M34" s="88">
        <f t="shared" si="1"/>
        <v>130.72499999999999</v>
      </c>
    </row>
    <row r="35" spans="1:13" hidden="1" x14ac:dyDescent="0.2">
      <c r="A35" s="86" t="str">
        <f>'Input Data'!B51</f>
        <v>CALGARY</v>
      </c>
      <c r="B35" s="86" t="str">
        <f>'Input Data'!AH51</f>
        <v>2525 32 AVE NE</v>
      </c>
      <c r="C35" s="86" t="str">
        <f>'Input Data'!C51</f>
        <v>AB</v>
      </c>
      <c r="D35" s="86" t="str">
        <f>'Input Data'!D51</f>
        <v>ETHANOL REG</v>
      </c>
      <c r="E35" s="86">
        <f>'Input Data'!P51</f>
        <v>93.3</v>
      </c>
      <c r="F35" s="86">
        <f>'Input Data'!F51</f>
        <v>10</v>
      </c>
      <c r="G35" s="86">
        <f>'Input Data'!G51</f>
        <v>13</v>
      </c>
      <c r="H35" s="86">
        <f>'Input Data'!H51</f>
        <v>0</v>
      </c>
      <c r="I35" s="86">
        <f>'Input Data'!I51</f>
        <v>0</v>
      </c>
      <c r="J35" s="86">
        <f t="shared" si="0"/>
        <v>116.3</v>
      </c>
      <c r="K35" s="88">
        <f>J35*'Input Data'!AF51</f>
        <v>5.8150000000000004</v>
      </c>
      <c r="L35" s="88">
        <f>J35*'Input Data'!AG51</f>
        <v>0</v>
      </c>
      <c r="M35" s="88">
        <f t="shared" si="1"/>
        <v>122.11499999999999</v>
      </c>
    </row>
    <row r="36" spans="1:13" hidden="1" x14ac:dyDescent="0.2">
      <c r="A36" s="86" t="str">
        <f>'Input Data'!B52</f>
        <v>CALGARY</v>
      </c>
      <c r="B36" s="86" t="str">
        <f>'Input Data'!AH52</f>
        <v>2525 32 AVE NE</v>
      </c>
      <c r="C36" s="86" t="str">
        <f>'Input Data'!C52</f>
        <v>AB</v>
      </c>
      <c r="D36" s="86" t="str">
        <f>'Input Data'!D52</f>
        <v>MID</v>
      </c>
      <c r="E36" s="86">
        <f>'Input Data'!P52</f>
        <v>105.6</v>
      </c>
      <c r="F36" s="86">
        <f>'Input Data'!F52</f>
        <v>10</v>
      </c>
      <c r="G36" s="86">
        <f>'Input Data'!G52</f>
        <v>13</v>
      </c>
      <c r="H36" s="86">
        <f>'Input Data'!H52</f>
        <v>0</v>
      </c>
      <c r="I36" s="86">
        <f>'Input Data'!I52</f>
        <v>0</v>
      </c>
      <c r="J36" s="86">
        <f t="shared" si="0"/>
        <v>128.6</v>
      </c>
      <c r="K36" s="88">
        <f>J36*'Input Data'!AF52</f>
        <v>6.43</v>
      </c>
      <c r="L36" s="88">
        <f>J36*'Input Data'!AG52</f>
        <v>0</v>
      </c>
      <c r="M36" s="88">
        <f t="shared" si="1"/>
        <v>135.03</v>
      </c>
    </row>
    <row r="37" spans="1:13" hidden="1" x14ac:dyDescent="0.2">
      <c r="A37" s="86" t="str">
        <f>'Input Data'!B53</f>
        <v>CALGARY</v>
      </c>
      <c r="B37" s="86" t="str">
        <f>'Input Data'!AH53</f>
        <v>2525 32 AVE NE</v>
      </c>
      <c r="C37" s="86" t="str">
        <f>'Input Data'!C53</f>
        <v>AB</v>
      </c>
      <c r="D37" s="86" t="str">
        <f>'Input Data'!D53</f>
        <v>PREMIUM</v>
      </c>
      <c r="E37" s="86">
        <f>'Input Data'!P53</f>
        <v>104.1</v>
      </c>
      <c r="F37" s="86">
        <f>'Input Data'!F53</f>
        <v>10</v>
      </c>
      <c r="G37" s="86">
        <f>'Input Data'!G53</f>
        <v>13</v>
      </c>
      <c r="H37" s="86">
        <f>'Input Data'!H53</f>
        <v>0</v>
      </c>
      <c r="I37" s="86">
        <f>'Input Data'!I53</f>
        <v>0</v>
      </c>
      <c r="J37" s="86">
        <f t="shared" si="0"/>
        <v>127.1</v>
      </c>
      <c r="K37" s="88">
        <f>J37*'Input Data'!AF53</f>
        <v>6.3550000000000004</v>
      </c>
      <c r="L37" s="88">
        <f>J37*'Input Data'!AG53</f>
        <v>0</v>
      </c>
      <c r="M37" s="88">
        <f t="shared" si="1"/>
        <v>133.45499999999998</v>
      </c>
    </row>
    <row r="38" spans="1:13" hidden="1" x14ac:dyDescent="0.2">
      <c r="A38" s="86" t="str">
        <f>'Input Data'!B54</f>
        <v>CALGARY</v>
      </c>
      <c r="B38" s="86" t="str">
        <f>'Input Data'!AH54</f>
        <v>2525 32 AVE NE</v>
      </c>
      <c r="C38" s="86" t="str">
        <f>'Input Data'!C54</f>
        <v>AB</v>
      </c>
      <c r="D38" s="86" t="str">
        <f>'Input Data'!D54</f>
        <v>REGULAR</v>
      </c>
      <c r="E38" s="86">
        <f>'Input Data'!P54</f>
        <v>92.1</v>
      </c>
      <c r="F38" s="86">
        <f>'Input Data'!F54</f>
        <v>10</v>
      </c>
      <c r="G38" s="86">
        <f>'Input Data'!G54</f>
        <v>13</v>
      </c>
      <c r="H38" s="86">
        <f>'Input Data'!H54</f>
        <v>0</v>
      </c>
      <c r="I38" s="86">
        <f>'Input Data'!I54</f>
        <v>0</v>
      </c>
      <c r="J38" s="86">
        <f t="shared" si="0"/>
        <v>115.1</v>
      </c>
      <c r="K38" s="88">
        <f>J38*'Input Data'!AF54</f>
        <v>5.7549999999999999</v>
      </c>
      <c r="L38" s="88">
        <f>J38*'Input Data'!AG54</f>
        <v>0</v>
      </c>
      <c r="M38" s="88">
        <f t="shared" si="1"/>
        <v>120.85499999999999</v>
      </c>
    </row>
    <row r="39" spans="1:13" hidden="1" x14ac:dyDescent="0.2">
      <c r="A39" s="86" t="str">
        <f>'Input Data'!B55</f>
        <v>CALGARY</v>
      </c>
      <c r="B39" s="86" t="str">
        <f>'Input Data'!AH55</f>
        <v>2525 32 AVE NE</v>
      </c>
      <c r="C39" s="86" t="str">
        <f>'Input Data'!C55</f>
        <v>AB</v>
      </c>
      <c r="D39" s="86" t="str">
        <f>'Input Data'!D55</f>
        <v>UNBRAND DEF</v>
      </c>
      <c r="E39" s="86">
        <f>'Input Data'!P55</f>
        <v>127.2</v>
      </c>
      <c r="F39" s="86">
        <f>'Input Data'!F55</f>
        <v>0</v>
      </c>
      <c r="G39" s="86">
        <f>'Input Data'!G55</f>
        <v>0</v>
      </c>
      <c r="H39" s="86">
        <f>'Input Data'!H55</f>
        <v>0</v>
      </c>
      <c r="I39" s="86">
        <f>'Input Data'!I55</f>
        <v>0</v>
      </c>
      <c r="J39" s="86">
        <f t="shared" si="0"/>
        <v>127.2</v>
      </c>
      <c r="K39" s="88">
        <f>J39*'Input Data'!AF55</f>
        <v>6.36</v>
      </c>
      <c r="L39" s="88">
        <f>J39*'Input Data'!AG55</f>
        <v>0</v>
      </c>
      <c r="M39" s="88">
        <f t="shared" si="1"/>
        <v>133.56</v>
      </c>
    </row>
    <row r="40" spans="1:13" hidden="1" x14ac:dyDescent="0.2">
      <c r="A40" s="86" t="str">
        <f>'Input Data'!B56</f>
        <v>CALGARY</v>
      </c>
      <c r="B40" s="86" t="str">
        <f>'Input Data'!AH56</f>
        <v>5225 106 AVE SE</v>
      </c>
      <c r="C40" s="86" t="str">
        <f>'Input Data'!C56</f>
        <v>AB</v>
      </c>
      <c r="D40" s="86" t="str">
        <f>'Input Data'!D56</f>
        <v>D LS DYED</v>
      </c>
      <c r="E40" s="86">
        <f>'Input Data'!P56</f>
        <v>105.5</v>
      </c>
      <c r="F40" s="86">
        <f>'Input Data'!F56</f>
        <v>4</v>
      </c>
      <c r="G40" s="86">
        <f>'Input Data'!G56</f>
        <v>4</v>
      </c>
      <c r="H40" s="86">
        <f>'Input Data'!H56</f>
        <v>0</v>
      </c>
      <c r="I40" s="86">
        <f>'Input Data'!I56</f>
        <v>0</v>
      </c>
      <c r="J40" s="86">
        <f t="shared" si="0"/>
        <v>113.5</v>
      </c>
      <c r="K40" s="88">
        <f>J40*'Input Data'!AF56</f>
        <v>5.6750000000000007</v>
      </c>
      <c r="L40" s="88">
        <f>J40*'Input Data'!AG56</f>
        <v>0</v>
      </c>
      <c r="M40" s="88">
        <f t="shared" si="1"/>
        <v>119.175</v>
      </c>
    </row>
    <row r="41" spans="1:13" hidden="1" x14ac:dyDescent="0.2">
      <c r="A41" s="86" t="str">
        <f>'Input Data'!B57</f>
        <v>CALGARY</v>
      </c>
      <c r="B41" s="86" t="str">
        <f>'Input Data'!AH57</f>
        <v>5225 106 AVE SE</v>
      </c>
      <c r="C41" s="86" t="str">
        <f>'Input Data'!C57</f>
        <v>AB</v>
      </c>
      <c r="D41" s="86" t="str">
        <f>'Input Data'!D57</f>
        <v>DIESEL LS</v>
      </c>
      <c r="E41" s="86">
        <f>'Input Data'!P57</f>
        <v>105.5</v>
      </c>
      <c r="F41" s="86">
        <f>'Input Data'!F57</f>
        <v>4</v>
      </c>
      <c r="G41" s="86">
        <f>'Input Data'!G57</f>
        <v>13</v>
      </c>
      <c r="H41" s="86">
        <f>'Input Data'!H57</f>
        <v>0</v>
      </c>
      <c r="I41" s="86">
        <f>'Input Data'!I57</f>
        <v>0</v>
      </c>
      <c r="J41" s="86">
        <f t="shared" si="0"/>
        <v>122.5</v>
      </c>
      <c r="K41" s="88">
        <f>J41*'Input Data'!AF57</f>
        <v>6.125</v>
      </c>
      <c r="L41" s="88">
        <f>J41*'Input Data'!AG57</f>
        <v>0</v>
      </c>
      <c r="M41" s="88">
        <f t="shared" si="1"/>
        <v>128.625</v>
      </c>
    </row>
    <row r="42" spans="1:13" hidden="1" x14ac:dyDescent="0.2">
      <c r="A42" s="86" t="str">
        <f>'Input Data'!B58</f>
        <v>CALGARY</v>
      </c>
      <c r="B42" s="86" t="str">
        <f>'Input Data'!AH58</f>
        <v>5225 106 AVE SE</v>
      </c>
      <c r="C42" s="86" t="str">
        <f>'Input Data'!C58</f>
        <v>AB</v>
      </c>
      <c r="D42" s="86" t="str">
        <f>'Input Data'!D58</f>
        <v>ETH MID</v>
      </c>
      <c r="E42" s="86">
        <f>'Input Data'!P58</f>
        <v>101.4</v>
      </c>
      <c r="F42" s="86">
        <f>'Input Data'!F58</f>
        <v>10</v>
      </c>
      <c r="G42" s="86">
        <f>'Input Data'!G58</f>
        <v>13</v>
      </c>
      <c r="H42" s="86">
        <f>'Input Data'!H58</f>
        <v>0</v>
      </c>
      <c r="I42" s="86">
        <f>'Input Data'!I58</f>
        <v>0</v>
      </c>
      <c r="J42" s="86">
        <f t="shared" si="0"/>
        <v>124.4</v>
      </c>
      <c r="K42" s="88">
        <f>J42*'Input Data'!AF58</f>
        <v>6.2200000000000006</v>
      </c>
      <c r="L42" s="88">
        <f>J42*'Input Data'!AG58</f>
        <v>0</v>
      </c>
      <c r="M42" s="88">
        <f t="shared" si="1"/>
        <v>130.62</v>
      </c>
    </row>
    <row r="43" spans="1:13" hidden="1" x14ac:dyDescent="0.2">
      <c r="A43" s="86" t="str">
        <f>'Input Data'!B59</f>
        <v>CALGARY</v>
      </c>
      <c r="B43" s="86" t="str">
        <f>'Input Data'!AH59</f>
        <v>5225 106 AVE SE</v>
      </c>
      <c r="C43" s="86" t="str">
        <f>'Input Data'!C59</f>
        <v>AB</v>
      </c>
      <c r="D43" s="86" t="str">
        <f>'Input Data'!D59</f>
        <v>ETH REG DYE</v>
      </c>
      <c r="E43" s="86">
        <f>'Input Data'!P59</f>
        <v>91.3</v>
      </c>
      <c r="F43" s="86">
        <f>'Input Data'!F59</f>
        <v>10</v>
      </c>
      <c r="G43" s="86">
        <f>'Input Data'!G59</f>
        <v>4</v>
      </c>
      <c r="H43" s="86">
        <f>'Input Data'!H59</f>
        <v>0</v>
      </c>
      <c r="I43" s="86">
        <f>'Input Data'!I59</f>
        <v>0</v>
      </c>
      <c r="J43" s="86">
        <f t="shared" si="0"/>
        <v>105.3</v>
      </c>
      <c r="K43" s="88">
        <f>J43*'Input Data'!AF59</f>
        <v>5.2650000000000006</v>
      </c>
      <c r="L43" s="88">
        <f>J43*'Input Data'!AG59</f>
        <v>0</v>
      </c>
      <c r="M43" s="88">
        <f t="shared" si="1"/>
        <v>110.565</v>
      </c>
    </row>
    <row r="44" spans="1:13" hidden="1" x14ac:dyDescent="0.2">
      <c r="A44" s="86" t="str">
        <f>'Input Data'!B60</f>
        <v>CALGARY</v>
      </c>
      <c r="B44" s="86" t="str">
        <f>'Input Data'!AH60</f>
        <v>5225 106 AVE SE</v>
      </c>
      <c r="C44" s="86" t="str">
        <f>'Input Data'!C60</f>
        <v>AB</v>
      </c>
      <c r="D44" s="86" t="str">
        <f>'Input Data'!D60</f>
        <v>ETHANOL REG</v>
      </c>
      <c r="E44" s="86">
        <f>'Input Data'!P60</f>
        <v>93.2</v>
      </c>
      <c r="F44" s="86">
        <f>'Input Data'!F60</f>
        <v>10</v>
      </c>
      <c r="G44" s="86">
        <f>'Input Data'!G60</f>
        <v>13</v>
      </c>
      <c r="H44" s="86">
        <f>'Input Data'!H60</f>
        <v>0</v>
      </c>
      <c r="I44" s="86">
        <f>'Input Data'!I60</f>
        <v>0</v>
      </c>
      <c r="J44" s="86">
        <f t="shared" si="0"/>
        <v>116.2</v>
      </c>
      <c r="K44" s="88">
        <f>J44*'Input Data'!AF60</f>
        <v>5.8100000000000005</v>
      </c>
      <c r="L44" s="88">
        <f>J44*'Input Data'!AG60</f>
        <v>0</v>
      </c>
      <c r="M44" s="88">
        <f t="shared" si="1"/>
        <v>122.01</v>
      </c>
    </row>
    <row r="45" spans="1:13" hidden="1" x14ac:dyDescent="0.2">
      <c r="A45" s="86" t="str">
        <f>'Input Data'!B61</f>
        <v>CALGARY</v>
      </c>
      <c r="B45" s="86" t="str">
        <f>'Input Data'!AH61</f>
        <v>5225 106 AVE SE</v>
      </c>
      <c r="C45" s="86" t="str">
        <f>'Input Data'!C61</f>
        <v>AB</v>
      </c>
      <c r="D45" s="86" t="str">
        <f>'Input Data'!D61</f>
        <v>MID</v>
      </c>
      <c r="E45" s="86">
        <f>'Input Data'!P61</f>
        <v>101.9</v>
      </c>
      <c r="F45" s="86">
        <f>'Input Data'!F61</f>
        <v>10</v>
      </c>
      <c r="G45" s="86">
        <f>'Input Data'!G61</f>
        <v>13</v>
      </c>
      <c r="H45" s="86">
        <f>'Input Data'!H61</f>
        <v>0</v>
      </c>
      <c r="I45" s="86">
        <f>'Input Data'!I61</f>
        <v>0</v>
      </c>
      <c r="J45" s="86">
        <f t="shared" si="0"/>
        <v>124.9</v>
      </c>
      <c r="K45" s="88">
        <f>J45*'Input Data'!AF61</f>
        <v>6.245000000000001</v>
      </c>
      <c r="L45" s="88">
        <f>J45*'Input Data'!AG61</f>
        <v>0</v>
      </c>
      <c r="M45" s="88">
        <f t="shared" si="1"/>
        <v>131.14500000000001</v>
      </c>
    </row>
    <row r="46" spans="1:13" hidden="1" x14ac:dyDescent="0.2">
      <c r="A46" s="86" t="str">
        <f>'Input Data'!B62</f>
        <v>CALGARY</v>
      </c>
      <c r="B46" s="86" t="str">
        <f>'Input Data'!AH62</f>
        <v>5225 106 AVE SE</v>
      </c>
      <c r="C46" s="86" t="str">
        <f>'Input Data'!C62</f>
        <v>AB</v>
      </c>
      <c r="D46" s="86" t="str">
        <f>'Input Data'!D62</f>
        <v>PREMIUM</v>
      </c>
      <c r="E46" s="86">
        <f>'Input Data'!P62</f>
        <v>100.4</v>
      </c>
      <c r="F46" s="86">
        <f>'Input Data'!F62</f>
        <v>10</v>
      </c>
      <c r="G46" s="86">
        <f>'Input Data'!G62</f>
        <v>13</v>
      </c>
      <c r="H46" s="86">
        <f>'Input Data'!H62</f>
        <v>0</v>
      </c>
      <c r="I46" s="86">
        <f>'Input Data'!I62</f>
        <v>0</v>
      </c>
      <c r="J46" s="86">
        <f t="shared" si="0"/>
        <v>123.4</v>
      </c>
      <c r="K46" s="88">
        <f>J46*'Input Data'!AF62</f>
        <v>6.1700000000000008</v>
      </c>
      <c r="L46" s="88">
        <f>J46*'Input Data'!AG62</f>
        <v>0</v>
      </c>
      <c r="M46" s="88">
        <f t="shared" si="1"/>
        <v>129.57</v>
      </c>
    </row>
    <row r="47" spans="1:13" hidden="1" x14ac:dyDescent="0.2">
      <c r="A47" s="86" t="str">
        <f>'Input Data'!B63</f>
        <v>CALGARY</v>
      </c>
      <c r="B47" s="86" t="str">
        <f>'Input Data'!AH63</f>
        <v>5225 106 AVE SE</v>
      </c>
      <c r="C47" s="86" t="str">
        <f>'Input Data'!C63</f>
        <v>AB</v>
      </c>
      <c r="D47" s="86" t="str">
        <f>'Input Data'!D63</f>
        <v>REGULAR</v>
      </c>
      <c r="E47" s="86">
        <f>'Input Data'!P63</f>
        <v>88.4</v>
      </c>
      <c r="F47" s="86">
        <f>'Input Data'!F63</f>
        <v>10</v>
      </c>
      <c r="G47" s="86">
        <f>'Input Data'!G63</f>
        <v>13</v>
      </c>
      <c r="H47" s="86">
        <f>'Input Data'!H63</f>
        <v>0</v>
      </c>
      <c r="I47" s="86">
        <f>'Input Data'!I63</f>
        <v>0</v>
      </c>
      <c r="J47" s="86">
        <f t="shared" si="0"/>
        <v>111.4</v>
      </c>
      <c r="K47" s="88">
        <f>J47*'Input Data'!AF63</f>
        <v>5.57</v>
      </c>
      <c r="L47" s="88">
        <f>J47*'Input Data'!AG63</f>
        <v>0</v>
      </c>
      <c r="M47" s="88">
        <f t="shared" si="1"/>
        <v>116.97</v>
      </c>
    </row>
    <row r="48" spans="1:13" hidden="1" x14ac:dyDescent="0.2">
      <c r="A48" s="86" t="str">
        <f>'Input Data'!B64</f>
        <v>CALGARY</v>
      </c>
      <c r="B48" s="86" t="str">
        <f>'Input Data'!AH64</f>
        <v>5225 106 AVE SE</v>
      </c>
      <c r="C48" s="86" t="str">
        <f>'Input Data'!C64</f>
        <v>AB</v>
      </c>
      <c r="D48" s="86" t="str">
        <f>'Input Data'!D64</f>
        <v>UNBRAND DEF</v>
      </c>
      <c r="E48" s="86">
        <f>'Input Data'!P64</f>
        <v>127.2</v>
      </c>
      <c r="F48" s="86">
        <f>'Input Data'!F64</f>
        <v>0</v>
      </c>
      <c r="G48" s="86">
        <f>'Input Data'!G64</f>
        <v>0</v>
      </c>
      <c r="H48" s="86">
        <f>'Input Data'!H64</f>
        <v>0</v>
      </c>
      <c r="I48" s="86">
        <f>'Input Data'!I64</f>
        <v>0</v>
      </c>
      <c r="J48" s="86">
        <f t="shared" si="0"/>
        <v>127.2</v>
      </c>
      <c r="K48" s="88">
        <f>J48*'Input Data'!AF64</f>
        <v>6.36</v>
      </c>
      <c r="L48" s="88">
        <f>J48*'Input Data'!AG64</f>
        <v>0</v>
      </c>
      <c r="M48" s="88">
        <f t="shared" si="1"/>
        <v>133.56</v>
      </c>
    </row>
    <row r="49" spans="1:13" hidden="1" x14ac:dyDescent="0.2">
      <c r="A49" s="86" t="str">
        <f>'Input Data'!B65</f>
        <v>CALGARY</v>
      </c>
      <c r="B49" s="86" t="str">
        <f>'Input Data'!AH65</f>
        <v>234090 WRANGLER RD</v>
      </c>
      <c r="C49" s="86" t="str">
        <f>'Input Data'!C65</f>
        <v>AB</v>
      </c>
      <c r="D49" s="86" t="str">
        <f>'Input Data'!D65</f>
        <v>D LS DYED</v>
      </c>
      <c r="E49" s="86">
        <f>'Input Data'!P65</f>
        <v>106.3</v>
      </c>
      <c r="F49" s="86">
        <f>'Input Data'!F65</f>
        <v>4</v>
      </c>
      <c r="G49" s="86">
        <f>'Input Data'!G65</f>
        <v>4</v>
      </c>
      <c r="H49" s="86">
        <f>'Input Data'!H65</f>
        <v>0</v>
      </c>
      <c r="I49" s="86">
        <f>'Input Data'!I65</f>
        <v>0</v>
      </c>
      <c r="J49" s="86">
        <f t="shared" si="0"/>
        <v>114.3</v>
      </c>
      <c r="K49" s="88">
        <f>J49*'Input Data'!AF65</f>
        <v>5.7149999999999999</v>
      </c>
      <c r="L49" s="88">
        <f>J49*'Input Data'!AG65</f>
        <v>0</v>
      </c>
      <c r="M49" s="88">
        <f t="shared" si="1"/>
        <v>120.015</v>
      </c>
    </row>
    <row r="50" spans="1:13" hidden="1" x14ac:dyDescent="0.2">
      <c r="A50" s="86" t="str">
        <f>'Input Data'!B66</f>
        <v>CALGARY</v>
      </c>
      <c r="B50" s="86" t="str">
        <f>'Input Data'!AH66</f>
        <v>234090 WRANGLER RD</v>
      </c>
      <c r="C50" s="86" t="str">
        <f>'Input Data'!C66</f>
        <v>AB</v>
      </c>
      <c r="D50" s="86" t="str">
        <f>'Input Data'!D66</f>
        <v>DIESEL LS</v>
      </c>
      <c r="E50" s="86">
        <f>'Input Data'!P66</f>
        <v>106.3</v>
      </c>
      <c r="F50" s="86">
        <f>'Input Data'!F66</f>
        <v>4</v>
      </c>
      <c r="G50" s="86">
        <f>'Input Data'!G66</f>
        <v>13</v>
      </c>
      <c r="H50" s="86">
        <f>'Input Data'!H66</f>
        <v>0</v>
      </c>
      <c r="I50" s="86">
        <f>'Input Data'!I66</f>
        <v>0</v>
      </c>
      <c r="J50" s="86">
        <f t="shared" si="0"/>
        <v>123.3</v>
      </c>
      <c r="K50" s="88">
        <f>J50*'Input Data'!AF66</f>
        <v>6.165</v>
      </c>
      <c r="L50" s="88">
        <f>J50*'Input Data'!AG66</f>
        <v>0</v>
      </c>
      <c r="M50" s="88">
        <f t="shared" si="1"/>
        <v>129.465</v>
      </c>
    </row>
    <row r="51" spans="1:13" hidden="1" x14ac:dyDescent="0.2">
      <c r="A51" s="86" t="str">
        <f>'Input Data'!B67</f>
        <v>CALGARY</v>
      </c>
      <c r="B51" s="86" t="str">
        <f>'Input Data'!AH67</f>
        <v>234090 WRANGLER RD</v>
      </c>
      <c r="C51" s="86" t="str">
        <f>'Input Data'!C67</f>
        <v>AB</v>
      </c>
      <c r="D51" s="86" t="str">
        <f>'Input Data'!D67</f>
        <v>ETHANOL REG</v>
      </c>
      <c r="E51" s="86">
        <f>'Input Data'!P67</f>
        <v>94.1</v>
      </c>
      <c r="F51" s="86">
        <f>'Input Data'!F67</f>
        <v>10</v>
      </c>
      <c r="G51" s="86">
        <f>'Input Data'!G67</f>
        <v>13</v>
      </c>
      <c r="H51" s="86">
        <f>'Input Data'!H67</f>
        <v>0</v>
      </c>
      <c r="I51" s="86">
        <f>'Input Data'!I67</f>
        <v>0</v>
      </c>
      <c r="J51" s="86">
        <f t="shared" si="0"/>
        <v>117.1</v>
      </c>
      <c r="K51" s="88">
        <f>J51*'Input Data'!AF67</f>
        <v>5.8550000000000004</v>
      </c>
      <c r="L51" s="88">
        <f>J51*'Input Data'!AG67</f>
        <v>0</v>
      </c>
      <c r="M51" s="88">
        <f t="shared" si="1"/>
        <v>122.955</v>
      </c>
    </row>
    <row r="52" spans="1:13" hidden="1" x14ac:dyDescent="0.2">
      <c r="A52" s="86" t="str">
        <f>'Input Data'!B68</f>
        <v>CALGARY</v>
      </c>
      <c r="B52" s="86" t="str">
        <f>'Input Data'!AH68</f>
        <v>234090 WRANGLER RD</v>
      </c>
      <c r="C52" s="86" t="str">
        <f>'Input Data'!C68</f>
        <v>AB</v>
      </c>
      <c r="D52" s="86" t="str">
        <f>'Input Data'!D68</f>
        <v>REGULAR</v>
      </c>
      <c r="E52" s="86">
        <f>'Input Data'!P68</f>
        <v>87.7</v>
      </c>
      <c r="F52" s="86">
        <f>'Input Data'!F68</f>
        <v>10</v>
      </c>
      <c r="G52" s="86">
        <f>'Input Data'!G68</f>
        <v>13</v>
      </c>
      <c r="H52" s="86">
        <f>'Input Data'!H68</f>
        <v>0</v>
      </c>
      <c r="I52" s="86">
        <f>'Input Data'!I68</f>
        <v>0</v>
      </c>
      <c r="J52" s="86">
        <f t="shared" si="0"/>
        <v>110.7</v>
      </c>
      <c r="K52" s="88">
        <f>J52*'Input Data'!AF68</f>
        <v>5.5350000000000001</v>
      </c>
      <c r="L52" s="88">
        <f>J52*'Input Data'!AG68</f>
        <v>0</v>
      </c>
      <c r="M52" s="88">
        <f t="shared" si="1"/>
        <v>116.235</v>
      </c>
    </row>
    <row r="53" spans="1:13" hidden="1" x14ac:dyDescent="0.2">
      <c r="A53" s="86" t="str">
        <f>'Input Data'!B69</f>
        <v>CALGARY</v>
      </c>
      <c r="B53" s="86" t="str">
        <f>'Input Data'!AH69</f>
        <v>234090 WRANGLER RD</v>
      </c>
      <c r="C53" s="86" t="str">
        <f>'Input Data'!C69</f>
        <v>AB</v>
      </c>
      <c r="D53" s="86" t="str">
        <f>'Input Data'!D69</f>
        <v>UNBRAND DEF</v>
      </c>
      <c r="E53" s="86">
        <f>'Input Data'!P69</f>
        <v>98.6</v>
      </c>
      <c r="F53" s="86">
        <f>'Input Data'!F69</f>
        <v>0</v>
      </c>
      <c r="G53" s="86">
        <f>'Input Data'!G69</f>
        <v>0</v>
      </c>
      <c r="H53" s="86">
        <f>'Input Data'!H69</f>
        <v>0</v>
      </c>
      <c r="I53" s="86">
        <f>'Input Data'!I69</f>
        <v>0</v>
      </c>
      <c r="J53" s="86">
        <f t="shared" si="0"/>
        <v>98.6</v>
      </c>
      <c r="K53" s="88">
        <f>J53*'Input Data'!AF69</f>
        <v>4.93</v>
      </c>
      <c r="L53" s="88">
        <f>J53*'Input Data'!AG69</f>
        <v>0</v>
      </c>
      <c r="M53" s="88">
        <f t="shared" si="1"/>
        <v>103.53</v>
      </c>
    </row>
    <row r="54" spans="1:13" hidden="1" x14ac:dyDescent="0.2">
      <c r="A54" s="86" t="str">
        <f>'Input Data'!B70</f>
        <v>CALGARY</v>
      </c>
      <c r="B54" s="86" t="str">
        <f>'Input Data'!AH70</f>
        <v>6811 52 ST SE</v>
      </c>
      <c r="C54" s="86" t="str">
        <f>'Input Data'!C70</f>
        <v>AB</v>
      </c>
      <c r="D54" s="86" t="str">
        <f>'Input Data'!D70</f>
        <v>D LS DYED</v>
      </c>
      <c r="E54" s="86">
        <f>'Input Data'!P70</f>
        <v>106</v>
      </c>
      <c r="F54" s="86">
        <f>'Input Data'!F70</f>
        <v>4</v>
      </c>
      <c r="G54" s="86">
        <f>'Input Data'!G70</f>
        <v>4</v>
      </c>
      <c r="H54" s="86">
        <f>'Input Data'!H70</f>
        <v>0</v>
      </c>
      <c r="I54" s="86">
        <f>'Input Data'!I70</f>
        <v>0</v>
      </c>
      <c r="J54" s="86">
        <f t="shared" si="0"/>
        <v>114</v>
      </c>
      <c r="K54" s="88">
        <f>J54*'Input Data'!AF70</f>
        <v>5.7</v>
      </c>
      <c r="L54" s="88">
        <f>J54*'Input Data'!AG70</f>
        <v>0</v>
      </c>
      <c r="M54" s="88">
        <f t="shared" si="1"/>
        <v>119.7</v>
      </c>
    </row>
    <row r="55" spans="1:13" hidden="1" x14ac:dyDescent="0.2">
      <c r="A55" s="86" t="str">
        <f>'Input Data'!B71</f>
        <v>CALGARY</v>
      </c>
      <c r="B55" s="86" t="str">
        <f>'Input Data'!AH71</f>
        <v>6811 52 ST SE</v>
      </c>
      <c r="C55" s="86" t="str">
        <f>'Input Data'!C71</f>
        <v>AB</v>
      </c>
      <c r="D55" s="86" t="str">
        <f>'Input Data'!D71</f>
        <v>DIESEL LS</v>
      </c>
      <c r="E55" s="86">
        <f>'Input Data'!P71</f>
        <v>106</v>
      </c>
      <c r="F55" s="86">
        <f>'Input Data'!F71</f>
        <v>4</v>
      </c>
      <c r="G55" s="86">
        <f>'Input Data'!G71</f>
        <v>13</v>
      </c>
      <c r="H55" s="86">
        <f>'Input Data'!H71</f>
        <v>0</v>
      </c>
      <c r="I55" s="86">
        <f>'Input Data'!I71</f>
        <v>0</v>
      </c>
      <c r="J55" s="86">
        <f t="shared" si="0"/>
        <v>123</v>
      </c>
      <c r="K55" s="88">
        <f>J55*'Input Data'!AF71</f>
        <v>6.15</v>
      </c>
      <c r="L55" s="88">
        <f>J55*'Input Data'!AG71</f>
        <v>0</v>
      </c>
      <c r="M55" s="88">
        <f t="shared" si="1"/>
        <v>129.15</v>
      </c>
    </row>
    <row r="56" spans="1:13" hidden="1" x14ac:dyDescent="0.2">
      <c r="A56" s="86" t="str">
        <f>'Input Data'!B72</f>
        <v>CALGARY</v>
      </c>
      <c r="B56" s="86" t="str">
        <f>'Input Data'!AH72</f>
        <v>6811 52 ST SE</v>
      </c>
      <c r="C56" s="86" t="str">
        <f>'Input Data'!C72</f>
        <v>AB</v>
      </c>
      <c r="D56" s="86" t="str">
        <f>'Input Data'!D72</f>
        <v>ETH MID</v>
      </c>
      <c r="E56" s="86">
        <f>'Input Data'!P72</f>
        <v>106</v>
      </c>
      <c r="F56" s="86">
        <f>'Input Data'!F72</f>
        <v>10</v>
      </c>
      <c r="G56" s="86">
        <f>'Input Data'!G72</f>
        <v>13</v>
      </c>
      <c r="H56" s="86">
        <f>'Input Data'!H72</f>
        <v>0</v>
      </c>
      <c r="I56" s="86">
        <f>'Input Data'!I72</f>
        <v>0</v>
      </c>
      <c r="J56" s="86">
        <f t="shared" si="0"/>
        <v>129</v>
      </c>
      <c r="K56" s="88">
        <f>J56*'Input Data'!AF72</f>
        <v>6.45</v>
      </c>
      <c r="L56" s="88">
        <f>J56*'Input Data'!AG72</f>
        <v>0</v>
      </c>
      <c r="M56" s="88">
        <f t="shared" si="1"/>
        <v>135.44999999999999</v>
      </c>
    </row>
    <row r="57" spans="1:13" hidden="1" x14ac:dyDescent="0.2">
      <c r="A57" s="86" t="str">
        <f>'Input Data'!B73</f>
        <v>CALGARY</v>
      </c>
      <c r="B57" s="86" t="str">
        <f>'Input Data'!AH73</f>
        <v>6811 52 ST SE</v>
      </c>
      <c r="C57" s="86" t="str">
        <f>'Input Data'!C73</f>
        <v>AB</v>
      </c>
      <c r="D57" s="86" t="str">
        <f>'Input Data'!D73</f>
        <v>ETH REG DYE</v>
      </c>
      <c r="E57" s="86">
        <f>'Input Data'!P73</f>
        <v>93.8</v>
      </c>
      <c r="F57" s="86">
        <f>'Input Data'!F73</f>
        <v>10</v>
      </c>
      <c r="G57" s="86">
        <f>'Input Data'!G73</f>
        <v>4</v>
      </c>
      <c r="H57" s="86">
        <f>'Input Data'!H73</f>
        <v>0</v>
      </c>
      <c r="I57" s="86">
        <f>'Input Data'!I73</f>
        <v>0</v>
      </c>
      <c r="J57" s="86">
        <f t="shared" si="0"/>
        <v>107.8</v>
      </c>
      <c r="K57" s="88">
        <f>J57*'Input Data'!AF73</f>
        <v>5.3900000000000006</v>
      </c>
      <c r="L57" s="88">
        <f>J57*'Input Data'!AG73</f>
        <v>0</v>
      </c>
      <c r="M57" s="88">
        <f t="shared" si="1"/>
        <v>113.19</v>
      </c>
    </row>
    <row r="58" spans="1:13" hidden="1" x14ac:dyDescent="0.2">
      <c r="A58" s="86" t="str">
        <f>'Input Data'!B74</f>
        <v>CALGARY</v>
      </c>
      <c r="B58" s="86" t="str">
        <f>'Input Data'!AH74</f>
        <v>6811 52 ST SE</v>
      </c>
      <c r="C58" s="86" t="str">
        <f>'Input Data'!C74</f>
        <v>AB</v>
      </c>
      <c r="D58" s="86" t="str">
        <f>'Input Data'!D74</f>
        <v>ETHANOL REG</v>
      </c>
      <c r="E58" s="86">
        <f>'Input Data'!P74</f>
        <v>93.8</v>
      </c>
      <c r="F58" s="86">
        <f>'Input Data'!F74</f>
        <v>10</v>
      </c>
      <c r="G58" s="86">
        <f>'Input Data'!G74</f>
        <v>13</v>
      </c>
      <c r="H58" s="86">
        <f>'Input Data'!H74</f>
        <v>0</v>
      </c>
      <c r="I58" s="86">
        <f>'Input Data'!I74</f>
        <v>0</v>
      </c>
      <c r="J58" s="86">
        <f t="shared" si="0"/>
        <v>116.8</v>
      </c>
      <c r="K58" s="88">
        <f>J58*'Input Data'!AF74</f>
        <v>5.84</v>
      </c>
      <c r="L58" s="88">
        <f>J58*'Input Data'!AG74</f>
        <v>0</v>
      </c>
      <c r="M58" s="88">
        <f t="shared" si="1"/>
        <v>122.64</v>
      </c>
    </row>
    <row r="59" spans="1:13" hidden="1" x14ac:dyDescent="0.2">
      <c r="A59" s="86" t="str">
        <f>'Input Data'!B75</f>
        <v>CALGARY</v>
      </c>
      <c r="B59" s="86" t="str">
        <f>'Input Data'!AH75</f>
        <v>6811 52 ST SE</v>
      </c>
      <c r="C59" s="86" t="str">
        <f>'Input Data'!C75</f>
        <v>AB</v>
      </c>
      <c r="D59" s="86" t="str">
        <f>'Input Data'!D75</f>
        <v>MID</v>
      </c>
      <c r="E59" s="86">
        <f>'Input Data'!P75</f>
        <v>115</v>
      </c>
      <c r="F59" s="86">
        <f>'Input Data'!F75</f>
        <v>10</v>
      </c>
      <c r="G59" s="86">
        <f>'Input Data'!G75</f>
        <v>13</v>
      </c>
      <c r="H59" s="86">
        <f>'Input Data'!H75</f>
        <v>0</v>
      </c>
      <c r="I59" s="86">
        <f>'Input Data'!I75</f>
        <v>0</v>
      </c>
      <c r="J59" s="86">
        <f t="shared" si="0"/>
        <v>138</v>
      </c>
      <c r="K59" s="88">
        <f>J59*'Input Data'!AF75</f>
        <v>6.9</v>
      </c>
      <c r="L59" s="88">
        <f>J59*'Input Data'!AG75</f>
        <v>0</v>
      </c>
      <c r="M59" s="88">
        <f t="shared" si="1"/>
        <v>144.9</v>
      </c>
    </row>
    <row r="60" spans="1:13" hidden="1" x14ac:dyDescent="0.2">
      <c r="A60" s="86" t="str">
        <f>'Input Data'!B76</f>
        <v>CALGARY</v>
      </c>
      <c r="B60" s="86" t="str">
        <f>'Input Data'!AH76</f>
        <v>6811 52 ST SE</v>
      </c>
      <c r="C60" s="86" t="str">
        <f>'Input Data'!C76</f>
        <v>AB</v>
      </c>
      <c r="D60" s="86" t="str">
        <f>'Input Data'!D76</f>
        <v>PREM DYED</v>
      </c>
      <c r="E60" s="86">
        <f>'Input Data'!P76</f>
        <v>113.8</v>
      </c>
      <c r="F60" s="86">
        <f>'Input Data'!F76</f>
        <v>10</v>
      </c>
      <c r="G60" s="86">
        <f>'Input Data'!G76</f>
        <v>4</v>
      </c>
      <c r="H60" s="86">
        <f>'Input Data'!H76</f>
        <v>0</v>
      </c>
      <c r="I60" s="86">
        <f>'Input Data'!I76</f>
        <v>0</v>
      </c>
      <c r="J60" s="86">
        <f t="shared" si="0"/>
        <v>127.8</v>
      </c>
      <c r="K60" s="88">
        <f>J60*'Input Data'!AF76</f>
        <v>6.3900000000000006</v>
      </c>
      <c r="L60" s="88">
        <f>J60*'Input Data'!AG76</f>
        <v>0</v>
      </c>
      <c r="M60" s="88">
        <f t="shared" si="1"/>
        <v>134.19</v>
      </c>
    </row>
    <row r="61" spans="1:13" hidden="1" x14ac:dyDescent="0.2">
      <c r="A61" s="86" t="str">
        <f>'Input Data'!B77</f>
        <v>CALGARY</v>
      </c>
      <c r="B61" s="86" t="str">
        <f>'Input Data'!AH77</f>
        <v>6811 52 ST SE</v>
      </c>
      <c r="C61" s="86" t="str">
        <f>'Input Data'!C77</f>
        <v>AB</v>
      </c>
      <c r="D61" s="86" t="str">
        <f>'Input Data'!D77</f>
        <v>PREMIUM</v>
      </c>
      <c r="E61" s="86">
        <f>'Input Data'!P77</f>
        <v>113.8</v>
      </c>
      <c r="F61" s="86">
        <f>'Input Data'!F77</f>
        <v>10</v>
      </c>
      <c r="G61" s="86">
        <f>'Input Data'!G77</f>
        <v>13</v>
      </c>
      <c r="H61" s="86">
        <f>'Input Data'!H77</f>
        <v>0</v>
      </c>
      <c r="I61" s="86">
        <f>'Input Data'!I77</f>
        <v>0</v>
      </c>
      <c r="J61" s="86">
        <f t="shared" si="0"/>
        <v>136.80000000000001</v>
      </c>
      <c r="K61" s="88">
        <f>J61*'Input Data'!AF77</f>
        <v>6.8400000000000007</v>
      </c>
      <c r="L61" s="88">
        <f>J61*'Input Data'!AG77</f>
        <v>0</v>
      </c>
      <c r="M61" s="88">
        <f t="shared" si="1"/>
        <v>143.64000000000001</v>
      </c>
    </row>
    <row r="62" spans="1:13" hidden="1" x14ac:dyDescent="0.2">
      <c r="A62" s="86" t="str">
        <f>'Input Data'!B78</f>
        <v>CALGARY</v>
      </c>
      <c r="B62" s="86" t="str">
        <f>'Input Data'!AH78</f>
        <v>6811 52 ST SE</v>
      </c>
      <c r="C62" s="86" t="str">
        <f>'Input Data'!C78</f>
        <v>AB</v>
      </c>
      <c r="D62" s="86" t="str">
        <f>'Input Data'!D78</f>
        <v>REG DYED</v>
      </c>
      <c r="E62" s="86">
        <f>'Input Data'!P78</f>
        <v>97.5</v>
      </c>
      <c r="F62" s="86">
        <f>'Input Data'!F78</f>
        <v>10</v>
      </c>
      <c r="G62" s="86">
        <f>'Input Data'!G78</f>
        <v>4</v>
      </c>
      <c r="H62" s="86">
        <f>'Input Data'!H78</f>
        <v>0</v>
      </c>
      <c r="I62" s="86">
        <f>'Input Data'!I78</f>
        <v>0</v>
      </c>
      <c r="J62" s="86">
        <f t="shared" si="0"/>
        <v>111.5</v>
      </c>
      <c r="K62" s="88">
        <f>J62*'Input Data'!AF78</f>
        <v>5.5750000000000002</v>
      </c>
      <c r="L62" s="88">
        <f>J62*'Input Data'!AG78</f>
        <v>0</v>
      </c>
      <c r="M62" s="88">
        <f t="shared" si="1"/>
        <v>117.075</v>
      </c>
    </row>
    <row r="63" spans="1:13" hidden="1" x14ac:dyDescent="0.2">
      <c r="A63" s="86" t="str">
        <f>'Input Data'!B79</f>
        <v>CALGARY</v>
      </c>
      <c r="B63" s="86" t="str">
        <f>'Input Data'!AH79</f>
        <v>6811 52 ST SE</v>
      </c>
      <c r="C63" s="86" t="str">
        <f>'Input Data'!C79</f>
        <v>AB</v>
      </c>
      <c r="D63" s="86" t="str">
        <f>'Input Data'!D79</f>
        <v>REGULAR</v>
      </c>
      <c r="E63" s="86">
        <f>'Input Data'!P79</f>
        <v>97.5</v>
      </c>
      <c r="F63" s="86">
        <f>'Input Data'!F79</f>
        <v>10</v>
      </c>
      <c r="G63" s="86">
        <f>'Input Data'!G79</f>
        <v>13</v>
      </c>
      <c r="H63" s="86">
        <f>'Input Data'!H79</f>
        <v>0</v>
      </c>
      <c r="I63" s="86">
        <f>'Input Data'!I79</f>
        <v>0</v>
      </c>
      <c r="J63" s="86">
        <f t="shared" si="0"/>
        <v>120.5</v>
      </c>
      <c r="K63" s="88">
        <f>J63*'Input Data'!AF79</f>
        <v>6.0250000000000004</v>
      </c>
      <c r="L63" s="88">
        <f>J63*'Input Data'!AG79</f>
        <v>0</v>
      </c>
      <c r="M63" s="88">
        <f t="shared" si="1"/>
        <v>126.52500000000001</v>
      </c>
    </row>
    <row r="64" spans="1:13" hidden="1" x14ac:dyDescent="0.2">
      <c r="A64" s="86" t="str">
        <f>'Input Data'!B80</f>
        <v>CALGARY</v>
      </c>
      <c r="B64" s="86" t="str">
        <f>'Input Data'!AH80</f>
        <v>6811 52 ST SE</v>
      </c>
      <c r="C64" s="86" t="str">
        <f>'Input Data'!C80</f>
        <v>AB</v>
      </c>
      <c r="D64" s="86" t="str">
        <f>'Input Data'!D80</f>
        <v>UNBRAND DEF</v>
      </c>
      <c r="E64" s="86">
        <f>'Input Data'!P80</f>
        <v>98.6</v>
      </c>
      <c r="F64" s="86">
        <f>'Input Data'!F80</f>
        <v>0</v>
      </c>
      <c r="G64" s="86">
        <f>'Input Data'!G80</f>
        <v>0</v>
      </c>
      <c r="H64" s="86">
        <f>'Input Data'!H80</f>
        <v>0</v>
      </c>
      <c r="I64" s="86">
        <f>'Input Data'!I80</f>
        <v>0</v>
      </c>
      <c r="J64" s="86">
        <f t="shared" si="0"/>
        <v>98.6</v>
      </c>
      <c r="K64" s="88">
        <f>J64*'Input Data'!AF80</f>
        <v>4.93</v>
      </c>
      <c r="L64" s="88">
        <f>J64*'Input Data'!AG80</f>
        <v>0</v>
      </c>
      <c r="M64" s="88">
        <f t="shared" si="1"/>
        <v>103.53</v>
      </c>
    </row>
    <row r="65" spans="1:13" hidden="1" x14ac:dyDescent="0.2">
      <c r="A65" s="86" t="str">
        <f>'Input Data'!B81</f>
        <v>CALGARY</v>
      </c>
      <c r="B65" s="86" t="str">
        <f>'Input Data'!AH81</f>
        <v>2504 7 AVE NE</v>
      </c>
      <c r="C65" s="86" t="str">
        <f>'Input Data'!C81</f>
        <v>AB</v>
      </c>
      <c r="D65" s="86" t="str">
        <f>'Input Data'!D81</f>
        <v>D LS DYED</v>
      </c>
      <c r="E65" s="86">
        <f>'Input Data'!P81</f>
        <v>105.6</v>
      </c>
      <c r="F65" s="86">
        <f>'Input Data'!F81</f>
        <v>4</v>
      </c>
      <c r="G65" s="86">
        <f>'Input Data'!G81</f>
        <v>4</v>
      </c>
      <c r="H65" s="86">
        <f>'Input Data'!H81</f>
        <v>0</v>
      </c>
      <c r="I65" s="86">
        <f>'Input Data'!I81</f>
        <v>0</v>
      </c>
      <c r="J65" s="86">
        <f t="shared" si="0"/>
        <v>113.6</v>
      </c>
      <c r="K65" s="88">
        <f>J65*'Input Data'!AF81</f>
        <v>5.68</v>
      </c>
      <c r="L65" s="88">
        <f>J65*'Input Data'!AG81</f>
        <v>0</v>
      </c>
      <c r="M65" s="88">
        <f t="shared" si="1"/>
        <v>119.28</v>
      </c>
    </row>
    <row r="66" spans="1:13" hidden="1" x14ac:dyDescent="0.2">
      <c r="A66" s="86" t="str">
        <f>'Input Data'!B82</f>
        <v>CALGARY</v>
      </c>
      <c r="B66" s="86" t="str">
        <f>'Input Data'!AH82</f>
        <v>2504 7 AVE NE</v>
      </c>
      <c r="C66" s="86" t="str">
        <f>'Input Data'!C82</f>
        <v>AB</v>
      </c>
      <c r="D66" s="86" t="str">
        <f>'Input Data'!D82</f>
        <v>DIESEL LS</v>
      </c>
      <c r="E66" s="86">
        <f>'Input Data'!P82</f>
        <v>105.6</v>
      </c>
      <c r="F66" s="86">
        <f>'Input Data'!F82</f>
        <v>4</v>
      </c>
      <c r="G66" s="86">
        <f>'Input Data'!G82</f>
        <v>13</v>
      </c>
      <c r="H66" s="86">
        <f>'Input Data'!H82</f>
        <v>0</v>
      </c>
      <c r="I66" s="86">
        <f>'Input Data'!I82</f>
        <v>0</v>
      </c>
      <c r="J66" s="86">
        <f t="shared" si="0"/>
        <v>122.6</v>
      </c>
      <c r="K66" s="88">
        <f>J66*'Input Data'!AF82</f>
        <v>6.13</v>
      </c>
      <c r="L66" s="88">
        <f>J66*'Input Data'!AG82</f>
        <v>0</v>
      </c>
      <c r="M66" s="88">
        <f t="shared" si="1"/>
        <v>128.72999999999999</v>
      </c>
    </row>
    <row r="67" spans="1:13" hidden="1" x14ac:dyDescent="0.2">
      <c r="A67" s="86" t="str">
        <f>'Input Data'!B83</f>
        <v>CALGARY</v>
      </c>
      <c r="B67" s="86" t="str">
        <f>'Input Data'!AH83</f>
        <v>2504 7 AVE NE</v>
      </c>
      <c r="C67" s="86" t="str">
        <f>'Input Data'!C83</f>
        <v>AB</v>
      </c>
      <c r="D67" s="86" t="str">
        <f>'Input Data'!D83</f>
        <v>ETH MID</v>
      </c>
      <c r="E67" s="86">
        <f>'Input Data'!P83</f>
        <v>101.5</v>
      </c>
      <c r="F67" s="86">
        <f>'Input Data'!F83</f>
        <v>10</v>
      </c>
      <c r="G67" s="86">
        <f>'Input Data'!G83</f>
        <v>13</v>
      </c>
      <c r="H67" s="86">
        <f>'Input Data'!H83</f>
        <v>0</v>
      </c>
      <c r="I67" s="86">
        <f>'Input Data'!I83</f>
        <v>0</v>
      </c>
      <c r="J67" s="86">
        <f t="shared" si="0"/>
        <v>124.5</v>
      </c>
      <c r="K67" s="88">
        <f>J67*'Input Data'!AF83</f>
        <v>6.2250000000000005</v>
      </c>
      <c r="L67" s="88">
        <f>J67*'Input Data'!AG83</f>
        <v>0</v>
      </c>
      <c r="M67" s="88">
        <f t="shared" si="1"/>
        <v>130.72499999999999</v>
      </c>
    </row>
    <row r="68" spans="1:13" hidden="1" x14ac:dyDescent="0.2">
      <c r="A68" s="86" t="str">
        <f>'Input Data'!B84</f>
        <v>CALGARY</v>
      </c>
      <c r="B68" s="86" t="str">
        <f>'Input Data'!AH84</f>
        <v>2504 7 AVE NE</v>
      </c>
      <c r="C68" s="86" t="str">
        <f>'Input Data'!C84</f>
        <v>AB</v>
      </c>
      <c r="D68" s="86" t="str">
        <f>'Input Data'!D84</f>
        <v>ETH REG DYE</v>
      </c>
      <c r="E68" s="86">
        <f>'Input Data'!P84</f>
        <v>93.3</v>
      </c>
      <c r="F68" s="86">
        <f>'Input Data'!F84</f>
        <v>10</v>
      </c>
      <c r="G68" s="86">
        <f>'Input Data'!G84</f>
        <v>4</v>
      </c>
      <c r="H68" s="86">
        <f>'Input Data'!H84</f>
        <v>0</v>
      </c>
      <c r="I68" s="86">
        <f>'Input Data'!I84</f>
        <v>0</v>
      </c>
      <c r="J68" s="86">
        <f t="shared" si="0"/>
        <v>107.3</v>
      </c>
      <c r="K68" s="88">
        <f>J68*'Input Data'!AF84</f>
        <v>5.3650000000000002</v>
      </c>
      <c r="L68" s="88">
        <f>J68*'Input Data'!AG84</f>
        <v>0</v>
      </c>
      <c r="M68" s="88">
        <f t="shared" si="1"/>
        <v>112.66499999999999</v>
      </c>
    </row>
    <row r="69" spans="1:13" hidden="1" x14ac:dyDescent="0.2">
      <c r="A69" s="86" t="str">
        <f>'Input Data'!B85</f>
        <v>CALGARY</v>
      </c>
      <c r="B69" s="86" t="str">
        <f>'Input Data'!AH85</f>
        <v>2504 7 AVE NE</v>
      </c>
      <c r="C69" s="86" t="str">
        <f>'Input Data'!C85</f>
        <v>AB</v>
      </c>
      <c r="D69" s="86" t="str">
        <f>'Input Data'!D85</f>
        <v>ETHANOL REG</v>
      </c>
      <c r="E69" s="86">
        <f>'Input Data'!P85</f>
        <v>93.3</v>
      </c>
      <c r="F69" s="86">
        <f>'Input Data'!F85</f>
        <v>10</v>
      </c>
      <c r="G69" s="86">
        <f>'Input Data'!G85</f>
        <v>13</v>
      </c>
      <c r="H69" s="86">
        <f>'Input Data'!H85</f>
        <v>0</v>
      </c>
      <c r="I69" s="86">
        <f>'Input Data'!I85</f>
        <v>0</v>
      </c>
      <c r="J69" s="86">
        <f t="shared" si="0"/>
        <v>116.3</v>
      </c>
      <c r="K69" s="88">
        <f>J69*'Input Data'!AF85</f>
        <v>5.8150000000000004</v>
      </c>
      <c r="L69" s="88">
        <f>J69*'Input Data'!AG85</f>
        <v>0</v>
      </c>
      <c r="M69" s="88">
        <f t="shared" si="1"/>
        <v>122.11499999999999</v>
      </c>
    </row>
    <row r="70" spans="1:13" hidden="1" x14ac:dyDescent="0.2">
      <c r="A70" s="86" t="str">
        <f>'Input Data'!B86</f>
        <v>CALGARY</v>
      </c>
      <c r="B70" s="86" t="str">
        <f>'Input Data'!AH86</f>
        <v>2504 7 AVE NE</v>
      </c>
      <c r="C70" s="86" t="str">
        <f>'Input Data'!C86</f>
        <v>AB</v>
      </c>
      <c r="D70" s="86" t="str">
        <f>'Input Data'!D86</f>
        <v>MID</v>
      </c>
      <c r="E70" s="86">
        <f>'Input Data'!P86</f>
        <v>106.7</v>
      </c>
      <c r="F70" s="86">
        <f>'Input Data'!F86</f>
        <v>10</v>
      </c>
      <c r="G70" s="86">
        <f>'Input Data'!G86</f>
        <v>13</v>
      </c>
      <c r="H70" s="86">
        <f>'Input Data'!H86</f>
        <v>0</v>
      </c>
      <c r="I70" s="86">
        <f>'Input Data'!I86</f>
        <v>0</v>
      </c>
      <c r="J70" s="86">
        <f t="shared" si="0"/>
        <v>129.69999999999999</v>
      </c>
      <c r="K70" s="88">
        <f>J70*'Input Data'!AF86</f>
        <v>6.4849999999999994</v>
      </c>
      <c r="L70" s="88">
        <f>J70*'Input Data'!AG86</f>
        <v>0</v>
      </c>
      <c r="M70" s="88">
        <f t="shared" si="1"/>
        <v>136.185</v>
      </c>
    </row>
    <row r="71" spans="1:13" hidden="1" x14ac:dyDescent="0.2">
      <c r="A71" s="86" t="str">
        <f>'Input Data'!B87</f>
        <v>CALGARY</v>
      </c>
      <c r="B71" s="86" t="str">
        <f>'Input Data'!AH87</f>
        <v>2504 7 AVE NE</v>
      </c>
      <c r="C71" s="86" t="str">
        <f>'Input Data'!C87</f>
        <v>AB</v>
      </c>
      <c r="D71" s="86" t="str">
        <f>'Input Data'!D87</f>
        <v>PREMIUM</v>
      </c>
      <c r="E71" s="86">
        <f>'Input Data'!P87</f>
        <v>105.2</v>
      </c>
      <c r="F71" s="86">
        <f>'Input Data'!F87</f>
        <v>10</v>
      </c>
      <c r="G71" s="86">
        <f>'Input Data'!G87</f>
        <v>13</v>
      </c>
      <c r="H71" s="86">
        <f>'Input Data'!H87</f>
        <v>0</v>
      </c>
      <c r="I71" s="86">
        <f>'Input Data'!I87</f>
        <v>0</v>
      </c>
      <c r="J71" s="86">
        <f t="shared" si="0"/>
        <v>128.19999999999999</v>
      </c>
      <c r="K71" s="88">
        <f>J71*'Input Data'!AF87</f>
        <v>6.41</v>
      </c>
      <c r="L71" s="88">
        <f>J71*'Input Data'!AG87</f>
        <v>0</v>
      </c>
      <c r="M71" s="88">
        <f t="shared" si="1"/>
        <v>134.60999999999999</v>
      </c>
    </row>
    <row r="72" spans="1:13" hidden="1" x14ac:dyDescent="0.2">
      <c r="A72" s="86" t="str">
        <f>'Input Data'!B88</f>
        <v>CALGARY</v>
      </c>
      <c r="B72" s="86" t="str">
        <f>'Input Data'!AH88</f>
        <v>2504 7 AVE NE</v>
      </c>
      <c r="C72" s="86" t="str">
        <f>'Input Data'!C88</f>
        <v>AB</v>
      </c>
      <c r="D72" s="86" t="str">
        <f>'Input Data'!D88</f>
        <v>REG DYED</v>
      </c>
      <c r="E72" s="86">
        <f>'Input Data'!P88</f>
        <v>93.2</v>
      </c>
      <c r="F72" s="86">
        <f>'Input Data'!F88</f>
        <v>10</v>
      </c>
      <c r="G72" s="86">
        <f>'Input Data'!G88</f>
        <v>4</v>
      </c>
      <c r="H72" s="86">
        <f>'Input Data'!H88</f>
        <v>0</v>
      </c>
      <c r="I72" s="86">
        <f>'Input Data'!I88</f>
        <v>0</v>
      </c>
      <c r="J72" s="86">
        <f t="shared" si="0"/>
        <v>107.2</v>
      </c>
      <c r="K72" s="88">
        <f>J72*'Input Data'!AF88</f>
        <v>5.36</v>
      </c>
      <c r="L72" s="88">
        <f>J72*'Input Data'!AG88</f>
        <v>0</v>
      </c>
      <c r="M72" s="88">
        <f t="shared" si="1"/>
        <v>112.56</v>
      </c>
    </row>
    <row r="73" spans="1:13" hidden="1" x14ac:dyDescent="0.2">
      <c r="A73" s="86" t="str">
        <f>'Input Data'!B89</f>
        <v>CALGARY</v>
      </c>
      <c r="B73" s="86" t="str">
        <f>'Input Data'!AH89</f>
        <v>2504 7 AVE NE</v>
      </c>
      <c r="C73" s="86" t="str">
        <f>'Input Data'!C89</f>
        <v>AB</v>
      </c>
      <c r="D73" s="86" t="str">
        <f>'Input Data'!D89</f>
        <v>REGULAR</v>
      </c>
      <c r="E73" s="86">
        <f>'Input Data'!P89</f>
        <v>93.2</v>
      </c>
      <c r="F73" s="86">
        <f>'Input Data'!F89</f>
        <v>10</v>
      </c>
      <c r="G73" s="86">
        <f>'Input Data'!G89</f>
        <v>13</v>
      </c>
      <c r="H73" s="86">
        <f>'Input Data'!H89</f>
        <v>0</v>
      </c>
      <c r="I73" s="86">
        <f>'Input Data'!I89</f>
        <v>0</v>
      </c>
      <c r="J73" s="86">
        <f t="shared" si="0"/>
        <v>116.2</v>
      </c>
      <c r="K73" s="88">
        <f>J73*'Input Data'!AF89</f>
        <v>5.8100000000000005</v>
      </c>
      <c r="L73" s="88">
        <f>J73*'Input Data'!AG89</f>
        <v>0</v>
      </c>
      <c r="M73" s="88">
        <f t="shared" si="1"/>
        <v>122.01</v>
      </c>
    </row>
    <row r="74" spans="1:13" hidden="1" x14ac:dyDescent="0.2">
      <c r="A74" s="86" t="str">
        <f>'Input Data'!B90</f>
        <v>CALGARY</v>
      </c>
      <c r="B74" s="86" t="e">
        <f>'Input Data'!AH90</f>
        <v>#N/A</v>
      </c>
      <c r="C74" s="86" t="str">
        <f>'Input Data'!C90</f>
        <v>AB</v>
      </c>
      <c r="D74" s="86" t="str">
        <f>'Input Data'!D90</f>
        <v>D LS DYED</v>
      </c>
      <c r="E74" s="86">
        <f>'Input Data'!P90</f>
        <v>106.3</v>
      </c>
      <c r="F74" s="86">
        <f>'Input Data'!F90</f>
        <v>4</v>
      </c>
      <c r="G74" s="86">
        <f>'Input Data'!G90</f>
        <v>4</v>
      </c>
      <c r="H74" s="86">
        <f>'Input Data'!H90</f>
        <v>0</v>
      </c>
      <c r="I74" s="86">
        <f>'Input Data'!I90</f>
        <v>0</v>
      </c>
      <c r="J74" s="86">
        <f t="shared" si="0"/>
        <v>114.3</v>
      </c>
      <c r="K74" s="88">
        <f>J74*'Input Data'!AF90</f>
        <v>5.7149999999999999</v>
      </c>
      <c r="L74" s="88">
        <f>J74*'Input Data'!AG90</f>
        <v>0</v>
      </c>
      <c r="M74" s="88">
        <f t="shared" si="1"/>
        <v>120.015</v>
      </c>
    </row>
    <row r="75" spans="1:13" hidden="1" x14ac:dyDescent="0.2">
      <c r="A75" s="86" t="str">
        <f>'Input Data'!B91</f>
        <v>CALGARY</v>
      </c>
      <c r="B75" s="86" t="e">
        <f>'Input Data'!AH91</f>
        <v>#N/A</v>
      </c>
      <c r="C75" s="86" t="str">
        <f>'Input Data'!C91</f>
        <v>AB</v>
      </c>
      <c r="D75" s="86" t="str">
        <f>'Input Data'!D91</f>
        <v>DIESEL LS</v>
      </c>
      <c r="E75" s="86">
        <f>'Input Data'!P91</f>
        <v>106.3</v>
      </c>
      <c r="F75" s="86">
        <f>'Input Data'!F91</f>
        <v>4</v>
      </c>
      <c r="G75" s="86">
        <f>'Input Data'!G91</f>
        <v>13</v>
      </c>
      <c r="H75" s="86">
        <f>'Input Data'!H91</f>
        <v>0</v>
      </c>
      <c r="I75" s="86">
        <f>'Input Data'!I91</f>
        <v>0</v>
      </c>
      <c r="J75" s="86">
        <f t="shared" si="0"/>
        <v>123.3</v>
      </c>
      <c r="K75" s="88">
        <f>J75*'Input Data'!AF91</f>
        <v>6.165</v>
      </c>
      <c r="L75" s="88">
        <f>J75*'Input Data'!AG91</f>
        <v>0</v>
      </c>
      <c r="M75" s="88">
        <f t="shared" si="1"/>
        <v>129.465</v>
      </c>
    </row>
    <row r="76" spans="1:13" hidden="1" x14ac:dyDescent="0.2">
      <c r="A76" s="86" t="str">
        <f>'Input Data'!B92</f>
        <v>CLAIRMONT</v>
      </c>
      <c r="B76" s="86" t="str">
        <f>'Input Data'!AH92</f>
        <v>7201 99 ST</v>
      </c>
      <c r="C76" s="86" t="str">
        <f>'Input Data'!C92</f>
        <v>AB</v>
      </c>
      <c r="D76" s="86" t="str">
        <f>'Input Data'!D92</f>
        <v>DIESEL LS</v>
      </c>
      <c r="E76" s="86">
        <f>'Input Data'!P92</f>
        <v>105.9</v>
      </c>
      <c r="F76" s="86">
        <f>'Input Data'!F92</f>
        <v>4</v>
      </c>
      <c r="G76" s="86">
        <f>'Input Data'!G92</f>
        <v>13</v>
      </c>
      <c r="H76" s="86">
        <f>'Input Data'!H92</f>
        <v>0</v>
      </c>
      <c r="I76" s="86">
        <f>'Input Data'!I92</f>
        <v>0</v>
      </c>
      <c r="J76" s="86">
        <f t="shared" ref="J76:J139" si="2">SUM(E76:I76)</f>
        <v>122.9</v>
      </c>
      <c r="K76" s="88">
        <f>J76*'Input Data'!AF92</f>
        <v>6.1450000000000005</v>
      </c>
      <c r="L76" s="88">
        <f>J76*'Input Data'!AG92</f>
        <v>0</v>
      </c>
      <c r="M76" s="88">
        <f t="shared" ref="M76:M139" si="3">SUM(J76:L76)</f>
        <v>129.04500000000002</v>
      </c>
    </row>
    <row r="77" spans="1:13" hidden="1" x14ac:dyDescent="0.2">
      <c r="A77" s="86" t="str">
        <f>'Input Data'!B93</f>
        <v>CLAIRMONT</v>
      </c>
      <c r="B77" s="86" t="str">
        <f>'Input Data'!AH93</f>
        <v>7201 99 ST</v>
      </c>
      <c r="C77" s="86" t="str">
        <f>'Input Data'!C93</f>
        <v>AB</v>
      </c>
      <c r="D77" s="86" t="str">
        <f>'Input Data'!D93</f>
        <v>ETH MID</v>
      </c>
      <c r="E77" s="86">
        <f>'Input Data'!P93</f>
        <v>98.5</v>
      </c>
      <c r="F77" s="86">
        <f>'Input Data'!F93</f>
        <v>10</v>
      </c>
      <c r="G77" s="86">
        <f>'Input Data'!G93</f>
        <v>13</v>
      </c>
      <c r="H77" s="86">
        <f>'Input Data'!H93</f>
        <v>0</v>
      </c>
      <c r="I77" s="86">
        <f>'Input Data'!I93</f>
        <v>0</v>
      </c>
      <c r="J77" s="86">
        <f t="shared" si="2"/>
        <v>121.5</v>
      </c>
      <c r="K77" s="88">
        <f>J77*'Input Data'!AF93</f>
        <v>6.0750000000000002</v>
      </c>
      <c r="L77" s="88">
        <f>J77*'Input Data'!AG93</f>
        <v>0</v>
      </c>
      <c r="M77" s="88">
        <f t="shared" si="3"/>
        <v>127.575</v>
      </c>
    </row>
    <row r="78" spans="1:13" hidden="1" x14ac:dyDescent="0.2">
      <c r="A78" s="86" t="str">
        <f>'Input Data'!B94</f>
        <v>CLAIRMONT</v>
      </c>
      <c r="B78" s="86" t="str">
        <f>'Input Data'!AH94</f>
        <v>7201 99 ST</v>
      </c>
      <c r="C78" s="86" t="str">
        <f>'Input Data'!C94</f>
        <v>AB</v>
      </c>
      <c r="D78" s="86" t="str">
        <f>'Input Data'!D94</f>
        <v>ETHANOL REG</v>
      </c>
      <c r="E78" s="86">
        <f>'Input Data'!P94</f>
        <v>94</v>
      </c>
      <c r="F78" s="86">
        <f>'Input Data'!F94</f>
        <v>10</v>
      </c>
      <c r="G78" s="86">
        <f>'Input Data'!G94</f>
        <v>13</v>
      </c>
      <c r="H78" s="86">
        <f>'Input Data'!H94</f>
        <v>0</v>
      </c>
      <c r="I78" s="86">
        <f>'Input Data'!I94</f>
        <v>0</v>
      </c>
      <c r="J78" s="86">
        <f t="shared" si="2"/>
        <v>117</v>
      </c>
      <c r="K78" s="88">
        <f>J78*'Input Data'!AF94</f>
        <v>5.8500000000000005</v>
      </c>
      <c r="L78" s="88">
        <f>J78*'Input Data'!AG94</f>
        <v>0</v>
      </c>
      <c r="M78" s="88">
        <f t="shared" si="3"/>
        <v>122.85</v>
      </c>
    </row>
    <row r="79" spans="1:13" hidden="1" x14ac:dyDescent="0.2">
      <c r="A79" s="86" t="str">
        <f>'Input Data'!B95</f>
        <v>CLAIRMONT</v>
      </c>
      <c r="B79" s="86" t="str">
        <f>'Input Data'!AH95</f>
        <v>7201 99 ST</v>
      </c>
      <c r="C79" s="86" t="str">
        <f>'Input Data'!C95</f>
        <v>AB</v>
      </c>
      <c r="D79" s="86" t="str">
        <f>'Input Data'!D95</f>
        <v>PREMIUM</v>
      </c>
      <c r="E79" s="86">
        <f>'Input Data'!P95</f>
        <v>114</v>
      </c>
      <c r="F79" s="86">
        <f>'Input Data'!F95</f>
        <v>10</v>
      </c>
      <c r="G79" s="86">
        <f>'Input Data'!G95</f>
        <v>13</v>
      </c>
      <c r="H79" s="86">
        <f>'Input Data'!H95</f>
        <v>0</v>
      </c>
      <c r="I79" s="86">
        <f>'Input Data'!I95</f>
        <v>0</v>
      </c>
      <c r="J79" s="86">
        <f t="shared" si="2"/>
        <v>137</v>
      </c>
      <c r="K79" s="88">
        <f>J79*'Input Data'!AF95</f>
        <v>6.8500000000000005</v>
      </c>
      <c r="L79" s="88">
        <f>J79*'Input Data'!AG95</f>
        <v>0</v>
      </c>
      <c r="M79" s="88">
        <f t="shared" si="3"/>
        <v>143.85</v>
      </c>
    </row>
    <row r="80" spans="1:13" hidden="1" x14ac:dyDescent="0.2">
      <c r="A80" s="86" t="str">
        <f>'Input Data'!B96</f>
        <v>COLD LAKE</v>
      </c>
      <c r="B80" s="86" t="e">
        <f>'Input Data'!AH96</f>
        <v>#N/A</v>
      </c>
      <c r="C80" s="86" t="str">
        <f>'Input Data'!C96</f>
        <v>AB</v>
      </c>
      <c r="D80" s="86" t="str">
        <f>'Input Data'!D96</f>
        <v>DIESEL LS</v>
      </c>
      <c r="E80" s="86">
        <f>'Input Data'!P96</f>
        <v>109.1</v>
      </c>
      <c r="F80" s="86">
        <f>'Input Data'!F96</f>
        <v>4</v>
      </c>
      <c r="G80" s="86">
        <f>'Input Data'!G96</f>
        <v>13</v>
      </c>
      <c r="H80" s="86">
        <f>'Input Data'!H96</f>
        <v>0</v>
      </c>
      <c r="I80" s="86">
        <f>'Input Data'!I96</f>
        <v>0</v>
      </c>
      <c r="J80" s="86">
        <f t="shared" si="2"/>
        <v>126.1</v>
      </c>
      <c r="K80" s="88">
        <f>J80*'Input Data'!AF96</f>
        <v>6.3049999999999997</v>
      </c>
      <c r="L80" s="88">
        <f>J80*'Input Data'!AG96</f>
        <v>0</v>
      </c>
      <c r="M80" s="88">
        <f t="shared" si="3"/>
        <v>132.405</v>
      </c>
    </row>
    <row r="81" spans="1:13" hidden="1" x14ac:dyDescent="0.2">
      <c r="A81" s="86" t="str">
        <f>'Input Data'!B97</f>
        <v>COLD LAKE</v>
      </c>
      <c r="B81" s="86" t="e">
        <f>'Input Data'!AH97</f>
        <v>#N/A</v>
      </c>
      <c r="C81" s="86" t="str">
        <f>'Input Data'!C97</f>
        <v>AB</v>
      </c>
      <c r="D81" s="86" t="str">
        <f>'Input Data'!D97</f>
        <v>ETHANOL REG</v>
      </c>
      <c r="E81" s="86">
        <f>'Input Data'!P97</f>
        <v>97.7</v>
      </c>
      <c r="F81" s="86">
        <f>'Input Data'!F97</f>
        <v>10</v>
      </c>
      <c r="G81" s="86">
        <f>'Input Data'!G97</f>
        <v>13</v>
      </c>
      <c r="H81" s="86">
        <f>'Input Data'!H97</f>
        <v>0</v>
      </c>
      <c r="I81" s="86">
        <f>'Input Data'!I97</f>
        <v>0</v>
      </c>
      <c r="J81" s="86">
        <f t="shared" si="2"/>
        <v>120.7</v>
      </c>
      <c r="K81" s="88">
        <f>J81*'Input Data'!AF97</f>
        <v>6.0350000000000001</v>
      </c>
      <c r="L81" s="88">
        <f>J81*'Input Data'!AG97</f>
        <v>0</v>
      </c>
      <c r="M81" s="88">
        <f t="shared" si="3"/>
        <v>126.735</v>
      </c>
    </row>
    <row r="82" spans="1:13" hidden="1" x14ac:dyDescent="0.2">
      <c r="A82" s="86" t="str">
        <f>'Input Data'!B98</f>
        <v>DEADMANS FLATS</v>
      </c>
      <c r="B82" s="86" t="e">
        <f>'Input Data'!AH98</f>
        <v>#N/A</v>
      </c>
      <c r="C82" s="86" t="str">
        <f>'Input Data'!C98</f>
        <v>AB</v>
      </c>
      <c r="D82" s="86" t="str">
        <f>'Input Data'!D98</f>
        <v>DIESEL LS</v>
      </c>
      <c r="E82" s="86">
        <f>'Input Data'!P98</f>
        <v>106.7</v>
      </c>
      <c r="F82" s="86">
        <f>'Input Data'!F98</f>
        <v>4</v>
      </c>
      <c r="G82" s="86">
        <f>'Input Data'!G98</f>
        <v>13</v>
      </c>
      <c r="H82" s="86">
        <f>'Input Data'!H98</f>
        <v>0</v>
      </c>
      <c r="I82" s="86">
        <f>'Input Data'!I98</f>
        <v>0</v>
      </c>
      <c r="J82" s="86">
        <f t="shared" si="2"/>
        <v>123.7</v>
      </c>
      <c r="K82" s="88">
        <f>J82*'Input Data'!AF98</f>
        <v>6.1850000000000005</v>
      </c>
      <c r="L82" s="88">
        <f>J82*'Input Data'!AG98</f>
        <v>0</v>
      </c>
      <c r="M82" s="88">
        <f t="shared" si="3"/>
        <v>129.88499999999999</v>
      </c>
    </row>
    <row r="83" spans="1:13" hidden="1" x14ac:dyDescent="0.2">
      <c r="A83" s="86" t="str">
        <f>'Input Data'!B99</f>
        <v>DEADMANS FLATS</v>
      </c>
      <c r="B83" s="86" t="e">
        <f>'Input Data'!AH99</f>
        <v>#N/A</v>
      </c>
      <c r="C83" s="86" t="str">
        <f>'Input Data'!C99</f>
        <v>AB</v>
      </c>
      <c r="D83" s="86" t="str">
        <f>'Input Data'!D99</f>
        <v>ETH MID</v>
      </c>
      <c r="E83" s="86">
        <f>'Input Data'!P99</f>
        <v>102.4</v>
      </c>
      <c r="F83" s="86">
        <f>'Input Data'!F99</f>
        <v>10</v>
      </c>
      <c r="G83" s="86">
        <f>'Input Data'!G99</f>
        <v>13</v>
      </c>
      <c r="H83" s="86">
        <f>'Input Data'!H99</f>
        <v>0</v>
      </c>
      <c r="I83" s="86">
        <f>'Input Data'!I99</f>
        <v>0</v>
      </c>
      <c r="J83" s="86">
        <f t="shared" si="2"/>
        <v>125.4</v>
      </c>
      <c r="K83" s="88">
        <f>J83*'Input Data'!AF99</f>
        <v>6.2700000000000005</v>
      </c>
      <c r="L83" s="88">
        <f>J83*'Input Data'!AG99</f>
        <v>0</v>
      </c>
      <c r="M83" s="88">
        <f t="shared" si="3"/>
        <v>131.67000000000002</v>
      </c>
    </row>
    <row r="84" spans="1:13" hidden="1" x14ac:dyDescent="0.2">
      <c r="A84" s="86" t="str">
        <f>'Input Data'!B100</f>
        <v>DEADMANS FLATS</v>
      </c>
      <c r="B84" s="86" t="e">
        <f>'Input Data'!AH100</f>
        <v>#N/A</v>
      </c>
      <c r="C84" s="86" t="str">
        <f>'Input Data'!C100</f>
        <v>AB</v>
      </c>
      <c r="D84" s="86" t="str">
        <f>'Input Data'!D100</f>
        <v>ETHANOL REG</v>
      </c>
      <c r="E84" s="86">
        <f>'Input Data'!P100</f>
        <v>94.2</v>
      </c>
      <c r="F84" s="86">
        <f>'Input Data'!F100</f>
        <v>10</v>
      </c>
      <c r="G84" s="86">
        <f>'Input Data'!G100</f>
        <v>13</v>
      </c>
      <c r="H84" s="86">
        <f>'Input Data'!H100</f>
        <v>0</v>
      </c>
      <c r="I84" s="86">
        <f>'Input Data'!I100</f>
        <v>0</v>
      </c>
      <c r="J84" s="86">
        <f t="shared" si="2"/>
        <v>117.2</v>
      </c>
      <c r="K84" s="88">
        <f>J84*'Input Data'!AF100</f>
        <v>5.86</v>
      </c>
      <c r="L84" s="88">
        <f>J84*'Input Data'!AG100</f>
        <v>0</v>
      </c>
      <c r="M84" s="88">
        <f t="shared" si="3"/>
        <v>123.06</v>
      </c>
    </row>
    <row r="85" spans="1:13" hidden="1" x14ac:dyDescent="0.2">
      <c r="A85" s="86" t="str">
        <f>'Input Data'!B101</f>
        <v>DRAYTON VALLEY</v>
      </c>
      <c r="B85" s="86" t="str">
        <f>'Input Data'!AH101</f>
        <v>5201 62 ST</v>
      </c>
      <c r="C85" s="86" t="str">
        <f>'Input Data'!C101</f>
        <v>AB</v>
      </c>
      <c r="D85" s="86" t="str">
        <f>'Input Data'!D101</f>
        <v>D LS DYED</v>
      </c>
      <c r="E85" s="86">
        <f>'Input Data'!P101</f>
        <v>103.7</v>
      </c>
      <c r="F85" s="86">
        <f>'Input Data'!F101</f>
        <v>4</v>
      </c>
      <c r="G85" s="86">
        <f>'Input Data'!G101</f>
        <v>4</v>
      </c>
      <c r="H85" s="86">
        <f>'Input Data'!H101</f>
        <v>0</v>
      </c>
      <c r="I85" s="86">
        <f>'Input Data'!I101</f>
        <v>0</v>
      </c>
      <c r="J85" s="86">
        <f t="shared" si="2"/>
        <v>111.7</v>
      </c>
      <c r="K85" s="88">
        <f>J85*'Input Data'!AF101</f>
        <v>5.5850000000000009</v>
      </c>
      <c r="L85" s="88">
        <f>J85*'Input Data'!AG101</f>
        <v>0</v>
      </c>
      <c r="M85" s="88">
        <f t="shared" si="3"/>
        <v>117.285</v>
      </c>
    </row>
    <row r="86" spans="1:13" hidden="1" x14ac:dyDescent="0.2">
      <c r="A86" s="86" t="str">
        <f>'Input Data'!B102</f>
        <v>DRAYTON VALLEY</v>
      </c>
      <c r="B86" s="86" t="str">
        <f>'Input Data'!AH102</f>
        <v>5201 62 ST</v>
      </c>
      <c r="C86" s="86" t="str">
        <f>'Input Data'!C102</f>
        <v>AB</v>
      </c>
      <c r="D86" s="86" t="str">
        <f>'Input Data'!D102</f>
        <v>DIESEL LS</v>
      </c>
      <c r="E86" s="86">
        <f>'Input Data'!P102</f>
        <v>103.7</v>
      </c>
      <c r="F86" s="86">
        <f>'Input Data'!F102</f>
        <v>4</v>
      </c>
      <c r="G86" s="86">
        <f>'Input Data'!G102</f>
        <v>13</v>
      </c>
      <c r="H86" s="86">
        <f>'Input Data'!H102</f>
        <v>0</v>
      </c>
      <c r="I86" s="86">
        <f>'Input Data'!I102</f>
        <v>0</v>
      </c>
      <c r="J86" s="86">
        <f t="shared" si="2"/>
        <v>120.7</v>
      </c>
      <c r="K86" s="88">
        <f>J86*'Input Data'!AF102</f>
        <v>6.0350000000000001</v>
      </c>
      <c r="L86" s="88">
        <f>J86*'Input Data'!AG102</f>
        <v>0</v>
      </c>
      <c r="M86" s="88">
        <f t="shared" si="3"/>
        <v>126.735</v>
      </c>
    </row>
    <row r="87" spans="1:13" hidden="1" x14ac:dyDescent="0.2">
      <c r="A87" s="86" t="str">
        <f>'Input Data'!B103</f>
        <v>DRAYTON VALLEY</v>
      </c>
      <c r="B87" s="86" t="str">
        <f>'Input Data'!AH103</f>
        <v>5201 62 ST</v>
      </c>
      <c r="C87" s="86" t="str">
        <f>'Input Data'!C103</f>
        <v>AB</v>
      </c>
      <c r="D87" s="86" t="str">
        <f>'Input Data'!D103</f>
        <v>ETHANOL REG</v>
      </c>
      <c r="E87" s="86">
        <f>'Input Data'!P103</f>
        <v>92.3</v>
      </c>
      <c r="F87" s="86">
        <f>'Input Data'!F103</f>
        <v>10</v>
      </c>
      <c r="G87" s="86">
        <f>'Input Data'!G103</f>
        <v>13</v>
      </c>
      <c r="H87" s="86">
        <f>'Input Data'!H103</f>
        <v>0</v>
      </c>
      <c r="I87" s="86">
        <f>'Input Data'!I103</f>
        <v>0</v>
      </c>
      <c r="J87" s="86">
        <f t="shared" si="2"/>
        <v>115.3</v>
      </c>
      <c r="K87" s="88">
        <f>J87*'Input Data'!AF103</f>
        <v>5.7650000000000006</v>
      </c>
      <c r="L87" s="88">
        <f>J87*'Input Data'!AG103</f>
        <v>0</v>
      </c>
      <c r="M87" s="88">
        <f t="shared" si="3"/>
        <v>121.065</v>
      </c>
    </row>
    <row r="88" spans="1:13" hidden="1" x14ac:dyDescent="0.2">
      <c r="A88" s="86" t="str">
        <f>'Input Data'!B104</f>
        <v>DRAYTON VALLEY</v>
      </c>
      <c r="B88" s="86" t="str">
        <f>'Input Data'!AH104</f>
        <v>5201 62 ST</v>
      </c>
      <c r="C88" s="86" t="str">
        <f>'Input Data'!C104</f>
        <v>AB</v>
      </c>
      <c r="D88" s="86" t="str">
        <f>'Input Data'!D104</f>
        <v>REGULAR</v>
      </c>
      <c r="E88" s="86">
        <f>'Input Data'!P104</f>
        <v>79.8</v>
      </c>
      <c r="F88" s="86">
        <f>'Input Data'!F104</f>
        <v>10</v>
      </c>
      <c r="G88" s="86">
        <f>'Input Data'!G104</f>
        <v>13</v>
      </c>
      <c r="H88" s="86">
        <f>'Input Data'!H104</f>
        <v>0</v>
      </c>
      <c r="I88" s="86">
        <f>'Input Data'!I104</f>
        <v>0</v>
      </c>
      <c r="J88" s="86">
        <f t="shared" si="2"/>
        <v>102.8</v>
      </c>
      <c r="K88" s="88">
        <f>J88*'Input Data'!AF104</f>
        <v>5.1400000000000006</v>
      </c>
      <c r="L88" s="88">
        <f>J88*'Input Data'!AG104</f>
        <v>0</v>
      </c>
      <c r="M88" s="88">
        <f t="shared" si="3"/>
        <v>107.94</v>
      </c>
    </row>
    <row r="89" spans="1:13" hidden="1" x14ac:dyDescent="0.2">
      <c r="A89" s="86" t="str">
        <f>'Input Data'!B105</f>
        <v>EDMONTON</v>
      </c>
      <c r="B89" s="86" t="str">
        <f>'Input Data'!AH105</f>
        <v>11760 167 ST NW</v>
      </c>
      <c r="C89" s="86" t="str">
        <f>'Input Data'!C105</f>
        <v>AB</v>
      </c>
      <c r="D89" s="86" t="str">
        <f>'Input Data'!D105</f>
        <v>DIESEL LS</v>
      </c>
      <c r="E89" s="86">
        <f>'Input Data'!P105</f>
        <v>102.5</v>
      </c>
      <c r="F89" s="86">
        <f>'Input Data'!F105</f>
        <v>4</v>
      </c>
      <c r="G89" s="86">
        <f>'Input Data'!G105</f>
        <v>13</v>
      </c>
      <c r="H89" s="86">
        <f>'Input Data'!H105</f>
        <v>0</v>
      </c>
      <c r="I89" s="86">
        <f>'Input Data'!I105</f>
        <v>0</v>
      </c>
      <c r="J89" s="86">
        <f t="shared" si="2"/>
        <v>119.5</v>
      </c>
      <c r="K89" s="88">
        <f>J89*'Input Data'!AF105</f>
        <v>5.9750000000000005</v>
      </c>
      <c r="L89" s="88">
        <f>J89*'Input Data'!AG105</f>
        <v>0</v>
      </c>
      <c r="M89" s="88">
        <f t="shared" si="3"/>
        <v>125.47499999999999</v>
      </c>
    </row>
    <row r="90" spans="1:13" hidden="1" x14ac:dyDescent="0.2">
      <c r="A90" s="86" t="str">
        <f>'Input Data'!B106</f>
        <v>EDMONTON</v>
      </c>
      <c r="B90" s="86" t="str">
        <f>'Input Data'!AH106</f>
        <v>11760 167 ST NW</v>
      </c>
      <c r="C90" s="86" t="str">
        <f>'Input Data'!C106</f>
        <v>AB</v>
      </c>
      <c r="D90" s="86" t="str">
        <f>'Input Data'!D106</f>
        <v>ETH MID</v>
      </c>
      <c r="E90" s="86">
        <f>'Input Data'!P106</f>
        <v>99.6</v>
      </c>
      <c r="F90" s="86">
        <f>'Input Data'!F106</f>
        <v>10</v>
      </c>
      <c r="G90" s="86">
        <f>'Input Data'!G106</f>
        <v>13</v>
      </c>
      <c r="H90" s="86">
        <f>'Input Data'!H106</f>
        <v>0</v>
      </c>
      <c r="I90" s="86">
        <f>'Input Data'!I106</f>
        <v>0</v>
      </c>
      <c r="J90" s="86">
        <f t="shared" si="2"/>
        <v>122.6</v>
      </c>
      <c r="K90" s="88">
        <f>J90*'Input Data'!AF106</f>
        <v>6.13</v>
      </c>
      <c r="L90" s="88">
        <f>J90*'Input Data'!AG106</f>
        <v>0</v>
      </c>
      <c r="M90" s="88">
        <f t="shared" si="3"/>
        <v>128.72999999999999</v>
      </c>
    </row>
    <row r="91" spans="1:13" hidden="1" x14ac:dyDescent="0.2">
      <c r="A91" s="86" t="str">
        <f>'Input Data'!B107</f>
        <v>EDMONTON</v>
      </c>
      <c r="B91" s="86" t="str">
        <f>'Input Data'!AH107</f>
        <v>11760 167 ST NW</v>
      </c>
      <c r="C91" s="86" t="str">
        <f>'Input Data'!C107</f>
        <v>AB</v>
      </c>
      <c r="D91" s="86" t="str">
        <f>'Input Data'!D107</f>
        <v>ETHANOL REG</v>
      </c>
      <c r="E91" s="86">
        <f>'Input Data'!P107</f>
        <v>91.1</v>
      </c>
      <c r="F91" s="86">
        <f>'Input Data'!F107</f>
        <v>10</v>
      </c>
      <c r="G91" s="86">
        <f>'Input Data'!G107</f>
        <v>13</v>
      </c>
      <c r="H91" s="86">
        <f>'Input Data'!H107</f>
        <v>0</v>
      </c>
      <c r="I91" s="86">
        <f>'Input Data'!I107</f>
        <v>0</v>
      </c>
      <c r="J91" s="86">
        <f t="shared" si="2"/>
        <v>114.1</v>
      </c>
      <c r="K91" s="88">
        <f>J91*'Input Data'!AF107</f>
        <v>5.7050000000000001</v>
      </c>
      <c r="L91" s="88">
        <f>J91*'Input Data'!AG107</f>
        <v>0</v>
      </c>
      <c r="M91" s="88">
        <f t="shared" si="3"/>
        <v>119.80499999999999</v>
      </c>
    </row>
    <row r="92" spans="1:13" hidden="1" x14ac:dyDescent="0.2">
      <c r="A92" s="86" t="str">
        <f>'Input Data'!B108</f>
        <v>EDMONTON</v>
      </c>
      <c r="B92" s="86" t="str">
        <f>'Input Data'!AH108</f>
        <v>11760 167 ST NW</v>
      </c>
      <c r="C92" s="86" t="str">
        <f>'Input Data'!C108</f>
        <v>AB</v>
      </c>
      <c r="D92" s="86" t="str">
        <f>'Input Data'!D108</f>
        <v>UNBRAND DEF</v>
      </c>
      <c r="E92" s="86">
        <f>'Input Data'!P108</f>
        <v>84.4</v>
      </c>
      <c r="F92" s="86">
        <f>'Input Data'!F108</f>
        <v>0</v>
      </c>
      <c r="G92" s="86">
        <f>'Input Data'!G108</f>
        <v>0</v>
      </c>
      <c r="H92" s="86">
        <f>'Input Data'!H108</f>
        <v>0</v>
      </c>
      <c r="I92" s="86">
        <f>'Input Data'!I108</f>
        <v>0</v>
      </c>
      <c r="J92" s="86">
        <f t="shared" si="2"/>
        <v>84.4</v>
      </c>
      <c r="K92" s="88">
        <f>J92*'Input Data'!AF108</f>
        <v>4.2200000000000006</v>
      </c>
      <c r="L92" s="88">
        <f>J92*'Input Data'!AG108</f>
        <v>0</v>
      </c>
      <c r="M92" s="88">
        <f t="shared" si="3"/>
        <v>88.62</v>
      </c>
    </row>
    <row r="93" spans="1:13" hidden="1" x14ac:dyDescent="0.2">
      <c r="A93" s="86" t="str">
        <f>'Input Data'!B109</f>
        <v>EDMONTON</v>
      </c>
      <c r="B93" s="86" t="str">
        <f>'Input Data'!AH109</f>
        <v>16002 114 AVE</v>
      </c>
      <c r="C93" s="86" t="str">
        <f>'Input Data'!C109</f>
        <v>AB</v>
      </c>
      <c r="D93" s="86" t="str">
        <f>'Input Data'!D109</f>
        <v>DIESEL LS</v>
      </c>
      <c r="E93" s="86">
        <f>'Input Data'!P109</f>
        <v>102.5</v>
      </c>
      <c r="F93" s="86">
        <f>'Input Data'!F109</f>
        <v>4</v>
      </c>
      <c r="G93" s="86">
        <f>'Input Data'!G109</f>
        <v>13</v>
      </c>
      <c r="H93" s="86">
        <f>'Input Data'!H109</f>
        <v>0</v>
      </c>
      <c r="I93" s="86">
        <f>'Input Data'!I109</f>
        <v>0</v>
      </c>
      <c r="J93" s="86">
        <f t="shared" si="2"/>
        <v>119.5</v>
      </c>
      <c r="K93" s="88">
        <f>J93*'Input Data'!AF109</f>
        <v>5.9750000000000005</v>
      </c>
      <c r="L93" s="88">
        <f>J93*'Input Data'!AG109</f>
        <v>0</v>
      </c>
      <c r="M93" s="88">
        <f t="shared" si="3"/>
        <v>125.47499999999999</v>
      </c>
    </row>
    <row r="94" spans="1:13" hidden="1" x14ac:dyDescent="0.2">
      <c r="A94" s="86" t="str">
        <f>'Input Data'!B110</f>
        <v>EDMONTON</v>
      </c>
      <c r="B94" s="86" t="str">
        <f>'Input Data'!AH110</f>
        <v>16002 114 AVE</v>
      </c>
      <c r="C94" s="86" t="str">
        <f>'Input Data'!C110</f>
        <v>AB</v>
      </c>
      <c r="D94" s="86" t="str">
        <f>'Input Data'!D110</f>
        <v>ETH MID</v>
      </c>
      <c r="E94" s="86">
        <f>'Input Data'!P110</f>
        <v>97.2</v>
      </c>
      <c r="F94" s="86">
        <f>'Input Data'!F110</f>
        <v>10</v>
      </c>
      <c r="G94" s="86">
        <f>'Input Data'!G110</f>
        <v>13</v>
      </c>
      <c r="H94" s="86">
        <f>'Input Data'!H110</f>
        <v>0</v>
      </c>
      <c r="I94" s="86">
        <f>'Input Data'!I110</f>
        <v>0</v>
      </c>
      <c r="J94" s="86">
        <f t="shared" si="2"/>
        <v>120.2</v>
      </c>
      <c r="K94" s="88">
        <f>J94*'Input Data'!AF110</f>
        <v>6.0100000000000007</v>
      </c>
      <c r="L94" s="88">
        <f>J94*'Input Data'!AG110</f>
        <v>0</v>
      </c>
      <c r="M94" s="88">
        <f t="shared" si="3"/>
        <v>126.21000000000001</v>
      </c>
    </row>
    <row r="95" spans="1:13" hidden="1" x14ac:dyDescent="0.2">
      <c r="A95" s="86" t="str">
        <f>'Input Data'!B111</f>
        <v>EDMONTON</v>
      </c>
      <c r="B95" s="86" t="str">
        <f>'Input Data'!AH111</f>
        <v>16002 114 AVE</v>
      </c>
      <c r="C95" s="86" t="str">
        <f>'Input Data'!C111</f>
        <v>AB</v>
      </c>
      <c r="D95" s="86" t="str">
        <f>'Input Data'!D111</f>
        <v>ETHANOL REG</v>
      </c>
      <c r="E95" s="86">
        <f>'Input Data'!P111</f>
        <v>92.7</v>
      </c>
      <c r="F95" s="86">
        <f>'Input Data'!F111</f>
        <v>10</v>
      </c>
      <c r="G95" s="86">
        <f>'Input Data'!G111</f>
        <v>13</v>
      </c>
      <c r="H95" s="86">
        <f>'Input Data'!H111</f>
        <v>0</v>
      </c>
      <c r="I95" s="86">
        <f>'Input Data'!I111</f>
        <v>0</v>
      </c>
      <c r="J95" s="86">
        <f t="shared" si="2"/>
        <v>115.7</v>
      </c>
      <c r="K95" s="88">
        <f>J95*'Input Data'!AF111</f>
        <v>5.7850000000000001</v>
      </c>
      <c r="L95" s="88">
        <f>J95*'Input Data'!AG111</f>
        <v>0</v>
      </c>
      <c r="M95" s="88">
        <f t="shared" si="3"/>
        <v>121.485</v>
      </c>
    </row>
    <row r="96" spans="1:13" hidden="1" x14ac:dyDescent="0.2">
      <c r="A96" s="86" t="str">
        <f>'Input Data'!B112</f>
        <v>EDMONTON</v>
      </c>
      <c r="B96" s="86" t="str">
        <f>'Input Data'!AH112</f>
        <v>16002 114 AVE</v>
      </c>
      <c r="C96" s="86" t="str">
        <f>'Input Data'!C112</f>
        <v>AB</v>
      </c>
      <c r="D96" s="86" t="str">
        <f>'Input Data'!D112</f>
        <v>PREMIUM</v>
      </c>
      <c r="E96" s="86">
        <f>'Input Data'!P112</f>
        <v>114.3</v>
      </c>
      <c r="F96" s="86">
        <f>'Input Data'!F112</f>
        <v>10</v>
      </c>
      <c r="G96" s="86">
        <f>'Input Data'!G112</f>
        <v>13</v>
      </c>
      <c r="H96" s="86">
        <f>'Input Data'!H112</f>
        <v>0</v>
      </c>
      <c r="I96" s="86">
        <f>'Input Data'!I112</f>
        <v>0</v>
      </c>
      <c r="J96" s="86">
        <f t="shared" si="2"/>
        <v>137.30000000000001</v>
      </c>
      <c r="K96" s="88">
        <f>J96*'Input Data'!AF112</f>
        <v>6.8650000000000011</v>
      </c>
      <c r="L96" s="88">
        <f>J96*'Input Data'!AG112</f>
        <v>0</v>
      </c>
      <c r="M96" s="88">
        <f t="shared" si="3"/>
        <v>144.16500000000002</v>
      </c>
    </row>
    <row r="97" spans="1:13" hidden="1" x14ac:dyDescent="0.2">
      <c r="A97" s="86" t="str">
        <f>'Input Data'!B113</f>
        <v>EDMONTON</v>
      </c>
      <c r="B97" s="86" t="str">
        <f>'Input Data'!AH113</f>
        <v>3515 76 AVE</v>
      </c>
      <c r="C97" s="86" t="str">
        <f>'Input Data'!C113</f>
        <v>AB</v>
      </c>
      <c r="D97" s="86" t="str">
        <f>'Input Data'!D113</f>
        <v>D LS DYED</v>
      </c>
      <c r="E97" s="86">
        <f>'Input Data'!P113</f>
        <v>102</v>
      </c>
      <c r="F97" s="86">
        <f>'Input Data'!F113</f>
        <v>4</v>
      </c>
      <c r="G97" s="86">
        <f>'Input Data'!G113</f>
        <v>4</v>
      </c>
      <c r="H97" s="86">
        <f>'Input Data'!H113</f>
        <v>0</v>
      </c>
      <c r="I97" s="86">
        <f>'Input Data'!I113</f>
        <v>0</v>
      </c>
      <c r="J97" s="86">
        <f t="shared" si="2"/>
        <v>110</v>
      </c>
      <c r="K97" s="88">
        <f>J97*'Input Data'!AF113</f>
        <v>5.5</v>
      </c>
      <c r="L97" s="88">
        <f>J97*'Input Data'!AG113</f>
        <v>0</v>
      </c>
      <c r="M97" s="88">
        <f t="shared" si="3"/>
        <v>115.5</v>
      </c>
    </row>
    <row r="98" spans="1:13" hidden="1" x14ac:dyDescent="0.2">
      <c r="A98" s="86" t="str">
        <f>'Input Data'!B114</f>
        <v>EDMONTON</v>
      </c>
      <c r="B98" s="86" t="str">
        <f>'Input Data'!AH114</f>
        <v>3515 76 AVE</v>
      </c>
      <c r="C98" s="86" t="str">
        <f>'Input Data'!C114</f>
        <v>AB</v>
      </c>
      <c r="D98" s="86" t="str">
        <f>'Input Data'!D114</f>
        <v>DIESEL LS</v>
      </c>
      <c r="E98" s="86">
        <f>'Input Data'!P114</f>
        <v>102</v>
      </c>
      <c r="F98" s="86">
        <f>'Input Data'!F114</f>
        <v>4</v>
      </c>
      <c r="G98" s="86">
        <f>'Input Data'!G114</f>
        <v>13</v>
      </c>
      <c r="H98" s="86">
        <f>'Input Data'!H114</f>
        <v>0</v>
      </c>
      <c r="I98" s="86">
        <f>'Input Data'!I114</f>
        <v>0</v>
      </c>
      <c r="J98" s="86">
        <f t="shared" si="2"/>
        <v>119</v>
      </c>
      <c r="K98" s="88">
        <f>J98*'Input Data'!AF114</f>
        <v>5.95</v>
      </c>
      <c r="L98" s="88">
        <f>J98*'Input Data'!AG114</f>
        <v>0</v>
      </c>
      <c r="M98" s="88">
        <f t="shared" si="3"/>
        <v>124.95</v>
      </c>
    </row>
    <row r="99" spans="1:13" hidden="1" x14ac:dyDescent="0.2">
      <c r="A99" s="86" t="str">
        <f>'Input Data'!B115</f>
        <v>EDMONTON</v>
      </c>
      <c r="B99" s="86" t="str">
        <f>'Input Data'!AH115</f>
        <v>3515 76 AVE</v>
      </c>
      <c r="C99" s="86" t="str">
        <f>'Input Data'!C115</f>
        <v>AB</v>
      </c>
      <c r="D99" s="86" t="str">
        <f>'Input Data'!D115</f>
        <v>ETH MID</v>
      </c>
      <c r="E99" s="86">
        <f>'Input Data'!P115</f>
        <v>99.1</v>
      </c>
      <c r="F99" s="86">
        <f>'Input Data'!F115</f>
        <v>10</v>
      </c>
      <c r="G99" s="86">
        <f>'Input Data'!G115</f>
        <v>13</v>
      </c>
      <c r="H99" s="86">
        <f>'Input Data'!H115</f>
        <v>0</v>
      </c>
      <c r="I99" s="86">
        <f>'Input Data'!I115</f>
        <v>0</v>
      </c>
      <c r="J99" s="86">
        <f t="shared" si="2"/>
        <v>122.1</v>
      </c>
      <c r="K99" s="88">
        <f>J99*'Input Data'!AF115</f>
        <v>6.1050000000000004</v>
      </c>
      <c r="L99" s="88">
        <f>J99*'Input Data'!AG115</f>
        <v>0</v>
      </c>
      <c r="M99" s="88">
        <f t="shared" si="3"/>
        <v>128.20499999999998</v>
      </c>
    </row>
    <row r="100" spans="1:13" hidden="1" x14ac:dyDescent="0.2">
      <c r="A100" s="86" t="str">
        <f>'Input Data'!B116</f>
        <v>EDMONTON</v>
      </c>
      <c r="B100" s="86" t="str">
        <f>'Input Data'!AH116</f>
        <v>3515 76 AVE</v>
      </c>
      <c r="C100" s="86" t="str">
        <f>'Input Data'!C116</f>
        <v>AB</v>
      </c>
      <c r="D100" s="86" t="str">
        <f>'Input Data'!D116</f>
        <v>ETH REG DYE</v>
      </c>
      <c r="E100" s="86">
        <f>'Input Data'!P116</f>
        <v>90.6</v>
      </c>
      <c r="F100" s="86">
        <f>'Input Data'!F116</f>
        <v>10</v>
      </c>
      <c r="G100" s="86">
        <f>'Input Data'!G116</f>
        <v>4</v>
      </c>
      <c r="H100" s="86">
        <f>'Input Data'!H116</f>
        <v>0</v>
      </c>
      <c r="I100" s="86">
        <f>'Input Data'!I116</f>
        <v>0</v>
      </c>
      <c r="J100" s="86">
        <f t="shared" si="2"/>
        <v>104.6</v>
      </c>
      <c r="K100" s="88">
        <f>J100*'Input Data'!AF116</f>
        <v>5.23</v>
      </c>
      <c r="L100" s="88">
        <f>J100*'Input Data'!AG116</f>
        <v>0</v>
      </c>
      <c r="M100" s="88">
        <f t="shared" si="3"/>
        <v>109.83</v>
      </c>
    </row>
    <row r="101" spans="1:13" hidden="1" x14ac:dyDescent="0.2">
      <c r="A101" s="86" t="str">
        <f>'Input Data'!B117</f>
        <v>EDMONTON</v>
      </c>
      <c r="B101" s="86" t="str">
        <f>'Input Data'!AH117</f>
        <v>3515 76 AVE</v>
      </c>
      <c r="C101" s="86" t="str">
        <f>'Input Data'!C117</f>
        <v>AB</v>
      </c>
      <c r="D101" s="86" t="str">
        <f>'Input Data'!D117</f>
        <v>ETHANOL REG</v>
      </c>
      <c r="E101" s="86">
        <f>'Input Data'!P117</f>
        <v>90.6</v>
      </c>
      <c r="F101" s="86">
        <f>'Input Data'!F117</f>
        <v>10</v>
      </c>
      <c r="G101" s="86">
        <f>'Input Data'!G117</f>
        <v>13</v>
      </c>
      <c r="H101" s="86">
        <f>'Input Data'!H117</f>
        <v>0</v>
      </c>
      <c r="I101" s="86">
        <f>'Input Data'!I117</f>
        <v>0</v>
      </c>
      <c r="J101" s="86">
        <f t="shared" si="2"/>
        <v>113.6</v>
      </c>
      <c r="K101" s="88">
        <f>J101*'Input Data'!AF117</f>
        <v>5.68</v>
      </c>
      <c r="L101" s="88">
        <f>J101*'Input Data'!AG117</f>
        <v>0</v>
      </c>
      <c r="M101" s="88">
        <f t="shared" si="3"/>
        <v>119.28</v>
      </c>
    </row>
    <row r="102" spans="1:13" hidden="1" x14ac:dyDescent="0.2">
      <c r="A102" s="86" t="str">
        <f>'Input Data'!B118</f>
        <v>EDMONTON</v>
      </c>
      <c r="B102" s="86" t="str">
        <f>'Input Data'!AH118</f>
        <v>3515 76 AVE</v>
      </c>
      <c r="C102" s="86" t="str">
        <f>'Input Data'!C118</f>
        <v>AB</v>
      </c>
      <c r="D102" s="86" t="str">
        <f>'Input Data'!D118</f>
        <v>MID</v>
      </c>
      <c r="E102" s="86">
        <f>'Input Data'!P118</f>
        <v>105.3</v>
      </c>
      <c r="F102" s="86">
        <f>'Input Data'!F118</f>
        <v>10</v>
      </c>
      <c r="G102" s="86">
        <f>'Input Data'!G118</f>
        <v>13</v>
      </c>
      <c r="H102" s="86">
        <f>'Input Data'!H118</f>
        <v>0</v>
      </c>
      <c r="I102" s="86">
        <f>'Input Data'!I118</f>
        <v>0</v>
      </c>
      <c r="J102" s="86">
        <f t="shared" si="2"/>
        <v>128.30000000000001</v>
      </c>
      <c r="K102" s="88">
        <f>J102*'Input Data'!AF118</f>
        <v>6.4150000000000009</v>
      </c>
      <c r="L102" s="88">
        <f>J102*'Input Data'!AG118</f>
        <v>0</v>
      </c>
      <c r="M102" s="88">
        <f t="shared" si="3"/>
        <v>134.715</v>
      </c>
    </row>
    <row r="103" spans="1:13" hidden="1" x14ac:dyDescent="0.2">
      <c r="A103" s="86" t="str">
        <f>'Input Data'!B119</f>
        <v>EDMONTON</v>
      </c>
      <c r="B103" s="86" t="str">
        <f>'Input Data'!AH119</f>
        <v>3515 76 AVE</v>
      </c>
      <c r="C103" s="86" t="str">
        <f>'Input Data'!C119</f>
        <v>AB</v>
      </c>
      <c r="D103" s="86" t="str">
        <f>'Input Data'!D119</f>
        <v>PREMIUM</v>
      </c>
      <c r="E103" s="86">
        <f>'Input Data'!P119</f>
        <v>110.6</v>
      </c>
      <c r="F103" s="86">
        <f>'Input Data'!F119</f>
        <v>10</v>
      </c>
      <c r="G103" s="86">
        <f>'Input Data'!G119</f>
        <v>13</v>
      </c>
      <c r="H103" s="86">
        <f>'Input Data'!H119</f>
        <v>0</v>
      </c>
      <c r="I103" s="86">
        <f>'Input Data'!I119</f>
        <v>0</v>
      </c>
      <c r="J103" s="86">
        <f t="shared" si="2"/>
        <v>133.6</v>
      </c>
      <c r="K103" s="88">
        <f>J103*'Input Data'!AF119</f>
        <v>6.68</v>
      </c>
      <c r="L103" s="88">
        <f>J103*'Input Data'!AG119</f>
        <v>0</v>
      </c>
      <c r="M103" s="88">
        <f t="shared" si="3"/>
        <v>140.28</v>
      </c>
    </row>
    <row r="104" spans="1:13" hidden="1" x14ac:dyDescent="0.2">
      <c r="A104" s="86" t="str">
        <f>'Input Data'!B120</f>
        <v>EDMONTON</v>
      </c>
      <c r="B104" s="86" t="str">
        <f>'Input Data'!AH120</f>
        <v>3515 76 AVE</v>
      </c>
      <c r="C104" s="86" t="str">
        <f>'Input Data'!C120</f>
        <v>AB</v>
      </c>
      <c r="D104" s="86" t="str">
        <f>'Input Data'!D120</f>
        <v>REG DYED</v>
      </c>
      <c r="E104" s="86">
        <f>'Input Data'!P120</f>
        <v>94.3</v>
      </c>
      <c r="F104" s="86">
        <f>'Input Data'!F120</f>
        <v>10</v>
      </c>
      <c r="G104" s="86">
        <f>'Input Data'!G120</f>
        <v>4</v>
      </c>
      <c r="H104" s="86">
        <f>'Input Data'!H120</f>
        <v>0</v>
      </c>
      <c r="I104" s="86">
        <f>'Input Data'!I120</f>
        <v>0</v>
      </c>
      <c r="J104" s="86">
        <f t="shared" si="2"/>
        <v>108.3</v>
      </c>
      <c r="K104" s="88">
        <f>J104*'Input Data'!AF120</f>
        <v>5.415</v>
      </c>
      <c r="L104" s="88">
        <f>J104*'Input Data'!AG120</f>
        <v>0</v>
      </c>
      <c r="M104" s="88">
        <f t="shared" si="3"/>
        <v>113.715</v>
      </c>
    </row>
    <row r="105" spans="1:13" hidden="1" x14ac:dyDescent="0.2">
      <c r="A105" s="86" t="str">
        <f>'Input Data'!B121</f>
        <v>EDMONTON</v>
      </c>
      <c r="B105" s="86" t="str">
        <f>'Input Data'!AH121</f>
        <v>3515 76 AVE</v>
      </c>
      <c r="C105" s="86" t="str">
        <f>'Input Data'!C121</f>
        <v>AB</v>
      </c>
      <c r="D105" s="86" t="str">
        <f>'Input Data'!D121</f>
        <v>REGULAR</v>
      </c>
      <c r="E105" s="86">
        <f>'Input Data'!P121</f>
        <v>94.3</v>
      </c>
      <c r="F105" s="86">
        <f>'Input Data'!F121</f>
        <v>10</v>
      </c>
      <c r="G105" s="86">
        <f>'Input Data'!G121</f>
        <v>13</v>
      </c>
      <c r="H105" s="86">
        <f>'Input Data'!H121</f>
        <v>0</v>
      </c>
      <c r="I105" s="86">
        <f>'Input Data'!I121</f>
        <v>0</v>
      </c>
      <c r="J105" s="86">
        <f t="shared" si="2"/>
        <v>117.3</v>
      </c>
      <c r="K105" s="88">
        <f>J105*'Input Data'!AF121</f>
        <v>5.8650000000000002</v>
      </c>
      <c r="L105" s="88">
        <f>J105*'Input Data'!AG121</f>
        <v>0</v>
      </c>
      <c r="M105" s="88">
        <f t="shared" si="3"/>
        <v>123.16499999999999</v>
      </c>
    </row>
    <row r="106" spans="1:13" hidden="1" x14ac:dyDescent="0.2">
      <c r="A106" s="86" t="str">
        <f>'Input Data'!B122</f>
        <v>EDMONTON</v>
      </c>
      <c r="B106" s="86" t="str">
        <f>'Input Data'!AH122</f>
        <v>3515 76 AVE</v>
      </c>
      <c r="C106" s="86" t="str">
        <f>'Input Data'!C122</f>
        <v>AB</v>
      </c>
      <c r="D106" s="86" t="str">
        <f>'Input Data'!D122</f>
        <v>UNBRAND DEF</v>
      </c>
      <c r="E106" s="86">
        <f>'Input Data'!P122</f>
        <v>117.7</v>
      </c>
      <c r="F106" s="86">
        <f>'Input Data'!F122</f>
        <v>0</v>
      </c>
      <c r="G106" s="86">
        <f>'Input Data'!G122</f>
        <v>0</v>
      </c>
      <c r="H106" s="86">
        <f>'Input Data'!H122</f>
        <v>0</v>
      </c>
      <c r="I106" s="86">
        <f>'Input Data'!I122</f>
        <v>0</v>
      </c>
      <c r="J106" s="86">
        <f t="shared" si="2"/>
        <v>117.7</v>
      </c>
      <c r="K106" s="88">
        <f>J106*'Input Data'!AF122</f>
        <v>5.8850000000000007</v>
      </c>
      <c r="L106" s="88">
        <f>J106*'Input Data'!AG122</f>
        <v>0</v>
      </c>
      <c r="M106" s="88">
        <f t="shared" si="3"/>
        <v>123.58500000000001</v>
      </c>
    </row>
    <row r="107" spans="1:13" hidden="1" x14ac:dyDescent="0.2">
      <c r="A107" s="86" t="str">
        <f>'Input Data'!B123</f>
        <v>EDSON</v>
      </c>
      <c r="B107" s="86" t="str">
        <f>'Input Data'!AH123</f>
        <v>HWY 16</v>
      </c>
      <c r="C107" s="86" t="str">
        <f>'Input Data'!C123</f>
        <v>AB</v>
      </c>
      <c r="D107" s="86" t="str">
        <f>'Input Data'!D123</f>
        <v>D LS DYED</v>
      </c>
      <c r="E107" s="86">
        <f>'Input Data'!P123</f>
        <v>104.3</v>
      </c>
      <c r="F107" s="86">
        <f>'Input Data'!F123</f>
        <v>4</v>
      </c>
      <c r="G107" s="86">
        <f>'Input Data'!G123</f>
        <v>4</v>
      </c>
      <c r="H107" s="86">
        <f>'Input Data'!H123</f>
        <v>0</v>
      </c>
      <c r="I107" s="86">
        <f>'Input Data'!I123</f>
        <v>0</v>
      </c>
      <c r="J107" s="86">
        <f t="shared" si="2"/>
        <v>112.3</v>
      </c>
      <c r="K107" s="88">
        <f>J107*'Input Data'!AF123</f>
        <v>5.6150000000000002</v>
      </c>
      <c r="L107" s="88">
        <f>J107*'Input Data'!AG123</f>
        <v>0</v>
      </c>
      <c r="M107" s="88">
        <f t="shared" si="3"/>
        <v>117.91499999999999</v>
      </c>
    </row>
    <row r="108" spans="1:13" hidden="1" x14ac:dyDescent="0.2">
      <c r="A108" s="86" t="str">
        <f>'Input Data'!B124</f>
        <v>EDSON</v>
      </c>
      <c r="B108" s="86" t="str">
        <f>'Input Data'!AH124</f>
        <v>HWY 16</v>
      </c>
      <c r="C108" s="86" t="str">
        <f>'Input Data'!C124</f>
        <v>AB</v>
      </c>
      <c r="D108" s="86" t="str">
        <f>'Input Data'!D124</f>
        <v>DIESEL LS</v>
      </c>
      <c r="E108" s="86">
        <f>'Input Data'!P124</f>
        <v>104.3</v>
      </c>
      <c r="F108" s="86">
        <f>'Input Data'!F124</f>
        <v>4</v>
      </c>
      <c r="G108" s="86">
        <f>'Input Data'!G124</f>
        <v>13</v>
      </c>
      <c r="H108" s="86">
        <f>'Input Data'!H124</f>
        <v>0</v>
      </c>
      <c r="I108" s="86">
        <f>'Input Data'!I124</f>
        <v>0</v>
      </c>
      <c r="J108" s="86">
        <f t="shared" si="2"/>
        <v>121.3</v>
      </c>
      <c r="K108" s="88">
        <f>J108*'Input Data'!AF124</f>
        <v>6.0650000000000004</v>
      </c>
      <c r="L108" s="88">
        <f>J108*'Input Data'!AG124</f>
        <v>0</v>
      </c>
      <c r="M108" s="88">
        <f t="shared" si="3"/>
        <v>127.36499999999999</v>
      </c>
    </row>
    <row r="109" spans="1:13" hidden="1" x14ac:dyDescent="0.2">
      <c r="A109" s="86" t="str">
        <f>'Input Data'!B125</f>
        <v>EDSON</v>
      </c>
      <c r="B109" s="86" t="str">
        <f>'Input Data'!AH125</f>
        <v>HWY 16</v>
      </c>
      <c r="C109" s="86" t="str">
        <f>'Input Data'!C125</f>
        <v>AB</v>
      </c>
      <c r="D109" s="86" t="str">
        <f>'Input Data'!D125</f>
        <v>ETH MID</v>
      </c>
      <c r="E109" s="86">
        <f>'Input Data'!P125</f>
        <v>91.9</v>
      </c>
      <c r="F109" s="86">
        <f>'Input Data'!F125</f>
        <v>10</v>
      </c>
      <c r="G109" s="86">
        <f>'Input Data'!G125</f>
        <v>13</v>
      </c>
      <c r="H109" s="86">
        <f>'Input Data'!H125</f>
        <v>0</v>
      </c>
      <c r="I109" s="86">
        <f>'Input Data'!I125</f>
        <v>0</v>
      </c>
      <c r="J109" s="86">
        <f t="shared" si="2"/>
        <v>114.9</v>
      </c>
      <c r="K109" s="88">
        <f>J109*'Input Data'!AF125</f>
        <v>5.745000000000001</v>
      </c>
      <c r="L109" s="88">
        <f>J109*'Input Data'!AG125</f>
        <v>0</v>
      </c>
      <c r="M109" s="88">
        <f t="shared" si="3"/>
        <v>120.64500000000001</v>
      </c>
    </row>
    <row r="110" spans="1:13" hidden="1" x14ac:dyDescent="0.2">
      <c r="A110" s="86" t="str">
        <f>'Input Data'!B126</f>
        <v>EDSON</v>
      </c>
      <c r="B110" s="86" t="str">
        <f>'Input Data'!AH126</f>
        <v>HWY 16</v>
      </c>
      <c r="C110" s="86" t="str">
        <f>'Input Data'!C126</f>
        <v>AB</v>
      </c>
      <c r="D110" s="86" t="str">
        <f>'Input Data'!D126</f>
        <v>ETH REG DYE</v>
      </c>
      <c r="E110" s="86">
        <f>'Input Data'!P126</f>
        <v>92.5</v>
      </c>
      <c r="F110" s="86">
        <f>'Input Data'!F126</f>
        <v>10</v>
      </c>
      <c r="G110" s="86">
        <f>'Input Data'!G126</f>
        <v>4</v>
      </c>
      <c r="H110" s="86">
        <f>'Input Data'!H126</f>
        <v>0</v>
      </c>
      <c r="I110" s="86">
        <f>'Input Data'!I126</f>
        <v>0</v>
      </c>
      <c r="J110" s="86">
        <f t="shared" si="2"/>
        <v>106.5</v>
      </c>
      <c r="K110" s="88">
        <f>J110*'Input Data'!AF126</f>
        <v>5.3250000000000002</v>
      </c>
      <c r="L110" s="88">
        <f>J110*'Input Data'!AG126</f>
        <v>0</v>
      </c>
      <c r="M110" s="88">
        <f t="shared" si="3"/>
        <v>111.825</v>
      </c>
    </row>
    <row r="111" spans="1:13" hidden="1" x14ac:dyDescent="0.2">
      <c r="A111" s="86" t="str">
        <f>'Input Data'!B127</f>
        <v>EDSON</v>
      </c>
      <c r="B111" s="86" t="str">
        <f>'Input Data'!AH127</f>
        <v>HWY 16</v>
      </c>
      <c r="C111" s="86" t="str">
        <f>'Input Data'!C127</f>
        <v>AB</v>
      </c>
      <c r="D111" s="86" t="str">
        <f>'Input Data'!D127</f>
        <v>ETHANOL REG</v>
      </c>
      <c r="E111" s="86">
        <f>'Input Data'!P127</f>
        <v>92.5</v>
      </c>
      <c r="F111" s="86">
        <f>'Input Data'!F127</f>
        <v>10</v>
      </c>
      <c r="G111" s="86">
        <f>'Input Data'!G127</f>
        <v>13</v>
      </c>
      <c r="H111" s="86">
        <f>'Input Data'!H127</f>
        <v>0</v>
      </c>
      <c r="I111" s="86">
        <f>'Input Data'!I127</f>
        <v>0</v>
      </c>
      <c r="J111" s="86">
        <f t="shared" si="2"/>
        <v>115.5</v>
      </c>
      <c r="K111" s="88">
        <f>J111*'Input Data'!AF127</f>
        <v>5.7750000000000004</v>
      </c>
      <c r="L111" s="88">
        <f>J111*'Input Data'!AG127</f>
        <v>0</v>
      </c>
      <c r="M111" s="88">
        <f t="shared" si="3"/>
        <v>121.27500000000001</v>
      </c>
    </row>
    <row r="112" spans="1:13" hidden="1" x14ac:dyDescent="0.2">
      <c r="A112" s="86" t="str">
        <f>'Input Data'!B128</f>
        <v>EDSON</v>
      </c>
      <c r="B112" s="86" t="str">
        <f>'Input Data'!AH128</f>
        <v>HWY 16</v>
      </c>
      <c r="C112" s="86" t="str">
        <f>'Input Data'!C128</f>
        <v>AB</v>
      </c>
      <c r="D112" s="86" t="str">
        <f>'Input Data'!D128</f>
        <v>MID</v>
      </c>
      <c r="E112" s="86">
        <f>'Input Data'!P128</f>
        <v>100.9</v>
      </c>
      <c r="F112" s="86">
        <f>'Input Data'!F128</f>
        <v>10</v>
      </c>
      <c r="G112" s="86">
        <f>'Input Data'!G128</f>
        <v>13</v>
      </c>
      <c r="H112" s="86">
        <f>'Input Data'!H128</f>
        <v>0</v>
      </c>
      <c r="I112" s="86">
        <f>'Input Data'!I128</f>
        <v>0</v>
      </c>
      <c r="J112" s="86">
        <f t="shared" si="2"/>
        <v>123.9</v>
      </c>
      <c r="K112" s="88">
        <f>J112*'Input Data'!AF128</f>
        <v>6.1950000000000003</v>
      </c>
      <c r="L112" s="88">
        <f>J112*'Input Data'!AG128</f>
        <v>0</v>
      </c>
      <c r="M112" s="88">
        <f t="shared" si="3"/>
        <v>130.095</v>
      </c>
    </row>
    <row r="113" spans="1:13" hidden="1" x14ac:dyDescent="0.2">
      <c r="A113" s="86" t="str">
        <f>'Input Data'!B129</f>
        <v>EDSON</v>
      </c>
      <c r="B113" s="86" t="str">
        <f>'Input Data'!AH129</f>
        <v>HWY 16</v>
      </c>
      <c r="C113" s="86" t="str">
        <f>'Input Data'!C129</f>
        <v>AB</v>
      </c>
      <c r="D113" s="86" t="str">
        <f>'Input Data'!D129</f>
        <v>PREMIUM</v>
      </c>
      <c r="E113" s="86">
        <f>'Input Data'!P129</f>
        <v>99.4</v>
      </c>
      <c r="F113" s="86">
        <f>'Input Data'!F129</f>
        <v>10</v>
      </c>
      <c r="G113" s="86">
        <f>'Input Data'!G129</f>
        <v>13</v>
      </c>
      <c r="H113" s="86">
        <f>'Input Data'!H129</f>
        <v>0</v>
      </c>
      <c r="I113" s="86">
        <f>'Input Data'!I129</f>
        <v>0</v>
      </c>
      <c r="J113" s="86">
        <f t="shared" si="2"/>
        <v>122.4</v>
      </c>
      <c r="K113" s="88">
        <f>J113*'Input Data'!AF129</f>
        <v>6.120000000000001</v>
      </c>
      <c r="L113" s="88">
        <f>J113*'Input Data'!AG129</f>
        <v>0</v>
      </c>
      <c r="M113" s="88">
        <f t="shared" si="3"/>
        <v>128.52000000000001</v>
      </c>
    </row>
    <row r="114" spans="1:13" hidden="1" x14ac:dyDescent="0.2">
      <c r="A114" s="86" t="str">
        <f>'Input Data'!B130</f>
        <v>EDSON</v>
      </c>
      <c r="B114" s="86" t="str">
        <f>'Input Data'!AH130</f>
        <v>HWY 16</v>
      </c>
      <c r="C114" s="86" t="str">
        <f>'Input Data'!C130</f>
        <v>AB</v>
      </c>
      <c r="D114" s="86" t="str">
        <f>'Input Data'!D130</f>
        <v>REG DYED</v>
      </c>
      <c r="E114" s="86">
        <f>'Input Data'!P130</f>
        <v>96.2</v>
      </c>
      <c r="F114" s="86">
        <f>'Input Data'!F130</f>
        <v>10</v>
      </c>
      <c r="G114" s="86">
        <f>'Input Data'!G130</f>
        <v>4</v>
      </c>
      <c r="H114" s="86">
        <f>'Input Data'!H130</f>
        <v>0</v>
      </c>
      <c r="I114" s="86">
        <f>'Input Data'!I130</f>
        <v>0</v>
      </c>
      <c r="J114" s="86">
        <f t="shared" si="2"/>
        <v>110.2</v>
      </c>
      <c r="K114" s="88">
        <f>J114*'Input Data'!AF130</f>
        <v>5.5100000000000007</v>
      </c>
      <c r="L114" s="88">
        <f>J114*'Input Data'!AG130</f>
        <v>0</v>
      </c>
      <c r="M114" s="88">
        <f t="shared" si="3"/>
        <v>115.71000000000001</v>
      </c>
    </row>
    <row r="115" spans="1:13" hidden="1" x14ac:dyDescent="0.2">
      <c r="A115" s="86" t="str">
        <f>'Input Data'!B131</f>
        <v>EDSON</v>
      </c>
      <c r="B115" s="86" t="str">
        <f>'Input Data'!AH131</f>
        <v>HWY 16</v>
      </c>
      <c r="C115" s="86" t="str">
        <f>'Input Data'!C131</f>
        <v>AB</v>
      </c>
      <c r="D115" s="86" t="str">
        <f>'Input Data'!D131</f>
        <v>REGULAR</v>
      </c>
      <c r="E115" s="86">
        <f>'Input Data'!P131</f>
        <v>96.2</v>
      </c>
      <c r="F115" s="86">
        <f>'Input Data'!F131</f>
        <v>10</v>
      </c>
      <c r="G115" s="86">
        <f>'Input Data'!G131</f>
        <v>13</v>
      </c>
      <c r="H115" s="86">
        <f>'Input Data'!H131</f>
        <v>0</v>
      </c>
      <c r="I115" s="86">
        <f>'Input Data'!I131</f>
        <v>0</v>
      </c>
      <c r="J115" s="86">
        <f t="shared" si="2"/>
        <v>119.2</v>
      </c>
      <c r="K115" s="88">
        <f>J115*'Input Data'!AF131</f>
        <v>5.9600000000000009</v>
      </c>
      <c r="L115" s="88">
        <f>J115*'Input Data'!AG131</f>
        <v>0</v>
      </c>
      <c r="M115" s="88">
        <f t="shared" si="3"/>
        <v>125.16</v>
      </c>
    </row>
    <row r="116" spans="1:13" hidden="1" x14ac:dyDescent="0.2">
      <c r="A116" s="86" t="str">
        <f>'Input Data'!B132</f>
        <v>FORT MCMURRAY</v>
      </c>
      <c r="B116" s="86" t="str">
        <f>'Input Data'!AH132</f>
        <v>160 MACKAY CRES</v>
      </c>
      <c r="C116" s="86" t="str">
        <f>'Input Data'!C132</f>
        <v>AB</v>
      </c>
      <c r="D116" s="86" t="str">
        <f>'Input Data'!D132</f>
        <v>D LS DYED</v>
      </c>
      <c r="E116" s="86">
        <f>'Input Data'!P132</f>
        <v>104.6</v>
      </c>
      <c r="F116" s="86">
        <f>'Input Data'!F132</f>
        <v>4</v>
      </c>
      <c r="G116" s="86">
        <f>'Input Data'!G132</f>
        <v>4</v>
      </c>
      <c r="H116" s="86">
        <f>'Input Data'!H132</f>
        <v>0</v>
      </c>
      <c r="I116" s="86">
        <f>'Input Data'!I132</f>
        <v>0</v>
      </c>
      <c r="J116" s="86">
        <f t="shared" si="2"/>
        <v>112.6</v>
      </c>
      <c r="K116" s="88">
        <f>J116*'Input Data'!AF132</f>
        <v>5.63</v>
      </c>
      <c r="L116" s="88">
        <f>J116*'Input Data'!AG132</f>
        <v>0</v>
      </c>
      <c r="M116" s="88">
        <f t="shared" si="3"/>
        <v>118.22999999999999</v>
      </c>
    </row>
    <row r="117" spans="1:13" hidden="1" x14ac:dyDescent="0.2">
      <c r="A117" s="86" t="str">
        <f>'Input Data'!B133</f>
        <v>FORT MCMURRAY</v>
      </c>
      <c r="B117" s="86" t="str">
        <f>'Input Data'!AH133</f>
        <v>160 MACKAY CRES</v>
      </c>
      <c r="C117" s="86" t="str">
        <f>'Input Data'!C133</f>
        <v>AB</v>
      </c>
      <c r="D117" s="86" t="str">
        <f>'Input Data'!D133</f>
        <v>DIESEL LS</v>
      </c>
      <c r="E117" s="86">
        <f>'Input Data'!P133</f>
        <v>104.6</v>
      </c>
      <c r="F117" s="86">
        <f>'Input Data'!F133</f>
        <v>4</v>
      </c>
      <c r="G117" s="86">
        <f>'Input Data'!G133</f>
        <v>13</v>
      </c>
      <c r="H117" s="86">
        <f>'Input Data'!H133</f>
        <v>0</v>
      </c>
      <c r="I117" s="86">
        <f>'Input Data'!I133</f>
        <v>0</v>
      </c>
      <c r="J117" s="86">
        <f t="shared" si="2"/>
        <v>121.6</v>
      </c>
      <c r="K117" s="88">
        <f>J117*'Input Data'!AF133</f>
        <v>6.08</v>
      </c>
      <c r="L117" s="88">
        <f>J117*'Input Data'!AG133</f>
        <v>0</v>
      </c>
      <c r="M117" s="88">
        <f t="shared" si="3"/>
        <v>127.67999999999999</v>
      </c>
    </row>
    <row r="118" spans="1:13" hidden="1" x14ac:dyDescent="0.2">
      <c r="A118" s="86" t="str">
        <f>'Input Data'!B134</f>
        <v>FORT MCMURRAY</v>
      </c>
      <c r="B118" s="86" t="str">
        <f>'Input Data'!AH134</f>
        <v>160 MACKAY CRES</v>
      </c>
      <c r="C118" s="86" t="str">
        <f>'Input Data'!C134</f>
        <v>AB</v>
      </c>
      <c r="D118" s="86" t="str">
        <f>'Input Data'!D134</f>
        <v>ETHANOL REG</v>
      </c>
      <c r="E118" s="86">
        <f>'Input Data'!P134</f>
        <v>93.2</v>
      </c>
      <c r="F118" s="86">
        <f>'Input Data'!F134</f>
        <v>10</v>
      </c>
      <c r="G118" s="86">
        <f>'Input Data'!G134</f>
        <v>13</v>
      </c>
      <c r="H118" s="86">
        <f>'Input Data'!H134</f>
        <v>0</v>
      </c>
      <c r="I118" s="86">
        <f>'Input Data'!I134</f>
        <v>0</v>
      </c>
      <c r="J118" s="86">
        <f t="shared" si="2"/>
        <v>116.2</v>
      </c>
      <c r="K118" s="88">
        <f>J118*'Input Data'!AF134</f>
        <v>5.8100000000000005</v>
      </c>
      <c r="L118" s="88">
        <f>J118*'Input Data'!AG134</f>
        <v>0</v>
      </c>
      <c r="M118" s="88">
        <f t="shared" si="3"/>
        <v>122.01</v>
      </c>
    </row>
    <row r="119" spans="1:13" hidden="1" x14ac:dyDescent="0.2">
      <c r="A119" s="86" t="str">
        <f>'Input Data'!B135</f>
        <v>GRAND PRAIRIE</v>
      </c>
      <c r="B119" s="86" t="e">
        <f>'Input Data'!AH135</f>
        <v>#N/A</v>
      </c>
      <c r="C119" s="86" t="str">
        <f>'Input Data'!C135</f>
        <v>AB</v>
      </c>
      <c r="D119" s="86" t="str">
        <f>'Input Data'!D135</f>
        <v>D LS DYED</v>
      </c>
      <c r="E119" s="86">
        <f>'Input Data'!P135</f>
        <v>106.2</v>
      </c>
      <c r="F119" s="86">
        <f>'Input Data'!F135</f>
        <v>4</v>
      </c>
      <c r="G119" s="86">
        <f>'Input Data'!G135</f>
        <v>4</v>
      </c>
      <c r="H119" s="86">
        <f>'Input Data'!H135</f>
        <v>0</v>
      </c>
      <c r="I119" s="86">
        <f>'Input Data'!I135</f>
        <v>0</v>
      </c>
      <c r="J119" s="86">
        <f t="shared" si="2"/>
        <v>114.2</v>
      </c>
      <c r="K119" s="88">
        <f>J119*'Input Data'!AF135</f>
        <v>5.7100000000000009</v>
      </c>
      <c r="L119" s="88">
        <f>J119*'Input Data'!AG135</f>
        <v>0</v>
      </c>
      <c r="M119" s="88">
        <f t="shared" si="3"/>
        <v>119.91</v>
      </c>
    </row>
    <row r="120" spans="1:13" hidden="1" x14ac:dyDescent="0.2">
      <c r="A120" s="86" t="str">
        <f>'Input Data'!B136</f>
        <v>GRAND PRAIRIE</v>
      </c>
      <c r="B120" s="86" t="e">
        <f>'Input Data'!AH136</f>
        <v>#N/A</v>
      </c>
      <c r="C120" s="86" t="str">
        <f>'Input Data'!C136</f>
        <v>AB</v>
      </c>
      <c r="D120" s="86" t="str">
        <f>'Input Data'!D136</f>
        <v>DIESEL LS</v>
      </c>
      <c r="E120" s="86">
        <f>'Input Data'!P136</f>
        <v>106.2</v>
      </c>
      <c r="F120" s="86">
        <f>'Input Data'!F136</f>
        <v>4</v>
      </c>
      <c r="G120" s="86">
        <f>'Input Data'!G136</f>
        <v>13</v>
      </c>
      <c r="H120" s="86">
        <f>'Input Data'!H136</f>
        <v>0</v>
      </c>
      <c r="I120" s="86">
        <f>'Input Data'!I136</f>
        <v>0</v>
      </c>
      <c r="J120" s="86">
        <f t="shared" si="2"/>
        <v>123.2</v>
      </c>
      <c r="K120" s="88">
        <f>J120*'Input Data'!AF136</f>
        <v>6.16</v>
      </c>
      <c r="L120" s="88">
        <f>J120*'Input Data'!AG136</f>
        <v>0</v>
      </c>
      <c r="M120" s="88">
        <f t="shared" si="3"/>
        <v>129.36000000000001</v>
      </c>
    </row>
    <row r="121" spans="1:13" hidden="1" x14ac:dyDescent="0.2">
      <c r="A121" s="86" t="str">
        <f>'Input Data'!B137</f>
        <v>GRAND PRAIRIE</v>
      </c>
      <c r="B121" s="86" t="e">
        <f>'Input Data'!AH137</f>
        <v>#N/A</v>
      </c>
      <c r="C121" s="86" t="str">
        <f>'Input Data'!C137</f>
        <v>AB</v>
      </c>
      <c r="D121" s="86" t="str">
        <f>'Input Data'!D137</f>
        <v>ETHANOL REG</v>
      </c>
      <c r="E121" s="86">
        <f>'Input Data'!P137</f>
        <v>95.8</v>
      </c>
      <c r="F121" s="86">
        <f>'Input Data'!F137</f>
        <v>10</v>
      </c>
      <c r="G121" s="86">
        <f>'Input Data'!G137</f>
        <v>13</v>
      </c>
      <c r="H121" s="86">
        <f>'Input Data'!H137</f>
        <v>0</v>
      </c>
      <c r="I121" s="86">
        <f>'Input Data'!I137</f>
        <v>0</v>
      </c>
      <c r="J121" s="86">
        <f t="shared" si="2"/>
        <v>118.8</v>
      </c>
      <c r="K121" s="88">
        <f>J121*'Input Data'!AF137</f>
        <v>5.94</v>
      </c>
      <c r="L121" s="88">
        <f>J121*'Input Data'!AG137</f>
        <v>0</v>
      </c>
      <c r="M121" s="88">
        <f t="shared" si="3"/>
        <v>124.74</v>
      </c>
    </row>
    <row r="122" spans="1:13" hidden="1" x14ac:dyDescent="0.2">
      <c r="A122" s="86" t="str">
        <f>'Input Data'!B138</f>
        <v>GRASSLAND</v>
      </c>
      <c r="B122" s="86" t="str">
        <f>'Input Data'!AH138</f>
        <v>5004 50TH AVE</v>
      </c>
      <c r="C122" s="86" t="str">
        <f>'Input Data'!C138</f>
        <v>AB</v>
      </c>
      <c r="D122" s="86" t="str">
        <f>'Input Data'!D138</f>
        <v>D LS DYED</v>
      </c>
      <c r="E122" s="86">
        <f>'Input Data'!P138</f>
        <v>103.4</v>
      </c>
      <c r="F122" s="86">
        <f>'Input Data'!F138</f>
        <v>4</v>
      </c>
      <c r="G122" s="86">
        <f>'Input Data'!G138</f>
        <v>4</v>
      </c>
      <c r="H122" s="86">
        <f>'Input Data'!H138</f>
        <v>0</v>
      </c>
      <c r="I122" s="86">
        <f>'Input Data'!I138</f>
        <v>0</v>
      </c>
      <c r="J122" s="86">
        <f t="shared" si="2"/>
        <v>111.4</v>
      </c>
      <c r="K122" s="88">
        <f>J122*'Input Data'!AF138</f>
        <v>5.57</v>
      </c>
      <c r="L122" s="88">
        <f>J122*'Input Data'!AG138</f>
        <v>0</v>
      </c>
      <c r="M122" s="88">
        <f t="shared" si="3"/>
        <v>116.97</v>
      </c>
    </row>
    <row r="123" spans="1:13" hidden="1" x14ac:dyDescent="0.2">
      <c r="A123" s="86" t="str">
        <f>'Input Data'!B139</f>
        <v>GRASSLAND</v>
      </c>
      <c r="B123" s="86" t="str">
        <f>'Input Data'!AH139</f>
        <v>5004 50TH AVE</v>
      </c>
      <c r="C123" s="86" t="str">
        <f>'Input Data'!C139</f>
        <v>AB</v>
      </c>
      <c r="D123" s="86" t="str">
        <f>'Input Data'!D139</f>
        <v>DIESEL LS</v>
      </c>
      <c r="E123" s="86">
        <f>'Input Data'!P139</f>
        <v>103.4</v>
      </c>
      <c r="F123" s="86">
        <f>'Input Data'!F139</f>
        <v>4</v>
      </c>
      <c r="G123" s="86">
        <f>'Input Data'!G139</f>
        <v>13</v>
      </c>
      <c r="H123" s="86">
        <f>'Input Data'!H139</f>
        <v>0</v>
      </c>
      <c r="I123" s="86">
        <f>'Input Data'!I139</f>
        <v>0</v>
      </c>
      <c r="J123" s="86">
        <f t="shared" si="2"/>
        <v>120.4</v>
      </c>
      <c r="K123" s="88">
        <f>J123*'Input Data'!AF139</f>
        <v>6.0200000000000005</v>
      </c>
      <c r="L123" s="88">
        <f>J123*'Input Data'!AG139</f>
        <v>0</v>
      </c>
      <c r="M123" s="88">
        <f t="shared" si="3"/>
        <v>126.42</v>
      </c>
    </row>
    <row r="124" spans="1:13" hidden="1" x14ac:dyDescent="0.2">
      <c r="A124" s="86" t="str">
        <f>'Input Data'!B140</f>
        <v>GRASSLAND</v>
      </c>
      <c r="B124" s="86" t="str">
        <f>'Input Data'!AH140</f>
        <v>5004 50TH AVE</v>
      </c>
      <c r="C124" s="86" t="str">
        <f>'Input Data'!C140</f>
        <v>AB</v>
      </c>
      <c r="D124" s="86" t="str">
        <f>'Input Data'!D140</f>
        <v>ETH MID</v>
      </c>
      <c r="E124" s="86">
        <f>'Input Data'!P140</f>
        <v>100.2</v>
      </c>
      <c r="F124" s="86">
        <f>'Input Data'!F140</f>
        <v>10</v>
      </c>
      <c r="G124" s="86">
        <f>'Input Data'!G140</f>
        <v>13</v>
      </c>
      <c r="H124" s="86">
        <f>'Input Data'!H140</f>
        <v>0</v>
      </c>
      <c r="I124" s="86">
        <f>'Input Data'!I140</f>
        <v>0</v>
      </c>
      <c r="J124" s="86">
        <f t="shared" si="2"/>
        <v>123.2</v>
      </c>
      <c r="K124" s="88">
        <f>J124*'Input Data'!AF140</f>
        <v>6.16</v>
      </c>
      <c r="L124" s="88">
        <f>J124*'Input Data'!AG140</f>
        <v>0</v>
      </c>
      <c r="M124" s="88">
        <f t="shared" si="3"/>
        <v>129.36000000000001</v>
      </c>
    </row>
    <row r="125" spans="1:13" hidden="1" x14ac:dyDescent="0.2">
      <c r="A125" s="86" t="str">
        <f>'Input Data'!B141</f>
        <v>GRASSLAND</v>
      </c>
      <c r="B125" s="86" t="str">
        <f>'Input Data'!AH141</f>
        <v>5004 50TH AVE</v>
      </c>
      <c r="C125" s="86" t="str">
        <f>'Input Data'!C141</f>
        <v>AB</v>
      </c>
      <c r="D125" s="86" t="str">
        <f>'Input Data'!D141</f>
        <v>ETHANOL REG</v>
      </c>
      <c r="E125" s="86">
        <f>'Input Data'!P141</f>
        <v>91.7</v>
      </c>
      <c r="F125" s="86">
        <f>'Input Data'!F141</f>
        <v>10</v>
      </c>
      <c r="G125" s="86">
        <f>'Input Data'!G141</f>
        <v>13</v>
      </c>
      <c r="H125" s="86">
        <f>'Input Data'!H141</f>
        <v>0</v>
      </c>
      <c r="I125" s="86">
        <f>'Input Data'!I141</f>
        <v>0</v>
      </c>
      <c r="J125" s="86">
        <f t="shared" si="2"/>
        <v>114.7</v>
      </c>
      <c r="K125" s="88">
        <f>J125*'Input Data'!AF141</f>
        <v>5.7350000000000003</v>
      </c>
      <c r="L125" s="88">
        <f>J125*'Input Data'!AG141</f>
        <v>0</v>
      </c>
      <c r="M125" s="88">
        <f t="shared" si="3"/>
        <v>120.435</v>
      </c>
    </row>
    <row r="126" spans="1:13" hidden="1" x14ac:dyDescent="0.2">
      <c r="A126" s="86" t="str">
        <f>'Input Data'!B142</f>
        <v>GRASSLAND</v>
      </c>
      <c r="B126" s="86" t="str">
        <f>'Input Data'!AH142</f>
        <v>5004 50TH AVE</v>
      </c>
      <c r="C126" s="86" t="str">
        <f>'Input Data'!C142</f>
        <v>AB</v>
      </c>
      <c r="D126" s="86" t="str">
        <f>'Input Data'!D142</f>
        <v>PREMIUM</v>
      </c>
      <c r="E126" s="86">
        <f>'Input Data'!P142</f>
        <v>137.1</v>
      </c>
      <c r="F126" s="86">
        <f>'Input Data'!F142</f>
        <v>10</v>
      </c>
      <c r="G126" s="86">
        <f>'Input Data'!G142</f>
        <v>13</v>
      </c>
      <c r="H126" s="86">
        <f>'Input Data'!H142</f>
        <v>0</v>
      </c>
      <c r="I126" s="86">
        <f>'Input Data'!I142</f>
        <v>0</v>
      </c>
      <c r="J126" s="86">
        <f t="shared" si="2"/>
        <v>160.1</v>
      </c>
      <c r="K126" s="88">
        <f>J126*'Input Data'!AF142</f>
        <v>8.0050000000000008</v>
      </c>
      <c r="L126" s="88">
        <f>J126*'Input Data'!AG142</f>
        <v>0</v>
      </c>
      <c r="M126" s="88">
        <f t="shared" si="3"/>
        <v>168.10499999999999</v>
      </c>
    </row>
    <row r="127" spans="1:13" hidden="1" x14ac:dyDescent="0.2">
      <c r="A127" s="86" t="str">
        <f>'Input Data'!B143</f>
        <v>GRASSLAND</v>
      </c>
      <c r="B127" s="86" t="str">
        <f>'Input Data'!AH143</f>
        <v>5004 50TH AVE</v>
      </c>
      <c r="C127" s="86" t="str">
        <f>'Input Data'!C143</f>
        <v>AB</v>
      </c>
      <c r="D127" s="86" t="str">
        <f>'Input Data'!D143</f>
        <v>UNBRAND DEF</v>
      </c>
      <c r="E127" s="86">
        <f>'Input Data'!P143</f>
        <v>127.2</v>
      </c>
      <c r="F127" s="86">
        <f>'Input Data'!F143</f>
        <v>0</v>
      </c>
      <c r="G127" s="86">
        <f>'Input Data'!G143</f>
        <v>0</v>
      </c>
      <c r="H127" s="86">
        <f>'Input Data'!H143</f>
        <v>0</v>
      </c>
      <c r="I127" s="86">
        <f>'Input Data'!I143</f>
        <v>0</v>
      </c>
      <c r="J127" s="86">
        <f t="shared" si="2"/>
        <v>127.2</v>
      </c>
      <c r="K127" s="88">
        <f>J127*'Input Data'!AF143</f>
        <v>6.36</v>
      </c>
      <c r="L127" s="88">
        <f>J127*'Input Data'!AG143</f>
        <v>0</v>
      </c>
      <c r="M127" s="88">
        <f t="shared" si="3"/>
        <v>133.56</v>
      </c>
    </row>
    <row r="128" spans="1:13" hidden="1" x14ac:dyDescent="0.2">
      <c r="A128" s="86" t="str">
        <f>'Input Data'!B144</f>
        <v>HINTON</v>
      </c>
      <c r="B128" s="86" t="str">
        <f>'Input Data'!AH144</f>
        <v>438 SMITH AVE</v>
      </c>
      <c r="C128" s="86" t="str">
        <f>'Input Data'!C144</f>
        <v>AB</v>
      </c>
      <c r="D128" s="86" t="str">
        <f>'Input Data'!D144</f>
        <v>D LS DYED</v>
      </c>
      <c r="E128" s="86">
        <f>'Input Data'!P144</f>
        <v>104.8</v>
      </c>
      <c r="F128" s="86">
        <f>'Input Data'!F144</f>
        <v>4</v>
      </c>
      <c r="G128" s="86">
        <f>'Input Data'!G144</f>
        <v>4</v>
      </c>
      <c r="H128" s="86">
        <f>'Input Data'!H144</f>
        <v>0</v>
      </c>
      <c r="I128" s="86">
        <f>'Input Data'!I144</f>
        <v>0</v>
      </c>
      <c r="J128" s="86">
        <f t="shared" si="2"/>
        <v>112.8</v>
      </c>
      <c r="K128" s="88">
        <f>J128*'Input Data'!AF144</f>
        <v>5.6400000000000006</v>
      </c>
      <c r="L128" s="88">
        <f>J128*'Input Data'!AG144</f>
        <v>0</v>
      </c>
      <c r="M128" s="88">
        <f t="shared" si="3"/>
        <v>118.44</v>
      </c>
    </row>
    <row r="129" spans="1:13" hidden="1" x14ac:dyDescent="0.2">
      <c r="A129" s="86" t="str">
        <f>'Input Data'!B145</f>
        <v>HINTON</v>
      </c>
      <c r="B129" s="86" t="str">
        <f>'Input Data'!AH145</f>
        <v>438 SMITH AVE</v>
      </c>
      <c r="C129" s="86" t="str">
        <f>'Input Data'!C145</f>
        <v>AB</v>
      </c>
      <c r="D129" s="86" t="str">
        <f>'Input Data'!D145</f>
        <v>DIESEL LS</v>
      </c>
      <c r="E129" s="86">
        <f>'Input Data'!P145</f>
        <v>104.8</v>
      </c>
      <c r="F129" s="86">
        <f>'Input Data'!F145</f>
        <v>4</v>
      </c>
      <c r="G129" s="86">
        <f>'Input Data'!G145</f>
        <v>13</v>
      </c>
      <c r="H129" s="86">
        <f>'Input Data'!H145</f>
        <v>0</v>
      </c>
      <c r="I129" s="86">
        <f>'Input Data'!I145</f>
        <v>0</v>
      </c>
      <c r="J129" s="86">
        <f t="shared" si="2"/>
        <v>121.8</v>
      </c>
      <c r="K129" s="88">
        <f>J129*'Input Data'!AF145</f>
        <v>6.09</v>
      </c>
      <c r="L129" s="88">
        <f>J129*'Input Data'!AG145</f>
        <v>0</v>
      </c>
      <c r="M129" s="88">
        <f t="shared" si="3"/>
        <v>127.89</v>
      </c>
    </row>
    <row r="130" spans="1:13" hidden="1" x14ac:dyDescent="0.2">
      <c r="A130" s="86" t="str">
        <f>'Input Data'!B146</f>
        <v>HINTON</v>
      </c>
      <c r="B130" s="86" t="str">
        <f>'Input Data'!AH146</f>
        <v>438 SMITH AVE</v>
      </c>
      <c r="C130" s="86" t="str">
        <f>'Input Data'!C146</f>
        <v>AB</v>
      </c>
      <c r="D130" s="86" t="str">
        <f>'Input Data'!D146</f>
        <v>ETHANOL REG</v>
      </c>
      <c r="E130" s="86">
        <f>'Input Data'!P146</f>
        <v>93</v>
      </c>
      <c r="F130" s="86">
        <f>'Input Data'!F146</f>
        <v>10</v>
      </c>
      <c r="G130" s="86">
        <f>'Input Data'!G146</f>
        <v>13</v>
      </c>
      <c r="H130" s="86">
        <f>'Input Data'!H146</f>
        <v>0</v>
      </c>
      <c r="I130" s="86">
        <f>'Input Data'!I146</f>
        <v>0</v>
      </c>
      <c r="J130" s="86">
        <f t="shared" si="2"/>
        <v>116</v>
      </c>
      <c r="K130" s="88">
        <f>J130*'Input Data'!AF146</f>
        <v>5.8000000000000007</v>
      </c>
      <c r="L130" s="88">
        <f>J130*'Input Data'!AG146</f>
        <v>0</v>
      </c>
      <c r="M130" s="88">
        <f t="shared" si="3"/>
        <v>121.8</v>
      </c>
    </row>
    <row r="131" spans="1:13" hidden="1" x14ac:dyDescent="0.2">
      <c r="A131" s="86" t="str">
        <f>'Input Data'!B147</f>
        <v>HINTON</v>
      </c>
      <c r="B131" s="86" t="str">
        <f>'Input Data'!AH147</f>
        <v>511 GREGG AVE</v>
      </c>
      <c r="C131" s="86" t="str">
        <f>'Input Data'!C147</f>
        <v>AB</v>
      </c>
      <c r="D131" s="86" t="str">
        <f>'Input Data'!D147</f>
        <v>DIESEL LS</v>
      </c>
      <c r="E131" s="86">
        <f>'Input Data'!P147</f>
        <v>104.5</v>
      </c>
      <c r="F131" s="86">
        <f>'Input Data'!F147</f>
        <v>4</v>
      </c>
      <c r="G131" s="86">
        <f>'Input Data'!G147</f>
        <v>13</v>
      </c>
      <c r="H131" s="86">
        <f>'Input Data'!H147</f>
        <v>0</v>
      </c>
      <c r="I131" s="86">
        <f>'Input Data'!I147</f>
        <v>0</v>
      </c>
      <c r="J131" s="86">
        <f t="shared" si="2"/>
        <v>121.5</v>
      </c>
      <c r="K131" s="88">
        <f>J131*'Input Data'!AF147</f>
        <v>6.0750000000000002</v>
      </c>
      <c r="L131" s="88">
        <f>J131*'Input Data'!AG147</f>
        <v>0</v>
      </c>
      <c r="M131" s="88">
        <f t="shared" si="3"/>
        <v>127.575</v>
      </c>
    </row>
    <row r="132" spans="1:13" hidden="1" x14ac:dyDescent="0.2">
      <c r="A132" s="86" t="str">
        <f>'Input Data'!B148</f>
        <v>HINTON</v>
      </c>
      <c r="B132" s="86" t="str">
        <f>'Input Data'!AH148</f>
        <v>511 GREGG AVE</v>
      </c>
      <c r="C132" s="86" t="str">
        <f>'Input Data'!C148</f>
        <v>AB</v>
      </c>
      <c r="D132" s="86" t="str">
        <f>'Input Data'!D148</f>
        <v>ETH MID</v>
      </c>
      <c r="E132" s="86">
        <f>'Input Data'!P148</f>
        <v>97.5</v>
      </c>
      <c r="F132" s="86">
        <f>'Input Data'!F148</f>
        <v>10</v>
      </c>
      <c r="G132" s="86">
        <f>'Input Data'!G148</f>
        <v>13</v>
      </c>
      <c r="H132" s="86">
        <f>'Input Data'!H148</f>
        <v>0</v>
      </c>
      <c r="I132" s="86">
        <f>'Input Data'!I148</f>
        <v>0</v>
      </c>
      <c r="J132" s="86">
        <f t="shared" si="2"/>
        <v>120.5</v>
      </c>
      <c r="K132" s="88">
        <f>J132*'Input Data'!AF148</f>
        <v>6.0250000000000004</v>
      </c>
      <c r="L132" s="88">
        <f>J132*'Input Data'!AG148</f>
        <v>0</v>
      </c>
      <c r="M132" s="88">
        <f t="shared" si="3"/>
        <v>126.52500000000001</v>
      </c>
    </row>
    <row r="133" spans="1:13" hidden="1" x14ac:dyDescent="0.2">
      <c r="A133" s="86" t="str">
        <f>'Input Data'!B149</f>
        <v>HINTON</v>
      </c>
      <c r="B133" s="86" t="str">
        <f>'Input Data'!AH149</f>
        <v>511 GREGG AVE</v>
      </c>
      <c r="C133" s="86" t="str">
        <f>'Input Data'!C149</f>
        <v>AB</v>
      </c>
      <c r="D133" s="86" t="str">
        <f>'Input Data'!D149</f>
        <v>ETHANOL REG</v>
      </c>
      <c r="E133" s="86">
        <f>'Input Data'!P149</f>
        <v>93</v>
      </c>
      <c r="F133" s="86">
        <f>'Input Data'!F149</f>
        <v>10</v>
      </c>
      <c r="G133" s="86">
        <f>'Input Data'!G149</f>
        <v>13</v>
      </c>
      <c r="H133" s="86">
        <f>'Input Data'!H149</f>
        <v>0</v>
      </c>
      <c r="I133" s="86">
        <f>'Input Data'!I149</f>
        <v>0</v>
      </c>
      <c r="J133" s="86">
        <f t="shared" si="2"/>
        <v>116</v>
      </c>
      <c r="K133" s="88">
        <f>J133*'Input Data'!AF149</f>
        <v>5.8000000000000007</v>
      </c>
      <c r="L133" s="88">
        <f>J133*'Input Data'!AG149</f>
        <v>0</v>
      </c>
      <c r="M133" s="88">
        <f t="shared" si="3"/>
        <v>121.8</v>
      </c>
    </row>
    <row r="134" spans="1:13" hidden="1" x14ac:dyDescent="0.2">
      <c r="A134" s="86" t="str">
        <f>'Input Data'!B150</f>
        <v>HINTON</v>
      </c>
      <c r="B134" s="86" t="str">
        <f>'Input Data'!AH150</f>
        <v>511 GREGG AVE</v>
      </c>
      <c r="C134" s="86" t="str">
        <f>'Input Data'!C150</f>
        <v>AB</v>
      </c>
      <c r="D134" s="86" t="str">
        <f>'Input Data'!D150</f>
        <v>PREMIUM</v>
      </c>
      <c r="E134" s="86">
        <f>'Input Data'!P150</f>
        <v>134.80000000000001</v>
      </c>
      <c r="F134" s="86">
        <f>'Input Data'!F150</f>
        <v>10</v>
      </c>
      <c r="G134" s="86">
        <f>'Input Data'!G150</f>
        <v>13</v>
      </c>
      <c r="H134" s="86">
        <f>'Input Data'!H150</f>
        <v>0</v>
      </c>
      <c r="I134" s="86">
        <f>'Input Data'!I150</f>
        <v>0</v>
      </c>
      <c r="J134" s="86">
        <f t="shared" si="2"/>
        <v>157.80000000000001</v>
      </c>
      <c r="K134" s="88">
        <f>J134*'Input Data'!AF150</f>
        <v>7.8900000000000006</v>
      </c>
      <c r="L134" s="88">
        <f>J134*'Input Data'!AG150</f>
        <v>0</v>
      </c>
      <c r="M134" s="88">
        <f t="shared" si="3"/>
        <v>165.69</v>
      </c>
    </row>
    <row r="135" spans="1:13" hidden="1" x14ac:dyDescent="0.2">
      <c r="A135" s="86" t="str">
        <f>'Input Data'!B151</f>
        <v>HYTHE</v>
      </c>
      <c r="B135" s="86" t="str">
        <f>'Input Data'!AH151</f>
        <v>HWY 43 W</v>
      </c>
      <c r="C135" s="86" t="str">
        <f>'Input Data'!C151</f>
        <v>AB</v>
      </c>
      <c r="D135" s="86" t="str">
        <f>'Input Data'!D151</f>
        <v>D LS DYED</v>
      </c>
      <c r="E135" s="86">
        <f>'Input Data'!P151</f>
        <v>105.7</v>
      </c>
      <c r="F135" s="86">
        <f>'Input Data'!F151</f>
        <v>4</v>
      </c>
      <c r="G135" s="86">
        <f>'Input Data'!G151</f>
        <v>4</v>
      </c>
      <c r="H135" s="86">
        <f>'Input Data'!H151</f>
        <v>0</v>
      </c>
      <c r="I135" s="86">
        <f>'Input Data'!I151</f>
        <v>0</v>
      </c>
      <c r="J135" s="86">
        <f t="shared" si="2"/>
        <v>113.7</v>
      </c>
      <c r="K135" s="88">
        <f>J135*'Input Data'!AF151</f>
        <v>5.6850000000000005</v>
      </c>
      <c r="L135" s="88">
        <f>J135*'Input Data'!AG151</f>
        <v>0</v>
      </c>
      <c r="M135" s="88">
        <f t="shared" si="3"/>
        <v>119.38500000000001</v>
      </c>
    </row>
    <row r="136" spans="1:13" hidden="1" x14ac:dyDescent="0.2">
      <c r="A136" s="86" t="str">
        <f>'Input Data'!B152</f>
        <v>HYTHE</v>
      </c>
      <c r="B136" s="86" t="str">
        <f>'Input Data'!AH152</f>
        <v>HWY 43 W</v>
      </c>
      <c r="C136" s="86" t="str">
        <f>'Input Data'!C152</f>
        <v>AB</v>
      </c>
      <c r="D136" s="86" t="str">
        <f>'Input Data'!D152</f>
        <v>DIESEL LS</v>
      </c>
      <c r="E136" s="86">
        <f>'Input Data'!P152</f>
        <v>105.7</v>
      </c>
      <c r="F136" s="86">
        <f>'Input Data'!F152</f>
        <v>4</v>
      </c>
      <c r="G136" s="86">
        <f>'Input Data'!G152</f>
        <v>13</v>
      </c>
      <c r="H136" s="86">
        <f>'Input Data'!H152</f>
        <v>0</v>
      </c>
      <c r="I136" s="86">
        <f>'Input Data'!I152</f>
        <v>0</v>
      </c>
      <c r="J136" s="86">
        <f t="shared" si="2"/>
        <v>122.7</v>
      </c>
      <c r="K136" s="88">
        <f>J136*'Input Data'!AF152</f>
        <v>6.1350000000000007</v>
      </c>
      <c r="L136" s="88">
        <f>J136*'Input Data'!AG152</f>
        <v>0</v>
      </c>
      <c r="M136" s="88">
        <f t="shared" si="3"/>
        <v>128.83500000000001</v>
      </c>
    </row>
    <row r="137" spans="1:13" hidden="1" x14ac:dyDescent="0.2">
      <c r="A137" s="86" t="str">
        <f>'Input Data'!B153</f>
        <v>HYTHE</v>
      </c>
      <c r="B137" s="86" t="str">
        <f>'Input Data'!AH153</f>
        <v>HWY 43 W</v>
      </c>
      <c r="C137" s="86" t="str">
        <f>'Input Data'!C153</f>
        <v>AB</v>
      </c>
      <c r="D137" s="86" t="str">
        <f>'Input Data'!D153</f>
        <v>ETH REG DYE</v>
      </c>
      <c r="E137" s="86">
        <f>'Input Data'!P153</f>
        <v>94.3</v>
      </c>
      <c r="F137" s="86">
        <f>'Input Data'!F153</f>
        <v>10</v>
      </c>
      <c r="G137" s="86">
        <f>'Input Data'!G153</f>
        <v>4</v>
      </c>
      <c r="H137" s="86">
        <f>'Input Data'!H153</f>
        <v>0</v>
      </c>
      <c r="I137" s="86">
        <f>'Input Data'!I153</f>
        <v>0</v>
      </c>
      <c r="J137" s="86">
        <f t="shared" si="2"/>
        <v>108.3</v>
      </c>
      <c r="K137" s="88">
        <f>J137*'Input Data'!AF153</f>
        <v>5.415</v>
      </c>
      <c r="L137" s="88">
        <f>J137*'Input Data'!AG153</f>
        <v>0</v>
      </c>
      <c r="M137" s="88">
        <f t="shared" si="3"/>
        <v>113.715</v>
      </c>
    </row>
    <row r="138" spans="1:13" hidden="1" x14ac:dyDescent="0.2">
      <c r="A138" s="86" t="str">
        <f>'Input Data'!B154</f>
        <v>HYTHE</v>
      </c>
      <c r="B138" s="86" t="str">
        <f>'Input Data'!AH154</f>
        <v>HWY 43 W</v>
      </c>
      <c r="C138" s="86" t="str">
        <f>'Input Data'!C154</f>
        <v>AB</v>
      </c>
      <c r="D138" s="86" t="str">
        <f>'Input Data'!D154</f>
        <v>ETHANOL REG</v>
      </c>
      <c r="E138" s="86">
        <f>'Input Data'!P154</f>
        <v>94.3</v>
      </c>
      <c r="F138" s="86">
        <f>'Input Data'!F154</f>
        <v>10</v>
      </c>
      <c r="G138" s="86">
        <f>'Input Data'!G154</f>
        <v>13</v>
      </c>
      <c r="H138" s="86">
        <f>'Input Data'!H154</f>
        <v>0</v>
      </c>
      <c r="I138" s="86">
        <f>'Input Data'!I154</f>
        <v>0</v>
      </c>
      <c r="J138" s="86">
        <f t="shared" si="2"/>
        <v>117.3</v>
      </c>
      <c r="K138" s="88">
        <f>J138*'Input Data'!AF154</f>
        <v>5.8650000000000002</v>
      </c>
      <c r="L138" s="88">
        <f>J138*'Input Data'!AG154</f>
        <v>0</v>
      </c>
      <c r="M138" s="88">
        <f t="shared" si="3"/>
        <v>123.16499999999999</v>
      </c>
    </row>
    <row r="139" spans="1:13" hidden="1" x14ac:dyDescent="0.2">
      <c r="A139" s="86" t="str">
        <f>'Input Data'!B155</f>
        <v>HYTHE</v>
      </c>
      <c r="B139" s="86" t="str">
        <f>'Input Data'!AH155</f>
        <v>HWY 43 W</v>
      </c>
      <c r="C139" s="86" t="str">
        <f>'Input Data'!C155</f>
        <v>AB</v>
      </c>
      <c r="D139" s="86" t="str">
        <f>'Input Data'!D155</f>
        <v>REG DYED</v>
      </c>
      <c r="E139" s="86">
        <f>'Input Data'!P155</f>
        <v>98</v>
      </c>
      <c r="F139" s="86">
        <f>'Input Data'!F155</f>
        <v>10</v>
      </c>
      <c r="G139" s="86">
        <f>'Input Data'!G155</f>
        <v>4</v>
      </c>
      <c r="H139" s="86">
        <f>'Input Data'!H155</f>
        <v>0</v>
      </c>
      <c r="I139" s="86">
        <f>'Input Data'!I155</f>
        <v>0</v>
      </c>
      <c r="J139" s="86">
        <f t="shared" si="2"/>
        <v>112</v>
      </c>
      <c r="K139" s="88">
        <f>J139*'Input Data'!AF155</f>
        <v>5.6000000000000005</v>
      </c>
      <c r="L139" s="88">
        <f>J139*'Input Data'!AG155</f>
        <v>0</v>
      </c>
      <c r="M139" s="88">
        <f t="shared" si="3"/>
        <v>117.6</v>
      </c>
    </row>
    <row r="140" spans="1:13" hidden="1" x14ac:dyDescent="0.2">
      <c r="A140" s="86" t="str">
        <f>'Input Data'!B156</f>
        <v>HYTHE</v>
      </c>
      <c r="B140" s="86" t="str">
        <f>'Input Data'!AH156</f>
        <v>HWY 43 W</v>
      </c>
      <c r="C140" s="86" t="str">
        <f>'Input Data'!C156</f>
        <v>AB</v>
      </c>
      <c r="D140" s="86" t="str">
        <f>'Input Data'!D156</f>
        <v>UNBRAND DEF</v>
      </c>
      <c r="E140" s="86">
        <f>'Input Data'!P156</f>
        <v>129.1</v>
      </c>
      <c r="F140" s="86">
        <f>'Input Data'!F156</f>
        <v>0</v>
      </c>
      <c r="G140" s="86">
        <f>'Input Data'!G156</f>
        <v>0</v>
      </c>
      <c r="H140" s="86">
        <f>'Input Data'!H156</f>
        <v>0</v>
      </c>
      <c r="I140" s="86">
        <f>'Input Data'!I156</f>
        <v>0</v>
      </c>
      <c r="J140" s="86">
        <f t="shared" ref="J140:J203" si="4">SUM(E140:I140)</f>
        <v>129.1</v>
      </c>
      <c r="K140" s="88">
        <f>J140*'Input Data'!AF156</f>
        <v>6.4550000000000001</v>
      </c>
      <c r="L140" s="88">
        <f>J140*'Input Data'!AG156</f>
        <v>0</v>
      </c>
      <c r="M140" s="88">
        <f t="shared" ref="M140:M203" si="5">SUM(J140:L140)</f>
        <v>135.55500000000001</v>
      </c>
    </row>
    <row r="141" spans="1:13" hidden="1" x14ac:dyDescent="0.2">
      <c r="A141" s="86" t="str">
        <f>'Input Data'!B157</f>
        <v>KANANASKIS</v>
      </c>
      <c r="B141" s="86" t="str">
        <f>'Input Data'!AH157</f>
        <v>100 NAKODA WAY</v>
      </c>
      <c r="C141" s="86" t="str">
        <f>'Input Data'!C157</f>
        <v>AB</v>
      </c>
      <c r="D141" s="86" t="str">
        <f>'Input Data'!D157</f>
        <v>DIESEL LS</v>
      </c>
      <c r="E141" s="86">
        <f>'Input Data'!P157</f>
        <v>106.1</v>
      </c>
      <c r="F141" s="86">
        <f>'Input Data'!F157</f>
        <v>4</v>
      </c>
      <c r="G141" s="86">
        <f>'Input Data'!G157</f>
        <v>13</v>
      </c>
      <c r="H141" s="86">
        <f>'Input Data'!H157</f>
        <v>0</v>
      </c>
      <c r="I141" s="86">
        <f>'Input Data'!I157</f>
        <v>0</v>
      </c>
      <c r="J141" s="86">
        <f t="shared" si="4"/>
        <v>123.1</v>
      </c>
      <c r="K141" s="88">
        <f>J141*'Input Data'!AF157</f>
        <v>6.1550000000000002</v>
      </c>
      <c r="L141" s="88">
        <f>J141*'Input Data'!AG157</f>
        <v>0</v>
      </c>
      <c r="M141" s="88">
        <f t="shared" si="5"/>
        <v>129.255</v>
      </c>
    </row>
    <row r="142" spans="1:13" hidden="1" x14ac:dyDescent="0.2">
      <c r="A142" s="86" t="str">
        <f>'Input Data'!B158</f>
        <v>KANANASKIS</v>
      </c>
      <c r="B142" s="86" t="str">
        <f>'Input Data'!AH158</f>
        <v>100 NAKODA WAY</v>
      </c>
      <c r="C142" s="86" t="str">
        <f>'Input Data'!C158</f>
        <v>AB</v>
      </c>
      <c r="D142" s="86" t="str">
        <f>'Input Data'!D158</f>
        <v>UNBRAND DEF</v>
      </c>
      <c r="E142" s="86">
        <f>'Input Data'!P158</f>
        <v>113.9</v>
      </c>
      <c r="F142" s="86">
        <f>'Input Data'!F158</f>
        <v>0</v>
      </c>
      <c r="G142" s="86">
        <f>'Input Data'!G158</f>
        <v>0</v>
      </c>
      <c r="H142" s="86">
        <f>'Input Data'!H158</f>
        <v>0</v>
      </c>
      <c r="I142" s="86">
        <f>'Input Data'!I158</f>
        <v>0</v>
      </c>
      <c r="J142" s="86">
        <f t="shared" si="4"/>
        <v>113.9</v>
      </c>
      <c r="K142" s="88">
        <f>J142*'Input Data'!AF158</f>
        <v>5.6950000000000003</v>
      </c>
      <c r="L142" s="88">
        <f>J142*'Input Data'!AG158</f>
        <v>0</v>
      </c>
      <c r="M142" s="88">
        <f t="shared" si="5"/>
        <v>119.595</v>
      </c>
    </row>
    <row r="143" spans="1:13" hidden="1" x14ac:dyDescent="0.2">
      <c r="A143" s="86" t="str">
        <f>'Input Data'!B159</f>
        <v>LAC LA BICHE</v>
      </c>
      <c r="B143" s="86" t="str">
        <f>'Input Data'!AH159</f>
        <v>HWY 55 &amp; MISSION RD</v>
      </c>
      <c r="C143" s="86" t="str">
        <f>'Input Data'!C159</f>
        <v>AB</v>
      </c>
      <c r="D143" s="86" t="str">
        <f>'Input Data'!D159</f>
        <v>D LS DYED</v>
      </c>
      <c r="E143" s="86">
        <f>'Input Data'!P159</f>
        <v>104.8</v>
      </c>
      <c r="F143" s="86">
        <f>'Input Data'!F159</f>
        <v>4</v>
      </c>
      <c r="G143" s="86">
        <f>'Input Data'!G159</f>
        <v>4</v>
      </c>
      <c r="H143" s="86">
        <f>'Input Data'!H159</f>
        <v>0</v>
      </c>
      <c r="I143" s="86">
        <f>'Input Data'!I159</f>
        <v>0</v>
      </c>
      <c r="J143" s="86">
        <f t="shared" si="4"/>
        <v>112.8</v>
      </c>
      <c r="K143" s="88">
        <f>J143*'Input Data'!AF159</f>
        <v>5.6400000000000006</v>
      </c>
      <c r="L143" s="88">
        <f>J143*'Input Data'!AG159</f>
        <v>0</v>
      </c>
      <c r="M143" s="88">
        <f t="shared" si="5"/>
        <v>118.44</v>
      </c>
    </row>
    <row r="144" spans="1:13" hidden="1" x14ac:dyDescent="0.2">
      <c r="A144" s="86" t="str">
        <f>'Input Data'!B160</f>
        <v>LAC LA BICHE</v>
      </c>
      <c r="B144" s="86" t="str">
        <f>'Input Data'!AH160</f>
        <v>HWY 55 &amp; MISSION RD</v>
      </c>
      <c r="C144" s="86" t="str">
        <f>'Input Data'!C160</f>
        <v>AB</v>
      </c>
      <c r="D144" s="86" t="str">
        <f>'Input Data'!D160</f>
        <v>DIESEL LS</v>
      </c>
      <c r="E144" s="86">
        <f>'Input Data'!P160</f>
        <v>104.8</v>
      </c>
      <c r="F144" s="86">
        <f>'Input Data'!F160</f>
        <v>4</v>
      </c>
      <c r="G144" s="86">
        <f>'Input Data'!G160</f>
        <v>13</v>
      </c>
      <c r="H144" s="86">
        <f>'Input Data'!H160</f>
        <v>0</v>
      </c>
      <c r="I144" s="86">
        <f>'Input Data'!I160</f>
        <v>0</v>
      </c>
      <c r="J144" s="86">
        <f t="shared" si="4"/>
        <v>121.8</v>
      </c>
      <c r="K144" s="88">
        <f>J144*'Input Data'!AF160</f>
        <v>6.09</v>
      </c>
      <c r="L144" s="88">
        <f>J144*'Input Data'!AG160</f>
        <v>0</v>
      </c>
      <c r="M144" s="88">
        <f t="shared" si="5"/>
        <v>127.89</v>
      </c>
    </row>
    <row r="145" spans="1:13" hidden="1" x14ac:dyDescent="0.2">
      <c r="A145" s="86" t="str">
        <f>'Input Data'!B161</f>
        <v>LAC LA BICHE</v>
      </c>
      <c r="B145" s="86" t="str">
        <f>'Input Data'!AH161</f>
        <v>HWY 55 &amp; MISSION RD</v>
      </c>
      <c r="C145" s="86" t="str">
        <f>'Input Data'!C161</f>
        <v>AB</v>
      </c>
      <c r="D145" s="86" t="str">
        <f>'Input Data'!D161</f>
        <v>ETH REG DYE</v>
      </c>
      <c r="E145" s="86">
        <f>'Input Data'!P161</f>
        <v>92.4</v>
      </c>
      <c r="F145" s="86">
        <f>'Input Data'!F161</f>
        <v>10</v>
      </c>
      <c r="G145" s="86">
        <f>'Input Data'!G161</f>
        <v>4</v>
      </c>
      <c r="H145" s="86">
        <f>'Input Data'!H161</f>
        <v>0</v>
      </c>
      <c r="I145" s="86">
        <f>'Input Data'!I161</f>
        <v>0</v>
      </c>
      <c r="J145" s="86">
        <f t="shared" si="4"/>
        <v>106.4</v>
      </c>
      <c r="K145" s="88">
        <f>J145*'Input Data'!AF161</f>
        <v>5.32</v>
      </c>
      <c r="L145" s="88">
        <f>J145*'Input Data'!AG161</f>
        <v>0</v>
      </c>
      <c r="M145" s="88">
        <f t="shared" si="5"/>
        <v>111.72</v>
      </c>
    </row>
    <row r="146" spans="1:13" hidden="1" x14ac:dyDescent="0.2">
      <c r="A146" s="86" t="str">
        <f>'Input Data'!B162</f>
        <v>LAC LA BICHE</v>
      </c>
      <c r="B146" s="86" t="str">
        <f>'Input Data'!AH162</f>
        <v>HWY 55 &amp; MISSION RD</v>
      </c>
      <c r="C146" s="86" t="str">
        <f>'Input Data'!C162</f>
        <v>AB</v>
      </c>
      <c r="D146" s="86" t="str">
        <f>'Input Data'!D162</f>
        <v>ETHANOL REG</v>
      </c>
      <c r="E146" s="86">
        <f>'Input Data'!P162</f>
        <v>92.4</v>
      </c>
      <c r="F146" s="86">
        <f>'Input Data'!F162</f>
        <v>10</v>
      </c>
      <c r="G146" s="86">
        <f>'Input Data'!G162</f>
        <v>13</v>
      </c>
      <c r="H146" s="86">
        <f>'Input Data'!H162</f>
        <v>0</v>
      </c>
      <c r="I146" s="86">
        <f>'Input Data'!I162</f>
        <v>0</v>
      </c>
      <c r="J146" s="86">
        <f t="shared" si="4"/>
        <v>115.4</v>
      </c>
      <c r="K146" s="88">
        <f>J146*'Input Data'!AF162</f>
        <v>5.7700000000000005</v>
      </c>
      <c r="L146" s="88">
        <f>J146*'Input Data'!AG162</f>
        <v>0</v>
      </c>
      <c r="M146" s="88">
        <f t="shared" si="5"/>
        <v>121.17</v>
      </c>
    </row>
    <row r="147" spans="1:13" hidden="1" x14ac:dyDescent="0.2">
      <c r="A147" s="86" t="str">
        <f>'Input Data'!B163</f>
        <v>LAC LA BICHE</v>
      </c>
      <c r="B147" s="86" t="str">
        <f>'Input Data'!AH163</f>
        <v>HWY 55 &amp; MISSION RD</v>
      </c>
      <c r="C147" s="86" t="str">
        <f>'Input Data'!C163</f>
        <v>AB</v>
      </c>
      <c r="D147" s="86" t="str">
        <f>'Input Data'!D163</f>
        <v>UNBRAND DEF</v>
      </c>
      <c r="E147" s="86">
        <f>'Input Data'!P163</f>
        <v>113.9</v>
      </c>
      <c r="F147" s="86">
        <f>'Input Data'!F163</f>
        <v>0</v>
      </c>
      <c r="G147" s="86">
        <f>'Input Data'!G163</f>
        <v>0</v>
      </c>
      <c r="H147" s="86">
        <f>'Input Data'!H163</f>
        <v>0</v>
      </c>
      <c r="I147" s="86">
        <f>'Input Data'!I163</f>
        <v>0</v>
      </c>
      <c r="J147" s="86">
        <f t="shared" si="4"/>
        <v>113.9</v>
      </c>
      <c r="K147" s="88">
        <f>J147*'Input Data'!AF163</f>
        <v>5.6950000000000003</v>
      </c>
      <c r="L147" s="88">
        <f>J147*'Input Data'!AG163</f>
        <v>0</v>
      </c>
      <c r="M147" s="88">
        <f t="shared" si="5"/>
        <v>119.595</v>
      </c>
    </row>
    <row r="148" spans="1:13" hidden="1" x14ac:dyDescent="0.2">
      <c r="A148" s="86" t="str">
        <f>'Input Data'!B164</f>
        <v>LETHBRIDGE</v>
      </c>
      <c r="B148" s="86" t="str">
        <f>'Input Data'!AH164</f>
        <v>4201 2 AVE</v>
      </c>
      <c r="C148" s="86" t="str">
        <f>'Input Data'!C164</f>
        <v>AB</v>
      </c>
      <c r="D148" s="86" t="str">
        <f>'Input Data'!D164</f>
        <v>D LS DYED</v>
      </c>
      <c r="E148" s="86">
        <f>'Input Data'!P164</f>
        <v>108.1</v>
      </c>
      <c r="F148" s="86">
        <f>'Input Data'!F164</f>
        <v>4</v>
      </c>
      <c r="G148" s="86">
        <f>'Input Data'!G164</f>
        <v>4</v>
      </c>
      <c r="H148" s="86">
        <f>'Input Data'!H164</f>
        <v>0</v>
      </c>
      <c r="I148" s="86">
        <f>'Input Data'!I164</f>
        <v>0</v>
      </c>
      <c r="J148" s="86">
        <f t="shared" si="4"/>
        <v>116.1</v>
      </c>
      <c r="K148" s="88">
        <f>J148*'Input Data'!AF164</f>
        <v>5.8049999999999997</v>
      </c>
      <c r="L148" s="88">
        <f>J148*'Input Data'!AG164</f>
        <v>0</v>
      </c>
      <c r="M148" s="88">
        <f t="shared" si="5"/>
        <v>121.905</v>
      </c>
    </row>
    <row r="149" spans="1:13" hidden="1" x14ac:dyDescent="0.2">
      <c r="A149" s="86" t="str">
        <f>'Input Data'!B165</f>
        <v>LETHBRIDGE</v>
      </c>
      <c r="B149" s="86" t="str">
        <f>'Input Data'!AH165</f>
        <v>4201 2 AVE</v>
      </c>
      <c r="C149" s="86" t="str">
        <f>'Input Data'!C165</f>
        <v>AB</v>
      </c>
      <c r="D149" s="86" t="str">
        <f>'Input Data'!D165</f>
        <v>DIESEL LS</v>
      </c>
      <c r="E149" s="86">
        <f>'Input Data'!P165</f>
        <v>108.1</v>
      </c>
      <c r="F149" s="86">
        <f>'Input Data'!F165</f>
        <v>4</v>
      </c>
      <c r="G149" s="86">
        <f>'Input Data'!G165</f>
        <v>13</v>
      </c>
      <c r="H149" s="86">
        <f>'Input Data'!H165</f>
        <v>0</v>
      </c>
      <c r="I149" s="86">
        <f>'Input Data'!I165</f>
        <v>0</v>
      </c>
      <c r="J149" s="86">
        <f t="shared" si="4"/>
        <v>125.1</v>
      </c>
      <c r="K149" s="88">
        <f>J149*'Input Data'!AF165</f>
        <v>6.2549999999999999</v>
      </c>
      <c r="L149" s="88">
        <f>J149*'Input Data'!AG165</f>
        <v>0</v>
      </c>
      <c r="M149" s="88">
        <f t="shared" si="5"/>
        <v>131.35499999999999</v>
      </c>
    </row>
    <row r="150" spans="1:13" hidden="1" x14ac:dyDescent="0.2">
      <c r="A150" s="86" t="str">
        <f>'Input Data'!B166</f>
        <v>LETHBRIDGE</v>
      </c>
      <c r="B150" s="86" t="str">
        <f>'Input Data'!AH166</f>
        <v>4201 2 AVE</v>
      </c>
      <c r="C150" s="86" t="str">
        <f>'Input Data'!C166</f>
        <v>AB</v>
      </c>
      <c r="D150" s="86" t="str">
        <f>'Input Data'!D166</f>
        <v>ETHANOL REG</v>
      </c>
      <c r="E150" s="86">
        <f>'Input Data'!P166</f>
        <v>95.9</v>
      </c>
      <c r="F150" s="86">
        <f>'Input Data'!F166</f>
        <v>10</v>
      </c>
      <c r="G150" s="86">
        <f>'Input Data'!G166</f>
        <v>13</v>
      </c>
      <c r="H150" s="86">
        <f>'Input Data'!H166</f>
        <v>0</v>
      </c>
      <c r="I150" s="86">
        <f>'Input Data'!I166</f>
        <v>0</v>
      </c>
      <c r="J150" s="86">
        <f t="shared" si="4"/>
        <v>118.9</v>
      </c>
      <c r="K150" s="88">
        <f>J150*'Input Data'!AF166</f>
        <v>5.9450000000000003</v>
      </c>
      <c r="L150" s="88">
        <f>J150*'Input Data'!AG166</f>
        <v>0</v>
      </c>
      <c r="M150" s="88">
        <f t="shared" si="5"/>
        <v>124.845</v>
      </c>
    </row>
    <row r="151" spans="1:13" hidden="1" x14ac:dyDescent="0.2">
      <c r="A151" s="86" t="str">
        <f>'Input Data'!B167</f>
        <v>LETHBRIDGE</v>
      </c>
      <c r="B151" s="86" t="str">
        <f>'Input Data'!AH167</f>
        <v>4201 2 AVE</v>
      </c>
      <c r="C151" s="86" t="str">
        <f>'Input Data'!C167</f>
        <v>AB</v>
      </c>
      <c r="D151" s="86" t="str">
        <f>'Input Data'!D167</f>
        <v>REGULAR</v>
      </c>
      <c r="E151" s="86">
        <f>'Input Data'!P167</f>
        <v>89.2</v>
      </c>
      <c r="F151" s="86">
        <f>'Input Data'!F167</f>
        <v>10</v>
      </c>
      <c r="G151" s="86">
        <f>'Input Data'!G167</f>
        <v>13</v>
      </c>
      <c r="H151" s="86">
        <f>'Input Data'!H167</f>
        <v>0</v>
      </c>
      <c r="I151" s="86">
        <f>'Input Data'!I167</f>
        <v>0</v>
      </c>
      <c r="J151" s="86">
        <f t="shared" si="4"/>
        <v>112.2</v>
      </c>
      <c r="K151" s="88">
        <f>J151*'Input Data'!AF167</f>
        <v>5.61</v>
      </c>
      <c r="L151" s="88">
        <f>J151*'Input Data'!AG167</f>
        <v>0</v>
      </c>
      <c r="M151" s="88">
        <f t="shared" si="5"/>
        <v>117.81</v>
      </c>
    </row>
    <row r="152" spans="1:13" hidden="1" x14ac:dyDescent="0.2">
      <c r="A152" s="86" t="str">
        <f>'Input Data'!B168</f>
        <v>LLOYDMINSTER</v>
      </c>
      <c r="B152" s="86" t="str">
        <f>'Input Data'!AH168</f>
        <v>5310 52 ST</v>
      </c>
      <c r="C152" s="86" t="str">
        <f>'Input Data'!C168</f>
        <v>AB</v>
      </c>
      <c r="D152" s="86" t="str">
        <f>'Input Data'!D168</f>
        <v>D LS DYED</v>
      </c>
      <c r="E152" s="86">
        <f>'Input Data'!P168</f>
        <v>102.5</v>
      </c>
      <c r="F152" s="86">
        <f>'Input Data'!F168</f>
        <v>4</v>
      </c>
      <c r="G152" s="86">
        <f>'Input Data'!G168</f>
        <v>4</v>
      </c>
      <c r="H152" s="86">
        <f>'Input Data'!H168</f>
        <v>0</v>
      </c>
      <c r="I152" s="86">
        <f>'Input Data'!I168</f>
        <v>0</v>
      </c>
      <c r="J152" s="86">
        <f t="shared" si="4"/>
        <v>110.5</v>
      </c>
      <c r="K152" s="88">
        <f>J152*'Input Data'!AF168</f>
        <v>5.5250000000000004</v>
      </c>
      <c r="L152" s="88">
        <f>J152*'Input Data'!AG168</f>
        <v>0</v>
      </c>
      <c r="M152" s="88">
        <f t="shared" si="5"/>
        <v>116.02500000000001</v>
      </c>
    </row>
    <row r="153" spans="1:13" hidden="1" x14ac:dyDescent="0.2">
      <c r="A153" s="86" t="str">
        <f>'Input Data'!B169</f>
        <v>LLOYDMINSTER</v>
      </c>
      <c r="B153" s="86" t="str">
        <f>'Input Data'!AH169</f>
        <v>5310 52 ST</v>
      </c>
      <c r="C153" s="86" t="str">
        <f>'Input Data'!C169</f>
        <v>AB</v>
      </c>
      <c r="D153" s="86" t="str">
        <f>'Input Data'!D169</f>
        <v>DIESEL LS</v>
      </c>
      <c r="E153" s="86">
        <f>'Input Data'!P169</f>
        <v>102.5</v>
      </c>
      <c r="F153" s="86">
        <f>'Input Data'!F169</f>
        <v>4</v>
      </c>
      <c r="G153" s="86">
        <f>'Input Data'!G169</f>
        <v>13</v>
      </c>
      <c r="H153" s="86">
        <f>'Input Data'!H169</f>
        <v>0</v>
      </c>
      <c r="I153" s="86">
        <f>'Input Data'!I169</f>
        <v>0</v>
      </c>
      <c r="J153" s="86">
        <f t="shared" si="4"/>
        <v>119.5</v>
      </c>
      <c r="K153" s="88">
        <f>J153*'Input Data'!AF169</f>
        <v>5.9750000000000005</v>
      </c>
      <c r="L153" s="88">
        <f>J153*'Input Data'!AG169</f>
        <v>0</v>
      </c>
      <c r="M153" s="88">
        <f t="shared" si="5"/>
        <v>125.47499999999999</v>
      </c>
    </row>
    <row r="154" spans="1:13" hidden="1" x14ac:dyDescent="0.2">
      <c r="A154" s="86" t="str">
        <f>'Input Data'!B170</f>
        <v>LLOYDMINSTER</v>
      </c>
      <c r="B154" s="86" t="str">
        <f>'Input Data'!AH170</f>
        <v>5310 52 ST</v>
      </c>
      <c r="C154" s="86" t="str">
        <f>'Input Data'!C170</f>
        <v>AB</v>
      </c>
      <c r="D154" s="86" t="str">
        <f>'Input Data'!D170</f>
        <v>ETH MID</v>
      </c>
      <c r="E154" s="86">
        <f>'Input Data'!P170</f>
        <v>100.5</v>
      </c>
      <c r="F154" s="86">
        <f>'Input Data'!F170</f>
        <v>10</v>
      </c>
      <c r="G154" s="86">
        <f>'Input Data'!G170</f>
        <v>13</v>
      </c>
      <c r="H154" s="86">
        <f>'Input Data'!H170</f>
        <v>0</v>
      </c>
      <c r="I154" s="86">
        <f>'Input Data'!I170</f>
        <v>0</v>
      </c>
      <c r="J154" s="86">
        <f t="shared" si="4"/>
        <v>123.5</v>
      </c>
      <c r="K154" s="88">
        <f>J154*'Input Data'!AF170</f>
        <v>6.1750000000000007</v>
      </c>
      <c r="L154" s="88">
        <f>J154*'Input Data'!AG170</f>
        <v>0</v>
      </c>
      <c r="M154" s="88">
        <f t="shared" si="5"/>
        <v>129.67500000000001</v>
      </c>
    </row>
    <row r="155" spans="1:13" hidden="1" x14ac:dyDescent="0.2">
      <c r="A155" s="86" t="str">
        <f>'Input Data'!B171</f>
        <v>LLOYDMINSTER</v>
      </c>
      <c r="B155" s="86" t="str">
        <f>'Input Data'!AH171</f>
        <v>5310 52 ST</v>
      </c>
      <c r="C155" s="86" t="str">
        <f>'Input Data'!C171</f>
        <v>AB</v>
      </c>
      <c r="D155" s="86" t="str">
        <f>'Input Data'!D171</f>
        <v>ETH REG DYE</v>
      </c>
      <c r="E155" s="86">
        <f>'Input Data'!P171</f>
        <v>92</v>
      </c>
      <c r="F155" s="86">
        <f>'Input Data'!F171</f>
        <v>10</v>
      </c>
      <c r="G155" s="86">
        <f>'Input Data'!G171</f>
        <v>4</v>
      </c>
      <c r="H155" s="86">
        <f>'Input Data'!H171</f>
        <v>0</v>
      </c>
      <c r="I155" s="86">
        <f>'Input Data'!I171</f>
        <v>0</v>
      </c>
      <c r="J155" s="86">
        <f t="shared" si="4"/>
        <v>106</v>
      </c>
      <c r="K155" s="88">
        <f>J155*'Input Data'!AF171</f>
        <v>5.3000000000000007</v>
      </c>
      <c r="L155" s="88">
        <f>J155*'Input Data'!AG171</f>
        <v>0</v>
      </c>
      <c r="M155" s="88">
        <f t="shared" si="5"/>
        <v>111.3</v>
      </c>
    </row>
    <row r="156" spans="1:13" hidden="1" x14ac:dyDescent="0.2">
      <c r="A156" s="86" t="str">
        <f>'Input Data'!B172</f>
        <v>LLOYDMINSTER</v>
      </c>
      <c r="B156" s="86" t="str">
        <f>'Input Data'!AH172</f>
        <v>5310 52 ST</v>
      </c>
      <c r="C156" s="86" t="str">
        <f>'Input Data'!C172</f>
        <v>AB</v>
      </c>
      <c r="D156" s="86" t="str">
        <f>'Input Data'!D172</f>
        <v>ETHANOL REG</v>
      </c>
      <c r="E156" s="86">
        <f>'Input Data'!P172</f>
        <v>92</v>
      </c>
      <c r="F156" s="86">
        <f>'Input Data'!F172</f>
        <v>10</v>
      </c>
      <c r="G156" s="86">
        <f>'Input Data'!G172</f>
        <v>13</v>
      </c>
      <c r="H156" s="86">
        <f>'Input Data'!H172</f>
        <v>0</v>
      </c>
      <c r="I156" s="86">
        <f>'Input Data'!I172</f>
        <v>0</v>
      </c>
      <c r="J156" s="86">
        <f t="shared" si="4"/>
        <v>115</v>
      </c>
      <c r="K156" s="88">
        <f>J156*'Input Data'!AF172</f>
        <v>5.75</v>
      </c>
      <c r="L156" s="88">
        <f>J156*'Input Data'!AG172</f>
        <v>0</v>
      </c>
      <c r="M156" s="88">
        <f t="shared" si="5"/>
        <v>120.75</v>
      </c>
    </row>
    <row r="157" spans="1:13" hidden="1" x14ac:dyDescent="0.2">
      <c r="A157" s="86" t="str">
        <f>'Input Data'!B173</f>
        <v>LLOYDMINSTER</v>
      </c>
      <c r="B157" s="86" t="str">
        <f>'Input Data'!AH173</f>
        <v>5310 52 ST</v>
      </c>
      <c r="C157" s="86" t="str">
        <f>'Input Data'!C173</f>
        <v>AB</v>
      </c>
      <c r="D157" s="86" t="str">
        <f>'Input Data'!D173</f>
        <v>PREM DYED</v>
      </c>
      <c r="E157" s="86">
        <f>'Input Data'!P173</f>
        <v>112</v>
      </c>
      <c r="F157" s="86">
        <f>'Input Data'!F173</f>
        <v>10</v>
      </c>
      <c r="G157" s="86">
        <f>'Input Data'!G173</f>
        <v>4</v>
      </c>
      <c r="H157" s="86">
        <f>'Input Data'!H173</f>
        <v>0</v>
      </c>
      <c r="I157" s="86">
        <f>'Input Data'!I173</f>
        <v>0</v>
      </c>
      <c r="J157" s="86">
        <f t="shared" si="4"/>
        <v>126</v>
      </c>
      <c r="K157" s="88">
        <f>J157*'Input Data'!AF173</f>
        <v>6.3000000000000007</v>
      </c>
      <c r="L157" s="88">
        <f>J157*'Input Data'!AG173</f>
        <v>0</v>
      </c>
      <c r="M157" s="88">
        <f t="shared" si="5"/>
        <v>132.30000000000001</v>
      </c>
    </row>
    <row r="158" spans="1:13" hidden="1" x14ac:dyDescent="0.2">
      <c r="A158" s="86" t="str">
        <f>'Input Data'!B174</f>
        <v>LLOYDMINSTER</v>
      </c>
      <c r="B158" s="86" t="str">
        <f>'Input Data'!AH174</f>
        <v>5310 52 ST</v>
      </c>
      <c r="C158" s="86" t="str">
        <f>'Input Data'!C174</f>
        <v>AB</v>
      </c>
      <c r="D158" s="86" t="str">
        <f>'Input Data'!D174</f>
        <v>PREMIUM</v>
      </c>
      <c r="E158" s="86">
        <f>'Input Data'!P174</f>
        <v>112</v>
      </c>
      <c r="F158" s="86">
        <f>'Input Data'!F174</f>
        <v>10</v>
      </c>
      <c r="G158" s="86">
        <f>'Input Data'!G174</f>
        <v>13</v>
      </c>
      <c r="H158" s="86">
        <f>'Input Data'!H174</f>
        <v>0</v>
      </c>
      <c r="I158" s="86">
        <f>'Input Data'!I174</f>
        <v>0</v>
      </c>
      <c r="J158" s="86">
        <f t="shared" si="4"/>
        <v>135</v>
      </c>
      <c r="K158" s="88">
        <f>J158*'Input Data'!AF174</f>
        <v>6.75</v>
      </c>
      <c r="L158" s="88">
        <f>J158*'Input Data'!AG174</f>
        <v>0</v>
      </c>
      <c r="M158" s="88">
        <f t="shared" si="5"/>
        <v>141.75</v>
      </c>
    </row>
    <row r="159" spans="1:13" hidden="1" x14ac:dyDescent="0.2">
      <c r="A159" s="86" t="str">
        <f>'Input Data'!B175</f>
        <v>LLOYDMINSTER</v>
      </c>
      <c r="B159" s="86" t="str">
        <f>'Input Data'!AH175</f>
        <v>5310 52 ST</v>
      </c>
      <c r="C159" s="86" t="str">
        <f>'Input Data'!C175</f>
        <v>AB</v>
      </c>
      <c r="D159" s="86" t="str">
        <f>'Input Data'!D175</f>
        <v>UNBRAND DEF</v>
      </c>
      <c r="E159" s="86">
        <f>'Input Data'!P175</f>
        <v>193</v>
      </c>
      <c r="F159" s="86">
        <f>'Input Data'!F175</f>
        <v>0</v>
      </c>
      <c r="G159" s="86">
        <f>'Input Data'!G175</f>
        <v>0</v>
      </c>
      <c r="H159" s="86">
        <f>'Input Data'!H175</f>
        <v>0</v>
      </c>
      <c r="I159" s="86">
        <f>'Input Data'!I175</f>
        <v>0</v>
      </c>
      <c r="J159" s="86">
        <f t="shared" si="4"/>
        <v>193</v>
      </c>
      <c r="K159" s="88">
        <f>J159*'Input Data'!AF175</f>
        <v>9.65</v>
      </c>
      <c r="L159" s="88">
        <f>J159*'Input Data'!AG175</f>
        <v>0</v>
      </c>
      <c r="M159" s="88">
        <f t="shared" si="5"/>
        <v>202.65</v>
      </c>
    </row>
    <row r="160" spans="1:13" hidden="1" x14ac:dyDescent="0.2">
      <c r="A160" s="86" t="str">
        <f>'Input Data'!B176</f>
        <v>LLOYDMINSTER</v>
      </c>
      <c r="B160" s="86" t="str">
        <f>'Input Data'!AH176</f>
        <v>5721 44 ST</v>
      </c>
      <c r="C160" s="86" t="str">
        <f>'Input Data'!C176</f>
        <v>AB</v>
      </c>
      <c r="D160" s="86" t="str">
        <f>'Input Data'!D176</f>
        <v>DIESEL LS</v>
      </c>
      <c r="E160" s="86">
        <f>'Input Data'!P176</f>
        <v>104</v>
      </c>
      <c r="F160" s="86">
        <f>'Input Data'!F176</f>
        <v>4</v>
      </c>
      <c r="G160" s="86">
        <f>'Input Data'!G176</f>
        <v>13</v>
      </c>
      <c r="H160" s="86">
        <f>'Input Data'!H176</f>
        <v>0</v>
      </c>
      <c r="I160" s="86">
        <f>'Input Data'!I176</f>
        <v>0</v>
      </c>
      <c r="J160" s="86">
        <f t="shared" si="4"/>
        <v>121</v>
      </c>
      <c r="K160" s="88">
        <f>J160*'Input Data'!AF176</f>
        <v>6.0500000000000007</v>
      </c>
      <c r="L160" s="88">
        <f>J160*'Input Data'!AG176</f>
        <v>0</v>
      </c>
      <c r="M160" s="88">
        <f t="shared" si="5"/>
        <v>127.05</v>
      </c>
    </row>
    <row r="161" spans="1:13" hidden="1" x14ac:dyDescent="0.2">
      <c r="A161" s="86" t="str">
        <f>'Input Data'!B177</f>
        <v>LLOYDMINSTER</v>
      </c>
      <c r="B161" s="86" t="str">
        <f>'Input Data'!AH177</f>
        <v>5721 44 ST</v>
      </c>
      <c r="C161" s="86" t="str">
        <f>'Input Data'!C177</f>
        <v>AB</v>
      </c>
      <c r="D161" s="86" t="str">
        <f>'Input Data'!D177</f>
        <v>ETH MID</v>
      </c>
      <c r="E161" s="86">
        <f>'Input Data'!P177</f>
        <v>96.8</v>
      </c>
      <c r="F161" s="86">
        <f>'Input Data'!F177</f>
        <v>10</v>
      </c>
      <c r="G161" s="86">
        <f>'Input Data'!G177</f>
        <v>13</v>
      </c>
      <c r="H161" s="86">
        <f>'Input Data'!H177</f>
        <v>0</v>
      </c>
      <c r="I161" s="86">
        <f>'Input Data'!I177</f>
        <v>0</v>
      </c>
      <c r="J161" s="86">
        <f t="shared" si="4"/>
        <v>119.8</v>
      </c>
      <c r="K161" s="88">
        <f>J161*'Input Data'!AF177</f>
        <v>5.99</v>
      </c>
      <c r="L161" s="88">
        <f>J161*'Input Data'!AG177</f>
        <v>0</v>
      </c>
      <c r="M161" s="88">
        <f t="shared" si="5"/>
        <v>125.78999999999999</v>
      </c>
    </row>
    <row r="162" spans="1:13" hidden="1" x14ac:dyDescent="0.2">
      <c r="A162" s="86" t="str">
        <f>'Input Data'!B178</f>
        <v>LLOYDMINSTER</v>
      </c>
      <c r="B162" s="86" t="str">
        <f>'Input Data'!AH178</f>
        <v>5721 44 ST</v>
      </c>
      <c r="C162" s="86" t="str">
        <f>'Input Data'!C178</f>
        <v>AB</v>
      </c>
      <c r="D162" s="86" t="str">
        <f>'Input Data'!D178</f>
        <v>ETHANOL REG</v>
      </c>
      <c r="E162" s="86">
        <f>'Input Data'!P178</f>
        <v>92.3</v>
      </c>
      <c r="F162" s="86">
        <f>'Input Data'!F178</f>
        <v>10</v>
      </c>
      <c r="G162" s="86">
        <f>'Input Data'!G178</f>
        <v>13</v>
      </c>
      <c r="H162" s="86">
        <f>'Input Data'!H178</f>
        <v>0</v>
      </c>
      <c r="I162" s="86">
        <f>'Input Data'!I178</f>
        <v>0</v>
      </c>
      <c r="J162" s="86">
        <f t="shared" si="4"/>
        <v>115.3</v>
      </c>
      <c r="K162" s="88">
        <f>J162*'Input Data'!AF178</f>
        <v>5.7650000000000006</v>
      </c>
      <c r="L162" s="88">
        <f>J162*'Input Data'!AG178</f>
        <v>0</v>
      </c>
      <c r="M162" s="88">
        <f t="shared" si="5"/>
        <v>121.065</v>
      </c>
    </row>
    <row r="163" spans="1:13" hidden="1" x14ac:dyDescent="0.2">
      <c r="A163" s="86" t="str">
        <f>'Input Data'!B179</f>
        <v>LLOYDMINSTER</v>
      </c>
      <c r="B163" s="86" t="str">
        <f>'Input Data'!AH179</f>
        <v>5721 44 ST</v>
      </c>
      <c r="C163" s="86" t="str">
        <f>'Input Data'!C179</f>
        <v>AB</v>
      </c>
      <c r="D163" s="86" t="str">
        <f>'Input Data'!D179</f>
        <v>PREMIUM</v>
      </c>
      <c r="E163" s="86">
        <f>'Input Data'!P179</f>
        <v>100</v>
      </c>
      <c r="F163" s="86">
        <f>'Input Data'!F179</f>
        <v>10</v>
      </c>
      <c r="G163" s="86">
        <f>'Input Data'!G179</f>
        <v>13</v>
      </c>
      <c r="H163" s="86">
        <f>'Input Data'!H179</f>
        <v>0</v>
      </c>
      <c r="I163" s="86">
        <f>'Input Data'!I179</f>
        <v>0</v>
      </c>
      <c r="J163" s="86">
        <f t="shared" si="4"/>
        <v>123</v>
      </c>
      <c r="K163" s="88">
        <f>J163*'Input Data'!AF179</f>
        <v>6.15</v>
      </c>
      <c r="L163" s="88">
        <f>J163*'Input Data'!AG179</f>
        <v>0</v>
      </c>
      <c r="M163" s="88">
        <f t="shared" si="5"/>
        <v>129.15</v>
      </c>
    </row>
    <row r="164" spans="1:13" hidden="1" x14ac:dyDescent="0.2">
      <c r="A164" s="86" t="str">
        <f>'Input Data'!B180</f>
        <v>LLOYDMINSTER</v>
      </c>
      <c r="B164" s="86" t="str">
        <f>'Input Data'!AH180</f>
        <v>5721 44 ST</v>
      </c>
      <c r="C164" s="86" t="str">
        <f>'Input Data'!C180</f>
        <v>AB</v>
      </c>
      <c r="D164" s="86" t="str">
        <f>'Input Data'!D180</f>
        <v>UNBRAND DEF</v>
      </c>
      <c r="E164" s="86">
        <f>'Input Data'!P180</f>
        <v>127.2</v>
      </c>
      <c r="F164" s="86">
        <f>'Input Data'!F180</f>
        <v>0</v>
      </c>
      <c r="G164" s="86">
        <f>'Input Data'!G180</f>
        <v>0</v>
      </c>
      <c r="H164" s="86">
        <f>'Input Data'!H180</f>
        <v>0</v>
      </c>
      <c r="I164" s="86">
        <f>'Input Data'!I180</f>
        <v>0</v>
      </c>
      <c r="J164" s="86">
        <f t="shared" si="4"/>
        <v>127.2</v>
      </c>
      <c r="K164" s="88">
        <f>J164*'Input Data'!AF180</f>
        <v>6.36</v>
      </c>
      <c r="L164" s="88">
        <f>J164*'Input Data'!AG180</f>
        <v>0</v>
      </c>
      <c r="M164" s="88">
        <f t="shared" si="5"/>
        <v>133.56</v>
      </c>
    </row>
    <row r="165" spans="1:13" hidden="1" x14ac:dyDescent="0.2">
      <c r="A165" s="86" t="str">
        <f>'Input Data'!B181</f>
        <v>MEDICINE HAT</v>
      </c>
      <c r="B165" s="86" t="str">
        <f>'Input Data'!AH181</f>
        <v>561 15 ST SW</v>
      </c>
      <c r="C165" s="86" t="str">
        <f>'Input Data'!C181</f>
        <v>AB</v>
      </c>
      <c r="D165" s="86" t="str">
        <f>'Input Data'!D181</f>
        <v>DIESEL LS</v>
      </c>
      <c r="E165" s="86">
        <f>'Input Data'!P181</f>
        <v>108</v>
      </c>
      <c r="F165" s="86">
        <f>'Input Data'!F181</f>
        <v>4</v>
      </c>
      <c r="G165" s="86">
        <f>'Input Data'!G181</f>
        <v>13</v>
      </c>
      <c r="H165" s="86">
        <f>'Input Data'!H181</f>
        <v>0</v>
      </c>
      <c r="I165" s="86">
        <f>'Input Data'!I181</f>
        <v>0</v>
      </c>
      <c r="J165" s="86">
        <f t="shared" si="4"/>
        <v>125</v>
      </c>
      <c r="K165" s="88">
        <f>J165*'Input Data'!AF181</f>
        <v>6.25</v>
      </c>
      <c r="L165" s="88">
        <f>J165*'Input Data'!AG181</f>
        <v>0</v>
      </c>
      <c r="M165" s="88">
        <f t="shared" si="5"/>
        <v>131.25</v>
      </c>
    </row>
    <row r="166" spans="1:13" hidden="1" x14ac:dyDescent="0.2">
      <c r="A166" s="86" t="str">
        <f>'Input Data'!B182</f>
        <v>MEDICINE HAT</v>
      </c>
      <c r="B166" s="86" t="str">
        <f>'Input Data'!AH182</f>
        <v>561 15 ST SW</v>
      </c>
      <c r="C166" s="86" t="str">
        <f>'Input Data'!C182</f>
        <v>AB</v>
      </c>
      <c r="D166" s="86" t="str">
        <f>'Input Data'!D182</f>
        <v>ETH MID</v>
      </c>
      <c r="E166" s="86">
        <f>'Input Data'!P182</f>
        <v>103.5</v>
      </c>
      <c r="F166" s="86">
        <f>'Input Data'!F182</f>
        <v>10</v>
      </c>
      <c r="G166" s="86">
        <f>'Input Data'!G182</f>
        <v>13</v>
      </c>
      <c r="H166" s="86">
        <f>'Input Data'!H182</f>
        <v>0</v>
      </c>
      <c r="I166" s="86">
        <f>'Input Data'!I182</f>
        <v>0</v>
      </c>
      <c r="J166" s="86">
        <f t="shared" si="4"/>
        <v>126.5</v>
      </c>
      <c r="K166" s="88">
        <f>J166*'Input Data'!AF182</f>
        <v>6.3250000000000002</v>
      </c>
      <c r="L166" s="88">
        <f>J166*'Input Data'!AG182</f>
        <v>0</v>
      </c>
      <c r="M166" s="88">
        <f t="shared" si="5"/>
        <v>132.82499999999999</v>
      </c>
    </row>
    <row r="167" spans="1:13" hidden="1" x14ac:dyDescent="0.2">
      <c r="A167" s="86" t="str">
        <f>'Input Data'!B183</f>
        <v>MEDICINE HAT</v>
      </c>
      <c r="B167" s="86" t="str">
        <f>'Input Data'!AH183</f>
        <v>561 15 ST SW</v>
      </c>
      <c r="C167" s="86" t="str">
        <f>'Input Data'!C183</f>
        <v>AB</v>
      </c>
      <c r="D167" s="86" t="str">
        <f>'Input Data'!D183</f>
        <v>ETHANOL REG</v>
      </c>
      <c r="E167" s="86">
        <f>'Input Data'!P183</f>
        <v>95.3</v>
      </c>
      <c r="F167" s="86">
        <f>'Input Data'!F183</f>
        <v>10</v>
      </c>
      <c r="G167" s="86">
        <f>'Input Data'!G183</f>
        <v>13</v>
      </c>
      <c r="H167" s="86">
        <f>'Input Data'!H183</f>
        <v>0</v>
      </c>
      <c r="I167" s="86">
        <f>'Input Data'!I183</f>
        <v>0</v>
      </c>
      <c r="J167" s="86">
        <f t="shared" si="4"/>
        <v>118.3</v>
      </c>
      <c r="K167" s="88">
        <f>J167*'Input Data'!AF183</f>
        <v>5.915</v>
      </c>
      <c r="L167" s="88">
        <f>J167*'Input Data'!AG183</f>
        <v>0</v>
      </c>
      <c r="M167" s="88">
        <f t="shared" si="5"/>
        <v>124.215</v>
      </c>
    </row>
    <row r="168" spans="1:13" hidden="1" x14ac:dyDescent="0.2">
      <c r="A168" s="86" t="str">
        <f>'Input Data'!B184</f>
        <v>MEDICINE HAT</v>
      </c>
      <c r="B168" s="86" t="str">
        <f>'Input Data'!AH184</f>
        <v>561 15 ST SW</v>
      </c>
      <c r="C168" s="86" t="str">
        <f>'Input Data'!C184</f>
        <v>AB</v>
      </c>
      <c r="D168" s="86" t="str">
        <f>'Input Data'!D184</f>
        <v>MID</v>
      </c>
      <c r="E168" s="86">
        <f>'Input Data'!P184</f>
        <v>117.1</v>
      </c>
      <c r="F168" s="86">
        <f>'Input Data'!F184</f>
        <v>10</v>
      </c>
      <c r="G168" s="86">
        <f>'Input Data'!G184</f>
        <v>13</v>
      </c>
      <c r="H168" s="86">
        <f>'Input Data'!H184</f>
        <v>0</v>
      </c>
      <c r="I168" s="86">
        <f>'Input Data'!I184</f>
        <v>0</v>
      </c>
      <c r="J168" s="86">
        <f t="shared" si="4"/>
        <v>140.1</v>
      </c>
      <c r="K168" s="88">
        <f>J168*'Input Data'!AF184</f>
        <v>7.0049999999999999</v>
      </c>
      <c r="L168" s="88">
        <f>J168*'Input Data'!AG184</f>
        <v>0</v>
      </c>
      <c r="M168" s="88">
        <f t="shared" si="5"/>
        <v>147.10499999999999</v>
      </c>
    </row>
    <row r="169" spans="1:13" hidden="1" x14ac:dyDescent="0.2">
      <c r="A169" s="86" t="str">
        <f>'Input Data'!B185</f>
        <v>MEDICINE HAT</v>
      </c>
      <c r="B169" s="86" t="str">
        <f>'Input Data'!AH185</f>
        <v>561 15 ST SW</v>
      </c>
      <c r="C169" s="86" t="str">
        <f>'Input Data'!C185</f>
        <v>AB</v>
      </c>
      <c r="D169" s="86" t="str">
        <f>'Input Data'!D185</f>
        <v>PREMIUM</v>
      </c>
      <c r="E169" s="86">
        <f>'Input Data'!P185</f>
        <v>119.6</v>
      </c>
      <c r="F169" s="86">
        <f>'Input Data'!F185</f>
        <v>10</v>
      </c>
      <c r="G169" s="86">
        <f>'Input Data'!G185</f>
        <v>13</v>
      </c>
      <c r="H169" s="86">
        <f>'Input Data'!H185</f>
        <v>0</v>
      </c>
      <c r="I169" s="86">
        <f>'Input Data'!I185</f>
        <v>0</v>
      </c>
      <c r="J169" s="86">
        <f t="shared" si="4"/>
        <v>142.6</v>
      </c>
      <c r="K169" s="88">
        <f>J169*'Input Data'!AF185</f>
        <v>7.13</v>
      </c>
      <c r="L169" s="88">
        <f>J169*'Input Data'!AG185</f>
        <v>0</v>
      </c>
      <c r="M169" s="88">
        <f t="shared" si="5"/>
        <v>149.72999999999999</v>
      </c>
    </row>
    <row r="170" spans="1:13" hidden="1" x14ac:dyDescent="0.2">
      <c r="A170" s="86" t="str">
        <f>'Input Data'!B186</f>
        <v>MEDICINE HAT</v>
      </c>
      <c r="B170" s="86" t="str">
        <f>'Input Data'!AH186</f>
        <v>561 15 ST SW</v>
      </c>
      <c r="C170" s="86" t="str">
        <f>'Input Data'!C186</f>
        <v>AB</v>
      </c>
      <c r="D170" s="86" t="str">
        <f>'Input Data'!D186</f>
        <v>REGULAR</v>
      </c>
      <c r="E170" s="86">
        <f>'Input Data'!P186</f>
        <v>103.6</v>
      </c>
      <c r="F170" s="86">
        <f>'Input Data'!F186</f>
        <v>10</v>
      </c>
      <c r="G170" s="86">
        <f>'Input Data'!G186</f>
        <v>13</v>
      </c>
      <c r="H170" s="86">
        <f>'Input Data'!H186</f>
        <v>0</v>
      </c>
      <c r="I170" s="86">
        <f>'Input Data'!I186</f>
        <v>0</v>
      </c>
      <c r="J170" s="86">
        <f t="shared" si="4"/>
        <v>126.6</v>
      </c>
      <c r="K170" s="88">
        <f>J170*'Input Data'!AF186</f>
        <v>6.33</v>
      </c>
      <c r="L170" s="88">
        <f>J170*'Input Data'!AG186</f>
        <v>0</v>
      </c>
      <c r="M170" s="88">
        <f t="shared" si="5"/>
        <v>132.93</v>
      </c>
    </row>
    <row r="171" spans="1:13" hidden="1" x14ac:dyDescent="0.2">
      <c r="A171" s="86" t="str">
        <f>'Input Data'!B187</f>
        <v>NISKU</v>
      </c>
      <c r="B171" s="86" t="str">
        <f>'Input Data'!AH187</f>
        <v>201 8020 SPARROW DR</v>
      </c>
      <c r="C171" s="86" t="str">
        <f>'Input Data'!C187</f>
        <v>AB</v>
      </c>
      <c r="D171" s="86" t="str">
        <f>'Input Data'!D187</f>
        <v>DIESEL LS</v>
      </c>
      <c r="E171" s="86">
        <f>'Input Data'!P187</f>
        <v>102.8</v>
      </c>
      <c r="F171" s="86">
        <f>'Input Data'!F187</f>
        <v>4</v>
      </c>
      <c r="G171" s="86">
        <f>'Input Data'!G187</f>
        <v>13</v>
      </c>
      <c r="H171" s="86">
        <f>'Input Data'!H187</f>
        <v>0</v>
      </c>
      <c r="I171" s="86">
        <f>'Input Data'!I187</f>
        <v>0</v>
      </c>
      <c r="J171" s="86">
        <f t="shared" si="4"/>
        <v>119.8</v>
      </c>
      <c r="K171" s="88">
        <f>J171*'Input Data'!AF187</f>
        <v>5.99</v>
      </c>
      <c r="L171" s="88">
        <f>J171*'Input Data'!AG187</f>
        <v>0</v>
      </c>
      <c r="M171" s="88">
        <f t="shared" si="5"/>
        <v>125.78999999999999</v>
      </c>
    </row>
    <row r="172" spans="1:13" hidden="1" x14ac:dyDescent="0.2">
      <c r="A172" s="86" t="str">
        <f>'Input Data'!B188</f>
        <v>NISKU</v>
      </c>
      <c r="B172" s="86" t="str">
        <f>'Input Data'!AH188</f>
        <v>201 8020 SPARROW DR</v>
      </c>
      <c r="C172" s="86" t="str">
        <f>'Input Data'!C188</f>
        <v>AB</v>
      </c>
      <c r="D172" s="86" t="str">
        <f>'Input Data'!D188</f>
        <v>ETH MID</v>
      </c>
      <c r="E172" s="86">
        <f>'Input Data'!P188</f>
        <v>99.7</v>
      </c>
      <c r="F172" s="86">
        <f>'Input Data'!F188</f>
        <v>10</v>
      </c>
      <c r="G172" s="86">
        <f>'Input Data'!G188</f>
        <v>13</v>
      </c>
      <c r="H172" s="86">
        <f>'Input Data'!H188</f>
        <v>0</v>
      </c>
      <c r="I172" s="86">
        <f>'Input Data'!I188</f>
        <v>0</v>
      </c>
      <c r="J172" s="86">
        <f t="shared" si="4"/>
        <v>122.7</v>
      </c>
      <c r="K172" s="88">
        <f>J172*'Input Data'!AF188</f>
        <v>6.1350000000000007</v>
      </c>
      <c r="L172" s="88">
        <f>J172*'Input Data'!AG188</f>
        <v>0</v>
      </c>
      <c r="M172" s="88">
        <f t="shared" si="5"/>
        <v>128.83500000000001</v>
      </c>
    </row>
    <row r="173" spans="1:13" hidden="1" x14ac:dyDescent="0.2">
      <c r="A173" s="86" t="str">
        <f>'Input Data'!B189</f>
        <v>NISKU</v>
      </c>
      <c r="B173" s="86" t="str">
        <f>'Input Data'!AH189</f>
        <v>201 8020 SPARROW DR</v>
      </c>
      <c r="C173" s="86" t="str">
        <f>'Input Data'!C189</f>
        <v>AB</v>
      </c>
      <c r="D173" s="86" t="str">
        <f>'Input Data'!D189</f>
        <v>ETHANOL REG</v>
      </c>
      <c r="E173" s="86">
        <f>'Input Data'!P189</f>
        <v>91.2</v>
      </c>
      <c r="F173" s="86">
        <f>'Input Data'!F189</f>
        <v>10</v>
      </c>
      <c r="G173" s="86">
        <f>'Input Data'!G189</f>
        <v>13</v>
      </c>
      <c r="H173" s="86">
        <f>'Input Data'!H189</f>
        <v>0</v>
      </c>
      <c r="I173" s="86">
        <f>'Input Data'!I189</f>
        <v>0</v>
      </c>
      <c r="J173" s="86">
        <f t="shared" si="4"/>
        <v>114.2</v>
      </c>
      <c r="K173" s="88">
        <f>J173*'Input Data'!AF189</f>
        <v>5.7100000000000009</v>
      </c>
      <c r="L173" s="88">
        <f>J173*'Input Data'!AG189</f>
        <v>0</v>
      </c>
      <c r="M173" s="88">
        <f t="shared" si="5"/>
        <v>119.91</v>
      </c>
    </row>
    <row r="174" spans="1:13" hidden="1" x14ac:dyDescent="0.2">
      <c r="A174" s="86" t="str">
        <f>'Input Data'!B190</f>
        <v>NISKU</v>
      </c>
      <c r="B174" s="86" t="str">
        <f>'Input Data'!AH190</f>
        <v>201 8020 SPARROW DR</v>
      </c>
      <c r="C174" s="86" t="str">
        <f>'Input Data'!C190</f>
        <v>AB</v>
      </c>
      <c r="D174" s="86" t="str">
        <f>'Input Data'!D190</f>
        <v>PREMIUM</v>
      </c>
      <c r="E174" s="86">
        <f>'Input Data'!P190</f>
        <v>111.2</v>
      </c>
      <c r="F174" s="86">
        <f>'Input Data'!F190</f>
        <v>10</v>
      </c>
      <c r="G174" s="86">
        <f>'Input Data'!G190</f>
        <v>13</v>
      </c>
      <c r="H174" s="86">
        <f>'Input Data'!H190</f>
        <v>0</v>
      </c>
      <c r="I174" s="86">
        <f>'Input Data'!I190</f>
        <v>0</v>
      </c>
      <c r="J174" s="86">
        <f t="shared" si="4"/>
        <v>134.19999999999999</v>
      </c>
      <c r="K174" s="88">
        <f>J174*'Input Data'!AF190</f>
        <v>6.71</v>
      </c>
      <c r="L174" s="88">
        <f>J174*'Input Data'!AG190</f>
        <v>0</v>
      </c>
      <c r="M174" s="88">
        <f t="shared" si="5"/>
        <v>140.91</v>
      </c>
    </row>
    <row r="175" spans="1:13" hidden="1" x14ac:dyDescent="0.2">
      <c r="A175" s="86" t="str">
        <f>'Input Data'!B191</f>
        <v>NISKU</v>
      </c>
      <c r="B175" s="86" t="str">
        <f>'Input Data'!AH191</f>
        <v>201 8020 SPARROW DR</v>
      </c>
      <c r="C175" s="86" t="str">
        <f>'Input Data'!C191</f>
        <v>AB</v>
      </c>
      <c r="D175" s="86" t="str">
        <f>'Input Data'!D191</f>
        <v>UNBRAND DEF</v>
      </c>
      <c r="E175" s="86">
        <f>'Input Data'!P191</f>
        <v>127.2</v>
      </c>
      <c r="F175" s="86">
        <f>'Input Data'!F191</f>
        <v>0</v>
      </c>
      <c r="G175" s="86">
        <f>'Input Data'!G191</f>
        <v>0</v>
      </c>
      <c r="H175" s="86">
        <f>'Input Data'!H191</f>
        <v>0</v>
      </c>
      <c r="I175" s="86">
        <f>'Input Data'!I191</f>
        <v>0</v>
      </c>
      <c r="J175" s="86">
        <f t="shared" si="4"/>
        <v>127.2</v>
      </c>
      <c r="K175" s="88">
        <f>J175*'Input Data'!AF191</f>
        <v>6.36</v>
      </c>
      <c r="L175" s="88">
        <f>J175*'Input Data'!AG191</f>
        <v>0</v>
      </c>
      <c r="M175" s="88">
        <f t="shared" si="5"/>
        <v>133.56</v>
      </c>
    </row>
    <row r="176" spans="1:13" hidden="1" x14ac:dyDescent="0.2">
      <c r="A176" s="86" t="str">
        <f>'Input Data'!B192</f>
        <v>NISKU</v>
      </c>
      <c r="B176" s="86" t="str">
        <f>'Input Data'!AH192</f>
        <v>2010 Sparrow Drive</v>
      </c>
      <c r="C176" s="86" t="str">
        <f>'Input Data'!C192</f>
        <v>AB</v>
      </c>
      <c r="D176" s="86" t="str">
        <f>'Input Data'!D192</f>
        <v>D LS DYED</v>
      </c>
      <c r="E176" s="86">
        <f>'Input Data'!P192</f>
        <v>106.7</v>
      </c>
      <c r="F176" s="86">
        <f>'Input Data'!F192</f>
        <v>4</v>
      </c>
      <c r="G176" s="86">
        <f>'Input Data'!G192</f>
        <v>4</v>
      </c>
      <c r="H176" s="86">
        <f>'Input Data'!H192</f>
        <v>0</v>
      </c>
      <c r="I176" s="86">
        <f>'Input Data'!I192</f>
        <v>0</v>
      </c>
      <c r="J176" s="86">
        <f t="shared" si="4"/>
        <v>114.7</v>
      </c>
      <c r="K176" s="88">
        <f>J176*'Input Data'!AF192</f>
        <v>5.7350000000000003</v>
      </c>
      <c r="L176" s="88">
        <f>J176*'Input Data'!AG192</f>
        <v>0</v>
      </c>
      <c r="M176" s="88">
        <f t="shared" si="5"/>
        <v>120.435</v>
      </c>
    </row>
    <row r="177" spans="1:13" hidden="1" x14ac:dyDescent="0.2">
      <c r="A177" s="86" t="str">
        <f>'Input Data'!B193</f>
        <v>NISKU</v>
      </c>
      <c r="B177" s="86" t="str">
        <f>'Input Data'!AH193</f>
        <v>2010 Sparrow Drive</v>
      </c>
      <c r="C177" s="86" t="str">
        <f>'Input Data'!C193</f>
        <v>AB</v>
      </c>
      <c r="D177" s="86" t="str">
        <f>'Input Data'!D193</f>
        <v>DIESEL LS</v>
      </c>
      <c r="E177" s="86">
        <f>'Input Data'!P193</f>
        <v>103.5</v>
      </c>
      <c r="F177" s="86">
        <f>'Input Data'!F193</f>
        <v>4</v>
      </c>
      <c r="G177" s="86">
        <f>'Input Data'!G193</f>
        <v>13</v>
      </c>
      <c r="H177" s="86">
        <f>'Input Data'!H193</f>
        <v>0</v>
      </c>
      <c r="I177" s="86">
        <f>'Input Data'!I193</f>
        <v>0</v>
      </c>
      <c r="J177" s="86">
        <f t="shared" si="4"/>
        <v>120.5</v>
      </c>
      <c r="K177" s="88">
        <f>J177*'Input Data'!AF193</f>
        <v>6.0250000000000004</v>
      </c>
      <c r="L177" s="88">
        <f>J177*'Input Data'!AG193</f>
        <v>0</v>
      </c>
      <c r="M177" s="88">
        <f t="shared" si="5"/>
        <v>126.52500000000001</v>
      </c>
    </row>
    <row r="178" spans="1:13" hidden="1" x14ac:dyDescent="0.2">
      <c r="A178" s="86" t="str">
        <f>'Input Data'!B194</f>
        <v>NISKU</v>
      </c>
      <c r="B178" s="86" t="str">
        <f>'Input Data'!AH194</f>
        <v>2010 Sparrow Drive</v>
      </c>
      <c r="C178" s="86" t="str">
        <f>'Input Data'!C194</f>
        <v>AB</v>
      </c>
      <c r="D178" s="86" t="str">
        <f>'Input Data'!D194</f>
        <v>UNBRAND DEF</v>
      </c>
      <c r="E178" s="86">
        <f>'Input Data'!P194</f>
        <v>132.5</v>
      </c>
      <c r="F178" s="86">
        <f>'Input Data'!F194</f>
        <v>0</v>
      </c>
      <c r="G178" s="86">
        <f>'Input Data'!G194</f>
        <v>0</v>
      </c>
      <c r="H178" s="86">
        <f>'Input Data'!H194</f>
        <v>0</v>
      </c>
      <c r="I178" s="86">
        <f>'Input Data'!I194</f>
        <v>0</v>
      </c>
      <c r="J178" s="86">
        <f t="shared" si="4"/>
        <v>132.5</v>
      </c>
      <c r="K178" s="88">
        <f>J178*'Input Data'!AF194</f>
        <v>6.625</v>
      </c>
      <c r="L178" s="88">
        <f>J178*'Input Data'!AG194</f>
        <v>0</v>
      </c>
      <c r="M178" s="88">
        <f t="shared" si="5"/>
        <v>139.125</v>
      </c>
    </row>
    <row r="179" spans="1:13" hidden="1" x14ac:dyDescent="0.2">
      <c r="A179" s="86" t="str">
        <f>'Input Data'!B195</f>
        <v>OKOTOKS</v>
      </c>
      <c r="B179" s="86" t="str">
        <f>'Input Data'!AH195</f>
        <v>48223 338 AVE E</v>
      </c>
      <c r="C179" s="86" t="str">
        <f>'Input Data'!C195</f>
        <v>AB</v>
      </c>
      <c r="D179" s="86" t="str">
        <f>'Input Data'!D195</f>
        <v>D LS DYED</v>
      </c>
      <c r="E179" s="86">
        <f>'Input Data'!P195</f>
        <v>105.8</v>
      </c>
      <c r="F179" s="86">
        <f>'Input Data'!F195</f>
        <v>4</v>
      </c>
      <c r="G179" s="86">
        <f>'Input Data'!G195</f>
        <v>4</v>
      </c>
      <c r="H179" s="86">
        <f>'Input Data'!H195</f>
        <v>0</v>
      </c>
      <c r="I179" s="86">
        <f>'Input Data'!I195</f>
        <v>0</v>
      </c>
      <c r="J179" s="86">
        <f t="shared" si="4"/>
        <v>113.8</v>
      </c>
      <c r="K179" s="88">
        <f>J179*'Input Data'!AF195</f>
        <v>5.69</v>
      </c>
      <c r="L179" s="88">
        <f>J179*'Input Data'!AG195</f>
        <v>0</v>
      </c>
      <c r="M179" s="88">
        <f t="shared" si="5"/>
        <v>119.49</v>
      </c>
    </row>
    <row r="180" spans="1:13" hidden="1" x14ac:dyDescent="0.2">
      <c r="A180" s="86" t="str">
        <f>'Input Data'!B196</f>
        <v>OKOTOKS</v>
      </c>
      <c r="B180" s="86" t="str">
        <f>'Input Data'!AH196</f>
        <v>48223 338 AVE E</v>
      </c>
      <c r="C180" s="86" t="str">
        <f>'Input Data'!C196</f>
        <v>AB</v>
      </c>
      <c r="D180" s="86" t="str">
        <f>'Input Data'!D196</f>
        <v>DIESEL LS</v>
      </c>
      <c r="E180" s="86">
        <f>'Input Data'!P196</f>
        <v>105.8</v>
      </c>
      <c r="F180" s="86">
        <f>'Input Data'!F196</f>
        <v>4</v>
      </c>
      <c r="G180" s="86">
        <f>'Input Data'!G196</f>
        <v>13</v>
      </c>
      <c r="H180" s="86">
        <f>'Input Data'!H196</f>
        <v>0</v>
      </c>
      <c r="I180" s="86">
        <f>'Input Data'!I196</f>
        <v>0</v>
      </c>
      <c r="J180" s="86">
        <f t="shared" si="4"/>
        <v>122.8</v>
      </c>
      <c r="K180" s="88">
        <f>J180*'Input Data'!AF196</f>
        <v>6.1400000000000006</v>
      </c>
      <c r="L180" s="88">
        <f>J180*'Input Data'!AG196</f>
        <v>0</v>
      </c>
      <c r="M180" s="88">
        <f t="shared" si="5"/>
        <v>128.94</v>
      </c>
    </row>
    <row r="181" spans="1:13" hidden="1" x14ac:dyDescent="0.2">
      <c r="A181" s="86" t="str">
        <f>'Input Data'!B197</f>
        <v>OKOTOKS</v>
      </c>
      <c r="B181" s="86" t="str">
        <f>'Input Data'!AH197</f>
        <v>48223 338 AVE E</v>
      </c>
      <c r="C181" s="86" t="str">
        <f>'Input Data'!C197</f>
        <v>AB</v>
      </c>
      <c r="D181" s="86" t="str">
        <f>'Input Data'!D197</f>
        <v>ETHANOL REG</v>
      </c>
      <c r="E181" s="86">
        <f>'Input Data'!P197</f>
        <v>93.8</v>
      </c>
      <c r="F181" s="86">
        <f>'Input Data'!F197</f>
        <v>10</v>
      </c>
      <c r="G181" s="86">
        <f>'Input Data'!G197</f>
        <v>13</v>
      </c>
      <c r="H181" s="86">
        <f>'Input Data'!H197</f>
        <v>0</v>
      </c>
      <c r="I181" s="86">
        <f>'Input Data'!I197</f>
        <v>0</v>
      </c>
      <c r="J181" s="86">
        <f t="shared" si="4"/>
        <v>116.8</v>
      </c>
      <c r="K181" s="88">
        <f>J181*'Input Data'!AF197</f>
        <v>5.84</v>
      </c>
      <c r="L181" s="88">
        <f>J181*'Input Data'!AG197</f>
        <v>0</v>
      </c>
      <c r="M181" s="88">
        <f t="shared" si="5"/>
        <v>122.64</v>
      </c>
    </row>
    <row r="182" spans="1:13" hidden="1" x14ac:dyDescent="0.2">
      <c r="A182" s="86" t="str">
        <f>'Input Data'!B198</f>
        <v>OKOTOKS</v>
      </c>
      <c r="B182" s="86" t="str">
        <f>'Input Data'!AH198</f>
        <v>48223 338 AVE E</v>
      </c>
      <c r="C182" s="86" t="str">
        <f>'Input Data'!C198</f>
        <v>AB</v>
      </c>
      <c r="D182" s="86" t="str">
        <f>'Input Data'!D198</f>
        <v>REGULAR</v>
      </c>
      <c r="E182" s="86">
        <f>'Input Data'!P198</f>
        <v>93.8</v>
      </c>
      <c r="F182" s="86">
        <f>'Input Data'!F198</f>
        <v>10</v>
      </c>
      <c r="G182" s="86">
        <f>'Input Data'!G198</f>
        <v>13</v>
      </c>
      <c r="H182" s="86">
        <f>'Input Data'!H198</f>
        <v>0</v>
      </c>
      <c r="I182" s="86">
        <f>'Input Data'!I198</f>
        <v>0</v>
      </c>
      <c r="J182" s="86">
        <f t="shared" si="4"/>
        <v>116.8</v>
      </c>
      <c r="K182" s="88">
        <f>J182*'Input Data'!AF198</f>
        <v>5.84</v>
      </c>
      <c r="L182" s="88">
        <f>J182*'Input Data'!AG198</f>
        <v>0</v>
      </c>
      <c r="M182" s="88">
        <f t="shared" si="5"/>
        <v>122.64</v>
      </c>
    </row>
    <row r="183" spans="1:13" hidden="1" x14ac:dyDescent="0.2">
      <c r="A183" s="86" t="str">
        <f>'Input Data'!B199</f>
        <v>OKOTOKS</v>
      </c>
      <c r="B183" s="86" t="str">
        <f>'Input Data'!AH199</f>
        <v>48223 338 AVE E</v>
      </c>
      <c r="C183" s="86" t="str">
        <f>'Input Data'!C199</f>
        <v>AB</v>
      </c>
      <c r="D183" s="86" t="str">
        <f>'Input Data'!D199</f>
        <v>UNBRAND DEF</v>
      </c>
      <c r="E183" s="86">
        <f>'Input Data'!P199</f>
        <v>108.3</v>
      </c>
      <c r="F183" s="86">
        <f>'Input Data'!F199</f>
        <v>0</v>
      </c>
      <c r="G183" s="86">
        <f>'Input Data'!G199</f>
        <v>0</v>
      </c>
      <c r="H183" s="86">
        <f>'Input Data'!H199</f>
        <v>0</v>
      </c>
      <c r="I183" s="86">
        <f>'Input Data'!I199</f>
        <v>0</v>
      </c>
      <c r="J183" s="86">
        <f t="shared" si="4"/>
        <v>108.3</v>
      </c>
      <c r="K183" s="88">
        <f>J183*'Input Data'!AF199</f>
        <v>5.415</v>
      </c>
      <c r="L183" s="88">
        <f>J183*'Input Data'!AG199</f>
        <v>0</v>
      </c>
      <c r="M183" s="88">
        <f t="shared" si="5"/>
        <v>113.715</v>
      </c>
    </row>
    <row r="184" spans="1:13" hidden="1" x14ac:dyDescent="0.2">
      <c r="A184" s="86" t="str">
        <f>'Input Data'!B200</f>
        <v>RAINBOW LAKE</v>
      </c>
      <c r="B184" s="86" t="str">
        <f>'Input Data'!AH200</f>
        <v>25 MOBIL AVE</v>
      </c>
      <c r="C184" s="86" t="str">
        <f>'Input Data'!C200</f>
        <v>AB</v>
      </c>
      <c r="D184" s="86" t="str">
        <f>'Input Data'!D200</f>
        <v>D LS DYED</v>
      </c>
      <c r="E184" s="86">
        <f>'Input Data'!P200</f>
        <v>111.7</v>
      </c>
      <c r="F184" s="86">
        <f>'Input Data'!F200</f>
        <v>4</v>
      </c>
      <c r="G184" s="86">
        <f>'Input Data'!G200</f>
        <v>4</v>
      </c>
      <c r="H184" s="86">
        <f>'Input Data'!H200</f>
        <v>0</v>
      </c>
      <c r="I184" s="86">
        <f>'Input Data'!I200</f>
        <v>0</v>
      </c>
      <c r="J184" s="86">
        <f t="shared" si="4"/>
        <v>119.7</v>
      </c>
      <c r="K184" s="88">
        <f>J184*'Input Data'!AF200</f>
        <v>5.9850000000000003</v>
      </c>
      <c r="L184" s="88">
        <f>J184*'Input Data'!AG200</f>
        <v>0</v>
      </c>
      <c r="M184" s="88">
        <f t="shared" si="5"/>
        <v>125.685</v>
      </c>
    </row>
    <row r="185" spans="1:13" hidden="1" x14ac:dyDescent="0.2">
      <c r="A185" s="86" t="str">
        <f>'Input Data'!B201</f>
        <v>RAINBOW LAKE</v>
      </c>
      <c r="B185" s="86" t="str">
        <f>'Input Data'!AH201</f>
        <v>25 MOBIL AVE</v>
      </c>
      <c r="C185" s="86" t="str">
        <f>'Input Data'!C201</f>
        <v>AB</v>
      </c>
      <c r="D185" s="86" t="str">
        <f>'Input Data'!D201</f>
        <v>DIESEL LS</v>
      </c>
      <c r="E185" s="86">
        <f>'Input Data'!P201</f>
        <v>111.7</v>
      </c>
      <c r="F185" s="86">
        <f>'Input Data'!F201</f>
        <v>4</v>
      </c>
      <c r="G185" s="86">
        <f>'Input Data'!G201</f>
        <v>13</v>
      </c>
      <c r="H185" s="86">
        <f>'Input Data'!H201</f>
        <v>0</v>
      </c>
      <c r="I185" s="86">
        <f>'Input Data'!I201</f>
        <v>0</v>
      </c>
      <c r="J185" s="86">
        <f t="shared" si="4"/>
        <v>128.69999999999999</v>
      </c>
      <c r="K185" s="88">
        <f>J185*'Input Data'!AF201</f>
        <v>6.4349999999999996</v>
      </c>
      <c r="L185" s="88">
        <f>J185*'Input Data'!AG201</f>
        <v>0</v>
      </c>
      <c r="M185" s="88">
        <f t="shared" si="5"/>
        <v>135.13499999999999</v>
      </c>
    </row>
    <row r="186" spans="1:13" hidden="1" x14ac:dyDescent="0.2">
      <c r="A186" s="86" t="str">
        <f>'Input Data'!B202</f>
        <v>RAINBOW LAKE</v>
      </c>
      <c r="B186" s="86" t="str">
        <f>'Input Data'!AH202</f>
        <v>25 MOBIL AVE</v>
      </c>
      <c r="C186" s="86" t="str">
        <f>'Input Data'!C202</f>
        <v>AB</v>
      </c>
      <c r="D186" s="86" t="str">
        <f>'Input Data'!D202</f>
        <v>ETH MID</v>
      </c>
      <c r="E186" s="86">
        <f>'Input Data'!P202</f>
        <v>99</v>
      </c>
      <c r="F186" s="86">
        <f>'Input Data'!F202</f>
        <v>10</v>
      </c>
      <c r="G186" s="86">
        <f>'Input Data'!G202</f>
        <v>13</v>
      </c>
      <c r="H186" s="86">
        <f>'Input Data'!H202</f>
        <v>0</v>
      </c>
      <c r="I186" s="86">
        <f>'Input Data'!I202</f>
        <v>0</v>
      </c>
      <c r="J186" s="86">
        <f t="shared" si="4"/>
        <v>122</v>
      </c>
      <c r="K186" s="88">
        <f>J186*'Input Data'!AF202</f>
        <v>6.1000000000000005</v>
      </c>
      <c r="L186" s="88">
        <f>J186*'Input Data'!AG202</f>
        <v>0</v>
      </c>
      <c r="M186" s="88">
        <f t="shared" si="5"/>
        <v>128.1</v>
      </c>
    </row>
    <row r="187" spans="1:13" hidden="1" x14ac:dyDescent="0.2">
      <c r="A187" s="86" t="str">
        <f>'Input Data'!B203</f>
        <v>RAINBOW LAKE</v>
      </c>
      <c r="B187" s="86" t="str">
        <f>'Input Data'!AH203</f>
        <v>25 MOBIL AVE</v>
      </c>
      <c r="C187" s="86" t="str">
        <f>'Input Data'!C203</f>
        <v>AB</v>
      </c>
      <c r="D187" s="86" t="str">
        <f>'Input Data'!D203</f>
        <v>ETH REG DYE</v>
      </c>
      <c r="E187" s="86">
        <f>'Input Data'!P203</f>
        <v>100.3</v>
      </c>
      <c r="F187" s="86">
        <f>'Input Data'!F203</f>
        <v>10</v>
      </c>
      <c r="G187" s="86">
        <f>'Input Data'!G203</f>
        <v>4</v>
      </c>
      <c r="H187" s="86">
        <f>'Input Data'!H203</f>
        <v>0</v>
      </c>
      <c r="I187" s="86">
        <f>'Input Data'!I203</f>
        <v>0</v>
      </c>
      <c r="J187" s="86">
        <f t="shared" si="4"/>
        <v>114.3</v>
      </c>
      <c r="K187" s="88">
        <f>J187*'Input Data'!AF203</f>
        <v>5.7149999999999999</v>
      </c>
      <c r="L187" s="88">
        <f>J187*'Input Data'!AG203</f>
        <v>0</v>
      </c>
      <c r="M187" s="88">
        <f t="shared" si="5"/>
        <v>120.015</v>
      </c>
    </row>
    <row r="188" spans="1:13" hidden="1" x14ac:dyDescent="0.2">
      <c r="A188" s="86" t="str">
        <f>'Input Data'!B204</f>
        <v>RAINBOW LAKE</v>
      </c>
      <c r="B188" s="86" t="str">
        <f>'Input Data'!AH204</f>
        <v>25 MOBIL AVE</v>
      </c>
      <c r="C188" s="86" t="str">
        <f>'Input Data'!C204</f>
        <v>AB</v>
      </c>
      <c r="D188" s="86" t="str">
        <f>'Input Data'!D204</f>
        <v>ETHANOL REG</v>
      </c>
      <c r="E188" s="86">
        <f>'Input Data'!P204</f>
        <v>100.3</v>
      </c>
      <c r="F188" s="86">
        <f>'Input Data'!F204</f>
        <v>10</v>
      </c>
      <c r="G188" s="86">
        <f>'Input Data'!G204</f>
        <v>13</v>
      </c>
      <c r="H188" s="86">
        <f>'Input Data'!H204</f>
        <v>0</v>
      </c>
      <c r="I188" s="86">
        <f>'Input Data'!I204</f>
        <v>0</v>
      </c>
      <c r="J188" s="86">
        <f t="shared" si="4"/>
        <v>123.3</v>
      </c>
      <c r="K188" s="88">
        <f>J188*'Input Data'!AF204</f>
        <v>6.165</v>
      </c>
      <c r="L188" s="88">
        <f>J188*'Input Data'!AG204</f>
        <v>0</v>
      </c>
      <c r="M188" s="88">
        <f t="shared" si="5"/>
        <v>129.465</v>
      </c>
    </row>
    <row r="189" spans="1:13" hidden="1" x14ac:dyDescent="0.2">
      <c r="A189" s="86" t="str">
        <f>'Input Data'!B205</f>
        <v>RAINBOW LAKE</v>
      </c>
      <c r="B189" s="86" t="str">
        <f>'Input Data'!AH205</f>
        <v>25 MOBIL AVE</v>
      </c>
      <c r="C189" s="86" t="str">
        <f>'Input Data'!C205</f>
        <v>AB</v>
      </c>
      <c r="D189" s="86" t="str">
        <f>'Input Data'!D205</f>
        <v>PREMIUM</v>
      </c>
      <c r="E189" s="86">
        <f>'Input Data'!P205</f>
        <v>106.5</v>
      </c>
      <c r="F189" s="86">
        <f>'Input Data'!F205</f>
        <v>10</v>
      </c>
      <c r="G189" s="86">
        <f>'Input Data'!G205</f>
        <v>13</v>
      </c>
      <c r="H189" s="86">
        <f>'Input Data'!H205</f>
        <v>0</v>
      </c>
      <c r="I189" s="86">
        <f>'Input Data'!I205</f>
        <v>0</v>
      </c>
      <c r="J189" s="86">
        <f t="shared" si="4"/>
        <v>129.5</v>
      </c>
      <c r="K189" s="88">
        <f>J189*'Input Data'!AF205</f>
        <v>6.4750000000000005</v>
      </c>
      <c r="L189" s="88">
        <f>J189*'Input Data'!AG205</f>
        <v>0</v>
      </c>
      <c r="M189" s="88">
        <f t="shared" si="5"/>
        <v>135.97499999999999</v>
      </c>
    </row>
    <row r="190" spans="1:13" hidden="1" x14ac:dyDescent="0.2">
      <c r="A190" s="86" t="str">
        <f>'Input Data'!B206</f>
        <v>RED DEER</v>
      </c>
      <c r="B190" s="86" t="str">
        <f>'Input Data'!AH206</f>
        <v>8132 EDGAR INDUSTRIAL CLOSE</v>
      </c>
      <c r="C190" s="86" t="str">
        <f>'Input Data'!C206</f>
        <v>AB</v>
      </c>
      <c r="D190" s="86" t="str">
        <f>'Input Data'!D206</f>
        <v>D LS DYED</v>
      </c>
      <c r="E190" s="86">
        <f>'Input Data'!P206</f>
        <v>104.7</v>
      </c>
      <c r="F190" s="86">
        <f>'Input Data'!F206</f>
        <v>4</v>
      </c>
      <c r="G190" s="86">
        <f>'Input Data'!G206</f>
        <v>4</v>
      </c>
      <c r="H190" s="86">
        <f>'Input Data'!H206</f>
        <v>0</v>
      </c>
      <c r="I190" s="86">
        <f>'Input Data'!I206</f>
        <v>0</v>
      </c>
      <c r="J190" s="86">
        <f t="shared" si="4"/>
        <v>112.7</v>
      </c>
      <c r="K190" s="88">
        <f>J190*'Input Data'!AF206</f>
        <v>5.6350000000000007</v>
      </c>
      <c r="L190" s="88">
        <f>J190*'Input Data'!AG206</f>
        <v>0</v>
      </c>
      <c r="M190" s="88">
        <f t="shared" si="5"/>
        <v>118.33500000000001</v>
      </c>
    </row>
    <row r="191" spans="1:13" hidden="1" x14ac:dyDescent="0.2">
      <c r="A191" s="86" t="str">
        <f>'Input Data'!B207</f>
        <v>RED DEER</v>
      </c>
      <c r="B191" s="86" t="str">
        <f>'Input Data'!AH207</f>
        <v>8132 EDGAR INDUSTRIAL CLOSE</v>
      </c>
      <c r="C191" s="86" t="str">
        <f>'Input Data'!C207</f>
        <v>AB</v>
      </c>
      <c r="D191" s="86" t="str">
        <f>'Input Data'!D207</f>
        <v>DIESEL LS</v>
      </c>
      <c r="E191" s="86">
        <f>'Input Data'!P207</f>
        <v>104.7</v>
      </c>
      <c r="F191" s="86">
        <f>'Input Data'!F207</f>
        <v>4</v>
      </c>
      <c r="G191" s="86">
        <f>'Input Data'!G207</f>
        <v>13</v>
      </c>
      <c r="H191" s="86">
        <f>'Input Data'!H207</f>
        <v>0</v>
      </c>
      <c r="I191" s="86">
        <f>'Input Data'!I207</f>
        <v>0</v>
      </c>
      <c r="J191" s="86">
        <f t="shared" si="4"/>
        <v>121.7</v>
      </c>
      <c r="K191" s="88">
        <f>J191*'Input Data'!AF207</f>
        <v>6.0850000000000009</v>
      </c>
      <c r="L191" s="88">
        <f>J191*'Input Data'!AG207</f>
        <v>0</v>
      </c>
      <c r="M191" s="88">
        <f t="shared" si="5"/>
        <v>127.785</v>
      </c>
    </row>
    <row r="192" spans="1:13" hidden="1" x14ac:dyDescent="0.2">
      <c r="A192" s="86" t="str">
        <f>'Input Data'!B208</f>
        <v>RED DEER</v>
      </c>
      <c r="B192" s="86" t="str">
        <f>'Input Data'!AH208</f>
        <v>8132 EDGAR INDUSTRIAL CLOSE</v>
      </c>
      <c r="C192" s="86" t="str">
        <f>'Input Data'!C208</f>
        <v>AB</v>
      </c>
      <c r="D192" s="86" t="str">
        <f>'Input Data'!D208</f>
        <v>ETHANOL REG</v>
      </c>
      <c r="E192" s="86">
        <f>'Input Data'!P208</f>
        <v>93.3</v>
      </c>
      <c r="F192" s="86">
        <f>'Input Data'!F208</f>
        <v>10</v>
      </c>
      <c r="G192" s="86">
        <f>'Input Data'!G208</f>
        <v>13</v>
      </c>
      <c r="H192" s="86">
        <f>'Input Data'!H208</f>
        <v>0</v>
      </c>
      <c r="I192" s="86">
        <f>'Input Data'!I208</f>
        <v>0</v>
      </c>
      <c r="J192" s="86">
        <f t="shared" si="4"/>
        <v>116.3</v>
      </c>
      <c r="K192" s="88">
        <f>J192*'Input Data'!AF208</f>
        <v>5.8150000000000004</v>
      </c>
      <c r="L192" s="88">
        <f>J192*'Input Data'!AG208</f>
        <v>0</v>
      </c>
      <c r="M192" s="88">
        <f t="shared" si="5"/>
        <v>122.11499999999999</v>
      </c>
    </row>
    <row r="193" spans="1:13" hidden="1" x14ac:dyDescent="0.2">
      <c r="A193" s="86" t="str">
        <f>'Input Data'!B209</f>
        <v>RED DEER</v>
      </c>
      <c r="B193" s="86" t="str">
        <f>'Input Data'!AH209</f>
        <v>8120 EDGAR INDUSTRIAL DR</v>
      </c>
      <c r="C193" s="86" t="str">
        <f>'Input Data'!C209</f>
        <v>AB</v>
      </c>
      <c r="D193" s="86" t="str">
        <f>'Input Data'!D209</f>
        <v>D LS DYED</v>
      </c>
      <c r="E193" s="86">
        <f>'Input Data'!P209</f>
        <v>103.6</v>
      </c>
      <c r="F193" s="86">
        <f>'Input Data'!F209</f>
        <v>4</v>
      </c>
      <c r="G193" s="86">
        <f>'Input Data'!G209</f>
        <v>4</v>
      </c>
      <c r="H193" s="86">
        <f>'Input Data'!H209</f>
        <v>0</v>
      </c>
      <c r="I193" s="86">
        <f>'Input Data'!I209</f>
        <v>0</v>
      </c>
      <c r="J193" s="86">
        <f t="shared" si="4"/>
        <v>111.6</v>
      </c>
      <c r="K193" s="88">
        <f>J193*'Input Data'!AF209</f>
        <v>5.58</v>
      </c>
      <c r="L193" s="88">
        <f>J193*'Input Data'!AG209</f>
        <v>0</v>
      </c>
      <c r="M193" s="88">
        <f t="shared" si="5"/>
        <v>117.17999999999999</v>
      </c>
    </row>
    <row r="194" spans="1:13" hidden="1" x14ac:dyDescent="0.2">
      <c r="A194" s="86" t="str">
        <f>'Input Data'!B210</f>
        <v>RED DEER</v>
      </c>
      <c r="B194" s="86" t="str">
        <f>'Input Data'!AH210</f>
        <v>8120 EDGAR INDUSTRIAL DR</v>
      </c>
      <c r="C194" s="86" t="str">
        <f>'Input Data'!C210</f>
        <v>AB</v>
      </c>
      <c r="D194" s="86" t="str">
        <f>'Input Data'!D210</f>
        <v>DIESEL LS</v>
      </c>
      <c r="E194" s="86">
        <f>'Input Data'!P210</f>
        <v>103.6</v>
      </c>
      <c r="F194" s="86">
        <f>'Input Data'!F210</f>
        <v>4</v>
      </c>
      <c r="G194" s="86">
        <f>'Input Data'!G210</f>
        <v>13</v>
      </c>
      <c r="H194" s="86">
        <f>'Input Data'!H210</f>
        <v>0</v>
      </c>
      <c r="I194" s="86">
        <f>'Input Data'!I210</f>
        <v>0</v>
      </c>
      <c r="J194" s="86">
        <f t="shared" si="4"/>
        <v>120.6</v>
      </c>
      <c r="K194" s="88">
        <f>J194*'Input Data'!AF210</f>
        <v>6.03</v>
      </c>
      <c r="L194" s="88">
        <f>J194*'Input Data'!AG210</f>
        <v>0</v>
      </c>
      <c r="M194" s="88">
        <f t="shared" si="5"/>
        <v>126.63</v>
      </c>
    </row>
    <row r="195" spans="1:13" hidden="1" x14ac:dyDescent="0.2">
      <c r="A195" s="86" t="str">
        <f>'Input Data'!B211</f>
        <v>RED DEER</v>
      </c>
      <c r="B195" s="86" t="str">
        <f>'Input Data'!AH211</f>
        <v>8120 EDGAR INDUSTRIAL DR</v>
      </c>
      <c r="C195" s="86" t="str">
        <f>'Input Data'!C211</f>
        <v>AB</v>
      </c>
      <c r="D195" s="86" t="str">
        <f>'Input Data'!D211</f>
        <v>ETH MID</v>
      </c>
      <c r="E195" s="86">
        <f>'Input Data'!P211</f>
        <v>100.7</v>
      </c>
      <c r="F195" s="86">
        <f>'Input Data'!F211</f>
        <v>10</v>
      </c>
      <c r="G195" s="86">
        <f>'Input Data'!G211</f>
        <v>13</v>
      </c>
      <c r="H195" s="86">
        <f>'Input Data'!H211</f>
        <v>0</v>
      </c>
      <c r="I195" s="86">
        <f>'Input Data'!I211</f>
        <v>0</v>
      </c>
      <c r="J195" s="86">
        <f t="shared" si="4"/>
        <v>123.7</v>
      </c>
      <c r="K195" s="88">
        <f>J195*'Input Data'!AF211</f>
        <v>6.1850000000000005</v>
      </c>
      <c r="L195" s="88">
        <f>J195*'Input Data'!AG211</f>
        <v>0</v>
      </c>
      <c r="M195" s="88">
        <f t="shared" si="5"/>
        <v>129.88499999999999</v>
      </c>
    </row>
    <row r="196" spans="1:13" hidden="1" x14ac:dyDescent="0.2">
      <c r="A196" s="86" t="str">
        <f>'Input Data'!B212</f>
        <v>RED DEER</v>
      </c>
      <c r="B196" s="86" t="str">
        <f>'Input Data'!AH212</f>
        <v>8120 EDGAR INDUSTRIAL DR</v>
      </c>
      <c r="C196" s="86" t="str">
        <f>'Input Data'!C212</f>
        <v>AB</v>
      </c>
      <c r="D196" s="86" t="str">
        <f>'Input Data'!D212</f>
        <v>ETH REG DYE</v>
      </c>
      <c r="E196" s="86">
        <f>'Input Data'!P212</f>
        <v>92.2</v>
      </c>
      <c r="F196" s="86">
        <f>'Input Data'!F212</f>
        <v>10</v>
      </c>
      <c r="G196" s="86">
        <f>'Input Data'!G212</f>
        <v>4</v>
      </c>
      <c r="H196" s="86">
        <f>'Input Data'!H212</f>
        <v>0</v>
      </c>
      <c r="I196" s="86">
        <f>'Input Data'!I212</f>
        <v>0</v>
      </c>
      <c r="J196" s="86">
        <f t="shared" si="4"/>
        <v>106.2</v>
      </c>
      <c r="K196" s="88">
        <f>J196*'Input Data'!AF212</f>
        <v>5.3100000000000005</v>
      </c>
      <c r="L196" s="88">
        <f>J196*'Input Data'!AG212</f>
        <v>0</v>
      </c>
      <c r="M196" s="88">
        <f t="shared" si="5"/>
        <v>111.51</v>
      </c>
    </row>
    <row r="197" spans="1:13" hidden="1" x14ac:dyDescent="0.2">
      <c r="A197" s="86" t="str">
        <f>'Input Data'!B213</f>
        <v>RED DEER</v>
      </c>
      <c r="B197" s="86" t="str">
        <f>'Input Data'!AH213</f>
        <v>8120 EDGAR INDUSTRIAL DR</v>
      </c>
      <c r="C197" s="86" t="str">
        <f>'Input Data'!C213</f>
        <v>AB</v>
      </c>
      <c r="D197" s="86" t="str">
        <f>'Input Data'!D213</f>
        <v>ETHANOL REG</v>
      </c>
      <c r="E197" s="86">
        <f>'Input Data'!P213</f>
        <v>92.2</v>
      </c>
      <c r="F197" s="86">
        <f>'Input Data'!F213</f>
        <v>10</v>
      </c>
      <c r="G197" s="86">
        <f>'Input Data'!G213</f>
        <v>13</v>
      </c>
      <c r="H197" s="86">
        <f>'Input Data'!H213</f>
        <v>0</v>
      </c>
      <c r="I197" s="86">
        <f>'Input Data'!I213</f>
        <v>0</v>
      </c>
      <c r="J197" s="86">
        <f t="shared" si="4"/>
        <v>115.2</v>
      </c>
      <c r="K197" s="88">
        <f>J197*'Input Data'!AF213</f>
        <v>5.7600000000000007</v>
      </c>
      <c r="L197" s="88">
        <f>J197*'Input Data'!AG213</f>
        <v>0</v>
      </c>
      <c r="M197" s="88">
        <f t="shared" si="5"/>
        <v>120.96000000000001</v>
      </c>
    </row>
    <row r="198" spans="1:13" hidden="1" x14ac:dyDescent="0.2">
      <c r="A198" s="86" t="str">
        <f>'Input Data'!B214</f>
        <v>RED DEER</v>
      </c>
      <c r="B198" s="86" t="str">
        <f>'Input Data'!AH214</f>
        <v>8120 EDGAR INDUSTRIAL DR</v>
      </c>
      <c r="C198" s="86" t="str">
        <f>'Input Data'!C214</f>
        <v>AB</v>
      </c>
      <c r="D198" s="86" t="str">
        <f>'Input Data'!D214</f>
        <v>PREMIUM</v>
      </c>
      <c r="E198" s="86">
        <f>'Input Data'!P214</f>
        <v>112.2</v>
      </c>
      <c r="F198" s="86">
        <f>'Input Data'!F214</f>
        <v>10</v>
      </c>
      <c r="G198" s="86">
        <f>'Input Data'!G214</f>
        <v>13</v>
      </c>
      <c r="H198" s="86">
        <f>'Input Data'!H214</f>
        <v>0</v>
      </c>
      <c r="I198" s="86">
        <f>'Input Data'!I214</f>
        <v>0</v>
      </c>
      <c r="J198" s="86">
        <f t="shared" si="4"/>
        <v>135.19999999999999</v>
      </c>
      <c r="K198" s="88">
        <f>J198*'Input Data'!AF214</f>
        <v>6.76</v>
      </c>
      <c r="L198" s="88">
        <f>J198*'Input Data'!AG214</f>
        <v>0</v>
      </c>
      <c r="M198" s="88">
        <f t="shared" si="5"/>
        <v>141.95999999999998</v>
      </c>
    </row>
    <row r="199" spans="1:13" hidden="1" x14ac:dyDescent="0.2">
      <c r="A199" s="86" t="str">
        <f>'Input Data'!B215</f>
        <v>RED EARTH</v>
      </c>
      <c r="B199" s="86" t="str">
        <f>'Input Data'!AH215</f>
        <v>LOON RIVER IND.PARK HWY 88 LOT 12</v>
      </c>
      <c r="C199" s="86" t="str">
        <f>'Input Data'!C215</f>
        <v>AB</v>
      </c>
      <c r="D199" s="86" t="str">
        <f>'Input Data'!D215</f>
        <v>DIESEL LS</v>
      </c>
      <c r="E199" s="86">
        <f>'Input Data'!P215</f>
        <v>105</v>
      </c>
      <c r="F199" s="86">
        <f>'Input Data'!F215</f>
        <v>4</v>
      </c>
      <c r="G199" s="86">
        <f>'Input Data'!G215</f>
        <v>13</v>
      </c>
      <c r="H199" s="86">
        <f>'Input Data'!H215</f>
        <v>0</v>
      </c>
      <c r="I199" s="86">
        <f>'Input Data'!I215</f>
        <v>0</v>
      </c>
      <c r="J199" s="86">
        <f t="shared" si="4"/>
        <v>122</v>
      </c>
      <c r="K199" s="88">
        <f>J199*'Input Data'!AF215</f>
        <v>6.1000000000000005</v>
      </c>
      <c r="L199" s="88">
        <f>J199*'Input Data'!AG215</f>
        <v>0</v>
      </c>
      <c r="M199" s="88">
        <f t="shared" si="5"/>
        <v>128.1</v>
      </c>
    </row>
    <row r="200" spans="1:13" hidden="1" x14ac:dyDescent="0.2">
      <c r="A200" s="86" t="str">
        <f>'Input Data'!B216</f>
        <v>RYCROFT</v>
      </c>
      <c r="B200" s="86" t="str">
        <f>'Input Data'!AH216</f>
        <v>BOX 4</v>
      </c>
      <c r="C200" s="86" t="str">
        <f>'Input Data'!C216</f>
        <v>AB</v>
      </c>
      <c r="D200" s="86" t="str">
        <f>'Input Data'!D216</f>
        <v>DIESEL LS</v>
      </c>
      <c r="E200" s="86">
        <f>'Input Data'!P216</f>
        <v>106.4</v>
      </c>
      <c r="F200" s="86">
        <f>'Input Data'!F216</f>
        <v>4</v>
      </c>
      <c r="G200" s="86">
        <f>'Input Data'!G216</f>
        <v>13</v>
      </c>
      <c r="H200" s="86">
        <f>'Input Data'!H216</f>
        <v>0</v>
      </c>
      <c r="I200" s="86">
        <f>'Input Data'!I216</f>
        <v>0</v>
      </c>
      <c r="J200" s="86">
        <f t="shared" si="4"/>
        <v>123.4</v>
      </c>
      <c r="K200" s="88">
        <f>J200*'Input Data'!AF216</f>
        <v>6.1700000000000008</v>
      </c>
      <c r="L200" s="88">
        <f>J200*'Input Data'!AG216</f>
        <v>0</v>
      </c>
      <c r="M200" s="88">
        <f t="shared" si="5"/>
        <v>129.57</v>
      </c>
    </row>
    <row r="201" spans="1:13" hidden="1" x14ac:dyDescent="0.2">
      <c r="A201" s="86" t="str">
        <f>'Input Data'!B217</f>
        <v>RYCROFT</v>
      </c>
      <c r="B201" s="86" t="str">
        <f>'Input Data'!AH217</f>
        <v>BOX 4</v>
      </c>
      <c r="C201" s="86" t="str">
        <f>'Input Data'!C217</f>
        <v>AB</v>
      </c>
      <c r="D201" s="86" t="str">
        <f>'Input Data'!D217</f>
        <v>ETH MID</v>
      </c>
      <c r="E201" s="86">
        <f>'Input Data'!P217</f>
        <v>103</v>
      </c>
      <c r="F201" s="86">
        <f>'Input Data'!F217</f>
        <v>10</v>
      </c>
      <c r="G201" s="86">
        <f>'Input Data'!G217</f>
        <v>13</v>
      </c>
      <c r="H201" s="86">
        <f>'Input Data'!H217</f>
        <v>0</v>
      </c>
      <c r="I201" s="86">
        <f>'Input Data'!I217</f>
        <v>0</v>
      </c>
      <c r="J201" s="86">
        <f t="shared" si="4"/>
        <v>126</v>
      </c>
      <c r="K201" s="88">
        <f>J201*'Input Data'!AF217</f>
        <v>6.3000000000000007</v>
      </c>
      <c r="L201" s="88">
        <f>J201*'Input Data'!AG217</f>
        <v>0</v>
      </c>
      <c r="M201" s="88">
        <f t="shared" si="5"/>
        <v>132.30000000000001</v>
      </c>
    </row>
    <row r="202" spans="1:13" hidden="1" x14ac:dyDescent="0.2">
      <c r="A202" s="86" t="str">
        <f>'Input Data'!B218</f>
        <v>RYCROFT</v>
      </c>
      <c r="B202" s="86" t="str">
        <f>'Input Data'!AH218</f>
        <v>BOX 4</v>
      </c>
      <c r="C202" s="86" t="str">
        <f>'Input Data'!C218</f>
        <v>AB</v>
      </c>
      <c r="D202" s="86" t="str">
        <f>'Input Data'!D218</f>
        <v>ETHANOL REG</v>
      </c>
      <c r="E202" s="86">
        <f>'Input Data'!P218</f>
        <v>94.5</v>
      </c>
      <c r="F202" s="86">
        <f>'Input Data'!F218</f>
        <v>10</v>
      </c>
      <c r="G202" s="86">
        <f>'Input Data'!G218</f>
        <v>13</v>
      </c>
      <c r="H202" s="86">
        <f>'Input Data'!H218</f>
        <v>0</v>
      </c>
      <c r="I202" s="86">
        <f>'Input Data'!I218</f>
        <v>0</v>
      </c>
      <c r="J202" s="86">
        <f t="shared" si="4"/>
        <v>117.5</v>
      </c>
      <c r="K202" s="88">
        <f>J202*'Input Data'!AF218</f>
        <v>5.875</v>
      </c>
      <c r="L202" s="88">
        <f>J202*'Input Data'!AG218</f>
        <v>0</v>
      </c>
      <c r="M202" s="88">
        <f t="shared" si="5"/>
        <v>123.375</v>
      </c>
    </row>
    <row r="203" spans="1:13" hidden="1" x14ac:dyDescent="0.2">
      <c r="A203" s="86" t="str">
        <f>'Input Data'!B219</f>
        <v>RYCROFT</v>
      </c>
      <c r="B203" s="86" t="str">
        <f>'Input Data'!AH219</f>
        <v>BOX 4</v>
      </c>
      <c r="C203" s="86" t="str">
        <f>'Input Data'!C219</f>
        <v>AB</v>
      </c>
      <c r="D203" s="86" t="str">
        <f>'Input Data'!D219</f>
        <v>PREMIUM</v>
      </c>
      <c r="E203" s="86">
        <f>'Input Data'!P219</f>
        <v>114.5</v>
      </c>
      <c r="F203" s="86">
        <f>'Input Data'!F219</f>
        <v>10</v>
      </c>
      <c r="G203" s="86">
        <f>'Input Data'!G219</f>
        <v>13</v>
      </c>
      <c r="H203" s="86">
        <f>'Input Data'!H219</f>
        <v>0</v>
      </c>
      <c r="I203" s="86">
        <f>'Input Data'!I219</f>
        <v>0</v>
      </c>
      <c r="J203" s="86">
        <f t="shared" si="4"/>
        <v>137.5</v>
      </c>
      <c r="K203" s="88">
        <f>J203*'Input Data'!AF219</f>
        <v>6.875</v>
      </c>
      <c r="L203" s="88">
        <f>J203*'Input Data'!AG219</f>
        <v>0</v>
      </c>
      <c r="M203" s="88">
        <f t="shared" si="5"/>
        <v>144.375</v>
      </c>
    </row>
    <row r="204" spans="1:13" hidden="1" x14ac:dyDescent="0.2">
      <c r="A204" s="86" t="str">
        <f>'Input Data'!B220</f>
        <v>SHERWOOD PARK</v>
      </c>
      <c r="B204" s="86" t="str">
        <f>'Input Data'!AH220</f>
        <v>28 STRATHMOOR DRIVE</v>
      </c>
      <c r="C204" s="86" t="str">
        <f>'Input Data'!C220</f>
        <v>AB</v>
      </c>
      <c r="D204" s="86" t="str">
        <f>'Input Data'!D220</f>
        <v>DIESEL LS</v>
      </c>
      <c r="E204" s="86">
        <f>'Input Data'!P220</f>
        <v>102.3</v>
      </c>
      <c r="F204" s="86">
        <f>'Input Data'!F220</f>
        <v>4</v>
      </c>
      <c r="G204" s="86">
        <f>'Input Data'!G220</f>
        <v>13</v>
      </c>
      <c r="H204" s="86">
        <f>'Input Data'!H220</f>
        <v>0</v>
      </c>
      <c r="I204" s="86">
        <f>'Input Data'!I220</f>
        <v>0</v>
      </c>
      <c r="J204" s="86">
        <f t="shared" ref="J204:J267" si="6">SUM(E204:I204)</f>
        <v>119.3</v>
      </c>
      <c r="K204" s="88">
        <f>J204*'Input Data'!AF220</f>
        <v>5.9649999999999999</v>
      </c>
      <c r="L204" s="88">
        <f>J204*'Input Data'!AG220</f>
        <v>0</v>
      </c>
      <c r="M204" s="88">
        <f t="shared" ref="M204:M267" si="7">SUM(J204:L204)</f>
        <v>125.265</v>
      </c>
    </row>
    <row r="205" spans="1:13" hidden="1" x14ac:dyDescent="0.2">
      <c r="A205" s="86" t="str">
        <f>'Input Data'!B221</f>
        <v>SHERWOOD PARK</v>
      </c>
      <c r="B205" s="86" t="str">
        <f>'Input Data'!AH221</f>
        <v>28 STRATHMOOR DRIVE</v>
      </c>
      <c r="C205" s="86" t="str">
        <f>'Input Data'!C221</f>
        <v>AB</v>
      </c>
      <c r="D205" s="86" t="str">
        <f>'Input Data'!D221</f>
        <v>ETHANOL REG</v>
      </c>
      <c r="E205" s="86">
        <f>'Input Data'!P221</f>
        <v>90.8</v>
      </c>
      <c r="F205" s="86">
        <f>'Input Data'!F221</f>
        <v>10</v>
      </c>
      <c r="G205" s="86">
        <f>'Input Data'!G221</f>
        <v>13</v>
      </c>
      <c r="H205" s="86">
        <f>'Input Data'!H221</f>
        <v>0</v>
      </c>
      <c r="I205" s="86">
        <f>'Input Data'!I221</f>
        <v>0</v>
      </c>
      <c r="J205" s="86">
        <f t="shared" si="6"/>
        <v>113.8</v>
      </c>
      <c r="K205" s="88">
        <f>J205*'Input Data'!AF221</f>
        <v>5.69</v>
      </c>
      <c r="L205" s="88">
        <f>J205*'Input Data'!AG221</f>
        <v>0</v>
      </c>
      <c r="M205" s="88">
        <f t="shared" si="7"/>
        <v>119.49</v>
      </c>
    </row>
    <row r="206" spans="1:13" hidden="1" x14ac:dyDescent="0.2">
      <c r="A206" s="86" t="str">
        <f>'Input Data'!B222</f>
        <v>SHERWOOD PARK</v>
      </c>
      <c r="B206" s="86" t="str">
        <f>'Input Data'!AH222</f>
        <v>28 STRATHMOOR DRIVE</v>
      </c>
      <c r="C206" s="86" t="str">
        <f>'Input Data'!C222</f>
        <v>AB</v>
      </c>
      <c r="D206" s="86" t="str">
        <f>'Input Data'!D222</f>
        <v>UNBRAND DEF</v>
      </c>
      <c r="E206" s="86">
        <f>'Input Data'!P222</f>
        <v>127.2</v>
      </c>
      <c r="F206" s="86">
        <f>'Input Data'!F222</f>
        <v>0</v>
      </c>
      <c r="G206" s="86">
        <f>'Input Data'!G222</f>
        <v>0</v>
      </c>
      <c r="H206" s="86">
        <f>'Input Data'!H222</f>
        <v>0</v>
      </c>
      <c r="I206" s="86">
        <f>'Input Data'!I222</f>
        <v>0</v>
      </c>
      <c r="J206" s="86">
        <f t="shared" si="6"/>
        <v>127.2</v>
      </c>
      <c r="K206" s="88">
        <f>J206*'Input Data'!AF222</f>
        <v>6.36</v>
      </c>
      <c r="L206" s="88">
        <f>J206*'Input Data'!AG222</f>
        <v>0</v>
      </c>
      <c r="M206" s="88">
        <f t="shared" si="7"/>
        <v>133.56</v>
      </c>
    </row>
    <row r="207" spans="1:13" hidden="1" x14ac:dyDescent="0.2">
      <c r="A207" s="86" t="str">
        <f>'Input Data'!B223</f>
        <v>SLAVE LAKE</v>
      </c>
      <c r="B207" s="86" t="str">
        <f>'Input Data'!AH223</f>
        <v>1501 15TH AVE SE</v>
      </c>
      <c r="C207" s="86" t="str">
        <f>'Input Data'!C223</f>
        <v>AB</v>
      </c>
      <c r="D207" s="86" t="str">
        <f>'Input Data'!D223</f>
        <v>D LS DYED</v>
      </c>
      <c r="E207" s="86">
        <f>'Input Data'!P223</f>
        <v>105.1</v>
      </c>
      <c r="F207" s="86">
        <f>'Input Data'!F223</f>
        <v>4</v>
      </c>
      <c r="G207" s="86">
        <f>'Input Data'!G223</f>
        <v>4</v>
      </c>
      <c r="H207" s="86">
        <f>'Input Data'!H223</f>
        <v>0</v>
      </c>
      <c r="I207" s="86">
        <f>'Input Data'!I223</f>
        <v>0</v>
      </c>
      <c r="J207" s="86">
        <f t="shared" si="6"/>
        <v>113.1</v>
      </c>
      <c r="K207" s="88">
        <f>J207*'Input Data'!AF223</f>
        <v>5.6550000000000002</v>
      </c>
      <c r="L207" s="88">
        <f>J207*'Input Data'!AG223</f>
        <v>0</v>
      </c>
      <c r="M207" s="88">
        <f t="shared" si="7"/>
        <v>118.755</v>
      </c>
    </row>
    <row r="208" spans="1:13" hidden="1" x14ac:dyDescent="0.2">
      <c r="A208" s="86" t="str">
        <f>'Input Data'!B224</f>
        <v>SLAVE LAKE</v>
      </c>
      <c r="B208" s="86" t="str">
        <f>'Input Data'!AH224</f>
        <v>1501 15TH AVE SE</v>
      </c>
      <c r="C208" s="86" t="str">
        <f>'Input Data'!C224</f>
        <v>AB</v>
      </c>
      <c r="D208" s="86" t="str">
        <f>'Input Data'!D224</f>
        <v>DIESEL LS</v>
      </c>
      <c r="E208" s="86">
        <f>'Input Data'!P224</f>
        <v>105.1</v>
      </c>
      <c r="F208" s="86">
        <f>'Input Data'!F224</f>
        <v>4</v>
      </c>
      <c r="G208" s="86">
        <f>'Input Data'!G224</f>
        <v>13</v>
      </c>
      <c r="H208" s="86">
        <f>'Input Data'!H224</f>
        <v>0</v>
      </c>
      <c r="I208" s="86">
        <f>'Input Data'!I224</f>
        <v>0</v>
      </c>
      <c r="J208" s="86">
        <f t="shared" si="6"/>
        <v>122.1</v>
      </c>
      <c r="K208" s="88">
        <f>J208*'Input Data'!AF224</f>
        <v>6.1050000000000004</v>
      </c>
      <c r="L208" s="88">
        <f>J208*'Input Data'!AG224</f>
        <v>0</v>
      </c>
      <c r="M208" s="88">
        <f t="shared" si="7"/>
        <v>128.20499999999998</v>
      </c>
    </row>
    <row r="209" spans="1:13" hidden="1" x14ac:dyDescent="0.2">
      <c r="A209" s="86" t="str">
        <f>'Input Data'!B225</f>
        <v>SLAVE LAKE</v>
      </c>
      <c r="B209" s="86" t="str">
        <f>'Input Data'!AH225</f>
        <v>1501 15TH AVE SE</v>
      </c>
      <c r="C209" s="86" t="str">
        <f>'Input Data'!C225</f>
        <v>AB</v>
      </c>
      <c r="D209" s="86" t="str">
        <f>'Input Data'!D225</f>
        <v>ETHANOL REG</v>
      </c>
      <c r="E209" s="86">
        <f>'Input Data'!P225</f>
        <v>92.4</v>
      </c>
      <c r="F209" s="86">
        <f>'Input Data'!F225</f>
        <v>10</v>
      </c>
      <c r="G209" s="86">
        <f>'Input Data'!G225</f>
        <v>13</v>
      </c>
      <c r="H209" s="86">
        <f>'Input Data'!H225</f>
        <v>0</v>
      </c>
      <c r="I209" s="86">
        <f>'Input Data'!I225</f>
        <v>0</v>
      </c>
      <c r="J209" s="86">
        <f t="shared" si="6"/>
        <v>115.4</v>
      </c>
      <c r="K209" s="88">
        <f>J209*'Input Data'!AF225</f>
        <v>5.7700000000000005</v>
      </c>
      <c r="L209" s="88">
        <f>J209*'Input Data'!AG225</f>
        <v>0</v>
      </c>
      <c r="M209" s="88">
        <f t="shared" si="7"/>
        <v>121.17</v>
      </c>
    </row>
    <row r="210" spans="1:13" hidden="1" x14ac:dyDescent="0.2">
      <c r="A210" s="86" t="str">
        <f>'Input Data'!B226</f>
        <v>SLAVE LAKE</v>
      </c>
      <c r="B210" s="86" t="str">
        <f>'Input Data'!AH226</f>
        <v>1501 15TH AVE SE</v>
      </c>
      <c r="C210" s="86" t="str">
        <f>'Input Data'!C226</f>
        <v>AB</v>
      </c>
      <c r="D210" s="86" t="str">
        <f>'Input Data'!D226</f>
        <v>UNBRAND DEF</v>
      </c>
      <c r="E210" s="86">
        <f>'Input Data'!P226</f>
        <v>113.9</v>
      </c>
      <c r="F210" s="86">
        <f>'Input Data'!F226</f>
        <v>0</v>
      </c>
      <c r="G210" s="86">
        <f>'Input Data'!G226</f>
        <v>0</v>
      </c>
      <c r="H210" s="86">
        <f>'Input Data'!H226</f>
        <v>0</v>
      </c>
      <c r="I210" s="86">
        <f>'Input Data'!I226</f>
        <v>0</v>
      </c>
      <c r="J210" s="86">
        <f t="shared" si="6"/>
        <v>113.9</v>
      </c>
      <c r="K210" s="88">
        <f>J210*'Input Data'!AF226</f>
        <v>5.6950000000000003</v>
      </c>
      <c r="L210" s="88">
        <f>J210*'Input Data'!AG226</f>
        <v>0</v>
      </c>
      <c r="M210" s="88">
        <f t="shared" si="7"/>
        <v>119.595</v>
      </c>
    </row>
    <row r="211" spans="1:13" hidden="1" x14ac:dyDescent="0.2">
      <c r="A211" s="86" t="str">
        <f>'Input Data'!B227</f>
        <v>SPRUCE VALLEY</v>
      </c>
      <c r="B211" s="86" t="str">
        <f>'Input Data'!AH227</f>
        <v>194057A TWP RD 683</v>
      </c>
      <c r="C211" s="86" t="str">
        <f>'Input Data'!C227</f>
        <v>AB</v>
      </c>
      <c r="D211" s="86" t="str">
        <f>'Input Data'!D227</f>
        <v>D LS DYED</v>
      </c>
      <c r="E211" s="86">
        <f>'Input Data'!P227</f>
        <v>104.6</v>
      </c>
      <c r="F211" s="86">
        <f>'Input Data'!F227</f>
        <v>4</v>
      </c>
      <c r="G211" s="86">
        <f>'Input Data'!G227</f>
        <v>4</v>
      </c>
      <c r="H211" s="86">
        <f>'Input Data'!H227</f>
        <v>0</v>
      </c>
      <c r="I211" s="86">
        <f>'Input Data'!I227</f>
        <v>0</v>
      </c>
      <c r="J211" s="86">
        <f t="shared" si="6"/>
        <v>112.6</v>
      </c>
      <c r="K211" s="88">
        <f>J211*'Input Data'!AF227</f>
        <v>5.63</v>
      </c>
      <c r="L211" s="88">
        <f>J211*'Input Data'!AG227</f>
        <v>0</v>
      </c>
      <c r="M211" s="88">
        <f t="shared" si="7"/>
        <v>118.22999999999999</v>
      </c>
    </row>
    <row r="212" spans="1:13" hidden="1" x14ac:dyDescent="0.2">
      <c r="A212" s="86" t="str">
        <f>'Input Data'!B228</f>
        <v>SPRUCE VALLEY</v>
      </c>
      <c r="B212" s="86" t="str">
        <f>'Input Data'!AH228</f>
        <v>194057A TWP RD 683</v>
      </c>
      <c r="C212" s="86" t="str">
        <f>'Input Data'!C228</f>
        <v>AB</v>
      </c>
      <c r="D212" s="86" t="str">
        <f>'Input Data'!D228</f>
        <v>DIESEL LS</v>
      </c>
      <c r="E212" s="86">
        <f>'Input Data'!P228</f>
        <v>104.6</v>
      </c>
      <c r="F212" s="86">
        <f>'Input Data'!F228</f>
        <v>4</v>
      </c>
      <c r="G212" s="86">
        <f>'Input Data'!G228</f>
        <v>13</v>
      </c>
      <c r="H212" s="86">
        <f>'Input Data'!H228</f>
        <v>0</v>
      </c>
      <c r="I212" s="86">
        <f>'Input Data'!I228</f>
        <v>0</v>
      </c>
      <c r="J212" s="86">
        <f t="shared" si="6"/>
        <v>121.6</v>
      </c>
      <c r="K212" s="88">
        <f>J212*'Input Data'!AF228</f>
        <v>6.08</v>
      </c>
      <c r="L212" s="88">
        <f>J212*'Input Data'!AG228</f>
        <v>0</v>
      </c>
      <c r="M212" s="88">
        <f t="shared" si="7"/>
        <v>127.67999999999999</v>
      </c>
    </row>
    <row r="213" spans="1:13" hidden="1" x14ac:dyDescent="0.2">
      <c r="A213" s="86" t="str">
        <f>'Input Data'!B229</f>
        <v>SPRUCE VALLEY</v>
      </c>
      <c r="B213" s="86" t="str">
        <f>'Input Data'!AH229</f>
        <v>194057A TWP RD 683</v>
      </c>
      <c r="C213" s="86" t="str">
        <f>'Input Data'!C229</f>
        <v>AB</v>
      </c>
      <c r="D213" s="86" t="str">
        <f>'Input Data'!D229</f>
        <v>ETH REG DYE</v>
      </c>
      <c r="E213" s="86">
        <f>'Input Data'!P229</f>
        <v>93.2</v>
      </c>
      <c r="F213" s="86">
        <f>'Input Data'!F229</f>
        <v>10</v>
      </c>
      <c r="G213" s="86">
        <f>'Input Data'!G229</f>
        <v>4</v>
      </c>
      <c r="H213" s="86">
        <f>'Input Data'!H229</f>
        <v>0</v>
      </c>
      <c r="I213" s="86">
        <f>'Input Data'!I229</f>
        <v>0</v>
      </c>
      <c r="J213" s="86">
        <f t="shared" si="6"/>
        <v>107.2</v>
      </c>
      <c r="K213" s="88">
        <f>J213*'Input Data'!AF229</f>
        <v>5.36</v>
      </c>
      <c r="L213" s="88">
        <f>J213*'Input Data'!AG229</f>
        <v>0</v>
      </c>
      <c r="M213" s="88">
        <f t="shared" si="7"/>
        <v>112.56</v>
      </c>
    </row>
    <row r="214" spans="1:13" hidden="1" x14ac:dyDescent="0.2">
      <c r="A214" s="86" t="str">
        <f>'Input Data'!B230</f>
        <v>SPRUCE VALLEY</v>
      </c>
      <c r="B214" s="86" t="str">
        <f>'Input Data'!AH230</f>
        <v>194057A TWP RD 683</v>
      </c>
      <c r="C214" s="86" t="str">
        <f>'Input Data'!C230</f>
        <v>AB</v>
      </c>
      <c r="D214" s="86" t="str">
        <f>'Input Data'!D230</f>
        <v>ETHANOL REG</v>
      </c>
      <c r="E214" s="86">
        <f>'Input Data'!P230</f>
        <v>93.2</v>
      </c>
      <c r="F214" s="86">
        <f>'Input Data'!F230</f>
        <v>10</v>
      </c>
      <c r="G214" s="86">
        <f>'Input Data'!G230</f>
        <v>13</v>
      </c>
      <c r="H214" s="86">
        <f>'Input Data'!H230</f>
        <v>0</v>
      </c>
      <c r="I214" s="86">
        <f>'Input Data'!I230</f>
        <v>0</v>
      </c>
      <c r="J214" s="86">
        <f t="shared" si="6"/>
        <v>116.2</v>
      </c>
      <c r="K214" s="88">
        <f>J214*'Input Data'!AF230</f>
        <v>5.8100000000000005</v>
      </c>
      <c r="L214" s="88">
        <f>J214*'Input Data'!AG230</f>
        <v>0</v>
      </c>
      <c r="M214" s="88">
        <f t="shared" si="7"/>
        <v>122.01</v>
      </c>
    </row>
    <row r="215" spans="1:13" hidden="1" x14ac:dyDescent="0.2">
      <c r="A215" s="86" t="str">
        <f>'Input Data'!B231</f>
        <v>SPRUCE VALLEY</v>
      </c>
      <c r="B215" s="86" t="str">
        <f>'Input Data'!AH231</f>
        <v>194057A TWP RD 683</v>
      </c>
      <c r="C215" s="86" t="str">
        <f>'Input Data'!C231</f>
        <v>AB</v>
      </c>
      <c r="D215" s="86" t="str">
        <f>'Input Data'!D231</f>
        <v>REGULAR</v>
      </c>
      <c r="E215" s="86">
        <f>'Input Data'!P231</f>
        <v>55.8</v>
      </c>
      <c r="F215" s="86">
        <f>'Input Data'!F231</f>
        <v>10</v>
      </c>
      <c r="G215" s="86">
        <f>'Input Data'!G231</f>
        <v>13</v>
      </c>
      <c r="H215" s="86">
        <f>'Input Data'!H231</f>
        <v>0</v>
      </c>
      <c r="I215" s="86">
        <f>'Input Data'!I231</f>
        <v>0</v>
      </c>
      <c r="J215" s="86">
        <f t="shared" si="6"/>
        <v>78.8</v>
      </c>
      <c r="K215" s="88">
        <f>J215*'Input Data'!AF231</f>
        <v>3.94</v>
      </c>
      <c r="L215" s="88">
        <f>J215*'Input Data'!AG231</f>
        <v>0</v>
      </c>
      <c r="M215" s="88">
        <f t="shared" si="7"/>
        <v>82.74</v>
      </c>
    </row>
    <row r="216" spans="1:13" hidden="1" x14ac:dyDescent="0.2">
      <c r="A216" s="86" t="str">
        <f>'Input Data'!B232</f>
        <v>SPRUCE VALLEY</v>
      </c>
      <c r="B216" s="86" t="str">
        <f>'Input Data'!AH232</f>
        <v>194057A TWP RD 683</v>
      </c>
      <c r="C216" s="86" t="str">
        <f>'Input Data'!C232</f>
        <v>AB</v>
      </c>
      <c r="D216" s="86" t="str">
        <f>'Input Data'!D232</f>
        <v>UNBRAND DEF</v>
      </c>
      <c r="E216" s="86">
        <f>'Input Data'!P232</f>
        <v>113</v>
      </c>
      <c r="F216" s="86">
        <f>'Input Data'!F232</f>
        <v>0</v>
      </c>
      <c r="G216" s="86">
        <f>'Input Data'!G232</f>
        <v>0</v>
      </c>
      <c r="H216" s="86">
        <f>'Input Data'!H232</f>
        <v>0</v>
      </c>
      <c r="I216" s="86">
        <f>'Input Data'!I232</f>
        <v>0</v>
      </c>
      <c r="J216" s="86">
        <f t="shared" si="6"/>
        <v>113</v>
      </c>
      <c r="K216" s="88">
        <f>J216*'Input Data'!AF232</f>
        <v>5.65</v>
      </c>
      <c r="L216" s="88">
        <f>J216*'Input Data'!AG232</f>
        <v>0</v>
      </c>
      <c r="M216" s="88">
        <f t="shared" si="7"/>
        <v>118.65</v>
      </c>
    </row>
    <row r="217" spans="1:13" hidden="1" x14ac:dyDescent="0.2">
      <c r="A217" s="86" t="str">
        <f>'Input Data'!B233</f>
        <v>STRATHMORE</v>
      </c>
      <c r="B217" s="86" t="str">
        <f>'Input Data'!AH233</f>
        <v>436 RIDGE RD</v>
      </c>
      <c r="C217" s="86" t="str">
        <f>'Input Data'!C233</f>
        <v>AB</v>
      </c>
      <c r="D217" s="86" t="str">
        <f>'Input Data'!D233</f>
        <v>DIESEL LS</v>
      </c>
      <c r="E217" s="86">
        <f>'Input Data'!P233</f>
        <v>106.4</v>
      </c>
      <c r="F217" s="86">
        <f>'Input Data'!F233</f>
        <v>4</v>
      </c>
      <c r="G217" s="86">
        <f>'Input Data'!G233</f>
        <v>13</v>
      </c>
      <c r="H217" s="86">
        <f>'Input Data'!H233</f>
        <v>0</v>
      </c>
      <c r="I217" s="86">
        <f>'Input Data'!I233</f>
        <v>0</v>
      </c>
      <c r="J217" s="86">
        <f t="shared" si="6"/>
        <v>123.4</v>
      </c>
      <c r="K217" s="88">
        <f>J217*'Input Data'!AF233</f>
        <v>6.1700000000000008</v>
      </c>
      <c r="L217" s="88">
        <f>J217*'Input Data'!AG233</f>
        <v>0</v>
      </c>
      <c r="M217" s="88">
        <f t="shared" si="7"/>
        <v>129.57</v>
      </c>
    </row>
    <row r="218" spans="1:13" hidden="1" x14ac:dyDescent="0.2">
      <c r="A218" s="86" t="str">
        <f>'Input Data'!B234</f>
        <v>STRATHMORE</v>
      </c>
      <c r="B218" s="86" t="str">
        <f>'Input Data'!AH234</f>
        <v>436 RIDGE RD</v>
      </c>
      <c r="C218" s="86" t="str">
        <f>'Input Data'!C234</f>
        <v>AB</v>
      </c>
      <c r="D218" s="86" t="str">
        <f>'Input Data'!D234</f>
        <v>ETH MID</v>
      </c>
      <c r="E218" s="86">
        <f>'Input Data'!P234</f>
        <v>102.2</v>
      </c>
      <c r="F218" s="86">
        <f>'Input Data'!F234</f>
        <v>10</v>
      </c>
      <c r="G218" s="86">
        <f>'Input Data'!G234</f>
        <v>13</v>
      </c>
      <c r="H218" s="86">
        <f>'Input Data'!H234</f>
        <v>0</v>
      </c>
      <c r="I218" s="86">
        <f>'Input Data'!I234</f>
        <v>0</v>
      </c>
      <c r="J218" s="86">
        <f t="shared" si="6"/>
        <v>125.2</v>
      </c>
      <c r="K218" s="88">
        <f>J218*'Input Data'!AF234</f>
        <v>6.2600000000000007</v>
      </c>
      <c r="L218" s="88">
        <f>J218*'Input Data'!AG234</f>
        <v>0</v>
      </c>
      <c r="M218" s="88">
        <f t="shared" si="7"/>
        <v>131.46</v>
      </c>
    </row>
    <row r="219" spans="1:13" hidden="1" x14ac:dyDescent="0.2">
      <c r="A219" s="86" t="str">
        <f>'Input Data'!B235</f>
        <v>STRATHMORE</v>
      </c>
      <c r="B219" s="86" t="str">
        <f>'Input Data'!AH235</f>
        <v>436 RIDGE RD</v>
      </c>
      <c r="C219" s="86" t="str">
        <f>'Input Data'!C235</f>
        <v>AB</v>
      </c>
      <c r="D219" s="86" t="str">
        <f>'Input Data'!D235</f>
        <v>ETHANOL REG</v>
      </c>
      <c r="E219" s="86">
        <f>'Input Data'!P235</f>
        <v>94</v>
      </c>
      <c r="F219" s="86">
        <f>'Input Data'!F235</f>
        <v>10</v>
      </c>
      <c r="G219" s="86">
        <f>'Input Data'!G235</f>
        <v>13</v>
      </c>
      <c r="H219" s="86">
        <f>'Input Data'!H235</f>
        <v>0</v>
      </c>
      <c r="I219" s="86">
        <f>'Input Data'!I235</f>
        <v>0</v>
      </c>
      <c r="J219" s="86">
        <f t="shared" si="6"/>
        <v>117</v>
      </c>
      <c r="K219" s="88">
        <f>J219*'Input Data'!AF235</f>
        <v>5.8500000000000005</v>
      </c>
      <c r="L219" s="88">
        <f>J219*'Input Data'!AG235</f>
        <v>0</v>
      </c>
      <c r="M219" s="88">
        <f t="shared" si="7"/>
        <v>122.85</v>
      </c>
    </row>
    <row r="220" spans="1:13" hidden="1" x14ac:dyDescent="0.2">
      <c r="A220" s="86" t="str">
        <f>'Input Data'!B236</f>
        <v>STRATHMORE</v>
      </c>
      <c r="B220" s="86" t="str">
        <f>'Input Data'!AH236</f>
        <v>436 RIDGE RD</v>
      </c>
      <c r="C220" s="86" t="str">
        <f>'Input Data'!C236</f>
        <v>AB</v>
      </c>
      <c r="D220" s="86" t="str">
        <f>'Input Data'!D236</f>
        <v>MID</v>
      </c>
      <c r="E220" s="86">
        <f>'Input Data'!P236</f>
        <v>113.2</v>
      </c>
      <c r="F220" s="86">
        <f>'Input Data'!F236</f>
        <v>10</v>
      </c>
      <c r="G220" s="86">
        <f>'Input Data'!G236</f>
        <v>13</v>
      </c>
      <c r="H220" s="86">
        <f>'Input Data'!H236</f>
        <v>0</v>
      </c>
      <c r="I220" s="86">
        <f>'Input Data'!I236</f>
        <v>0</v>
      </c>
      <c r="J220" s="86">
        <f t="shared" si="6"/>
        <v>136.19999999999999</v>
      </c>
      <c r="K220" s="88">
        <f>J220*'Input Data'!AF236</f>
        <v>6.81</v>
      </c>
      <c r="L220" s="88">
        <f>J220*'Input Data'!AG236</f>
        <v>0</v>
      </c>
      <c r="M220" s="88">
        <f t="shared" si="7"/>
        <v>143.01</v>
      </c>
    </row>
    <row r="221" spans="1:13" hidden="1" x14ac:dyDescent="0.2">
      <c r="A221" s="86" t="str">
        <f>'Input Data'!B237</f>
        <v>STRATHMORE</v>
      </c>
      <c r="B221" s="86" t="str">
        <f>'Input Data'!AH237</f>
        <v>436 RIDGE RD</v>
      </c>
      <c r="C221" s="86" t="str">
        <f>'Input Data'!C237</f>
        <v>AB</v>
      </c>
      <c r="D221" s="86" t="str">
        <f>'Input Data'!D237</f>
        <v>PREMIUM</v>
      </c>
      <c r="E221" s="86">
        <f>'Input Data'!P237</f>
        <v>115.7</v>
      </c>
      <c r="F221" s="86">
        <f>'Input Data'!F237</f>
        <v>10</v>
      </c>
      <c r="G221" s="86">
        <f>'Input Data'!G237</f>
        <v>13</v>
      </c>
      <c r="H221" s="86">
        <f>'Input Data'!H237</f>
        <v>0</v>
      </c>
      <c r="I221" s="86">
        <f>'Input Data'!I237</f>
        <v>0</v>
      </c>
      <c r="J221" s="86">
        <f t="shared" si="6"/>
        <v>138.69999999999999</v>
      </c>
      <c r="K221" s="88">
        <f>J221*'Input Data'!AF237</f>
        <v>6.9349999999999996</v>
      </c>
      <c r="L221" s="88">
        <f>J221*'Input Data'!AG237</f>
        <v>0</v>
      </c>
      <c r="M221" s="88">
        <f t="shared" si="7"/>
        <v>145.63499999999999</v>
      </c>
    </row>
    <row r="222" spans="1:13" hidden="1" x14ac:dyDescent="0.2">
      <c r="A222" s="86" t="str">
        <f>'Input Data'!B238</f>
        <v>STRATHMORE</v>
      </c>
      <c r="B222" s="86" t="str">
        <f>'Input Data'!AH238</f>
        <v>436 RIDGE RD</v>
      </c>
      <c r="C222" s="86" t="str">
        <f>'Input Data'!C238</f>
        <v>AB</v>
      </c>
      <c r="D222" s="86" t="str">
        <f>'Input Data'!D238</f>
        <v>REGULAR</v>
      </c>
      <c r="E222" s="86">
        <f>'Input Data'!P238</f>
        <v>99.7</v>
      </c>
      <c r="F222" s="86">
        <f>'Input Data'!F238</f>
        <v>10</v>
      </c>
      <c r="G222" s="86">
        <f>'Input Data'!G238</f>
        <v>13</v>
      </c>
      <c r="H222" s="86">
        <f>'Input Data'!H238</f>
        <v>0</v>
      </c>
      <c r="I222" s="86">
        <f>'Input Data'!I238</f>
        <v>0</v>
      </c>
      <c r="J222" s="86">
        <f t="shared" si="6"/>
        <v>122.7</v>
      </c>
      <c r="K222" s="88">
        <f>J222*'Input Data'!AF238</f>
        <v>6.1350000000000007</v>
      </c>
      <c r="L222" s="88">
        <f>J222*'Input Data'!AG238</f>
        <v>0</v>
      </c>
      <c r="M222" s="88">
        <f t="shared" si="7"/>
        <v>128.83500000000001</v>
      </c>
    </row>
    <row r="223" spans="1:13" hidden="1" x14ac:dyDescent="0.2">
      <c r="A223" s="86" t="str">
        <f>'Input Data'!B239</f>
        <v>STRATHMORE</v>
      </c>
      <c r="B223" s="86" t="str">
        <f>'Input Data'!AH239</f>
        <v>436 RIDGE RD</v>
      </c>
      <c r="C223" s="86" t="str">
        <f>'Input Data'!C239</f>
        <v>AB</v>
      </c>
      <c r="D223" s="86" t="str">
        <f>'Input Data'!D239</f>
        <v>UNBRAND DEF</v>
      </c>
      <c r="E223" s="86">
        <f>'Input Data'!P239</f>
        <v>127.2</v>
      </c>
      <c r="F223" s="86">
        <f>'Input Data'!F239</f>
        <v>0</v>
      </c>
      <c r="G223" s="86">
        <f>'Input Data'!G239</f>
        <v>0</v>
      </c>
      <c r="H223" s="86">
        <f>'Input Data'!H239</f>
        <v>0</v>
      </c>
      <c r="I223" s="86">
        <f>'Input Data'!I239</f>
        <v>0</v>
      </c>
      <c r="J223" s="86">
        <f t="shared" si="6"/>
        <v>127.2</v>
      </c>
      <c r="K223" s="88">
        <f>J223*'Input Data'!AF239</f>
        <v>6.36</v>
      </c>
      <c r="L223" s="88">
        <f>J223*'Input Data'!AG239</f>
        <v>0</v>
      </c>
      <c r="M223" s="88">
        <f t="shared" si="7"/>
        <v>133.56</v>
      </c>
    </row>
    <row r="224" spans="1:13" hidden="1" x14ac:dyDescent="0.2">
      <c r="A224" s="86" t="str">
        <f>'Input Data'!B240</f>
        <v>VERMILLION</v>
      </c>
      <c r="B224" s="86" t="str">
        <f>'Input Data'!AH240</f>
        <v>4403 52 ST</v>
      </c>
      <c r="C224" s="86" t="str">
        <f>'Input Data'!C240</f>
        <v>AB</v>
      </c>
      <c r="D224" s="86" t="str">
        <f>'Input Data'!D240</f>
        <v>D LS DYED</v>
      </c>
      <c r="E224" s="86">
        <f>'Input Data'!P240</f>
        <v>102.7</v>
      </c>
      <c r="F224" s="86">
        <f>'Input Data'!F240</f>
        <v>4</v>
      </c>
      <c r="G224" s="86">
        <f>'Input Data'!G240</f>
        <v>4</v>
      </c>
      <c r="H224" s="86">
        <f>'Input Data'!H240</f>
        <v>0</v>
      </c>
      <c r="I224" s="86">
        <f>'Input Data'!I240</f>
        <v>0</v>
      </c>
      <c r="J224" s="86">
        <f t="shared" si="6"/>
        <v>110.7</v>
      </c>
      <c r="K224" s="88">
        <f>J224*'Input Data'!AF240</f>
        <v>5.5350000000000001</v>
      </c>
      <c r="L224" s="88">
        <f>J224*'Input Data'!AG240</f>
        <v>0</v>
      </c>
      <c r="M224" s="88">
        <f t="shared" si="7"/>
        <v>116.235</v>
      </c>
    </row>
    <row r="225" spans="1:13" hidden="1" x14ac:dyDescent="0.2">
      <c r="A225" s="86" t="str">
        <f>'Input Data'!B241</f>
        <v>VERMILLION</v>
      </c>
      <c r="B225" s="86" t="str">
        <f>'Input Data'!AH241</f>
        <v>4403 52 ST</v>
      </c>
      <c r="C225" s="86" t="str">
        <f>'Input Data'!C241</f>
        <v>AB</v>
      </c>
      <c r="D225" s="86" t="str">
        <f>'Input Data'!D241</f>
        <v>DIESEL LS</v>
      </c>
      <c r="E225" s="86">
        <f>'Input Data'!P241</f>
        <v>102.7</v>
      </c>
      <c r="F225" s="86">
        <f>'Input Data'!F241</f>
        <v>4</v>
      </c>
      <c r="G225" s="86">
        <f>'Input Data'!G241</f>
        <v>13</v>
      </c>
      <c r="H225" s="86">
        <f>'Input Data'!H241</f>
        <v>0</v>
      </c>
      <c r="I225" s="86">
        <f>'Input Data'!I241</f>
        <v>0</v>
      </c>
      <c r="J225" s="86">
        <f t="shared" si="6"/>
        <v>119.7</v>
      </c>
      <c r="K225" s="88">
        <f>J225*'Input Data'!AF241</f>
        <v>5.9850000000000003</v>
      </c>
      <c r="L225" s="88">
        <f>J225*'Input Data'!AG241</f>
        <v>0</v>
      </c>
      <c r="M225" s="88">
        <f t="shared" si="7"/>
        <v>125.685</v>
      </c>
    </row>
    <row r="226" spans="1:13" hidden="1" x14ac:dyDescent="0.2">
      <c r="A226" s="86" t="str">
        <f>'Input Data'!B242</f>
        <v>VERMILLION</v>
      </c>
      <c r="B226" s="86" t="str">
        <f>'Input Data'!AH242</f>
        <v>4403 52 ST</v>
      </c>
      <c r="C226" s="86" t="str">
        <f>'Input Data'!C242</f>
        <v>AB</v>
      </c>
      <c r="D226" s="86" t="str">
        <f>'Input Data'!D242</f>
        <v>ETH REG DYE</v>
      </c>
      <c r="E226" s="86">
        <f>'Input Data'!P242</f>
        <v>91.9</v>
      </c>
      <c r="F226" s="86">
        <f>'Input Data'!F242</f>
        <v>10</v>
      </c>
      <c r="G226" s="86">
        <f>'Input Data'!G242</f>
        <v>4</v>
      </c>
      <c r="H226" s="86">
        <f>'Input Data'!H242</f>
        <v>0</v>
      </c>
      <c r="I226" s="86">
        <f>'Input Data'!I242</f>
        <v>0</v>
      </c>
      <c r="J226" s="86">
        <f t="shared" si="6"/>
        <v>105.9</v>
      </c>
      <c r="K226" s="88">
        <f>J226*'Input Data'!AF242</f>
        <v>5.2950000000000008</v>
      </c>
      <c r="L226" s="88">
        <f>J226*'Input Data'!AG242</f>
        <v>0</v>
      </c>
      <c r="M226" s="88">
        <f t="shared" si="7"/>
        <v>111.19500000000001</v>
      </c>
    </row>
    <row r="227" spans="1:13" hidden="1" x14ac:dyDescent="0.2">
      <c r="A227" s="86" t="str">
        <f>'Input Data'!B243</f>
        <v>VERMILLION</v>
      </c>
      <c r="B227" s="86" t="str">
        <f>'Input Data'!AH243</f>
        <v>4403 52 ST</v>
      </c>
      <c r="C227" s="86" t="str">
        <f>'Input Data'!C243</f>
        <v>AB</v>
      </c>
      <c r="D227" s="86" t="str">
        <f>'Input Data'!D243</f>
        <v>ETHANOL REG</v>
      </c>
      <c r="E227" s="86">
        <f>'Input Data'!P243</f>
        <v>91.9</v>
      </c>
      <c r="F227" s="86">
        <f>'Input Data'!F243</f>
        <v>10</v>
      </c>
      <c r="G227" s="86">
        <f>'Input Data'!G243</f>
        <v>13</v>
      </c>
      <c r="H227" s="86">
        <f>'Input Data'!H243</f>
        <v>0</v>
      </c>
      <c r="I227" s="86">
        <f>'Input Data'!I243</f>
        <v>0</v>
      </c>
      <c r="J227" s="86">
        <f t="shared" si="6"/>
        <v>114.9</v>
      </c>
      <c r="K227" s="88">
        <f>J227*'Input Data'!AF243</f>
        <v>5.745000000000001</v>
      </c>
      <c r="L227" s="88">
        <f>J227*'Input Data'!AG243</f>
        <v>0</v>
      </c>
      <c r="M227" s="88">
        <f t="shared" si="7"/>
        <v>120.64500000000001</v>
      </c>
    </row>
    <row r="228" spans="1:13" hidden="1" x14ac:dyDescent="0.2">
      <c r="A228" s="86" t="str">
        <f>'Input Data'!B244</f>
        <v>VIKING</v>
      </c>
      <c r="B228" s="86" t="str">
        <f>'Input Data'!AH244</f>
        <v>HWY 14 &amp; 36</v>
      </c>
      <c r="C228" s="86" t="str">
        <f>'Input Data'!C244</f>
        <v>AB</v>
      </c>
      <c r="D228" s="86" t="str">
        <f>'Input Data'!D244</f>
        <v>D LS DYED</v>
      </c>
      <c r="E228" s="86">
        <f>'Input Data'!P244</f>
        <v>104.9</v>
      </c>
      <c r="F228" s="86">
        <f>'Input Data'!F244</f>
        <v>4</v>
      </c>
      <c r="G228" s="86">
        <f>'Input Data'!G244</f>
        <v>4</v>
      </c>
      <c r="H228" s="86">
        <f>'Input Data'!H244</f>
        <v>0</v>
      </c>
      <c r="I228" s="86">
        <f>'Input Data'!I244</f>
        <v>0</v>
      </c>
      <c r="J228" s="86">
        <f t="shared" si="6"/>
        <v>112.9</v>
      </c>
      <c r="K228" s="88">
        <f>J228*'Input Data'!AF244</f>
        <v>5.6450000000000005</v>
      </c>
      <c r="L228" s="88">
        <f>J228*'Input Data'!AG244</f>
        <v>0</v>
      </c>
      <c r="M228" s="88">
        <f t="shared" si="7"/>
        <v>118.545</v>
      </c>
    </row>
    <row r="229" spans="1:13" hidden="1" x14ac:dyDescent="0.2">
      <c r="A229" s="86" t="str">
        <f>'Input Data'!B245</f>
        <v>VIKING</v>
      </c>
      <c r="B229" s="86" t="str">
        <f>'Input Data'!AH245</f>
        <v>HWY 14 &amp; 36</v>
      </c>
      <c r="C229" s="86" t="str">
        <f>'Input Data'!C245</f>
        <v>AB</v>
      </c>
      <c r="D229" s="86" t="str">
        <f>'Input Data'!D245</f>
        <v>DIESEL LS</v>
      </c>
      <c r="E229" s="86">
        <f>'Input Data'!P245</f>
        <v>104.9</v>
      </c>
      <c r="F229" s="86">
        <f>'Input Data'!F245</f>
        <v>4</v>
      </c>
      <c r="G229" s="86">
        <f>'Input Data'!G245</f>
        <v>13</v>
      </c>
      <c r="H229" s="86">
        <f>'Input Data'!H245</f>
        <v>0</v>
      </c>
      <c r="I229" s="86">
        <f>'Input Data'!I245</f>
        <v>0</v>
      </c>
      <c r="J229" s="86">
        <f t="shared" si="6"/>
        <v>121.9</v>
      </c>
      <c r="K229" s="88">
        <f>J229*'Input Data'!AF245</f>
        <v>6.0950000000000006</v>
      </c>
      <c r="L229" s="88">
        <f>J229*'Input Data'!AG245</f>
        <v>0</v>
      </c>
      <c r="M229" s="88">
        <f t="shared" si="7"/>
        <v>127.995</v>
      </c>
    </row>
    <row r="230" spans="1:13" hidden="1" x14ac:dyDescent="0.2">
      <c r="A230" s="86" t="str">
        <f>'Input Data'!B246</f>
        <v>VIKING</v>
      </c>
      <c r="B230" s="86" t="str">
        <f>'Input Data'!AH246</f>
        <v>HWY 14 &amp; 36</v>
      </c>
      <c r="C230" s="86" t="str">
        <f>'Input Data'!C246</f>
        <v>AB</v>
      </c>
      <c r="D230" s="86" t="str">
        <f>'Input Data'!D246</f>
        <v>ETHANOL REG</v>
      </c>
      <c r="E230" s="86">
        <f>'Input Data'!P246</f>
        <v>93.3</v>
      </c>
      <c r="F230" s="86">
        <f>'Input Data'!F246</f>
        <v>10</v>
      </c>
      <c r="G230" s="86">
        <f>'Input Data'!G246</f>
        <v>13</v>
      </c>
      <c r="H230" s="86">
        <f>'Input Data'!H246</f>
        <v>0</v>
      </c>
      <c r="I230" s="86">
        <f>'Input Data'!I246</f>
        <v>0</v>
      </c>
      <c r="J230" s="86">
        <f t="shared" si="6"/>
        <v>116.3</v>
      </c>
      <c r="K230" s="88">
        <f>J230*'Input Data'!AF246</f>
        <v>5.8150000000000004</v>
      </c>
      <c r="L230" s="88">
        <f>J230*'Input Data'!AG246</f>
        <v>0</v>
      </c>
      <c r="M230" s="88">
        <f t="shared" si="7"/>
        <v>122.11499999999999</v>
      </c>
    </row>
    <row r="231" spans="1:13" hidden="1" x14ac:dyDescent="0.2">
      <c r="A231" s="86" t="str">
        <f>'Input Data'!B247</f>
        <v>WHEATLAND COUNTY</v>
      </c>
      <c r="B231" s="86" t="str">
        <f>'Input Data'!AH247</f>
        <v>5 DURUM DRIVE</v>
      </c>
      <c r="C231" s="86" t="str">
        <f>'Input Data'!C247</f>
        <v>AB</v>
      </c>
      <c r="D231" s="86" t="str">
        <f>'Input Data'!D247</f>
        <v>DIESEL LS</v>
      </c>
      <c r="E231" s="86">
        <f>'Input Data'!P247</f>
        <v>106.5</v>
      </c>
      <c r="F231" s="86">
        <f>'Input Data'!F247</f>
        <v>4</v>
      </c>
      <c r="G231" s="86">
        <f>'Input Data'!G247</f>
        <v>13</v>
      </c>
      <c r="H231" s="86">
        <f>'Input Data'!H247</f>
        <v>0</v>
      </c>
      <c r="I231" s="86">
        <f>'Input Data'!I247</f>
        <v>0</v>
      </c>
      <c r="J231" s="86">
        <f t="shared" si="6"/>
        <v>123.5</v>
      </c>
      <c r="K231" s="88">
        <f>J231*'Input Data'!AF247</f>
        <v>6.1750000000000007</v>
      </c>
      <c r="L231" s="88">
        <f>J231*'Input Data'!AG247</f>
        <v>0</v>
      </c>
      <c r="M231" s="88">
        <f t="shared" si="7"/>
        <v>129.67500000000001</v>
      </c>
    </row>
    <row r="232" spans="1:13" hidden="1" x14ac:dyDescent="0.2">
      <c r="A232" s="86" t="str">
        <f>'Input Data'!B248</f>
        <v>WHEATLAND COUNTY</v>
      </c>
      <c r="B232" s="86" t="str">
        <f>'Input Data'!AH248</f>
        <v>5 DURUM DRIVE</v>
      </c>
      <c r="C232" s="86" t="str">
        <f>'Input Data'!C248</f>
        <v>AB</v>
      </c>
      <c r="D232" s="86" t="str">
        <f>'Input Data'!D248</f>
        <v>ETH MID</v>
      </c>
      <c r="E232" s="86">
        <f>'Input Data'!P248</f>
        <v>106.1</v>
      </c>
      <c r="F232" s="86">
        <f>'Input Data'!F248</f>
        <v>10</v>
      </c>
      <c r="G232" s="86">
        <f>'Input Data'!G248</f>
        <v>13</v>
      </c>
      <c r="H232" s="86">
        <f>'Input Data'!H248</f>
        <v>0</v>
      </c>
      <c r="I232" s="86">
        <f>'Input Data'!I248</f>
        <v>0</v>
      </c>
      <c r="J232" s="86">
        <f t="shared" si="6"/>
        <v>129.1</v>
      </c>
      <c r="K232" s="88">
        <f>J232*'Input Data'!AF248</f>
        <v>6.4550000000000001</v>
      </c>
      <c r="L232" s="88">
        <f>J232*'Input Data'!AG248</f>
        <v>0</v>
      </c>
      <c r="M232" s="88">
        <f t="shared" si="7"/>
        <v>135.55500000000001</v>
      </c>
    </row>
    <row r="233" spans="1:13" hidden="1" x14ac:dyDescent="0.2">
      <c r="A233" s="86" t="str">
        <f>'Input Data'!B249</f>
        <v>WHEATLAND COUNTY</v>
      </c>
      <c r="B233" s="86" t="str">
        <f>'Input Data'!AH249</f>
        <v>5 DURUM DRIVE</v>
      </c>
      <c r="C233" s="86" t="str">
        <f>'Input Data'!C249</f>
        <v>AB</v>
      </c>
      <c r="D233" s="86" t="str">
        <f>'Input Data'!D249</f>
        <v>ETHANOL REG</v>
      </c>
      <c r="E233" s="86">
        <f>'Input Data'!P249</f>
        <v>99.4</v>
      </c>
      <c r="F233" s="86">
        <f>'Input Data'!F249</f>
        <v>10</v>
      </c>
      <c r="G233" s="86">
        <f>'Input Data'!G249</f>
        <v>13</v>
      </c>
      <c r="H233" s="86">
        <f>'Input Data'!H249</f>
        <v>0</v>
      </c>
      <c r="I233" s="86">
        <f>'Input Data'!I249</f>
        <v>0</v>
      </c>
      <c r="J233" s="86">
        <f t="shared" si="6"/>
        <v>122.4</v>
      </c>
      <c r="K233" s="88">
        <f>J233*'Input Data'!AF249</f>
        <v>6.120000000000001</v>
      </c>
      <c r="L233" s="88">
        <f>J233*'Input Data'!AG249</f>
        <v>0</v>
      </c>
      <c r="M233" s="88">
        <f t="shared" si="7"/>
        <v>128.52000000000001</v>
      </c>
    </row>
    <row r="234" spans="1:13" hidden="1" x14ac:dyDescent="0.2">
      <c r="A234" s="86" t="str">
        <f>'Input Data'!B250</f>
        <v>WHEATLAND COUNTY</v>
      </c>
      <c r="B234" s="86" t="str">
        <f>'Input Data'!AH250</f>
        <v>5 DURUM DRIVE</v>
      </c>
      <c r="C234" s="86" t="str">
        <f>'Input Data'!C250</f>
        <v>AB</v>
      </c>
      <c r="D234" s="86" t="str">
        <f>'Input Data'!D250</f>
        <v>UNBRAND DEF</v>
      </c>
      <c r="E234" s="86">
        <f>'Input Data'!P250</f>
        <v>116.8</v>
      </c>
      <c r="F234" s="86">
        <f>'Input Data'!F250</f>
        <v>0</v>
      </c>
      <c r="G234" s="86">
        <f>'Input Data'!G250</f>
        <v>0</v>
      </c>
      <c r="H234" s="86">
        <f>'Input Data'!H250</f>
        <v>0</v>
      </c>
      <c r="I234" s="86">
        <f>'Input Data'!I250</f>
        <v>0</v>
      </c>
      <c r="J234" s="86">
        <f t="shared" si="6"/>
        <v>116.8</v>
      </c>
      <c r="K234" s="88">
        <f>J234*'Input Data'!AF250</f>
        <v>5.84</v>
      </c>
      <c r="L234" s="88">
        <f>J234*'Input Data'!AG250</f>
        <v>0</v>
      </c>
      <c r="M234" s="88">
        <f t="shared" si="7"/>
        <v>122.64</v>
      </c>
    </row>
    <row r="235" spans="1:13" hidden="1" x14ac:dyDescent="0.2">
      <c r="A235" s="86" t="str">
        <f>'Input Data'!B251</f>
        <v>WHITECOURT</v>
      </c>
      <c r="B235" s="86" t="str">
        <f>'Input Data'!AH251</f>
        <v>JCT HWY 43 &amp; 32</v>
      </c>
      <c r="C235" s="86" t="str">
        <f>'Input Data'!C251</f>
        <v>AB</v>
      </c>
      <c r="D235" s="86" t="str">
        <f>'Input Data'!D251</f>
        <v>DIESEL LS</v>
      </c>
      <c r="E235" s="86">
        <f>'Input Data'!P251</f>
        <v>103.5</v>
      </c>
      <c r="F235" s="86">
        <f>'Input Data'!F251</f>
        <v>4</v>
      </c>
      <c r="G235" s="86">
        <f>'Input Data'!G251</f>
        <v>13</v>
      </c>
      <c r="H235" s="86">
        <f>'Input Data'!H251</f>
        <v>0</v>
      </c>
      <c r="I235" s="86">
        <f>'Input Data'!I251</f>
        <v>0</v>
      </c>
      <c r="J235" s="86">
        <f t="shared" si="6"/>
        <v>120.5</v>
      </c>
      <c r="K235" s="88">
        <f>J235*'Input Data'!AF251</f>
        <v>6.0250000000000004</v>
      </c>
      <c r="L235" s="88">
        <f>J235*'Input Data'!AG251</f>
        <v>0</v>
      </c>
      <c r="M235" s="88">
        <f t="shared" si="7"/>
        <v>126.52500000000001</v>
      </c>
    </row>
    <row r="236" spans="1:13" hidden="1" x14ac:dyDescent="0.2">
      <c r="A236" s="86" t="str">
        <f>'Input Data'!B252</f>
        <v>WHITECOURT</v>
      </c>
      <c r="B236" s="86" t="str">
        <f>'Input Data'!AH252</f>
        <v>JCT HWY 43 &amp; 32</v>
      </c>
      <c r="C236" s="86" t="str">
        <f>'Input Data'!C252</f>
        <v>AB</v>
      </c>
      <c r="D236" s="86" t="str">
        <f>'Input Data'!D252</f>
        <v>ETH MID</v>
      </c>
      <c r="E236" s="86">
        <f>'Input Data'!P252</f>
        <v>96.4</v>
      </c>
      <c r="F236" s="86">
        <f>'Input Data'!F252</f>
        <v>10</v>
      </c>
      <c r="G236" s="86">
        <f>'Input Data'!G252</f>
        <v>13</v>
      </c>
      <c r="H236" s="86">
        <f>'Input Data'!H252</f>
        <v>0</v>
      </c>
      <c r="I236" s="86">
        <f>'Input Data'!I252</f>
        <v>0</v>
      </c>
      <c r="J236" s="86">
        <f t="shared" si="6"/>
        <v>119.4</v>
      </c>
      <c r="K236" s="88">
        <f>J236*'Input Data'!AF252</f>
        <v>5.9700000000000006</v>
      </c>
      <c r="L236" s="88">
        <f>J236*'Input Data'!AG252</f>
        <v>0</v>
      </c>
      <c r="M236" s="88">
        <f t="shared" si="7"/>
        <v>125.37</v>
      </c>
    </row>
    <row r="237" spans="1:13" hidden="1" x14ac:dyDescent="0.2">
      <c r="A237" s="86" t="str">
        <f>'Input Data'!B253</f>
        <v>WHITECOURT</v>
      </c>
      <c r="B237" s="86" t="str">
        <f>'Input Data'!AH253</f>
        <v>JCT HWY 43 &amp; 32</v>
      </c>
      <c r="C237" s="86" t="str">
        <f>'Input Data'!C253</f>
        <v>AB</v>
      </c>
      <c r="D237" s="86" t="str">
        <f>'Input Data'!D253</f>
        <v>ETH REG DYE</v>
      </c>
      <c r="E237" s="86">
        <f>'Input Data'!P253</f>
        <v>91.9</v>
      </c>
      <c r="F237" s="86">
        <f>'Input Data'!F253</f>
        <v>10</v>
      </c>
      <c r="G237" s="86">
        <f>'Input Data'!G253</f>
        <v>4</v>
      </c>
      <c r="H237" s="86">
        <f>'Input Data'!H253</f>
        <v>0</v>
      </c>
      <c r="I237" s="86">
        <f>'Input Data'!I253</f>
        <v>0</v>
      </c>
      <c r="J237" s="86">
        <f t="shared" si="6"/>
        <v>105.9</v>
      </c>
      <c r="K237" s="88">
        <f>J237*'Input Data'!AF253</f>
        <v>5.2950000000000008</v>
      </c>
      <c r="L237" s="88">
        <f>J237*'Input Data'!AG253</f>
        <v>0</v>
      </c>
      <c r="M237" s="88">
        <f t="shared" si="7"/>
        <v>111.19500000000001</v>
      </c>
    </row>
    <row r="238" spans="1:13" hidden="1" x14ac:dyDescent="0.2">
      <c r="A238" s="86" t="str">
        <f>'Input Data'!B254</f>
        <v>WHITECOURT</v>
      </c>
      <c r="B238" s="86" t="str">
        <f>'Input Data'!AH254</f>
        <v>JCT HWY 43 &amp; 32</v>
      </c>
      <c r="C238" s="86" t="str">
        <f>'Input Data'!C254</f>
        <v>AB</v>
      </c>
      <c r="D238" s="86" t="str">
        <f>'Input Data'!D254</f>
        <v>ETHANOL REG</v>
      </c>
      <c r="E238" s="86">
        <f>'Input Data'!P254</f>
        <v>91.9</v>
      </c>
      <c r="F238" s="86">
        <f>'Input Data'!F254</f>
        <v>10</v>
      </c>
      <c r="G238" s="86">
        <f>'Input Data'!G254</f>
        <v>13</v>
      </c>
      <c r="H238" s="86">
        <f>'Input Data'!H254</f>
        <v>0</v>
      </c>
      <c r="I238" s="86">
        <f>'Input Data'!I254</f>
        <v>0</v>
      </c>
      <c r="J238" s="86">
        <f t="shared" si="6"/>
        <v>114.9</v>
      </c>
      <c r="K238" s="88">
        <f>J238*'Input Data'!AF254</f>
        <v>5.745000000000001</v>
      </c>
      <c r="L238" s="88">
        <f>J238*'Input Data'!AG254</f>
        <v>0</v>
      </c>
      <c r="M238" s="88">
        <f t="shared" si="7"/>
        <v>120.64500000000001</v>
      </c>
    </row>
    <row r="239" spans="1:13" hidden="1" x14ac:dyDescent="0.2">
      <c r="A239" s="86" t="str">
        <f>'Input Data'!B255</f>
        <v>WHITECOURT</v>
      </c>
      <c r="B239" s="86" t="str">
        <f>'Input Data'!AH255</f>
        <v>JCT HWY 43 &amp; 32</v>
      </c>
      <c r="C239" s="86" t="str">
        <f>'Input Data'!C255</f>
        <v>AB</v>
      </c>
      <c r="D239" s="86" t="str">
        <f>'Input Data'!D255</f>
        <v>PREMIUM</v>
      </c>
      <c r="E239" s="86">
        <f>'Input Data'!P255</f>
        <v>111.9</v>
      </c>
      <c r="F239" s="86">
        <f>'Input Data'!F255</f>
        <v>10</v>
      </c>
      <c r="G239" s="86">
        <f>'Input Data'!G255</f>
        <v>13</v>
      </c>
      <c r="H239" s="86">
        <f>'Input Data'!H255</f>
        <v>0</v>
      </c>
      <c r="I239" s="86">
        <f>'Input Data'!I255</f>
        <v>0</v>
      </c>
      <c r="J239" s="86">
        <f t="shared" si="6"/>
        <v>134.9</v>
      </c>
      <c r="K239" s="88">
        <f>J239*'Input Data'!AF255</f>
        <v>6.745000000000001</v>
      </c>
      <c r="L239" s="88">
        <f>J239*'Input Data'!AG255</f>
        <v>0</v>
      </c>
      <c r="M239" s="88">
        <f t="shared" si="7"/>
        <v>141.64500000000001</v>
      </c>
    </row>
    <row r="240" spans="1:13" hidden="1" x14ac:dyDescent="0.2">
      <c r="A240" s="86" t="str">
        <f>'Input Data'!B256</f>
        <v>ABBOTSFORD</v>
      </c>
      <c r="B240" s="86" t="str">
        <f>'Input Data'!AH256</f>
        <v>30650 SOUTH FRASER WAY</v>
      </c>
      <c r="C240" s="86" t="str">
        <f>'Input Data'!C256</f>
        <v>BC</v>
      </c>
      <c r="D240" s="86" t="str">
        <f>'Input Data'!D256</f>
        <v>D LS DYED</v>
      </c>
      <c r="E240" s="86">
        <f>'Input Data'!P256</f>
        <v>122</v>
      </c>
      <c r="F240" s="86">
        <f>'Input Data'!F256</f>
        <v>4</v>
      </c>
      <c r="G240" s="86">
        <f>'Input Data'!G256</f>
        <v>3</v>
      </c>
      <c r="H240" s="86">
        <f>'Input Data'!H256</f>
        <v>0</v>
      </c>
      <c r="I240" s="86">
        <f>'Input Data'!I256</f>
        <v>0</v>
      </c>
      <c r="J240" s="86">
        <f t="shared" si="6"/>
        <v>129</v>
      </c>
      <c r="K240" s="88">
        <f>J240*'Input Data'!AF256</f>
        <v>6.45</v>
      </c>
      <c r="L240" s="88">
        <f>J240*'Input Data'!AG256</f>
        <v>0</v>
      </c>
      <c r="M240" s="88">
        <f t="shared" si="7"/>
        <v>135.44999999999999</v>
      </c>
    </row>
    <row r="241" spans="1:13" hidden="1" x14ac:dyDescent="0.2">
      <c r="A241" s="86" t="str">
        <f>'Input Data'!B257</f>
        <v>ABBOTSFORD</v>
      </c>
      <c r="B241" s="86" t="str">
        <f>'Input Data'!AH257</f>
        <v>30650 SOUTH FRASER WAY</v>
      </c>
      <c r="C241" s="86" t="str">
        <f>'Input Data'!C257</f>
        <v>BC</v>
      </c>
      <c r="D241" s="86" t="str">
        <f>'Input Data'!D257</f>
        <v>DIESEL LS</v>
      </c>
      <c r="E241" s="86">
        <f>'Input Data'!P257</f>
        <v>122</v>
      </c>
      <c r="F241" s="86">
        <f>'Input Data'!F257</f>
        <v>4</v>
      </c>
      <c r="G241" s="86">
        <f>'Input Data'!G257</f>
        <v>15</v>
      </c>
      <c r="H241" s="86">
        <f>'Input Data'!H257</f>
        <v>0</v>
      </c>
      <c r="I241" s="86">
        <f>'Input Data'!I257</f>
        <v>0</v>
      </c>
      <c r="J241" s="86">
        <f t="shared" si="6"/>
        <v>141</v>
      </c>
      <c r="K241" s="88">
        <f>J241*'Input Data'!AF257</f>
        <v>7.0500000000000007</v>
      </c>
      <c r="L241" s="88">
        <f>J241*'Input Data'!AG257</f>
        <v>0</v>
      </c>
      <c r="M241" s="88">
        <f t="shared" si="7"/>
        <v>148.05000000000001</v>
      </c>
    </row>
    <row r="242" spans="1:13" hidden="1" x14ac:dyDescent="0.2">
      <c r="A242" s="86" t="str">
        <f>'Input Data'!B258</f>
        <v>ABBOTSFORD</v>
      </c>
      <c r="B242" s="86" t="str">
        <f>'Input Data'!AH258</f>
        <v>30650 SOUTH FRASER WAY</v>
      </c>
      <c r="C242" s="86" t="str">
        <f>'Input Data'!C258</f>
        <v>BC</v>
      </c>
      <c r="D242" s="86" t="str">
        <f>'Input Data'!D258</f>
        <v>ETHANOL REG</v>
      </c>
      <c r="E242" s="86">
        <f>'Input Data'!P258</f>
        <v>112.7</v>
      </c>
      <c r="F242" s="86">
        <f>'Input Data'!F258</f>
        <v>10</v>
      </c>
      <c r="G242" s="86">
        <f>'Input Data'!G258</f>
        <v>14.5</v>
      </c>
      <c r="H242" s="86">
        <f>'Input Data'!H258</f>
        <v>0</v>
      </c>
      <c r="I242" s="86">
        <f>'Input Data'!I258</f>
        <v>0</v>
      </c>
      <c r="J242" s="86">
        <f t="shared" si="6"/>
        <v>137.19999999999999</v>
      </c>
      <c r="K242" s="88">
        <f>J242*'Input Data'!AF258</f>
        <v>6.8599999999999994</v>
      </c>
      <c r="L242" s="88">
        <f>J242*'Input Data'!AG258</f>
        <v>0</v>
      </c>
      <c r="M242" s="88">
        <f t="shared" si="7"/>
        <v>144.06</v>
      </c>
    </row>
    <row r="243" spans="1:13" hidden="1" x14ac:dyDescent="0.2">
      <c r="A243" s="86" t="str">
        <f>'Input Data'!B259</f>
        <v>ABBOTSFORD</v>
      </c>
      <c r="B243" s="86" t="str">
        <f>'Input Data'!AH259</f>
        <v>30650 SOUTH FRASER WAY</v>
      </c>
      <c r="C243" s="86" t="str">
        <f>'Input Data'!C259</f>
        <v>BC</v>
      </c>
      <c r="D243" s="86" t="str">
        <f>'Input Data'!D259</f>
        <v>UNBRAND DEF</v>
      </c>
      <c r="E243" s="86">
        <f>'Input Data'!P259</f>
        <v>100.8</v>
      </c>
      <c r="F243" s="86">
        <f>'Input Data'!F259</f>
        <v>0</v>
      </c>
      <c r="G243" s="86">
        <f>'Input Data'!G259</f>
        <v>0</v>
      </c>
      <c r="H243" s="86">
        <f>'Input Data'!H259</f>
        <v>0</v>
      </c>
      <c r="I243" s="86">
        <f>'Input Data'!I259</f>
        <v>0</v>
      </c>
      <c r="J243" s="86">
        <f t="shared" si="6"/>
        <v>100.8</v>
      </c>
      <c r="K243" s="88">
        <f>J243*'Input Data'!AF259</f>
        <v>12.096</v>
      </c>
      <c r="L243" s="88">
        <f>J243*'Input Data'!AG259</f>
        <v>0</v>
      </c>
      <c r="M243" s="88">
        <f t="shared" si="7"/>
        <v>112.896</v>
      </c>
    </row>
    <row r="244" spans="1:13" hidden="1" x14ac:dyDescent="0.2">
      <c r="A244" s="86" t="str">
        <f>'Input Data'!B260</f>
        <v>ARMSTRONG</v>
      </c>
      <c r="B244" s="86" t="str">
        <f>'Input Data'!AH260</f>
        <v>957 OTTER LAKE CROSSING RD</v>
      </c>
      <c r="C244" s="86" t="str">
        <f>'Input Data'!C260</f>
        <v>BC</v>
      </c>
      <c r="D244" s="86" t="str">
        <f>'Input Data'!D260</f>
        <v>D LS DYED</v>
      </c>
      <c r="E244" s="86">
        <f>'Input Data'!P260</f>
        <v>122.93</v>
      </c>
      <c r="F244" s="86">
        <f>'Input Data'!F260</f>
        <v>4</v>
      </c>
      <c r="G244" s="86">
        <f>'Input Data'!G260</f>
        <v>3</v>
      </c>
      <c r="H244" s="86">
        <f>'Input Data'!H260</f>
        <v>0</v>
      </c>
      <c r="I244" s="86">
        <f>'Input Data'!I260</f>
        <v>0</v>
      </c>
      <c r="J244" s="86">
        <f t="shared" si="6"/>
        <v>129.93</v>
      </c>
      <c r="K244" s="88">
        <f>J244*'Input Data'!AF260</f>
        <v>6.4965000000000011</v>
      </c>
      <c r="L244" s="88">
        <f>J244*'Input Data'!AG260</f>
        <v>0</v>
      </c>
      <c r="M244" s="88">
        <f t="shared" si="7"/>
        <v>136.4265</v>
      </c>
    </row>
    <row r="245" spans="1:13" hidden="1" x14ac:dyDescent="0.2">
      <c r="A245" s="86" t="str">
        <f>'Input Data'!B261</f>
        <v>ARMSTRONG</v>
      </c>
      <c r="B245" s="86" t="str">
        <f>'Input Data'!AH261</f>
        <v>957 OTTER LAKE CROSSING RD</v>
      </c>
      <c r="C245" s="86" t="str">
        <f>'Input Data'!C261</f>
        <v>BC</v>
      </c>
      <c r="D245" s="86" t="str">
        <f>'Input Data'!D261</f>
        <v>DIESEL LS</v>
      </c>
      <c r="E245" s="86">
        <f>'Input Data'!P261</f>
        <v>122.93</v>
      </c>
      <c r="F245" s="86">
        <f>'Input Data'!F261</f>
        <v>4</v>
      </c>
      <c r="G245" s="86">
        <f>'Input Data'!G261</f>
        <v>15</v>
      </c>
      <c r="H245" s="86">
        <f>'Input Data'!H261</f>
        <v>0</v>
      </c>
      <c r="I245" s="86">
        <f>'Input Data'!I261</f>
        <v>0</v>
      </c>
      <c r="J245" s="86">
        <f t="shared" si="6"/>
        <v>141.93</v>
      </c>
      <c r="K245" s="88">
        <f>J245*'Input Data'!AF261</f>
        <v>7.0965000000000007</v>
      </c>
      <c r="L245" s="88">
        <f>J245*'Input Data'!AG261</f>
        <v>0</v>
      </c>
      <c r="M245" s="88">
        <f t="shared" si="7"/>
        <v>149.0265</v>
      </c>
    </row>
    <row r="246" spans="1:13" hidden="1" x14ac:dyDescent="0.2">
      <c r="A246" s="86" t="str">
        <f>'Input Data'!B262</f>
        <v>ARMSTRONG</v>
      </c>
      <c r="B246" s="86" t="str">
        <f>'Input Data'!AH262</f>
        <v>957 OTTER LAKE CROSSING RD</v>
      </c>
      <c r="C246" s="86" t="str">
        <f>'Input Data'!C262</f>
        <v>BC</v>
      </c>
      <c r="D246" s="86" t="str">
        <f>'Input Data'!D262</f>
        <v>ETH REG DYE</v>
      </c>
      <c r="E246" s="86">
        <f>'Input Data'!P262</f>
        <v>110.53</v>
      </c>
      <c r="F246" s="86">
        <f>'Input Data'!F262</f>
        <v>10</v>
      </c>
      <c r="G246" s="86">
        <f>'Input Data'!G262</f>
        <v>3</v>
      </c>
      <c r="H246" s="86">
        <f>'Input Data'!H262</f>
        <v>0</v>
      </c>
      <c r="I246" s="86">
        <f>'Input Data'!I262</f>
        <v>0</v>
      </c>
      <c r="J246" s="86">
        <f t="shared" si="6"/>
        <v>123.53</v>
      </c>
      <c r="K246" s="88">
        <f>J246*'Input Data'!AF262</f>
        <v>6.1765000000000008</v>
      </c>
      <c r="L246" s="88">
        <f>J246*'Input Data'!AG262</f>
        <v>0</v>
      </c>
      <c r="M246" s="88">
        <f t="shared" si="7"/>
        <v>129.70650000000001</v>
      </c>
    </row>
    <row r="247" spans="1:13" hidden="1" x14ac:dyDescent="0.2">
      <c r="A247" s="86" t="str">
        <f>'Input Data'!B263</f>
        <v>ARMSTRONG</v>
      </c>
      <c r="B247" s="86" t="str">
        <f>'Input Data'!AH263</f>
        <v>957 OTTER LAKE CROSSING RD</v>
      </c>
      <c r="C247" s="86" t="str">
        <f>'Input Data'!C263</f>
        <v>BC</v>
      </c>
      <c r="D247" s="86" t="str">
        <f>'Input Data'!D263</f>
        <v>ETHANOL REG</v>
      </c>
      <c r="E247" s="86">
        <f>'Input Data'!P263</f>
        <v>110.53</v>
      </c>
      <c r="F247" s="86">
        <f>'Input Data'!F263</f>
        <v>10</v>
      </c>
      <c r="G247" s="86">
        <f>'Input Data'!G263</f>
        <v>14.5</v>
      </c>
      <c r="H247" s="86">
        <f>'Input Data'!H263</f>
        <v>0</v>
      </c>
      <c r="I247" s="86">
        <f>'Input Data'!I263</f>
        <v>0</v>
      </c>
      <c r="J247" s="86">
        <f t="shared" si="6"/>
        <v>135.03</v>
      </c>
      <c r="K247" s="88">
        <f>J247*'Input Data'!AF263</f>
        <v>6.7515000000000001</v>
      </c>
      <c r="L247" s="88">
        <f>J247*'Input Data'!AG263</f>
        <v>0</v>
      </c>
      <c r="M247" s="88">
        <f t="shared" si="7"/>
        <v>141.78149999999999</v>
      </c>
    </row>
    <row r="248" spans="1:13" hidden="1" x14ac:dyDescent="0.2">
      <c r="A248" s="86" t="str">
        <f>'Input Data'!B264</f>
        <v>ARMSTRONG</v>
      </c>
      <c r="B248" s="86" t="str">
        <f>'Input Data'!AH264</f>
        <v>957 OTTER LAKE CROSSING RD</v>
      </c>
      <c r="C248" s="86" t="str">
        <f>'Input Data'!C264</f>
        <v>BC</v>
      </c>
      <c r="D248" s="86" t="str">
        <f>'Input Data'!D264</f>
        <v>PREM DYED</v>
      </c>
      <c r="E248" s="86">
        <f>'Input Data'!P264</f>
        <v>130.53</v>
      </c>
      <c r="F248" s="86">
        <f>'Input Data'!F264</f>
        <v>10</v>
      </c>
      <c r="G248" s="86">
        <f>'Input Data'!G264</f>
        <v>3</v>
      </c>
      <c r="H248" s="86">
        <f>'Input Data'!H264</f>
        <v>0</v>
      </c>
      <c r="I248" s="86">
        <f>'Input Data'!I264</f>
        <v>0</v>
      </c>
      <c r="J248" s="86">
        <f t="shared" si="6"/>
        <v>143.53</v>
      </c>
      <c r="K248" s="88">
        <f>J248*'Input Data'!AF264</f>
        <v>7.1765000000000008</v>
      </c>
      <c r="L248" s="88">
        <f>J248*'Input Data'!AG264</f>
        <v>0</v>
      </c>
      <c r="M248" s="88">
        <f t="shared" si="7"/>
        <v>150.70650000000001</v>
      </c>
    </row>
    <row r="249" spans="1:13" hidden="1" x14ac:dyDescent="0.2">
      <c r="A249" s="86" t="str">
        <f>'Input Data'!B265</f>
        <v>ARMSTRONG</v>
      </c>
      <c r="B249" s="86" t="str">
        <f>'Input Data'!AH265</f>
        <v>957 OTTER LAKE CROSSING RD</v>
      </c>
      <c r="C249" s="86" t="str">
        <f>'Input Data'!C265</f>
        <v>BC</v>
      </c>
      <c r="D249" s="86" t="str">
        <f>'Input Data'!D265</f>
        <v>PREMIUM</v>
      </c>
      <c r="E249" s="86">
        <f>'Input Data'!P265</f>
        <v>130.53</v>
      </c>
      <c r="F249" s="86">
        <f>'Input Data'!F265</f>
        <v>10</v>
      </c>
      <c r="G249" s="86">
        <f>'Input Data'!G265</f>
        <v>14.5</v>
      </c>
      <c r="H249" s="86">
        <f>'Input Data'!H265</f>
        <v>0</v>
      </c>
      <c r="I249" s="86">
        <f>'Input Data'!I265</f>
        <v>0</v>
      </c>
      <c r="J249" s="86">
        <f t="shared" si="6"/>
        <v>155.03</v>
      </c>
      <c r="K249" s="88">
        <f>J249*'Input Data'!AF265</f>
        <v>7.7515000000000001</v>
      </c>
      <c r="L249" s="88">
        <f>J249*'Input Data'!AG265</f>
        <v>0</v>
      </c>
      <c r="M249" s="88">
        <f t="shared" si="7"/>
        <v>162.78149999999999</v>
      </c>
    </row>
    <row r="250" spans="1:13" hidden="1" x14ac:dyDescent="0.2">
      <c r="A250" s="86" t="str">
        <f>'Input Data'!B266</f>
        <v>ARMSTRONG</v>
      </c>
      <c r="B250" s="86" t="str">
        <f>'Input Data'!AH266</f>
        <v>957 OTTER LAKE CROSSING RD</v>
      </c>
      <c r="C250" s="86" t="str">
        <f>'Input Data'!C266</f>
        <v>BC</v>
      </c>
      <c r="D250" s="86" t="str">
        <f>'Input Data'!D266</f>
        <v>UNBRAND DEF</v>
      </c>
      <c r="E250" s="86">
        <f>'Input Data'!P266</f>
        <v>129.4</v>
      </c>
      <c r="F250" s="86">
        <f>'Input Data'!F266</f>
        <v>0</v>
      </c>
      <c r="G250" s="86">
        <f>'Input Data'!G266</f>
        <v>0</v>
      </c>
      <c r="H250" s="86">
        <f>'Input Data'!H266</f>
        <v>0</v>
      </c>
      <c r="I250" s="86">
        <f>'Input Data'!I266</f>
        <v>0</v>
      </c>
      <c r="J250" s="86">
        <f t="shared" si="6"/>
        <v>129.4</v>
      </c>
      <c r="K250" s="88">
        <f>J250*'Input Data'!AF266</f>
        <v>15.528</v>
      </c>
      <c r="L250" s="88">
        <f>J250*'Input Data'!AG266</f>
        <v>0</v>
      </c>
      <c r="M250" s="88">
        <f t="shared" si="7"/>
        <v>144.928</v>
      </c>
    </row>
    <row r="251" spans="1:13" hidden="1" x14ac:dyDescent="0.2">
      <c r="A251" s="86" t="str">
        <f>'Input Data'!B267</f>
        <v>ASHCROFT</v>
      </c>
      <c r="B251" s="86" t="str">
        <f>'Input Data'!AH267</f>
        <v>2475 CORNWALL RD</v>
      </c>
      <c r="C251" s="86" t="str">
        <f>'Input Data'!C267</f>
        <v>BC</v>
      </c>
      <c r="D251" s="86" t="str">
        <f>'Input Data'!D267</f>
        <v>D LS DYED</v>
      </c>
      <c r="E251" s="86">
        <f>'Input Data'!P267</f>
        <v>123.33000000000001</v>
      </c>
      <c r="F251" s="86">
        <f>'Input Data'!F267</f>
        <v>4</v>
      </c>
      <c r="G251" s="86">
        <f>'Input Data'!G267</f>
        <v>3</v>
      </c>
      <c r="H251" s="86">
        <f>'Input Data'!H267</f>
        <v>0</v>
      </c>
      <c r="I251" s="86">
        <f>'Input Data'!I267</f>
        <v>0</v>
      </c>
      <c r="J251" s="86">
        <f t="shared" si="6"/>
        <v>130.33000000000001</v>
      </c>
      <c r="K251" s="88">
        <f>J251*'Input Data'!AF267</f>
        <v>6.5165000000000006</v>
      </c>
      <c r="L251" s="88">
        <f>J251*'Input Data'!AG267</f>
        <v>0</v>
      </c>
      <c r="M251" s="88">
        <f t="shared" si="7"/>
        <v>136.84650000000002</v>
      </c>
    </row>
    <row r="252" spans="1:13" hidden="1" x14ac:dyDescent="0.2">
      <c r="A252" s="86" t="str">
        <f>'Input Data'!B268</f>
        <v>ASHCROFT</v>
      </c>
      <c r="B252" s="86" t="str">
        <f>'Input Data'!AH268</f>
        <v>2475 CORNWALL RD</v>
      </c>
      <c r="C252" s="86" t="str">
        <f>'Input Data'!C268</f>
        <v>BC</v>
      </c>
      <c r="D252" s="86" t="str">
        <f>'Input Data'!D268</f>
        <v>DIESEL LS</v>
      </c>
      <c r="E252" s="86">
        <f>'Input Data'!P268</f>
        <v>123.33000000000001</v>
      </c>
      <c r="F252" s="86">
        <f>'Input Data'!F268</f>
        <v>4</v>
      </c>
      <c r="G252" s="86">
        <f>'Input Data'!G268</f>
        <v>15</v>
      </c>
      <c r="H252" s="86">
        <f>'Input Data'!H268</f>
        <v>0</v>
      </c>
      <c r="I252" s="86">
        <f>'Input Data'!I268</f>
        <v>0</v>
      </c>
      <c r="J252" s="86">
        <f t="shared" si="6"/>
        <v>142.33000000000001</v>
      </c>
      <c r="K252" s="88">
        <f>J252*'Input Data'!AF268</f>
        <v>7.1165000000000012</v>
      </c>
      <c r="L252" s="88">
        <f>J252*'Input Data'!AG268</f>
        <v>0</v>
      </c>
      <c r="M252" s="88">
        <f t="shared" si="7"/>
        <v>149.44650000000001</v>
      </c>
    </row>
    <row r="253" spans="1:13" hidden="1" x14ac:dyDescent="0.2">
      <c r="A253" s="86" t="str">
        <f>'Input Data'!B269</f>
        <v>ASHCROFT</v>
      </c>
      <c r="B253" s="86" t="str">
        <f>'Input Data'!AH269</f>
        <v>2475 CORNWALL RD</v>
      </c>
      <c r="C253" s="86" t="str">
        <f>'Input Data'!C269</f>
        <v>BC</v>
      </c>
      <c r="D253" s="86" t="str">
        <f>'Input Data'!D269</f>
        <v>UNBRAND DEF</v>
      </c>
      <c r="E253" s="86">
        <f>'Input Data'!P269</f>
        <v>129.4</v>
      </c>
      <c r="F253" s="86">
        <f>'Input Data'!F269</f>
        <v>0</v>
      </c>
      <c r="G253" s="86">
        <f>'Input Data'!G269</f>
        <v>0</v>
      </c>
      <c r="H253" s="86">
        <f>'Input Data'!H269</f>
        <v>0</v>
      </c>
      <c r="I253" s="86">
        <f>'Input Data'!I269</f>
        <v>0</v>
      </c>
      <c r="J253" s="86">
        <f t="shared" si="6"/>
        <v>129.4</v>
      </c>
      <c r="K253" s="88">
        <f>J253*'Input Data'!AF269</f>
        <v>15.528</v>
      </c>
      <c r="L253" s="88">
        <f>J253*'Input Data'!AG269</f>
        <v>0</v>
      </c>
      <c r="M253" s="88">
        <f t="shared" si="7"/>
        <v>144.928</v>
      </c>
    </row>
    <row r="254" spans="1:13" hidden="1" x14ac:dyDescent="0.2">
      <c r="A254" s="86" t="str">
        <f>'Input Data'!B270</f>
        <v>BARRIERE</v>
      </c>
      <c r="B254" s="86" t="str">
        <f>'Input Data'!AH270</f>
        <v>5114 Barriere Town Road</v>
      </c>
      <c r="C254" s="86" t="str">
        <f>'Input Data'!C270</f>
        <v>BC</v>
      </c>
      <c r="D254" s="86" t="str">
        <f>'Input Data'!D270</f>
        <v>D LS DYED</v>
      </c>
      <c r="E254" s="86">
        <f>'Input Data'!P270</f>
        <v>123.63000000000001</v>
      </c>
      <c r="F254" s="86">
        <f>'Input Data'!F270</f>
        <v>4</v>
      </c>
      <c r="G254" s="86">
        <f>'Input Data'!G270</f>
        <v>3</v>
      </c>
      <c r="H254" s="86">
        <f>'Input Data'!H270</f>
        <v>0</v>
      </c>
      <c r="I254" s="86">
        <f>'Input Data'!I270</f>
        <v>0</v>
      </c>
      <c r="J254" s="86">
        <f t="shared" si="6"/>
        <v>130.63</v>
      </c>
      <c r="K254" s="88">
        <f>J254*'Input Data'!AF270</f>
        <v>6.5315000000000003</v>
      </c>
      <c r="L254" s="88">
        <f>J254*'Input Data'!AG270</f>
        <v>0</v>
      </c>
      <c r="M254" s="88">
        <f t="shared" si="7"/>
        <v>137.16149999999999</v>
      </c>
    </row>
    <row r="255" spans="1:13" hidden="1" x14ac:dyDescent="0.2">
      <c r="A255" s="86" t="str">
        <f>'Input Data'!B271</f>
        <v>BARRIERE</v>
      </c>
      <c r="B255" s="86" t="str">
        <f>'Input Data'!AH271</f>
        <v>5114 Barriere Town Road</v>
      </c>
      <c r="C255" s="86" t="str">
        <f>'Input Data'!C271</f>
        <v>BC</v>
      </c>
      <c r="D255" s="86" t="str">
        <f>'Input Data'!D271</f>
        <v>DIESEL LS</v>
      </c>
      <c r="E255" s="86">
        <f>'Input Data'!P271</f>
        <v>123.63000000000001</v>
      </c>
      <c r="F255" s="86">
        <f>'Input Data'!F271</f>
        <v>4</v>
      </c>
      <c r="G255" s="86">
        <f>'Input Data'!G271</f>
        <v>15</v>
      </c>
      <c r="H255" s="86">
        <f>'Input Data'!H271</f>
        <v>0</v>
      </c>
      <c r="I255" s="86">
        <f>'Input Data'!I271</f>
        <v>0</v>
      </c>
      <c r="J255" s="86">
        <f t="shared" si="6"/>
        <v>142.63</v>
      </c>
      <c r="K255" s="88">
        <f>J255*'Input Data'!AF271</f>
        <v>7.1315</v>
      </c>
      <c r="L255" s="88">
        <f>J255*'Input Data'!AG271</f>
        <v>0</v>
      </c>
      <c r="M255" s="88">
        <f t="shared" si="7"/>
        <v>149.76149999999998</v>
      </c>
    </row>
    <row r="256" spans="1:13" hidden="1" x14ac:dyDescent="0.2">
      <c r="A256" s="86" t="str">
        <f>'Input Data'!B272</f>
        <v>BARRIERE</v>
      </c>
      <c r="B256" s="86" t="str">
        <f>'Input Data'!AH272</f>
        <v>5114 Barriere Town Road</v>
      </c>
      <c r="C256" s="86" t="str">
        <f>'Input Data'!C272</f>
        <v>BC</v>
      </c>
      <c r="D256" s="86" t="str">
        <f>'Input Data'!D272</f>
        <v>ETHANOL REG</v>
      </c>
      <c r="E256" s="86">
        <f>'Input Data'!P272</f>
        <v>111.23</v>
      </c>
      <c r="F256" s="86">
        <f>'Input Data'!F272</f>
        <v>10</v>
      </c>
      <c r="G256" s="86">
        <f>'Input Data'!G272</f>
        <v>14.5</v>
      </c>
      <c r="H256" s="86">
        <f>'Input Data'!H272</f>
        <v>0</v>
      </c>
      <c r="I256" s="86">
        <f>'Input Data'!I272</f>
        <v>0</v>
      </c>
      <c r="J256" s="86">
        <f t="shared" si="6"/>
        <v>135.73000000000002</v>
      </c>
      <c r="K256" s="88">
        <f>J256*'Input Data'!AF272</f>
        <v>6.7865000000000011</v>
      </c>
      <c r="L256" s="88">
        <f>J256*'Input Data'!AG272</f>
        <v>0</v>
      </c>
      <c r="M256" s="88">
        <f t="shared" si="7"/>
        <v>142.51650000000001</v>
      </c>
    </row>
    <row r="257" spans="1:13" hidden="1" x14ac:dyDescent="0.2">
      <c r="A257" s="86" t="str">
        <f>'Input Data'!B273</f>
        <v>BARRIERE</v>
      </c>
      <c r="B257" s="86" t="str">
        <f>'Input Data'!AH273</f>
        <v>5114 Barriere Town Road</v>
      </c>
      <c r="C257" s="86" t="str">
        <f>'Input Data'!C273</f>
        <v>BC</v>
      </c>
      <c r="D257" s="86" t="str">
        <f>'Input Data'!D273</f>
        <v>PREM DYED</v>
      </c>
      <c r="E257" s="86">
        <f>'Input Data'!P273</f>
        <v>131.22999999999999</v>
      </c>
      <c r="F257" s="86">
        <f>'Input Data'!F273</f>
        <v>10</v>
      </c>
      <c r="G257" s="86">
        <f>'Input Data'!G273</f>
        <v>3</v>
      </c>
      <c r="H257" s="86">
        <f>'Input Data'!H273</f>
        <v>0</v>
      </c>
      <c r="I257" s="86">
        <f>'Input Data'!I273</f>
        <v>0</v>
      </c>
      <c r="J257" s="86">
        <f t="shared" si="6"/>
        <v>144.22999999999999</v>
      </c>
      <c r="K257" s="88">
        <f>J257*'Input Data'!AF273</f>
        <v>7.2115</v>
      </c>
      <c r="L257" s="88">
        <f>J257*'Input Data'!AG273</f>
        <v>0</v>
      </c>
      <c r="M257" s="88">
        <f t="shared" si="7"/>
        <v>151.44149999999999</v>
      </c>
    </row>
    <row r="258" spans="1:13" hidden="1" x14ac:dyDescent="0.2">
      <c r="A258" s="86" t="str">
        <f>'Input Data'!B274</f>
        <v>BARRIERE</v>
      </c>
      <c r="B258" s="86" t="str">
        <f>'Input Data'!AH274</f>
        <v>5114 Barriere Town Road</v>
      </c>
      <c r="C258" s="86" t="str">
        <f>'Input Data'!C274</f>
        <v>BC</v>
      </c>
      <c r="D258" s="86" t="str">
        <f>'Input Data'!D274</f>
        <v>PREMIUM</v>
      </c>
      <c r="E258" s="86">
        <f>'Input Data'!P274</f>
        <v>131.22999999999999</v>
      </c>
      <c r="F258" s="86">
        <f>'Input Data'!F274</f>
        <v>10</v>
      </c>
      <c r="G258" s="86">
        <f>'Input Data'!G274</f>
        <v>14.5</v>
      </c>
      <c r="H258" s="86">
        <f>'Input Data'!H274</f>
        <v>0</v>
      </c>
      <c r="I258" s="86">
        <f>'Input Data'!I274</f>
        <v>0</v>
      </c>
      <c r="J258" s="86">
        <f t="shared" si="6"/>
        <v>155.72999999999999</v>
      </c>
      <c r="K258" s="88">
        <f>J258*'Input Data'!AF274</f>
        <v>7.7865000000000002</v>
      </c>
      <c r="L258" s="88">
        <f>J258*'Input Data'!AG274</f>
        <v>0</v>
      </c>
      <c r="M258" s="88">
        <f t="shared" si="7"/>
        <v>163.51649999999998</v>
      </c>
    </row>
    <row r="259" spans="1:13" hidden="1" x14ac:dyDescent="0.2">
      <c r="A259" s="86" t="str">
        <f>'Input Data'!B275</f>
        <v>BARRIERE</v>
      </c>
      <c r="B259" s="86" t="str">
        <f>'Input Data'!AH275</f>
        <v>5114 Barriere Town Road</v>
      </c>
      <c r="C259" s="86" t="str">
        <f>'Input Data'!C275</f>
        <v>BC</v>
      </c>
      <c r="D259" s="86" t="str">
        <f>'Input Data'!D275</f>
        <v>UNBRAND DEF</v>
      </c>
      <c r="E259" s="86">
        <f>'Input Data'!P275</f>
        <v>129.4</v>
      </c>
      <c r="F259" s="86">
        <f>'Input Data'!F275</f>
        <v>0</v>
      </c>
      <c r="G259" s="86">
        <f>'Input Data'!G275</f>
        <v>0</v>
      </c>
      <c r="H259" s="86">
        <f>'Input Data'!H275</f>
        <v>0</v>
      </c>
      <c r="I259" s="86">
        <f>'Input Data'!I275</f>
        <v>0</v>
      </c>
      <c r="J259" s="86">
        <f t="shared" si="6"/>
        <v>129.4</v>
      </c>
      <c r="K259" s="88">
        <f>J259*'Input Data'!AF275</f>
        <v>15.528</v>
      </c>
      <c r="L259" s="88">
        <f>J259*'Input Data'!AG275</f>
        <v>0</v>
      </c>
      <c r="M259" s="88">
        <f t="shared" si="7"/>
        <v>144.928</v>
      </c>
    </row>
    <row r="260" spans="1:13" hidden="1" x14ac:dyDescent="0.2">
      <c r="A260" s="86" t="str">
        <f>'Input Data'!B276</f>
        <v>BLUE RIVER</v>
      </c>
      <c r="B260" s="86" t="str">
        <f>'Input Data'!AH276</f>
        <v xml:space="preserve">HWY 5 S </v>
      </c>
      <c r="C260" s="86" t="str">
        <f>'Input Data'!C276</f>
        <v>BC</v>
      </c>
      <c r="D260" s="86" t="str">
        <f>'Input Data'!D276</f>
        <v>D LS DYED</v>
      </c>
      <c r="E260" s="86">
        <f>'Input Data'!P276</f>
        <v>121.4</v>
      </c>
      <c r="F260" s="86">
        <f>'Input Data'!F276</f>
        <v>4</v>
      </c>
      <c r="G260" s="86">
        <f>'Input Data'!G276</f>
        <v>3</v>
      </c>
      <c r="H260" s="86">
        <f>'Input Data'!H276</f>
        <v>0</v>
      </c>
      <c r="I260" s="86">
        <f>'Input Data'!I276</f>
        <v>0</v>
      </c>
      <c r="J260" s="86">
        <f t="shared" si="6"/>
        <v>128.4</v>
      </c>
      <c r="K260" s="88">
        <f>J260*'Input Data'!AF276</f>
        <v>6.4200000000000008</v>
      </c>
      <c r="L260" s="88">
        <f>J260*'Input Data'!AG276</f>
        <v>0</v>
      </c>
      <c r="M260" s="88">
        <f t="shared" si="7"/>
        <v>134.82</v>
      </c>
    </row>
    <row r="261" spans="1:13" hidden="1" x14ac:dyDescent="0.2">
      <c r="A261" s="86" t="str">
        <f>'Input Data'!B277</f>
        <v>BLUE RIVER</v>
      </c>
      <c r="B261" s="86" t="str">
        <f>'Input Data'!AH277</f>
        <v xml:space="preserve">HWY 5 S </v>
      </c>
      <c r="C261" s="86" t="str">
        <f>'Input Data'!C277</f>
        <v>BC</v>
      </c>
      <c r="D261" s="86" t="str">
        <f>'Input Data'!D277</f>
        <v>DIESEL LS</v>
      </c>
      <c r="E261" s="86">
        <f>'Input Data'!P277</f>
        <v>121.4</v>
      </c>
      <c r="F261" s="86">
        <f>'Input Data'!F277</f>
        <v>4</v>
      </c>
      <c r="G261" s="86">
        <f>'Input Data'!G277</f>
        <v>15</v>
      </c>
      <c r="H261" s="86">
        <f>'Input Data'!H277</f>
        <v>0</v>
      </c>
      <c r="I261" s="86">
        <f>'Input Data'!I277</f>
        <v>0</v>
      </c>
      <c r="J261" s="86">
        <f t="shared" si="6"/>
        <v>140.4</v>
      </c>
      <c r="K261" s="88">
        <f>J261*'Input Data'!AF277</f>
        <v>7.0200000000000005</v>
      </c>
      <c r="L261" s="88">
        <f>J261*'Input Data'!AG277</f>
        <v>0</v>
      </c>
      <c r="M261" s="88">
        <f t="shared" si="7"/>
        <v>147.42000000000002</v>
      </c>
    </row>
    <row r="262" spans="1:13" hidden="1" x14ac:dyDescent="0.2">
      <c r="A262" s="86" t="str">
        <f>'Input Data'!B278</f>
        <v>BLUE RIVER</v>
      </c>
      <c r="B262" s="86" t="str">
        <f>'Input Data'!AH278</f>
        <v xml:space="preserve">HWY 5 S </v>
      </c>
      <c r="C262" s="86" t="str">
        <f>'Input Data'!C278</f>
        <v>BC</v>
      </c>
      <c r="D262" s="86" t="str">
        <f>'Input Data'!D278</f>
        <v>ETH MID</v>
      </c>
      <c r="E262" s="86">
        <f>'Input Data'!P278</f>
        <v>112.1</v>
      </c>
      <c r="F262" s="86">
        <f>'Input Data'!F278</f>
        <v>10</v>
      </c>
      <c r="G262" s="86">
        <f>'Input Data'!G278</f>
        <v>14.5</v>
      </c>
      <c r="H262" s="86">
        <f>'Input Data'!H278</f>
        <v>0</v>
      </c>
      <c r="I262" s="86">
        <f>'Input Data'!I278</f>
        <v>0</v>
      </c>
      <c r="J262" s="86">
        <f t="shared" si="6"/>
        <v>136.6</v>
      </c>
      <c r="K262" s="88">
        <f>J262*'Input Data'!AF278</f>
        <v>6.83</v>
      </c>
      <c r="L262" s="88">
        <f>J262*'Input Data'!AG278</f>
        <v>0</v>
      </c>
      <c r="M262" s="88">
        <f t="shared" si="7"/>
        <v>143.43</v>
      </c>
    </row>
    <row r="263" spans="1:13" hidden="1" x14ac:dyDescent="0.2">
      <c r="A263" s="86" t="str">
        <f>'Input Data'!B279</f>
        <v>BLUE RIVER</v>
      </c>
      <c r="B263" s="86" t="str">
        <f>'Input Data'!AH279</f>
        <v xml:space="preserve">HWY 5 S </v>
      </c>
      <c r="C263" s="86" t="str">
        <f>'Input Data'!C279</f>
        <v>BC</v>
      </c>
      <c r="D263" s="86" t="str">
        <f>'Input Data'!D279</f>
        <v>ETHANOL REG</v>
      </c>
      <c r="E263" s="86">
        <f>'Input Data'!P279</f>
        <v>107.6</v>
      </c>
      <c r="F263" s="86">
        <f>'Input Data'!F279</f>
        <v>10</v>
      </c>
      <c r="G263" s="86">
        <f>'Input Data'!G279</f>
        <v>14.5</v>
      </c>
      <c r="H263" s="86">
        <f>'Input Data'!H279</f>
        <v>0</v>
      </c>
      <c r="I263" s="86">
        <f>'Input Data'!I279</f>
        <v>0</v>
      </c>
      <c r="J263" s="86">
        <f t="shared" si="6"/>
        <v>132.1</v>
      </c>
      <c r="K263" s="88">
        <f>J263*'Input Data'!AF279</f>
        <v>6.6050000000000004</v>
      </c>
      <c r="L263" s="88">
        <f>J263*'Input Data'!AG279</f>
        <v>0</v>
      </c>
      <c r="M263" s="88">
        <f t="shared" si="7"/>
        <v>138.70499999999998</v>
      </c>
    </row>
    <row r="264" spans="1:13" hidden="1" x14ac:dyDescent="0.2">
      <c r="A264" s="86" t="str">
        <f>'Input Data'!B280</f>
        <v>BLUE RIVER</v>
      </c>
      <c r="B264" s="86" t="str">
        <f>'Input Data'!AH280</f>
        <v xml:space="preserve">HWY 5 S </v>
      </c>
      <c r="C264" s="86" t="str">
        <f>'Input Data'!C280</f>
        <v>BC</v>
      </c>
      <c r="D264" s="86" t="str">
        <f>'Input Data'!D280</f>
        <v>PREMIUM</v>
      </c>
      <c r="E264" s="86">
        <f>'Input Data'!P280</f>
        <v>154.1</v>
      </c>
      <c r="F264" s="86">
        <f>'Input Data'!F280</f>
        <v>10</v>
      </c>
      <c r="G264" s="86">
        <f>'Input Data'!G280</f>
        <v>14.5</v>
      </c>
      <c r="H264" s="86">
        <f>'Input Data'!H280</f>
        <v>0</v>
      </c>
      <c r="I264" s="86">
        <f>'Input Data'!I280</f>
        <v>0</v>
      </c>
      <c r="J264" s="86">
        <f t="shared" si="6"/>
        <v>178.6</v>
      </c>
      <c r="K264" s="88">
        <f>J264*'Input Data'!AF280</f>
        <v>8.93</v>
      </c>
      <c r="L264" s="88">
        <f>J264*'Input Data'!AG280</f>
        <v>0</v>
      </c>
      <c r="M264" s="88">
        <f t="shared" si="7"/>
        <v>187.53</v>
      </c>
    </row>
    <row r="265" spans="1:13" hidden="1" x14ac:dyDescent="0.2">
      <c r="A265" s="86" t="str">
        <f>'Input Data'!B281</f>
        <v>CACHE CREEK</v>
      </c>
      <c r="B265" s="86" t="str">
        <f>'Input Data'!AH281</f>
        <v>959 S TRANS CANADA HWY</v>
      </c>
      <c r="C265" s="86" t="str">
        <f>'Input Data'!C281</f>
        <v>BC</v>
      </c>
      <c r="D265" s="86" t="str">
        <f>'Input Data'!D281</f>
        <v>D LS DYED</v>
      </c>
      <c r="E265" s="86">
        <f>'Input Data'!P281</f>
        <v>121.8</v>
      </c>
      <c r="F265" s="86">
        <f>'Input Data'!F281</f>
        <v>4</v>
      </c>
      <c r="G265" s="86">
        <f>'Input Data'!G281</f>
        <v>3</v>
      </c>
      <c r="H265" s="86">
        <f>'Input Data'!H281</f>
        <v>0</v>
      </c>
      <c r="I265" s="86">
        <f>'Input Data'!I281</f>
        <v>0</v>
      </c>
      <c r="J265" s="86">
        <f t="shared" si="6"/>
        <v>128.80000000000001</v>
      </c>
      <c r="K265" s="88">
        <f>J265*'Input Data'!AF281</f>
        <v>6.4400000000000013</v>
      </c>
      <c r="L265" s="88">
        <f>J265*'Input Data'!AG281</f>
        <v>0</v>
      </c>
      <c r="M265" s="88">
        <f t="shared" si="7"/>
        <v>135.24</v>
      </c>
    </row>
    <row r="266" spans="1:13" hidden="1" x14ac:dyDescent="0.2">
      <c r="A266" s="86" t="str">
        <f>'Input Data'!B282</f>
        <v>CACHE CREEK</v>
      </c>
      <c r="B266" s="86" t="str">
        <f>'Input Data'!AH282</f>
        <v>959 S TRANS CANADA HWY</v>
      </c>
      <c r="C266" s="86" t="str">
        <f>'Input Data'!C282</f>
        <v>BC</v>
      </c>
      <c r="D266" s="86" t="str">
        <f>'Input Data'!D282</f>
        <v>DIESEL LS</v>
      </c>
      <c r="E266" s="86">
        <f>'Input Data'!P282</f>
        <v>121.8</v>
      </c>
      <c r="F266" s="86">
        <f>'Input Data'!F282</f>
        <v>4</v>
      </c>
      <c r="G266" s="86">
        <f>'Input Data'!G282</f>
        <v>15</v>
      </c>
      <c r="H266" s="86">
        <f>'Input Data'!H282</f>
        <v>0</v>
      </c>
      <c r="I266" s="86">
        <f>'Input Data'!I282</f>
        <v>0</v>
      </c>
      <c r="J266" s="86">
        <f t="shared" si="6"/>
        <v>140.80000000000001</v>
      </c>
      <c r="K266" s="88">
        <f>J266*'Input Data'!AF282</f>
        <v>7.0400000000000009</v>
      </c>
      <c r="L266" s="88">
        <f>J266*'Input Data'!AG282</f>
        <v>0</v>
      </c>
      <c r="M266" s="88">
        <f t="shared" si="7"/>
        <v>147.84</v>
      </c>
    </row>
    <row r="267" spans="1:13" hidden="1" x14ac:dyDescent="0.2">
      <c r="A267" s="86" t="str">
        <f>'Input Data'!B283</f>
        <v>CACHE CREEK</v>
      </c>
      <c r="B267" s="86" t="str">
        <f>'Input Data'!AH283</f>
        <v>959 S TRANS CANADA HWY</v>
      </c>
      <c r="C267" s="86" t="str">
        <f>'Input Data'!C283</f>
        <v>BC</v>
      </c>
      <c r="D267" s="86" t="str">
        <f>'Input Data'!D283</f>
        <v>ETH MID</v>
      </c>
      <c r="E267" s="86">
        <f>'Input Data'!P283</f>
        <v>112.4</v>
      </c>
      <c r="F267" s="86">
        <f>'Input Data'!F283</f>
        <v>10</v>
      </c>
      <c r="G267" s="86">
        <f>'Input Data'!G283</f>
        <v>14.5</v>
      </c>
      <c r="H267" s="86">
        <f>'Input Data'!H283</f>
        <v>0</v>
      </c>
      <c r="I267" s="86">
        <f>'Input Data'!I283</f>
        <v>0</v>
      </c>
      <c r="J267" s="86">
        <f t="shared" si="6"/>
        <v>136.9</v>
      </c>
      <c r="K267" s="88">
        <f>J267*'Input Data'!AF283</f>
        <v>6.8450000000000006</v>
      </c>
      <c r="L267" s="88">
        <f>J267*'Input Data'!AG283</f>
        <v>0</v>
      </c>
      <c r="M267" s="88">
        <f t="shared" si="7"/>
        <v>143.745</v>
      </c>
    </row>
    <row r="268" spans="1:13" hidden="1" x14ac:dyDescent="0.2">
      <c r="A268" s="86" t="str">
        <f>'Input Data'!B284</f>
        <v>CACHE CREEK</v>
      </c>
      <c r="B268" s="86" t="str">
        <f>'Input Data'!AH284</f>
        <v>959 S TRANS CANADA HWY</v>
      </c>
      <c r="C268" s="86" t="str">
        <f>'Input Data'!C284</f>
        <v>BC</v>
      </c>
      <c r="D268" s="86" t="str">
        <f>'Input Data'!D284</f>
        <v>ETHANOL REG</v>
      </c>
      <c r="E268" s="86">
        <f>'Input Data'!P284</f>
        <v>107.9</v>
      </c>
      <c r="F268" s="86">
        <f>'Input Data'!F284</f>
        <v>10</v>
      </c>
      <c r="G268" s="86">
        <f>'Input Data'!G284</f>
        <v>14.5</v>
      </c>
      <c r="H268" s="86">
        <f>'Input Data'!H284</f>
        <v>0</v>
      </c>
      <c r="I268" s="86">
        <f>'Input Data'!I284</f>
        <v>0</v>
      </c>
      <c r="J268" s="86">
        <f t="shared" ref="J268:J331" si="8">SUM(E268:I268)</f>
        <v>132.4</v>
      </c>
      <c r="K268" s="88">
        <f>J268*'Input Data'!AF284</f>
        <v>6.620000000000001</v>
      </c>
      <c r="L268" s="88">
        <f>J268*'Input Data'!AG284</f>
        <v>0</v>
      </c>
      <c r="M268" s="88">
        <f t="shared" ref="M268:M331" si="9">SUM(J268:L268)</f>
        <v>139.02000000000001</v>
      </c>
    </row>
    <row r="269" spans="1:13" hidden="1" x14ac:dyDescent="0.2">
      <c r="A269" s="86" t="str">
        <f>'Input Data'!B285</f>
        <v>CACHE CREEK</v>
      </c>
      <c r="B269" s="86" t="str">
        <f>'Input Data'!AH285</f>
        <v>959 S TRANS CANADA HWY</v>
      </c>
      <c r="C269" s="86" t="str">
        <f>'Input Data'!C285</f>
        <v>BC</v>
      </c>
      <c r="D269" s="86" t="str">
        <f>'Input Data'!D285</f>
        <v>PREMIUM</v>
      </c>
      <c r="E269" s="86">
        <f>'Input Data'!P285</f>
        <v>127.9</v>
      </c>
      <c r="F269" s="86">
        <f>'Input Data'!F285</f>
        <v>10</v>
      </c>
      <c r="G269" s="86">
        <f>'Input Data'!G285</f>
        <v>14.5</v>
      </c>
      <c r="H269" s="86">
        <f>'Input Data'!H285</f>
        <v>0</v>
      </c>
      <c r="I269" s="86">
        <f>'Input Data'!I285</f>
        <v>0</v>
      </c>
      <c r="J269" s="86">
        <f t="shared" si="8"/>
        <v>152.4</v>
      </c>
      <c r="K269" s="88">
        <f>J269*'Input Data'!AF285</f>
        <v>7.620000000000001</v>
      </c>
      <c r="L269" s="88">
        <f>J269*'Input Data'!AG285</f>
        <v>0</v>
      </c>
      <c r="M269" s="88">
        <f t="shared" si="9"/>
        <v>160.02000000000001</v>
      </c>
    </row>
    <row r="270" spans="1:13" hidden="1" x14ac:dyDescent="0.2">
      <c r="A270" s="86" t="str">
        <f>'Input Data'!B286</f>
        <v>CAMPBELL RIVER</v>
      </c>
      <c r="B270" s="86" t="str">
        <f>'Input Data'!AH286</f>
        <v>1651 MAPLE STREET</v>
      </c>
      <c r="C270" s="86" t="str">
        <f>'Input Data'!C286</f>
        <v>BC</v>
      </c>
      <c r="D270" s="86" t="str">
        <f>'Input Data'!D286</f>
        <v>D LS DYED</v>
      </c>
      <c r="E270" s="86">
        <f>'Input Data'!P286</f>
        <v>121.6</v>
      </c>
      <c r="F270" s="86">
        <f>'Input Data'!F286</f>
        <v>4</v>
      </c>
      <c r="G270" s="86">
        <f>'Input Data'!G286</f>
        <v>3</v>
      </c>
      <c r="H270" s="86">
        <f>'Input Data'!H286</f>
        <v>0</v>
      </c>
      <c r="I270" s="86">
        <f>'Input Data'!I286</f>
        <v>0</v>
      </c>
      <c r="J270" s="86">
        <f t="shared" si="8"/>
        <v>128.6</v>
      </c>
      <c r="K270" s="88">
        <f>J270*'Input Data'!AF286</f>
        <v>6.43</v>
      </c>
      <c r="L270" s="88">
        <f>J270*'Input Data'!AG286</f>
        <v>0</v>
      </c>
      <c r="M270" s="88">
        <f t="shared" si="9"/>
        <v>135.03</v>
      </c>
    </row>
    <row r="271" spans="1:13" hidden="1" x14ac:dyDescent="0.2">
      <c r="A271" s="86" t="str">
        <f>'Input Data'!B287</f>
        <v>CAMPBELL RIVER</v>
      </c>
      <c r="B271" s="86" t="str">
        <f>'Input Data'!AH287</f>
        <v>1651 MAPLE STREET</v>
      </c>
      <c r="C271" s="86" t="str">
        <f>'Input Data'!C287</f>
        <v>BC</v>
      </c>
      <c r="D271" s="86" t="str">
        <f>'Input Data'!D287</f>
        <v>DIESEL LS</v>
      </c>
      <c r="E271" s="86">
        <f>'Input Data'!P287</f>
        <v>121.6</v>
      </c>
      <c r="F271" s="86">
        <f>'Input Data'!F287</f>
        <v>4</v>
      </c>
      <c r="G271" s="86">
        <f>'Input Data'!G287</f>
        <v>15</v>
      </c>
      <c r="H271" s="86">
        <f>'Input Data'!H287</f>
        <v>0</v>
      </c>
      <c r="I271" s="86">
        <f>'Input Data'!I287</f>
        <v>0</v>
      </c>
      <c r="J271" s="86">
        <f t="shared" si="8"/>
        <v>140.6</v>
      </c>
      <c r="K271" s="88">
        <f>J271*'Input Data'!AF287</f>
        <v>7.03</v>
      </c>
      <c r="L271" s="88">
        <f>J271*'Input Data'!AG287</f>
        <v>0</v>
      </c>
      <c r="M271" s="88">
        <f t="shared" si="9"/>
        <v>147.63</v>
      </c>
    </row>
    <row r="272" spans="1:13" hidden="1" x14ac:dyDescent="0.2">
      <c r="A272" s="86" t="str">
        <f>'Input Data'!B288</f>
        <v>CAMPBELL RIVER</v>
      </c>
      <c r="B272" s="86" t="str">
        <f>'Input Data'!AH288</f>
        <v>1651 MAPLE STREET</v>
      </c>
      <c r="C272" s="86" t="str">
        <f>'Input Data'!C288</f>
        <v>BC</v>
      </c>
      <c r="D272" s="86" t="str">
        <f>'Input Data'!D288</f>
        <v>ETH REG DYE</v>
      </c>
      <c r="E272" s="86">
        <f>'Input Data'!P288</f>
        <v>112.3</v>
      </c>
      <c r="F272" s="86">
        <f>'Input Data'!F288</f>
        <v>10</v>
      </c>
      <c r="G272" s="86">
        <f>'Input Data'!G288</f>
        <v>3</v>
      </c>
      <c r="H272" s="86">
        <f>'Input Data'!H288</f>
        <v>0</v>
      </c>
      <c r="I272" s="86">
        <f>'Input Data'!I288</f>
        <v>0</v>
      </c>
      <c r="J272" s="86">
        <f t="shared" si="8"/>
        <v>125.3</v>
      </c>
      <c r="K272" s="88">
        <f>J272*'Input Data'!AF288</f>
        <v>6.2650000000000006</v>
      </c>
      <c r="L272" s="88">
        <f>J272*'Input Data'!AG288</f>
        <v>0</v>
      </c>
      <c r="M272" s="88">
        <f t="shared" si="9"/>
        <v>131.565</v>
      </c>
    </row>
    <row r="273" spans="1:13" hidden="1" x14ac:dyDescent="0.2">
      <c r="A273" s="86" t="str">
        <f>'Input Data'!B289</f>
        <v>CAMPBELL RIVER</v>
      </c>
      <c r="B273" s="86" t="str">
        <f>'Input Data'!AH289</f>
        <v>1651 MAPLE STREET</v>
      </c>
      <c r="C273" s="86" t="str">
        <f>'Input Data'!C289</f>
        <v>BC</v>
      </c>
      <c r="D273" s="86" t="str">
        <f>'Input Data'!D289</f>
        <v>ETHANOL REG</v>
      </c>
      <c r="E273" s="86">
        <f>'Input Data'!P289</f>
        <v>112.3</v>
      </c>
      <c r="F273" s="86">
        <f>'Input Data'!F289</f>
        <v>10</v>
      </c>
      <c r="G273" s="86">
        <f>'Input Data'!G289</f>
        <v>14.5</v>
      </c>
      <c r="H273" s="86">
        <f>'Input Data'!H289</f>
        <v>0</v>
      </c>
      <c r="I273" s="86">
        <f>'Input Data'!I289</f>
        <v>0</v>
      </c>
      <c r="J273" s="86">
        <f t="shared" si="8"/>
        <v>136.80000000000001</v>
      </c>
      <c r="K273" s="88">
        <f>J273*'Input Data'!AF289</f>
        <v>6.8400000000000007</v>
      </c>
      <c r="L273" s="88">
        <f>J273*'Input Data'!AG289</f>
        <v>0</v>
      </c>
      <c r="M273" s="88">
        <f t="shared" si="9"/>
        <v>143.64000000000001</v>
      </c>
    </row>
    <row r="274" spans="1:13" hidden="1" x14ac:dyDescent="0.2">
      <c r="A274" s="86" t="str">
        <f>'Input Data'!B290</f>
        <v>CAMPBELL RIVER</v>
      </c>
      <c r="B274" s="86" t="str">
        <f>'Input Data'!AH290</f>
        <v>1651 MAPLE STREET</v>
      </c>
      <c r="C274" s="86" t="str">
        <f>'Input Data'!C290</f>
        <v>BC</v>
      </c>
      <c r="D274" s="86" t="str">
        <f>'Input Data'!D290</f>
        <v>REG DYED</v>
      </c>
      <c r="E274" s="86">
        <f>'Input Data'!P290</f>
        <v>74.2</v>
      </c>
      <c r="F274" s="86">
        <f>'Input Data'!F290</f>
        <v>10</v>
      </c>
      <c r="G274" s="86">
        <f>'Input Data'!G290</f>
        <v>3</v>
      </c>
      <c r="H274" s="86">
        <f>'Input Data'!H290</f>
        <v>0</v>
      </c>
      <c r="I274" s="86">
        <f>'Input Data'!I290</f>
        <v>0</v>
      </c>
      <c r="J274" s="86">
        <f t="shared" si="8"/>
        <v>87.2</v>
      </c>
      <c r="K274" s="88">
        <f>J274*'Input Data'!AF290</f>
        <v>4.3600000000000003</v>
      </c>
      <c r="L274" s="88">
        <f>J274*'Input Data'!AG290</f>
        <v>0</v>
      </c>
      <c r="M274" s="88">
        <f t="shared" si="9"/>
        <v>91.56</v>
      </c>
    </row>
    <row r="275" spans="1:13" hidden="1" x14ac:dyDescent="0.2">
      <c r="A275" s="86" t="str">
        <f>'Input Data'!B291</f>
        <v>CAMPBELL RIVER</v>
      </c>
      <c r="B275" s="86" t="str">
        <f>'Input Data'!AH291</f>
        <v>1651 MAPLE STREET</v>
      </c>
      <c r="C275" s="86" t="str">
        <f>'Input Data'!C291</f>
        <v>BC</v>
      </c>
      <c r="D275" s="86" t="str">
        <f>'Input Data'!D291</f>
        <v>REGULAR</v>
      </c>
      <c r="E275" s="86">
        <f>'Input Data'!P291</f>
        <v>74.2</v>
      </c>
      <c r="F275" s="86">
        <f>'Input Data'!F291</f>
        <v>10</v>
      </c>
      <c r="G275" s="86">
        <f>'Input Data'!G291</f>
        <v>14.5</v>
      </c>
      <c r="H275" s="86">
        <f>'Input Data'!H291</f>
        <v>0</v>
      </c>
      <c r="I275" s="86">
        <f>'Input Data'!I291</f>
        <v>0</v>
      </c>
      <c r="J275" s="86">
        <f t="shared" si="8"/>
        <v>98.7</v>
      </c>
      <c r="K275" s="88">
        <f>J275*'Input Data'!AF291</f>
        <v>4.9350000000000005</v>
      </c>
      <c r="L275" s="88">
        <f>J275*'Input Data'!AG291</f>
        <v>0</v>
      </c>
      <c r="M275" s="88">
        <f t="shared" si="9"/>
        <v>103.63500000000001</v>
      </c>
    </row>
    <row r="276" spans="1:13" hidden="1" x14ac:dyDescent="0.2">
      <c r="A276" s="86" t="str">
        <f>'Input Data'!B292</f>
        <v>CASTLEGAR</v>
      </c>
      <c r="B276" s="86" t="str">
        <f>'Input Data'!AH292</f>
        <v>4160 MINTO RD</v>
      </c>
      <c r="C276" s="86" t="str">
        <f>'Input Data'!C292</f>
        <v>BC</v>
      </c>
      <c r="D276" s="86" t="str">
        <f>'Input Data'!D292</f>
        <v>D LS DYED</v>
      </c>
      <c r="E276" s="86">
        <f>'Input Data'!P292</f>
        <v>128.6</v>
      </c>
      <c r="F276" s="86">
        <f>'Input Data'!F292</f>
        <v>4</v>
      </c>
      <c r="G276" s="86">
        <f>'Input Data'!G292</f>
        <v>3</v>
      </c>
      <c r="H276" s="86">
        <f>'Input Data'!H292</f>
        <v>0</v>
      </c>
      <c r="I276" s="86">
        <f>'Input Data'!I292</f>
        <v>0</v>
      </c>
      <c r="J276" s="86">
        <f t="shared" si="8"/>
        <v>135.6</v>
      </c>
      <c r="K276" s="88">
        <f>J276*'Input Data'!AF292</f>
        <v>6.78</v>
      </c>
      <c r="L276" s="88">
        <f>J276*'Input Data'!AG292</f>
        <v>0</v>
      </c>
      <c r="M276" s="88">
        <f t="shared" si="9"/>
        <v>142.38</v>
      </c>
    </row>
    <row r="277" spans="1:13" hidden="1" x14ac:dyDescent="0.2">
      <c r="A277" s="86" t="str">
        <f>'Input Data'!B293</f>
        <v>CASTLEGAR</v>
      </c>
      <c r="B277" s="86" t="str">
        <f>'Input Data'!AH293</f>
        <v>4160 MINTO RD</v>
      </c>
      <c r="C277" s="86" t="str">
        <f>'Input Data'!C293</f>
        <v>BC</v>
      </c>
      <c r="D277" s="86" t="str">
        <f>'Input Data'!D293</f>
        <v>DIESEL LS</v>
      </c>
      <c r="E277" s="86">
        <f>'Input Data'!P293</f>
        <v>128.6</v>
      </c>
      <c r="F277" s="86">
        <f>'Input Data'!F293</f>
        <v>4</v>
      </c>
      <c r="G277" s="86">
        <f>'Input Data'!G293</f>
        <v>15</v>
      </c>
      <c r="H277" s="86">
        <f>'Input Data'!H293</f>
        <v>0</v>
      </c>
      <c r="I277" s="86">
        <f>'Input Data'!I293</f>
        <v>0</v>
      </c>
      <c r="J277" s="86">
        <f t="shared" si="8"/>
        <v>147.6</v>
      </c>
      <c r="K277" s="88">
        <f>J277*'Input Data'!AF293</f>
        <v>7.38</v>
      </c>
      <c r="L277" s="88">
        <f>J277*'Input Data'!AG293</f>
        <v>0</v>
      </c>
      <c r="M277" s="88">
        <f t="shared" si="9"/>
        <v>154.97999999999999</v>
      </c>
    </row>
    <row r="278" spans="1:13" hidden="1" x14ac:dyDescent="0.2">
      <c r="A278" s="86" t="str">
        <f>'Input Data'!B294</f>
        <v>CASTLEGAR</v>
      </c>
      <c r="B278" s="86" t="str">
        <f>'Input Data'!AH294</f>
        <v>4160 MINTO RD</v>
      </c>
      <c r="C278" s="86" t="str">
        <f>'Input Data'!C294</f>
        <v>BC</v>
      </c>
      <c r="D278" s="86" t="str">
        <f>'Input Data'!D294</f>
        <v>ETHANOL REG</v>
      </c>
      <c r="E278" s="86">
        <f>'Input Data'!P294</f>
        <v>115</v>
      </c>
      <c r="F278" s="86">
        <f>'Input Data'!F294</f>
        <v>10</v>
      </c>
      <c r="G278" s="86">
        <f>'Input Data'!G294</f>
        <v>14.5</v>
      </c>
      <c r="H278" s="86">
        <f>'Input Data'!H294</f>
        <v>0</v>
      </c>
      <c r="I278" s="86">
        <f>'Input Data'!I294</f>
        <v>0</v>
      </c>
      <c r="J278" s="86">
        <f t="shared" si="8"/>
        <v>139.5</v>
      </c>
      <c r="K278" s="88">
        <f>J278*'Input Data'!AF294</f>
        <v>6.9750000000000005</v>
      </c>
      <c r="L278" s="88">
        <f>J278*'Input Data'!AG294</f>
        <v>0</v>
      </c>
      <c r="M278" s="88">
        <f t="shared" si="9"/>
        <v>146.47499999999999</v>
      </c>
    </row>
    <row r="279" spans="1:13" hidden="1" x14ac:dyDescent="0.2">
      <c r="A279" s="86" t="str">
        <f>'Input Data'!B295</f>
        <v>CASTLEGAR</v>
      </c>
      <c r="B279" s="86" t="str">
        <f>'Input Data'!AH295</f>
        <v>4160 MINTO RD</v>
      </c>
      <c r="C279" s="86" t="str">
        <f>'Input Data'!C295</f>
        <v>BC</v>
      </c>
      <c r="D279" s="86" t="str">
        <f>'Input Data'!D295</f>
        <v>PREM DYED</v>
      </c>
      <c r="E279" s="86">
        <f>'Input Data'!P295</f>
        <v>135</v>
      </c>
      <c r="F279" s="86">
        <f>'Input Data'!F295</f>
        <v>10</v>
      </c>
      <c r="G279" s="86">
        <f>'Input Data'!G295</f>
        <v>3</v>
      </c>
      <c r="H279" s="86">
        <f>'Input Data'!H295</f>
        <v>0</v>
      </c>
      <c r="I279" s="86">
        <f>'Input Data'!I295</f>
        <v>0</v>
      </c>
      <c r="J279" s="86">
        <f t="shared" si="8"/>
        <v>148</v>
      </c>
      <c r="K279" s="88">
        <f>J279*'Input Data'!AF295</f>
        <v>7.4</v>
      </c>
      <c r="L279" s="88">
        <f>J279*'Input Data'!AG295</f>
        <v>0</v>
      </c>
      <c r="M279" s="88">
        <f t="shared" si="9"/>
        <v>155.4</v>
      </c>
    </row>
    <row r="280" spans="1:13" hidden="1" x14ac:dyDescent="0.2">
      <c r="A280" s="86" t="str">
        <f>'Input Data'!B296</f>
        <v>CASTLEGAR</v>
      </c>
      <c r="B280" s="86" t="str">
        <f>'Input Data'!AH296</f>
        <v>4160 MINTO RD</v>
      </c>
      <c r="C280" s="86" t="str">
        <f>'Input Data'!C296</f>
        <v>BC</v>
      </c>
      <c r="D280" s="86" t="str">
        <f>'Input Data'!D296</f>
        <v>UNBRAND DEF</v>
      </c>
      <c r="E280" s="86">
        <f>'Input Data'!P296</f>
        <v>132.9</v>
      </c>
      <c r="F280" s="86">
        <f>'Input Data'!F296</f>
        <v>0</v>
      </c>
      <c r="G280" s="86">
        <f>'Input Data'!G296</f>
        <v>0</v>
      </c>
      <c r="H280" s="86">
        <f>'Input Data'!H296</f>
        <v>0</v>
      </c>
      <c r="I280" s="86">
        <f>'Input Data'!I296</f>
        <v>0</v>
      </c>
      <c r="J280" s="86">
        <f t="shared" si="8"/>
        <v>132.9</v>
      </c>
      <c r="K280" s="88">
        <f>J280*'Input Data'!AF296</f>
        <v>15.948</v>
      </c>
      <c r="L280" s="88">
        <f>J280*'Input Data'!AG296</f>
        <v>0</v>
      </c>
      <c r="M280" s="88">
        <f t="shared" si="9"/>
        <v>148.84800000000001</v>
      </c>
    </row>
    <row r="281" spans="1:13" hidden="1" x14ac:dyDescent="0.2">
      <c r="A281" s="86" t="str">
        <f>'Input Data'!B297</f>
        <v>CHILLIWACK</v>
      </c>
      <c r="B281" s="86" t="str">
        <f>'Input Data'!AH297</f>
        <v>7620A VEDDER RD</v>
      </c>
      <c r="C281" s="86" t="str">
        <f>'Input Data'!C297</f>
        <v>BC</v>
      </c>
      <c r="D281" s="86" t="str">
        <f>'Input Data'!D297</f>
        <v>D LS DYED</v>
      </c>
      <c r="E281" s="86">
        <f>'Input Data'!P297</f>
        <v>121.3</v>
      </c>
      <c r="F281" s="86">
        <f>'Input Data'!F297</f>
        <v>4</v>
      </c>
      <c r="G281" s="86">
        <f>'Input Data'!G297</f>
        <v>3</v>
      </c>
      <c r="H281" s="86">
        <f>'Input Data'!H297</f>
        <v>0</v>
      </c>
      <c r="I281" s="86">
        <f>'Input Data'!I297</f>
        <v>0</v>
      </c>
      <c r="J281" s="86">
        <f t="shared" si="8"/>
        <v>128.30000000000001</v>
      </c>
      <c r="K281" s="88">
        <f>J281*'Input Data'!AF297</f>
        <v>6.4150000000000009</v>
      </c>
      <c r="L281" s="88">
        <f>J281*'Input Data'!AG297</f>
        <v>0</v>
      </c>
      <c r="M281" s="88">
        <f t="shared" si="9"/>
        <v>134.715</v>
      </c>
    </row>
    <row r="282" spans="1:13" hidden="1" x14ac:dyDescent="0.2">
      <c r="A282" s="86" t="str">
        <f>'Input Data'!B298</f>
        <v>CHILLIWACK</v>
      </c>
      <c r="B282" s="86" t="str">
        <f>'Input Data'!AH298</f>
        <v>7620A VEDDER RD</v>
      </c>
      <c r="C282" s="86" t="str">
        <f>'Input Data'!C298</f>
        <v>BC</v>
      </c>
      <c r="D282" s="86" t="str">
        <f>'Input Data'!D298</f>
        <v>DIESEL LS</v>
      </c>
      <c r="E282" s="86">
        <f>'Input Data'!P298</f>
        <v>121.3</v>
      </c>
      <c r="F282" s="86">
        <f>'Input Data'!F298</f>
        <v>4</v>
      </c>
      <c r="G282" s="86">
        <f>'Input Data'!G298</f>
        <v>15</v>
      </c>
      <c r="H282" s="86">
        <f>'Input Data'!H298</f>
        <v>0</v>
      </c>
      <c r="I282" s="86">
        <f>'Input Data'!I298</f>
        <v>0</v>
      </c>
      <c r="J282" s="86">
        <f t="shared" si="8"/>
        <v>140.30000000000001</v>
      </c>
      <c r="K282" s="88">
        <f>J282*'Input Data'!AF298</f>
        <v>7.0150000000000006</v>
      </c>
      <c r="L282" s="88">
        <f>J282*'Input Data'!AG298</f>
        <v>0</v>
      </c>
      <c r="M282" s="88">
        <f t="shared" si="9"/>
        <v>147.315</v>
      </c>
    </row>
    <row r="283" spans="1:13" hidden="1" x14ac:dyDescent="0.2">
      <c r="A283" s="86" t="str">
        <f>'Input Data'!B299</f>
        <v>CHILLIWACK</v>
      </c>
      <c r="B283" s="86" t="str">
        <f>'Input Data'!AH299</f>
        <v>7620A VEDDER RD</v>
      </c>
      <c r="C283" s="86" t="str">
        <f>'Input Data'!C299</f>
        <v>BC</v>
      </c>
      <c r="D283" s="86" t="str">
        <f>'Input Data'!D299</f>
        <v>ETH MID</v>
      </c>
      <c r="E283" s="86">
        <f>'Input Data'!P299</f>
        <v>117.8</v>
      </c>
      <c r="F283" s="86">
        <f>'Input Data'!F299</f>
        <v>10</v>
      </c>
      <c r="G283" s="86">
        <f>'Input Data'!G299</f>
        <v>14.5</v>
      </c>
      <c r="H283" s="86">
        <f>'Input Data'!H299</f>
        <v>0</v>
      </c>
      <c r="I283" s="86">
        <f>'Input Data'!I299</f>
        <v>0</v>
      </c>
      <c r="J283" s="86">
        <f t="shared" si="8"/>
        <v>142.30000000000001</v>
      </c>
      <c r="K283" s="88">
        <f>J283*'Input Data'!AF299</f>
        <v>7.1150000000000011</v>
      </c>
      <c r="L283" s="88">
        <f>J283*'Input Data'!AG299</f>
        <v>0</v>
      </c>
      <c r="M283" s="88">
        <f t="shared" si="9"/>
        <v>149.41500000000002</v>
      </c>
    </row>
    <row r="284" spans="1:13" hidden="1" x14ac:dyDescent="0.2">
      <c r="A284" s="86" t="str">
        <f>'Input Data'!B300</f>
        <v>CHILLIWACK</v>
      </c>
      <c r="B284" s="86" t="str">
        <f>'Input Data'!AH300</f>
        <v>7620A VEDDER RD</v>
      </c>
      <c r="C284" s="86" t="str">
        <f>'Input Data'!C300</f>
        <v>BC</v>
      </c>
      <c r="D284" s="86" t="str">
        <f>'Input Data'!D300</f>
        <v>ETHANOL REG</v>
      </c>
      <c r="E284" s="86">
        <f>'Input Data'!P300</f>
        <v>111.8</v>
      </c>
      <c r="F284" s="86">
        <f>'Input Data'!F300</f>
        <v>10</v>
      </c>
      <c r="G284" s="86">
        <f>'Input Data'!G300</f>
        <v>14.5</v>
      </c>
      <c r="H284" s="86">
        <f>'Input Data'!H300</f>
        <v>0</v>
      </c>
      <c r="I284" s="86">
        <f>'Input Data'!I300</f>
        <v>0</v>
      </c>
      <c r="J284" s="86">
        <f t="shared" si="8"/>
        <v>136.30000000000001</v>
      </c>
      <c r="K284" s="88">
        <f>J284*'Input Data'!AF300</f>
        <v>6.8150000000000013</v>
      </c>
      <c r="L284" s="88">
        <f>J284*'Input Data'!AG300</f>
        <v>0</v>
      </c>
      <c r="M284" s="88">
        <f t="shared" si="9"/>
        <v>143.11500000000001</v>
      </c>
    </row>
    <row r="285" spans="1:13" hidden="1" x14ac:dyDescent="0.2">
      <c r="A285" s="86" t="str">
        <f>'Input Data'!B301</f>
        <v>CHILLIWACK</v>
      </c>
      <c r="B285" s="86" t="str">
        <f>'Input Data'!AH301</f>
        <v>7620A VEDDER RD</v>
      </c>
      <c r="C285" s="86" t="str">
        <f>'Input Data'!C301</f>
        <v>BC</v>
      </c>
      <c r="D285" s="86" t="str">
        <f>'Input Data'!D301</f>
        <v>PREMIUM</v>
      </c>
      <c r="E285" s="86">
        <f>'Input Data'!P301</f>
        <v>115.7</v>
      </c>
      <c r="F285" s="86">
        <f>'Input Data'!F301</f>
        <v>10</v>
      </c>
      <c r="G285" s="86">
        <f>'Input Data'!G301</f>
        <v>14.5</v>
      </c>
      <c r="H285" s="86">
        <f>'Input Data'!H301</f>
        <v>0</v>
      </c>
      <c r="I285" s="86">
        <f>'Input Data'!I301</f>
        <v>0</v>
      </c>
      <c r="J285" s="86">
        <f t="shared" si="8"/>
        <v>140.19999999999999</v>
      </c>
      <c r="K285" s="88">
        <f>J285*'Input Data'!AF301</f>
        <v>7.01</v>
      </c>
      <c r="L285" s="88">
        <f>J285*'Input Data'!AG301</f>
        <v>0</v>
      </c>
      <c r="M285" s="88">
        <f t="shared" si="9"/>
        <v>147.20999999999998</v>
      </c>
    </row>
    <row r="286" spans="1:13" hidden="1" x14ac:dyDescent="0.2">
      <c r="A286" s="86" t="str">
        <f>'Input Data'!B302</f>
        <v>CHILLIWACK</v>
      </c>
      <c r="B286" s="86" t="str">
        <f>'Input Data'!AH302</f>
        <v>7620A VEDDER RD</v>
      </c>
      <c r="C286" s="86" t="str">
        <f>'Input Data'!C302</f>
        <v>BC</v>
      </c>
      <c r="D286" s="86" t="str">
        <f>'Input Data'!D302</f>
        <v>REGULAR</v>
      </c>
      <c r="E286" s="86">
        <f>'Input Data'!P302</f>
        <v>111.7</v>
      </c>
      <c r="F286" s="86">
        <f>'Input Data'!F302</f>
        <v>10</v>
      </c>
      <c r="G286" s="86">
        <f>'Input Data'!G302</f>
        <v>14.5</v>
      </c>
      <c r="H286" s="86">
        <f>'Input Data'!H302</f>
        <v>0</v>
      </c>
      <c r="I286" s="86">
        <f>'Input Data'!I302</f>
        <v>0</v>
      </c>
      <c r="J286" s="86">
        <f t="shared" si="8"/>
        <v>136.19999999999999</v>
      </c>
      <c r="K286" s="88">
        <f>J286*'Input Data'!AF302</f>
        <v>6.81</v>
      </c>
      <c r="L286" s="88">
        <f>J286*'Input Data'!AG302</f>
        <v>0</v>
      </c>
      <c r="M286" s="88">
        <f t="shared" si="9"/>
        <v>143.01</v>
      </c>
    </row>
    <row r="287" spans="1:13" hidden="1" x14ac:dyDescent="0.2">
      <c r="A287" s="86" t="str">
        <f>'Input Data'!B303</f>
        <v>CHILLIWACK</v>
      </c>
      <c r="B287" s="86" t="str">
        <f>'Input Data'!AH303</f>
        <v>7620A VEDDER RD</v>
      </c>
      <c r="C287" s="86" t="str">
        <f>'Input Data'!C303</f>
        <v>BC</v>
      </c>
      <c r="D287" s="86" t="str">
        <f>'Input Data'!D303</f>
        <v>UNBRAND DEF</v>
      </c>
      <c r="E287" s="86">
        <f>'Input Data'!P303</f>
        <v>119.5</v>
      </c>
      <c r="F287" s="86">
        <f>'Input Data'!F303</f>
        <v>0</v>
      </c>
      <c r="G287" s="86">
        <f>'Input Data'!G303</f>
        <v>0</v>
      </c>
      <c r="H287" s="86">
        <f>'Input Data'!H303</f>
        <v>0</v>
      </c>
      <c r="I287" s="86">
        <f>'Input Data'!I303</f>
        <v>0</v>
      </c>
      <c r="J287" s="86">
        <f t="shared" si="8"/>
        <v>119.5</v>
      </c>
      <c r="K287" s="88">
        <f>J287*'Input Data'!AF303</f>
        <v>14.34</v>
      </c>
      <c r="L287" s="88">
        <f>J287*'Input Data'!AG303</f>
        <v>0</v>
      </c>
      <c r="M287" s="88">
        <f t="shared" si="9"/>
        <v>133.84</v>
      </c>
    </row>
    <row r="288" spans="1:13" hidden="1" x14ac:dyDescent="0.2">
      <c r="A288" s="86" t="str">
        <f>'Input Data'!B304</f>
        <v>CLEARWATER</v>
      </c>
      <c r="B288" s="86" t="str">
        <f>'Input Data'!AH304</f>
        <v>348 JOYCE ROAD</v>
      </c>
      <c r="C288" s="86" t="str">
        <f>'Input Data'!C304</f>
        <v>BC</v>
      </c>
      <c r="D288" s="86" t="str">
        <f>'Input Data'!D304</f>
        <v>D LS DYED</v>
      </c>
      <c r="E288" s="86">
        <f>'Input Data'!P304</f>
        <v>123.33000000000001</v>
      </c>
      <c r="F288" s="86">
        <f>'Input Data'!F304</f>
        <v>4</v>
      </c>
      <c r="G288" s="86">
        <f>'Input Data'!G304</f>
        <v>3</v>
      </c>
      <c r="H288" s="86">
        <f>'Input Data'!H304</f>
        <v>0</v>
      </c>
      <c r="I288" s="86">
        <f>'Input Data'!I304</f>
        <v>0</v>
      </c>
      <c r="J288" s="86">
        <f t="shared" si="8"/>
        <v>130.33000000000001</v>
      </c>
      <c r="K288" s="88">
        <f>J288*'Input Data'!AF304</f>
        <v>6.5165000000000006</v>
      </c>
      <c r="L288" s="88">
        <f>J288*'Input Data'!AG304</f>
        <v>0</v>
      </c>
      <c r="M288" s="88">
        <f t="shared" si="9"/>
        <v>136.84650000000002</v>
      </c>
    </row>
    <row r="289" spans="1:13" hidden="1" x14ac:dyDescent="0.2">
      <c r="A289" s="86" t="str">
        <f>'Input Data'!B305</f>
        <v>CLEARWATER</v>
      </c>
      <c r="B289" s="86" t="str">
        <f>'Input Data'!AH305</f>
        <v>348 JOYCE ROAD</v>
      </c>
      <c r="C289" s="86" t="str">
        <f>'Input Data'!C305</f>
        <v>BC</v>
      </c>
      <c r="D289" s="86" t="str">
        <f>'Input Data'!D305</f>
        <v>DIESEL LS</v>
      </c>
      <c r="E289" s="86">
        <f>'Input Data'!P305</f>
        <v>123.33000000000001</v>
      </c>
      <c r="F289" s="86">
        <f>'Input Data'!F305</f>
        <v>4</v>
      </c>
      <c r="G289" s="86">
        <f>'Input Data'!G305</f>
        <v>15</v>
      </c>
      <c r="H289" s="86">
        <f>'Input Data'!H305</f>
        <v>0</v>
      </c>
      <c r="I289" s="86">
        <f>'Input Data'!I305</f>
        <v>0</v>
      </c>
      <c r="J289" s="86">
        <f t="shared" si="8"/>
        <v>142.33000000000001</v>
      </c>
      <c r="K289" s="88">
        <f>J289*'Input Data'!AF305</f>
        <v>7.1165000000000012</v>
      </c>
      <c r="L289" s="88">
        <f>J289*'Input Data'!AG305</f>
        <v>0</v>
      </c>
      <c r="M289" s="88">
        <f t="shared" si="9"/>
        <v>149.44650000000001</v>
      </c>
    </row>
    <row r="290" spans="1:13" hidden="1" x14ac:dyDescent="0.2">
      <c r="A290" s="86" t="str">
        <f>'Input Data'!B306</f>
        <v>CLEARWATER</v>
      </c>
      <c r="B290" s="86" t="str">
        <f>'Input Data'!AH306</f>
        <v>348 JOYCE ROAD</v>
      </c>
      <c r="C290" s="86" t="str">
        <f>'Input Data'!C306</f>
        <v>BC</v>
      </c>
      <c r="D290" s="86" t="str">
        <f>'Input Data'!D306</f>
        <v>ETH REG DYE</v>
      </c>
      <c r="E290" s="86">
        <f>'Input Data'!P306</f>
        <v>110.93</v>
      </c>
      <c r="F290" s="86">
        <f>'Input Data'!F306</f>
        <v>10</v>
      </c>
      <c r="G290" s="86">
        <f>'Input Data'!G306</f>
        <v>3</v>
      </c>
      <c r="H290" s="86">
        <f>'Input Data'!H306</f>
        <v>0</v>
      </c>
      <c r="I290" s="86">
        <f>'Input Data'!I306</f>
        <v>0</v>
      </c>
      <c r="J290" s="86">
        <f t="shared" si="8"/>
        <v>123.93</v>
      </c>
      <c r="K290" s="88">
        <f>J290*'Input Data'!AF306</f>
        <v>6.1965000000000003</v>
      </c>
      <c r="L290" s="88">
        <f>J290*'Input Data'!AG306</f>
        <v>0</v>
      </c>
      <c r="M290" s="88">
        <f t="shared" si="9"/>
        <v>130.12650000000002</v>
      </c>
    </row>
    <row r="291" spans="1:13" hidden="1" x14ac:dyDescent="0.2">
      <c r="A291" s="86" t="str">
        <f>'Input Data'!B307</f>
        <v>CLEARWATER</v>
      </c>
      <c r="B291" s="86" t="str">
        <f>'Input Data'!AH307</f>
        <v>348 JOYCE ROAD</v>
      </c>
      <c r="C291" s="86" t="str">
        <f>'Input Data'!C307</f>
        <v>BC</v>
      </c>
      <c r="D291" s="86" t="str">
        <f>'Input Data'!D307</f>
        <v>ETHANOL REG</v>
      </c>
      <c r="E291" s="86">
        <f>'Input Data'!P307</f>
        <v>110.93</v>
      </c>
      <c r="F291" s="86">
        <f>'Input Data'!F307</f>
        <v>10</v>
      </c>
      <c r="G291" s="86">
        <f>'Input Data'!G307</f>
        <v>14.5</v>
      </c>
      <c r="H291" s="86">
        <f>'Input Data'!H307</f>
        <v>0</v>
      </c>
      <c r="I291" s="86">
        <f>'Input Data'!I307</f>
        <v>0</v>
      </c>
      <c r="J291" s="86">
        <f t="shared" si="8"/>
        <v>135.43</v>
      </c>
      <c r="K291" s="88">
        <f>J291*'Input Data'!AF307</f>
        <v>6.7715000000000005</v>
      </c>
      <c r="L291" s="88">
        <f>J291*'Input Data'!AG307</f>
        <v>0</v>
      </c>
      <c r="M291" s="88">
        <f t="shared" si="9"/>
        <v>142.20150000000001</v>
      </c>
    </row>
    <row r="292" spans="1:13" hidden="1" x14ac:dyDescent="0.2">
      <c r="A292" s="86" t="str">
        <f>'Input Data'!B308</f>
        <v>CLEARWATER</v>
      </c>
      <c r="B292" s="86" t="str">
        <f>'Input Data'!AH308</f>
        <v>348 JOYCE ROAD</v>
      </c>
      <c r="C292" s="86" t="str">
        <f>'Input Data'!C308</f>
        <v>BC</v>
      </c>
      <c r="D292" s="86" t="str">
        <f>'Input Data'!D308</f>
        <v>UNBRAND DEF</v>
      </c>
      <c r="E292" s="86">
        <f>'Input Data'!P308</f>
        <v>129.4</v>
      </c>
      <c r="F292" s="86">
        <f>'Input Data'!F308</f>
        <v>0</v>
      </c>
      <c r="G292" s="86">
        <f>'Input Data'!G308</f>
        <v>0</v>
      </c>
      <c r="H292" s="86">
        <f>'Input Data'!H308</f>
        <v>0</v>
      </c>
      <c r="I292" s="86">
        <f>'Input Data'!I308</f>
        <v>0</v>
      </c>
      <c r="J292" s="86">
        <f t="shared" si="8"/>
        <v>129.4</v>
      </c>
      <c r="K292" s="88">
        <f>J292*'Input Data'!AF308</f>
        <v>15.528</v>
      </c>
      <c r="L292" s="88">
        <f>J292*'Input Data'!AG308</f>
        <v>0</v>
      </c>
      <c r="M292" s="88">
        <f t="shared" si="9"/>
        <v>144.928</v>
      </c>
    </row>
    <row r="293" spans="1:13" hidden="1" x14ac:dyDescent="0.2">
      <c r="A293" s="86" t="str">
        <f>'Input Data'!B309</f>
        <v>CLOVERDALE</v>
      </c>
      <c r="B293" s="86" t="str">
        <f>'Input Data'!AH309</f>
        <v>17979 55 AVE</v>
      </c>
      <c r="C293" s="86" t="str">
        <f>'Input Data'!C309</f>
        <v>BC</v>
      </c>
      <c r="D293" s="86" t="str">
        <f>'Input Data'!D309</f>
        <v>D LS DYED</v>
      </c>
      <c r="E293" s="86">
        <f>'Input Data'!P309</f>
        <v>121.5</v>
      </c>
      <c r="F293" s="86">
        <f>'Input Data'!F309</f>
        <v>4</v>
      </c>
      <c r="G293" s="86">
        <f>'Input Data'!G309</f>
        <v>3</v>
      </c>
      <c r="H293" s="86">
        <f>'Input Data'!H309</f>
        <v>0</v>
      </c>
      <c r="I293" s="86">
        <f>'Input Data'!I309</f>
        <v>0</v>
      </c>
      <c r="J293" s="86">
        <f t="shared" si="8"/>
        <v>128.5</v>
      </c>
      <c r="K293" s="88">
        <f>J293*'Input Data'!AF309</f>
        <v>6.4250000000000007</v>
      </c>
      <c r="L293" s="88">
        <f>J293*'Input Data'!AG309</f>
        <v>0</v>
      </c>
      <c r="M293" s="88">
        <f t="shared" si="9"/>
        <v>134.92500000000001</v>
      </c>
    </row>
    <row r="294" spans="1:13" hidden="1" x14ac:dyDescent="0.2">
      <c r="A294" s="86" t="str">
        <f>'Input Data'!B310</f>
        <v>CLOVERDALE</v>
      </c>
      <c r="B294" s="86" t="str">
        <f>'Input Data'!AH310</f>
        <v>17979 55 AVE</v>
      </c>
      <c r="C294" s="86" t="str">
        <f>'Input Data'!C310</f>
        <v>BC</v>
      </c>
      <c r="D294" s="86" t="str">
        <f>'Input Data'!D310</f>
        <v>DIESEL LS</v>
      </c>
      <c r="E294" s="86">
        <f>'Input Data'!P310</f>
        <v>121.5</v>
      </c>
      <c r="F294" s="86">
        <f>'Input Data'!F310</f>
        <v>4</v>
      </c>
      <c r="G294" s="86">
        <f>'Input Data'!G310</f>
        <v>9</v>
      </c>
      <c r="H294" s="86">
        <f>'Input Data'!H310</f>
        <v>0</v>
      </c>
      <c r="I294" s="86">
        <f>'Input Data'!I310</f>
        <v>18.5</v>
      </c>
      <c r="J294" s="86">
        <f t="shared" si="8"/>
        <v>153</v>
      </c>
      <c r="K294" s="88">
        <f>J294*'Input Data'!AF310</f>
        <v>7.65</v>
      </c>
      <c r="L294" s="88">
        <f>J294*'Input Data'!AG310</f>
        <v>0</v>
      </c>
      <c r="M294" s="88">
        <f t="shared" si="9"/>
        <v>160.65</v>
      </c>
    </row>
    <row r="295" spans="1:13" hidden="1" x14ac:dyDescent="0.2">
      <c r="A295" s="86" t="str">
        <f>'Input Data'!B311</f>
        <v>CLOVERDALE</v>
      </c>
      <c r="B295" s="86" t="str">
        <f>'Input Data'!AH311</f>
        <v>17979 55 AVE</v>
      </c>
      <c r="C295" s="86" t="str">
        <f>'Input Data'!C311</f>
        <v>BC</v>
      </c>
      <c r="D295" s="86" t="str">
        <f>'Input Data'!D311</f>
        <v>ETHANOL REG</v>
      </c>
      <c r="E295" s="86">
        <f>'Input Data'!P311</f>
        <v>112.2</v>
      </c>
      <c r="F295" s="86">
        <f>'Input Data'!F311</f>
        <v>10</v>
      </c>
      <c r="G295" s="86">
        <f>'Input Data'!G311</f>
        <v>8.5</v>
      </c>
      <c r="H295" s="86">
        <f>'Input Data'!H311</f>
        <v>0</v>
      </c>
      <c r="I295" s="86">
        <f>'Input Data'!I311</f>
        <v>18.5</v>
      </c>
      <c r="J295" s="86">
        <f t="shared" si="8"/>
        <v>149.19999999999999</v>
      </c>
      <c r="K295" s="88">
        <f>J295*'Input Data'!AF311</f>
        <v>7.46</v>
      </c>
      <c r="L295" s="88">
        <f>J295*'Input Data'!AG311</f>
        <v>0</v>
      </c>
      <c r="M295" s="88">
        <f t="shared" si="9"/>
        <v>156.66</v>
      </c>
    </row>
    <row r="296" spans="1:13" hidden="1" x14ac:dyDescent="0.2">
      <c r="A296" s="86" t="str">
        <f>'Input Data'!B312</f>
        <v>CLOVERDALE</v>
      </c>
      <c r="B296" s="86" t="str">
        <f>'Input Data'!AH312</f>
        <v>17979 55 AVE</v>
      </c>
      <c r="C296" s="86" t="str">
        <f>'Input Data'!C312</f>
        <v>BC</v>
      </c>
      <c r="D296" s="86" t="str">
        <f>'Input Data'!D312</f>
        <v>REGULAR</v>
      </c>
      <c r="E296" s="86">
        <f>'Input Data'!P312</f>
        <v>98.5</v>
      </c>
      <c r="F296" s="86">
        <f>'Input Data'!F312</f>
        <v>10</v>
      </c>
      <c r="G296" s="86">
        <f>'Input Data'!G312</f>
        <v>8.5</v>
      </c>
      <c r="H296" s="86">
        <f>'Input Data'!H312</f>
        <v>0</v>
      </c>
      <c r="I296" s="86">
        <f>'Input Data'!I312</f>
        <v>18.5</v>
      </c>
      <c r="J296" s="86">
        <f t="shared" si="8"/>
        <v>135.5</v>
      </c>
      <c r="K296" s="88">
        <f>J296*'Input Data'!AF312</f>
        <v>6.7750000000000004</v>
      </c>
      <c r="L296" s="88">
        <f>J296*'Input Data'!AG312</f>
        <v>0</v>
      </c>
      <c r="M296" s="88">
        <f t="shared" si="9"/>
        <v>142.27500000000001</v>
      </c>
    </row>
    <row r="297" spans="1:13" hidden="1" x14ac:dyDescent="0.2">
      <c r="A297" s="86" t="str">
        <f>'Input Data'!B313</f>
        <v>CLOVERDALE</v>
      </c>
      <c r="B297" s="86" t="str">
        <f>'Input Data'!AH313</f>
        <v>17979 55 AVE</v>
      </c>
      <c r="C297" s="86" t="str">
        <f>'Input Data'!C313</f>
        <v>BC</v>
      </c>
      <c r="D297" s="86" t="str">
        <f>'Input Data'!D313</f>
        <v>UNBRAND DEF</v>
      </c>
      <c r="E297" s="86">
        <f>'Input Data'!P313</f>
        <v>100.8</v>
      </c>
      <c r="F297" s="86">
        <f>'Input Data'!F313</f>
        <v>0</v>
      </c>
      <c r="G297" s="86">
        <f>'Input Data'!G313</f>
        <v>0</v>
      </c>
      <c r="H297" s="86">
        <f>'Input Data'!H313</f>
        <v>0</v>
      </c>
      <c r="I297" s="86">
        <f>'Input Data'!I313</f>
        <v>0</v>
      </c>
      <c r="J297" s="86">
        <f t="shared" si="8"/>
        <v>100.8</v>
      </c>
      <c r="K297" s="88">
        <f>J297*'Input Data'!AF313</f>
        <v>12.096</v>
      </c>
      <c r="L297" s="88">
        <f>J297*'Input Data'!AG313</f>
        <v>0</v>
      </c>
      <c r="M297" s="88">
        <f t="shared" si="9"/>
        <v>112.896</v>
      </c>
    </row>
    <row r="298" spans="1:13" hidden="1" x14ac:dyDescent="0.2">
      <c r="A298" s="86" t="str">
        <f>'Input Data'!B314</f>
        <v>COURTENAY</v>
      </c>
      <c r="B298" s="86" t="str">
        <f>'Input Data'!AH314</f>
        <v>2650 CLIFFE AVE</v>
      </c>
      <c r="C298" s="86" t="str">
        <f>'Input Data'!C314</f>
        <v>BC</v>
      </c>
      <c r="D298" s="86" t="str">
        <f>'Input Data'!D314</f>
        <v>D LS DYED</v>
      </c>
      <c r="E298" s="86">
        <f>'Input Data'!P314</f>
        <v>121.6</v>
      </c>
      <c r="F298" s="86">
        <f>'Input Data'!F314</f>
        <v>4</v>
      </c>
      <c r="G298" s="86">
        <f>'Input Data'!G314</f>
        <v>3</v>
      </c>
      <c r="H298" s="86">
        <f>'Input Data'!H314</f>
        <v>0</v>
      </c>
      <c r="I298" s="86">
        <f>'Input Data'!I314</f>
        <v>0</v>
      </c>
      <c r="J298" s="86">
        <f t="shared" si="8"/>
        <v>128.6</v>
      </c>
      <c r="K298" s="88">
        <f>J298*'Input Data'!AF314</f>
        <v>6.43</v>
      </c>
      <c r="L298" s="88">
        <f>J298*'Input Data'!AG314</f>
        <v>0</v>
      </c>
      <c r="M298" s="88">
        <f t="shared" si="9"/>
        <v>135.03</v>
      </c>
    </row>
    <row r="299" spans="1:13" hidden="1" x14ac:dyDescent="0.2">
      <c r="A299" s="86" t="str">
        <f>'Input Data'!B315</f>
        <v>COURTENAY</v>
      </c>
      <c r="B299" s="86" t="str">
        <f>'Input Data'!AH315</f>
        <v>2650 CLIFFE AVE</v>
      </c>
      <c r="C299" s="86" t="str">
        <f>'Input Data'!C315</f>
        <v>BC</v>
      </c>
      <c r="D299" s="86" t="str">
        <f>'Input Data'!D315</f>
        <v>DIESEL LS</v>
      </c>
      <c r="E299" s="86">
        <f>'Input Data'!P315</f>
        <v>121.6</v>
      </c>
      <c r="F299" s="86">
        <f>'Input Data'!F315</f>
        <v>4</v>
      </c>
      <c r="G299" s="86">
        <f>'Input Data'!G315</f>
        <v>15</v>
      </c>
      <c r="H299" s="86">
        <f>'Input Data'!H315</f>
        <v>0</v>
      </c>
      <c r="I299" s="86">
        <f>'Input Data'!I315</f>
        <v>0</v>
      </c>
      <c r="J299" s="86">
        <f t="shared" si="8"/>
        <v>140.6</v>
      </c>
      <c r="K299" s="88">
        <f>J299*'Input Data'!AF315</f>
        <v>7.03</v>
      </c>
      <c r="L299" s="88">
        <f>J299*'Input Data'!AG315</f>
        <v>0</v>
      </c>
      <c r="M299" s="88">
        <f t="shared" si="9"/>
        <v>147.63</v>
      </c>
    </row>
    <row r="300" spans="1:13" hidden="1" x14ac:dyDescent="0.2">
      <c r="A300" s="86" t="str">
        <f>'Input Data'!B316</f>
        <v>COURTENAY</v>
      </c>
      <c r="B300" s="86" t="str">
        <f>'Input Data'!AH316</f>
        <v>2650 CLIFFE AVE</v>
      </c>
      <c r="C300" s="86" t="str">
        <f>'Input Data'!C316</f>
        <v>BC</v>
      </c>
      <c r="D300" s="86" t="str">
        <f>'Input Data'!D316</f>
        <v>ETH REG DYE</v>
      </c>
      <c r="E300" s="86">
        <f>'Input Data'!P316</f>
        <v>112.3</v>
      </c>
      <c r="F300" s="86">
        <f>'Input Data'!F316</f>
        <v>10</v>
      </c>
      <c r="G300" s="86">
        <f>'Input Data'!G316</f>
        <v>3</v>
      </c>
      <c r="H300" s="86">
        <f>'Input Data'!H316</f>
        <v>0</v>
      </c>
      <c r="I300" s="86">
        <f>'Input Data'!I316</f>
        <v>0</v>
      </c>
      <c r="J300" s="86">
        <f t="shared" si="8"/>
        <v>125.3</v>
      </c>
      <c r="K300" s="88">
        <f>J300*'Input Data'!AF316</f>
        <v>6.2650000000000006</v>
      </c>
      <c r="L300" s="88">
        <f>J300*'Input Data'!AG316</f>
        <v>0</v>
      </c>
      <c r="M300" s="88">
        <f t="shared" si="9"/>
        <v>131.565</v>
      </c>
    </row>
    <row r="301" spans="1:13" hidden="1" x14ac:dyDescent="0.2">
      <c r="A301" s="86" t="str">
        <f>'Input Data'!B317</f>
        <v>COURTENAY</v>
      </c>
      <c r="B301" s="86" t="str">
        <f>'Input Data'!AH317</f>
        <v>2650 CLIFFE AVE</v>
      </c>
      <c r="C301" s="86" t="str">
        <f>'Input Data'!C317</f>
        <v>BC</v>
      </c>
      <c r="D301" s="86" t="str">
        <f>'Input Data'!D317</f>
        <v>ETHANOL REG</v>
      </c>
      <c r="E301" s="86">
        <f>'Input Data'!P317</f>
        <v>112.3</v>
      </c>
      <c r="F301" s="86">
        <f>'Input Data'!F317</f>
        <v>10</v>
      </c>
      <c r="G301" s="86">
        <f>'Input Data'!G317</f>
        <v>14.5</v>
      </c>
      <c r="H301" s="86">
        <f>'Input Data'!H317</f>
        <v>0</v>
      </c>
      <c r="I301" s="86">
        <f>'Input Data'!I317</f>
        <v>0</v>
      </c>
      <c r="J301" s="86">
        <f t="shared" si="8"/>
        <v>136.80000000000001</v>
      </c>
      <c r="K301" s="88">
        <f>J301*'Input Data'!AF317</f>
        <v>6.8400000000000007</v>
      </c>
      <c r="L301" s="88">
        <f>J301*'Input Data'!AG317</f>
        <v>0</v>
      </c>
      <c r="M301" s="88">
        <f t="shared" si="9"/>
        <v>143.64000000000001</v>
      </c>
    </row>
    <row r="302" spans="1:13" hidden="1" x14ac:dyDescent="0.2">
      <c r="A302" s="86" t="str">
        <f>'Input Data'!B318</f>
        <v>COURTENAY</v>
      </c>
      <c r="B302" s="86" t="str">
        <f>'Input Data'!AH318</f>
        <v>2650 CLIFFE AVE</v>
      </c>
      <c r="C302" s="86" t="str">
        <f>'Input Data'!C318</f>
        <v>BC</v>
      </c>
      <c r="D302" s="86" t="str">
        <f>'Input Data'!D318</f>
        <v>REG DYED</v>
      </c>
      <c r="E302" s="86">
        <f>'Input Data'!P318</f>
        <v>73.8</v>
      </c>
      <c r="F302" s="86">
        <f>'Input Data'!F318</f>
        <v>10</v>
      </c>
      <c r="G302" s="86">
        <f>'Input Data'!G318</f>
        <v>3</v>
      </c>
      <c r="H302" s="86">
        <f>'Input Data'!H318</f>
        <v>0</v>
      </c>
      <c r="I302" s="86">
        <f>'Input Data'!I318</f>
        <v>0</v>
      </c>
      <c r="J302" s="86">
        <f t="shared" si="8"/>
        <v>86.8</v>
      </c>
      <c r="K302" s="88">
        <f>J302*'Input Data'!AF318</f>
        <v>4.34</v>
      </c>
      <c r="L302" s="88">
        <f>J302*'Input Data'!AG318</f>
        <v>0</v>
      </c>
      <c r="M302" s="88">
        <f t="shared" si="9"/>
        <v>91.14</v>
      </c>
    </row>
    <row r="303" spans="1:13" hidden="1" x14ac:dyDescent="0.2">
      <c r="A303" s="86" t="str">
        <f>'Input Data'!B319</f>
        <v>COURTENAY</v>
      </c>
      <c r="B303" s="86" t="str">
        <f>'Input Data'!AH319</f>
        <v>2650 CLIFFE AVE</v>
      </c>
      <c r="C303" s="86" t="str">
        <f>'Input Data'!C319</f>
        <v>BC</v>
      </c>
      <c r="D303" s="86" t="str">
        <f>'Input Data'!D319</f>
        <v>REGULAR</v>
      </c>
      <c r="E303" s="86">
        <f>'Input Data'!P319</f>
        <v>73.8</v>
      </c>
      <c r="F303" s="86">
        <f>'Input Data'!F319</f>
        <v>10</v>
      </c>
      <c r="G303" s="86">
        <f>'Input Data'!G319</f>
        <v>14.5</v>
      </c>
      <c r="H303" s="86">
        <f>'Input Data'!H319</f>
        <v>0</v>
      </c>
      <c r="I303" s="86">
        <f>'Input Data'!I319</f>
        <v>0</v>
      </c>
      <c r="J303" s="86">
        <f t="shared" si="8"/>
        <v>98.3</v>
      </c>
      <c r="K303" s="88">
        <f>J303*'Input Data'!AF319</f>
        <v>4.915</v>
      </c>
      <c r="L303" s="88">
        <f>J303*'Input Data'!AG319</f>
        <v>0</v>
      </c>
      <c r="M303" s="88">
        <f t="shared" si="9"/>
        <v>103.215</v>
      </c>
    </row>
    <row r="304" spans="1:13" hidden="1" x14ac:dyDescent="0.2">
      <c r="A304" s="86" t="str">
        <f>'Input Data'!B320</f>
        <v>CRANBROOK</v>
      </c>
      <c r="B304" s="86" t="str">
        <f>'Input Data'!AH320</f>
        <v>2001 THEATRE ROAD</v>
      </c>
      <c r="C304" s="86" t="str">
        <f>'Input Data'!C320</f>
        <v>BC</v>
      </c>
      <c r="D304" s="86" t="str">
        <f>'Input Data'!D320</f>
        <v>D LS DYED</v>
      </c>
      <c r="E304" s="86">
        <f>'Input Data'!P320</f>
        <v>127.4</v>
      </c>
      <c r="F304" s="86">
        <f>'Input Data'!F320</f>
        <v>4</v>
      </c>
      <c r="G304" s="86">
        <f>'Input Data'!G320</f>
        <v>3</v>
      </c>
      <c r="H304" s="86">
        <f>'Input Data'!H320</f>
        <v>0</v>
      </c>
      <c r="I304" s="86">
        <f>'Input Data'!I320</f>
        <v>0</v>
      </c>
      <c r="J304" s="86">
        <f t="shared" si="8"/>
        <v>134.4</v>
      </c>
      <c r="K304" s="88">
        <f>J304*'Input Data'!AF320</f>
        <v>6.7200000000000006</v>
      </c>
      <c r="L304" s="88">
        <f>J304*'Input Data'!AG320</f>
        <v>0</v>
      </c>
      <c r="M304" s="88">
        <f t="shared" si="9"/>
        <v>141.12</v>
      </c>
    </row>
    <row r="305" spans="1:16" hidden="1" x14ac:dyDescent="0.2">
      <c r="A305" s="86" t="str">
        <f>'Input Data'!B321</f>
        <v>CRANBROOK</v>
      </c>
      <c r="B305" s="86" t="str">
        <f>'Input Data'!AH321</f>
        <v>2001 THEATRE ROAD</v>
      </c>
      <c r="C305" s="86" t="str">
        <f>'Input Data'!C321</f>
        <v>BC</v>
      </c>
      <c r="D305" s="86" t="str">
        <f>'Input Data'!D321</f>
        <v>DIESEL LS</v>
      </c>
      <c r="E305" s="86">
        <f>'Input Data'!P321</f>
        <v>127.4</v>
      </c>
      <c r="F305" s="86">
        <f>'Input Data'!F321</f>
        <v>4</v>
      </c>
      <c r="G305" s="86">
        <f>'Input Data'!G321</f>
        <v>15</v>
      </c>
      <c r="H305" s="86">
        <f>'Input Data'!H321</f>
        <v>0</v>
      </c>
      <c r="I305" s="86">
        <f>'Input Data'!I321</f>
        <v>0</v>
      </c>
      <c r="J305" s="86">
        <f t="shared" si="8"/>
        <v>146.4</v>
      </c>
      <c r="K305" s="88">
        <f>J305*'Input Data'!AF321</f>
        <v>7.32</v>
      </c>
      <c r="L305" s="88">
        <f>J305*'Input Data'!AG321</f>
        <v>0</v>
      </c>
      <c r="M305" s="88">
        <f t="shared" si="9"/>
        <v>153.72</v>
      </c>
    </row>
    <row r="306" spans="1:16" hidden="1" x14ac:dyDescent="0.2">
      <c r="A306" s="86" t="str">
        <f>'Input Data'!B322</f>
        <v>CRANBROOK</v>
      </c>
      <c r="B306" s="86" t="str">
        <f>'Input Data'!AH322</f>
        <v>2001 THEATRE ROAD</v>
      </c>
      <c r="C306" s="86" t="str">
        <f>'Input Data'!C322</f>
        <v>BC</v>
      </c>
      <c r="D306" s="86" t="str">
        <f>'Input Data'!D322</f>
        <v>ETHANOL REG</v>
      </c>
      <c r="E306" s="86">
        <f>'Input Data'!P322</f>
        <v>113.8</v>
      </c>
      <c r="F306" s="86">
        <f>'Input Data'!F322</f>
        <v>10</v>
      </c>
      <c r="G306" s="86">
        <f>'Input Data'!G322</f>
        <v>14.5</v>
      </c>
      <c r="H306" s="86">
        <f>'Input Data'!H322</f>
        <v>0</v>
      </c>
      <c r="I306" s="86">
        <f>'Input Data'!I322</f>
        <v>0</v>
      </c>
      <c r="J306" s="86">
        <f t="shared" si="8"/>
        <v>138.30000000000001</v>
      </c>
      <c r="K306" s="88">
        <f>J306*'Input Data'!AF322</f>
        <v>6.9150000000000009</v>
      </c>
      <c r="L306" s="88">
        <f>J306*'Input Data'!AG322</f>
        <v>0</v>
      </c>
      <c r="M306" s="88">
        <f t="shared" si="9"/>
        <v>145.215</v>
      </c>
    </row>
    <row r="307" spans="1:16" hidden="1" x14ac:dyDescent="0.2">
      <c r="A307" s="86" t="str">
        <f>'Input Data'!B323</f>
        <v>CRANBROOK</v>
      </c>
      <c r="B307" s="86" t="str">
        <f>'Input Data'!AH323</f>
        <v>2001 THEATRE ROAD</v>
      </c>
      <c r="C307" s="86" t="str">
        <f>'Input Data'!C323</f>
        <v>BC</v>
      </c>
      <c r="D307" s="86" t="str">
        <f>'Input Data'!D323</f>
        <v>UNBRAND DEF</v>
      </c>
      <c r="E307" s="86">
        <f>'Input Data'!P323</f>
        <v>132.9</v>
      </c>
      <c r="F307" s="86">
        <f>'Input Data'!F323</f>
        <v>0</v>
      </c>
      <c r="G307" s="86">
        <f>'Input Data'!G323</f>
        <v>0</v>
      </c>
      <c r="H307" s="86">
        <f>'Input Data'!H323</f>
        <v>0</v>
      </c>
      <c r="I307" s="86">
        <f>'Input Data'!I323</f>
        <v>0</v>
      </c>
      <c r="J307" s="86">
        <f t="shared" si="8"/>
        <v>132.9</v>
      </c>
      <c r="K307" s="88">
        <f>J307*'Input Data'!AF323</f>
        <v>15.948</v>
      </c>
      <c r="L307" s="88">
        <f>J307*'Input Data'!AG323</f>
        <v>0</v>
      </c>
      <c r="M307" s="88">
        <f t="shared" si="9"/>
        <v>148.84800000000001</v>
      </c>
    </row>
    <row r="308" spans="1:16" hidden="1" x14ac:dyDescent="0.2">
      <c r="A308" s="86" t="str">
        <f>'Input Data'!B324</f>
        <v>DAWSON CREEK</v>
      </c>
      <c r="B308" s="86" t="str">
        <f>'Input Data'!AH324</f>
        <v>2691 DARCY'S RD</v>
      </c>
      <c r="C308" s="86" t="str">
        <f>'Input Data'!C324</f>
        <v>BC</v>
      </c>
      <c r="D308" s="86" t="str">
        <f>'Input Data'!D324</f>
        <v>D LS DYED</v>
      </c>
      <c r="E308" s="86">
        <f>'Input Data'!P324</f>
        <v>122.1</v>
      </c>
      <c r="F308" s="86">
        <f>'Input Data'!F324</f>
        <v>4</v>
      </c>
      <c r="G308" s="86">
        <f>'Input Data'!G324</f>
        <v>3</v>
      </c>
      <c r="H308" s="86">
        <f>'Input Data'!H324</f>
        <v>0</v>
      </c>
      <c r="I308" s="86">
        <f>'Input Data'!I324</f>
        <v>0</v>
      </c>
      <c r="J308" s="86">
        <f t="shared" si="8"/>
        <v>129.1</v>
      </c>
      <c r="K308" s="88">
        <f>J308*'Input Data'!AF324</f>
        <v>6.4550000000000001</v>
      </c>
      <c r="L308" s="88">
        <f>J308*'Input Data'!AG324</f>
        <v>0</v>
      </c>
      <c r="M308" s="88">
        <f t="shared" si="9"/>
        <v>135.55500000000001</v>
      </c>
    </row>
    <row r="309" spans="1:16" hidden="1" x14ac:dyDescent="0.2">
      <c r="A309" s="86" t="str">
        <f>'Input Data'!B325</f>
        <v>DAWSON CREEK</v>
      </c>
      <c r="B309" s="86" t="str">
        <f>'Input Data'!AH325</f>
        <v>2691 DARCY'S RD</v>
      </c>
      <c r="C309" s="86" t="str">
        <f>'Input Data'!C325</f>
        <v>BC</v>
      </c>
      <c r="D309" s="86" t="str">
        <f>'Input Data'!D325</f>
        <v>DIESEL LS</v>
      </c>
      <c r="E309" s="86">
        <f>'Input Data'!P325</f>
        <v>122.1</v>
      </c>
      <c r="F309" s="86">
        <f>'Input Data'!F325</f>
        <v>4</v>
      </c>
      <c r="G309" s="86">
        <f>'Input Data'!G325</f>
        <v>15</v>
      </c>
      <c r="H309" s="86">
        <f>'Input Data'!H325</f>
        <v>0</v>
      </c>
      <c r="I309" s="86">
        <f>'Input Data'!I325</f>
        <v>0</v>
      </c>
      <c r="J309" s="86">
        <f t="shared" si="8"/>
        <v>141.1</v>
      </c>
      <c r="K309" s="88">
        <f>J309*'Input Data'!AF325</f>
        <v>7.0549999999999997</v>
      </c>
      <c r="L309" s="88">
        <f>J309*'Input Data'!AG325</f>
        <v>0</v>
      </c>
      <c r="M309" s="88">
        <f t="shared" si="9"/>
        <v>148.155</v>
      </c>
    </row>
    <row r="310" spans="1:16" hidden="1" x14ac:dyDescent="0.2">
      <c r="A310" s="86" t="str">
        <f>'Input Data'!B326</f>
        <v>DAWSON CREEK</v>
      </c>
      <c r="B310" s="86" t="str">
        <f>'Input Data'!AH326</f>
        <v>2691 DARCY'S RD</v>
      </c>
      <c r="C310" s="86" t="str">
        <f>'Input Data'!C326</f>
        <v>BC</v>
      </c>
      <c r="D310" s="86" t="str">
        <f>'Input Data'!D326</f>
        <v>ETH REG DYE</v>
      </c>
      <c r="E310" s="86">
        <f>'Input Data'!P326</f>
        <v>109</v>
      </c>
      <c r="F310" s="86">
        <f>'Input Data'!F326</f>
        <v>10</v>
      </c>
      <c r="G310" s="86">
        <f>'Input Data'!G326</f>
        <v>3</v>
      </c>
      <c r="H310" s="86">
        <f>'Input Data'!H326</f>
        <v>0</v>
      </c>
      <c r="I310" s="86">
        <f>'Input Data'!I326</f>
        <v>0</v>
      </c>
      <c r="J310" s="86">
        <f t="shared" si="8"/>
        <v>122</v>
      </c>
      <c r="K310" s="88">
        <f>J310*'Input Data'!AF326</f>
        <v>6.1000000000000005</v>
      </c>
      <c r="L310" s="88">
        <f>J310*'Input Data'!AG326</f>
        <v>0</v>
      </c>
      <c r="M310" s="88">
        <f t="shared" si="9"/>
        <v>128.1</v>
      </c>
    </row>
    <row r="311" spans="1:16" hidden="1" x14ac:dyDescent="0.2">
      <c r="A311" s="86" t="str">
        <f>'Input Data'!B327</f>
        <v>DAWSON CREEK</v>
      </c>
      <c r="B311" s="86" t="str">
        <f>'Input Data'!AH327</f>
        <v>2691 DARCY'S RD</v>
      </c>
      <c r="C311" s="86" t="str">
        <f>'Input Data'!C327</f>
        <v>BC</v>
      </c>
      <c r="D311" s="86" t="str">
        <f>'Input Data'!D327</f>
        <v>REG DYED</v>
      </c>
      <c r="E311" s="86">
        <f>'Input Data'!P327</f>
        <v>109</v>
      </c>
      <c r="F311" s="86">
        <f>'Input Data'!F327</f>
        <v>10</v>
      </c>
      <c r="G311" s="86">
        <f>'Input Data'!G327</f>
        <v>3</v>
      </c>
      <c r="H311" s="86">
        <f>'Input Data'!H327</f>
        <v>0</v>
      </c>
      <c r="I311" s="86">
        <f>'Input Data'!I327</f>
        <v>0</v>
      </c>
      <c r="J311" s="86">
        <f t="shared" si="8"/>
        <v>122</v>
      </c>
      <c r="K311" s="88">
        <f>J311*'Input Data'!AF327</f>
        <v>6.1000000000000005</v>
      </c>
      <c r="L311" s="88">
        <f>J311*'Input Data'!AG327</f>
        <v>0</v>
      </c>
      <c r="M311" s="88">
        <f t="shared" si="9"/>
        <v>128.1</v>
      </c>
    </row>
    <row r="312" spans="1:16" hidden="1" x14ac:dyDescent="0.2">
      <c r="A312" s="86" t="str">
        <f>'Input Data'!B328</f>
        <v>DAWSON CREEK</v>
      </c>
      <c r="B312" s="86" t="str">
        <f>'Input Data'!AH328</f>
        <v>2691 DARCY'S RD</v>
      </c>
      <c r="C312" s="86" t="str">
        <f>'Input Data'!C328</f>
        <v>BC</v>
      </c>
      <c r="D312" s="86" t="str">
        <f>'Input Data'!D328</f>
        <v>REGULAR</v>
      </c>
      <c r="E312" s="86">
        <f>'Input Data'!P328</f>
        <v>109</v>
      </c>
      <c r="F312" s="86">
        <f>'Input Data'!F328</f>
        <v>10</v>
      </c>
      <c r="G312" s="86">
        <f>'Input Data'!G328</f>
        <v>14.5</v>
      </c>
      <c r="H312" s="86">
        <f>'Input Data'!H328</f>
        <v>0</v>
      </c>
      <c r="I312" s="86">
        <f>'Input Data'!I328</f>
        <v>0</v>
      </c>
      <c r="J312" s="86">
        <f t="shared" si="8"/>
        <v>133.5</v>
      </c>
      <c r="K312" s="88">
        <f>J312*'Input Data'!AF328</f>
        <v>6.6750000000000007</v>
      </c>
      <c r="L312" s="88">
        <f>J312*'Input Data'!AG328</f>
        <v>0</v>
      </c>
      <c r="M312" s="88">
        <f t="shared" si="9"/>
        <v>140.17500000000001</v>
      </c>
    </row>
    <row r="313" spans="1:16" hidden="1" x14ac:dyDescent="0.2">
      <c r="A313" s="86" t="str">
        <f>'Input Data'!B329</f>
        <v>FORT NELSON</v>
      </c>
      <c r="B313" s="86" t="str">
        <f>'Input Data'!AH329</f>
        <v>RR1 MILE 293 ALASKA HWY</v>
      </c>
      <c r="C313" s="86" t="str">
        <f>'Input Data'!C329</f>
        <v>BC</v>
      </c>
      <c r="D313" s="86" t="str">
        <f>'Input Data'!D329</f>
        <v>D LS DYED</v>
      </c>
      <c r="E313" s="86">
        <f>'Input Data'!P329</f>
        <v>123.4</v>
      </c>
      <c r="F313" s="86">
        <f>'Input Data'!F329</f>
        <v>4</v>
      </c>
      <c r="G313" s="86">
        <f>'Input Data'!G329</f>
        <v>3</v>
      </c>
      <c r="H313" s="86">
        <f>'Input Data'!H329</f>
        <v>0</v>
      </c>
      <c r="I313" s="86">
        <f>'Input Data'!I329</f>
        <v>0</v>
      </c>
      <c r="J313" s="86">
        <f t="shared" si="8"/>
        <v>130.4</v>
      </c>
      <c r="K313" s="88">
        <f>J313*'Input Data'!AF329</f>
        <v>6.5200000000000005</v>
      </c>
      <c r="L313" s="88">
        <f>J313*'Input Data'!AG329</f>
        <v>0</v>
      </c>
      <c r="M313" s="88">
        <f t="shared" si="9"/>
        <v>136.92000000000002</v>
      </c>
    </row>
    <row r="314" spans="1:16" hidden="1" x14ac:dyDescent="0.2">
      <c r="A314" s="86" t="str">
        <f>'Input Data'!B330</f>
        <v>FORT NELSON</v>
      </c>
      <c r="B314" s="86" t="str">
        <f>'Input Data'!AH330</f>
        <v>RR1 MILE 293 ALASKA HWY</v>
      </c>
      <c r="C314" s="86" t="str">
        <f>'Input Data'!C330</f>
        <v>BC</v>
      </c>
      <c r="D314" s="86" t="str">
        <f>'Input Data'!D330</f>
        <v>DIESEL LS</v>
      </c>
      <c r="E314" s="86">
        <f>'Input Data'!P330</f>
        <v>123.4</v>
      </c>
      <c r="F314" s="86">
        <f>'Input Data'!F330</f>
        <v>4</v>
      </c>
      <c r="G314" s="86">
        <f>'Input Data'!G330</f>
        <v>15</v>
      </c>
      <c r="H314" s="86">
        <f>'Input Data'!H330</f>
        <v>0</v>
      </c>
      <c r="I314" s="86">
        <f>'Input Data'!I330</f>
        <v>0</v>
      </c>
      <c r="J314" s="86">
        <f t="shared" si="8"/>
        <v>142.4</v>
      </c>
      <c r="K314" s="88">
        <f>J314*'Input Data'!AF330</f>
        <v>7.120000000000001</v>
      </c>
      <c r="L314" s="88">
        <f>J314*'Input Data'!AG330</f>
        <v>0</v>
      </c>
      <c r="M314" s="88">
        <f t="shared" si="9"/>
        <v>149.52000000000001</v>
      </c>
    </row>
    <row r="315" spans="1:16" hidden="1" x14ac:dyDescent="0.2">
      <c r="A315" s="86" t="str">
        <f>'Input Data'!B331</f>
        <v>FORT NELSON</v>
      </c>
      <c r="B315" s="86" t="str">
        <f>'Input Data'!AH331</f>
        <v>RR1 MILE 293 ALASKA HWY</v>
      </c>
      <c r="C315" s="86" t="str">
        <f>'Input Data'!C331</f>
        <v>BC</v>
      </c>
      <c r="D315" s="86" t="str">
        <f>'Input Data'!D331</f>
        <v>ETH MID</v>
      </c>
      <c r="E315" s="86">
        <f>'Input Data'!P331</f>
        <v>130.80000000000001</v>
      </c>
      <c r="F315" s="86">
        <f>'Input Data'!F331</f>
        <v>10</v>
      </c>
      <c r="G315" s="86">
        <f>'Input Data'!G331</f>
        <v>14.5</v>
      </c>
      <c r="H315" s="86">
        <f>'Input Data'!H331</f>
        <v>0</v>
      </c>
      <c r="I315" s="86">
        <f>'Input Data'!I331</f>
        <v>0</v>
      </c>
      <c r="J315" s="86">
        <f t="shared" si="8"/>
        <v>155.30000000000001</v>
      </c>
      <c r="K315" s="88">
        <f>J315*'Input Data'!AF331</f>
        <v>7.7650000000000006</v>
      </c>
      <c r="L315" s="88">
        <f>J315*'Input Data'!AG331</f>
        <v>0</v>
      </c>
      <c r="M315" s="88">
        <f t="shared" si="9"/>
        <v>163.065</v>
      </c>
    </row>
    <row r="316" spans="1:16" hidden="1" x14ac:dyDescent="0.2">
      <c r="A316" s="86" t="str">
        <f>'Input Data'!B332</f>
        <v>FORT NELSON</v>
      </c>
      <c r="B316" s="86" t="str">
        <f>'Input Data'!AH332</f>
        <v>RR1 MILE 293 ALASKA HWY</v>
      </c>
      <c r="C316" s="86" t="str">
        <f>'Input Data'!C332</f>
        <v>BC</v>
      </c>
      <c r="D316" s="86" t="str">
        <f>'Input Data'!D332</f>
        <v>ETHANOL REG</v>
      </c>
      <c r="E316" s="86">
        <f>'Input Data'!P332</f>
        <v>114.7</v>
      </c>
      <c r="F316" s="86">
        <f>'Input Data'!F332</f>
        <v>10</v>
      </c>
      <c r="G316" s="86">
        <f>'Input Data'!G332</f>
        <v>14.5</v>
      </c>
      <c r="H316" s="86">
        <f>'Input Data'!H332</f>
        <v>0</v>
      </c>
      <c r="I316" s="86">
        <f>'Input Data'!I332</f>
        <v>0</v>
      </c>
      <c r="J316" s="86">
        <f t="shared" si="8"/>
        <v>139.19999999999999</v>
      </c>
      <c r="K316" s="88">
        <f>J316*'Input Data'!AF332</f>
        <v>6.96</v>
      </c>
      <c r="L316" s="88">
        <f>J316*'Input Data'!AG332</f>
        <v>0</v>
      </c>
      <c r="M316" s="88">
        <f t="shared" si="9"/>
        <v>146.16</v>
      </c>
    </row>
    <row r="317" spans="1:16" hidden="1" x14ac:dyDescent="0.2">
      <c r="A317" s="86" t="str">
        <f>'Input Data'!B333</f>
        <v>FORT NELSON</v>
      </c>
      <c r="B317" s="86" t="str">
        <f>'Input Data'!AH333</f>
        <v>RR1 MILE 293 ALASKA HWY</v>
      </c>
      <c r="C317" s="86" t="str">
        <f>'Input Data'!C333</f>
        <v>BC</v>
      </c>
      <c r="D317" s="86" t="str">
        <f>'Input Data'!D333</f>
        <v>PREM DYED</v>
      </c>
      <c r="E317" s="86">
        <f>'Input Data'!P333</f>
        <v>134.69999999999999</v>
      </c>
      <c r="F317" s="86">
        <f>'Input Data'!F333</f>
        <v>10</v>
      </c>
      <c r="G317" s="86">
        <f>'Input Data'!G333</f>
        <v>3</v>
      </c>
      <c r="H317" s="86">
        <f>'Input Data'!H333</f>
        <v>0</v>
      </c>
      <c r="I317" s="86">
        <f>'Input Data'!I333</f>
        <v>0</v>
      </c>
      <c r="J317" s="86">
        <f t="shared" si="8"/>
        <v>147.69999999999999</v>
      </c>
      <c r="K317" s="88">
        <f>J317*'Input Data'!AF333</f>
        <v>7.3849999999999998</v>
      </c>
      <c r="L317" s="88">
        <f>J317*'Input Data'!AG333</f>
        <v>0</v>
      </c>
      <c r="M317" s="88">
        <f t="shared" si="9"/>
        <v>155.08499999999998</v>
      </c>
    </row>
    <row r="318" spans="1:16" hidden="1" x14ac:dyDescent="0.2">
      <c r="A318" s="86" t="str">
        <f>'Input Data'!B334</f>
        <v>FORT NELSON</v>
      </c>
      <c r="B318" s="86" t="str">
        <f>'Input Data'!AH334</f>
        <v>RR1 MILE 293 ALASKA HWY</v>
      </c>
      <c r="C318" s="86" t="str">
        <f>'Input Data'!C334</f>
        <v>BC</v>
      </c>
      <c r="D318" s="86" t="str">
        <f>'Input Data'!D334</f>
        <v>PREMIUM</v>
      </c>
      <c r="E318" s="86">
        <f>'Input Data'!P334</f>
        <v>134.69999999999999</v>
      </c>
      <c r="F318" s="86">
        <f>'Input Data'!F334</f>
        <v>10</v>
      </c>
      <c r="G318" s="86">
        <f>'Input Data'!G334</f>
        <v>14.5</v>
      </c>
      <c r="H318" s="86">
        <f>'Input Data'!H334</f>
        <v>0</v>
      </c>
      <c r="I318" s="86">
        <f>'Input Data'!I334</f>
        <v>0</v>
      </c>
      <c r="J318" s="86">
        <f t="shared" si="8"/>
        <v>159.19999999999999</v>
      </c>
      <c r="K318" s="88">
        <f>J318*'Input Data'!AF334</f>
        <v>7.96</v>
      </c>
      <c r="L318" s="88">
        <f>J318*'Input Data'!AG334</f>
        <v>0</v>
      </c>
      <c r="M318" s="88">
        <f t="shared" si="9"/>
        <v>167.16</v>
      </c>
    </row>
    <row r="319" spans="1:16" hidden="1" x14ac:dyDescent="0.2">
      <c r="A319" s="86" t="str">
        <f>'Input Data'!B335</f>
        <v>FORT NELSON</v>
      </c>
      <c r="B319" s="86" t="str">
        <f>'Input Data'!AH335</f>
        <v>5303 48 AVE</v>
      </c>
      <c r="C319" s="86" t="str">
        <f>'Input Data'!C335</f>
        <v>BC</v>
      </c>
      <c r="D319" s="86" t="str">
        <f>'Input Data'!D335</f>
        <v>D LS DYED</v>
      </c>
      <c r="E319" s="86">
        <f>'Input Data'!P335</f>
        <v>123.5</v>
      </c>
      <c r="F319" s="86">
        <f>'Input Data'!F335</f>
        <v>4</v>
      </c>
      <c r="G319" s="86">
        <f>'Input Data'!G335</f>
        <v>3</v>
      </c>
      <c r="H319" s="86">
        <f>'Input Data'!H335</f>
        <v>0</v>
      </c>
      <c r="I319" s="86">
        <f>'Input Data'!I335</f>
        <v>0</v>
      </c>
      <c r="J319" s="86">
        <f t="shared" si="8"/>
        <v>130.5</v>
      </c>
      <c r="K319" s="88">
        <f>J319*'Input Data'!AF335</f>
        <v>6.5250000000000004</v>
      </c>
      <c r="L319" s="88">
        <f>J319*'Input Data'!AG335</f>
        <v>0</v>
      </c>
      <c r="M319" s="88">
        <f t="shared" si="9"/>
        <v>137.02500000000001</v>
      </c>
    </row>
    <row r="320" spans="1:16" hidden="1" x14ac:dyDescent="0.2">
      <c r="A320" s="86" t="str">
        <f>'Input Data'!B336</f>
        <v>FORT NELSON</v>
      </c>
      <c r="B320" s="86" t="str">
        <f>'Input Data'!AH336</f>
        <v>5303 48 AVE</v>
      </c>
      <c r="C320" s="86" t="str">
        <f>'Input Data'!C336</f>
        <v>BC</v>
      </c>
      <c r="D320" s="86" t="str">
        <f>'Input Data'!D336</f>
        <v>DIESEL LS</v>
      </c>
      <c r="E320" s="86">
        <f>'Input Data'!P336</f>
        <v>123.5</v>
      </c>
      <c r="F320" s="86">
        <f>'Input Data'!F336</f>
        <v>4</v>
      </c>
      <c r="G320" s="86">
        <f>'Input Data'!G336</f>
        <v>15</v>
      </c>
      <c r="H320" s="86">
        <f>'Input Data'!H336</f>
        <v>0</v>
      </c>
      <c r="I320" s="86">
        <f>'Input Data'!I336</f>
        <v>0</v>
      </c>
      <c r="J320" s="86">
        <f t="shared" si="8"/>
        <v>142.5</v>
      </c>
      <c r="K320" s="88">
        <f>J320*'Input Data'!AF336</f>
        <v>7.125</v>
      </c>
      <c r="L320" s="88">
        <f>J320*'Input Data'!AG336</f>
        <v>0</v>
      </c>
      <c r="M320" s="88">
        <f t="shared" si="9"/>
        <v>149.625</v>
      </c>
      <c r="O320" s="6"/>
      <c r="P320" s="6"/>
    </row>
    <row r="321" spans="1:16" hidden="1" x14ac:dyDescent="0.2">
      <c r="A321" s="86" t="str">
        <f>'Input Data'!B337</f>
        <v>FORT NELSON</v>
      </c>
      <c r="B321" s="86" t="str">
        <f>'Input Data'!AH337</f>
        <v>5303 48 AVE</v>
      </c>
      <c r="C321" s="86" t="str">
        <f>'Input Data'!C337</f>
        <v>BC</v>
      </c>
      <c r="D321" s="86" t="str">
        <f>'Input Data'!D337</f>
        <v>ETH MID</v>
      </c>
      <c r="E321" s="86">
        <f>'Input Data'!P337</f>
        <v>127.1</v>
      </c>
      <c r="F321" s="86">
        <f>'Input Data'!F337</f>
        <v>10</v>
      </c>
      <c r="G321" s="86">
        <f>'Input Data'!G337</f>
        <v>14.5</v>
      </c>
      <c r="H321" s="86">
        <f>'Input Data'!H337</f>
        <v>0</v>
      </c>
      <c r="I321" s="86">
        <f>'Input Data'!I337</f>
        <v>0</v>
      </c>
      <c r="J321" s="86">
        <f t="shared" si="8"/>
        <v>151.6</v>
      </c>
      <c r="K321" s="88">
        <f>J321*'Input Data'!AF337</f>
        <v>7.58</v>
      </c>
      <c r="L321" s="88">
        <f>J321*'Input Data'!AG337</f>
        <v>0</v>
      </c>
      <c r="M321" s="88">
        <f t="shared" si="9"/>
        <v>159.18</v>
      </c>
      <c r="O321" s="6"/>
      <c r="P321" s="6"/>
    </row>
    <row r="322" spans="1:16" hidden="1" x14ac:dyDescent="0.2">
      <c r="A322" s="86" t="str">
        <f>'Input Data'!B338</f>
        <v>FORT NELSON</v>
      </c>
      <c r="B322" s="86" t="str">
        <f>'Input Data'!AH338</f>
        <v>5303 48 AVE</v>
      </c>
      <c r="C322" s="86" t="str">
        <f>'Input Data'!C338</f>
        <v>BC</v>
      </c>
      <c r="D322" s="86" t="str">
        <f>'Input Data'!D338</f>
        <v>ETHANOL REG</v>
      </c>
      <c r="E322" s="86">
        <f>'Input Data'!P338</f>
        <v>114.7</v>
      </c>
      <c r="F322" s="86">
        <f>'Input Data'!F338</f>
        <v>10</v>
      </c>
      <c r="G322" s="86">
        <f>'Input Data'!G338</f>
        <v>14.5</v>
      </c>
      <c r="H322" s="86">
        <f>'Input Data'!H338</f>
        <v>0</v>
      </c>
      <c r="I322" s="86">
        <f>'Input Data'!I338</f>
        <v>0</v>
      </c>
      <c r="J322" s="86">
        <f t="shared" si="8"/>
        <v>139.19999999999999</v>
      </c>
      <c r="K322" s="88">
        <f>J322*'Input Data'!AF338</f>
        <v>6.96</v>
      </c>
      <c r="L322" s="88">
        <f>J322*'Input Data'!AG338</f>
        <v>0</v>
      </c>
      <c r="M322" s="88">
        <f t="shared" si="9"/>
        <v>146.16</v>
      </c>
      <c r="O322" s="6"/>
      <c r="P322" s="6"/>
    </row>
    <row r="323" spans="1:16" hidden="1" x14ac:dyDescent="0.2">
      <c r="A323" s="86" t="str">
        <f>'Input Data'!B339</f>
        <v>FORT NELSON</v>
      </c>
      <c r="B323" s="86" t="str">
        <f>'Input Data'!AH339</f>
        <v>5303 48 AVE</v>
      </c>
      <c r="C323" s="86" t="str">
        <f>'Input Data'!C339</f>
        <v>BC</v>
      </c>
      <c r="D323" s="86" t="str">
        <f>'Input Data'!D339</f>
        <v>PREM DYED</v>
      </c>
      <c r="E323" s="86">
        <f>'Input Data'!P339</f>
        <v>157.6</v>
      </c>
      <c r="F323" s="86">
        <f>'Input Data'!F339</f>
        <v>10</v>
      </c>
      <c r="G323" s="86">
        <f>'Input Data'!G339</f>
        <v>3</v>
      </c>
      <c r="H323" s="86">
        <f>'Input Data'!H339</f>
        <v>0</v>
      </c>
      <c r="I323" s="86">
        <f>'Input Data'!I339</f>
        <v>0</v>
      </c>
      <c r="J323" s="86">
        <f t="shared" si="8"/>
        <v>170.6</v>
      </c>
      <c r="K323" s="88">
        <f>J323*'Input Data'!AF339</f>
        <v>8.5299999999999994</v>
      </c>
      <c r="L323" s="88">
        <f>J323*'Input Data'!AG339</f>
        <v>0</v>
      </c>
      <c r="M323" s="88">
        <f t="shared" si="9"/>
        <v>179.13</v>
      </c>
    </row>
    <row r="324" spans="1:16" hidden="1" x14ac:dyDescent="0.2">
      <c r="A324" s="86" t="str">
        <f>'Input Data'!B340</f>
        <v>FORT NELSON</v>
      </c>
      <c r="B324" s="86" t="str">
        <f>'Input Data'!AH340</f>
        <v>5303 48 AVE</v>
      </c>
      <c r="C324" s="86" t="str">
        <f>'Input Data'!C340</f>
        <v>BC</v>
      </c>
      <c r="D324" s="86" t="str">
        <f>'Input Data'!D340</f>
        <v>PREMIUM</v>
      </c>
      <c r="E324" s="86">
        <f>'Input Data'!P340</f>
        <v>134.69999999999999</v>
      </c>
      <c r="F324" s="86">
        <f>'Input Data'!F340</f>
        <v>10</v>
      </c>
      <c r="G324" s="86">
        <f>'Input Data'!G340</f>
        <v>14.5</v>
      </c>
      <c r="H324" s="86">
        <f>'Input Data'!H340</f>
        <v>0</v>
      </c>
      <c r="I324" s="86">
        <f>'Input Data'!I340</f>
        <v>0</v>
      </c>
      <c r="J324" s="86">
        <f t="shared" si="8"/>
        <v>159.19999999999999</v>
      </c>
      <c r="K324" s="88">
        <f>J324*'Input Data'!AF340</f>
        <v>7.96</v>
      </c>
      <c r="L324" s="88">
        <f>J324*'Input Data'!AG340</f>
        <v>0</v>
      </c>
      <c r="M324" s="88">
        <f t="shared" si="9"/>
        <v>167.16</v>
      </c>
    </row>
    <row r="325" spans="1:16" hidden="1" x14ac:dyDescent="0.2">
      <c r="A325" s="86" t="str">
        <f>'Input Data'!B341</f>
        <v>FORT NELSON</v>
      </c>
      <c r="B325" s="86" t="str">
        <f>'Input Data'!AH341</f>
        <v>5303 48 AVE</v>
      </c>
      <c r="C325" s="86" t="str">
        <f>'Input Data'!C341</f>
        <v>BC</v>
      </c>
      <c r="D325" s="86" t="str">
        <f>'Input Data'!D341</f>
        <v>UNBRAND DEF</v>
      </c>
      <c r="E325" s="86">
        <f>'Input Data'!P341</f>
        <v>119.5</v>
      </c>
      <c r="F325" s="86">
        <f>'Input Data'!F341</f>
        <v>0</v>
      </c>
      <c r="G325" s="86">
        <f>'Input Data'!G341</f>
        <v>0</v>
      </c>
      <c r="H325" s="86">
        <f>'Input Data'!H341</f>
        <v>0</v>
      </c>
      <c r="I325" s="86">
        <f>'Input Data'!I341</f>
        <v>0</v>
      </c>
      <c r="J325" s="86">
        <f t="shared" si="8"/>
        <v>119.5</v>
      </c>
      <c r="K325" s="88">
        <f>J325*'Input Data'!AF341</f>
        <v>14.34</v>
      </c>
      <c r="L325" s="88">
        <f>J325*'Input Data'!AG341</f>
        <v>0</v>
      </c>
      <c r="M325" s="88">
        <f t="shared" si="9"/>
        <v>133.84</v>
      </c>
    </row>
    <row r="326" spans="1:16" hidden="1" x14ac:dyDescent="0.2">
      <c r="A326" s="86" t="str">
        <f>'Input Data'!B342</f>
        <v>FORT ST JOHN</v>
      </c>
      <c r="B326" s="86" t="str">
        <f>'Input Data'!AH342</f>
        <v>9516 78 ST</v>
      </c>
      <c r="C326" s="86" t="str">
        <f>'Input Data'!C342</f>
        <v>BC</v>
      </c>
      <c r="D326" s="86" t="str">
        <f>'Input Data'!D342</f>
        <v>D LS DYED</v>
      </c>
      <c r="E326" s="86">
        <f>'Input Data'!P342</f>
        <v>121.4</v>
      </c>
      <c r="F326" s="86">
        <f>'Input Data'!F342</f>
        <v>4</v>
      </c>
      <c r="G326" s="86">
        <f>'Input Data'!G342</f>
        <v>3</v>
      </c>
      <c r="H326" s="86">
        <f>'Input Data'!H342</f>
        <v>0</v>
      </c>
      <c r="I326" s="86">
        <f>'Input Data'!I342</f>
        <v>0</v>
      </c>
      <c r="J326" s="86">
        <f t="shared" si="8"/>
        <v>128.4</v>
      </c>
      <c r="K326" s="88">
        <f>J326*'Input Data'!AF342</f>
        <v>6.4200000000000008</v>
      </c>
      <c r="L326" s="88">
        <f>J326*'Input Data'!AG342</f>
        <v>0</v>
      </c>
      <c r="M326" s="88">
        <f t="shared" si="9"/>
        <v>134.82</v>
      </c>
    </row>
    <row r="327" spans="1:16" hidden="1" x14ac:dyDescent="0.2">
      <c r="A327" s="86" t="str">
        <f>'Input Data'!B343</f>
        <v>FORT ST JOHN</v>
      </c>
      <c r="B327" s="86" t="str">
        <f>'Input Data'!AH343</f>
        <v>9516 78 ST</v>
      </c>
      <c r="C327" s="86" t="str">
        <f>'Input Data'!C343</f>
        <v>BC</v>
      </c>
      <c r="D327" s="86" t="str">
        <f>'Input Data'!D343</f>
        <v>DIESEL LS</v>
      </c>
      <c r="E327" s="86">
        <f>'Input Data'!P343</f>
        <v>121.4</v>
      </c>
      <c r="F327" s="86">
        <f>'Input Data'!F343</f>
        <v>4</v>
      </c>
      <c r="G327" s="86">
        <f>'Input Data'!G343</f>
        <v>15</v>
      </c>
      <c r="H327" s="86">
        <f>'Input Data'!H343</f>
        <v>0</v>
      </c>
      <c r="I327" s="86">
        <f>'Input Data'!I343</f>
        <v>0</v>
      </c>
      <c r="J327" s="86">
        <f t="shared" si="8"/>
        <v>140.4</v>
      </c>
      <c r="K327" s="88">
        <f>J327*'Input Data'!AF343</f>
        <v>7.0200000000000005</v>
      </c>
      <c r="L327" s="88">
        <f>J327*'Input Data'!AG343</f>
        <v>0</v>
      </c>
      <c r="M327" s="88">
        <f t="shared" si="9"/>
        <v>147.42000000000002</v>
      </c>
    </row>
    <row r="328" spans="1:16" hidden="1" x14ac:dyDescent="0.2">
      <c r="A328" s="86" t="str">
        <f>'Input Data'!B344</f>
        <v>FORT ST JOHN</v>
      </c>
      <c r="B328" s="86" t="str">
        <f>'Input Data'!AH344</f>
        <v>9516 78 ST</v>
      </c>
      <c r="C328" s="86" t="str">
        <f>'Input Data'!C344</f>
        <v>BC</v>
      </c>
      <c r="D328" s="86" t="str">
        <f>'Input Data'!D344</f>
        <v>ETH MID</v>
      </c>
      <c r="E328" s="86">
        <f>'Input Data'!P344</f>
        <v>124.7</v>
      </c>
      <c r="F328" s="86">
        <f>'Input Data'!F344</f>
        <v>10</v>
      </c>
      <c r="G328" s="86">
        <f>'Input Data'!G344</f>
        <v>14.5</v>
      </c>
      <c r="H328" s="86">
        <f>'Input Data'!H344</f>
        <v>0</v>
      </c>
      <c r="I328" s="86">
        <f>'Input Data'!I344</f>
        <v>0</v>
      </c>
      <c r="J328" s="86">
        <f t="shared" si="8"/>
        <v>149.19999999999999</v>
      </c>
      <c r="K328" s="88">
        <f>J328*'Input Data'!AF344</f>
        <v>7.46</v>
      </c>
      <c r="L328" s="88">
        <f>J328*'Input Data'!AG344</f>
        <v>0</v>
      </c>
      <c r="M328" s="88">
        <f t="shared" si="9"/>
        <v>156.66</v>
      </c>
    </row>
    <row r="329" spans="1:16" hidden="1" x14ac:dyDescent="0.2">
      <c r="A329" s="86" t="str">
        <f>'Input Data'!B345</f>
        <v>FORT ST JOHN</v>
      </c>
      <c r="B329" s="86" t="str">
        <f>'Input Data'!AH345</f>
        <v>9516 78 ST</v>
      </c>
      <c r="C329" s="86" t="str">
        <f>'Input Data'!C345</f>
        <v>BC</v>
      </c>
      <c r="D329" s="86" t="str">
        <f>'Input Data'!D345</f>
        <v>ETH REG DYE</v>
      </c>
      <c r="E329" s="86">
        <f>'Input Data'!P345</f>
        <v>108.4</v>
      </c>
      <c r="F329" s="86">
        <f>'Input Data'!F345</f>
        <v>10</v>
      </c>
      <c r="G329" s="86">
        <f>'Input Data'!G345</f>
        <v>3</v>
      </c>
      <c r="H329" s="86">
        <f>'Input Data'!H345</f>
        <v>0</v>
      </c>
      <c r="I329" s="86">
        <f>'Input Data'!I345</f>
        <v>0</v>
      </c>
      <c r="J329" s="86">
        <f t="shared" si="8"/>
        <v>121.4</v>
      </c>
      <c r="K329" s="88">
        <f>J329*'Input Data'!AF345</f>
        <v>6.07</v>
      </c>
      <c r="L329" s="88">
        <f>J329*'Input Data'!AG345</f>
        <v>0</v>
      </c>
      <c r="M329" s="88">
        <f t="shared" si="9"/>
        <v>127.47</v>
      </c>
    </row>
    <row r="330" spans="1:16" hidden="1" x14ac:dyDescent="0.2">
      <c r="A330" s="86" t="str">
        <f>'Input Data'!B346</f>
        <v>FORT ST JOHN</v>
      </c>
      <c r="B330" s="86" t="str">
        <f>'Input Data'!AH346</f>
        <v>9516 78 ST</v>
      </c>
      <c r="C330" s="86" t="str">
        <f>'Input Data'!C346</f>
        <v>BC</v>
      </c>
      <c r="D330" s="86" t="str">
        <f>'Input Data'!D346</f>
        <v>ETHANOL REG</v>
      </c>
      <c r="E330" s="86">
        <f>'Input Data'!P346</f>
        <v>108.4</v>
      </c>
      <c r="F330" s="86">
        <f>'Input Data'!F346</f>
        <v>10</v>
      </c>
      <c r="G330" s="86">
        <f>'Input Data'!G346</f>
        <v>14.5</v>
      </c>
      <c r="H330" s="86">
        <f>'Input Data'!H346</f>
        <v>0</v>
      </c>
      <c r="I330" s="86">
        <f>'Input Data'!I346</f>
        <v>0</v>
      </c>
      <c r="J330" s="86">
        <f t="shared" si="8"/>
        <v>132.9</v>
      </c>
      <c r="K330" s="88">
        <f>J330*'Input Data'!AF346</f>
        <v>6.6450000000000005</v>
      </c>
      <c r="L330" s="88">
        <f>J330*'Input Data'!AG346</f>
        <v>0</v>
      </c>
      <c r="M330" s="88">
        <f t="shared" si="9"/>
        <v>139.54500000000002</v>
      </c>
    </row>
    <row r="331" spans="1:16" hidden="1" x14ac:dyDescent="0.2">
      <c r="A331" s="86" t="str">
        <f>'Input Data'!B347</f>
        <v>FORT ST JOHN</v>
      </c>
      <c r="B331" s="86" t="str">
        <f>'Input Data'!AH347</f>
        <v>9516 78 ST</v>
      </c>
      <c r="C331" s="86" t="str">
        <f>'Input Data'!C347</f>
        <v>BC</v>
      </c>
      <c r="D331" s="86" t="str">
        <f>'Input Data'!D347</f>
        <v>PREM DYED</v>
      </c>
      <c r="E331" s="86">
        <f>'Input Data'!P347</f>
        <v>142.6</v>
      </c>
      <c r="F331" s="86">
        <f>'Input Data'!F347</f>
        <v>10</v>
      </c>
      <c r="G331" s="86">
        <f>'Input Data'!G347</f>
        <v>3</v>
      </c>
      <c r="H331" s="86">
        <f>'Input Data'!H347</f>
        <v>0</v>
      </c>
      <c r="I331" s="86">
        <f>'Input Data'!I347</f>
        <v>0</v>
      </c>
      <c r="J331" s="86">
        <f t="shared" si="8"/>
        <v>155.6</v>
      </c>
      <c r="K331" s="88">
        <f>J331*'Input Data'!AF347</f>
        <v>7.78</v>
      </c>
      <c r="L331" s="88">
        <f>J331*'Input Data'!AG347</f>
        <v>0</v>
      </c>
      <c r="M331" s="88">
        <f t="shared" si="9"/>
        <v>163.38</v>
      </c>
    </row>
    <row r="332" spans="1:16" hidden="1" x14ac:dyDescent="0.2">
      <c r="A332" s="86" t="str">
        <f>'Input Data'!B348</f>
        <v>FORT ST JOHN</v>
      </c>
      <c r="B332" s="86" t="str">
        <f>'Input Data'!AH348</f>
        <v>9516 78 ST</v>
      </c>
      <c r="C332" s="86" t="str">
        <f>'Input Data'!C348</f>
        <v>BC</v>
      </c>
      <c r="D332" s="86" t="str">
        <f>'Input Data'!D348</f>
        <v>PREMIUM</v>
      </c>
      <c r="E332" s="86">
        <f>'Input Data'!P348</f>
        <v>128.4</v>
      </c>
      <c r="F332" s="86">
        <f>'Input Data'!F348</f>
        <v>10</v>
      </c>
      <c r="G332" s="86">
        <f>'Input Data'!G348</f>
        <v>14.5</v>
      </c>
      <c r="H332" s="86">
        <f>'Input Data'!H348</f>
        <v>0</v>
      </c>
      <c r="I332" s="86">
        <f>'Input Data'!I348</f>
        <v>0</v>
      </c>
      <c r="J332" s="86">
        <f t="shared" ref="J332:J395" si="10">SUM(E332:I332)</f>
        <v>152.9</v>
      </c>
      <c r="K332" s="88">
        <f>J332*'Input Data'!AF348</f>
        <v>7.6450000000000005</v>
      </c>
      <c r="L332" s="88">
        <f>J332*'Input Data'!AG348</f>
        <v>0</v>
      </c>
      <c r="M332" s="88">
        <f t="shared" ref="M332:M395" si="11">SUM(J332:L332)</f>
        <v>160.54500000000002</v>
      </c>
    </row>
    <row r="333" spans="1:16" hidden="1" x14ac:dyDescent="0.2">
      <c r="A333" s="86" t="str">
        <f>'Input Data'!B349</f>
        <v>FORT ST JOHN</v>
      </c>
      <c r="B333" s="86" t="str">
        <f>'Input Data'!AH349</f>
        <v>9516 78 ST</v>
      </c>
      <c r="C333" s="86" t="str">
        <f>'Input Data'!C349</f>
        <v>BC</v>
      </c>
      <c r="D333" s="86" t="str">
        <f>'Input Data'!D349</f>
        <v>UNBRAND DEF</v>
      </c>
      <c r="E333" s="86">
        <f>'Input Data'!P349</f>
        <v>111.1</v>
      </c>
      <c r="F333" s="86">
        <f>'Input Data'!F349</f>
        <v>0</v>
      </c>
      <c r="G333" s="86">
        <f>'Input Data'!G349</f>
        <v>0</v>
      </c>
      <c r="H333" s="86">
        <f>'Input Data'!H349</f>
        <v>0</v>
      </c>
      <c r="I333" s="86">
        <f>'Input Data'!I349</f>
        <v>0</v>
      </c>
      <c r="J333" s="86">
        <f t="shared" si="10"/>
        <v>111.1</v>
      </c>
      <c r="K333" s="88">
        <f>J333*'Input Data'!AF349</f>
        <v>13.331999999999999</v>
      </c>
      <c r="L333" s="88">
        <f>J333*'Input Data'!AG349</f>
        <v>0</v>
      </c>
      <c r="M333" s="88">
        <f t="shared" si="11"/>
        <v>124.43199999999999</v>
      </c>
    </row>
    <row r="334" spans="1:16" hidden="1" x14ac:dyDescent="0.2">
      <c r="A334" s="86" t="str">
        <f>'Input Data'!B350</f>
        <v>FT ST JOHN</v>
      </c>
      <c r="B334" s="86" t="str">
        <f>'Input Data'!AH350</f>
        <v>9510 SIKANNI RD</v>
      </c>
      <c r="C334" s="86" t="str">
        <f>'Input Data'!C350</f>
        <v>BC</v>
      </c>
      <c r="D334" s="86" t="str">
        <f>'Input Data'!D350</f>
        <v>D LS DYED</v>
      </c>
      <c r="E334" s="86">
        <f>'Input Data'!P350</f>
        <v>121.4</v>
      </c>
      <c r="F334" s="86">
        <f>'Input Data'!F350</f>
        <v>4</v>
      </c>
      <c r="G334" s="86">
        <f>'Input Data'!G350</f>
        <v>3</v>
      </c>
      <c r="H334" s="86">
        <f>'Input Data'!H350</f>
        <v>0</v>
      </c>
      <c r="I334" s="86">
        <f>'Input Data'!I350</f>
        <v>0</v>
      </c>
      <c r="J334" s="86">
        <f t="shared" si="10"/>
        <v>128.4</v>
      </c>
      <c r="K334" s="88">
        <f>J334*'Input Data'!AF350</f>
        <v>6.4200000000000008</v>
      </c>
      <c r="L334" s="88">
        <f>J334*'Input Data'!AG350</f>
        <v>0</v>
      </c>
      <c r="M334" s="88">
        <f t="shared" si="11"/>
        <v>134.82</v>
      </c>
    </row>
    <row r="335" spans="1:16" hidden="1" x14ac:dyDescent="0.2">
      <c r="A335" s="86" t="str">
        <f>'Input Data'!B351</f>
        <v>FT ST JOHN</v>
      </c>
      <c r="B335" s="86" t="str">
        <f>'Input Data'!AH351</f>
        <v>9510 SIKANNI RD</v>
      </c>
      <c r="C335" s="86" t="str">
        <f>'Input Data'!C351</f>
        <v>BC</v>
      </c>
      <c r="D335" s="86" t="str">
        <f>'Input Data'!D351</f>
        <v>DIESEL LS</v>
      </c>
      <c r="E335" s="86">
        <f>'Input Data'!P351</f>
        <v>121.4</v>
      </c>
      <c r="F335" s="86">
        <f>'Input Data'!F351</f>
        <v>4</v>
      </c>
      <c r="G335" s="86">
        <f>'Input Data'!G351</f>
        <v>15</v>
      </c>
      <c r="H335" s="86">
        <f>'Input Data'!H351</f>
        <v>0</v>
      </c>
      <c r="I335" s="86">
        <f>'Input Data'!I351</f>
        <v>0</v>
      </c>
      <c r="J335" s="86">
        <f t="shared" si="10"/>
        <v>140.4</v>
      </c>
      <c r="K335" s="88">
        <f>J335*'Input Data'!AF351</f>
        <v>7.0200000000000005</v>
      </c>
      <c r="L335" s="88">
        <f>J335*'Input Data'!AG351</f>
        <v>0</v>
      </c>
      <c r="M335" s="88">
        <f t="shared" si="11"/>
        <v>147.42000000000002</v>
      </c>
    </row>
    <row r="336" spans="1:16" hidden="1" x14ac:dyDescent="0.2">
      <c r="A336" s="86" t="str">
        <f>'Input Data'!B352</f>
        <v>FT ST JOHN</v>
      </c>
      <c r="B336" s="86" t="str">
        <f>'Input Data'!AH352</f>
        <v>9510 SIKANNI RD</v>
      </c>
      <c r="C336" s="86" t="str">
        <f>'Input Data'!C352</f>
        <v>BC</v>
      </c>
      <c r="D336" s="86" t="str">
        <f>'Input Data'!D352</f>
        <v>ETHANOL REG</v>
      </c>
      <c r="E336" s="86">
        <f>'Input Data'!P352</f>
        <v>108.4</v>
      </c>
      <c r="F336" s="86">
        <f>'Input Data'!F352</f>
        <v>10</v>
      </c>
      <c r="G336" s="86">
        <f>'Input Data'!G352</f>
        <v>14.5</v>
      </c>
      <c r="H336" s="86">
        <f>'Input Data'!H352</f>
        <v>0</v>
      </c>
      <c r="I336" s="86">
        <f>'Input Data'!I352</f>
        <v>0</v>
      </c>
      <c r="J336" s="86">
        <f t="shared" si="10"/>
        <v>132.9</v>
      </c>
      <c r="K336" s="88">
        <f>J336*'Input Data'!AF352</f>
        <v>6.6450000000000005</v>
      </c>
      <c r="L336" s="88">
        <f>J336*'Input Data'!AG352</f>
        <v>0</v>
      </c>
      <c r="M336" s="88">
        <f t="shared" si="11"/>
        <v>139.54500000000002</v>
      </c>
    </row>
    <row r="337" spans="1:13" hidden="1" x14ac:dyDescent="0.2">
      <c r="A337" s="86" t="str">
        <f>'Input Data'!B353</f>
        <v>FT ST JOHN</v>
      </c>
      <c r="B337" s="86" t="str">
        <f>'Input Data'!AH353</f>
        <v>9510 SIKANNI RD</v>
      </c>
      <c r="C337" s="86" t="str">
        <f>'Input Data'!C353</f>
        <v>BC</v>
      </c>
      <c r="D337" s="86" t="str">
        <f>'Input Data'!D353</f>
        <v>UNBRAND DEF</v>
      </c>
      <c r="E337" s="86">
        <f>'Input Data'!P353</f>
        <v>111.1</v>
      </c>
      <c r="F337" s="86">
        <f>'Input Data'!F353</f>
        <v>0</v>
      </c>
      <c r="G337" s="86">
        <f>'Input Data'!G353</f>
        <v>0</v>
      </c>
      <c r="H337" s="86">
        <f>'Input Data'!H353</f>
        <v>0</v>
      </c>
      <c r="I337" s="86">
        <f>'Input Data'!I353</f>
        <v>0</v>
      </c>
      <c r="J337" s="86">
        <f t="shared" si="10"/>
        <v>111.1</v>
      </c>
      <c r="K337" s="88">
        <f>J337*'Input Data'!AF353</f>
        <v>13.331999999999999</v>
      </c>
      <c r="L337" s="88">
        <f>J337*'Input Data'!AG353</f>
        <v>0</v>
      </c>
      <c r="M337" s="88">
        <f t="shared" si="11"/>
        <v>124.43199999999999</v>
      </c>
    </row>
    <row r="338" spans="1:13" hidden="1" x14ac:dyDescent="0.2">
      <c r="A338" s="86" t="str">
        <f>'Input Data'!B354</f>
        <v>GOLDEN</v>
      </c>
      <c r="B338" s="86" t="str">
        <f>'Input Data'!AH354</f>
        <v>1050 TRANS CANADA HWY</v>
      </c>
      <c r="C338" s="86" t="str">
        <f>'Input Data'!C354</f>
        <v>BC</v>
      </c>
      <c r="D338" s="86" t="str">
        <f>'Input Data'!D354</f>
        <v>D LS DYED</v>
      </c>
      <c r="E338" s="86">
        <f>'Input Data'!P354</f>
        <v>124.2</v>
      </c>
      <c r="F338" s="86">
        <f>'Input Data'!F354</f>
        <v>4</v>
      </c>
      <c r="G338" s="86">
        <f>'Input Data'!G354</f>
        <v>3</v>
      </c>
      <c r="H338" s="86">
        <f>'Input Data'!H354</f>
        <v>0</v>
      </c>
      <c r="I338" s="86">
        <f>'Input Data'!I354</f>
        <v>0</v>
      </c>
      <c r="J338" s="86">
        <f t="shared" si="10"/>
        <v>131.19999999999999</v>
      </c>
      <c r="K338" s="88">
        <f>J338*'Input Data'!AF354</f>
        <v>6.56</v>
      </c>
      <c r="L338" s="88">
        <f>J338*'Input Data'!AG354</f>
        <v>0</v>
      </c>
      <c r="M338" s="88">
        <f t="shared" si="11"/>
        <v>137.76</v>
      </c>
    </row>
    <row r="339" spans="1:13" hidden="1" x14ac:dyDescent="0.2">
      <c r="A339" s="86" t="str">
        <f>'Input Data'!B355</f>
        <v>GOLDEN</v>
      </c>
      <c r="B339" s="86" t="str">
        <f>'Input Data'!AH355</f>
        <v>1050 TRANS CANADA HWY</v>
      </c>
      <c r="C339" s="86" t="str">
        <f>'Input Data'!C355</f>
        <v>BC</v>
      </c>
      <c r="D339" s="86" t="str">
        <f>'Input Data'!D355</f>
        <v>DIESEL LS</v>
      </c>
      <c r="E339" s="86">
        <f>'Input Data'!P355</f>
        <v>124.2</v>
      </c>
      <c r="F339" s="86">
        <f>'Input Data'!F355</f>
        <v>4</v>
      </c>
      <c r="G339" s="86">
        <f>'Input Data'!G355</f>
        <v>15</v>
      </c>
      <c r="H339" s="86">
        <f>'Input Data'!H355</f>
        <v>0</v>
      </c>
      <c r="I339" s="86">
        <f>'Input Data'!I355</f>
        <v>0</v>
      </c>
      <c r="J339" s="86">
        <f t="shared" si="10"/>
        <v>143.19999999999999</v>
      </c>
      <c r="K339" s="88">
        <f>J339*'Input Data'!AF355</f>
        <v>7.16</v>
      </c>
      <c r="L339" s="88">
        <f>J339*'Input Data'!AG355</f>
        <v>0</v>
      </c>
      <c r="M339" s="88">
        <f t="shared" si="11"/>
        <v>150.35999999999999</v>
      </c>
    </row>
    <row r="340" spans="1:13" hidden="1" x14ac:dyDescent="0.2">
      <c r="A340" s="86" t="str">
        <f>'Input Data'!B356</f>
        <v>GOLDEN</v>
      </c>
      <c r="B340" s="86" t="str">
        <f>'Input Data'!AH356</f>
        <v>1050 TRANS CANADA HWY</v>
      </c>
      <c r="C340" s="86" t="str">
        <f>'Input Data'!C356</f>
        <v>BC</v>
      </c>
      <c r="D340" s="86" t="str">
        <f>'Input Data'!D356</f>
        <v>ETH MID</v>
      </c>
      <c r="E340" s="86">
        <f>'Input Data'!P356</f>
        <v>114.4</v>
      </c>
      <c r="F340" s="86">
        <f>'Input Data'!F356</f>
        <v>10</v>
      </c>
      <c r="G340" s="86">
        <f>'Input Data'!G356</f>
        <v>14.5</v>
      </c>
      <c r="H340" s="86">
        <f>'Input Data'!H356</f>
        <v>0</v>
      </c>
      <c r="I340" s="86">
        <f>'Input Data'!I356</f>
        <v>0</v>
      </c>
      <c r="J340" s="86">
        <f t="shared" si="10"/>
        <v>138.9</v>
      </c>
      <c r="K340" s="88">
        <f>J340*'Input Data'!AF356</f>
        <v>6.9450000000000003</v>
      </c>
      <c r="L340" s="88">
        <f>J340*'Input Data'!AG356</f>
        <v>0</v>
      </c>
      <c r="M340" s="88">
        <f t="shared" si="11"/>
        <v>145.845</v>
      </c>
    </row>
    <row r="341" spans="1:13" hidden="1" x14ac:dyDescent="0.2">
      <c r="A341" s="86" t="str">
        <f>'Input Data'!B357</f>
        <v>GOLDEN</v>
      </c>
      <c r="B341" s="86" t="str">
        <f>'Input Data'!AH357</f>
        <v>1050 TRANS CANADA HWY</v>
      </c>
      <c r="C341" s="86" t="str">
        <f>'Input Data'!C357</f>
        <v>BC</v>
      </c>
      <c r="D341" s="86" t="str">
        <f>'Input Data'!D357</f>
        <v>ETHANOL REG</v>
      </c>
      <c r="E341" s="86">
        <f>'Input Data'!P357</f>
        <v>109.9</v>
      </c>
      <c r="F341" s="86">
        <f>'Input Data'!F357</f>
        <v>10</v>
      </c>
      <c r="G341" s="86">
        <f>'Input Data'!G357</f>
        <v>14.5</v>
      </c>
      <c r="H341" s="86">
        <f>'Input Data'!H357</f>
        <v>0</v>
      </c>
      <c r="I341" s="86">
        <f>'Input Data'!I357</f>
        <v>0</v>
      </c>
      <c r="J341" s="86">
        <f t="shared" si="10"/>
        <v>134.4</v>
      </c>
      <c r="K341" s="88">
        <f>J341*'Input Data'!AF357</f>
        <v>6.7200000000000006</v>
      </c>
      <c r="L341" s="88">
        <f>J341*'Input Data'!AG357</f>
        <v>0</v>
      </c>
      <c r="M341" s="88">
        <f t="shared" si="11"/>
        <v>141.12</v>
      </c>
    </row>
    <row r="342" spans="1:13" hidden="1" x14ac:dyDescent="0.2">
      <c r="A342" s="86" t="str">
        <f>'Input Data'!B358</f>
        <v>GOLDEN</v>
      </c>
      <c r="B342" s="86" t="str">
        <f>'Input Data'!AH358</f>
        <v>1050 TRANS CANADA HWY</v>
      </c>
      <c r="C342" s="86" t="str">
        <f>'Input Data'!C358</f>
        <v>BC</v>
      </c>
      <c r="D342" s="86" t="str">
        <f>'Input Data'!D358</f>
        <v>PREMIUM</v>
      </c>
      <c r="E342" s="86">
        <f>'Input Data'!P358</f>
        <v>129.9</v>
      </c>
      <c r="F342" s="86">
        <f>'Input Data'!F358</f>
        <v>10</v>
      </c>
      <c r="G342" s="86">
        <f>'Input Data'!G358</f>
        <v>14.5</v>
      </c>
      <c r="H342" s="86">
        <f>'Input Data'!H358</f>
        <v>0</v>
      </c>
      <c r="I342" s="86">
        <f>'Input Data'!I358</f>
        <v>0</v>
      </c>
      <c r="J342" s="86">
        <f t="shared" si="10"/>
        <v>154.4</v>
      </c>
      <c r="K342" s="88">
        <f>J342*'Input Data'!AF358</f>
        <v>7.7200000000000006</v>
      </c>
      <c r="L342" s="88">
        <f>J342*'Input Data'!AG358</f>
        <v>0</v>
      </c>
      <c r="M342" s="88">
        <f t="shared" si="11"/>
        <v>162.12</v>
      </c>
    </row>
    <row r="343" spans="1:13" hidden="1" x14ac:dyDescent="0.2">
      <c r="A343" s="86" t="str">
        <f>'Input Data'!B359</f>
        <v>HOPE</v>
      </c>
      <c r="B343" s="86" t="str">
        <f>'Input Data'!AH359</f>
        <v>61850 FLOOD HOPE RD</v>
      </c>
      <c r="C343" s="86" t="str">
        <f>'Input Data'!C359</f>
        <v>BC</v>
      </c>
      <c r="D343" s="86" t="str">
        <f>'Input Data'!D359</f>
        <v>D LS DYED</v>
      </c>
      <c r="E343" s="86">
        <f>'Input Data'!P359</f>
        <v>88.4</v>
      </c>
      <c r="F343" s="86">
        <f>'Input Data'!F359</f>
        <v>4</v>
      </c>
      <c r="G343" s="86">
        <f>'Input Data'!G359</f>
        <v>3</v>
      </c>
      <c r="H343" s="86">
        <f>'Input Data'!H359</f>
        <v>0</v>
      </c>
      <c r="I343" s="86">
        <f>'Input Data'!I359</f>
        <v>0</v>
      </c>
      <c r="J343" s="86">
        <f t="shared" si="10"/>
        <v>95.4</v>
      </c>
      <c r="K343" s="88">
        <f>J343*'Input Data'!AF359</f>
        <v>4.7700000000000005</v>
      </c>
      <c r="L343" s="88">
        <f>J343*'Input Data'!AG359</f>
        <v>0</v>
      </c>
      <c r="M343" s="88">
        <f t="shared" si="11"/>
        <v>100.17</v>
      </c>
    </row>
    <row r="344" spans="1:13" hidden="1" x14ac:dyDescent="0.2">
      <c r="A344" s="86" t="str">
        <f>'Input Data'!B360</f>
        <v>HOPE</v>
      </c>
      <c r="B344" s="86" t="str">
        <f>'Input Data'!AH360</f>
        <v>61850 FLOOD HOPE RD</v>
      </c>
      <c r="C344" s="86" t="str">
        <f>'Input Data'!C360</f>
        <v>BC</v>
      </c>
      <c r="D344" s="86" t="str">
        <f>'Input Data'!D360</f>
        <v>DIESEL LS</v>
      </c>
      <c r="E344" s="86">
        <f>'Input Data'!P360</f>
        <v>122.1</v>
      </c>
      <c r="F344" s="86">
        <f>'Input Data'!F360</f>
        <v>4</v>
      </c>
      <c r="G344" s="86">
        <f>'Input Data'!G360</f>
        <v>15</v>
      </c>
      <c r="H344" s="86">
        <f>'Input Data'!H360</f>
        <v>0</v>
      </c>
      <c r="I344" s="86">
        <f>'Input Data'!I360</f>
        <v>0</v>
      </c>
      <c r="J344" s="86">
        <f t="shared" si="10"/>
        <v>141.1</v>
      </c>
      <c r="K344" s="88">
        <f>J344*'Input Data'!AF360</f>
        <v>7.0549999999999997</v>
      </c>
      <c r="L344" s="88">
        <f>J344*'Input Data'!AG360</f>
        <v>0</v>
      </c>
      <c r="M344" s="88">
        <f t="shared" si="11"/>
        <v>148.155</v>
      </c>
    </row>
    <row r="345" spans="1:13" hidden="1" x14ac:dyDescent="0.2">
      <c r="A345" s="86" t="str">
        <f>'Input Data'!B361</f>
        <v>HOPE</v>
      </c>
      <c r="B345" s="86" t="str">
        <f>'Input Data'!AH361</f>
        <v>61850 FLOOD HOPE RD</v>
      </c>
      <c r="C345" s="86" t="str">
        <f>'Input Data'!C361</f>
        <v>BC</v>
      </c>
      <c r="D345" s="86" t="str">
        <f>'Input Data'!D361</f>
        <v>ETHANOL REG</v>
      </c>
      <c r="E345" s="86">
        <f>'Input Data'!P361</f>
        <v>112.5</v>
      </c>
      <c r="F345" s="86">
        <f>'Input Data'!F361</f>
        <v>10</v>
      </c>
      <c r="G345" s="86">
        <f>'Input Data'!G361</f>
        <v>14.5</v>
      </c>
      <c r="H345" s="86">
        <f>'Input Data'!H361</f>
        <v>0</v>
      </c>
      <c r="I345" s="86">
        <f>'Input Data'!I361</f>
        <v>0</v>
      </c>
      <c r="J345" s="86">
        <f t="shared" si="10"/>
        <v>137</v>
      </c>
      <c r="K345" s="88">
        <f>J345*'Input Data'!AF361</f>
        <v>6.8500000000000005</v>
      </c>
      <c r="L345" s="88">
        <f>J345*'Input Data'!AG361</f>
        <v>0</v>
      </c>
      <c r="M345" s="88">
        <f t="shared" si="11"/>
        <v>143.85</v>
      </c>
    </row>
    <row r="346" spans="1:13" hidden="1" x14ac:dyDescent="0.2">
      <c r="A346" s="86" t="str">
        <f>'Input Data'!B362</f>
        <v>HOPE</v>
      </c>
      <c r="B346" s="86" t="str">
        <f>'Input Data'!AH362</f>
        <v>61850 FLOOD HOPE RD</v>
      </c>
      <c r="C346" s="86" t="str">
        <f>'Input Data'!C362</f>
        <v>BC</v>
      </c>
      <c r="D346" s="86" t="str">
        <f>'Input Data'!D362</f>
        <v>REGULAR</v>
      </c>
      <c r="E346" s="86">
        <f>'Input Data'!P362</f>
        <v>81.400000000000006</v>
      </c>
      <c r="F346" s="86">
        <f>'Input Data'!F362</f>
        <v>10</v>
      </c>
      <c r="G346" s="86">
        <f>'Input Data'!G362</f>
        <v>14.5</v>
      </c>
      <c r="H346" s="86">
        <f>'Input Data'!H362</f>
        <v>0</v>
      </c>
      <c r="I346" s="86">
        <f>'Input Data'!I362</f>
        <v>0</v>
      </c>
      <c r="J346" s="86">
        <f t="shared" si="10"/>
        <v>105.9</v>
      </c>
      <c r="K346" s="88">
        <f>J346*'Input Data'!AF362</f>
        <v>5.2950000000000008</v>
      </c>
      <c r="L346" s="88">
        <f>J346*'Input Data'!AG362</f>
        <v>0</v>
      </c>
      <c r="M346" s="88">
        <f t="shared" si="11"/>
        <v>111.19500000000001</v>
      </c>
    </row>
    <row r="347" spans="1:13" hidden="1" x14ac:dyDescent="0.2">
      <c r="A347" s="86" t="str">
        <f>'Input Data'!B363</f>
        <v>HOPE</v>
      </c>
      <c r="B347" s="86" t="str">
        <f>'Input Data'!AH363</f>
        <v>61850 FLOOD HOPE RD</v>
      </c>
      <c r="C347" s="86" t="str">
        <f>'Input Data'!C363</f>
        <v>BC</v>
      </c>
      <c r="D347" s="86" t="str">
        <f>'Input Data'!D363</f>
        <v>UNBRAND DEF</v>
      </c>
      <c r="E347" s="86">
        <f>'Input Data'!P363</f>
        <v>119.5</v>
      </c>
      <c r="F347" s="86">
        <f>'Input Data'!F363</f>
        <v>0</v>
      </c>
      <c r="G347" s="86">
        <f>'Input Data'!G363</f>
        <v>0</v>
      </c>
      <c r="H347" s="86">
        <f>'Input Data'!H363</f>
        <v>0</v>
      </c>
      <c r="I347" s="86">
        <f>'Input Data'!I363</f>
        <v>0</v>
      </c>
      <c r="J347" s="86">
        <f t="shared" si="10"/>
        <v>119.5</v>
      </c>
      <c r="K347" s="88">
        <f>J347*'Input Data'!AF363</f>
        <v>14.34</v>
      </c>
      <c r="L347" s="88">
        <f>J347*'Input Data'!AG363</f>
        <v>0</v>
      </c>
      <c r="M347" s="88">
        <f t="shared" si="11"/>
        <v>133.84</v>
      </c>
    </row>
    <row r="348" spans="1:13" hidden="1" x14ac:dyDescent="0.2">
      <c r="A348" s="86" t="str">
        <f>'Input Data'!B364</f>
        <v>HOPE</v>
      </c>
      <c r="B348" s="86" t="str">
        <f>'Input Data'!AH364</f>
        <v>19700 KLASSEN RD</v>
      </c>
      <c r="C348" s="86" t="str">
        <f>'Input Data'!C364</f>
        <v>BC</v>
      </c>
      <c r="D348" s="86" t="str">
        <f>'Input Data'!D364</f>
        <v>D LS DYED</v>
      </c>
      <c r="E348" s="86">
        <f>'Input Data'!P364</f>
        <v>122</v>
      </c>
      <c r="F348" s="86">
        <f>'Input Data'!F364</f>
        <v>4</v>
      </c>
      <c r="G348" s="86">
        <f>'Input Data'!G364</f>
        <v>3</v>
      </c>
      <c r="H348" s="86">
        <f>'Input Data'!H364</f>
        <v>0</v>
      </c>
      <c r="I348" s="86">
        <f>'Input Data'!I364</f>
        <v>0</v>
      </c>
      <c r="J348" s="86">
        <f t="shared" si="10"/>
        <v>129</v>
      </c>
      <c r="K348" s="88">
        <f>J348*'Input Data'!AF364</f>
        <v>6.45</v>
      </c>
      <c r="L348" s="88">
        <f>J348*'Input Data'!AG364</f>
        <v>0</v>
      </c>
      <c r="M348" s="88">
        <f t="shared" si="11"/>
        <v>135.44999999999999</v>
      </c>
    </row>
    <row r="349" spans="1:13" hidden="1" x14ac:dyDescent="0.2">
      <c r="A349" s="86" t="str">
        <f>'Input Data'!B365</f>
        <v>HOPE</v>
      </c>
      <c r="B349" s="86" t="str">
        <f>'Input Data'!AH365</f>
        <v>19700 KLASSEN RD</v>
      </c>
      <c r="C349" s="86" t="str">
        <f>'Input Data'!C365</f>
        <v>BC</v>
      </c>
      <c r="D349" s="86" t="str">
        <f>'Input Data'!D365</f>
        <v>DIESEL LS</v>
      </c>
      <c r="E349" s="86">
        <f>'Input Data'!P365</f>
        <v>122</v>
      </c>
      <c r="F349" s="86">
        <f>'Input Data'!F365</f>
        <v>4</v>
      </c>
      <c r="G349" s="86">
        <f>'Input Data'!G365</f>
        <v>15</v>
      </c>
      <c r="H349" s="86">
        <f>'Input Data'!H365</f>
        <v>0</v>
      </c>
      <c r="I349" s="86">
        <f>'Input Data'!I365</f>
        <v>0</v>
      </c>
      <c r="J349" s="86">
        <f t="shared" si="10"/>
        <v>141</v>
      </c>
      <c r="K349" s="88">
        <f>J349*'Input Data'!AF365</f>
        <v>7.0500000000000007</v>
      </c>
      <c r="L349" s="88">
        <f>J349*'Input Data'!AG365</f>
        <v>0</v>
      </c>
      <c r="M349" s="88">
        <f t="shared" si="11"/>
        <v>148.05000000000001</v>
      </c>
    </row>
    <row r="350" spans="1:13" hidden="1" x14ac:dyDescent="0.2">
      <c r="A350" s="86" t="str">
        <f>'Input Data'!B366</f>
        <v>HOPE</v>
      </c>
      <c r="B350" s="86" t="str">
        <f>'Input Data'!AH366</f>
        <v>19700 KLASSEN RD</v>
      </c>
      <c r="C350" s="86" t="str">
        <f>'Input Data'!C366</f>
        <v>BC</v>
      </c>
      <c r="D350" s="86" t="str">
        <f>'Input Data'!D366</f>
        <v>ETH MID</v>
      </c>
      <c r="E350" s="86">
        <f>'Input Data'!P366</f>
        <v>121.1</v>
      </c>
      <c r="F350" s="86">
        <f>'Input Data'!F366</f>
        <v>10</v>
      </c>
      <c r="G350" s="86">
        <f>'Input Data'!G366</f>
        <v>14.5</v>
      </c>
      <c r="H350" s="86">
        <f>'Input Data'!H366</f>
        <v>0</v>
      </c>
      <c r="I350" s="86">
        <f>'Input Data'!I366</f>
        <v>0</v>
      </c>
      <c r="J350" s="86">
        <f t="shared" si="10"/>
        <v>145.6</v>
      </c>
      <c r="K350" s="88">
        <f>J350*'Input Data'!AF366</f>
        <v>7.28</v>
      </c>
      <c r="L350" s="88">
        <f>J350*'Input Data'!AG366</f>
        <v>0</v>
      </c>
      <c r="M350" s="88">
        <f t="shared" si="11"/>
        <v>152.88</v>
      </c>
    </row>
    <row r="351" spans="1:13" hidden="1" x14ac:dyDescent="0.2">
      <c r="A351" s="86" t="str">
        <f>'Input Data'!B367</f>
        <v>HOPE</v>
      </c>
      <c r="B351" s="86" t="str">
        <f>'Input Data'!AH367</f>
        <v>19700 KLASSEN RD</v>
      </c>
      <c r="C351" s="86" t="str">
        <f>'Input Data'!C367</f>
        <v>BC</v>
      </c>
      <c r="D351" s="86" t="str">
        <f>'Input Data'!D367</f>
        <v>ETH REG DYE</v>
      </c>
      <c r="E351" s="86">
        <f>'Input Data'!P367</f>
        <v>112.1</v>
      </c>
      <c r="F351" s="86">
        <f>'Input Data'!F367</f>
        <v>10</v>
      </c>
      <c r="G351" s="86">
        <f>'Input Data'!G367</f>
        <v>3</v>
      </c>
      <c r="H351" s="86">
        <f>'Input Data'!H367</f>
        <v>0</v>
      </c>
      <c r="I351" s="86">
        <f>'Input Data'!I367</f>
        <v>0</v>
      </c>
      <c r="J351" s="86">
        <f t="shared" si="10"/>
        <v>125.1</v>
      </c>
      <c r="K351" s="88">
        <f>J351*'Input Data'!AF367</f>
        <v>6.2549999999999999</v>
      </c>
      <c r="L351" s="88">
        <f>J351*'Input Data'!AG367</f>
        <v>0</v>
      </c>
      <c r="M351" s="88">
        <f t="shared" si="11"/>
        <v>131.35499999999999</v>
      </c>
    </row>
    <row r="352" spans="1:13" hidden="1" x14ac:dyDescent="0.2">
      <c r="A352" s="86" t="str">
        <f>'Input Data'!B368</f>
        <v>HOPE</v>
      </c>
      <c r="B352" s="86" t="str">
        <f>'Input Data'!AH368</f>
        <v>19700 KLASSEN RD</v>
      </c>
      <c r="C352" s="86" t="str">
        <f>'Input Data'!C368</f>
        <v>BC</v>
      </c>
      <c r="D352" s="86" t="str">
        <f>'Input Data'!D368</f>
        <v>ETHANOL REG</v>
      </c>
      <c r="E352" s="86">
        <f>'Input Data'!P368</f>
        <v>112.1</v>
      </c>
      <c r="F352" s="86">
        <f>'Input Data'!F368</f>
        <v>10</v>
      </c>
      <c r="G352" s="86">
        <f>'Input Data'!G368</f>
        <v>14.5</v>
      </c>
      <c r="H352" s="86">
        <f>'Input Data'!H368</f>
        <v>0</v>
      </c>
      <c r="I352" s="86">
        <f>'Input Data'!I368</f>
        <v>0</v>
      </c>
      <c r="J352" s="86">
        <f t="shared" si="10"/>
        <v>136.6</v>
      </c>
      <c r="K352" s="88">
        <f>J352*'Input Data'!AF368</f>
        <v>6.83</v>
      </c>
      <c r="L352" s="88">
        <f>J352*'Input Data'!AG368</f>
        <v>0</v>
      </c>
      <c r="M352" s="88">
        <f t="shared" si="11"/>
        <v>143.43</v>
      </c>
    </row>
    <row r="353" spans="1:13" hidden="1" x14ac:dyDescent="0.2">
      <c r="A353" s="86" t="str">
        <f>'Input Data'!B369</f>
        <v>HOPE</v>
      </c>
      <c r="B353" s="86" t="str">
        <f>'Input Data'!AH369</f>
        <v>19700 KLASSEN RD</v>
      </c>
      <c r="C353" s="86" t="str">
        <f>'Input Data'!C369</f>
        <v>BC</v>
      </c>
      <c r="D353" s="86" t="str">
        <f>'Input Data'!D369</f>
        <v>PREMIUM</v>
      </c>
      <c r="E353" s="86">
        <f>'Input Data'!P369</f>
        <v>133.69999999999999</v>
      </c>
      <c r="F353" s="86">
        <f>'Input Data'!F369</f>
        <v>10</v>
      </c>
      <c r="G353" s="86">
        <f>'Input Data'!G369</f>
        <v>14.5</v>
      </c>
      <c r="H353" s="86">
        <f>'Input Data'!H369</f>
        <v>0</v>
      </c>
      <c r="I353" s="86">
        <f>'Input Data'!I369</f>
        <v>0</v>
      </c>
      <c r="J353" s="86">
        <f t="shared" si="10"/>
        <v>158.19999999999999</v>
      </c>
      <c r="K353" s="88">
        <f>J353*'Input Data'!AF369</f>
        <v>7.91</v>
      </c>
      <c r="L353" s="88">
        <f>J353*'Input Data'!AG369</f>
        <v>0</v>
      </c>
      <c r="M353" s="88">
        <f t="shared" si="11"/>
        <v>166.10999999999999</v>
      </c>
    </row>
    <row r="354" spans="1:13" hidden="1" x14ac:dyDescent="0.2">
      <c r="A354" s="86" t="str">
        <f>'Input Data'!B370</f>
        <v>HOPE</v>
      </c>
      <c r="B354" s="86" t="str">
        <f>'Input Data'!AH370</f>
        <v>19700 KLASSEN RD</v>
      </c>
      <c r="C354" s="86" t="str">
        <f>'Input Data'!C370</f>
        <v>BC</v>
      </c>
      <c r="D354" s="86" t="str">
        <f>'Input Data'!D370</f>
        <v>UNBRAND DEF</v>
      </c>
      <c r="E354" s="86">
        <f>'Input Data'!P370</f>
        <v>98.1</v>
      </c>
      <c r="F354" s="86">
        <f>'Input Data'!F370</f>
        <v>0</v>
      </c>
      <c r="G354" s="86">
        <f>'Input Data'!G370</f>
        <v>0</v>
      </c>
      <c r="H354" s="86">
        <f>'Input Data'!H370</f>
        <v>0</v>
      </c>
      <c r="I354" s="86">
        <f>'Input Data'!I370</f>
        <v>0</v>
      </c>
      <c r="J354" s="86">
        <f t="shared" si="10"/>
        <v>98.1</v>
      </c>
      <c r="K354" s="88">
        <f>J354*'Input Data'!AF370</f>
        <v>11.771999999999998</v>
      </c>
      <c r="L354" s="88">
        <f>J354*'Input Data'!AG370</f>
        <v>0</v>
      </c>
      <c r="M354" s="88">
        <f t="shared" si="11"/>
        <v>109.87199999999999</v>
      </c>
    </row>
    <row r="355" spans="1:13" hidden="1" x14ac:dyDescent="0.2">
      <c r="A355" s="86" t="str">
        <f>'Input Data'!B371</f>
        <v>INVERMERE</v>
      </c>
      <c r="B355" s="86" t="str">
        <f>'Input Data'!AH371</f>
        <v>548 Hwy 93/95 &amp; Cooper Rd</v>
      </c>
      <c r="C355" s="86" t="str">
        <f>'Input Data'!C371</f>
        <v>BC</v>
      </c>
      <c r="D355" s="86" t="str">
        <f>'Input Data'!D371</f>
        <v>DIESEL LS</v>
      </c>
      <c r="E355" s="86">
        <f>'Input Data'!P371</f>
        <v>123.3</v>
      </c>
      <c r="F355" s="86">
        <f>'Input Data'!F371</f>
        <v>4</v>
      </c>
      <c r="G355" s="86">
        <f>'Input Data'!G371</f>
        <v>15</v>
      </c>
      <c r="H355" s="86">
        <f>'Input Data'!H371</f>
        <v>0</v>
      </c>
      <c r="I355" s="86">
        <f>'Input Data'!I371</f>
        <v>0</v>
      </c>
      <c r="J355" s="86">
        <f t="shared" si="10"/>
        <v>142.30000000000001</v>
      </c>
      <c r="K355" s="88">
        <f>J355*'Input Data'!AF371</f>
        <v>7.1150000000000011</v>
      </c>
      <c r="L355" s="88">
        <f>J355*'Input Data'!AG371</f>
        <v>0</v>
      </c>
      <c r="M355" s="88">
        <f t="shared" si="11"/>
        <v>149.41500000000002</v>
      </c>
    </row>
    <row r="356" spans="1:13" hidden="1" x14ac:dyDescent="0.2">
      <c r="A356" s="86" t="str">
        <f>'Input Data'!B372</f>
        <v>INVERMERE</v>
      </c>
      <c r="B356" s="86" t="str">
        <f>'Input Data'!AH372</f>
        <v>548 Hwy 93/95 &amp; Cooper Rd</v>
      </c>
      <c r="C356" s="86" t="str">
        <f>'Input Data'!C372</f>
        <v>BC</v>
      </c>
      <c r="D356" s="86" t="str">
        <f>'Input Data'!D372</f>
        <v>ETHANOL REG</v>
      </c>
      <c r="E356" s="86">
        <f>'Input Data'!P372</f>
        <v>109.3</v>
      </c>
      <c r="F356" s="86">
        <f>'Input Data'!F372</f>
        <v>10</v>
      </c>
      <c r="G356" s="86">
        <f>'Input Data'!G372</f>
        <v>14.5</v>
      </c>
      <c r="H356" s="86">
        <f>'Input Data'!H372</f>
        <v>0</v>
      </c>
      <c r="I356" s="86">
        <f>'Input Data'!I372</f>
        <v>0</v>
      </c>
      <c r="J356" s="86">
        <f t="shared" si="10"/>
        <v>133.80000000000001</v>
      </c>
      <c r="K356" s="88">
        <f>J356*'Input Data'!AF372</f>
        <v>6.6900000000000013</v>
      </c>
      <c r="L356" s="88">
        <f>J356*'Input Data'!AG372</f>
        <v>0</v>
      </c>
      <c r="M356" s="88">
        <f t="shared" si="11"/>
        <v>140.49</v>
      </c>
    </row>
    <row r="357" spans="1:13" hidden="1" x14ac:dyDescent="0.2">
      <c r="A357" s="86" t="str">
        <f>'Input Data'!B373</f>
        <v>INVERMERE</v>
      </c>
      <c r="B357" s="86" t="str">
        <f>'Input Data'!AH373</f>
        <v>548 Hwy 93/95 &amp; Cooper Rd</v>
      </c>
      <c r="C357" s="86" t="str">
        <f>'Input Data'!C373</f>
        <v>BC</v>
      </c>
      <c r="D357" s="86" t="str">
        <f>'Input Data'!D373</f>
        <v>UNBRAND DEF</v>
      </c>
      <c r="E357" s="86">
        <f>'Input Data'!P373</f>
        <v>145.5</v>
      </c>
      <c r="F357" s="86">
        <f>'Input Data'!F373</f>
        <v>0</v>
      </c>
      <c r="G357" s="86">
        <f>'Input Data'!G373</f>
        <v>0</v>
      </c>
      <c r="H357" s="86">
        <f>'Input Data'!H373</f>
        <v>0</v>
      </c>
      <c r="I357" s="86">
        <f>'Input Data'!I373</f>
        <v>0</v>
      </c>
      <c r="J357" s="86">
        <f t="shared" si="10"/>
        <v>145.5</v>
      </c>
      <c r="K357" s="88">
        <f>J357*'Input Data'!AF373</f>
        <v>17.46</v>
      </c>
      <c r="L357" s="88">
        <f>J357*'Input Data'!AG373</f>
        <v>0</v>
      </c>
      <c r="M357" s="88">
        <f t="shared" si="11"/>
        <v>162.96</v>
      </c>
    </row>
    <row r="358" spans="1:13" hidden="1" x14ac:dyDescent="0.2">
      <c r="A358" s="86" t="str">
        <f>'Input Data'!B374</f>
        <v>KAMLOOPS</v>
      </c>
      <c r="B358" s="86" t="str">
        <f>'Input Data'!AH374</f>
        <v>1925 W TRANS CANADA HWY EAST FONTAGE RD</v>
      </c>
      <c r="C358" s="86" t="str">
        <f>'Input Data'!C374</f>
        <v>BC</v>
      </c>
      <c r="D358" s="86" t="str">
        <f>'Input Data'!D374</f>
        <v>D LS DYED</v>
      </c>
      <c r="E358" s="86">
        <f>'Input Data'!P374</f>
        <v>122.33000000000001</v>
      </c>
      <c r="F358" s="86">
        <f>'Input Data'!F374</f>
        <v>4</v>
      </c>
      <c r="G358" s="86">
        <f>'Input Data'!G374</f>
        <v>3</v>
      </c>
      <c r="H358" s="86">
        <f>'Input Data'!H374</f>
        <v>0</v>
      </c>
      <c r="I358" s="86">
        <f>'Input Data'!I374</f>
        <v>0</v>
      </c>
      <c r="J358" s="86">
        <f t="shared" si="10"/>
        <v>129.33000000000001</v>
      </c>
      <c r="K358" s="88">
        <f>J358*'Input Data'!AF374</f>
        <v>6.4665000000000008</v>
      </c>
      <c r="L358" s="88">
        <f>J358*'Input Data'!AG374</f>
        <v>0</v>
      </c>
      <c r="M358" s="88">
        <f t="shared" si="11"/>
        <v>135.79650000000001</v>
      </c>
    </row>
    <row r="359" spans="1:13" hidden="1" x14ac:dyDescent="0.2">
      <c r="A359" s="86" t="str">
        <f>'Input Data'!B375</f>
        <v>KAMLOOPS</v>
      </c>
      <c r="B359" s="86" t="str">
        <f>'Input Data'!AH375</f>
        <v>1925 W TRANS CANADA HWY EAST FONTAGE RD</v>
      </c>
      <c r="C359" s="86" t="str">
        <f>'Input Data'!C375</f>
        <v>BC</v>
      </c>
      <c r="D359" s="86" t="str">
        <f>'Input Data'!D375</f>
        <v>DIESEL LS</v>
      </c>
      <c r="E359" s="86">
        <f>'Input Data'!P375</f>
        <v>122.33000000000001</v>
      </c>
      <c r="F359" s="86">
        <f>'Input Data'!F375</f>
        <v>4</v>
      </c>
      <c r="G359" s="86">
        <f>'Input Data'!G375</f>
        <v>15</v>
      </c>
      <c r="H359" s="86">
        <f>'Input Data'!H375</f>
        <v>0</v>
      </c>
      <c r="I359" s="86">
        <f>'Input Data'!I375</f>
        <v>0</v>
      </c>
      <c r="J359" s="86">
        <f t="shared" si="10"/>
        <v>141.33000000000001</v>
      </c>
      <c r="K359" s="88">
        <f>J359*'Input Data'!AF375</f>
        <v>7.0665000000000013</v>
      </c>
      <c r="L359" s="88">
        <f>J359*'Input Data'!AG375</f>
        <v>0</v>
      </c>
      <c r="M359" s="88">
        <f t="shared" si="11"/>
        <v>148.3965</v>
      </c>
    </row>
    <row r="360" spans="1:13" hidden="1" x14ac:dyDescent="0.2">
      <c r="A360" s="86" t="str">
        <f>'Input Data'!B376</f>
        <v>KAMLOOPS</v>
      </c>
      <c r="B360" s="86" t="str">
        <f>'Input Data'!AH376</f>
        <v>1925 W TRANS CANADA HWY EAST FONTAGE RD</v>
      </c>
      <c r="C360" s="86" t="str">
        <f>'Input Data'!C376</f>
        <v>BC</v>
      </c>
      <c r="D360" s="86" t="str">
        <f>'Input Data'!D376</f>
        <v>ETHANOL REG</v>
      </c>
      <c r="E360" s="86">
        <f>'Input Data'!P376</f>
        <v>109.93</v>
      </c>
      <c r="F360" s="86">
        <f>'Input Data'!F376</f>
        <v>10</v>
      </c>
      <c r="G360" s="86">
        <f>'Input Data'!G376</f>
        <v>14.5</v>
      </c>
      <c r="H360" s="86">
        <f>'Input Data'!H376</f>
        <v>0</v>
      </c>
      <c r="I360" s="86">
        <f>'Input Data'!I376</f>
        <v>0</v>
      </c>
      <c r="J360" s="86">
        <f t="shared" si="10"/>
        <v>134.43</v>
      </c>
      <c r="K360" s="88">
        <f>J360*'Input Data'!AF376</f>
        <v>6.7215000000000007</v>
      </c>
      <c r="L360" s="88">
        <f>J360*'Input Data'!AG376</f>
        <v>0</v>
      </c>
      <c r="M360" s="88">
        <f t="shared" si="11"/>
        <v>141.1515</v>
      </c>
    </row>
    <row r="361" spans="1:13" hidden="1" x14ac:dyDescent="0.2">
      <c r="A361" s="86" t="str">
        <f>'Input Data'!B377</f>
        <v>KAMLOOPS</v>
      </c>
      <c r="B361" s="86" t="str">
        <f>'Input Data'!AH377</f>
        <v>1925 W TRANS CANADA HWY EAST FONTAGE RD</v>
      </c>
      <c r="C361" s="86" t="str">
        <f>'Input Data'!C377</f>
        <v>BC</v>
      </c>
      <c r="D361" s="86" t="str">
        <f>'Input Data'!D377</f>
        <v>UNBRAND DEF</v>
      </c>
      <c r="E361" s="86">
        <f>'Input Data'!P377</f>
        <v>129.4</v>
      </c>
      <c r="F361" s="86">
        <f>'Input Data'!F377</f>
        <v>0</v>
      </c>
      <c r="G361" s="86">
        <f>'Input Data'!G377</f>
        <v>0</v>
      </c>
      <c r="H361" s="86">
        <f>'Input Data'!H377</f>
        <v>0</v>
      </c>
      <c r="I361" s="86">
        <f>'Input Data'!I377</f>
        <v>0</v>
      </c>
      <c r="J361" s="86">
        <f t="shared" si="10"/>
        <v>129.4</v>
      </c>
      <c r="K361" s="88">
        <f>J361*'Input Data'!AF377</f>
        <v>15.528</v>
      </c>
      <c r="L361" s="88">
        <f>J361*'Input Data'!AG377</f>
        <v>0</v>
      </c>
      <c r="M361" s="88">
        <f t="shared" si="11"/>
        <v>144.928</v>
      </c>
    </row>
    <row r="362" spans="1:13" hidden="1" x14ac:dyDescent="0.2">
      <c r="A362" s="86" t="str">
        <f>'Input Data'!B378</f>
        <v>KAMLOOPS</v>
      </c>
      <c r="B362" s="86" t="str">
        <f>'Input Data'!AH378</f>
        <v>1225 CHIEF LOUIS RD</v>
      </c>
      <c r="C362" s="86" t="str">
        <f>'Input Data'!C378</f>
        <v>BC</v>
      </c>
      <c r="D362" s="86" t="str">
        <f>'Input Data'!D378</f>
        <v>D LS DYED</v>
      </c>
      <c r="E362" s="86">
        <f>'Input Data'!P378</f>
        <v>122.33000000000001</v>
      </c>
      <c r="F362" s="86">
        <f>'Input Data'!F378</f>
        <v>4</v>
      </c>
      <c r="G362" s="86">
        <f>'Input Data'!G378</f>
        <v>3</v>
      </c>
      <c r="H362" s="86">
        <f>'Input Data'!H378</f>
        <v>0</v>
      </c>
      <c r="I362" s="86">
        <f>'Input Data'!I378</f>
        <v>0</v>
      </c>
      <c r="J362" s="86">
        <f t="shared" si="10"/>
        <v>129.33000000000001</v>
      </c>
      <c r="K362" s="88">
        <f>J362*'Input Data'!AF378</f>
        <v>6.4665000000000008</v>
      </c>
      <c r="L362" s="88">
        <f>J362*'Input Data'!AG378</f>
        <v>0</v>
      </c>
      <c r="M362" s="88">
        <f t="shared" si="11"/>
        <v>135.79650000000001</v>
      </c>
    </row>
    <row r="363" spans="1:13" hidden="1" x14ac:dyDescent="0.2">
      <c r="A363" s="86" t="str">
        <f>'Input Data'!B379</f>
        <v>KAMLOOPS</v>
      </c>
      <c r="B363" s="86" t="str">
        <f>'Input Data'!AH379</f>
        <v>1225 CHIEF LOUIS RD</v>
      </c>
      <c r="C363" s="86" t="str">
        <f>'Input Data'!C379</f>
        <v>BC</v>
      </c>
      <c r="D363" s="86" t="str">
        <f>'Input Data'!D379</f>
        <v>DIESEL LS</v>
      </c>
      <c r="E363" s="86">
        <f>'Input Data'!P379</f>
        <v>122.33000000000001</v>
      </c>
      <c r="F363" s="86">
        <f>'Input Data'!F379</f>
        <v>4</v>
      </c>
      <c r="G363" s="86">
        <f>'Input Data'!G379</f>
        <v>15</v>
      </c>
      <c r="H363" s="86">
        <f>'Input Data'!H379</f>
        <v>0</v>
      </c>
      <c r="I363" s="86">
        <f>'Input Data'!I379</f>
        <v>0</v>
      </c>
      <c r="J363" s="86">
        <f t="shared" si="10"/>
        <v>141.33000000000001</v>
      </c>
      <c r="K363" s="88">
        <f>J363*'Input Data'!AF379</f>
        <v>7.0665000000000013</v>
      </c>
      <c r="L363" s="88">
        <f>J363*'Input Data'!AG379</f>
        <v>0</v>
      </c>
      <c r="M363" s="88">
        <f t="shared" si="11"/>
        <v>148.3965</v>
      </c>
    </row>
    <row r="364" spans="1:13" hidden="1" x14ac:dyDescent="0.2">
      <c r="A364" s="86" t="str">
        <f>'Input Data'!B380</f>
        <v>KAMLOOPS</v>
      </c>
      <c r="B364" s="86" t="str">
        <f>'Input Data'!AH380</f>
        <v>1225 CHIEF LOUIS RD</v>
      </c>
      <c r="C364" s="86" t="str">
        <f>'Input Data'!C380</f>
        <v>BC</v>
      </c>
      <c r="D364" s="86" t="str">
        <f>'Input Data'!D380</f>
        <v>ETHANOL REG</v>
      </c>
      <c r="E364" s="86">
        <f>'Input Data'!P380</f>
        <v>109.93</v>
      </c>
      <c r="F364" s="86">
        <f>'Input Data'!F380</f>
        <v>10</v>
      </c>
      <c r="G364" s="86">
        <f>'Input Data'!G380</f>
        <v>14.5</v>
      </c>
      <c r="H364" s="86">
        <f>'Input Data'!H380</f>
        <v>0</v>
      </c>
      <c r="I364" s="86">
        <f>'Input Data'!I380</f>
        <v>0</v>
      </c>
      <c r="J364" s="86">
        <f t="shared" si="10"/>
        <v>134.43</v>
      </c>
      <c r="K364" s="88">
        <f>J364*'Input Data'!AF380</f>
        <v>6.7215000000000007</v>
      </c>
      <c r="L364" s="88">
        <f>J364*'Input Data'!AG380</f>
        <v>0</v>
      </c>
      <c r="M364" s="88">
        <f t="shared" si="11"/>
        <v>141.1515</v>
      </c>
    </row>
    <row r="365" spans="1:13" hidden="1" x14ac:dyDescent="0.2">
      <c r="A365" s="86" t="str">
        <f>'Input Data'!B381</f>
        <v>KAMLOOPS</v>
      </c>
      <c r="B365" s="86" t="str">
        <f>'Input Data'!AH381</f>
        <v>1225 CHIEF LOUIS RD</v>
      </c>
      <c r="C365" s="86" t="str">
        <f>'Input Data'!C381</f>
        <v>BC</v>
      </c>
      <c r="D365" s="86" t="str">
        <f>'Input Data'!D381</f>
        <v>PREM DYED</v>
      </c>
      <c r="E365" s="86">
        <f>'Input Data'!P381</f>
        <v>129.93</v>
      </c>
      <c r="F365" s="86">
        <f>'Input Data'!F381</f>
        <v>10</v>
      </c>
      <c r="G365" s="86">
        <f>'Input Data'!G381</f>
        <v>3</v>
      </c>
      <c r="H365" s="86">
        <f>'Input Data'!H381</f>
        <v>0</v>
      </c>
      <c r="I365" s="86">
        <f>'Input Data'!I381</f>
        <v>0</v>
      </c>
      <c r="J365" s="86">
        <f t="shared" si="10"/>
        <v>142.93</v>
      </c>
      <c r="K365" s="88">
        <f>J365*'Input Data'!AF381</f>
        <v>7.1465000000000005</v>
      </c>
      <c r="L365" s="88">
        <f>J365*'Input Data'!AG381</f>
        <v>0</v>
      </c>
      <c r="M365" s="88">
        <f t="shared" si="11"/>
        <v>150.07650000000001</v>
      </c>
    </row>
    <row r="366" spans="1:13" hidden="1" x14ac:dyDescent="0.2">
      <c r="A366" s="86" t="str">
        <f>'Input Data'!B382</f>
        <v>KAMLOOPS</v>
      </c>
      <c r="B366" s="86" t="str">
        <f>'Input Data'!AH382</f>
        <v>1225 CHIEF LOUIS RD</v>
      </c>
      <c r="C366" s="86" t="str">
        <f>'Input Data'!C382</f>
        <v>BC</v>
      </c>
      <c r="D366" s="86" t="str">
        <f>'Input Data'!D382</f>
        <v>UNBRAND DEF</v>
      </c>
      <c r="E366" s="86">
        <f>'Input Data'!P382</f>
        <v>129.4</v>
      </c>
      <c r="F366" s="86">
        <f>'Input Data'!F382</f>
        <v>0</v>
      </c>
      <c r="G366" s="86">
        <f>'Input Data'!G382</f>
        <v>0</v>
      </c>
      <c r="H366" s="86">
        <f>'Input Data'!H382</f>
        <v>0</v>
      </c>
      <c r="I366" s="86">
        <f>'Input Data'!I382</f>
        <v>0</v>
      </c>
      <c r="J366" s="86">
        <f t="shared" si="10"/>
        <v>129.4</v>
      </c>
      <c r="K366" s="88">
        <f>J366*'Input Data'!AF382</f>
        <v>15.528</v>
      </c>
      <c r="L366" s="88">
        <f>J366*'Input Data'!AG382</f>
        <v>0</v>
      </c>
      <c r="M366" s="88">
        <f t="shared" si="11"/>
        <v>144.928</v>
      </c>
    </row>
    <row r="367" spans="1:13" hidden="1" x14ac:dyDescent="0.2">
      <c r="A367" s="86" t="str">
        <f>'Input Data'!B383</f>
        <v>KAMLOOPS</v>
      </c>
      <c r="B367" s="86" t="str">
        <f>'Input Data'!AH383</f>
        <v>401 PAUL LAKE RD</v>
      </c>
      <c r="C367" s="86" t="str">
        <f>'Input Data'!C383</f>
        <v>BC</v>
      </c>
      <c r="D367" s="86" t="str">
        <f>'Input Data'!D383</f>
        <v>D LS DYED</v>
      </c>
      <c r="E367" s="86">
        <f>'Input Data'!P383</f>
        <v>122.33000000000001</v>
      </c>
      <c r="F367" s="86">
        <f>'Input Data'!F383</f>
        <v>4</v>
      </c>
      <c r="G367" s="86">
        <f>'Input Data'!G383</f>
        <v>3</v>
      </c>
      <c r="H367" s="86">
        <f>'Input Data'!H383</f>
        <v>0</v>
      </c>
      <c r="I367" s="86">
        <f>'Input Data'!I383</f>
        <v>0</v>
      </c>
      <c r="J367" s="86">
        <f t="shared" si="10"/>
        <v>129.33000000000001</v>
      </c>
      <c r="K367" s="88">
        <f>J367*'Input Data'!AF383</f>
        <v>6.4665000000000008</v>
      </c>
      <c r="L367" s="88">
        <f>J367*'Input Data'!AG383</f>
        <v>0</v>
      </c>
      <c r="M367" s="88">
        <f t="shared" si="11"/>
        <v>135.79650000000001</v>
      </c>
    </row>
    <row r="368" spans="1:13" hidden="1" x14ac:dyDescent="0.2">
      <c r="A368" s="86" t="str">
        <f>'Input Data'!B384</f>
        <v>KAMLOOPS</v>
      </c>
      <c r="B368" s="86" t="str">
        <f>'Input Data'!AH384</f>
        <v>401 PAUL LAKE RD</v>
      </c>
      <c r="C368" s="86" t="str">
        <f>'Input Data'!C384</f>
        <v>BC</v>
      </c>
      <c r="D368" s="86" t="str">
        <f>'Input Data'!D384</f>
        <v>DIESEL LS</v>
      </c>
      <c r="E368" s="86">
        <f>'Input Data'!P384</f>
        <v>122.33000000000001</v>
      </c>
      <c r="F368" s="86">
        <f>'Input Data'!F384</f>
        <v>4</v>
      </c>
      <c r="G368" s="86">
        <f>'Input Data'!G384</f>
        <v>15</v>
      </c>
      <c r="H368" s="86">
        <f>'Input Data'!H384</f>
        <v>0</v>
      </c>
      <c r="I368" s="86">
        <f>'Input Data'!I384</f>
        <v>0</v>
      </c>
      <c r="J368" s="86">
        <f t="shared" si="10"/>
        <v>141.33000000000001</v>
      </c>
      <c r="K368" s="88">
        <f>J368*'Input Data'!AF384</f>
        <v>7.0665000000000013</v>
      </c>
      <c r="L368" s="88">
        <f>J368*'Input Data'!AG384</f>
        <v>0</v>
      </c>
      <c r="M368" s="88">
        <f t="shared" si="11"/>
        <v>148.3965</v>
      </c>
    </row>
    <row r="369" spans="1:13" hidden="1" x14ac:dyDescent="0.2">
      <c r="A369" s="86" t="str">
        <f>'Input Data'!B385</f>
        <v>KAMLOOPS</v>
      </c>
      <c r="B369" s="86" t="str">
        <f>'Input Data'!AH385</f>
        <v>401 PAUL LAKE RD</v>
      </c>
      <c r="C369" s="86" t="str">
        <f>'Input Data'!C385</f>
        <v>BC</v>
      </c>
      <c r="D369" s="86" t="str">
        <f>'Input Data'!D385</f>
        <v>ETH MID</v>
      </c>
      <c r="E369" s="86">
        <f>'Input Data'!P385</f>
        <v>129.43</v>
      </c>
      <c r="F369" s="86">
        <f>'Input Data'!F385</f>
        <v>10</v>
      </c>
      <c r="G369" s="86">
        <f>'Input Data'!G385</f>
        <v>14.5</v>
      </c>
      <c r="H369" s="86">
        <f>'Input Data'!H385</f>
        <v>0</v>
      </c>
      <c r="I369" s="86">
        <f>'Input Data'!I385</f>
        <v>0</v>
      </c>
      <c r="J369" s="86">
        <f t="shared" si="10"/>
        <v>153.93</v>
      </c>
      <c r="K369" s="88">
        <f>J369*'Input Data'!AF385</f>
        <v>7.6965000000000003</v>
      </c>
      <c r="L369" s="88">
        <f>J369*'Input Data'!AG385</f>
        <v>0</v>
      </c>
      <c r="M369" s="88">
        <f t="shared" si="11"/>
        <v>161.62650000000002</v>
      </c>
    </row>
    <row r="370" spans="1:13" hidden="1" x14ac:dyDescent="0.2">
      <c r="A370" s="86" t="str">
        <f>'Input Data'!B386</f>
        <v>KAMLOOPS</v>
      </c>
      <c r="B370" s="86" t="str">
        <f>'Input Data'!AH386</f>
        <v>401 PAUL LAKE RD</v>
      </c>
      <c r="C370" s="86" t="str">
        <f>'Input Data'!C386</f>
        <v>BC</v>
      </c>
      <c r="D370" s="86" t="str">
        <f>'Input Data'!D386</f>
        <v>ETHANOL REG</v>
      </c>
      <c r="E370" s="86">
        <f>'Input Data'!P386</f>
        <v>109.93</v>
      </c>
      <c r="F370" s="86">
        <f>'Input Data'!F386</f>
        <v>10</v>
      </c>
      <c r="G370" s="86">
        <f>'Input Data'!G386</f>
        <v>14.5</v>
      </c>
      <c r="H370" s="86">
        <f>'Input Data'!H386</f>
        <v>0</v>
      </c>
      <c r="I370" s="86">
        <f>'Input Data'!I386</f>
        <v>0</v>
      </c>
      <c r="J370" s="86">
        <f t="shared" si="10"/>
        <v>134.43</v>
      </c>
      <c r="K370" s="88">
        <f>J370*'Input Data'!AF386</f>
        <v>6.7215000000000007</v>
      </c>
      <c r="L370" s="88">
        <f>J370*'Input Data'!AG386</f>
        <v>0</v>
      </c>
      <c r="M370" s="88">
        <f t="shared" si="11"/>
        <v>141.1515</v>
      </c>
    </row>
    <row r="371" spans="1:13" hidden="1" x14ac:dyDescent="0.2">
      <c r="A371" s="86" t="str">
        <f>'Input Data'!B387</f>
        <v>KAMLOOPS</v>
      </c>
      <c r="B371" s="86" t="str">
        <f>'Input Data'!AH387</f>
        <v>401 PAUL LAKE RD</v>
      </c>
      <c r="C371" s="86" t="str">
        <f>'Input Data'!C387</f>
        <v>BC</v>
      </c>
      <c r="D371" s="86" t="str">
        <f>'Input Data'!D387</f>
        <v>PREMIUM</v>
      </c>
      <c r="E371" s="86">
        <f>'Input Data'!P387</f>
        <v>129.93</v>
      </c>
      <c r="F371" s="86">
        <f>'Input Data'!F387</f>
        <v>10</v>
      </c>
      <c r="G371" s="86">
        <f>'Input Data'!G387</f>
        <v>14.5</v>
      </c>
      <c r="H371" s="86">
        <f>'Input Data'!H387</f>
        <v>0</v>
      </c>
      <c r="I371" s="86">
        <f>'Input Data'!I387</f>
        <v>0</v>
      </c>
      <c r="J371" s="86">
        <f t="shared" si="10"/>
        <v>154.43</v>
      </c>
      <c r="K371" s="88">
        <f>J371*'Input Data'!AF387</f>
        <v>7.7215000000000007</v>
      </c>
      <c r="L371" s="88">
        <f>J371*'Input Data'!AG387</f>
        <v>0</v>
      </c>
      <c r="M371" s="88">
        <f t="shared" si="11"/>
        <v>162.1515</v>
      </c>
    </row>
    <row r="372" spans="1:13" hidden="1" x14ac:dyDescent="0.2">
      <c r="A372" s="86" t="str">
        <f>'Input Data'!B388</f>
        <v>KAMLOOPS</v>
      </c>
      <c r="B372" s="86" t="str">
        <f>'Input Data'!AH388</f>
        <v>401 PAUL LAKE RD</v>
      </c>
      <c r="C372" s="86" t="str">
        <f>'Input Data'!C388</f>
        <v>BC</v>
      </c>
      <c r="D372" s="86" t="str">
        <f>'Input Data'!D388</f>
        <v>UNBRAND DEF</v>
      </c>
      <c r="E372" s="86">
        <f>'Input Data'!P388</f>
        <v>129.4</v>
      </c>
      <c r="F372" s="86">
        <f>'Input Data'!F388</f>
        <v>0</v>
      </c>
      <c r="G372" s="86">
        <f>'Input Data'!G388</f>
        <v>0</v>
      </c>
      <c r="H372" s="86">
        <f>'Input Data'!H388</f>
        <v>0</v>
      </c>
      <c r="I372" s="86">
        <f>'Input Data'!I388</f>
        <v>0</v>
      </c>
      <c r="J372" s="86">
        <f t="shared" si="10"/>
        <v>129.4</v>
      </c>
      <c r="K372" s="88">
        <f>J372*'Input Data'!AF388</f>
        <v>15.528</v>
      </c>
      <c r="L372" s="88">
        <f>J372*'Input Data'!AG388</f>
        <v>0</v>
      </c>
      <c r="M372" s="88">
        <f t="shared" si="11"/>
        <v>144.928</v>
      </c>
    </row>
    <row r="373" spans="1:13" hidden="1" x14ac:dyDescent="0.2">
      <c r="A373" s="86" t="str">
        <f>'Input Data'!B389</f>
        <v>LILLOOET</v>
      </c>
      <c r="B373" s="86" t="str">
        <f>'Input Data'!AH389</f>
        <v>667 INDUSTRIAL PLACE</v>
      </c>
      <c r="C373" s="86" t="str">
        <f>'Input Data'!C389</f>
        <v>BC</v>
      </c>
      <c r="D373" s="86" t="str">
        <f>'Input Data'!D389</f>
        <v>D LS DYED</v>
      </c>
      <c r="E373" s="86">
        <f>'Input Data'!P389</f>
        <v>123.63000000000001</v>
      </c>
      <c r="F373" s="86">
        <f>'Input Data'!F389</f>
        <v>4</v>
      </c>
      <c r="G373" s="86">
        <f>'Input Data'!G389</f>
        <v>3</v>
      </c>
      <c r="H373" s="86">
        <f>'Input Data'!H389</f>
        <v>0</v>
      </c>
      <c r="I373" s="86">
        <f>'Input Data'!I389</f>
        <v>0</v>
      </c>
      <c r="J373" s="86">
        <f t="shared" si="10"/>
        <v>130.63</v>
      </c>
      <c r="K373" s="88">
        <f>J373*'Input Data'!AF389</f>
        <v>6.5315000000000003</v>
      </c>
      <c r="L373" s="88">
        <f>J373*'Input Data'!AG389</f>
        <v>0</v>
      </c>
      <c r="M373" s="88">
        <f t="shared" si="11"/>
        <v>137.16149999999999</v>
      </c>
    </row>
    <row r="374" spans="1:13" hidden="1" x14ac:dyDescent="0.2">
      <c r="A374" s="86" t="str">
        <f>'Input Data'!B390</f>
        <v>LILLOOET</v>
      </c>
      <c r="B374" s="86" t="str">
        <f>'Input Data'!AH390</f>
        <v>667 INDUSTRIAL PLACE</v>
      </c>
      <c r="C374" s="86" t="str">
        <f>'Input Data'!C390</f>
        <v>BC</v>
      </c>
      <c r="D374" s="86" t="str">
        <f>'Input Data'!D390</f>
        <v>DIESEL LS</v>
      </c>
      <c r="E374" s="86">
        <f>'Input Data'!P390</f>
        <v>123.63000000000001</v>
      </c>
      <c r="F374" s="86">
        <f>'Input Data'!F390</f>
        <v>4</v>
      </c>
      <c r="G374" s="86">
        <f>'Input Data'!G390</f>
        <v>15</v>
      </c>
      <c r="H374" s="86">
        <f>'Input Data'!H390</f>
        <v>0</v>
      </c>
      <c r="I374" s="86">
        <f>'Input Data'!I390</f>
        <v>0</v>
      </c>
      <c r="J374" s="86">
        <f t="shared" si="10"/>
        <v>142.63</v>
      </c>
      <c r="K374" s="88">
        <f>J374*'Input Data'!AF390</f>
        <v>7.1315</v>
      </c>
      <c r="L374" s="88">
        <f>J374*'Input Data'!AG390</f>
        <v>0</v>
      </c>
      <c r="M374" s="88">
        <f t="shared" si="11"/>
        <v>149.76149999999998</v>
      </c>
    </row>
    <row r="375" spans="1:13" hidden="1" x14ac:dyDescent="0.2">
      <c r="A375" s="86" t="str">
        <f>'Input Data'!B391</f>
        <v>LILLOOET</v>
      </c>
      <c r="B375" s="86" t="str">
        <f>'Input Data'!AH391</f>
        <v>667 INDUSTRIAL PLACE</v>
      </c>
      <c r="C375" s="86" t="str">
        <f>'Input Data'!C391</f>
        <v>BC</v>
      </c>
      <c r="D375" s="86" t="str">
        <f>'Input Data'!D391</f>
        <v>ETHANOL REG</v>
      </c>
      <c r="E375" s="86">
        <f>'Input Data'!P391</f>
        <v>111.23</v>
      </c>
      <c r="F375" s="86">
        <f>'Input Data'!F391</f>
        <v>10</v>
      </c>
      <c r="G375" s="86">
        <f>'Input Data'!G391</f>
        <v>14.5</v>
      </c>
      <c r="H375" s="86">
        <f>'Input Data'!H391</f>
        <v>0</v>
      </c>
      <c r="I375" s="86">
        <f>'Input Data'!I391</f>
        <v>0</v>
      </c>
      <c r="J375" s="86">
        <f t="shared" si="10"/>
        <v>135.73000000000002</v>
      </c>
      <c r="K375" s="88">
        <f>J375*'Input Data'!AF391</f>
        <v>6.7865000000000011</v>
      </c>
      <c r="L375" s="88">
        <f>J375*'Input Data'!AG391</f>
        <v>0</v>
      </c>
      <c r="M375" s="88">
        <f t="shared" si="11"/>
        <v>142.51650000000001</v>
      </c>
    </row>
    <row r="376" spans="1:13" hidden="1" x14ac:dyDescent="0.2">
      <c r="A376" s="86" t="str">
        <f>'Input Data'!B392</f>
        <v>LILLOOET</v>
      </c>
      <c r="B376" s="86" t="str">
        <f>'Input Data'!AH392</f>
        <v>667 INDUSTRIAL PLACE</v>
      </c>
      <c r="C376" s="86" t="str">
        <f>'Input Data'!C392</f>
        <v>BC</v>
      </c>
      <c r="D376" s="86" t="str">
        <f>'Input Data'!D392</f>
        <v>PREM DYED</v>
      </c>
      <c r="E376" s="86">
        <f>'Input Data'!P392</f>
        <v>131.22999999999999</v>
      </c>
      <c r="F376" s="86">
        <f>'Input Data'!F392</f>
        <v>10</v>
      </c>
      <c r="G376" s="86">
        <f>'Input Data'!G392</f>
        <v>3</v>
      </c>
      <c r="H376" s="86">
        <f>'Input Data'!H392</f>
        <v>0</v>
      </c>
      <c r="I376" s="86">
        <f>'Input Data'!I392</f>
        <v>0</v>
      </c>
      <c r="J376" s="86">
        <f t="shared" si="10"/>
        <v>144.22999999999999</v>
      </c>
      <c r="K376" s="88">
        <f>J376*'Input Data'!AF392</f>
        <v>7.2115</v>
      </c>
      <c r="L376" s="88">
        <f>J376*'Input Data'!AG392</f>
        <v>0</v>
      </c>
      <c r="M376" s="88">
        <f t="shared" si="11"/>
        <v>151.44149999999999</v>
      </c>
    </row>
    <row r="377" spans="1:13" hidden="1" x14ac:dyDescent="0.2">
      <c r="A377" s="86" t="str">
        <f>'Input Data'!B393</f>
        <v>LILLOOET</v>
      </c>
      <c r="B377" s="86" t="str">
        <f>'Input Data'!AH393</f>
        <v>667 INDUSTRIAL PLACE</v>
      </c>
      <c r="C377" s="86" t="str">
        <f>'Input Data'!C393</f>
        <v>BC</v>
      </c>
      <c r="D377" s="86" t="str">
        <f>'Input Data'!D393</f>
        <v>UNBRAND DEF</v>
      </c>
      <c r="E377" s="86">
        <f>'Input Data'!P393</f>
        <v>129.4</v>
      </c>
      <c r="F377" s="86">
        <f>'Input Data'!F393</f>
        <v>0</v>
      </c>
      <c r="G377" s="86">
        <f>'Input Data'!G393</f>
        <v>0</v>
      </c>
      <c r="H377" s="86">
        <f>'Input Data'!H393</f>
        <v>0</v>
      </c>
      <c r="I377" s="86">
        <f>'Input Data'!I393</f>
        <v>0</v>
      </c>
      <c r="J377" s="86">
        <f t="shared" si="10"/>
        <v>129.4</v>
      </c>
      <c r="K377" s="88">
        <f>J377*'Input Data'!AF393</f>
        <v>15.528</v>
      </c>
      <c r="L377" s="88">
        <f>J377*'Input Data'!AG393</f>
        <v>0</v>
      </c>
      <c r="M377" s="88">
        <f t="shared" si="11"/>
        <v>144.928</v>
      </c>
    </row>
    <row r="378" spans="1:13" hidden="1" x14ac:dyDescent="0.2">
      <c r="A378" s="86" t="str">
        <f>'Input Data'!B394</f>
        <v>LUMBY</v>
      </c>
      <c r="B378" s="86" t="str">
        <f>'Input Data'!AH394</f>
        <v>1450 DUFFRYN RD</v>
      </c>
      <c r="C378" s="86" t="str">
        <f>'Input Data'!C394</f>
        <v>BC</v>
      </c>
      <c r="D378" s="86" t="str">
        <f>'Input Data'!D394</f>
        <v>D LS DYED</v>
      </c>
      <c r="E378" s="86">
        <f>'Input Data'!P394</f>
        <v>123.33000000000001</v>
      </c>
      <c r="F378" s="86">
        <f>'Input Data'!F394</f>
        <v>4</v>
      </c>
      <c r="G378" s="86">
        <f>'Input Data'!G394</f>
        <v>3</v>
      </c>
      <c r="H378" s="86">
        <f>'Input Data'!H394</f>
        <v>0</v>
      </c>
      <c r="I378" s="86">
        <f>'Input Data'!I394</f>
        <v>0</v>
      </c>
      <c r="J378" s="86">
        <f t="shared" si="10"/>
        <v>130.33000000000001</v>
      </c>
      <c r="K378" s="88">
        <f>J378*'Input Data'!AF394</f>
        <v>6.5165000000000006</v>
      </c>
      <c r="L378" s="88">
        <f>J378*'Input Data'!AG394</f>
        <v>0</v>
      </c>
      <c r="M378" s="88">
        <f t="shared" si="11"/>
        <v>136.84650000000002</v>
      </c>
    </row>
    <row r="379" spans="1:13" x14ac:dyDescent="0.2">
      <c r="A379" s="86" t="str">
        <f>'Input Data'!B395</f>
        <v>LUMBY</v>
      </c>
      <c r="B379" s="86" t="str">
        <f>'Input Data'!AH395</f>
        <v>1450 DUFFRYN RD</v>
      </c>
      <c r="C379" s="86" t="str">
        <f>'Input Data'!C395</f>
        <v>BC</v>
      </c>
      <c r="D379" s="86" t="str">
        <f>'Input Data'!D395</f>
        <v>DIESEL LS</v>
      </c>
      <c r="E379" s="86">
        <f>'Input Data'!P395</f>
        <v>123.33000000000001</v>
      </c>
      <c r="F379" s="86">
        <f>'Input Data'!F395</f>
        <v>4</v>
      </c>
      <c r="G379" s="86">
        <f>'Input Data'!G395</f>
        <v>15</v>
      </c>
      <c r="H379" s="86">
        <f>'Input Data'!H395</f>
        <v>0</v>
      </c>
      <c r="I379" s="86">
        <f>'Input Data'!I395</f>
        <v>0</v>
      </c>
      <c r="J379" s="86">
        <f t="shared" si="10"/>
        <v>142.33000000000001</v>
      </c>
      <c r="K379" s="88">
        <f>J379*'Input Data'!AF395</f>
        <v>7.1165000000000012</v>
      </c>
      <c r="L379" s="88">
        <f>J379*'Input Data'!AG395</f>
        <v>0</v>
      </c>
      <c r="M379" s="88">
        <f t="shared" si="11"/>
        <v>149.44650000000001</v>
      </c>
    </row>
    <row r="380" spans="1:13" x14ac:dyDescent="0.2">
      <c r="A380" s="86" t="str">
        <f>'Input Data'!B396</f>
        <v>LUMBY</v>
      </c>
      <c r="B380" s="86" t="str">
        <f>'Input Data'!AH396</f>
        <v>1450 DUFFRYN RD</v>
      </c>
      <c r="C380" s="86" t="str">
        <f>'Input Data'!C396</f>
        <v>BC</v>
      </c>
      <c r="D380" s="86" t="str">
        <f>'Input Data'!D396</f>
        <v>ETHANOL REG</v>
      </c>
      <c r="E380" s="86">
        <f>'Input Data'!P396</f>
        <v>110.93</v>
      </c>
      <c r="F380" s="86">
        <f>'Input Data'!F396</f>
        <v>10</v>
      </c>
      <c r="G380" s="86">
        <f>'Input Data'!G396</f>
        <v>14.5</v>
      </c>
      <c r="H380" s="86">
        <f>'Input Data'!H396</f>
        <v>0</v>
      </c>
      <c r="I380" s="86">
        <f>'Input Data'!I396</f>
        <v>0</v>
      </c>
      <c r="J380" s="86">
        <f t="shared" si="10"/>
        <v>135.43</v>
      </c>
      <c r="K380" s="88">
        <f>J380*'Input Data'!AF396</f>
        <v>6.7715000000000005</v>
      </c>
      <c r="L380" s="88">
        <f>J380*'Input Data'!AG396</f>
        <v>0</v>
      </c>
      <c r="M380" s="88">
        <f t="shared" si="11"/>
        <v>142.20150000000001</v>
      </c>
    </row>
    <row r="381" spans="1:13" hidden="1" x14ac:dyDescent="0.2">
      <c r="A381" s="86" t="str">
        <f>'Input Data'!B397</f>
        <v>LUMBY</v>
      </c>
      <c r="B381" s="86" t="str">
        <f>'Input Data'!AH397</f>
        <v>1450 DUFFRYN RD</v>
      </c>
      <c r="C381" s="86" t="str">
        <f>'Input Data'!C397</f>
        <v>BC</v>
      </c>
      <c r="D381" s="86" t="str">
        <f>'Input Data'!D397</f>
        <v>PREM DYED</v>
      </c>
      <c r="E381" s="86">
        <f>'Input Data'!P397</f>
        <v>130.93</v>
      </c>
      <c r="F381" s="86">
        <f>'Input Data'!F397</f>
        <v>10</v>
      </c>
      <c r="G381" s="86">
        <f>'Input Data'!G397</f>
        <v>3</v>
      </c>
      <c r="H381" s="86">
        <f>'Input Data'!H397</f>
        <v>0</v>
      </c>
      <c r="I381" s="86">
        <f>'Input Data'!I397</f>
        <v>0</v>
      </c>
      <c r="J381" s="86">
        <f t="shared" si="10"/>
        <v>143.93</v>
      </c>
      <c r="K381" s="88">
        <f>J381*'Input Data'!AF397</f>
        <v>7.1965000000000003</v>
      </c>
      <c r="L381" s="88">
        <f>J381*'Input Data'!AG397</f>
        <v>0</v>
      </c>
      <c r="M381" s="88">
        <f t="shared" si="11"/>
        <v>151.12650000000002</v>
      </c>
    </row>
    <row r="382" spans="1:13" x14ac:dyDescent="0.2">
      <c r="A382" s="86" t="str">
        <f>'Input Data'!B398</f>
        <v>LUMBY</v>
      </c>
      <c r="B382" s="86" t="str">
        <f>'Input Data'!AH398</f>
        <v>1450 DUFFRYN RD</v>
      </c>
      <c r="C382" s="86" t="str">
        <f>'Input Data'!C398</f>
        <v>BC</v>
      </c>
      <c r="D382" s="86" t="str">
        <f>'Input Data'!D398</f>
        <v>UNBRAND DEF</v>
      </c>
      <c r="E382" s="86">
        <f>'Input Data'!P398</f>
        <v>129.4</v>
      </c>
      <c r="F382" s="86">
        <f>'Input Data'!F398</f>
        <v>0</v>
      </c>
      <c r="G382" s="86">
        <f>'Input Data'!G398</f>
        <v>0</v>
      </c>
      <c r="H382" s="86">
        <f>'Input Data'!H398</f>
        <v>0</v>
      </c>
      <c r="I382" s="86">
        <f>'Input Data'!I398</f>
        <v>0</v>
      </c>
      <c r="J382" s="86">
        <f t="shared" si="10"/>
        <v>129.4</v>
      </c>
      <c r="K382" s="88">
        <f>J382*'Input Data'!AF398</f>
        <v>15.528</v>
      </c>
      <c r="L382" s="88">
        <f>J382*'Input Data'!AG398</f>
        <v>0</v>
      </c>
      <c r="M382" s="88">
        <f t="shared" si="11"/>
        <v>144.928</v>
      </c>
    </row>
    <row r="383" spans="1:13" hidden="1" x14ac:dyDescent="0.2">
      <c r="A383" s="86" t="str">
        <f>'Input Data'!B399</f>
        <v>MCBRIDE</v>
      </c>
      <c r="B383" s="86" t="str">
        <f>'Input Data'!AH399</f>
        <v>1006 N FRONTAGE RD PO BOX 310</v>
      </c>
      <c r="C383" s="86" t="str">
        <f>'Input Data'!C399</f>
        <v>BC</v>
      </c>
      <c r="D383" s="86" t="str">
        <f>'Input Data'!D399</f>
        <v>D LS DYED</v>
      </c>
      <c r="E383" s="86">
        <f>'Input Data'!P399</f>
        <v>119.7</v>
      </c>
      <c r="F383" s="86">
        <f>'Input Data'!F399</f>
        <v>4</v>
      </c>
      <c r="G383" s="86">
        <f>'Input Data'!G399</f>
        <v>3</v>
      </c>
      <c r="H383" s="86">
        <f>'Input Data'!H399</f>
        <v>0</v>
      </c>
      <c r="I383" s="86">
        <f>'Input Data'!I399</f>
        <v>0</v>
      </c>
      <c r="J383" s="86">
        <f t="shared" si="10"/>
        <v>126.7</v>
      </c>
      <c r="K383" s="88">
        <f>J383*'Input Data'!AF399</f>
        <v>6.3350000000000009</v>
      </c>
      <c r="L383" s="88">
        <f>J383*'Input Data'!AG399</f>
        <v>0</v>
      </c>
      <c r="M383" s="88">
        <f t="shared" si="11"/>
        <v>133.035</v>
      </c>
    </row>
    <row r="384" spans="1:13" hidden="1" x14ac:dyDescent="0.2">
      <c r="A384" s="86" t="str">
        <f>'Input Data'!B400</f>
        <v>MCBRIDE</v>
      </c>
      <c r="B384" s="86" t="str">
        <f>'Input Data'!AH400</f>
        <v>1006 N FRONTAGE RD PO BOX 310</v>
      </c>
      <c r="C384" s="86" t="str">
        <f>'Input Data'!C400</f>
        <v>BC</v>
      </c>
      <c r="D384" s="86" t="str">
        <f>'Input Data'!D400</f>
        <v>DIESEL LS</v>
      </c>
      <c r="E384" s="86">
        <f>'Input Data'!P400</f>
        <v>119.7</v>
      </c>
      <c r="F384" s="86">
        <f>'Input Data'!F400</f>
        <v>4</v>
      </c>
      <c r="G384" s="86">
        <f>'Input Data'!G400</f>
        <v>15</v>
      </c>
      <c r="H384" s="86">
        <f>'Input Data'!H400</f>
        <v>0</v>
      </c>
      <c r="I384" s="86">
        <f>'Input Data'!I400</f>
        <v>0</v>
      </c>
      <c r="J384" s="86">
        <f t="shared" si="10"/>
        <v>138.69999999999999</v>
      </c>
      <c r="K384" s="88">
        <f>J384*'Input Data'!AF400</f>
        <v>6.9349999999999996</v>
      </c>
      <c r="L384" s="88">
        <f>J384*'Input Data'!AG400</f>
        <v>0</v>
      </c>
      <c r="M384" s="88">
        <f t="shared" si="11"/>
        <v>145.63499999999999</v>
      </c>
    </row>
    <row r="385" spans="1:13" hidden="1" x14ac:dyDescent="0.2">
      <c r="A385" s="86" t="str">
        <f>'Input Data'!B401</f>
        <v>MCBRIDE</v>
      </c>
      <c r="B385" s="86" t="str">
        <f>'Input Data'!AH401</f>
        <v>1006 N FRONTAGE RD PO BOX 310</v>
      </c>
      <c r="C385" s="86" t="str">
        <f>'Input Data'!C401</f>
        <v>BC</v>
      </c>
      <c r="D385" s="86" t="str">
        <f>'Input Data'!D401</f>
        <v>ETHANOL REG</v>
      </c>
      <c r="E385" s="86">
        <f>'Input Data'!P401</f>
        <v>106.2</v>
      </c>
      <c r="F385" s="86">
        <f>'Input Data'!F401</f>
        <v>10</v>
      </c>
      <c r="G385" s="86">
        <f>'Input Data'!G401</f>
        <v>14.5</v>
      </c>
      <c r="H385" s="86">
        <f>'Input Data'!H401</f>
        <v>0</v>
      </c>
      <c r="I385" s="86">
        <f>'Input Data'!I401</f>
        <v>0</v>
      </c>
      <c r="J385" s="86">
        <f t="shared" si="10"/>
        <v>130.69999999999999</v>
      </c>
      <c r="K385" s="88">
        <f>J385*'Input Data'!AF401</f>
        <v>6.5350000000000001</v>
      </c>
      <c r="L385" s="88">
        <f>J385*'Input Data'!AG401</f>
        <v>0</v>
      </c>
      <c r="M385" s="88">
        <f t="shared" si="11"/>
        <v>137.23499999999999</v>
      </c>
    </row>
    <row r="386" spans="1:13" hidden="1" x14ac:dyDescent="0.2">
      <c r="A386" s="86" t="str">
        <f>'Input Data'!B402</f>
        <v>MCBRIDE</v>
      </c>
      <c r="B386" s="86" t="str">
        <f>'Input Data'!AH402</f>
        <v>1006 N FRONTAGE RD PO BOX 310</v>
      </c>
      <c r="C386" s="86" t="str">
        <f>'Input Data'!C402</f>
        <v>BC</v>
      </c>
      <c r="D386" s="86" t="str">
        <f>'Input Data'!D402</f>
        <v>PREM DYED</v>
      </c>
      <c r="E386" s="86">
        <f>'Input Data'!P402</f>
        <v>123.1</v>
      </c>
      <c r="F386" s="86">
        <f>'Input Data'!F402</f>
        <v>10</v>
      </c>
      <c r="G386" s="86">
        <f>'Input Data'!G402</f>
        <v>3</v>
      </c>
      <c r="H386" s="86">
        <f>'Input Data'!H402</f>
        <v>0</v>
      </c>
      <c r="I386" s="86">
        <f>'Input Data'!I402</f>
        <v>0</v>
      </c>
      <c r="J386" s="86">
        <f t="shared" si="10"/>
        <v>136.1</v>
      </c>
      <c r="K386" s="88">
        <f>J386*'Input Data'!AF402</f>
        <v>6.8049999999999997</v>
      </c>
      <c r="L386" s="88">
        <f>J386*'Input Data'!AG402</f>
        <v>0</v>
      </c>
      <c r="M386" s="88">
        <f t="shared" si="11"/>
        <v>142.905</v>
      </c>
    </row>
    <row r="387" spans="1:13" hidden="1" x14ac:dyDescent="0.2">
      <c r="A387" s="86" t="str">
        <f>'Input Data'!B403</f>
        <v>MCBRIDE</v>
      </c>
      <c r="B387" s="86" t="str">
        <f>'Input Data'!AH403</f>
        <v>1006 N FRONTAGE RD PO BOX 310</v>
      </c>
      <c r="C387" s="86" t="str">
        <f>'Input Data'!C403</f>
        <v>BC</v>
      </c>
      <c r="D387" s="86" t="str">
        <f>'Input Data'!D403</f>
        <v>PREMIUM</v>
      </c>
      <c r="E387" s="86">
        <f>'Input Data'!P403</f>
        <v>123.1</v>
      </c>
      <c r="F387" s="86">
        <f>'Input Data'!F403</f>
        <v>10</v>
      </c>
      <c r="G387" s="86">
        <f>'Input Data'!G403</f>
        <v>14.5</v>
      </c>
      <c r="H387" s="86">
        <f>'Input Data'!H403</f>
        <v>0</v>
      </c>
      <c r="I387" s="86">
        <f>'Input Data'!I403</f>
        <v>0</v>
      </c>
      <c r="J387" s="86">
        <f t="shared" si="10"/>
        <v>147.6</v>
      </c>
      <c r="K387" s="88">
        <f>J387*'Input Data'!AF403</f>
        <v>7.38</v>
      </c>
      <c r="L387" s="88">
        <f>J387*'Input Data'!AG403</f>
        <v>0</v>
      </c>
      <c r="M387" s="88">
        <f t="shared" si="11"/>
        <v>154.97999999999999</v>
      </c>
    </row>
    <row r="388" spans="1:13" hidden="1" x14ac:dyDescent="0.2">
      <c r="A388" s="86" t="str">
        <f>'Input Data'!B404</f>
        <v>MERRITT</v>
      </c>
      <c r="B388" s="86" t="str">
        <f>'Input Data'!AH404</f>
        <v>2588 LAUDER AVE</v>
      </c>
      <c r="C388" s="86" t="str">
        <f>'Input Data'!C404</f>
        <v>BC</v>
      </c>
      <c r="D388" s="86" t="str">
        <f>'Input Data'!D404</f>
        <v>D LS DYED</v>
      </c>
      <c r="E388" s="86">
        <f>'Input Data'!P404</f>
        <v>122.73</v>
      </c>
      <c r="F388" s="86">
        <f>'Input Data'!F404</f>
        <v>4</v>
      </c>
      <c r="G388" s="86">
        <f>'Input Data'!G404</f>
        <v>3</v>
      </c>
      <c r="H388" s="86">
        <f>'Input Data'!H404</f>
        <v>0</v>
      </c>
      <c r="I388" s="86">
        <f>'Input Data'!I404</f>
        <v>0</v>
      </c>
      <c r="J388" s="86">
        <f t="shared" si="10"/>
        <v>129.73000000000002</v>
      </c>
      <c r="K388" s="88">
        <f>J388*'Input Data'!AF404</f>
        <v>6.4865000000000013</v>
      </c>
      <c r="L388" s="88">
        <f>J388*'Input Data'!AG404</f>
        <v>0</v>
      </c>
      <c r="M388" s="88">
        <f t="shared" si="11"/>
        <v>136.21650000000002</v>
      </c>
    </row>
    <row r="389" spans="1:13" x14ac:dyDescent="0.2">
      <c r="A389" s="86" t="str">
        <f>'Input Data'!B405</f>
        <v>MERRITT</v>
      </c>
      <c r="B389" s="86" t="str">
        <f>'Input Data'!AH405</f>
        <v>2588 LAUDER AVE</v>
      </c>
      <c r="C389" s="86" t="str">
        <f>'Input Data'!C405</f>
        <v>BC</v>
      </c>
      <c r="D389" s="86" t="str">
        <f>'Input Data'!D405</f>
        <v>DIESEL LS</v>
      </c>
      <c r="E389" s="86">
        <f>'Input Data'!P405</f>
        <v>122.73</v>
      </c>
      <c r="F389" s="86">
        <f>'Input Data'!F405</f>
        <v>4</v>
      </c>
      <c r="G389" s="86">
        <f>'Input Data'!G405</f>
        <v>15</v>
      </c>
      <c r="H389" s="86">
        <f>'Input Data'!H405</f>
        <v>0</v>
      </c>
      <c r="I389" s="86">
        <f>'Input Data'!I405</f>
        <v>0</v>
      </c>
      <c r="J389" s="86">
        <f t="shared" si="10"/>
        <v>141.73000000000002</v>
      </c>
      <c r="K389" s="88">
        <f>J389*'Input Data'!AF405</f>
        <v>7.0865000000000009</v>
      </c>
      <c r="L389" s="88">
        <f>J389*'Input Data'!AG405</f>
        <v>0</v>
      </c>
      <c r="M389" s="88">
        <f t="shared" si="11"/>
        <v>148.81650000000002</v>
      </c>
    </row>
    <row r="390" spans="1:13" x14ac:dyDescent="0.2">
      <c r="A390" s="86" t="str">
        <f>'Input Data'!B406</f>
        <v>MERRITT</v>
      </c>
      <c r="B390" s="86" t="str">
        <f>'Input Data'!AH406</f>
        <v>2588 LAUDER AVE</v>
      </c>
      <c r="C390" s="86" t="str">
        <f>'Input Data'!C406</f>
        <v>BC</v>
      </c>
      <c r="D390" s="86" t="str">
        <f>'Input Data'!D406</f>
        <v>ETHANOL REG</v>
      </c>
      <c r="E390" s="86">
        <f>'Input Data'!P406</f>
        <v>110.33</v>
      </c>
      <c r="F390" s="86">
        <f>'Input Data'!F406</f>
        <v>10</v>
      </c>
      <c r="G390" s="86">
        <f>'Input Data'!G406</f>
        <v>14.5</v>
      </c>
      <c r="H390" s="86">
        <f>'Input Data'!H406</f>
        <v>0</v>
      </c>
      <c r="I390" s="86">
        <f>'Input Data'!I406</f>
        <v>0</v>
      </c>
      <c r="J390" s="86">
        <f t="shared" si="10"/>
        <v>134.82999999999998</v>
      </c>
      <c r="K390" s="88">
        <f>J390*'Input Data'!AF406</f>
        <v>6.7414999999999994</v>
      </c>
      <c r="L390" s="88">
        <f>J390*'Input Data'!AG406</f>
        <v>0</v>
      </c>
      <c r="M390" s="88">
        <f t="shared" si="11"/>
        <v>141.57149999999999</v>
      </c>
    </row>
    <row r="391" spans="1:13" hidden="1" x14ac:dyDescent="0.2">
      <c r="A391" s="86" t="str">
        <f>'Input Data'!B407</f>
        <v>MERRITT</v>
      </c>
      <c r="B391" s="86" t="str">
        <f>'Input Data'!AH407</f>
        <v>2588 LAUDER AVE</v>
      </c>
      <c r="C391" s="86" t="str">
        <f>'Input Data'!C407</f>
        <v>BC</v>
      </c>
      <c r="D391" s="86" t="str">
        <f>'Input Data'!D407</f>
        <v>PREM DYED</v>
      </c>
      <c r="E391" s="86">
        <f>'Input Data'!P407</f>
        <v>130.33000000000001</v>
      </c>
      <c r="F391" s="86">
        <f>'Input Data'!F407</f>
        <v>10</v>
      </c>
      <c r="G391" s="86">
        <f>'Input Data'!G407</f>
        <v>3</v>
      </c>
      <c r="H391" s="86">
        <f>'Input Data'!H407</f>
        <v>0</v>
      </c>
      <c r="I391" s="86">
        <f>'Input Data'!I407</f>
        <v>0</v>
      </c>
      <c r="J391" s="86">
        <f t="shared" si="10"/>
        <v>143.33000000000001</v>
      </c>
      <c r="K391" s="88">
        <f>J391*'Input Data'!AF407</f>
        <v>7.166500000000001</v>
      </c>
      <c r="L391" s="88">
        <f>J391*'Input Data'!AG407</f>
        <v>0</v>
      </c>
      <c r="M391" s="88">
        <f t="shared" si="11"/>
        <v>150.49650000000003</v>
      </c>
    </row>
    <row r="392" spans="1:13" x14ac:dyDescent="0.2">
      <c r="A392" s="86" t="str">
        <f>'Input Data'!B408</f>
        <v>MERRITT</v>
      </c>
      <c r="B392" s="86" t="str">
        <f>'Input Data'!AH408</f>
        <v>2588 LAUDER AVE</v>
      </c>
      <c r="C392" s="86" t="str">
        <f>'Input Data'!C408</f>
        <v>BC</v>
      </c>
      <c r="D392" s="86" t="str">
        <f>'Input Data'!D408</f>
        <v>UNBRAND DEF</v>
      </c>
      <c r="E392" s="86">
        <f>'Input Data'!P408</f>
        <v>129.4</v>
      </c>
      <c r="F392" s="86">
        <f>'Input Data'!F408</f>
        <v>0</v>
      </c>
      <c r="G392" s="86">
        <f>'Input Data'!G408</f>
        <v>0</v>
      </c>
      <c r="H392" s="86">
        <f>'Input Data'!H408</f>
        <v>0</v>
      </c>
      <c r="I392" s="86">
        <f>'Input Data'!I408</f>
        <v>0</v>
      </c>
      <c r="J392" s="86">
        <f t="shared" si="10"/>
        <v>129.4</v>
      </c>
      <c r="K392" s="88">
        <f>J392*'Input Data'!AF408</f>
        <v>15.528</v>
      </c>
      <c r="L392" s="88">
        <f>J392*'Input Data'!AG408</f>
        <v>0</v>
      </c>
      <c r="M392" s="88">
        <f t="shared" si="11"/>
        <v>144.928</v>
      </c>
    </row>
    <row r="393" spans="1:13" hidden="1" x14ac:dyDescent="0.2">
      <c r="A393" s="86" t="str">
        <f>'Input Data'!B409</f>
        <v>MERRITT</v>
      </c>
      <c r="B393" s="86" t="str">
        <f>'Input Data'!AH409</f>
        <v>3999 AIRPORT ROAD</v>
      </c>
      <c r="C393" s="86" t="str">
        <f>'Input Data'!C409</f>
        <v>BC</v>
      </c>
      <c r="D393" s="86" t="str">
        <f>'Input Data'!D409</f>
        <v>DIESEL LS</v>
      </c>
      <c r="E393" s="86">
        <f>'Input Data'!P409</f>
        <v>122</v>
      </c>
      <c r="F393" s="86">
        <f>'Input Data'!F409</f>
        <v>4</v>
      </c>
      <c r="G393" s="86">
        <f>'Input Data'!G409</f>
        <v>15</v>
      </c>
      <c r="H393" s="86">
        <f>'Input Data'!H409</f>
        <v>0</v>
      </c>
      <c r="I393" s="86">
        <f>'Input Data'!I409</f>
        <v>0</v>
      </c>
      <c r="J393" s="86">
        <f t="shared" si="10"/>
        <v>141</v>
      </c>
      <c r="K393" s="88">
        <f>J393*'Input Data'!AF409</f>
        <v>7.0500000000000007</v>
      </c>
      <c r="L393" s="88">
        <f>J393*'Input Data'!AG409</f>
        <v>0</v>
      </c>
      <c r="M393" s="88">
        <f t="shared" si="11"/>
        <v>148.05000000000001</v>
      </c>
    </row>
    <row r="394" spans="1:13" hidden="1" x14ac:dyDescent="0.2">
      <c r="A394" s="86" t="str">
        <f>'Input Data'!B410</f>
        <v>MERRITT</v>
      </c>
      <c r="B394" s="86" t="str">
        <f>'Input Data'!AH410</f>
        <v>3999 AIRPORT ROAD</v>
      </c>
      <c r="C394" s="86" t="str">
        <f>'Input Data'!C410</f>
        <v>BC</v>
      </c>
      <c r="D394" s="86" t="str">
        <f>'Input Data'!D410</f>
        <v>ETH MID</v>
      </c>
      <c r="E394" s="86">
        <f>'Input Data'!P410</f>
        <v>129.1</v>
      </c>
      <c r="F394" s="86">
        <f>'Input Data'!F410</f>
        <v>10</v>
      </c>
      <c r="G394" s="86">
        <f>'Input Data'!G410</f>
        <v>14.5</v>
      </c>
      <c r="H394" s="86">
        <f>'Input Data'!H410</f>
        <v>0</v>
      </c>
      <c r="I394" s="86">
        <f>'Input Data'!I410</f>
        <v>0</v>
      </c>
      <c r="J394" s="86">
        <f t="shared" si="10"/>
        <v>153.6</v>
      </c>
      <c r="K394" s="88">
        <f>J394*'Input Data'!AF410</f>
        <v>7.68</v>
      </c>
      <c r="L394" s="88">
        <f>J394*'Input Data'!AG410</f>
        <v>0</v>
      </c>
      <c r="M394" s="88">
        <f t="shared" si="11"/>
        <v>161.28</v>
      </c>
    </row>
    <row r="395" spans="1:13" hidden="1" x14ac:dyDescent="0.2">
      <c r="A395" s="86" t="str">
        <f>'Input Data'!B411</f>
        <v>MERRITT</v>
      </c>
      <c r="B395" s="86" t="str">
        <f>'Input Data'!AH411</f>
        <v>3999 AIRPORT ROAD</v>
      </c>
      <c r="C395" s="86" t="str">
        <f>'Input Data'!C411</f>
        <v>BC</v>
      </c>
      <c r="D395" s="86" t="str">
        <f>'Input Data'!D411</f>
        <v>ETHANOL REG</v>
      </c>
      <c r="E395" s="86">
        <f>'Input Data'!P411</f>
        <v>109.6</v>
      </c>
      <c r="F395" s="86">
        <f>'Input Data'!F411</f>
        <v>10</v>
      </c>
      <c r="G395" s="86">
        <f>'Input Data'!G411</f>
        <v>14.5</v>
      </c>
      <c r="H395" s="86">
        <f>'Input Data'!H411</f>
        <v>0</v>
      </c>
      <c r="I395" s="86">
        <f>'Input Data'!I411</f>
        <v>0</v>
      </c>
      <c r="J395" s="86">
        <f t="shared" si="10"/>
        <v>134.1</v>
      </c>
      <c r="K395" s="88">
        <f>J395*'Input Data'!AF411</f>
        <v>6.7050000000000001</v>
      </c>
      <c r="L395" s="88">
        <f>J395*'Input Data'!AG411</f>
        <v>0</v>
      </c>
      <c r="M395" s="88">
        <f t="shared" si="11"/>
        <v>140.80500000000001</v>
      </c>
    </row>
    <row r="396" spans="1:13" hidden="1" x14ac:dyDescent="0.2">
      <c r="A396" s="86" t="str">
        <f>'Input Data'!B412</f>
        <v>MERRITT</v>
      </c>
      <c r="B396" s="86" t="str">
        <f>'Input Data'!AH412</f>
        <v>3999 AIRPORT ROAD</v>
      </c>
      <c r="C396" s="86" t="str">
        <f>'Input Data'!C412</f>
        <v>BC</v>
      </c>
      <c r="D396" s="86" t="str">
        <f>'Input Data'!D412</f>
        <v>PREMIUM</v>
      </c>
      <c r="E396" s="86">
        <f>'Input Data'!P412</f>
        <v>129.6</v>
      </c>
      <c r="F396" s="86">
        <f>'Input Data'!F412</f>
        <v>10</v>
      </c>
      <c r="G396" s="86">
        <f>'Input Data'!G412</f>
        <v>14.5</v>
      </c>
      <c r="H396" s="86">
        <f>'Input Data'!H412</f>
        <v>0</v>
      </c>
      <c r="I396" s="86">
        <f>'Input Data'!I412</f>
        <v>0</v>
      </c>
      <c r="J396" s="86">
        <f t="shared" ref="J396:J459" si="12">SUM(E396:I396)</f>
        <v>154.1</v>
      </c>
      <c r="K396" s="88">
        <f>J396*'Input Data'!AF412</f>
        <v>7.7050000000000001</v>
      </c>
      <c r="L396" s="88">
        <f>J396*'Input Data'!AG412</f>
        <v>0</v>
      </c>
      <c r="M396" s="88">
        <f t="shared" ref="M396:M459" si="13">SUM(J396:L396)</f>
        <v>161.80500000000001</v>
      </c>
    </row>
    <row r="397" spans="1:13" hidden="1" x14ac:dyDescent="0.2">
      <c r="A397" s="86" t="str">
        <f>'Input Data'!B413</f>
        <v>MIDWAY</v>
      </c>
      <c r="B397" s="86" t="str">
        <f>'Input Data'!AH413</f>
        <v>737 PALMERSTON AVE</v>
      </c>
      <c r="C397" s="86" t="str">
        <f>'Input Data'!C413</f>
        <v>BC</v>
      </c>
      <c r="D397" s="86" t="str">
        <f>'Input Data'!D413</f>
        <v>D LS DYED</v>
      </c>
      <c r="E397" s="86">
        <f>'Input Data'!P413</f>
        <v>127.8</v>
      </c>
      <c r="F397" s="86">
        <f>'Input Data'!F413</f>
        <v>4</v>
      </c>
      <c r="G397" s="86">
        <f>'Input Data'!G413</f>
        <v>3</v>
      </c>
      <c r="H397" s="86">
        <f>'Input Data'!H413</f>
        <v>0</v>
      </c>
      <c r="I397" s="86">
        <f>'Input Data'!I413</f>
        <v>0</v>
      </c>
      <c r="J397" s="86">
        <f t="shared" si="12"/>
        <v>134.80000000000001</v>
      </c>
      <c r="K397" s="88">
        <f>J397*'Input Data'!AF413</f>
        <v>6.7400000000000011</v>
      </c>
      <c r="L397" s="88">
        <f>J397*'Input Data'!AG413</f>
        <v>0</v>
      </c>
      <c r="M397" s="88">
        <f t="shared" si="13"/>
        <v>141.54000000000002</v>
      </c>
    </row>
    <row r="398" spans="1:13" hidden="1" x14ac:dyDescent="0.2">
      <c r="A398" s="86" t="str">
        <f>'Input Data'!B414</f>
        <v>MIDWAY</v>
      </c>
      <c r="B398" s="86" t="str">
        <f>'Input Data'!AH414</f>
        <v>737 PALMERSTON AVE</v>
      </c>
      <c r="C398" s="86" t="str">
        <f>'Input Data'!C414</f>
        <v>BC</v>
      </c>
      <c r="D398" s="86" t="str">
        <f>'Input Data'!D414</f>
        <v>DIESEL LS</v>
      </c>
      <c r="E398" s="86">
        <f>'Input Data'!P414</f>
        <v>127.8</v>
      </c>
      <c r="F398" s="86">
        <f>'Input Data'!F414</f>
        <v>4</v>
      </c>
      <c r="G398" s="86">
        <f>'Input Data'!G414</f>
        <v>15</v>
      </c>
      <c r="H398" s="86">
        <f>'Input Data'!H414</f>
        <v>0</v>
      </c>
      <c r="I398" s="86">
        <f>'Input Data'!I414</f>
        <v>0</v>
      </c>
      <c r="J398" s="86">
        <f t="shared" si="12"/>
        <v>146.80000000000001</v>
      </c>
      <c r="K398" s="88">
        <f>J398*'Input Data'!AF414</f>
        <v>7.3400000000000007</v>
      </c>
      <c r="L398" s="88">
        <f>J398*'Input Data'!AG414</f>
        <v>0</v>
      </c>
      <c r="M398" s="88">
        <f t="shared" si="13"/>
        <v>154.14000000000001</v>
      </c>
    </row>
    <row r="399" spans="1:13" hidden="1" x14ac:dyDescent="0.2">
      <c r="A399" s="86" t="str">
        <f>'Input Data'!B415</f>
        <v>MIDWAY</v>
      </c>
      <c r="B399" s="86" t="str">
        <f>'Input Data'!AH415</f>
        <v>737 PALMERSTON AVE</v>
      </c>
      <c r="C399" s="86" t="str">
        <f>'Input Data'!C415</f>
        <v>BC</v>
      </c>
      <c r="D399" s="86" t="str">
        <f>'Input Data'!D415</f>
        <v>ETHANOL REG</v>
      </c>
      <c r="E399" s="86">
        <f>'Input Data'!P415</f>
        <v>114.2</v>
      </c>
      <c r="F399" s="86">
        <f>'Input Data'!F415</f>
        <v>10</v>
      </c>
      <c r="G399" s="86">
        <f>'Input Data'!G415</f>
        <v>14.5</v>
      </c>
      <c r="H399" s="86">
        <f>'Input Data'!H415</f>
        <v>0</v>
      </c>
      <c r="I399" s="86">
        <f>'Input Data'!I415</f>
        <v>0</v>
      </c>
      <c r="J399" s="86">
        <f t="shared" si="12"/>
        <v>138.69999999999999</v>
      </c>
      <c r="K399" s="88">
        <f>J399*'Input Data'!AF415</f>
        <v>6.9349999999999996</v>
      </c>
      <c r="L399" s="88">
        <f>J399*'Input Data'!AG415</f>
        <v>0</v>
      </c>
      <c r="M399" s="88">
        <f t="shared" si="13"/>
        <v>145.63499999999999</v>
      </c>
    </row>
    <row r="400" spans="1:13" hidden="1" x14ac:dyDescent="0.2">
      <c r="A400" s="86" t="str">
        <f>'Input Data'!B416</f>
        <v>MIDWAY</v>
      </c>
      <c r="B400" s="86" t="str">
        <f>'Input Data'!AH416</f>
        <v>737 PALMERSTON AVE</v>
      </c>
      <c r="C400" s="86" t="str">
        <f>'Input Data'!C416</f>
        <v>BC</v>
      </c>
      <c r="D400" s="86" t="str">
        <f>'Input Data'!D416</f>
        <v>PREM DYED</v>
      </c>
      <c r="E400" s="86">
        <f>'Input Data'!P416</f>
        <v>134.19999999999999</v>
      </c>
      <c r="F400" s="86">
        <f>'Input Data'!F416</f>
        <v>10</v>
      </c>
      <c r="G400" s="86">
        <f>'Input Data'!G416</f>
        <v>3</v>
      </c>
      <c r="H400" s="86">
        <f>'Input Data'!H416</f>
        <v>0</v>
      </c>
      <c r="I400" s="86">
        <f>'Input Data'!I416</f>
        <v>0</v>
      </c>
      <c r="J400" s="86">
        <f t="shared" si="12"/>
        <v>147.19999999999999</v>
      </c>
      <c r="K400" s="88">
        <f>J400*'Input Data'!AF416</f>
        <v>7.3599999999999994</v>
      </c>
      <c r="L400" s="88">
        <f>J400*'Input Data'!AG416</f>
        <v>0</v>
      </c>
      <c r="M400" s="88">
        <f t="shared" si="13"/>
        <v>154.56</v>
      </c>
    </row>
    <row r="401" spans="1:13" hidden="1" x14ac:dyDescent="0.2">
      <c r="A401" s="86" t="str">
        <f>'Input Data'!B417</f>
        <v>MIDWAY</v>
      </c>
      <c r="B401" s="86" t="str">
        <f>'Input Data'!AH417</f>
        <v>737 PALMERSTON AVE</v>
      </c>
      <c r="C401" s="86" t="str">
        <f>'Input Data'!C417</f>
        <v>BC</v>
      </c>
      <c r="D401" s="86" t="str">
        <f>'Input Data'!D417</f>
        <v>UNBRAND DEF</v>
      </c>
      <c r="E401" s="86">
        <f>'Input Data'!P417</f>
        <v>132.9</v>
      </c>
      <c r="F401" s="86">
        <f>'Input Data'!F417</f>
        <v>0</v>
      </c>
      <c r="G401" s="86">
        <f>'Input Data'!G417</f>
        <v>0</v>
      </c>
      <c r="H401" s="86">
        <f>'Input Data'!H417</f>
        <v>0</v>
      </c>
      <c r="I401" s="86">
        <f>'Input Data'!I417</f>
        <v>0</v>
      </c>
      <c r="J401" s="86">
        <f t="shared" si="12"/>
        <v>132.9</v>
      </c>
      <c r="K401" s="88">
        <f>J401*'Input Data'!AF417</f>
        <v>15.948</v>
      </c>
      <c r="L401" s="88">
        <f>J401*'Input Data'!AG417</f>
        <v>0</v>
      </c>
      <c r="M401" s="88">
        <f t="shared" si="13"/>
        <v>148.84800000000001</v>
      </c>
    </row>
    <row r="402" spans="1:13" hidden="1" x14ac:dyDescent="0.2">
      <c r="A402" s="86" t="str">
        <f>'Input Data'!B418</f>
        <v>NANAIMO</v>
      </c>
      <c r="B402" s="86" t="str">
        <f>'Input Data'!AH418</f>
        <v>960 JACKSON RD</v>
      </c>
      <c r="C402" s="86" t="str">
        <f>'Input Data'!C418</f>
        <v>BC</v>
      </c>
      <c r="D402" s="86" t="str">
        <f>'Input Data'!D418</f>
        <v>D LS DYED</v>
      </c>
      <c r="E402" s="86">
        <f>'Input Data'!P418</f>
        <v>121.6</v>
      </c>
      <c r="F402" s="86">
        <f>'Input Data'!F418</f>
        <v>4</v>
      </c>
      <c r="G402" s="86">
        <f>'Input Data'!G418</f>
        <v>3</v>
      </c>
      <c r="H402" s="86">
        <f>'Input Data'!H418</f>
        <v>0</v>
      </c>
      <c r="I402" s="86">
        <f>'Input Data'!I418</f>
        <v>0</v>
      </c>
      <c r="J402" s="86">
        <f t="shared" si="12"/>
        <v>128.6</v>
      </c>
      <c r="K402" s="88">
        <f>J402*'Input Data'!AF418</f>
        <v>6.43</v>
      </c>
      <c r="L402" s="88">
        <f>J402*'Input Data'!AG418</f>
        <v>0</v>
      </c>
      <c r="M402" s="88">
        <f t="shared" si="13"/>
        <v>135.03</v>
      </c>
    </row>
    <row r="403" spans="1:13" hidden="1" x14ac:dyDescent="0.2">
      <c r="A403" s="86" t="str">
        <f>'Input Data'!B419</f>
        <v>NANAIMO</v>
      </c>
      <c r="B403" s="86" t="str">
        <f>'Input Data'!AH419</f>
        <v>960 JACKSON RD</v>
      </c>
      <c r="C403" s="86" t="str">
        <f>'Input Data'!C419</f>
        <v>BC</v>
      </c>
      <c r="D403" s="86" t="str">
        <f>'Input Data'!D419</f>
        <v>DIESEL LS</v>
      </c>
      <c r="E403" s="86">
        <f>'Input Data'!P419</f>
        <v>121.6</v>
      </c>
      <c r="F403" s="86">
        <f>'Input Data'!F419</f>
        <v>4</v>
      </c>
      <c r="G403" s="86">
        <f>'Input Data'!G419</f>
        <v>15</v>
      </c>
      <c r="H403" s="86">
        <f>'Input Data'!H419</f>
        <v>0</v>
      </c>
      <c r="I403" s="86">
        <f>'Input Data'!I419</f>
        <v>0</v>
      </c>
      <c r="J403" s="86">
        <f t="shared" si="12"/>
        <v>140.6</v>
      </c>
      <c r="K403" s="88">
        <f>J403*'Input Data'!AF419</f>
        <v>7.03</v>
      </c>
      <c r="L403" s="88">
        <f>J403*'Input Data'!AG419</f>
        <v>0</v>
      </c>
      <c r="M403" s="88">
        <f t="shared" si="13"/>
        <v>147.63</v>
      </c>
    </row>
    <row r="404" spans="1:13" hidden="1" x14ac:dyDescent="0.2">
      <c r="A404" s="86" t="str">
        <f>'Input Data'!B420</f>
        <v>NANAIMO</v>
      </c>
      <c r="B404" s="86" t="str">
        <f>'Input Data'!AH420</f>
        <v>960 JACKSON RD</v>
      </c>
      <c r="C404" s="86" t="str">
        <f>'Input Data'!C420</f>
        <v>BC</v>
      </c>
      <c r="D404" s="86" t="str">
        <f>'Input Data'!D420</f>
        <v>ETHANOL REG</v>
      </c>
      <c r="E404" s="86">
        <f>'Input Data'!P420</f>
        <v>112.3</v>
      </c>
      <c r="F404" s="86">
        <f>'Input Data'!F420</f>
        <v>10</v>
      </c>
      <c r="G404" s="86">
        <f>'Input Data'!G420</f>
        <v>14.5</v>
      </c>
      <c r="H404" s="86">
        <f>'Input Data'!H420</f>
        <v>0</v>
      </c>
      <c r="I404" s="86">
        <f>'Input Data'!I420</f>
        <v>0</v>
      </c>
      <c r="J404" s="86">
        <f t="shared" si="12"/>
        <v>136.80000000000001</v>
      </c>
      <c r="K404" s="88">
        <f>J404*'Input Data'!AF420</f>
        <v>6.8400000000000007</v>
      </c>
      <c r="L404" s="88">
        <f>J404*'Input Data'!AG420</f>
        <v>0</v>
      </c>
      <c r="M404" s="88">
        <f t="shared" si="13"/>
        <v>143.64000000000001</v>
      </c>
    </row>
    <row r="405" spans="1:13" hidden="1" x14ac:dyDescent="0.2">
      <c r="A405" s="86" t="str">
        <f>'Input Data'!B421</f>
        <v>NANAIMO</v>
      </c>
      <c r="B405" s="86" t="str">
        <f>'Input Data'!AH421</f>
        <v>960 JACKSON RD</v>
      </c>
      <c r="C405" s="86" t="str">
        <f>'Input Data'!C421</f>
        <v>BC</v>
      </c>
      <c r="D405" s="86" t="str">
        <f>'Input Data'!D421</f>
        <v>REGULAR</v>
      </c>
      <c r="E405" s="86">
        <f>'Input Data'!P421</f>
        <v>73.2</v>
      </c>
      <c r="F405" s="86">
        <f>'Input Data'!F421</f>
        <v>10</v>
      </c>
      <c r="G405" s="86">
        <f>'Input Data'!G421</f>
        <v>14.5</v>
      </c>
      <c r="H405" s="86">
        <f>'Input Data'!H421</f>
        <v>0</v>
      </c>
      <c r="I405" s="86">
        <f>'Input Data'!I421</f>
        <v>0</v>
      </c>
      <c r="J405" s="86">
        <f t="shared" si="12"/>
        <v>97.7</v>
      </c>
      <c r="K405" s="88">
        <f>J405*'Input Data'!AF421</f>
        <v>4.8850000000000007</v>
      </c>
      <c r="L405" s="88">
        <f>J405*'Input Data'!AG421</f>
        <v>0</v>
      </c>
      <c r="M405" s="88">
        <f t="shared" si="13"/>
        <v>102.58500000000001</v>
      </c>
    </row>
    <row r="406" spans="1:13" hidden="1" x14ac:dyDescent="0.2">
      <c r="A406" s="86" t="str">
        <f>'Input Data'!B422</f>
        <v>OLIVER</v>
      </c>
      <c r="B406" s="86" t="str">
        <f>'Input Data'!AH422</f>
        <v>230 MAPLE AVE</v>
      </c>
      <c r="C406" s="86" t="str">
        <f>'Input Data'!C422</f>
        <v>BC</v>
      </c>
      <c r="D406" s="86" t="str">
        <f>'Input Data'!D422</f>
        <v>D LS DYED</v>
      </c>
      <c r="E406" s="86">
        <f>'Input Data'!P422</f>
        <v>123.93</v>
      </c>
      <c r="F406" s="86">
        <f>'Input Data'!F422</f>
        <v>4</v>
      </c>
      <c r="G406" s="86">
        <f>'Input Data'!G422</f>
        <v>3</v>
      </c>
      <c r="H406" s="86">
        <f>'Input Data'!H422</f>
        <v>0</v>
      </c>
      <c r="I406" s="86">
        <f>'Input Data'!I422</f>
        <v>0</v>
      </c>
      <c r="J406" s="86">
        <f t="shared" si="12"/>
        <v>130.93</v>
      </c>
      <c r="K406" s="88">
        <f>J406*'Input Data'!AF422</f>
        <v>6.5465000000000009</v>
      </c>
      <c r="L406" s="88">
        <f>J406*'Input Data'!AG422</f>
        <v>0</v>
      </c>
      <c r="M406" s="88">
        <f t="shared" si="13"/>
        <v>137.47650000000002</v>
      </c>
    </row>
    <row r="407" spans="1:13" hidden="1" x14ac:dyDescent="0.2">
      <c r="A407" s="86" t="str">
        <f>'Input Data'!B423</f>
        <v>OLIVER</v>
      </c>
      <c r="B407" s="86" t="str">
        <f>'Input Data'!AH423</f>
        <v>230 MAPLE AVE</v>
      </c>
      <c r="C407" s="86" t="str">
        <f>'Input Data'!C423</f>
        <v>BC</v>
      </c>
      <c r="D407" s="86" t="str">
        <f>'Input Data'!D423</f>
        <v>DIESEL LS</v>
      </c>
      <c r="E407" s="86">
        <f>'Input Data'!P423</f>
        <v>123.93</v>
      </c>
      <c r="F407" s="86">
        <f>'Input Data'!F423</f>
        <v>4</v>
      </c>
      <c r="G407" s="86">
        <f>'Input Data'!G423</f>
        <v>15</v>
      </c>
      <c r="H407" s="86">
        <f>'Input Data'!H423</f>
        <v>0</v>
      </c>
      <c r="I407" s="86">
        <f>'Input Data'!I423</f>
        <v>0</v>
      </c>
      <c r="J407" s="86">
        <f t="shared" si="12"/>
        <v>142.93</v>
      </c>
      <c r="K407" s="88">
        <f>J407*'Input Data'!AF423</f>
        <v>7.1465000000000005</v>
      </c>
      <c r="L407" s="88">
        <f>J407*'Input Data'!AG423</f>
        <v>0</v>
      </c>
      <c r="M407" s="88">
        <f t="shared" si="13"/>
        <v>150.07650000000001</v>
      </c>
    </row>
    <row r="408" spans="1:13" hidden="1" x14ac:dyDescent="0.2">
      <c r="A408" s="86" t="str">
        <f>'Input Data'!B424</f>
        <v>OLIVER</v>
      </c>
      <c r="B408" s="86" t="str">
        <f>'Input Data'!AH424</f>
        <v>230 MAPLE AVE</v>
      </c>
      <c r="C408" s="86" t="str">
        <f>'Input Data'!C424</f>
        <v>BC</v>
      </c>
      <c r="D408" s="86" t="str">
        <f>'Input Data'!D424</f>
        <v>ETH REG DYE</v>
      </c>
      <c r="E408" s="86">
        <f>'Input Data'!P424</f>
        <v>111.53</v>
      </c>
      <c r="F408" s="86">
        <f>'Input Data'!F424</f>
        <v>10</v>
      </c>
      <c r="G408" s="86">
        <f>'Input Data'!G424</f>
        <v>3</v>
      </c>
      <c r="H408" s="86">
        <f>'Input Data'!H424</f>
        <v>0</v>
      </c>
      <c r="I408" s="86">
        <f>'Input Data'!I424</f>
        <v>0</v>
      </c>
      <c r="J408" s="86">
        <f t="shared" si="12"/>
        <v>124.53</v>
      </c>
      <c r="K408" s="88">
        <f>J408*'Input Data'!AF424</f>
        <v>6.2265000000000006</v>
      </c>
      <c r="L408" s="88">
        <f>J408*'Input Data'!AG424</f>
        <v>0</v>
      </c>
      <c r="M408" s="88">
        <f t="shared" si="13"/>
        <v>130.75649999999999</v>
      </c>
    </row>
    <row r="409" spans="1:13" hidden="1" x14ac:dyDescent="0.2">
      <c r="A409" s="86" t="str">
        <f>'Input Data'!B425</f>
        <v>OLIVER</v>
      </c>
      <c r="B409" s="86" t="str">
        <f>'Input Data'!AH425</f>
        <v>230 MAPLE AVE</v>
      </c>
      <c r="C409" s="86" t="str">
        <f>'Input Data'!C425</f>
        <v>BC</v>
      </c>
      <c r="D409" s="86" t="str">
        <f>'Input Data'!D425</f>
        <v>ETHANOL REG</v>
      </c>
      <c r="E409" s="86">
        <f>'Input Data'!P425</f>
        <v>111.53</v>
      </c>
      <c r="F409" s="86">
        <f>'Input Data'!F425</f>
        <v>10</v>
      </c>
      <c r="G409" s="86">
        <f>'Input Data'!G425</f>
        <v>14.5</v>
      </c>
      <c r="H409" s="86">
        <f>'Input Data'!H425</f>
        <v>0</v>
      </c>
      <c r="I409" s="86">
        <f>'Input Data'!I425</f>
        <v>0</v>
      </c>
      <c r="J409" s="86">
        <f t="shared" si="12"/>
        <v>136.03</v>
      </c>
      <c r="K409" s="88">
        <f>J409*'Input Data'!AF425</f>
        <v>6.8015000000000008</v>
      </c>
      <c r="L409" s="88">
        <f>J409*'Input Data'!AG425</f>
        <v>0</v>
      </c>
      <c r="M409" s="88">
        <f t="shared" si="13"/>
        <v>142.83150000000001</v>
      </c>
    </row>
    <row r="410" spans="1:13" hidden="1" x14ac:dyDescent="0.2">
      <c r="A410" s="86" t="str">
        <f>'Input Data'!B426</f>
        <v>OLIVER</v>
      </c>
      <c r="B410" s="86" t="str">
        <f>'Input Data'!AH426</f>
        <v>230 MAPLE AVE</v>
      </c>
      <c r="C410" s="86" t="str">
        <f>'Input Data'!C426</f>
        <v>BC</v>
      </c>
      <c r="D410" s="86" t="str">
        <f>'Input Data'!D426</f>
        <v>UNBRAND DEF</v>
      </c>
      <c r="E410" s="86">
        <f>'Input Data'!P426</f>
        <v>129.4</v>
      </c>
      <c r="F410" s="86">
        <f>'Input Data'!F426</f>
        <v>0</v>
      </c>
      <c r="G410" s="86">
        <f>'Input Data'!G426</f>
        <v>0</v>
      </c>
      <c r="H410" s="86">
        <f>'Input Data'!H426</f>
        <v>0</v>
      </c>
      <c r="I410" s="86">
        <f>'Input Data'!I426</f>
        <v>0</v>
      </c>
      <c r="J410" s="86">
        <f t="shared" si="12"/>
        <v>129.4</v>
      </c>
      <c r="K410" s="88">
        <f>J410*'Input Data'!AF426</f>
        <v>15.528</v>
      </c>
      <c r="L410" s="88">
        <f>J410*'Input Data'!AG426</f>
        <v>0</v>
      </c>
      <c r="M410" s="88">
        <f t="shared" si="13"/>
        <v>144.928</v>
      </c>
    </row>
    <row r="411" spans="1:13" hidden="1" x14ac:dyDescent="0.2">
      <c r="A411" s="86" t="str">
        <f>'Input Data'!B427</f>
        <v>OSOYOOS</v>
      </c>
      <c r="B411" s="86" t="str">
        <f>'Input Data'!AH427</f>
        <v>11621 115TH ST</v>
      </c>
      <c r="C411" s="86" t="str">
        <f>'Input Data'!C427</f>
        <v>BC</v>
      </c>
      <c r="D411" s="86" t="str">
        <f>'Input Data'!D427</f>
        <v>D LS DYED</v>
      </c>
      <c r="E411" s="86">
        <f>'Input Data'!P427</f>
        <v>123.93</v>
      </c>
      <c r="F411" s="86">
        <f>'Input Data'!F427</f>
        <v>4</v>
      </c>
      <c r="G411" s="86">
        <f>'Input Data'!G427</f>
        <v>3</v>
      </c>
      <c r="H411" s="86">
        <f>'Input Data'!H427</f>
        <v>0</v>
      </c>
      <c r="I411" s="86">
        <f>'Input Data'!I427</f>
        <v>0</v>
      </c>
      <c r="J411" s="86">
        <f t="shared" si="12"/>
        <v>130.93</v>
      </c>
      <c r="K411" s="88">
        <f>J411*'Input Data'!AF427</f>
        <v>6.5465000000000009</v>
      </c>
      <c r="L411" s="88">
        <f>J411*'Input Data'!AG427</f>
        <v>0</v>
      </c>
      <c r="M411" s="88">
        <f t="shared" si="13"/>
        <v>137.47650000000002</v>
      </c>
    </row>
    <row r="412" spans="1:13" hidden="1" x14ac:dyDescent="0.2">
      <c r="A412" s="86" t="str">
        <f>'Input Data'!B428</f>
        <v>OSOYOOS</v>
      </c>
      <c r="B412" s="86" t="str">
        <f>'Input Data'!AH428</f>
        <v>11621 115TH ST</v>
      </c>
      <c r="C412" s="86" t="str">
        <f>'Input Data'!C428</f>
        <v>BC</v>
      </c>
      <c r="D412" s="86" t="str">
        <f>'Input Data'!D428</f>
        <v>DIESEL LS</v>
      </c>
      <c r="E412" s="86">
        <f>'Input Data'!P428</f>
        <v>123.93</v>
      </c>
      <c r="F412" s="86">
        <f>'Input Data'!F428</f>
        <v>4</v>
      </c>
      <c r="G412" s="86">
        <f>'Input Data'!G428</f>
        <v>15</v>
      </c>
      <c r="H412" s="86">
        <f>'Input Data'!H428</f>
        <v>0</v>
      </c>
      <c r="I412" s="86">
        <f>'Input Data'!I428</f>
        <v>0</v>
      </c>
      <c r="J412" s="86">
        <f t="shared" si="12"/>
        <v>142.93</v>
      </c>
      <c r="K412" s="88">
        <f>J412*'Input Data'!AF428</f>
        <v>7.1465000000000005</v>
      </c>
      <c r="L412" s="88">
        <f>J412*'Input Data'!AG428</f>
        <v>0</v>
      </c>
      <c r="M412" s="88">
        <f t="shared" si="13"/>
        <v>150.07650000000001</v>
      </c>
    </row>
    <row r="413" spans="1:13" hidden="1" x14ac:dyDescent="0.2">
      <c r="A413" s="86" t="str">
        <f>'Input Data'!B429</f>
        <v>OSOYOOS</v>
      </c>
      <c r="B413" s="86" t="str">
        <f>'Input Data'!AH429</f>
        <v>11621 115TH ST</v>
      </c>
      <c r="C413" s="86" t="str">
        <f>'Input Data'!C429</f>
        <v>BC</v>
      </c>
      <c r="D413" s="86" t="str">
        <f>'Input Data'!D429</f>
        <v>ETH REG DYE</v>
      </c>
      <c r="E413" s="86">
        <f>'Input Data'!P429</f>
        <v>111.53</v>
      </c>
      <c r="F413" s="86">
        <f>'Input Data'!F429</f>
        <v>10</v>
      </c>
      <c r="G413" s="86">
        <f>'Input Data'!G429</f>
        <v>3</v>
      </c>
      <c r="H413" s="86">
        <f>'Input Data'!H429</f>
        <v>0</v>
      </c>
      <c r="I413" s="86">
        <f>'Input Data'!I429</f>
        <v>0</v>
      </c>
      <c r="J413" s="86">
        <f t="shared" si="12"/>
        <v>124.53</v>
      </c>
      <c r="K413" s="88">
        <f>J413*'Input Data'!AF429</f>
        <v>6.2265000000000006</v>
      </c>
      <c r="L413" s="88">
        <f>J413*'Input Data'!AG429</f>
        <v>0</v>
      </c>
      <c r="M413" s="88">
        <f t="shared" si="13"/>
        <v>130.75649999999999</v>
      </c>
    </row>
    <row r="414" spans="1:13" hidden="1" x14ac:dyDescent="0.2">
      <c r="A414" s="86" t="str">
        <f>'Input Data'!B430</f>
        <v>OSOYOOS</v>
      </c>
      <c r="B414" s="86" t="str">
        <f>'Input Data'!AH430</f>
        <v>11621 115TH ST</v>
      </c>
      <c r="C414" s="86" t="str">
        <f>'Input Data'!C430</f>
        <v>BC</v>
      </c>
      <c r="D414" s="86" t="str">
        <f>'Input Data'!D430</f>
        <v>ETHANOL REG</v>
      </c>
      <c r="E414" s="86">
        <f>'Input Data'!P430</f>
        <v>111.53</v>
      </c>
      <c r="F414" s="86">
        <f>'Input Data'!F430</f>
        <v>10</v>
      </c>
      <c r="G414" s="86">
        <f>'Input Data'!G430</f>
        <v>14.5</v>
      </c>
      <c r="H414" s="86">
        <f>'Input Data'!H430</f>
        <v>0</v>
      </c>
      <c r="I414" s="86">
        <f>'Input Data'!I430</f>
        <v>0</v>
      </c>
      <c r="J414" s="86">
        <f t="shared" si="12"/>
        <v>136.03</v>
      </c>
      <c r="K414" s="88">
        <f>J414*'Input Data'!AF430</f>
        <v>6.8015000000000008</v>
      </c>
      <c r="L414" s="88">
        <f>J414*'Input Data'!AG430</f>
        <v>0</v>
      </c>
      <c r="M414" s="88">
        <f t="shared" si="13"/>
        <v>142.83150000000001</v>
      </c>
    </row>
    <row r="415" spans="1:13" hidden="1" x14ac:dyDescent="0.2">
      <c r="A415" s="86" t="str">
        <f>'Input Data'!B431</f>
        <v>OSOYOOS</v>
      </c>
      <c r="B415" s="86" t="str">
        <f>'Input Data'!AH431</f>
        <v>11621 115TH ST</v>
      </c>
      <c r="C415" s="86" t="str">
        <f>'Input Data'!C431</f>
        <v>BC</v>
      </c>
      <c r="D415" s="86" t="str">
        <f>'Input Data'!D431</f>
        <v>PREM DYED</v>
      </c>
      <c r="E415" s="86">
        <f>'Input Data'!P431</f>
        <v>131.53</v>
      </c>
      <c r="F415" s="86">
        <f>'Input Data'!F431</f>
        <v>10</v>
      </c>
      <c r="G415" s="86">
        <f>'Input Data'!G431</f>
        <v>3</v>
      </c>
      <c r="H415" s="86">
        <f>'Input Data'!H431</f>
        <v>0</v>
      </c>
      <c r="I415" s="86">
        <f>'Input Data'!I431</f>
        <v>0</v>
      </c>
      <c r="J415" s="86">
        <f t="shared" si="12"/>
        <v>144.53</v>
      </c>
      <c r="K415" s="88">
        <f>J415*'Input Data'!AF431</f>
        <v>7.2265000000000006</v>
      </c>
      <c r="L415" s="88">
        <f>J415*'Input Data'!AG431</f>
        <v>0</v>
      </c>
      <c r="M415" s="88">
        <f t="shared" si="13"/>
        <v>151.75649999999999</v>
      </c>
    </row>
    <row r="416" spans="1:13" hidden="1" x14ac:dyDescent="0.2">
      <c r="A416" s="86" t="str">
        <f>'Input Data'!B432</f>
        <v>OSOYOOS</v>
      </c>
      <c r="B416" s="86" t="str">
        <f>'Input Data'!AH432</f>
        <v>11621 115TH ST</v>
      </c>
      <c r="C416" s="86" t="str">
        <f>'Input Data'!C432</f>
        <v>BC</v>
      </c>
      <c r="D416" s="86" t="str">
        <f>'Input Data'!D432</f>
        <v>PREMIUM</v>
      </c>
      <c r="E416" s="86">
        <f>'Input Data'!P432</f>
        <v>131.53</v>
      </c>
      <c r="F416" s="86">
        <f>'Input Data'!F432</f>
        <v>10</v>
      </c>
      <c r="G416" s="86">
        <f>'Input Data'!G432</f>
        <v>14.5</v>
      </c>
      <c r="H416" s="86">
        <f>'Input Data'!H432</f>
        <v>0</v>
      </c>
      <c r="I416" s="86">
        <f>'Input Data'!I432</f>
        <v>0</v>
      </c>
      <c r="J416" s="86">
        <f t="shared" si="12"/>
        <v>156.03</v>
      </c>
      <c r="K416" s="88">
        <f>J416*'Input Data'!AF432</f>
        <v>7.8015000000000008</v>
      </c>
      <c r="L416" s="88">
        <f>J416*'Input Data'!AG432</f>
        <v>0</v>
      </c>
      <c r="M416" s="88">
        <f t="shared" si="13"/>
        <v>163.83150000000001</v>
      </c>
    </row>
    <row r="417" spans="1:13" hidden="1" x14ac:dyDescent="0.2">
      <c r="A417" s="86" t="str">
        <f>'Input Data'!B433</f>
        <v>OSOYOOS</v>
      </c>
      <c r="B417" s="86" t="str">
        <f>'Input Data'!AH433</f>
        <v>11621 115TH ST</v>
      </c>
      <c r="C417" s="86" t="str">
        <f>'Input Data'!C433</f>
        <v>BC</v>
      </c>
      <c r="D417" s="86" t="str">
        <f>'Input Data'!D433</f>
        <v>UNBRAND DEF</v>
      </c>
      <c r="E417" s="86">
        <f>'Input Data'!P433</f>
        <v>129.4</v>
      </c>
      <c r="F417" s="86">
        <f>'Input Data'!F433</f>
        <v>0</v>
      </c>
      <c r="G417" s="86">
        <f>'Input Data'!G433</f>
        <v>0</v>
      </c>
      <c r="H417" s="86">
        <f>'Input Data'!H433</f>
        <v>0</v>
      </c>
      <c r="I417" s="86">
        <f>'Input Data'!I433</f>
        <v>0</v>
      </c>
      <c r="J417" s="86">
        <f t="shared" si="12"/>
        <v>129.4</v>
      </c>
      <c r="K417" s="88">
        <f>J417*'Input Data'!AF433</f>
        <v>15.528</v>
      </c>
      <c r="L417" s="88">
        <f>J417*'Input Data'!AG433</f>
        <v>0</v>
      </c>
      <c r="M417" s="88">
        <f t="shared" si="13"/>
        <v>144.928</v>
      </c>
    </row>
    <row r="418" spans="1:13" hidden="1" x14ac:dyDescent="0.2">
      <c r="A418" s="86" t="str">
        <f>'Input Data'!B434</f>
        <v>PRINCE GEORGE</v>
      </c>
      <c r="B418" s="86" t="str">
        <f>'Input Data'!AH434</f>
        <v>1085 GREAT ST</v>
      </c>
      <c r="C418" s="86" t="str">
        <f>'Input Data'!C434</f>
        <v>BC</v>
      </c>
      <c r="D418" s="86" t="str">
        <f>'Input Data'!D434</f>
        <v>D LS DYED</v>
      </c>
      <c r="E418" s="86">
        <f>'Input Data'!P434</f>
        <v>117.1</v>
      </c>
      <c r="F418" s="86">
        <f>'Input Data'!F434</f>
        <v>4</v>
      </c>
      <c r="G418" s="86">
        <f>'Input Data'!G434</f>
        <v>3</v>
      </c>
      <c r="H418" s="86">
        <f>'Input Data'!H434</f>
        <v>0</v>
      </c>
      <c r="I418" s="86">
        <f>'Input Data'!I434</f>
        <v>0</v>
      </c>
      <c r="J418" s="86">
        <f t="shared" si="12"/>
        <v>124.1</v>
      </c>
      <c r="K418" s="88">
        <f>J418*'Input Data'!AF434</f>
        <v>6.2050000000000001</v>
      </c>
      <c r="L418" s="88">
        <f>J418*'Input Data'!AG434</f>
        <v>0</v>
      </c>
      <c r="M418" s="88">
        <f t="shared" si="13"/>
        <v>130.30500000000001</v>
      </c>
    </row>
    <row r="419" spans="1:13" hidden="1" x14ac:dyDescent="0.2">
      <c r="A419" s="86" t="str">
        <f>'Input Data'!B435</f>
        <v>PRINCE GEORGE</v>
      </c>
      <c r="B419" s="86" t="str">
        <f>'Input Data'!AH435</f>
        <v>1085 GREAT ST</v>
      </c>
      <c r="C419" s="86" t="str">
        <f>'Input Data'!C435</f>
        <v>BC</v>
      </c>
      <c r="D419" s="86" t="str">
        <f>'Input Data'!D435</f>
        <v>DIESEL LS</v>
      </c>
      <c r="E419" s="86">
        <f>'Input Data'!P435</f>
        <v>117.1</v>
      </c>
      <c r="F419" s="86">
        <f>'Input Data'!F435</f>
        <v>4</v>
      </c>
      <c r="G419" s="86">
        <f>'Input Data'!G435</f>
        <v>15</v>
      </c>
      <c r="H419" s="86">
        <f>'Input Data'!H435</f>
        <v>0</v>
      </c>
      <c r="I419" s="86">
        <f>'Input Data'!I435</f>
        <v>0</v>
      </c>
      <c r="J419" s="86">
        <f t="shared" si="12"/>
        <v>136.1</v>
      </c>
      <c r="K419" s="88">
        <f>J419*'Input Data'!AF435</f>
        <v>6.8049999999999997</v>
      </c>
      <c r="L419" s="88">
        <f>J419*'Input Data'!AG435</f>
        <v>0</v>
      </c>
      <c r="M419" s="88">
        <f t="shared" si="13"/>
        <v>142.905</v>
      </c>
    </row>
    <row r="420" spans="1:13" hidden="1" x14ac:dyDescent="0.2">
      <c r="A420" s="86" t="str">
        <f>'Input Data'!B436</f>
        <v>PRINCE GEORGE</v>
      </c>
      <c r="B420" s="86" t="str">
        <f>'Input Data'!AH436</f>
        <v>1085 GREAT ST</v>
      </c>
      <c r="C420" s="86" t="str">
        <f>'Input Data'!C436</f>
        <v>BC</v>
      </c>
      <c r="D420" s="86" t="str">
        <f>'Input Data'!D436</f>
        <v>ETH REG DYE</v>
      </c>
      <c r="E420" s="86">
        <f>'Input Data'!P436</f>
        <v>104.1</v>
      </c>
      <c r="F420" s="86">
        <f>'Input Data'!F436</f>
        <v>10</v>
      </c>
      <c r="G420" s="86">
        <f>'Input Data'!G436</f>
        <v>3</v>
      </c>
      <c r="H420" s="86">
        <f>'Input Data'!H436</f>
        <v>0</v>
      </c>
      <c r="I420" s="86">
        <f>'Input Data'!I436</f>
        <v>0</v>
      </c>
      <c r="J420" s="86">
        <f t="shared" si="12"/>
        <v>117.1</v>
      </c>
      <c r="K420" s="88">
        <f>J420*'Input Data'!AF436</f>
        <v>5.8550000000000004</v>
      </c>
      <c r="L420" s="88">
        <f>J420*'Input Data'!AG436</f>
        <v>0</v>
      </c>
      <c r="M420" s="88">
        <f t="shared" si="13"/>
        <v>122.955</v>
      </c>
    </row>
    <row r="421" spans="1:13" hidden="1" x14ac:dyDescent="0.2">
      <c r="A421" s="86" t="str">
        <f>'Input Data'!B437</f>
        <v>PRINCE GEORGE</v>
      </c>
      <c r="B421" s="86" t="str">
        <f>'Input Data'!AH437</f>
        <v>1085 GREAT ST</v>
      </c>
      <c r="C421" s="86" t="str">
        <f>'Input Data'!C437</f>
        <v>BC</v>
      </c>
      <c r="D421" s="86" t="str">
        <f>'Input Data'!D437</f>
        <v>ETHANOL REG</v>
      </c>
      <c r="E421" s="86">
        <f>'Input Data'!P437</f>
        <v>104.1</v>
      </c>
      <c r="F421" s="86">
        <f>'Input Data'!F437</f>
        <v>10</v>
      </c>
      <c r="G421" s="86">
        <f>'Input Data'!G437</f>
        <v>14.5</v>
      </c>
      <c r="H421" s="86">
        <f>'Input Data'!H437</f>
        <v>0</v>
      </c>
      <c r="I421" s="86">
        <f>'Input Data'!I437</f>
        <v>0</v>
      </c>
      <c r="J421" s="86">
        <f t="shared" si="12"/>
        <v>128.6</v>
      </c>
      <c r="K421" s="88">
        <f>J421*'Input Data'!AF437</f>
        <v>6.43</v>
      </c>
      <c r="L421" s="88">
        <f>J421*'Input Data'!AG437</f>
        <v>0</v>
      </c>
      <c r="M421" s="88">
        <f t="shared" si="13"/>
        <v>135.03</v>
      </c>
    </row>
    <row r="422" spans="1:13" hidden="1" x14ac:dyDescent="0.2">
      <c r="A422" s="86" t="str">
        <f>'Input Data'!B438</f>
        <v>PRINCE GEORGE</v>
      </c>
      <c r="B422" s="86" t="str">
        <f>'Input Data'!AH438</f>
        <v>1085 GREAT ST</v>
      </c>
      <c r="C422" s="86" t="str">
        <f>'Input Data'!C438</f>
        <v>BC</v>
      </c>
      <c r="D422" s="86" t="str">
        <f>'Input Data'!D438</f>
        <v>UNBRAND DEF</v>
      </c>
      <c r="E422" s="86">
        <f>'Input Data'!P438</f>
        <v>99.8</v>
      </c>
      <c r="F422" s="86">
        <f>'Input Data'!F438</f>
        <v>0</v>
      </c>
      <c r="G422" s="86">
        <f>'Input Data'!G438</f>
        <v>0</v>
      </c>
      <c r="H422" s="86">
        <f>'Input Data'!H438</f>
        <v>0</v>
      </c>
      <c r="I422" s="86">
        <f>'Input Data'!I438</f>
        <v>0</v>
      </c>
      <c r="J422" s="86">
        <f t="shared" si="12"/>
        <v>99.8</v>
      </c>
      <c r="K422" s="88">
        <f>J422*'Input Data'!AF438</f>
        <v>11.975999999999999</v>
      </c>
      <c r="L422" s="88">
        <f>J422*'Input Data'!AG438</f>
        <v>0</v>
      </c>
      <c r="M422" s="88">
        <f t="shared" si="13"/>
        <v>111.776</v>
      </c>
    </row>
    <row r="423" spans="1:13" hidden="1" x14ac:dyDescent="0.2">
      <c r="A423" s="86" t="str">
        <f>'Input Data'!B439</f>
        <v>PRINCE GEORGE</v>
      </c>
      <c r="B423" s="86" t="str">
        <f>'Input Data'!AH439</f>
        <v>1148 PACIFIC ST</v>
      </c>
      <c r="C423" s="86" t="str">
        <f>'Input Data'!C439</f>
        <v>BC</v>
      </c>
      <c r="D423" s="86" t="str">
        <f>'Input Data'!D439</f>
        <v>D LS DYED</v>
      </c>
      <c r="E423" s="86">
        <f>'Input Data'!P439</f>
        <v>117.1</v>
      </c>
      <c r="F423" s="86">
        <f>'Input Data'!F439</f>
        <v>4</v>
      </c>
      <c r="G423" s="86">
        <f>'Input Data'!G439</f>
        <v>3</v>
      </c>
      <c r="H423" s="86">
        <f>'Input Data'!H439</f>
        <v>0</v>
      </c>
      <c r="I423" s="86">
        <f>'Input Data'!I439</f>
        <v>0</v>
      </c>
      <c r="J423" s="86">
        <f t="shared" si="12"/>
        <v>124.1</v>
      </c>
      <c r="K423" s="88">
        <f>J423*'Input Data'!AF439</f>
        <v>6.2050000000000001</v>
      </c>
      <c r="L423" s="88">
        <f>J423*'Input Data'!AG439</f>
        <v>0</v>
      </c>
      <c r="M423" s="88">
        <f t="shared" si="13"/>
        <v>130.30500000000001</v>
      </c>
    </row>
    <row r="424" spans="1:13" hidden="1" x14ac:dyDescent="0.2">
      <c r="A424" s="86" t="str">
        <f>'Input Data'!B440</f>
        <v>PRINCE GEORGE</v>
      </c>
      <c r="B424" s="86" t="str">
        <f>'Input Data'!AH440</f>
        <v>1148 PACIFIC ST</v>
      </c>
      <c r="C424" s="86" t="str">
        <f>'Input Data'!C440</f>
        <v>BC</v>
      </c>
      <c r="D424" s="86" t="str">
        <f>'Input Data'!D440</f>
        <v>DIESEL LS</v>
      </c>
      <c r="E424" s="86">
        <f>'Input Data'!P440</f>
        <v>117.1</v>
      </c>
      <c r="F424" s="86">
        <f>'Input Data'!F440</f>
        <v>4</v>
      </c>
      <c r="G424" s="86">
        <f>'Input Data'!G440</f>
        <v>15</v>
      </c>
      <c r="H424" s="86">
        <f>'Input Data'!H440</f>
        <v>0</v>
      </c>
      <c r="I424" s="86">
        <f>'Input Data'!I440</f>
        <v>0</v>
      </c>
      <c r="J424" s="86">
        <f t="shared" si="12"/>
        <v>136.1</v>
      </c>
      <c r="K424" s="88">
        <f>J424*'Input Data'!AF440</f>
        <v>6.8049999999999997</v>
      </c>
      <c r="L424" s="88">
        <f>J424*'Input Data'!AG440</f>
        <v>0</v>
      </c>
      <c r="M424" s="88">
        <f t="shared" si="13"/>
        <v>142.905</v>
      </c>
    </row>
    <row r="425" spans="1:13" hidden="1" x14ac:dyDescent="0.2">
      <c r="A425" s="86" t="str">
        <f>'Input Data'!B441</f>
        <v>PRINCE GEORGE</v>
      </c>
      <c r="B425" s="86" t="str">
        <f>'Input Data'!AH441</f>
        <v>1148 PACIFIC ST</v>
      </c>
      <c r="C425" s="86" t="str">
        <f>'Input Data'!C441</f>
        <v>BC</v>
      </c>
      <c r="D425" s="86" t="str">
        <f>'Input Data'!D441</f>
        <v>ETH MID</v>
      </c>
      <c r="E425" s="86">
        <f>'Input Data'!P441</f>
        <v>108.4</v>
      </c>
      <c r="F425" s="86">
        <f>'Input Data'!F441</f>
        <v>10</v>
      </c>
      <c r="G425" s="86">
        <f>'Input Data'!G441</f>
        <v>14.5</v>
      </c>
      <c r="H425" s="86">
        <f>'Input Data'!H441</f>
        <v>0</v>
      </c>
      <c r="I425" s="86">
        <f>'Input Data'!I441</f>
        <v>0</v>
      </c>
      <c r="J425" s="86">
        <f t="shared" si="12"/>
        <v>132.9</v>
      </c>
      <c r="K425" s="88">
        <f>J425*'Input Data'!AF441</f>
        <v>6.6450000000000005</v>
      </c>
      <c r="L425" s="88">
        <f>J425*'Input Data'!AG441</f>
        <v>0</v>
      </c>
      <c r="M425" s="88">
        <f t="shared" si="13"/>
        <v>139.54500000000002</v>
      </c>
    </row>
    <row r="426" spans="1:13" hidden="1" x14ac:dyDescent="0.2">
      <c r="A426" s="86" t="str">
        <f>'Input Data'!B442</f>
        <v>PRINCE GEORGE</v>
      </c>
      <c r="B426" s="86" t="str">
        <f>'Input Data'!AH442</f>
        <v>1148 PACIFIC ST</v>
      </c>
      <c r="C426" s="86" t="str">
        <f>'Input Data'!C442</f>
        <v>BC</v>
      </c>
      <c r="D426" s="86" t="str">
        <f>'Input Data'!D442</f>
        <v>ETHANOL REG</v>
      </c>
      <c r="E426" s="86">
        <f>'Input Data'!P442</f>
        <v>103.9</v>
      </c>
      <c r="F426" s="86">
        <f>'Input Data'!F442</f>
        <v>10</v>
      </c>
      <c r="G426" s="86">
        <f>'Input Data'!G442</f>
        <v>14.5</v>
      </c>
      <c r="H426" s="86">
        <f>'Input Data'!H442</f>
        <v>0</v>
      </c>
      <c r="I426" s="86">
        <f>'Input Data'!I442</f>
        <v>0</v>
      </c>
      <c r="J426" s="86">
        <f t="shared" si="12"/>
        <v>128.4</v>
      </c>
      <c r="K426" s="88">
        <f>J426*'Input Data'!AF442</f>
        <v>6.4200000000000008</v>
      </c>
      <c r="L426" s="88">
        <f>J426*'Input Data'!AG442</f>
        <v>0</v>
      </c>
      <c r="M426" s="88">
        <f t="shared" si="13"/>
        <v>134.82</v>
      </c>
    </row>
    <row r="427" spans="1:13" hidden="1" x14ac:dyDescent="0.2">
      <c r="A427" s="86" t="str">
        <f>'Input Data'!B443</f>
        <v>PRINCE GEORGE</v>
      </c>
      <c r="B427" s="86" t="str">
        <f>'Input Data'!AH443</f>
        <v>1148 PACIFIC ST</v>
      </c>
      <c r="C427" s="86" t="str">
        <f>'Input Data'!C443</f>
        <v>BC</v>
      </c>
      <c r="D427" s="86" t="str">
        <f>'Input Data'!D443</f>
        <v>PREMIUM</v>
      </c>
      <c r="E427" s="86">
        <f>'Input Data'!P443</f>
        <v>148.30000000000001</v>
      </c>
      <c r="F427" s="86">
        <f>'Input Data'!F443</f>
        <v>10</v>
      </c>
      <c r="G427" s="86">
        <f>'Input Data'!G443</f>
        <v>14.5</v>
      </c>
      <c r="H427" s="86">
        <f>'Input Data'!H443</f>
        <v>0</v>
      </c>
      <c r="I427" s="86">
        <f>'Input Data'!I443</f>
        <v>0</v>
      </c>
      <c r="J427" s="86">
        <f t="shared" si="12"/>
        <v>172.8</v>
      </c>
      <c r="K427" s="88">
        <f>J427*'Input Data'!AF443</f>
        <v>8.64</v>
      </c>
      <c r="L427" s="88">
        <f>J427*'Input Data'!AG443</f>
        <v>0</v>
      </c>
      <c r="M427" s="88">
        <f t="shared" si="13"/>
        <v>181.44</v>
      </c>
    </row>
    <row r="428" spans="1:13" hidden="1" x14ac:dyDescent="0.2">
      <c r="A428" s="86" t="str">
        <f>'Input Data'!B444</f>
        <v>PRINCE GEORGE</v>
      </c>
      <c r="B428" s="86" t="str">
        <f>'Input Data'!AH444</f>
        <v>1148 PACIFIC ST</v>
      </c>
      <c r="C428" s="86" t="str">
        <f>'Input Data'!C444</f>
        <v>BC</v>
      </c>
      <c r="D428" s="86" t="str">
        <f>'Input Data'!D444</f>
        <v>UNBRAND DEF</v>
      </c>
      <c r="E428" s="86">
        <f>'Input Data'!P444</f>
        <v>119.5</v>
      </c>
      <c r="F428" s="86">
        <f>'Input Data'!F444</f>
        <v>0</v>
      </c>
      <c r="G428" s="86">
        <f>'Input Data'!G444</f>
        <v>0</v>
      </c>
      <c r="H428" s="86">
        <f>'Input Data'!H444</f>
        <v>0</v>
      </c>
      <c r="I428" s="86">
        <f>'Input Data'!I444</f>
        <v>0</v>
      </c>
      <c r="J428" s="86">
        <f t="shared" si="12"/>
        <v>119.5</v>
      </c>
      <c r="K428" s="88">
        <f>J428*'Input Data'!AF444</f>
        <v>14.34</v>
      </c>
      <c r="L428" s="88">
        <f>J428*'Input Data'!AG444</f>
        <v>0</v>
      </c>
      <c r="M428" s="88">
        <f t="shared" si="13"/>
        <v>133.84</v>
      </c>
    </row>
    <row r="429" spans="1:13" hidden="1" x14ac:dyDescent="0.2">
      <c r="A429" s="86" t="str">
        <f>'Input Data'!B445</f>
        <v>PRINCE GEORGE</v>
      </c>
      <c r="B429" s="86" t="str">
        <f>'Input Data'!AH445</f>
        <v>2180 NORANDA RD</v>
      </c>
      <c r="C429" s="86" t="str">
        <f>'Input Data'!C445</f>
        <v>BC</v>
      </c>
      <c r="D429" s="86" t="str">
        <f>'Input Data'!D445</f>
        <v>D LS DYED</v>
      </c>
      <c r="E429" s="86">
        <f>'Input Data'!P445</f>
        <v>117.4</v>
      </c>
      <c r="F429" s="86">
        <f>'Input Data'!F445</f>
        <v>4</v>
      </c>
      <c r="G429" s="86">
        <f>'Input Data'!G445</f>
        <v>3</v>
      </c>
      <c r="H429" s="86">
        <f>'Input Data'!H445</f>
        <v>0</v>
      </c>
      <c r="I429" s="86">
        <f>'Input Data'!I445</f>
        <v>0</v>
      </c>
      <c r="J429" s="86">
        <f t="shared" si="12"/>
        <v>124.4</v>
      </c>
      <c r="K429" s="88">
        <f>J429*'Input Data'!AF445</f>
        <v>6.2200000000000006</v>
      </c>
      <c r="L429" s="88">
        <f>J429*'Input Data'!AG445</f>
        <v>0</v>
      </c>
      <c r="M429" s="88">
        <f t="shared" si="13"/>
        <v>130.62</v>
      </c>
    </row>
    <row r="430" spans="1:13" hidden="1" x14ac:dyDescent="0.2">
      <c r="A430" s="86" t="str">
        <f>'Input Data'!B446</f>
        <v>PRINCE GEORGE</v>
      </c>
      <c r="B430" s="86" t="str">
        <f>'Input Data'!AH446</f>
        <v>2180 NORANDA RD</v>
      </c>
      <c r="C430" s="86" t="str">
        <f>'Input Data'!C446</f>
        <v>BC</v>
      </c>
      <c r="D430" s="86" t="str">
        <f>'Input Data'!D446</f>
        <v>DIESEL LS</v>
      </c>
      <c r="E430" s="86">
        <f>'Input Data'!P446</f>
        <v>117.4</v>
      </c>
      <c r="F430" s="86">
        <f>'Input Data'!F446</f>
        <v>4</v>
      </c>
      <c r="G430" s="86">
        <f>'Input Data'!G446</f>
        <v>15</v>
      </c>
      <c r="H430" s="86">
        <f>'Input Data'!H446</f>
        <v>0</v>
      </c>
      <c r="I430" s="86">
        <f>'Input Data'!I446</f>
        <v>0</v>
      </c>
      <c r="J430" s="86">
        <f t="shared" si="12"/>
        <v>136.4</v>
      </c>
      <c r="K430" s="88">
        <f>J430*'Input Data'!AF446</f>
        <v>6.82</v>
      </c>
      <c r="L430" s="88">
        <f>J430*'Input Data'!AG446</f>
        <v>0</v>
      </c>
      <c r="M430" s="88">
        <f t="shared" si="13"/>
        <v>143.22</v>
      </c>
    </row>
    <row r="431" spans="1:13" hidden="1" x14ac:dyDescent="0.2">
      <c r="A431" s="86" t="str">
        <f>'Input Data'!B447</f>
        <v>PRINCE GEORGE</v>
      </c>
      <c r="B431" s="86" t="str">
        <f>'Input Data'!AH447</f>
        <v>2180 NORANDA RD</v>
      </c>
      <c r="C431" s="86" t="str">
        <f>'Input Data'!C447</f>
        <v>BC</v>
      </c>
      <c r="D431" s="86" t="str">
        <f>'Input Data'!D447</f>
        <v>ETH REG DYE</v>
      </c>
      <c r="E431" s="86">
        <f>'Input Data'!P447</f>
        <v>104.4</v>
      </c>
      <c r="F431" s="86">
        <f>'Input Data'!F447</f>
        <v>10</v>
      </c>
      <c r="G431" s="86">
        <f>'Input Data'!G447</f>
        <v>3</v>
      </c>
      <c r="H431" s="86">
        <f>'Input Data'!H447</f>
        <v>0</v>
      </c>
      <c r="I431" s="86">
        <f>'Input Data'!I447</f>
        <v>0</v>
      </c>
      <c r="J431" s="86">
        <f t="shared" si="12"/>
        <v>117.4</v>
      </c>
      <c r="K431" s="88">
        <f>J431*'Input Data'!AF447</f>
        <v>5.870000000000001</v>
      </c>
      <c r="L431" s="88">
        <f>J431*'Input Data'!AG447</f>
        <v>0</v>
      </c>
      <c r="M431" s="88">
        <f t="shared" si="13"/>
        <v>123.27000000000001</v>
      </c>
    </row>
    <row r="432" spans="1:13" hidden="1" x14ac:dyDescent="0.2">
      <c r="A432" s="86" t="str">
        <f>'Input Data'!B448</f>
        <v>PRINCE GEORGE</v>
      </c>
      <c r="B432" s="86" t="str">
        <f>'Input Data'!AH448</f>
        <v>2180 NORANDA RD</v>
      </c>
      <c r="C432" s="86" t="str">
        <f>'Input Data'!C448</f>
        <v>BC</v>
      </c>
      <c r="D432" s="86" t="str">
        <f>'Input Data'!D448</f>
        <v>ETHANOL REG</v>
      </c>
      <c r="E432" s="86">
        <f>'Input Data'!P448</f>
        <v>104.4</v>
      </c>
      <c r="F432" s="86">
        <f>'Input Data'!F448</f>
        <v>10</v>
      </c>
      <c r="G432" s="86">
        <f>'Input Data'!G448</f>
        <v>14.5</v>
      </c>
      <c r="H432" s="86">
        <f>'Input Data'!H448</f>
        <v>0</v>
      </c>
      <c r="I432" s="86">
        <f>'Input Data'!I448</f>
        <v>0</v>
      </c>
      <c r="J432" s="86">
        <f t="shared" si="12"/>
        <v>128.9</v>
      </c>
      <c r="K432" s="88">
        <f>J432*'Input Data'!AF448</f>
        <v>6.4450000000000003</v>
      </c>
      <c r="L432" s="88">
        <f>J432*'Input Data'!AG448</f>
        <v>0</v>
      </c>
      <c r="M432" s="88">
        <f t="shared" si="13"/>
        <v>135.345</v>
      </c>
    </row>
    <row r="433" spans="1:14" hidden="1" x14ac:dyDescent="0.2">
      <c r="A433" s="86" t="str">
        <f>'Input Data'!B449</f>
        <v>PRINCE GEORGE</v>
      </c>
      <c r="B433" s="86" t="str">
        <f>'Input Data'!AH449</f>
        <v>8087 HART HWY</v>
      </c>
      <c r="C433" s="86" t="str">
        <f>'Input Data'!C449</f>
        <v>BC</v>
      </c>
      <c r="D433" s="86" t="str">
        <f>'Input Data'!D449</f>
        <v>D LS DYED</v>
      </c>
      <c r="E433" s="86">
        <f>'Input Data'!P449</f>
        <v>117.7</v>
      </c>
      <c r="F433" s="86">
        <f>'Input Data'!F449</f>
        <v>4</v>
      </c>
      <c r="G433" s="86">
        <f>'Input Data'!G449</f>
        <v>3</v>
      </c>
      <c r="H433" s="86">
        <f>'Input Data'!H449</f>
        <v>0</v>
      </c>
      <c r="I433" s="86">
        <f>'Input Data'!I449</f>
        <v>0</v>
      </c>
      <c r="J433" s="86">
        <f t="shared" si="12"/>
        <v>124.7</v>
      </c>
      <c r="K433" s="88">
        <f>J433*'Input Data'!AF449</f>
        <v>6.2350000000000003</v>
      </c>
      <c r="L433" s="88">
        <f>J433*'Input Data'!AG449</f>
        <v>0</v>
      </c>
      <c r="M433" s="88">
        <f t="shared" si="13"/>
        <v>130.935</v>
      </c>
    </row>
    <row r="434" spans="1:14" hidden="1" x14ac:dyDescent="0.2">
      <c r="A434" s="86" t="str">
        <f>'Input Data'!B450</f>
        <v>PRINCE GEORGE</v>
      </c>
      <c r="B434" s="86" t="str">
        <f>'Input Data'!AH450</f>
        <v>8087 HART HWY</v>
      </c>
      <c r="C434" s="86" t="str">
        <f>'Input Data'!C450</f>
        <v>BC</v>
      </c>
      <c r="D434" s="86" t="str">
        <f>'Input Data'!D450</f>
        <v>DIESEL LS</v>
      </c>
      <c r="E434" s="86">
        <f>'Input Data'!P450</f>
        <v>117.7</v>
      </c>
      <c r="F434" s="86">
        <f>'Input Data'!F450</f>
        <v>4</v>
      </c>
      <c r="G434" s="86">
        <f>'Input Data'!G450</f>
        <v>15</v>
      </c>
      <c r="H434" s="86">
        <f>'Input Data'!H450</f>
        <v>0</v>
      </c>
      <c r="I434" s="86">
        <f>'Input Data'!I450</f>
        <v>0</v>
      </c>
      <c r="J434" s="86">
        <f t="shared" si="12"/>
        <v>136.69999999999999</v>
      </c>
      <c r="K434" s="88">
        <f>J434*'Input Data'!AF450</f>
        <v>6.835</v>
      </c>
      <c r="L434" s="88">
        <f>J434*'Input Data'!AG450</f>
        <v>0</v>
      </c>
      <c r="M434" s="88">
        <f t="shared" si="13"/>
        <v>143.535</v>
      </c>
    </row>
    <row r="435" spans="1:14" hidden="1" x14ac:dyDescent="0.2">
      <c r="A435" s="86" t="str">
        <f>'Input Data'!B451</f>
        <v>PRINCE GEORGE</v>
      </c>
      <c r="B435" s="86" t="str">
        <f>'Input Data'!AH451</f>
        <v>8087 HART HWY</v>
      </c>
      <c r="C435" s="86" t="str">
        <f>'Input Data'!C451</f>
        <v>BC</v>
      </c>
      <c r="D435" s="86" t="str">
        <f>'Input Data'!D451</f>
        <v>ETH MID</v>
      </c>
      <c r="E435" s="86">
        <f>'Input Data'!P451</f>
        <v>109</v>
      </c>
      <c r="F435" s="86">
        <f>'Input Data'!F451</f>
        <v>10</v>
      </c>
      <c r="G435" s="86">
        <f>'Input Data'!G451</f>
        <v>14.5</v>
      </c>
      <c r="H435" s="86">
        <f>'Input Data'!H451</f>
        <v>0</v>
      </c>
      <c r="I435" s="86">
        <f>'Input Data'!I451</f>
        <v>0</v>
      </c>
      <c r="J435" s="86">
        <f t="shared" si="12"/>
        <v>133.5</v>
      </c>
      <c r="K435" s="88">
        <f>J435*'Input Data'!AF451</f>
        <v>6.6750000000000007</v>
      </c>
      <c r="L435" s="88">
        <f>J435*'Input Data'!AG451</f>
        <v>0</v>
      </c>
      <c r="M435" s="88">
        <f t="shared" si="13"/>
        <v>140.17500000000001</v>
      </c>
    </row>
    <row r="436" spans="1:14" hidden="1" x14ac:dyDescent="0.2">
      <c r="A436" s="86" t="str">
        <f>'Input Data'!B452</f>
        <v>PRINCE GEORGE</v>
      </c>
      <c r="B436" s="86" t="str">
        <f>'Input Data'!AH452</f>
        <v>8087 HART HWY</v>
      </c>
      <c r="C436" s="86" t="str">
        <f>'Input Data'!C452</f>
        <v>BC</v>
      </c>
      <c r="D436" s="86" t="str">
        <f>'Input Data'!D452</f>
        <v>ETHANOL REG</v>
      </c>
      <c r="E436" s="86">
        <f>'Input Data'!P452</f>
        <v>104.5</v>
      </c>
      <c r="F436" s="86">
        <f>'Input Data'!F452</f>
        <v>10</v>
      </c>
      <c r="G436" s="86">
        <f>'Input Data'!G452</f>
        <v>14.5</v>
      </c>
      <c r="H436" s="86">
        <f>'Input Data'!H452</f>
        <v>0</v>
      </c>
      <c r="I436" s="86">
        <f>'Input Data'!I452</f>
        <v>0</v>
      </c>
      <c r="J436" s="86">
        <f t="shared" si="12"/>
        <v>129</v>
      </c>
      <c r="K436" s="88">
        <f>J436*'Input Data'!AF452</f>
        <v>6.45</v>
      </c>
      <c r="L436" s="88">
        <f>J436*'Input Data'!AG452</f>
        <v>0</v>
      </c>
      <c r="M436" s="88">
        <f t="shared" si="13"/>
        <v>135.44999999999999</v>
      </c>
    </row>
    <row r="437" spans="1:14" hidden="1" x14ac:dyDescent="0.2">
      <c r="A437" s="86" t="str">
        <f>'Input Data'!B453</f>
        <v>PRINCE GEORGE</v>
      </c>
      <c r="B437" s="86" t="str">
        <f>'Input Data'!AH453</f>
        <v>8087 HART HWY</v>
      </c>
      <c r="C437" s="86" t="str">
        <f>'Input Data'!C453</f>
        <v>BC</v>
      </c>
      <c r="D437" s="86" t="str">
        <f>'Input Data'!D453</f>
        <v>PREM DYED</v>
      </c>
      <c r="E437" s="86">
        <f>'Input Data'!P453</f>
        <v>124.5</v>
      </c>
      <c r="F437" s="86">
        <f>'Input Data'!F453</f>
        <v>10</v>
      </c>
      <c r="G437" s="86">
        <f>'Input Data'!G453</f>
        <v>3</v>
      </c>
      <c r="H437" s="86">
        <f>'Input Data'!H453</f>
        <v>0</v>
      </c>
      <c r="I437" s="86">
        <f>'Input Data'!I453</f>
        <v>0</v>
      </c>
      <c r="J437" s="86">
        <f t="shared" si="12"/>
        <v>137.5</v>
      </c>
      <c r="K437" s="88">
        <f>J437*'Input Data'!AF453</f>
        <v>6.875</v>
      </c>
      <c r="L437" s="88">
        <f>J437*'Input Data'!AG453</f>
        <v>0</v>
      </c>
      <c r="M437" s="88">
        <f t="shared" si="13"/>
        <v>144.375</v>
      </c>
    </row>
    <row r="438" spans="1:14" hidden="1" x14ac:dyDescent="0.2">
      <c r="A438" s="86" t="str">
        <f>'Input Data'!B454</f>
        <v>PRINCE GEORGE</v>
      </c>
      <c r="B438" s="86" t="str">
        <f>'Input Data'!AH454</f>
        <v>8087 HART HWY</v>
      </c>
      <c r="C438" s="86" t="str">
        <f>'Input Data'!C454</f>
        <v>BC</v>
      </c>
      <c r="D438" s="86" t="str">
        <f>'Input Data'!D454</f>
        <v>PREMIUM</v>
      </c>
      <c r="E438" s="86">
        <f>'Input Data'!P454</f>
        <v>124.5</v>
      </c>
      <c r="F438" s="86">
        <f>'Input Data'!F454</f>
        <v>10</v>
      </c>
      <c r="G438" s="86">
        <f>'Input Data'!G454</f>
        <v>14.5</v>
      </c>
      <c r="H438" s="86">
        <f>'Input Data'!H454</f>
        <v>0</v>
      </c>
      <c r="I438" s="86">
        <f>'Input Data'!I454</f>
        <v>0</v>
      </c>
      <c r="J438" s="86">
        <f t="shared" si="12"/>
        <v>149</v>
      </c>
      <c r="K438" s="88">
        <f>J438*'Input Data'!AF454</f>
        <v>7.45</v>
      </c>
      <c r="L438" s="88">
        <f>J438*'Input Data'!AG454</f>
        <v>0</v>
      </c>
      <c r="M438" s="88">
        <f t="shared" si="13"/>
        <v>156.44999999999999</v>
      </c>
    </row>
    <row r="439" spans="1:14" hidden="1" x14ac:dyDescent="0.2">
      <c r="A439" s="86" t="str">
        <f>'Input Data'!B455</f>
        <v>PRINCE GEORGE</v>
      </c>
      <c r="B439" s="86" t="str">
        <f>'Input Data'!AH455</f>
        <v>718 FOREMAN ROAD</v>
      </c>
      <c r="C439" s="86" t="str">
        <f>'Input Data'!C455</f>
        <v>BC</v>
      </c>
      <c r="D439" s="86" t="str">
        <f>'Input Data'!D455</f>
        <v>D LS DYED</v>
      </c>
      <c r="E439" s="86">
        <f>'Input Data'!P455</f>
        <v>117.3</v>
      </c>
      <c r="F439" s="86">
        <f>'Input Data'!F455</f>
        <v>4</v>
      </c>
      <c r="G439" s="86">
        <f>'Input Data'!G455</f>
        <v>3</v>
      </c>
      <c r="H439" s="86">
        <f>'Input Data'!H455</f>
        <v>0</v>
      </c>
      <c r="I439" s="86">
        <f>'Input Data'!I455</f>
        <v>0</v>
      </c>
      <c r="J439" s="86">
        <f t="shared" si="12"/>
        <v>124.3</v>
      </c>
      <c r="K439" s="88">
        <f>J439*'Input Data'!AF455</f>
        <v>6.2149999999999999</v>
      </c>
      <c r="L439" s="88">
        <f>J439*'Input Data'!AG455</f>
        <v>0</v>
      </c>
      <c r="M439" s="88">
        <f t="shared" si="13"/>
        <v>130.51499999999999</v>
      </c>
    </row>
    <row r="440" spans="1:14" hidden="1" x14ac:dyDescent="0.2">
      <c r="A440" s="86" t="str">
        <f>'Input Data'!B456</f>
        <v>PRINCE GEORGE</v>
      </c>
      <c r="B440" s="86" t="str">
        <f>'Input Data'!AH456</f>
        <v>718 FOREMAN ROAD</v>
      </c>
      <c r="C440" s="86" t="str">
        <f>'Input Data'!C456</f>
        <v>BC</v>
      </c>
      <c r="D440" s="86" t="str">
        <f>'Input Data'!D456</f>
        <v>DIESEL LS</v>
      </c>
      <c r="E440" s="86">
        <f>'Input Data'!P456</f>
        <v>117.3</v>
      </c>
      <c r="F440" s="86">
        <f>'Input Data'!F456</f>
        <v>4</v>
      </c>
      <c r="G440" s="86">
        <f>'Input Data'!G456</f>
        <v>15</v>
      </c>
      <c r="H440" s="86">
        <f>'Input Data'!H456</f>
        <v>0</v>
      </c>
      <c r="I440" s="86">
        <f>'Input Data'!I456</f>
        <v>0</v>
      </c>
      <c r="J440" s="86">
        <f t="shared" si="12"/>
        <v>136.30000000000001</v>
      </c>
      <c r="K440" s="88">
        <f>J440*'Input Data'!AF456</f>
        <v>6.8150000000000013</v>
      </c>
      <c r="L440" s="88">
        <f>J440*'Input Data'!AG456</f>
        <v>0</v>
      </c>
      <c r="M440" s="88">
        <f t="shared" si="13"/>
        <v>143.11500000000001</v>
      </c>
    </row>
    <row r="441" spans="1:14" hidden="1" x14ac:dyDescent="0.2">
      <c r="A441" s="86" t="str">
        <f>'Input Data'!B457</f>
        <v>PRINCE GEORGE</v>
      </c>
      <c r="B441" s="86" t="str">
        <f>'Input Data'!AH457</f>
        <v>718 FOREMAN ROAD</v>
      </c>
      <c r="C441" s="86" t="str">
        <f>'Input Data'!C457</f>
        <v>BC</v>
      </c>
      <c r="D441" s="86" t="str">
        <f>'Input Data'!D457</f>
        <v>ETH MID</v>
      </c>
      <c r="E441" s="86">
        <f>'Input Data'!P457</f>
        <v>108.6</v>
      </c>
      <c r="F441" s="86">
        <f>'Input Data'!F457</f>
        <v>10</v>
      </c>
      <c r="G441" s="86">
        <f>'Input Data'!G457</f>
        <v>14.5</v>
      </c>
      <c r="H441" s="86">
        <f>'Input Data'!H457</f>
        <v>0</v>
      </c>
      <c r="I441" s="86">
        <f>'Input Data'!I457</f>
        <v>0</v>
      </c>
      <c r="J441" s="86">
        <f t="shared" si="12"/>
        <v>133.1</v>
      </c>
      <c r="K441" s="88">
        <f>J441*'Input Data'!AF457</f>
        <v>6.6550000000000002</v>
      </c>
      <c r="L441" s="88">
        <f>J441*'Input Data'!AG457</f>
        <v>0</v>
      </c>
      <c r="M441" s="88">
        <f t="shared" si="13"/>
        <v>139.755</v>
      </c>
    </row>
    <row r="442" spans="1:14" hidden="1" x14ac:dyDescent="0.2">
      <c r="A442" s="86" t="str">
        <f>'Input Data'!B458</f>
        <v>PRINCE GEORGE</v>
      </c>
      <c r="B442" s="86" t="str">
        <f>'Input Data'!AH458</f>
        <v>718 FOREMAN ROAD</v>
      </c>
      <c r="C442" s="86" t="str">
        <f>'Input Data'!C458</f>
        <v>BC</v>
      </c>
      <c r="D442" s="86" t="str">
        <f>'Input Data'!D458</f>
        <v>ETHANOL REG</v>
      </c>
      <c r="E442" s="86">
        <f>'Input Data'!P458</f>
        <v>104.1</v>
      </c>
      <c r="F442" s="86">
        <f>'Input Data'!F458</f>
        <v>10</v>
      </c>
      <c r="G442" s="86">
        <f>'Input Data'!G458</f>
        <v>14.5</v>
      </c>
      <c r="H442" s="86">
        <f>'Input Data'!H458</f>
        <v>0</v>
      </c>
      <c r="I442" s="86">
        <f>'Input Data'!I458</f>
        <v>0</v>
      </c>
      <c r="J442" s="86">
        <f t="shared" si="12"/>
        <v>128.6</v>
      </c>
      <c r="K442" s="88">
        <f>J442*'Input Data'!AF458</f>
        <v>6.43</v>
      </c>
      <c r="L442" s="88">
        <f>J442*'Input Data'!AG458</f>
        <v>0</v>
      </c>
      <c r="M442" s="88">
        <f t="shared" si="13"/>
        <v>135.03</v>
      </c>
    </row>
    <row r="443" spans="1:14" hidden="1" x14ac:dyDescent="0.2">
      <c r="A443" s="86" t="str">
        <f>'Input Data'!B459</f>
        <v>PRINCE GEORGE</v>
      </c>
      <c r="B443" s="86" t="str">
        <f>'Input Data'!AH459</f>
        <v>718 FOREMAN ROAD</v>
      </c>
      <c r="C443" s="86" t="str">
        <f>'Input Data'!C459</f>
        <v>BC</v>
      </c>
      <c r="D443" s="86" t="str">
        <f>'Input Data'!D459</f>
        <v>PREM DYED</v>
      </c>
      <c r="E443" s="86">
        <f>'Input Data'!P459</f>
        <v>124.1</v>
      </c>
      <c r="F443" s="86">
        <f>'Input Data'!F459</f>
        <v>10</v>
      </c>
      <c r="G443" s="86">
        <f>'Input Data'!G459</f>
        <v>3</v>
      </c>
      <c r="H443" s="86">
        <f>'Input Data'!H459</f>
        <v>0</v>
      </c>
      <c r="I443" s="86">
        <f>'Input Data'!I459</f>
        <v>0</v>
      </c>
      <c r="J443" s="86">
        <f t="shared" si="12"/>
        <v>137.1</v>
      </c>
      <c r="K443" s="88">
        <f>J443*'Input Data'!AF459</f>
        <v>6.8550000000000004</v>
      </c>
      <c r="L443" s="88">
        <f>J443*'Input Data'!AG459</f>
        <v>0</v>
      </c>
      <c r="M443" s="88">
        <f t="shared" si="13"/>
        <v>143.95499999999998</v>
      </c>
    </row>
    <row r="444" spans="1:14" hidden="1" x14ac:dyDescent="0.2">
      <c r="A444" s="86" t="str">
        <f>'Input Data'!B460</f>
        <v>PRINCE GEORGE</v>
      </c>
      <c r="B444" s="86" t="str">
        <f>'Input Data'!AH460</f>
        <v>718 FOREMAN ROAD</v>
      </c>
      <c r="C444" s="86" t="str">
        <f>'Input Data'!C460</f>
        <v>BC</v>
      </c>
      <c r="D444" s="86" t="str">
        <f>'Input Data'!D460</f>
        <v>PREMIUM</v>
      </c>
      <c r="E444" s="86">
        <f>'Input Data'!P460</f>
        <v>124.1</v>
      </c>
      <c r="F444" s="86">
        <f>'Input Data'!F460</f>
        <v>10</v>
      </c>
      <c r="G444" s="86">
        <f>'Input Data'!G460</f>
        <v>14.5</v>
      </c>
      <c r="H444" s="86">
        <f>'Input Data'!H460</f>
        <v>0</v>
      </c>
      <c r="I444" s="86">
        <f>'Input Data'!I460</f>
        <v>0</v>
      </c>
      <c r="J444" s="86">
        <f t="shared" si="12"/>
        <v>148.6</v>
      </c>
      <c r="K444" s="88">
        <f>J444*'Input Data'!AF460</f>
        <v>7.43</v>
      </c>
      <c r="L444" s="88">
        <f>J444*'Input Data'!AG460</f>
        <v>0</v>
      </c>
      <c r="M444" s="88">
        <f t="shared" si="13"/>
        <v>156.03</v>
      </c>
    </row>
    <row r="445" spans="1:14" hidden="1" x14ac:dyDescent="0.2">
      <c r="A445" s="86" t="str">
        <f>'Input Data'!B461</f>
        <v>PRINCETON</v>
      </c>
      <c r="B445" s="86" t="str">
        <f>'Input Data'!AH461</f>
        <v>315 BURTON AVE</v>
      </c>
      <c r="C445" s="86" t="str">
        <f>'Input Data'!C461</f>
        <v>BC</v>
      </c>
      <c r="D445" s="86" t="str">
        <f>'Input Data'!D461</f>
        <v>D LS DYED</v>
      </c>
      <c r="E445" s="86">
        <f>'Input Data'!P461</f>
        <v>123.13000000000001</v>
      </c>
      <c r="F445" s="86">
        <f>'Input Data'!F461</f>
        <v>4</v>
      </c>
      <c r="G445" s="86">
        <f>'Input Data'!G461</f>
        <v>3</v>
      </c>
      <c r="H445" s="86">
        <f>'Input Data'!H461</f>
        <v>0</v>
      </c>
      <c r="I445" s="86">
        <f>'Input Data'!I461</f>
        <v>0</v>
      </c>
      <c r="J445" s="86">
        <f t="shared" si="12"/>
        <v>130.13</v>
      </c>
      <c r="K445" s="88">
        <f>J445*'Input Data'!AF461</f>
        <v>6.5065</v>
      </c>
      <c r="L445" s="88">
        <f>J445*'Input Data'!AG461</f>
        <v>0</v>
      </c>
      <c r="M445" s="88">
        <f t="shared" si="13"/>
        <v>136.63649999999998</v>
      </c>
    </row>
    <row r="446" spans="1:14" x14ac:dyDescent="0.2">
      <c r="A446" s="86" t="str">
        <f>'Input Data'!B462</f>
        <v>PRINCETON</v>
      </c>
      <c r="B446" s="86" t="str">
        <f>'Input Data'!AH462</f>
        <v>315 BURTON AVE</v>
      </c>
      <c r="C446" s="86" t="str">
        <f>'Input Data'!C462</f>
        <v>BC</v>
      </c>
      <c r="D446" s="86" t="str">
        <f>'Input Data'!D462</f>
        <v>DIESEL LS</v>
      </c>
      <c r="E446" s="86">
        <f>'Input Data'!P462</f>
        <v>123.13000000000001</v>
      </c>
      <c r="F446" s="86">
        <f>'Input Data'!F462</f>
        <v>4</v>
      </c>
      <c r="G446" s="86">
        <f>'Input Data'!G462</f>
        <v>15</v>
      </c>
      <c r="H446" s="86">
        <f>'Input Data'!H462</f>
        <v>0</v>
      </c>
      <c r="I446" s="86">
        <f>'Input Data'!I462</f>
        <v>0</v>
      </c>
      <c r="J446" s="86">
        <f t="shared" si="12"/>
        <v>142.13</v>
      </c>
      <c r="K446" s="88">
        <f>J446*'Input Data'!AF462</f>
        <v>7.1065000000000005</v>
      </c>
      <c r="L446" s="88">
        <f>J446*'Input Data'!AG462</f>
        <v>0</v>
      </c>
      <c r="M446" s="88">
        <f t="shared" si="13"/>
        <v>149.23650000000001</v>
      </c>
    </row>
    <row r="447" spans="1:14" x14ac:dyDescent="0.2">
      <c r="A447" s="86" t="str">
        <f>'Input Data'!B463</f>
        <v>PRINCETON</v>
      </c>
      <c r="B447" s="86" t="str">
        <f>'Input Data'!AH463</f>
        <v>315 BURTON AVE</v>
      </c>
      <c r="C447" s="86" t="str">
        <f>'Input Data'!C463</f>
        <v>BC</v>
      </c>
      <c r="D447" s="86" t="str">
        <f>'Input Data'!D463</f>
        <v>ETHANOL REG</v>
      </c>
      <c r="E447" s="86">
        <f>'Input Data'!P463</f>
        <v>110.73</v>
      </c>
      <c r="F447" s="86">
        <f>'Input Data'!F463</f>
        <v>10</v>
      </c>
      <c r="G447" s="86">
        <f>'Input Data'!G463</f>
        <v>14.5</v>
      </c>
      <c r="H447" s="86">
        <f>'Input Data'!H463</f>
        <v>0</v>
      </c>
      <c r="I447" s="86">
        <f>'Input Data'!I463</f>
        <v>0</v>
      </c>
      <c r="J447" s="86">
        <f t="shared" si="12"/>
        <v>135.23000000000002</v>
      </c>
      <c r="K447" s="88">
        <f>J447*'Input Data'!AF463</f>
        <v>6.7615000000000016</v>
      </c>
      <c r="L447" s="88">
        <f>J447*'Input Data'!AG463</f>
        <v>0</v>
      </c>
      <c r="M447" s="88">
        <f t="shared" si="13"/>
        <v>141.99150000000003</v>
      </c>
      <c r="N447" s="58"/>
    </row>
    <row r="448" spans="1:14" hidden="1" x14ac:dyDescent="0.2">
      <c r="A448" s="86" t="str">
        <f>'Input Data'!B464</f>
        <v>PRINCETON</v>
      </c>
      <c r="B448" s="86" t="str">
        <f>'Input Data'!AH464</f>
        <v>315 BURTON AVE</v>
      </c>
      <c r="C448" s="86" t="str">
        <f>'Input Data'!C464</f>
        <v>BC</v>
      </c>
      <c r="D448" s="86" t="str">
        <f>'Input Data'!D464</f>
        <v>PREM DYED</v>
      </c>
      <c r="E448" s="86">
        <f>'Input Data'!P464</f>
        <v>130.72999999999999</v>
      </c>
      <c r="F448" s="86">
        <f>'Input Data'!F464</f>
        <v>10</v>
      </c>
      <c r="G448" s="86">
        <f>'Input Data'!G464</f>
        <v>3</v>
      </c>
      <c r="H448" s="86">
        <f>'Input Data'!H464</f>
        <v>0</v>
      </c>
      <c r="I448" s="86">
        <f>'Input Data'!I464</f>
        <v>0</v>
      </c>
      <c r="J448" s="86">
        <f t="shared" si="12"/>
        <v>143.72999999999999</v>
      </c>
      <c r="K448" s="88">
        <f>J448*'Input Data'!AF464</f>
        <v>7.1864999999999997</v>
      </c>
      <c r="L448" s="88">
        <f>J448*'Input Data'!AG464</f>
        <v>0</v>
      </c>
      <c r="M448" s="88">
        <f t="shared" si="13"/>
        <v>150.91649999999998</v>
      </c>
    </row>
    <row r="449" spans="1:13" x14ac:dyDescent="0.2">
      <c r="A449" s="86" t="str">
        <f>'Input Data'!B465</f>
        <v>PRINCETON</v>
      </c>
      <c r="B449" s="86" t="str">
        <f>'Input Data'!AH465</f>
        <v>315 BURTON AVE</v>
      </c>
      <c r="C449" s="86" t="str">
        <f>'Input Data'!C465</f>
        <v>BC</v>
      </c>
      <c r="D449" s="86" t="str">
        <f>'Input Data'!D465</f>
        <v>UNBRAND DEF</v>
      </c>
      <c r="E449" s="86">
        <f>'Input Data'!P465</f>
        <v>129.4</v>
      </c>
      <c r="F449" s="86">
        <f>'Input Data'!F465</f>
        <v>0</v>
      </c>
      <c r="G449" s="86">
        <f>'Input Data'!G465</f>
        <v>0</v>
      </c>
      <c r="H449" s="86">
        <f>'Input Data'!H465</f>
        <v>0</v>
      </c>
      <c r="I449" s="86">
        <f>'Input Data'!I465</f>
        <v>0</v>
      </c>
      <c r="J449" s="86">
        <f t="shared" si="12"/>
        <v>129.4</v>
      </c>
      <c r="K449" s="88">
        <f>J449*'Input Data'!AF465</f>
        <v>15.528</v>
      </c>
      <c r="L449" s="88">
        <f>J449*'Input Data'!AG465</f>
        <v>0</v>
      </c>
      <c r="M449" s="88">
        <f t="shared" si="13"/>
        <v>144.928</v>
      </c>
    </row>
    <row r="450" spans="1:13" hidden="1" x14ac:dyDescent="0.2">
      <c r="A450" s="86" t="str">
        <f>'Input Data'!B466</f>
        <v>SALMO</v>
      </c>
      <c r="B450" s="86" t="str">
        <f>'Input Data'!AH466</f>
        <v>5923 HWY 3</v>
      </c>
      <c r="C450" s="86" t="str">
        <f>'Input Data'!C466</f>
        <v>BC</v>
      </c>
      <c r="D450" s="86" t="str">
        <f>'Input Data'!D466</f>
        <v>D LS DYED</v>
      </c>
      <c r="E450" s="86">
        <f>'Input Data'!P466</f>
        <v>127.8</v>
      </c>
      <c r="F450" s="86">
        <f>'Input Data'!F466</f>
        <v>4</v>
      </c>
      <c r="G450" s="86">
        <f>'Input Data'!G466</f>
        <v>3</v>
      </c>
      <c r="H450" s="86">
        <f>'Input Data'!H466</f>
        <v>0</v>
      </c>
      <c r="I450" s="86">
        <f>'Input Data'!I466</f>
        <v>0</v>
      </c>
      <c r="J450" s="86">
        <f t="shared" si="12"/>
        <v>134.80000000000001</v>
      </c>
      <c r="K450" s="88">
        <f>J450*'Input Data'!AF466</f>
        <v>6.7400000000000011</v>
      </c>
      <c r="L450" s="88">
        <f>J450*'Input Data'!AG466</f>
        <v>0</v>
      </c>
      <c r="M450" s="88">
        <f t="shared" si="13"/>
        <v>141.54000000000002</v>
      </c>
    </row>
    <row r="451" spans="1:13" hidden="1" x14ac:dyDescent="0.2">
      <c r="A451" s="86" t="str">
        <f>'Input Data'!B467</f>
        <v>SALMO</v>
      </c>
      <c r="B451" s="86" t="str">
        <f>'Input Data'!AH467</f>
        <v>5923 HWY 3</v>
      </c>
      <c r="C451" s="86" t="str">
        <f>'Input Data'!C467</f>
        <v>BC</v>
      </c>
      <c r="D451" s="86" t="str">
        <f>'Input Data'!D467</f>
        <v>DIESEL LS</v>
      </c>
      <c r="E451" s="86">
        <f>'Input Data'!P467</f>
        <v>127.8</v>
      </c>
      <c r="F451" s="86">
        <f>'Input Data'!F467</f>
        <v>4</v>
      </c>
      <c r="G451" s="86">
        <f>'Input Data'!G467</f>
        <v>15</v>
      </c>
      <c r="H451" s="86">
        <f>'Input Data'!H467</f>
        <v>0</v>
      </c>
      <c r="I451" s="86">
        <f>'Input Data'!I467</f>
        <v>0</v>
      </c>
      <c r="J451" s="86">
        <f t="shared" si="12"/>
        <v>146.80000000000001</v>
      </c>
      <c r="K451" s="88">
        <f>J451*'Input Data'!AF467</f>
        <v>7.3400000000000007</v>
      </c>
      <c r="L451" s="88">
        <f>J451*'Input Data'!AG467</f>
        <v>0</v>
      </c>
      <c r="M451" s="88">
        <f t="shared" si="13"/>
        <v>154.14000000000001</v>
      </c>
    </row>
    <row r="452" spans="1:13" hidden="1" x14ac:dyDescent="0.2">
      <c r="A452" s="86" t="str">
        <f>'Input Data'!B468</f>
        <v>SALMO</v>
      </c>
      <c r="B452" s="86" t="str">
        <f>'Input Data'!AH468</f>
        <v>5923 HWY 3</v>
      </c>
      <c r="C452" s="86" t="str">
        <f>'Input Data'!C468</f>
        <v>BC</v>
      </c>
      <c r="D452" s="86" t="str">
        <f>'Input Data'!D468</f>
        <v>ETHANOL REG</v>
      </c>
      <c r="E452" s="86">
        <f>'Input Data'!P468</f>
        <v>114.2</v>
      </c>
      <c r="F452" s="86">
        <f>'Input Data'!F468</f>
        <v>10</v>
      </c>
      <c r="G452" s="86">
        <f>'Input Data'!G468</f>
        <v>14.5</v>
      </c>
      <c r="H452" s="86">
        <f>'Input Data'!H468</f>
        <v>0</v>
      </c>
      <c r="I452" s="86">
        <f>'Input Data'!I468</f>
        <v>0</v>
      </c>
      <c r="J452" s="86">
        <f t="shared" si="12"/>
        <v>138.69999999999999</v>
      </c>
      <c r="K452" s="88">
        <f>J452*'Input Data'!AF468</f>
        <v>6.9349999999999996</v>
      </c>
      <c r="L452" s="88">
        <f>J452*'Input Data'!AG468</f>
        <v>0</v>
      </c>
      <c r="M452" s="88">
        <f t="shared" si="13"/>
        <v>145.63499999999999</v>
      </c>
    </row>
    <row r="453" spans="1:13" hidden="1" x14ac:dyDescent="0.2">
      <c r="A453" s="86" t="str">
        <f>'Input Data'!B469</f>
        <v>SALMO</v>
      </c>
      <c r="B453" s="86" t="str">
        <f>'Input Data'!AH469</f>
        <v>5923 HWY 3</v>
      </c>
      <c r="C453" s="86" t="str">
        <f>'Input Data'!C469</f>
        <v>BC</v>
      </c>
      <c r="D453" s="86" t="str">
        <f>'Input Data'!D469</f>
        <v>UNBRAND DEF</v>
      </c>
      <c r="E453" s="86">
        <f>'Input Data'!P469</f>
        <v>132.9</v>
      </c>
      <c r="F453" s="86">
        <f>'Input Data'!F469</f>
        <v>0</v>
      </c>
      <c r="G453" s="86">
        <f>'Input Data'!G469</f>
        <v>0</v>
      </c>
      <c r="H453" s="86">
        <f>'Input Data'!H469</f>
        <v>0</v>
      </c>
      <c r="I453" s="86">
        <f>'Input Data'!I469</f>
        <v>0</v>
      </c>
      <c r="J453" s="86">
        <f t="shared" si="12"/>
        <v>132.9</v>
      </c>
      <c r="K453" s="88">
        <f>J453*'Input Data'!AF469</f>
        <v>15.948</v>
      </c>
      <c r="L453" s="88">
        <f>J453*'Input Data'!AG469</f>
        <v>0</v>
      </c>
      <c r="M453" s="88">
        <f t="shared" si="13"/>
        <v>148.84800000000001</v>
      </c>
    </row>
    <row r="454" spans="1:13" hidden="1" x14ac:dyDescent="0.2">
      <c r="A454" s="86" t="str">
        <f>'Input Data'!B470</f>
        <v>SAVONA</v>
      </c>
      <c r="B454" s="86" t="str">
        <f>'Input Data'!AH470</f>
        <v>1000 Trans-Canada Hwy</v>
      </c>
      <c r="C454" s="86" t="str">
        <f>'Input Data'!C470</f>
        <v>BC</v>
      </c>
      <c r="D454" s="86" t="str">
        <f>'Input Data'!D470</f>
        <v>D LS DYED</v>
      </c>
      <c r="E454" s="86">
        <f>'Input Data'!P470</f>
        <v>120.4</v>
      </c>
      <c r="F454" s="86">
        <f>'Input Data'!F470</f>
        <v>4</v>
      </c>
      <c r="G454" s="86">
        <f>'Input Data'!G470</f>
        <v>3</v>
      </c>
      <c r="H454" s="86">
        <f>'Input Data'!H470</f>
        <v>0</v>
      </c>
      <c r="I454" s="86">
        <f>'Input Data'!I470</f>
        <v>0</v>
      </c>
      <c r="J454" s="86">
        <f t="shared" si="12"/>
        <v>127.4</v>
      </c>
      <c r="K454" s="88">
        <f>J454*'Input Data'!AF470</f>
        <v>6.370000000000001</v>
      </c>
      <c r="L454" s="88">
        <f>J454*'Input Data'!AG470</f>
        <v>0</v>
      </c>
      <c r="M454" s="88">
        <f t="shared" si="13"/>
        <v>133.77000000000001</v>
      </c>
    </row>
    <row r="455" spans="1:13" hidden="1" x14ac:dyDescent="0.2">
      <c r="A455" s="86" t="str">
        <f>'Input Data'!B471</f>
        <v>SAVONA</v>
      </c>
      <c r="B455" s="86" t="str">
        <f>'Input Data'!AH471</f>
        <v>1000 Trans-Canada Hwy</v>
      </c>
      <c r="C455" s="86" t="str">
        <f>'Input Data'!C471</f>
        <v>BC</v>
      </c>
      <c r="D455" s="86" t="str">
        <f>'Input Data'!D471</f>
        <v>DIESEL LS</v>
      </c>
      <c r="E455" s="86">
        <f>'Input Data'!P471</f>
        <v>120.4</v>
      </c>
      <c r="F455" s="86">
        <f>'Input Data'!F471</f>
        <v>4</v>
      </c>
      <c r="G455" s="86">
        <f>'Input Data'!G471</f>
        <v>15</v>
      </c>
      <c r="H455" s="86">
        <f>'Input Data'!H471</f>
        <v>0</v>
      </c>
      <c r="I455" s="86">
        <f>'Input Data'!I471</f>
        <v>0</v>
      </c>
      <c r="J455" s="86">
        <f t="shared" si="12"/>
        <v>139.4</v>
      </c>
      <c r="K455" s="88">
        <f>J455*'Input Data'!AF471</f>
        <v>6.9700000000000006</v>
      </c>
      <c r="L455" s="88">
        <f>J455*'Input Data'!AG471</f>
        <v>0</v>
      </c>
      <c r="M455" s="88">
        <f t="shared" si="13"/>
        <v>146.37</v>
      </c>
    </row>
    <row r="456" spans="1:13" hidden="1" x14ac:dyDescent="0.2">
      <c r="A456" s="86" t="str">
        <f>'Input Data'!B472</f>
        <v>SAVONA</v>
      </c>
      <c r="B456" s="86" t="str">
        <f>'Input Data'!AH472</f>
        <v>1000 Trans-Canada Hwy</v>
      </c>
      <c r="C456" s="86" t="str">
        <f>'Input Data'!C472</f>
        <v>BC</v>
      </c>
      <c r="D456" s="86" t="str">
        <f>'Input Data'!D472</f>
        <v>ETHANOL REG</v>
      </c>
      <c r="E456" s="86">
        <f>'Input Data'!P472</f>
        <v>108</v>
      </c>
      <c r="F456" s="86">
        <f>'Input Data'!F472</f>
        <v>10</v>
      </c>
      <c r="G456" s="86">
        <f>'Input Data'!G472</f>
        <v>14.5</v>
      </c>
      <c r="H456" s="86">
        <f>'Input Data'!H472</f>
        <v>0</v>
      </c>
      <c r="I456" s="86">
        <f>'Input Data'!I472</f>
        <v>0</v>
      </c>
      <c r="J456" s="86">
        <f t="shared" si="12"/>
        <v>132.5</v>
      </c>
      <c r="K456" s="88">
        <f>J456*'Input Data'!AF472</f>
        <v>6.625</v>
      </c>
      <c r="L456" s="88">
        <f>J456*'Input Data'!AG472</f>
        <v>0</v>
      </c>
      <c r="M456" s="88">
        <f t="shared" si="13"/>
        <v>139.125</v>
      </c>
    </row>
    <row r="457" spans="1:13" hidden="1" x14ac:dyDescent="0.2">
      <c r="A457" s="86" t="str">
        <f>'Input Data'!B473</f>
        <v>SAVONA</v>
      </c>
      <c r="B457" s="86" t="str">
        <f>'Input Data'!AH473</f>
        <v>1000 Trans-Canada Hwy</v>
      </c>
      <c r="C457" s="86" t="str">
        <f>'Input Data'!C473</f>
        <v>BC</v>
      </c>
      <c r="D457" s="86" t="str">
        <f>'Input Data'!D473</f>
        <v>PREM DYED</v>
      </c>
      <c r="E457" s="86">
        <f>'Input Data'!P473</f>
        <v>128</v>
      </c>
      <c r="F457" s="86">
        <f>'Input Data'!F473</f>
        <v>10</v>
      </c>
      <c r="G457" s="86">
        <f>'Input Data'!G473</f>
        <v>3</v>
      </c>
      <c r="H457" s="86">
        <f>'Input Data'!H473</f>
        <v>0</v>
      </c>
      <c r="I457" s="86">
        <f>'Input Data'!I473</f>
        <v>0</v>
      </c>
      <c r="J457" s="86">
        <f t="shared" si="12"/>
        <v>141</v>
      </c>
      <c r="K457" s="88">
        <f>J457*'Input Data'!AF473</f>
        <v>7.0500000000000007</v>
      </c>
      <c r="L457" s="88">
        <f>J457*'Input Data'!AG473</f>
        <v>0</v>
      </c>
      <c r="M457" s="88">
        <f t="shared" si="13"/>
        <v>148.05000000000001</v>
      </c>
    </row>
    <row r="458" spans="1:13" hidden="1" x14ac:dyDescent="0.2">
      <c r="A458" s="86" t="str">
        <f>'Input Data'!B474</f>
        <v>SAVONA</v>
      </c>
      <c r="B458" s="86" t="str">
        <f>'Input Data'!AH474</f>
        <v>1000 Trans-Canada Hwy</v>
      </c>
      <c r="C458" s="86" t="str">
        <f>'Input Data'!C474</f>
        <v>BC</v>
      </c>
      <c r="D458" s="86" t="str">
        <f>'Input Data'!D474</f>
        <v>UNBRAND DEF</v>
      </c>
      <c r="E458" s="86">
        <f>'Input Data'!P474</f>
        <v>129.4</v>
      </c>
      <c r="F458" s="86">
        <f>'Input Data'!F474</f>
        <v>0</v>
      </c>
      <c r="G458" s="86">
        <f>'Input Data'!G474</f>
        <v>0</v>
      </c>
      <c r="H458" s="86">
        <f>'Input Data'!H474</f>
        <v>0</v>
      </c>
      <c r="I458" s="86">
        <f>'Input Data'!I474</f>
        <v>0</v>
      </c>
      <c r="J458" s="86">
        <f t="shared" si="12"/>
        <v>129.4</v>
      </c>
      <c r="K458" s="88">
        <f>J458*'Input Data'!AF474</f>
        <v>15.528</v>
      </c>
      <c r="L458" s="88">
        <f>J458*'Input Data'!AG474</f>
        <v>0</v>
      </c>
      <c r="M458" s="88">
        <f t="shared" si="13"/>
        <v>144.928</v>
      </c>
    </row>
    <row r="459" spans="1:13" hidden="1" x14ac:dyDescent="0.2">
      <c r="A459" s="86" t="str">
        <f>'Input Data'!B475</f>
        <v>SICAMOUS</v>
      </c>
      <c r="B459" s="86" t="str">
        <f>'Input Data'!AH475</f>
        <v>1340 EAST TRANS CANADA HWY. 1</v>
      </c>
      <c r="C459" s="86" t="str">
        <f>'Input Data'!C475</f>
        <v>BC</v>
      </c>
      <c r="D459" s="86" t="str">
        <f>'Input Data'!D475</f>
        <v>D LS DYED</v>
      </c>
      <c r="E459" s="86">
        <f>'Input Data'!P475</f>
        <v>122</v>
      </c>
      <c r="F459" s="86">
        <f>'Input Data'!F475</f>
        <v>4</v>
      </c>
      <c r="G459" s="86">
        <f>'Input Data'!G475</f>
        <v>3</v>
      </c>
      <c r="H459" s="86">
        <f>'Input Data'!H475</f>
        <v>0</v>
      </c>
      <c r="I459" s="86">
        <f>'Input Data'!I475</f>
        <v>0</v>
      </c>
      <c r="J459" s="86">
        <f t="shared" si="12"/>
        <v>129</v>
      </c>
      <c r="K459" s="88">
        <f>J459*'Input Data'!AF475</f>
        <v>6.45</v>
      </c>
      <c r="L459" s="88">
        <f>J459*'Input Data'!AG475</f>
        <v>0</v>
      </c>
      <c r="M459" s="88">
        <f t="shared" si="13"/>
        <v>135.44999999999999</v>
      </c>
    </row>
    <row r="460" spans="1:13" hidden="1" x14ac:dyDescent="0.2">
      <c r="A460" s="86" t="str">
        <f>'Input Data'!B476</f>
        <v>SICAMOUS</v>
      </c>
      <c r="B460" s="86" t="str">
        <f>'Input Data'!AH476</f>
        <v>1340 EAST TRANS CANADA HWY. 1</v>
      </c>
      <c r="C460" s="86" t="str">
        <f>'Input Data'!C476</f>
        <v>BC</v>
      </c>
      <c r="D460" s="86" t="str">
        <f>'Input Data'!D476</f>
        <v>DIESEL LS</v>
      </c>
      <c r="E460" s="86">
        <f>'Input Data'!P476</f>
        <v>122</v>
      </c>
      <c r="F460" s="86">
        <f>'Input Data'!F476</f>
        <v>4</v>
      </c>
      <c r="G460" s="86">
        <f>'Input Data'!G476</f>
        <v>15</v>
      </c>
      <c r="H460" s="86">
        <f>'Input Data'!H476</f>
        <v>0</v>
      </c>
      <c r="I460" s="86">
        <f>'Input Data'!I476</f>
        <v>0</v>
      </c>
      <c r="J460" s="86">
        <f t="shared" ref="J460:J523" si="14">SUM(E460:I460)</f>
        <v>141</v>
      </c>
      <c r="K460" s="88">
        <f>J460*'Input Data'!AF476</f>
        <v>7.0500000000000007</v>
      </c>
      <c r="L460" s="88">
        <f>J460*'Input Data'!AG476</f>
        <v>0</v>
      </c>
      <c r="M460" s="88">
        <f t="shared" ref="M460:M523" si="15">SUM(J460:L460)</f>
        <v>148.05000000000001</v>
      </c>
    </row>
    <row r="461" spans="1:13" hidden="1" x14ac:dyDescent="0.2">
      <c r="A461" s="86" t="str">
        <f>'Input Data'!B477</f>
        <v>SICAMOUS</v>
      </c>
      <c r="B461" s="86" t="str">
        <f>'Input Data'!AH477</f>
        <v>1340 EAST TRANS CANADA HWY. 1</v>
      </c>
      <c r="C461" s="86" t="str">
        <f>'Input Data'!C477</f>
        <v>BC</v>
      </c>
      <c r="D461" s="86" t="str">
        <f>'Input Data'!D477</f>
        <v>ETH MID</v>
      </c>
      <c r="E461" s="86">
        <f>'Input Data'!P477</f>
        <v>112.6</v>
      </c>
      <c r="F461" s="86">
        <f>'Input Data'!F477</f>
        <v>10</v>
      </c>
      <c r="G461" s="86">
        <f>'Input Data'!G477</f>
        <v>14.5</v>
      </c>
      <c r="H461" s="86">
        <f>'Input Data'!H477</f>
        <v>0</v>
      </c>
      <c r="I461" s="86">
        <f>'Input Data'!I477</f>
        <v>0</v>
      </c>
      <c r="J461" s="86">
        <f t="shared" si="14"/>
        <v>137.1</v>
      </c>
      <c r="K461" s="88">
        <f>J461*'Input Data'!AF477</f>
        <v>6.8550000000000004</v>
      </c>
      <c r="L461" s="88">
        <f>J461*'Input Data'!AG477</f>
        <v>0</v>
      </c>
      <c r="M461" s="88">
        <f t="shared" si="15"/>
        <v>143.95499999999998</v>
      </c>
    </row>
    <row r="462" spans="1:13" hidden="1" x14ac:dyDescent="0.2">
      <c r="A462" s="86" t="str">
        <f>'Input Data'!B478</f>
        <v>SICAMOUS</v>
      </c>
      <c r="B462" s="86" t="str">
        <f>'Input Data'!AH478</f>
        <v>1340 EAST TRANS CANADA HWY. 1</v>
      </c>
      <c r="C462" s="86" t="str">
        <f>'Input Data'!C478</f>
        <v>BC</v>
      </c>
      <c r="D462" s="86" t="str">
        <f>'Input Data'!D478</f>
        <v>ETHANOL REG</v>
      </c>
      <c r="E462" s="86">
        <f>'Input Data'!P478</f>
        <v>108.1</v>
      </c>
      <c r="F462" s="86">
        <f>'Input Data'!F478</f>
        <v>10</v>
      </c>
      <c r="G462" s="86">
        <f>'Input Data'!G478</f>
        <v>14.5</v>
      </c>
      <c r="H462" s="86">
        <f>'Input Data'!H478</f>
        <v>0</v>
      </c>
      <c r="I462" s="86">
        <f>'Input Data'!I478</f>
        <v>0</v>
      </c>
      <c r="J462" s="86">
        <f t="shared" si="14"/>
        <v>132.6</v>
      </c>
      <c r="K462" s="88">
        <f>J462*'Input Data'!AF478</f>
        <v>6.63</v>
      </c>
      <c r="L462" s="88">
        <f>J462*'Input Data'!AG478</f>
        <v>0</v>
      </c>
      <c r="M462" s="88">
        <f t="shared" si="15"/>
        <v>139.22999999999999</v>
      </c>
    </row>
    <row r="463" spans="1:13" hidden="1" x14ac:dyDescent="0.2">
      <c r="A463" s="86" t="str">
        <f>'Input Data'!B479</f>
        <v>SICAMOUS</v>
      </c>
      <c r="B463" s="86" t="str">
        <f>'Input Data'!AH479</f>
        <v>1340 EAST TRANS CANADA HWY. 1</v>
      </c>
      <c r="C463" s="86" t="str">
        <f>'Input Data'!C479</f>
        <v>BC</v>
      </c>
      <c r="D463" s="86" t="str">
        <f>'Input Data'!D479</f>
        <v>PREM DYED</v>
      </c>
      <c r="E463" s="86">
        <f>'Input Data'!P479</f>
        <v>128.1</v>
      </c>
      <c r="F463" s="86">
        <f>'Input Data'!F479</f>
        <v>10</v>
      </c>
      <c r="G463" s="86">
        <f>'Input Data'!G479</f>
        <v>3</v>
      </c>
      <c r="H463" s="86">
        <f>'Input Data'!H479</f>
        <v>0</v>
      </c>
      <c r="I463" s="86">
        <f>'Input Data'!I479</f>
        <v>0</v>
      </c>
      <c r="J463" s="86">
        <f t="shared" si="14"/>
        <v>141.1</v>
      </c>
      <c r="K463" s="88">
        <f>J463*'Input Data'!AF479</f>
        <v>7.0549999999999997</v>
      </c>
      <c r="L463" s="88">
        <f>J463*'Input Data'!AG479</f>
        <v>0</v>
      </c>
      <c r="M463" s="88">
        <f t="shared" si="15"/>
        <v>148.155</v>
      </c>
    </row>
    <row r="464" spans="1:13" hidden="1" x14ac:dyDescent="0.2">
      <c r="A464" s="86" t="str">
        <f>'Input Data'!B480</f>
        <v>SICAMOUS</v>
      </c>
      <c r="B464" s="86" t="str">
        <f>'Input Data'!AH480</f>
        <v>1340 EAST TRANS CANADA HWY. 1</v>
      </c>
      <c r="C464" s="86" t="str">
        <f>'Input Data'!C480</f>
        <v>BC</v>
      </c>
      <c r="D464" s="86" t="str">
        <f>'Input Data'!D480</f>
        <v>PREMIUM</v>
      </c>
      <c r="E464" s="86">
        <f>'Input Data'!P480</f>
        <v>128.1</v>
      </c>
      <c r="F464" s="86">
        <f>'Input Data'!F480</f>
        <v>10</v>
      </c>
      <c r="G464" s="86">
        <f>'Input Data'!G480</f>
        <v>14.5</v>
      </c>
      <c r="H464" s="86">
        <f>'Input Data'!H480</f>
        <v>0</v>
      </c>
      <c r="I464" s="86">
        <f>'Input Data'!I480</f>
        <v>0</v>
      </c>
      <c r="J464" s="86">
        <f t="shared" si="14"/>
        <v>152.6</v>
      </c>
      <c r="K464" s="88">
        <f>J464*'Input Data'!AF480</f>
        <v>7.63</v>
      </c>
      <c r="L464" s="88">
        <f>J464*'Input Data'!AG480</f>
        <v>0</v>
      </c>
      <c r="M464" s="88">
        <f t="shared" si="15"/>
        <v>160.22999999999999</v>
      </c>
    </row>
    <row r="465" spans="1:13" hidden="1" x14ac:dyDescent="0.2">
      <c r="A465" s="86" t="str">
        <f>'Input Data'!B481</f>
        <v>SICAMOUS</v>
      </c>
      <c r="B465" s="86" t="str">
        <f>'Input Data'!AH481</f>
        <v>1340 EAST TRANS CANADA HWY. 1</v>
      </c>
      <c r="C465" s="86" t="str">
        <f>'Input Data'!C481</f>
        <v>BC</v>
      </c>
      <c r="D465" s="86" t="str">
        <f>'Input Data'!D481</f>
        <v>UNBRAND DEF</v>
      </c>
      <c r="E465" s="86">
        <f>'Input Data'!P481</f>
        <v>119.5</v>
      </c>
      <c r="F465" s="86">
        <f>'Input Data'!F481</f>
        <v>0</v>
      </c>
      <c r="G465" s="86">
        <f>'Input Data'!G481</f>
        <v>0</v>
      </c>
      <c r="H465" s="86">
        <f>'Input Data'!H481</f>
        <v>0</v>
      </c>
      <c r="I465" s="86">
        <f>'Input Data'!I481</f>
        <v>0</v>
      </c>
      <c r="J465" s="86">
        <f t="shared" si="14"/>
        <v>119.5</v>
      </c>
      <c r="K465" s="88">
        <f>J465*'Input Data'!AF481</f>
        <v>14.34</v>
      </c>
      <c r="L465" s="88">
        <f>J465*'Input Data'!AG481</f>
        <v>0</v>
      </c>
      <c r="M465" s="88">
        <f t="shared" si="15"/>
        <v>133.84</v>
      </c>
    </row>
    <row r="466" spans="1:13" hidden="1" x14ac:dyDescent="0.2">
      <c r="A466" s="86" t="str">
        <f>'Input Data'!B482</f>
        <v>SPARWOOD</v>
      </c>
      <c r="B466" s="86" t="str">
        <f>'Input Data'!AH482</f>
        <v>747 DOUGLAS FIR RD</v>
      </c>
      <c r="C466" s="86" t="str">
        <f>'Input Data'!C482</f>
        <v>BC</v>
      </c>
      <c r="D466" s="86" t="str">
        <f>'Input Data'!D482</f>
        <v>D LS DYED</v>
      </c>
      <c r="E466" s="86">
        <f>'Input Data'!P482</f>
        <v>125.1</v>
      </c>
      <c r="F466" s="86">
        <f>'Input Data'!F482</f>
        <v>4</v>
      </c>
      <c r="G466" s="86">
        <f>'Input Data'!G482</f>
        <v>3</v>
      </c>
      <c r="H466" s="86">
        <f>'Input Data'!H482</f>
        <v>0</v>
      </c>
      <c r="I466" s="86">
        <f>'Input Data'!I482</f>
        <v>0</v>
      </c>
      <c r="J466" s="86">
        <f t="shared" si="14"/>
        <v>132.1</v>
      </c>
      <c r="K466" s="88">
        <f>J466*'Input Data'!AF482</f>
        <v>6.6050000000000004</v>
      </c>
      <c r="L466" s="88">
        <f>J466*'Input Data'!AG482</f>
        <v>0</v>
      </c>
      <c r="M466" s="88">
        <f t="shared" si="15"/>
        <v>138.70499999999998</v>
      </c>
    </row>
    <row r="467" spans="1:13" hidden="1" x14ac:dyDescent="0.2">
      <c r="A467" s="86" t="str">
        <f>'Input Data'!B483</f>
        <v>SPARWOOD</v>
      </c>
      <c r="B467" s="86" t="str">
        <f>'Input Data'!AH483</f>
        <v>747 DOUGLAS FIR RD</v>
      </c>
      <c r="C467" s="86" t="str">
        <f>'Input Data'!C483</f>
        <v>BC</v>
      </c>
      <c r="D467" s="86" t="str">
        <f>'Input Data'!D483</f>
        <v>DIESEL LS</v>
      </c>
      <c r="E467" s="86">
        <f>'Input Data'!P483</f>
        <v>125.1</v>
      </c>
      <c r="F467" s="86">
        <f>'Input Data'!F483</f>
        <v>4</v>
      </c>
      <c r="G467" s="86">
        <f>'Input Data'!G483</f>
        <v>15</v>
      </c>
      <c r="H467" s="86">
        <f>'Input Data'!H483</f>
        <v>0</v>
      </c>
      <c r="I467" s="86">
        <f>'Input Data'!I483</f>
        <v>0</v>
      </c>
      <c r="J467" s="86">
        <f t="shared" si="14"/>
        <v>144.1</v>
      </c>
      <c r="K467" s="88">
        <f>J467*'Input Data'!AF483</f>
        <v>7.2050000000000001</v>
      </c>
      <c r="L467" s="88">
        <f>J467*'Input Data'!AG483</f>
        <v>0</v>
      </c>
      <c r="M467" s="88">
        <f t="shared" si="15"/>
        <v>151.30500000000001</v>
      </c>
    </row>
    <row r="468" spans="1:13" hidden="1" x14ac:dyDescent="0.2">
      <c r="A468" s="86" t="str">
        <f>'Input Data'!B484</f>
        <v>SPARWOOD</v>
      </c>
      <c r="B468" s="86" t="str">
        <f>'Input Data'!AH484</f>
        <v>747 DOUGLAS FIR RD</v>
      </c>
      <c r="C468" s="86" t="str">
        <f>'Input Data'!C484</f>
        <v>BC</v>
      </c>
      <c r="D468" s="86" t="str">
        <f>'Input Data'!D484</f>
        <v>ETHANOL REG</v>
      </c>
      <c r="E468" s="86">
        <f>'Input Data'!P484</f>
        <v>111.5</v>
      </c>
      <c r="F468" s="86">
        <f>'Input Data'!F484</f>
        <v>10</v>
      </c>
      <c r="G468" s="86">
        <f>'Input Data'!G484</f>
        <v>14.5</v>
      </c>
      <c r="H468" s="86">
        <f>'Input Data'!H484</f>
        <v>0</v>
      </c>
      <c r="I468" s="86">
        <f>'Input Data'!I484</f>
        <v>0</v>
      </c>
      <c r="J468" s="86">
        <f t="shared" si="14"/>
        <v>136</v>
      </c>
      <c r="K468" s="88">
        <f>J468*'Input Data'!AF484</f>
        <v>6.8000000000000007</v>
      </c>
      <c r="L468" s="88">
        <f>J468*'Input Data'!AG484</f>
        <v>0</v>
      </c>
      <c r="M468" s="88">
        <f t="shared" si="15"/>
        <v>142.80000000000001</v>
      </c>
    </row>
    <row r="469" spans="1:13" hidden="1" x14ac:dyDescent="0.2">
      <c r="A469" s="86" t="str">
        <f>'Input Data'!B485</f>
        <v>SPARWOOD</v>
      </c>
      <c r="B469" s="86" t="str">
        <f>'Input Data'!AH485</f>
        <v>747 DOUGLAS FIR RD</v>
      </c>
      <c r="C469" s="86" t="str">
        <f>'Input Data'!C485</f>
        <v>BC</v>
      </c>
      <c r="D469" s="86" t="str">
        <f>'Input Data'!D485</f>
        <v>PREM DYED</v>
      </c>
      <c r="E469" s="86">
        <f>'Input Data'!P485</f>
        <v>131.5</v>
      </c>
      <c r="F469" s="86">
        <f>'Input Data'!F485</f>
        <v>10</v>
      </c>
      <c r="G469" s="86">
        <f>'Input Data'!G485</f>
        <v>3</v>
      </c>
      <c r="H469" s="86">
        <f>'Input Data'!H485</f>
        <v>0</v>
      </c>
      <c r="I469" s="86">
        <f>'Input Data'!I485</f>
        <v>0</v>
      </c>
      <c r="J469" s="86">
        <f t="shared" si="14"/>
        <v>144.5</v>
      </c>
      <c r="K469" s="88">
        <f>J469*'Input Data'!AF485</f>
        <v>7.2250000000000005</v>
      </c>
      <c r="L469" s="88">
        <f>J469*'Input Data'!AG485</f>
        <v>0</v>
      </c>
      <c r="M469" s="88">
        <f t="shared" si="15"/>
        <v>151.72499999999999</v>
      </c>
    </row>
    <row r="470" spans="1:13" hidden="1" x14ac:dyDescent="0.2">
      <c r="A470" s="86" t="str">
        <f>'Input Data'!B486</f>
        <v>SPARWOOD</v>
      </c>
      <c r="B470" s="86" t="str">
        <f>'Input Data'!AH486</f>
        <v>747 DOUGLAS FIR RD</v>
      </c>
      <c r="C470" s="86" t="str">
        <f>'Input Data'!C486</f>
        <v>BC</v>
      </c>
      <c r="D470" s="86" t="str">
        <f>'Input Data'!D486</f>
        <v>UNBRAND DEF</v>
      </c>
      <c r="E470" s="86">
        <f>'Input Data'!P486</f>
        <v>132.9</v>
      </c>
      <c r="F470" s="86">
        <f>'Input Data'!F486</f>
        <v>0</v>
      </c>
      <c r="G470" s="86">
        <f>'Input Data'!G486</f>
        <v>0</v>
      </c>
      <c r="H470" s="86">
        <f>'Input Data'!H486</f>
        <v>0</v>
      </c>
      <c r="I470" s="86">
        <f>'Input Data'!I486</f>
        <v>0</v>
      </c>
      <c r="J470" s="86">
        <f t="shared" si="14"/>
        <v>132.9</v>
      </c>
      <c r="K470" s="88">
        <f>J470*'Input Data'!AF486</f>
        <v>15.948</v>
      </c>
      <c r="L470" s="88">
        <f>J470*'Input Data'!AG486</f>
        <v>0</v>
      </c>
      <c r="M470" s="88">
        <f t="shared" si="15"/>
        <v>148.84800000000001</v>
      </c>
    </row>
    <row r="471" spans="1:13" hidden="1" x14ac:dyDescent="0.2">
      <c r="A471" s="86" t="str">
        <f>'Input Data'!B487</f>
        <v>SURREY</v>
      </c>
      <c r="B471" s="86" t="str">
        <f>'Input Data'!AH487</f>
        <v>11807 TANNERY RD</v>
      </c>
      <c r="C471" s="86" t="str">
        <f>'Input Data'!C487</f>
        <v>BC</v>
      </c>
      <c r="D471" s="86" t="str">
        <f>'Input Data'!D487</f>
        <v>D LS DYED</v>
      </c>
      <c r="E471" s="86">
        <f>'Input Data'!P487</f>
        <v>122.2</v>
      </c>
      <c r="F471" s="86">
        <f>'Input Data'!F487</f>
        <v>4</v>
      </c>
      <c r="G471" s="86">
        <f>'Input Data'!G487</f>
        <v>3</v>
      </c>
      <c r="H471" s="86">
        <f>'Input Data'!H487</f>
        <v>0</v>
      </c>
      <c r="I471" s="86">
        <f>'Input Data'!I487</f>
        <v>0</v>
      </c>
      <c r="J471" s="86">
        <f t="shared" si="14"/>
        <v>129.19999999999999</v>
      </c>
      <c r="K471" s="88">
        <f>J471*'Input Data'!AF487</f>
        <v>6.46</v>
      </c>
      <c r="L471" s="88">
        <f>J471*'Input Data'!AG487</f>
        <v>0</v>
      </c>
      <c r="M471" s="88">
        <f t="shared" si="15"/>
        <v>135.66</v>
      </c>
    </row>
    <row r="472" spans="1:13" hidden="1" x14ac:dyDescent="0.2">
      <c r="A472" s="86" t="str">
        <f>'Input Data'!B488</f>
        <v>SURREY</v>
      </c>
      <c r="B472" s="86" t="str">
        <f>'Input Data'!AH488</f>
        <v>11807 TANNERY RD</v>
      </c>
      <c r="C472" s="86" t="str">
        <f>'Input Data'!C488</f>
        <v>BC</v>
      </c>
      <c r="D472" s="86" t="str">
        <f>'Input Data'!D488</f>
        <v>DIESEL LS</v>
      </c>
      <c r="E472" s="86">
        <f>'Input Data'!P488</f>
        <v>122.2</v>
      </c>
      <c r="F472" s="86">
        <f>'Input Data'!F488</f>
        <v>4</v>
      </c>
      <c r="G472" s="86">
        <f>'Input Data'!G488</f>
        <v>9</v>
      </c>
      <c r="H472" s="86">
        <f>'Input Data'!H488</f>
        <v>0</v>
      </c>
      <c r="I472" s="86">
        <f>'Input Data'!I488</f>
        <v>18.5</v>
      </c>
      <c r="J472" s="86">
        <f t="shared" si="14"/>
        <v>153.69999999999999</v>
      </c>
      <c r="K472" s="88">
        <f>J472*'Input Data'!AF488</f>
        <v>7.6849999999999996</v>
      </c>
      <c r="L472" s="88">
        <f>J472*'Input Data'!AG488</f>
        <v>0</v>
      </c>
      <c r="M472" s="88">
        <f t="shared" si="15"/>
        <v>161.38499999999999</v>
      </c>
    </row>
    <row r="473" spans="1:13" hidden="1" x14ac:dyDescent="0.2">
      <c r="A473" s="86" t="str">
        <f>'Input Data'!B489</f>
        <v>SURREY</v>
      </c>
      <c r="B473" s="86" t="str">
        <f>'Input Data'!AH489</f>
        <v>11807 TANNERY RD</v>
      </c>
      <c r="C473" s="86" t="str">
        <f>'Input Data'!C489</f>
        <v>BC</v>
      </c>
      <c r="D473" s="86" t="str">
        <f>'Input Data'!D489</f>
        <v>UNBRAND DEF</v>
      </c>
      <c r="E473" s="86">
        <f>'Input Data'!P489</f>
        <v>100.8</v>
      </c>
      <c r="F473" s="86">
        <f>'Input Data'!F489</f>
        <v>0</v>
      </c>
      <c r="G473" s="86">
        <f>'Input Data'!G489</f>
        <v>0</v>
      </c>
      <c r="H473" s="86">
        <f>'Input Data'!H489</f>
        <v>0</v>
      </c>
      <c r="I473" s="86">
        <f>'Input Data'!I489</f>
        <v>0</v>
      </c>
      <c r="J473" s="86">
        <f t="shared" si="14"/>
        <v>100.8</v>
      </c>
      <c r="K473" s="88">
        <f>J473*'Input Data'!AF489</f>
        <v>12.096</v>
      </c>
      <c r="L473" s="88">
        <f>J473*'Input Data'!AG489</f>
        <v>0</v>
      </c>
      <c r="M473" s="88">
        <f t="shared" si="15"/>
        <v>112.896</v>
      </c>
    </row>
    <row r="474" spans="1:13" hidden="1" x14ac:dyDescent="0.2">
      <c r="A474" s="86" t="str">
        <f>'Input Data'!B490</f>
        <v>THORNHILL</v>
      </c>
      <c r="B474" s="86" t="str">
        <f>'Input Data'!AH490</f>
        <v>3097 HWY 16 E</v>
      </c>
      <c r="C474" s="86" t="str">
        <f>'Input Data'!C490</f>
        <v>BC</v>
      </c>
      <c r="D474" s="86" t="str">
        <f>'Input Data'!D490</f>
        <v>D LS DYED</v>
      </c>
      <c r="E474" s="86">
        <f>'Input Data'!P490</f>
        <v>123.8</v>
      </c>
      <c r="F474" s="86">
        <f>'Input Data'!F490</f>
        <v>4</v>
      </c>
      <c r="G474" s="86">
        <f>'Input Data'!G490</f>
        <v>3</v>
      </c>
      <c r="H474" s="86">
        <f>'Input Data'!H490</f>
        <v>0</v>
      </c>
      <c r="I474" s="86">
        <f>'Input Data'!I490</f>
        <v>0</v>
      </c>
      <c r="J474" s="86">
        <f t="shared" si="14"/>
        <v>130.80000000000001</v>
      </c>
      <c r="K474" s="88">
        <f>J474*'Input Data'!AF490</f>
        <v>6.5400000000000009</v>
      </c>
      <c r="L474" s="88">
        <f>J474*'Input Data'!AG490</f>
        <v>0</v>
      </c>
      <c r="M474" s="88">
        <f t="shared" si="15"/>
        <v>137.34</v>
      </c>
    </row>
    <row r="475" spans="1:13" hidden="1" x14ac:dyDescent="0.2">
      <c r="A475" s="86" t="str">
        <f>'Input Data'!B491</f>
        <v>THORNHILL</v>
      </c>
      <c r="B475" s="86" t="str">
        <f>'Input Data'!AH491</f>
        <v>3097 HWY 16 E</v>
      </c>
      <c r="C475" s="86" t="str">
        <f>'Input Data'!C491</f>
        <v>BC</v>
      </c>
      <c r="D475" s="86" t="str">
        <f>'Input Data'!D491</f>
        <v>DIESEL LS</v>
      </c>
      <c r="E475" s="86">
        <f>'Input Data'!P491</f>
        <v>123.8</v>
      </c>
      <c r="F475" s="86">
        <f>'Input Data'!F491</f>
        <v>4</v>
      </c>
      <c r="G475" s="86">
        <f>'Input Data'!G491</f>
        <v>15</v>
      </c>
      <c r="H475" s="86">
        <f>'Input Data'!H491</f>
        <v>0</v>
      </c>
      <c r="I475" s="86">
        <f>'Input Data'!I491</f>
        <v>0</v>
      </c>
      <c r="J475" s="86">
        <f t="shared" si="14"/>
        <v>142.80000000000001</v>
      </c>
      <c r="K475" s="88">
        <f>J475*'Input Data'!AF491</f>
        <v>7.1400000000000006</v>
      </c>
      <c r="L475" s="88">
        <f>J475*'Input Data'!AG491</f>
        <v>0</v>
      </c>
      <c r="M475" s="88">
        <f t="shared" si="15"/>
        <v>149.94</v>
      </c>
    </row>
    <row r="476" spans="1:13" hidden="1" x14ac:dyDescent="0.2">
      <c r="A476" s="86" t="str">
        <f>'Input Data'!B492</f>
        <v>VICTORIA</v>
      </c>
      <c r="B476" s="86" t="str">
        <f>'Input Data'!AH492</f>
        <v>975 HENRY ENG PLACE</v>
      </c>
      <c r="C476" s="86" t="str">
        <f>'Input Data'!C492</f>
        <v>BC</v>
      </c>
      <c r="D476" s="86" t="str">
        <f>'Input Data'!D492</f>
        <v>D LS DYED</v>
      </c>
      <c r="E476" s="86">
        <f>'Input Data'!P492</f>
        <v>121.6</v>
      </c>
      <c r="F476" s="86">
        <f>'Input Data'!F492</f>
        <v>4</v>
      </c>
      <c r="G476" s="86">
        <f>'Input Data'!G492</f>
        <v>3</v>
      </c>
      <c r="H476" s="86">
        <f>'Input Data'!H492</f>
        <v>0</v>
      </c>
      <c r="I476" s="86">
        <f>'Input Data'!I492</f>
        <v>0</v>
      </c>
      <c r="J476" s="86">
        <f t="shared" si="14"/>
        <v>128.6</v>
      </c>
      <c r="K476" s="88">
        <f>J476*'Input Data'!AF492</f>
        <v>6.43</v>
      </c>
      <c r="L476" s="88">
        <f>J476*'Input Data'!AG492</f>
        <v>0</v>
      </c>
      <c r="M476" s="88">
        <f t="shared" si="15"/>
        <v>135.03</v>
      </c>
    </row>
    <row r="477" spans="1:13" hidden="1" x14ac:dyDescent="0.2">
      <c r="A477" s="86" t="str">
        <f>'Input Data'!B493</f>
        <v>VICTORIA</v>
      </c>
      <c r="B477" s="86" t="str">
        <f>'Input Data'!AH493</f>
        <v>975 HENRY ENG PLACE</v>
      </c>
      <c r="C477" s="86" t="str">
        <f>'Input Data'!C493</f>
        <v>BC</v>
      </c>
      <c r="D477" s="86" t="str">
        <f>'Input Data'!D493</f>
        <v>DIESEL LS</v>
      </c>
      <c r="E477" s="86">
        <f>'Input Data'!P493</f>
        <v>121.6</v>
      </c>
      <c r="F477" s="86">
        <f>'Input Data'!F493</f>
        <v>4</v>
      </c>
      <c r="G477" s="86">
        <f>'Input Data'!G493</f>
        <v>15</v>
      </c>
      <c r="H477" s="86">
        <f>'Input Data'!H493</f>
        <v>0</v>
      </c>
      <c r="I477" s="86">
        <f>'Input Data'!I493</f>
        <v>5.5</v>
      </c>
      <c r="J477" s="86">
        <f t="shared" si="14"/>
        <v>146.1</v>
      </c>
      <c r="K477" s="88">
        <f>J477*'Input Data'!AF493</f>
        <v>7.3049999999999997</v>
      </c>
      <c r="L477" s="88">
        <f>J477*'Input Data'!AG493</f>
        <v>0</v>
      </c>
      <c r="M477" s="88">
        <f t="shared" si="15"/>
        <v>153.405</v>
      </c>
    </row>
    <row r="478" spans="1:13" hidden="1" x14ac:dyDescent="0.2">
      <c r="A478" s="86" t="str">
        <f>'Input Data'!B494</f>
        <v>VICTORIA</v>
      </c>
      <c r="B478" s="86" t="str">
        <f>'Input Data'!AH494</f>
        <v>975 HENRY ENG PLACE</v>
      </c>
      <c r="C478" s="86" t="str">
        <f>'Input Data'!C494</f>
        <v>BC</v>
      </c>
      <c r="D478" s="86" t="str">
        <f>'Input Data'!D494</f>
        <v>ETH REG DYE</v>
      </c>
      <c r="E478" s="86">
        <f>'Input Data'!P494</f>
        <v>112.3</v>
      </c>
      <c r="F478" s="86">
        <f>'Input Data'!F494</f>
        <v>10</v>
      </c>
      <c r="G478" s="86">
        <f>'Input Data'!G494</f>
        <v>3</v>
      </c>
      <c r="H478" s="86">
        <f>'Input Data'!H494</f>
        <v>0</v>
      </c>
      <c r="I478" s="86">
        <f>'Input Data'!I494</f>
        <v>0</v>
      </c>
      <c r="J478" s="86">
        <f t="shared" si="14"/>
        <v>125.3</v>
      </c>
      <c r="K478" s="88">
        <f>J478*'Input Data'!AF494</f>
        <v>6.2650000000000006</v>
      </c>
      <c r="L478" s="88">
        <f>J478*'Input Data'!AG494</f>
        <v>0</v>
      </c>
      <c r="M478" s="88">
        <f t="shared" si="15"/>
        <v>131.565</v>
      </c>
    </row>
    <row r="479" spans="1:13" hidden="1" x14ac:dyDescent="0.2">
      <c r="A479" s="86" t="str">
        <f>'Input Data'!B495</f>
        <v>VICTORIA</v>
      </c>
      <c r="B479" s="86" t="str">
        <f>'Input Data'!AH495</f>
        <v>975 HENRY ENG PLACE</v>
      </c>
      <c r="C479" s="86" t="str">
        <f>'Input Data'!C495</f>
        <v>BC</v>
      </c>
      <c r="D479" s="86" t="str">
        <f>'Input Data'!D495</f>
        <v>ETHANOL REG</v>
      </c>
      <c r="E479" s="86">
        <f>'Input Data'!P495</f>
        <v>112.3</v>
      </c>
      <c r="F479" s="86">
        <f>'Input Data'!F495</f>
        <v>10</v>
      </c>
      <c r="G479" s="86">
        <f>'Input Data'!G495</f>
        <v>14.5</v>
      </c>
      <c r="H479" s="86">
        <f>'Input Data'!H495</f>
        <v>0</v>
      </c>
      <c r="I479" s="86">
        <f>'Input Data'!I495</f>
        <v>5.5</v>
      </c>
      <c r="J479" s="86">
        <f t="shared" si="14"/>
        <v>142.30000000000001</v>
      </c>
      <c r="K479" s="88">
        <f>J479*'Input Data'!AF495</f>
        <v>7.1150000000000011</v>
      </c>
      <c r="L479" s="88">
        <f>J479*'Input Data'!AG495</f>
        <v>0</v>
      </c>
      <c r="M479" s="88">
        <f t="shared" si="15"/>
        <v>149.41500000000002</v>
      </c>
    </row>
    <row r="480" spans="1:13" hidden="1" x14ac:dyDescent="0.2">
      <c r="A480" s="86" t="str">
        <f>'Input Data'!B496</f>
        <v>VICTORIA</v>
      </c>
      <c r="B480" s="86" t="str">
        <f>'Input Data'!AH496</f>
        <v>975 HENRY ENG PLACE</v>
      </c>
      <c r="C480" s="86" t="str">
        <f>'Input Data'!C496</f>
        <v>BC</v>
      </c>
      <c r="D480" s="86" t="str">
        <f>'Input Data'!D496</f>
        <v>REG DYED</v>
      </c>
      <c r="E480" s="86">
        <f>'Input Data'!P496</f>
        <v>73.3</v>
      </c>
      <c r="F480" s="86">
        <f>'Input Data'!F496</f>
        <v>10</v>
      </c>
      <c r="G480" s="86">
        <f>'Input Data'!G496</f>
        <v>3</v>
      </c>
      <c r="H480" s="86">
        <f>'Input Data'!H496</f>
        <v>0</v>
      </c>
      <c r="I480" s="86">
        <f>'Input Data'!I496</f>
        <v>0</v>
      </c>
      <c r="J480" s="86">
        <f t="shared" si="14"/>
        <v>86.3</v>
      </c>
      <c r="K480" s="88">
        <f>J480*'Input Data'!AF496</f>
        <v>4.3150000000000004</v>
      </c>
      <c r="L480" s="88">
        <f>J480*'Input Data'!AG496</f>
        <v>0</v>
      </c>
      <c r="M480" s="88">
        <f t="shared" si="15"/>
        <v>90.614999999999995</v>
      </c>
    </row>
    <row r="481" spans="1:13" hidden="1" x14ac:dyDescent="0.2">
      <c r="A481" s="86" t="str">
        <f>'Input Data'!B497</f>
        <v>VICTORIA</v>
      </c>
      <c r="B481" s="86" t="str">
        <f>'Input Data'!AH497</f>
        <v>975 HENRY ENG PLACE</v>
      </c>
      <c r="C481" s="86" t="str">
        <f>'Input Data'!C497</f>
        <v>BC</v>
      </c>
      <c r="D481" s="86" t="str">
        <f>'Input Data'!D497</f>
        <v>REGULAR</v>
      </c>
      <c r="E481" s="86">
        <f>'Input Data'!P497</f>
        <v>72.599999999999994</v>
      </c>
      <c r="F481" s="86">
        <f>'Input Data'!F497</f>
        <v>10</v>
      </c>
      <c r="G481" s="86">
        <f>'Input Data'!G497</f>
        <v>14.5</v>
      </c>
      <c r="H481" s="86">
        <f>'Input Data'!H497</f>
        <v>0</v>
      </c>
      <c r="I481" s="86">
        <f>'Input Data'!I497</f>
        <v>5.5</v>
      </c>
      <c r="J481" s="86">
        <f t="shared" si="14"/>
        <v>102.6</v>
      </c>
      <c r="K481" s="88">
        <f>J481*'Input Data'!AF497</f>
        <v>5.13</v>
      </c>
      <c r="L481" s="88">
        <f>J481*'Input Data'!AG497</f>
        <v>0</v>
      </c>
      <c r="M481" s="88">
        <f t="shared" si="15"/>
        <v>107.72999999999999</v>
      </c>
    </row>
    <row r="482" spans="1:13" hidden="1" x14ac:dyDescent="0.2">
      <c r="A482" s="86" t="str">
        <f>'Input Data'!B498</f>
        <v>WILLIAMS LAKE</v>
      </c>
      <c r="B482" s="86" t="str">
        <f>'Input Data'!AH498</f>
        <v>645 MACKENZIE AVE N</v>
      </c>
      <c r="C482" s="86" t="str">
        <f>'Input Data'!C498</f>
        <v>BC</v>
      </c>
      <c r="D482" s="86" t="str">
        <f>'Input Data'!D498</f>
        <v>D LS DYED</v>
      </c>
      <c r="E482" s="86">
        <f>'Input Data'!P498</f>
        <v>119.1</v>
      </c>
      <c r="F482" s="86">
        <f>'Input Data'!F498</f>
        <v>4</v>
      </c>
      <c r="G482" s="86">
        <f>'Input Data'!G498</f>
        <v>3</v>
      </c>
      <c r="H482" s="86">
        <f>'Input Data'!H498</f>
        <v>0</v>
      </c>
      <c r="I482" s="86">
        <f>'Input Data'!I498</f>
        <v>0</v>
      </c>
      <c r="J482" s="86">
        <f t="shared" si="14"/>
        <v>126.1</v>
      </c>
      <c r="K482" s="88">
        <f>J482*'Input Data'!AF498</f>
        <v>6.3049999999999997</v>
      </c>
      <c r="L482" s="88">
        <f>J482*'Input Data'!AG498</f>
        <v>0</v>
      </c>
      <c r="M482" s="88">
        <f t="shared" si="15"/>
        <v>132.405</v>
      </c>
    </row>
    <row r="483" spans="1:13" hidden="1" x14ac:dyDescent="0.2">
      <c r="A483" s="86" t="str">
        <f>'Input Data'!B499</f>
        <v>WILLIAMS LAKE</v>
      </c>
      <c r="B483" s="86" t="str">
        <f>'Input Data'!AH499</f>
        <v>645 MACKENZIE AVE N</v>
      </c>
      <c r="C483" s="86" t="str">
        <f>'Input Data'!C499</f>
        <v>BC</v>
      </c>
      <c r="D483" s="86" t="str">
        <f>'Input Data'!D499</f>
        <v>DIESEL LS</v>
      </c>
      <c r="E483" s="86">
        <f>'Input Data'!P499</f>
        <v>119.1</v>
      </c>
      <c r="F483" s="86">
        <f>'Input Data'!F499</f>
        <v>4</v>
      </c>
      <c r="G483" s="86">
        <f>'Input Data'!G499</f>
        <v>15</v>
      </c>
      <c r="H483" s="86">
        <f>'Input Data'!H499</f>
        <v>0</v>
      </c>
      <c r="I483" s="86">
        <f>'Input Data'!I499</f>
        <v>0</v>
      </c>
      <c r="J483" s="86">
        <f t="shared" si="14"/>
        <v>138.1</v>
      </c>
      <c r="K483" s="88">
        <f>J483*'Input Data'!AF499</f>
        <v>6.9050000000000002</v>
      </c>
      <c r="L483" s="88">
        <f>J483*'Input Data'!AG499</f>
        <v>0</v>
      </c>
      <c r="M483" s="88">
        <f t="shared" si="15"/>
        <v>145.005</v>
      </c>
    </row>
    <row r="484" spans="1:13" hidden="1" x14ac:dyDescent="0.2">
      <c r="A484" s="86" t="str">
        <f>'Input Data'!B500</f>
        <v>WILLIAMS LAKE</v>
      </c>
      <c r="B484" s="86" t="str">
        <f>'Input Data'!AH500</f>
        <v>645 MACKENZIE AVE N</v>
      </c>
      <c r="C484" s="86" t="str">
        <f>'Input Data'!C500</f>
        <v>BC</v>
      </c>
      <c r="D484" s="86" t="str">
        <f>'Input Data'!D500</f>
        <v>ETH REG DYE</v>
      </c>
      <c r="E484" s="86">
        <f>'Input Data'!P500</f>
        <v>106.1</v>
      </c>
      <c r="F484" s="86">
        <f>'Input Data'!F500</f>
        <v>10</v>
      </c>
      <c r="G484" s="86">
        <f>'Input Data'!G500</f>
        <v>3</v>
      </c>
      <c r="H484" s="86">
        <f>'Input Data'!H500</f>
        <v>0</v>
      </c>
      <c r="I484" s="86">
        <f>'Input Data'!I500</f>
        <v>0</v>
      </c>
      <c r="J484" s="86">
        <f t="shared" si="14"/>
        <v>119.1</v>
      </c>
      <c r="K484" s="88">
        <f>J484*'Input Data'!AF500</f>
        <v>5.9550000000000001</v>
      </c>
      <c r="L484" s="88">
        <f>J484*'Input Data'!AG500</f>
        <v>0</v>
      </c>
      <c r="M484" s="88">
        <f t="shared" si="15"/>
        <v>125.05499999999999</v>
      </c>
    </row>
    <row r="485" spans="1:13" hidden="1" x14ac:dyDescent="0.2">
      <c r="A485" s="86" t="str">
        <f>'Input Data'!B501</f>
        <v>WILLIAMS LAKE</v>
      </c>
      <c r="B485" s="86" t="str">
        <f>'Input Data'!AH501</f>
        <v>645 MACKENZIE AVE N</v>
      </c>
      <c r="C485" s="86" t="str">
        <f>'Input Data'!C501</f>
        <v>BC</v>
      </c>
      <c r="D485" s="86" t="str">
        <f>'Input Data'!D501</f>
        <v>ETHANOL REG</v>
      </c>
      <c r="E485" s="86">
        <f>'Input Data'!P501</f>
        <v>106.1</v>
      </c>
      <c r="F485" s="86">
        <f>'Input Data'!F501</f>
        <v>10</v>
      </c>
      <c r="G485" s="86">
        <f>'Input Data'!G501</f>
        <v>14.5</v>
      </c>
      <c r="H485" s="86">
        <f>'Input Data'!H501</f>
        <v>0</v>
      </c>
      <c r="I485" s="86">
        <f>'Input Data'!I501</f>
        <v>0</v>
      </c>
      <c r="J485" s="86">
        <f t="shared" si="14"/>
        <v>130.6</v>
      </c>
      <c r="K485" s="88">
        <f>J485*'Input Data'!AF501</f>
        <v>6.53</v>
      </c>
      <c r="L485" s="88">
        <f>J485*'Input Data'!AG501</f>
        <v>0</v>
      </c>
      <c r="M485" s="88">
        <f t="shared" si="15"/>
        <v>137.13</v>
      </c>
    </row>
    <row r="486" spans="1:13" hidden="1" x14ac:dyDescent="0.2">
      <c r="A486" s="86" t="str">
        <f>'Input Data'!B502</f>
        <v>WILLIAMS LAKE</v>
      </c>
      <c r="B486" s="86" t="str">
        <f>'Input Data'!AH502</f>
        <v>645 MACKENZIE AVE N</v>
      </c>
      <c r="C486" s="86" t="str">
        <f>'Input Data'!C502</f>
        <v>BC</v>
      </c>
      <c r="D486" s="86" t="str">
        <f>'Input Data'!D502</f>
        <v>UNBRAND DEF</v>
      </c>
      <c r="E486" s="86">
        <f>'Input Data'!P502</f>
        <v>74.8</v>
      </c>
      <c r="F486" s="86">
        <f>'Input Data'!F502</f>
        <v>0</v>
      </c>
      <c r="G486" s="86">
        <f>'Input Data'!G502</f>
        <v>0</v>
      </c>
      <c r="H486" s="86">
        <f>'Input Data'!H502</f>
        <v>0</v>
      </c>
      <c r="I486" s="86">
        <f>'Input Data'!I502</f>
        <v>0</v>
      </c>
      <c r="J486" s="86">
        <f t="shared" si="14"/>
        <v>74.8</v>
      </c>
      <c r="K486" s="88">
        <f>J486*'Input Data'!AF502</f>
        <v>8.9759999999999991</v>
      </c>
      <c r="L486" s="88">
        <f>J486*'Input Data'!AG502</f>
        <v>0</v>
      </c>
      <c r="M486" s="88">
        <f t="shared" si="15"/>
        <v>83.775999999999996</v>
      </c>
    </row>
    <row r="487" spans="1:13" hidden="1" x14ac:dyDescent="0.2">
      <c r="A487" s="86" t="str">
        <f>'Input Data'!B503</f>
        <v>BRANDON</v>
      </c>
      <c r="B487" s="86" t="str">
        <f>'Input Data'!AH503</f>
        <v>1815 MIDDLETON AVE</v>
      </c>
      <c r="C487" s="86" t="str">
        <f>'Input Data'!C503</f>
        <v>MB</v>
      </c>
      <c r="D487" s="86" t="str">
        <f>'Input Data'!D503</f>
        <v>DIESEL LS</v>
      </c>
      <c r="E487" s="86">
        <f>'Input Data'!P503</f>
        <v>109.2</v>
      </c>
      <c r="F487" s="86">
        <f>'Input Data'!F503</f>
        <v>4</v>
      </c>
      <c r="G487" s="86">
        <f>'Input Data'!G503</f>
        <v>12.5</v>
      </c>
      <c r="H487" s="86">
        <f>'Input Data'!H503</f>
        <v>0</v>
      </c>
      <c r="I487" s="86">
        <f>'Input Data'!I503</f>
        <v>0</v>
      </c>
      <c r="J487" s="86">
        <f t="shared" si="14"/>
        <v>125.7</v>
      </c>
      <c r="K487" s="88">
        <f>J487*'Input Data'!AF503</f>
        <v>6.2850000000000001</v>
      </c>
      <c r="L487" s="88">
        <f>J487*'Input Data'!AG503</f>
        <v>0</v>
      </c>
      <c r="M487" s="88">
        <f t="shared" si="15"/>
        <v>131.98500000000001</v>
      </c>
    </row>
    <row r="488" spans="1:13" hidden="1" x14ac:dyDescent="0.2">
      <c r="A488" s="86" t="str">
        <f>'Input Data'!B504</f>
        <v>BRANDON</v>
      </c>
      <c r="B488" s="86" t="str">
        <f>'Input Data'!AH504</f>
        <v>1990 HWY 1 &amp; 18 ST N</v>
      </c>
      <c r="C488" s="86" t="str">
        <f>'Input Data'!C504</f>
        <v>MB</v>
      </c>
      <c r="D488" s="86" t="str">
        <f>'Input Data'!D504</f>
        <v>DIESEL LS</v>
      </c>
      <c r="E488" s="86">
        <f>'Input Data'!P504</f>
        <v>107.3</v>
      </c>
      <c r="F488" s="86">
        <f>'Input Data'!F504</f>
        <v>4</v>
      </c>
      <c r="G488" s="86">
        <f>'Input Data'!G504</f>
        <v>12.5</v>
      </c>
      <c r="H488" s="86">
        <f>'Input Data'!H504</f>
        <v>0</v>
      </c>
      <c r="I488" s="86">
        <f>'Input Data'!I504</f>
        <v>0</v>
      </c>
      <c r="J488" s="86">
        <f t="shared" si="14"/>
        <v>123.8</v>
      </c>
      <c r="K488" s="88">
        <f>J488*'Input Data'!AF504</f>
        <v>6.19</v>
      </c>
      <c r="L488" s="88">
        <f>J488*'Input Data'!AG504</f>
        <v>0</v>
      </c>
      <c r="M488" s="88">
        <f t="shared" si="15"/>
        <v>129.99</v>
      </c>
    </row>
    <row r="489" spans="1:13" hidden="1" x14ac:dyDescent="0.2">
      <c r="A489" s="86" t="str">
        <f>'Input Data'!B505</f>
        <v>BRANDON</v>
      </c>
      <c r="B489" s="86" t="str">
        <f>'Input Data'!AH505</f>
        <v>1990 HWY 1 &amp; 18 ST N</v>
      </c>
      <c r="C489" s="86" t="str">
        <f>'Input Data'!C505</f>
        <v>MB</v>
      </c>
      <c r="D489" s="86" t="str">
        <f>'Input Data'!D505</f>
        <v>ETH MID</v>
      </c>
      <c r="E489" s="86">
        <f>'Input Data'!P505</f>
        <v>98.9</v>
      </c>
      <c r="F489" s="86">
        <f>'Input Data'!F505</f>
        <v>10</v>
      </c>
      <c r="G489" s="86">
        <f>'Input Data'!G505</f>
        <v>12.5</v>
      </c>
      <c r="H489" s="86">
        <f>'Input Data'!H505</f>
        <v>0</v>
      </c>
      <c r="I489" s="86">
        <f>'Input Data'!I505</f>
        <v>0</v>
      </c>
      <c r="J489" s="86">
        <f t="shared" si="14"/>
        <v>121.4</v>
      </c>
      <c r="K489" s="88">
        <f>J489*'Input Data'!AF505</f>
        <v>6.07</v>
      </c>
      <c r="L489" s="88">
        <f>J489*'Input Data'!AG505</f>
        <v>0</v>
      </c>
      <c r="M489" s="88">
        <f t="shared" si="15"/>
        <v>127.47</v>
      </c>
    </row>
    <row r="490" spans="1:13" hidden="1" x14ac:dyDescent="0.2">
      <c r="A490" s="86" t="str">
        <f>'Input Data'!B506</f>
        <v>BRANDON</v>
      </c>
      <c r="B490" s="86" t="str">
        <f>'Input Data'!AH506</f>
        <v>1990 HWY 1 &amp; 18 ST N</v>
      </c>
      <c r="C490" s="86" t="str">
        <f>'Input Data'!C506</f>
        <v>MB</v>
      </c>
      <c r="D490" s="86" t="str">
        <f>'Input Data'!D506</f>
        <v>ETHANOL REG</v>
      </c>
      <c r="E490" s="86">
        <f>'Input Data'!P506</f>
        <v>94.4</v>
      </c>
      <c r="F490" s="86">
        <f>'Input Data'!F506</f>
        <v>10</v>
      </c>
      <c r="G490" s="86">
        <f>'Input Data'!G506</f>
        <v>12.5</v>
      </c>
      <c r="H490" s="86">
        <f>'Input Data'!H506</f>
        <v>0</v>
      </c>
      <c r="I490" s="86">
        <f>'Input Data'!I506</f>
        <v>0</v>
      </c>
      <c r="J490" s="86">
        <f t="shared" si="14"/>
        <v>116.9</v>
      </c>
      <c r="K490" s="88">
        <f>J490*'Input Data'!AF506</f>
        <v>5.8450000000000006</v>
      </c>
      <c r="L490" s="88">
        <f>J490*'Input Data'!AG506</f>
        <v>0</v>
      </c>
      <c r="M490" s="88">
        <f t="shared" si="15"/>
        <v>122.745</v>
      </c>
    </row>
    <row r="491" spans="1:13" hidden="1" x14ac:dyDescent="0.2">
      <c r="A491" s="86" t="str">
        <f>'Input Data'!B507</f>
        <v>BRANDON</v>
      </c>
      <c r="B491" s="86" t="str">
        <f>'Input Data'!AH507</f>
        <v>1990 HWY 1 &amp; 18 ST N</v>
      </c>
      <c r="C491" s="86" t="str">
        <f>'Input Data'!C507</f>
        <v>MB</v>
      </c>
      <c r="D491" s="86" t="str">
        <f>'Input Data'!D507</f>
        <v>PREMIUM</v>
      </c>
      <c r="E491" s="86">
        <f>'Input Data'!P507</f>
        <v>83.5</v>
      </c>
      <c r="F491" s="86">
        <f>'Input Data'!F507</f>
        <v>10</v>
      </c>
      <c r="G491" s="86">
        <f>'Input Data'!G507</f>
        <v>12.5</v>
      </c>
      <c r="H491" s="86">
        <f>'Input Data'!H507</f>
        <v>0</v>
      </c>
      <c r="I491" s="86">
        <f>'Input Data'!I507</f>
        <v>0</v>
      </c>
      <c r="J491" s="86">
        <f t="shared" si="14"/>
        <v>106</v>
      </c>
      <c r="K491" s="88">
        <f>J491*'Input Data'!AF507</f>
        <v>5.3000000000000007</v>
      </c>
      <c r="L491" s="88">
        <f>J491*'Input Data'!AG507</f>
        <v>0</v>
      </c>
      <c r="M491" s="88">
        <f t="shared" si="15"/>
        <v>111.3</v>
      </c>
    </row>
    <row r="492" spans="1:13" hidden="1" x14ac:dyDescent="0.2">
      <c r="A492" s="86" t="str">
        <f>'Input Data'!B508</f>
        <v>BRANDON</v>
      </c>
      <c r="B492" s="86" t="str">
        <f>'Input Data'!AH508</f>
        <v>1990 HWY 1 &amp; 18 ST N</v>
      </c>
      <c r="C492" s="86" t="str">
        <f>'Input Data'!C508</f>
        <v>MB</v>
      </c>
      <c r="D492" s="86" t="str">
        <f>'Input Data'!D508</f>
        <v>UNBRAND DEF</v>
      </c>
      <c r="E492" s="86">
        <f>'Input Data'!P508</f>
        <v>119.5</v>
      </c>
      <c r="F492" s="86">
        <f>'Input Data'!F508</f>
        <v>0</v>
      </c>
      <c r="G492" s="86">
        <f>'Input Data'!G508</f>
        <v>0</v>
      </c>
      <c r="H492" s="86">
        <f>'Input Data'!H508</f>
        <v>0</v>
      </c>
      <c r="I492" s="86">
        <f>'Input Data'!I508</f>
        <v>0</v>
      </c>
      <c r="J492" s="86">
        <f t="shared" si="14"/>
        <v>119.5</v>
      </c>
      <c r="K492" s="88">
        <f>J492*'Input Data'!AF508</f>
        <v>15.535</v>
      </c>
      <c r="L492" s="88">
        <f>J492*'Input Data'!AG508</f>
        <v>0</v>
      </c>
      <c r="M492" s="88">
        <f t="shared" si="15"/>
        <v>135.035</v>
      </c>
    </row>
    <row r="493" spans="1:13" hidden="1" x14ac:dyDescent="0.2">
      <c r="A493" s="86" t="str">
        <f>'Input Data'!B509</f>
        <v>HEADINGLEY</v>
      </c>
      <c r="B493" s="86" t="str">
        <f>'Input Data'!AH509</f>
        <v>5141 PORTAGE AVE</v>
      </c>
      <c r="C493" s="86" t="str">
        <f>'Input Data'!C509</f>
        <v>MB</v>
      </c>
      <c r="D493" s="86" t="str">
        <f>'Input Data'!D509</f>
        <v>DIESEL LS</v>
      </c>
      <c r="E493" s="86">
        <f>'Input Data'!P509</f>
        <v>105.9</v>
      </c>
      <c r="F493" s="86">
        <f>'Input Data'!F509</f>
        <v>4</v>
      </c>
      <c r="G493" s="86">
        <f>'Input Data'!G509</f>
        <v>12.5</v>
      </c>
      <c r="H493" s="86">
        <f>'Input Data'!H509</f>
        <v>0</v>
      </c>
      <c r="I493" s="86">
        <f>'Input Data'!I509</f>
        <v>0</v>
      </c>
      <c r="J493" s="86">
        <f t="shared" si="14"/>
        <v>122.4</v>
      </c>
      <c r="K493" s="88">
        <f>J493*'Input Data'!AF509</f>
        <v>6.120000000000001</v>
      </c>
      <c r="L493" s="88">
        <f>J493*'Input Data'!AG509</f>
        <v>0</v>
      </c>
      <c r="M493" s="88">
        <f t="shared" si="15"/>
        <v>128.52000000000001</v>
      </c>
    </row>
    <row r="494" spans="1:13" hidden="1" x14ac:dyDescent="0.2">
      <c r="A494" s="86" t="str">
        <f>'Input Data'!B510</f>
        <v>HEADINGLEY</v>
      </c>
      <c r="B494" s="86" t="str">
        <f>'Input Data'!AH510</f>
        <v>5141 PORTAGE AVE</v>
      </c>
      <c r="C494" s="86" t="str">
        <f>'Input Data'!C510</f>
        <v>MB</v>
      </c>
      <c r="D494" s="86" t="str">
        <f>'Input Data'!D510</f>
        <v>ETH MID</v>
      </c>
      <c r="E494" s="86">
        <f>'Input Data'!P510</f>
        <v>97.7</v>
      </c>
      <c r="F494" s="86">
        <f>'Input Data'!F510</f>
        <v>10</v>
      </c>
      <c r="G494" s="86">
        <f>'Input Data'!G510</f>
        <v>12.5</v>
      </c>
      <c r="H494" s="86">
        <f>'Input Data'!H510</f>
        <v>0</v>
      </c>
      <c r="I494" s="86">
        <f>'Input Data'!I510</f>
        <v>0</v>
      </c>
      <c r="J494" s="86">
        <f t="shared" si="14"/>
        <v>120.2</v>
      </c>
      <c r="K494" s="88">
        <f>J494*'Input Data'!AF510</f>
        <v>6.0100000000000007</v>
      </c>
      <c r="L494" s="88">
        <f>J494*'Input Data'!AG510</f>
        <v>0</v>
      </c>
      <c r="M494" s="88">
        <f t="shared" si="15"/>
        <v>126.21000000000001</v>
      </c>
    </row>
    <row r="495" spans="1:13" hidden="1" x14ac:dyDescent="0.2">
      <c r="A495" s="86" t="str">
        <f>'Input Data'!B511</f>
        <v>HEADINGLEY</v>
      </c>
      <c r="B495" s="86" t="str">
        <f>'Input Data'!AH511</f>
        <v>5141 PORTAGE AVE</v>
      </c>
      <c r="C495" s="86" t="str">
        <f>'Input Data'!C511</f>
        <v>MB</v>
      </c>
      <c r="D495" s="86" t="str">
        <f>'Input Data'!D511</f>
        <v>ETHANOL REG</v>
      </c>
      <c r="E495" s="86">
        <f>'Input Data'!P511</f>
        <v>93.2</v>
      </c>
      <c r="F495" s="86">
        <f>'Input Data'!F511</f>
        <v>10</v>
      </c>
      <c r="G495" s="86">
        <f>'Input Data'!G511</f>
        <v>12.5</v>
      </c>
      <c r="H495" s="86">
        <f>'Input Data'!H511</f>
        <v>0</v>
      </c>
      <c r="I495" s="86">
        <f>'Input Data'!I511</f>
        <v>0</v>
      </c>
      <c r="J495" s="86">
        <f t="shared" si="14"/>
        <v>115.7</v>
      </c>
      <c r="K495" s="88">
        <f>J495*'Input Data'!AF511</f>
        <v>5.7850000000000001</v>
      </c>
      <c r="L495" s="88">
        <f>J495*'Input Data'!AG511</f>
        <v>0</v>
      </c>
      <c r="M495" s="88">
        <f t="shared" si="15"/>
        <v>121.485</v>
      </c>
    </row>
    <row r="496" spans="1:13" hidden="1" x14ac:dyDescent="0.2">
      <c r="A496" s="86" t="str">
        <f>'Input Data'!B512</f>
        <v>HEADINGLEY</v>
      </c>
      <c r="B496" s="86" t="str">
        <f>'Input Data'!AH512</f>
        <v>5141 PORTAGE AVE</v>
      </c>
      <c r="C496" s="86" t="str">
        <f>'Input Data'!C512</f>
        <v>MB</v>
      </c>
      <c r="D496" s="86" t="str">
        <f>'Input Data'!D512</f>
        <v>PREMIUM</v>
      </c>
      <c r="E496" s="86">
        <f>'Input Data'!P512</f>
        <v>102.6</v>
      </c>
      <c r="F496" s="86">
        <f>'Input Data'!F512</f>
        <v>10</v>
      </c>
      <c r="G496" s="86">
        <f>'Input Data'!G512</f>
        <v>12.5</v>
      </c>
      <c r="H496" s="86">
        <f>'Input Data'!H512</f>
        <v>0</v>
      </c>
      <c r="I496" s="86">
        <f>'Input Data'!I512</f>
        <v>0</v>
      </c>
      <c r="J496" s="86">
        <f t="shared" si="14"/>
        <v>125.1</v>
      </c>
      <c r="K496" s="88">
        <f>J496*'Input Data'!AF512</f>
        <v>6.2549999999999999</v>
      </c>
      <c r="L496" s="88">
        <f>J496*'Input Data'!AG512</f>
        <v>0</v>
      </c>
      <c r="M496" s="88">
        <f t="shared" si="15"/>
        <v>131.35499999999999</v>
      </c>
    </row>
    <row r="497" spans="1:13" hidden="1" x14ac:dyDescent="0.2">
      <c r="A497" s="86" t="str">
        <f>'Input Data'!B513</f>
        <v>HEADINGLEY</v>
      </c>
      <c r="B497" s="86" t="str">
        <f>'Input Data'!AH513</f>
        <v>5141 PORTAGE AVE</v>
      </c>
      <c r="C497" s="86" t="str">
        <f>'Input Data'!C513</f>
        <v>MB</v>
      </c>
      <c r="D497" s="86" t="str">
        <f>'Input Data'!D513</f>
        <v>UNBRAND DEF</v>
      </c>
      <c r="E497" s="86">
        <f>'Input Data'!P513</f>
        <v>119.5</v>
      </c>
      <c r="F497" s="86">
        <f>'Input Data'!F513</f>
        <v>0</v>
      </c>
      <c r="G497" s="86">
        <f>'Input Data'!G513</f>
        <v>0</v>
      </c>
      <c r="H497" s="86">
        <f>'Input Data'!H513</f>
        <v>0</v>
      </c>
      <c r="I497" s="86">
        <f>'Input Data'!I513</f>
        <v>0</v>
      </c>
      <c r="J497" s="86">
        <f t="shared" si="14"/>
        <v>119.5</v>
      </c>
      <c r="K497" s="88">
        <f>J497*'Input Data'!AF513</f>
        <v>15.535</v>
      </c>
      <c r="L497" s="88">
        <f>J497*'Input Data'!AG513</f>
        <v>0</v>
      </c>
      <c r="M497" s="88">
        <f t="shared" si="15"/>
        <v>135.035</v>
      </c>
    </row>
    <row r="498" spans="1:13" hidden="1" x14ac:dyDescent="0.2">
      <c r="A498" s="86" t="str">
        <f>'Input Data'!B514</f>
        <v>MORRIS</v>
      </c>
      <c r="B498" s="86" t="str">
        <f>'Input Data'!AH514</f>
        <v>HWY 75 &amp; 2 STAMPEDE DR</v>
      </c>
      <c r="C498" s="86" t="str">
        <f>'Input Data'!C514</f>
        <v>MB</v>
      </c>
      <c r="D498" s="86" t="str">
        <f>'Input Data'!D514</f>
        <v>DIESEL LS</v>
      </c>
      <c r="E498" s="86">
        <f>'Input Data'!P514</f>
        <v>106.8</v>
      </c>
      <c r="F498" s="86">
        <f>'Input Data'!F514</f>
        <v>4</v>
      </c>
      <c r="G498" s="86">
        <f>'Input Data'!G514</f>
        <v>12.5</v>
      </c>
      <c r="H498" s="86">
        <f>'Input Data'!H514</f>
        <v>0</v>
      </c>
      <c r="I498" s="86">
        <f>'Input Data'!I514</f>
        <v>0</v>
      </c>
      <c r="J498" s="86">
        <f t="shared" si="14"/>
        <v>123.3</v>
      </c>
      <c r="K498" s="88">
        <f>J498*'Input Data'!AF514</f>
        <v>6.165</v>
      </c>
      <c r="L498" s="88">
        <f>J498*'Input Data'!AG514</f>
        <v>0</v>
      </c>
      <c r="M498" s="88">
        <f t="shared" si="15"/>
        <v>129.465</v>
      </c>
    </row>
    <row r="499" spans="1:13" hidden="1" x14ac:dyDescent="0.2">
      <c r="A499" s="86" t="str">
        <f>'Input Data'!B515</f>
        <v>MORRIS</v>
      </c>
      <c r="B499" s="86" t="str">
        <f>'Input Data'!AH515</f>
        <v>HWY 75 &amp; 2 STAMPEDE DR</v>
      </c>
      <c r="C499" s="86" t="str">
        <f>'Input Data'!C515</f>
        <v>MB</v>
      </c>
      <c r="D499" s="86" t="str">
        <f>'Input Data'!D515</f>
        <v>ETHANOL REG</v>
      </c>
      <c r="E499" s="86">
        <f>'Input Data'!P515</f>
        <v>94</v>
      </c>
      <c r="F499" s="86">
        <f>'Input Data'!F515</f>
        <v>10</v>
      </c>
      <c r="G499" s="86">
        <f>'Input Data'!G515</f>
        <v>12.5</v>
      </c>
      <c r="H499" s="86">
        <f>'Input Data'!H515</f>
        <v>0</v>
      </c>
      <c r="I499" s="86">
        <f>'Input Data'!I515</f>
        <v>0</v>
      </c>
      <c r="J499" s="86">
        <f t="shared" si="14"/>
        <v>116.5</v>
      </c>
      <c r="K499" s="88">
        <f>J499*'Input Data'!AF515</f>
        <v>5.8250000000000002</v>
      </c>
      <c r="L499" s="88">
        <f>J499*'Input Data'!AG515</f>
        <v>0</v>
      </c>
      <c r="M499" s="88">
        <f t="shared" si="15"/>
        <v>122.325</v>
      </c>
    </row>
    <row r="500" spans="1:13" hidden="1" x14ac:dyDescent="0.2">
      <c r="A500" s="86" t="str">
        <f>'Input Data'!B516</f>
        <v>MORRIS</v>
      </c>
      <c r="B500" s="86" t="str">
        <f>'Input Data'!AH516</f>
        <v>HWY 75 &amp; 2 STAMPEDE DR</v>
      </c>
      <c r="C500" s="86" t="str">
        <f>'Input Data'!C516</f>
        <v>MB</v>
      </c>
      <c r="D500" s="86" t="str">
        <f>'Input Data'!D516</f>
        <v>PREMIUM</v>
      </c>
      <c r="E500" s="86">
        <f>'Input Data'!P516</f>
        <v>112.7</v>
      </c>
      <c r="F500" s="86">
        <f>'Input Data'!F516</f>
        <v>10</v>
      </c>
      <c r="G500" s="86">
        <f>'Input Data'!G516</f>
        <v>12.5</v>
      </c>
      <c r="H500" s="86">
        <f>'Input Data'!H516</f>
        <v>0</v>
      </c>
      <c r="I500" s="86">
        <f>'Input Data'!I516</f>
        <v>0</v>
      </c>
      <c r="J500" s="86">
        <f t="shared" si="14"/>
        <v>135.19999999999999</v>
      </c>
      <c r="K500" s="88">
        <f>J500*'Input Data'!AF516</f>
        <v>6.76</v>
      </c>
      <c r="L500" s="88">
        <f>J500*'Input Data'!AG516</f>
        <v>0</v>
      </c>
      <c r="M500" s="88">
        <f t="shared" si="15"/>
        <v>141.95999999999998</v>
      </c>
    </row>
    <row r="501" spans="1:13" hidden="1" x14ac:dyDescent="0.2">
      <c r="A501" s="86" t="str">
        <f>'Input Data'!B517</f>
        <v>OAK BLUFF</v>
      </c>
      <c r="B501" s="86" t="str">
        <f>'Input Data'!AH517</f>
        <v>40 BOUNDARY COMMISSION TRAIL</v>
      </c>
      <c r="C501" s="86" t="str">
        <f>'Input Data'!C517</f>
        <v>MB</v>
      </c>
      <c r="D501" s="86" t="str">
        <f>'Input Data'!D517</f>
        <v>DIESEL LS</v>
      </c>
      <c r="E501" s="86">
        <f>'Input Data'!P517</f>
        <v>105.8</v>
      </c>
      <c r="F501" s="86">
        <f>'Input Data'!F517</f>
        <v>4</v>
      </c>
      <c r="G501" s="86">
        <f>'Input Data'!G517</f>
        <v>12.5</v>
      </c>
      <c r="H501" s="86">
        <f>'Input Data'!H517</f>
        <v>0</v>
      </c>
      <c r="I501" s="86">
        <f>'Input Data'!I517</f>
        <v>0</v>
      </c>
      <c r="J501" s="86">
        <f t="shared" si="14"/>
        <v>122.3</v>
      </c>
      <c r="K501" s="88">
        <f>J501*'Input Data'!AF517</f>
        <v>6.1150000000000002</v>
      </c>
      <c r="L501" s="88">
        <f>J501*'Input Data'!AG517</f>
        <v>0</v>
      </c>
      <c r="M501" s="88">
        <f t="shared" si="15"/>
        <v>128.41499999999999</v>
      </c>
    </row>
    <row r="502" spans="1:13" hidden="1" x14ac:dyDescent="0.2">
      <c r="A502" s="86" t="str">
        <f>'Input Data'!B518</f>
        <v>PRAWDA</v>
      </c>
      <c r="B502" s="86" t="str">
        <f>'Input Data'!AH518</f>
        <v>TRANS CANADA HWY 1 EAST</v>
      </c>
      <c r="C502" s="86" t="str">
        <f>'Input Data'!C518</f>
        <v>MB</v>
      </c>
      <c r="D502" s="86" t="str">
        <f>'Input Data'!D518</f>
        <v>DIESEL LS</v>
      </c>
      <c r="E502" s="86">
        <f>'Input Data'!P518</f>
        <v>106.1</v>
      </c>
      <c r="F502" s="86">
        <f>'Input Data'!F518</f>
        <v>4</v>
      </c>
      <c r="G502" s="86">
        <f>'Input Data'!G518</f>
        <v>12.5</v>
      </c>
      <c r="H502" s="86">
        <f>'Input Data'!H518</f>
        <v>0</v>
      </c>
      <c r="I502" s="86">
        <f>'Input Data'!I518</f>
        <v>0</v>
      </c>
      <c r="J502" s="86">
        <f t="shared" si="14"/>
        <v>122.6</v>
      </c>
      <c r="K502" s="88">
        <f>J502*'Input Data'!AF518</f>
        <v>6.13</v>
      </c>
      <c r="L502" s="88">
        <f>J502*'Input Data'!AG518</f>
        <v>0</v>
      </c>
      <c r="M502" s="88">
        <f t="shared" si="15"/>
        <v>128.72999999999999</v>
      </c>
    </row>
    <row r="503" spans="1:13" hidden="1" x14ac:dyDescent="0.2">
      <c r="A503" s="86" t="str">
        <f>'Input Data'!B519</f>
        <v>PRAWDA</v>
      </c>
      <c r="B503" s="86" t="str">
        <f>'Input Data'!AH519</f>
        <v>TRANS CANADA HWY 1 EAST</v>
      </c>
      <c r="C503" s="86" t="str">
        <f>'Input Data'!C519</f>
        <v>MB</v>
      </c>
      <c r="D503" s="86" t="str">
        <f>'Input Data'!D519</f>
        <v>UNBRAND DEF</v>
      </c>
      <c r="E503" s="86">
        <f>'Input Data'!P519</f>
        <v>119.5</v>
      </c>
      <c r="F503" s="86">
        <f>'Input Data'!F519</f>
        <v>0</v>
      </c>
      <c r="G503" s="86">
        <f>'Input Data'!G519</f>
        <v>0</v>
      </c>
      <c r="H503" s="86">
        <f>'Input Data'!H519</f>
        <v>0</v>
      </c>
      <c r="I503" s="86">
        <f>'Input Data'!I519</f>
        <v>0</v>
      </c>
      <c r="J503" s="86">
        <f t="shared" si="14"/>
        <v>119.5</v>
      </c>
      <c r="K503" s="88">
        <f>J503*'Input Data'!AF519</f>
        <v>15.535</v>
      </c>
      <c r="L503" s="88">
        <f>J503*'Input Data'!AG519</f>
        <v>0</v>
      </c>
      <c r="M503" s="88">
        <f t="shared" si="15"/>
        <v>135.035</v>
      </c>
    </row>
    <row r="504" spans="1:13" hidden="1" x14ac:dyDescent="0.2">
      <c r="A504" s="86" t="str">
        <f>'Input Data'!B520</f>
        <v>WINNIPEG</v>
      </c>
      <c r="B504" s="86" t="str">
        <f>'Input Data'!AH520</f>
        <v>1300 REDONDA STREET</v>
      </c>
      <c r="C504" s="86" t="str">
        <f>'Input Data'!C520</f>
        <v>MB</v>
      </c>
      <c r="D504" s="86" t="str">
        <f>'Input Data'!D520</f>
        <v>DIESEL LS</v>
      </c>
      <c r="E504" s="86">
        <f>'Input Data'!P520</f>
        <v>105.6</v>
      </c>
      <c r="F504" s="86">
        <f>'Input Data'!F520</f>
        <v>4</v>
      </c>
      <c r="G504" s="86">
        <f>'Input Data'!G520</f>
        <v>12.5</v>
      </c>
      <c r="H504" s="86">
        <f>'Input Data'!H520</f>
        <v>0</v>
      </c>
      <c r="I504" s="86">
        <f>'Input Data'!I520</f>
        <v>0</v>
      </c>
      <c r="J504" s="86">
        <f t="shared" si="14"/>
        <v>122.1</v>
      </c>
      <c r="K504" s="88">
        <f>J504*'Input Data'!AF520</f>
        <v>6.1050000000000004</v>
      </c>
      <c r="L504" s="88">
        <f>J504*'Input Data'!AG520</f>
        <v>0</v>
      </c>
      <c r="M504" s="88">
        <f t="shared" si="15"/>
        <v>128.20499999999998</v>
      </c>
    </row>
    <row r="505" spans="1:13" hidden="1" x14ac:dyDescent="0.2">
      <c r="A505" s="86" t="str">
        <f>'Input Data'!B521</f>
        <v>WINNIPEG</v>
      </c>
      <c r="B505" s="86" t="str">
        <f>'Input Data'!AH521</f>
        <v>1300 REDONDA STREET</v>
      </c>
      <c r="C505" s="86" t="str">
        <f>'Input Data'!C521</f>
        <v>MB</v>
      </c>
      <c r="D505" s="86" t="str">
        <f>'Input Data'!D521</f>
        <v>UNBRAND DEF</v>
      </c>
      <c r="E505" s="86">
        <f>'Input Data'!P521</f>
        <v>74.8</v>
      </c>
      <c r="F505" s="86">
        <f>'Input Data'!F521</f>
        <v>0</v>
      </c>
      <c r="G505" s="86">
        <f>'Input Data'!G521</f>
        <v>0</v>
      </c>
      <c r="H505" s="86">
        <f>'Input Data'!H521</f>
        <v>0</v>
      </c>
      <c r="I505" s="86">
        <f>'Input Data'!I521</f>
        <v>0</v>
      </c>
      <c r="J505" s="86">
        <f t="shared" si="14"/>
        <v>74.8</v>
      </c>
      <c r="K505" s="88">
        <f>J505*'Input Data'!AF521</f>
        <v>9.7240000000000002</v>
      </c>
      <c r="L505" s="88">
        <f>J505*'Input Data'!AG521</f>
        <v>0</v>
      </c>
      <c r="M505" s="88">
        <f t="shared" si="15"/>
        <v>84.524000000000001</v>
      </c>
    </row>
    <row r="506" spans="1:13" hidden="1" x14ac:dyDescent="0.2">
      <c r="A506" s="86" t="str">
        <f>'Input Data'!B522</f>
        <v>WINNIPEG</v>
      </c>
      <c r="B506" s="86" t="str">
        <f>'Input Data'!AH522</f>
        <v>25 LOWSON CRES</v>
      </c>
      <c r="C506" s="86" t="str">
        <f>'Input Data'!C522</f>
        <v>MB</v>
      </c>
      <c r="D506" s="86" t="str">
        <f>'Input Data'!D522</f>
        <v>DIESEL LS</v>
      </c>
      <c r="E506" s="86">
        <f>'Input Data'!P522</f>
        <v>105.7</v>
      </c>
      <c r="F506" s="86">
        <f>'Input Data'!F522</f>
        <v>4</v>
      </c>
      <c r="G506" s="86">
        <f>'Input Data'!G522</f>
        <v>12.5</v>
      </c>
      <c r="H506" s="86">
        <f>'Input Data'!H522</f>
        <v>0</v>
      </c>
      <c r="I506" s="86">
        <f>'Input Data'!I522</f>
        <v>0</v>
      </c>
      <c r="J506" s="86">
        <f t="shared" si="14"/>
        <v>122.2</v>
      </c>
      <c r="K506" s="88">
        <f>J506*'Input Data'!AF522</f>
        <v>6.11</v>
      </c>
      <c r="L506" s="88">
        <f>J506*'Input Data'!AG522</f>
        <v>0</v>
      </c>
      <c r="M506" s="88">
        <f t="shared" si="15"/>
        <v>128.31</v>
      </c>
    </row>
    <row r="507" spans="1:13" hidden="1" x14ac:dyDescent="0.2">
      <c r="A507" s="86" t="str">
        <f>'Input Data'!B523</f>
        <v>WINNIPEG</v>
      </c>
      <c r="B507" s="86" t="str">
        <f>'Input Data'!AH523</f>
        <v>25 LOWSON CRES</v>
      </c>
      <c r="C507" s="86" t="str">
        <f>'Input Data'!C523</f>
        <v>MB</v>
      </c>
      <c r="D507" s="86" t="str">
        <f>'Input Data'!D523</f>
        <v>ETHANOL REG</v>
      </c>
      <c r="E507" s="86">
        <f>'Input Data'!P523</f>
        <v>93.1</v>
      </c>
      <c r="F507" s="86">
        <f>'Input Data'!F523</f>
        <v>10</v>
      </c>
      <c r="G507" s="86">
        <f>'Input Data'!G523</f>
        <v>12.5</v>
      </c>
      <c r="H507" s="86">
        <f>'Input Data'!H523</f>
        <v>0</v>
      </c>
      <c r="I507" s="86">
        <f>'Input Data'!I523</f>
        <v>0</v>
      </c>
      <c r="J507" s="86">
        <f t="shared" si="14"/>
        <v>115.6</v>
      </c>
      <c r="K507" s="88">
        <f>J507*'Input Data'!AF523</f>
        <v>5.78</v>
      </c>
      <c r="L507" s="88">
        <f>J507*'Input Data'!AG523</f>
        <v>0</v>
      </c>
      <c r="M507" s="88">
        <f t="shared" si="15"/>
        <v>121.38</v>
      </c>
    </row>
    <row r="508" spans="1:13" hidden="1" x14ac:dyDescent="0.2">
      <c r="A508" s="86" t="str">
        <f>'Input Data'!B524</f>
        <v>WINNIPEG</v>
      </c>
      <c r="B508" s="86" t="str">
        <f>'Input Data'!AH524</f>
        <v>25 LOWSON CRES</v>
      </c>
      <c r="C508" s="86" t="str">
        <f>'Input Data'!C524</f>
        <v>MB</v>
      </c>
      <c r="D508" s="86" t="str">
        <f>'Input Data'!D524</f>
        <v>REGULAR</v>
      </c>
      <c r="E508" s="86">
        <f>'Input Data'!P524</f>
        <v>89.1</v>
      </c>
      <c r="F508" s="86">
        <f>'Input Data'!F524</f>
        <v>10</v>
      </c>
      <c r="G508" s="86">
        <f>'Input Data'!G524</f>
        <v>12.5</v>
      </c>
      <c r="H508" s="86">
        <f>'Input Data'!H524</f>
        <v>0</v>
      </c>
      <c r="I508" s="86">
        <f>'Input Data'!I524</f>
        <v>0</v>
      </c>
      <c r="J508" s="86">
        <f t="shared" si="14"/>
        <v>111.6</v>
      </c>
      <c r="K508" s="88">
        <f>J508*'Input Data'!AF524</f>
        <v>5.58</v>
      </c>
      <c r="L508" s="88">
        <f>J508*'Input Data'!AG524</f>
        <v>0</v>
      </c>
      <c r="M508" s="88">
        <f t="shared" si="15"/>
        <v>117.17999999999999</v>
      </c>
    </row>
    <row r="509" spans="1:13" hidden="1" x14ac:dyDescent="0.2">
      <c r="A509" s="86" t="str">
        <f>'Input Data'!B525</f>
        <v>WINNIPEG</v>
      </c>
      <c r="B509" s="86" t="str">
        <f>'Input Data'!AH525</f>
        <v>1991 BROOKSIDE BLVD</v>
      </c>
      <c r="C509" s="86" t="str">
        <f>'Input Data'!C525</f>
        <v>MB</v>
      </c>
      <c r="D509" s="86" t="str">
        <f>'Input Data'!D525</f>
        <v>D LS DYED</v>
      </c>
      <c r="E509" s="86">
        <f>'Input Data'!P525</f>
        <v>105.7</v>
      </c>
      <c r="F509" s="86">
        <f>'Input Data'!F525</f>
        <v>4</v>
      </c>
      <c r="G509" s="86">
        <f>'Input Data'!G525</f>
        <v>0</v>
      </c>
      <c r="H509" s="86">
        <f>'Input Data'!H525</f>
        <v>0</v>
      </c>
      <c r="I509" s="86">
        <f>'Input Data'!I525</f>
        <v>0</v>
      </c>
      <c r="J509" s="86">
        <f t="shared" si="14"/>
        <v>109.7</v>
      </c>
      <c r="K509" s="88">
        <f>J509*'Input Data'!AF525</f>
        <v>5.4850000000000003</v>
      </c>
      <c r="L509" s="88">
        <f>J509*'Input Data'!AG525</f>
        <v>0</v>
      </c>
      <c r="M509" s="88">
        <f t="shared" si="15"/>
        <v>115.185</v>
      </c>
    </row>
    <row r="510" spans="1:13" hidden="1" x14ac:dyDescent="0.2">
      <c r="A510" s="86" t="str">
        <f>'Input Data'!B526</f>
        <v>WINNIPEG</v>
      </c>
      <c r="B510" s="86" t="str">
        <f>'Input Data'!AH526</f>
        <v>1991 BROOKSIDE BLVD</v>
      </c>
      <c r="C510" s="86" t="str">
        <f>'Input Data'!C526</f>
        <v>MB</v>
      </c>
      <c r="D510" s="86" t="str">
        <f>'Input Data'!D526</f>
        <v>DIESEL LS</v>
      </c>
      <c r="E510" s="86">
        <f>'Input Data'!P526</f>
        <v>105.7</v>
      </c>
      <c r="F510" s="86">
        <f>'Input Data'!F526</f>
        <v>4</v>
      </c>
      <c r="G510" s="86">
        <f>'Input Data'!G526</f>
        <v>12.5</v>
      </c>
      <c r="H510" s="86">
        <f>'Input Data'!H526</f>
        <v>0</v>
      </c>
      <c r="I510" s="86">
        <f>'Input Data'!I526</f>
        <v>0</v>
      </c>
      <c r="J510" s="86">
        <f t="shared" si="14"/>
        <v>122.2</v>
      </c>
      <c r="K510" s="88">
        <f>J510*'Input Data'!AF526</f>
        <v>6.11</v>
      </c>
      <c r="L510" s="88">
        <f>J510*'Input Data'!AG526</f>
        <v>0</v>
      </c>
      <c r="M510" s="88">
        <f t="shared" si="15"/>
        <v>128.31</v>
      </c>
    </row>
    <row r="511" spans="1:13" hidden="1" x14ac:dyDescent="0.2">
      <c r="A511" s="86" t="str">
        <f>'Input Data'!B527</f>
        <v>WINNIPEG</v>
      </c>
      <c r="B511" s="86" t="str">
        <f>'Input Data'!AH527</f>
        <v>922 DUGALD RD</v>
      </c>
      <c r="C511" s="86" t="str">
        <f>'Input Data'!C527</f>
        <v>MB</v>
      </c>
      <c r="D511" s="86" t="str">
        <f>'Input Data'!D527</f>
        <v>D LS DYED</v>
      </c>
      <c r="E511" s="86">
        <f>'Input Data'!P527</f>
        <v>105.7</v>
      </c>
      <c r="F511" s="86">
        <f>'Input Data'!F527</f>
        <v>4</v>
      </c>
      <c r="G511" s="86">
        <f>'Input Data'!G527</f>
        <v>0</v>
      </c>
      <c r="H511" s="86">
        <f>'Input Data'!H527</f>
        <v>0</v>
      </c>
      <c r="I511" s="86">
        <f>'Input Data'!I527</f>
        <v>0</v>
      </c>
      <c r="J511" s="86">
        <f t="shared" si="14"/>
        <v>109.7</v>
      </c>
      <c r="K511" s="88">
        <f>J511*'Input Data'!AF527</f>
        <v>5.4850000000000003</v>
      </c>
      <c r="L511" s="88">
        <f>J511*'Input Data'!AG527</f>
        <v>0</v>
      </c>
      <c r="M511" s="88">
        <f t="shared" si="15"/>
        <v>115.185</v>
      </c>
    </row>
    <row r="512" spans="1:13" hidden="1" x14ac:dyDescent="0.2">
      <c r="A512" s="86" t="str">
        <f>'Input Data'!B528</f>
        <v>WINNIPEG</v>
      </c>
      <c r="B512" s="86" t="str">
        <f>'Input Data'!AH528</f>
        <v>922 DUGALD RD</v>
      </c>
      <c r="C512" s="86" t="str">
        <f>'Input Data'!C528</f>
        <v>MB</v>
      </c>
      <c r="D512" s="86" t="str">
        <f>'Input Data'!D528</f>
        <v>DIESEL LS</v>
      </c>
      <c r="E512" s="86">
        <f>'Input Data'!P528</f>
        <v>105.7</v>
      </c>
      <c r="F512" s="86">
        <f>'Input Data'!F528</f>
        <v>4</v>
      </c>
      <c r="G512" s="86">
        <f>'Input Data'!G528</f>
        <v>12.5</v>
      </c>
      <c r="H512" s="86">
        <f>'Input Data'!H528</f>
        <v>0</v>
      </c>
      <c r="I512" s="86">
        <f>'Input Data'!I528</f>
        <v>0</v>
      </c>
      <c r="J512" s="86">
        <f t="shared" si="14"/>
        <v>122.2</v>
      </c>
      <c r="K512" s="88">
        <f>J512*'Input Data'!AF528</f>
        <v>6.11</v>
      </c>
      <c r="L512" s="88">
        <f>J512*'Input Data'!AG528</f>
        <v>0</v>
      </c>
      <c r="M512" s="88">
        <f t="shared" si="15"/>
        <v>128.31</v>
      </c>
    </row>
    <row r="513" spans="1:13" hidden="1" x14ac:dyDescent="0.2">
      <c r="A513" s="86" t="str">
        <f>'Input Data'!B529</f>
        <v>WINNIPEG</v>
      </c>
      <c r="B513" s="86" t="str">
        <f>'Input Data'!AH529</f>
        <v>922 DUGALD RD</v>
      </c>
      <c r="C513" s="86" t="str">
        <f>'Input Data'!C529</f>
        <v>MB</v>
      </c>
      <c r="D513" s="86" t="str">
        <f>'Input Data'!D529</f>
        <v>ETH MID</v>
      </c>
      <c r="E513" s="86">
        <f>'Input Data'!P529</f>
        <v>97.6</v>
      </c>
      <c r="F513" s="86">
        <f>'Input Data'!F529</f>
        <v>10</v>
      </c>
      <c r="G513" s="86">
        <f>'Input Data'!G529</f>
        <v>12.5</v>
      </c>
      <c r="H513" s="86">
        <f>'Input Data'!H529</f>
        <v>0</v>
      </c>
      <c r="I513" s="86">
        <f>'Input Data'!I529</f>
        <v>0</v>
      </c>
      <c r="J513" s="86">
        <f t="shared" si="14"/>
        <v>120.1</v>
      </c>
      <c r="K513" s="88">
        <f>J513*'Input Data'!AF529</f>
        <v>6.0049999999999999</v>
      </c>
      <c r="L513" s="88">
        <f>J513*'Input Data'!AG529</f>
        <v>0</v>
      </c>
      <c r="M513" s="88">
        <f t="shared" si="15"/>
        <v>126.10499999999999</v>
      </c>
    </row>
    <row r="514" spans="1:13" hidden="1" x14ac:dyDescent="0.2">
      <c r="A514" s="86" t="str">
        <f>'Input Data'!B530</f>
        <v>WINNIPEG</v>
      </c>
      <c r="B514" s="86" t="str">
        <f>'Input Data'!AH530</f>
        <v>922 DUGALD RD</v>
      </c>
      <c r="C514" s="86" t="str">
        <f>'Input Data'!C530</f>
        <v>MB</v>
      </c>
      <c r="D514" s="86" t="str">
        <f>'Input Data'!D530</f>
        <v>ETH REG DYE</v>
      </c>
      <c r="E514" s="86">
        <f>'Input Data'!P530</f>
        <v>93.1</v>
      </c>
      <c r="F514" s="86">
        <f>'Input Data'!F530</f>
        <v>10</v>
      </c>
      <c r="G514" s="86">
        <f>'Input Data'!G530</f>
        <v>2.7</v>
      </c>
      <c r="H514" s="86">
        <f>'Input Data'!H530</f>
        <v>0</v>
      </c>
      <c r="I514" s="86">
        <f>'Input Data'!I530</f>
        <v>0</v>
      </c>
      <c r="J514" s="86">
        <f t="shared" si="14"/>
        <v>105.8</v>
      </c>
      <c r="K514" s="88">
        <f>J514*'Input Data'!AF530</f>
        <v>5.29</v>
      </c>
      <c r="L514" s="88">
        <f>J514*'Input Data'!AG530</f>
        <v>0</v>
      </c>
      <c r="M514" s="88">
        <f t="shared" si="15"/>
        <v>111.09</v>
      </c>
    </row>
    <row r="515" spans="1:13" hidden="1" x14ac:dyDescent="0.2">
      <c r="A515" s="86" t="str">
        <f>'Input Data'!B531</f>
        <v>WINNIPEG</v>
      </c>
      <c r="B515" s="86" t="str">
        <f>'Input Data'!AH531</f>
        <v>922 DUGALD RD</v>
      </c>
      <c r="C515" s="86" t="str">
        <f>'Input Data'!C531</f>
        <v>MB</v>
      </c>
      <c r="D515" s="86" t="str">
        <f>'Input Data'!D531</f>
        <v>ETHANOL REG</v>
      </c>
      <c r="E515" s="86">
        <f>'Input Data'!P531</f>
        <v>93.1</v>
      </c>
      <c r="F515" s="86">
        <f>'Input Data'!F531</f>
        <v>10</v>
      </c>
      <c r="G515" s="86">
        <f>'Input Data'!G531</f>
        <v>12.5</v>
      </c>
      <c r="H515" s="86">
        <f>'Input Data'!H531</f>
        <v>0</v>
      </c>
      <c r="I515" s="86">
        <f>'Input Data'!I531</f>
        <v>0</v>
      </c>
      <c r="J515" s="86">
        <f t="shared" si="14"/>
        <v>115.6</v>
      </c>
      <c r="K515" s="88">
        <f>J515*'Input Data'!AF531</f>
        <v>5.78</v>
      </c>
      <c r="L515" s="88">
        <f>J515*'Input Data'!AG531</f>
        <v>0</v>
      </c>
      <c r="M515" s="88">
        <f t="shared" si="15"/>
        <v>121.38</v>
      </c>
    </row>
    <row r="516" spans="1:13" hidden="1" x14ac:dyDescent="0.2">
      <c r="A516" s="86" t="str">
        <f>'Input Data'!B532</f>
        <v>WINNIPEG</v>
      </c>
      <c r="B516" s="86" t="str">
        <f>'Input Data'!AH532</f>
        <v>922 DUGALD RD</v>
      </c>
      <c r="C516" s="86" t="str">
        <f>'Input Data'!C532</f>
        <v>MB</v>
      </c>
      <c r="D516" s="86" t="str">
        <f>'Input Data'!D532</f>
        <v>MID</v>
      </c>
      <c r="E516" s="86">
        <f>'Input Data'!P532</f>
        <v>86.3</v>
      </c>
      <c r="F516" s="86">
        <f>'Input Data'!F532</f>
        <v>10</v>
      </c>
      <c r="G516" s="86">
        <f>'Input Data'!G532</f>
        <v>12.5</v>
      </c>
      <c r="H516" s="86">
        <f>'Input Data'!H532</f>
        <v>0</v>
      </c>
      <c r="I516" s="86">
        <f>'Input Data'!I532</f>
        <v>0</v>
      </c>
      <c r="J516" s="86">
        <f t="shared" si="14"/>
        <v>108.8</v>
      </c>
      <c r="K516" s="88">
        <f>J516*'Input Data'!AF532</f>
        <v>5.44</v>
      </c>
      <c r="L516" s="88">
        <f>J516*'Input Data'!AG532</f>
        <v>0</v>
      </c>
      <c r="M516" s="88">
        <f t="shared" si="15"/>
        <v>114.24</v>
      </c>
    </row>
    <row r="517" spans="1:13" hidden="1" x14ac:dyDescent="0.2">
      <c r="A517" s="86" t="str">
        <f>'Input Data'!B533</f>
        <v>WINNIPEG</v>
      </c>
      <c r="B517" s="86" t="str">
        <f>'Input Data'!AH533</f>
        <v>922 DUGALD RD</v>
      </c>
      <c r="C517" s="86" t="str">
        <f>'Input Data'!C533</f>
        <v>MB</v>
      </c>
      <c r="D517" s="86" t="str">
        <f>'Input Data'!D533</f>
        <v>PREM DYED</v>
      </c>
      <c r="E517" s="86">
        <f>'Input Data'!P533</f>
        <v>113.1</v>
      </c>
      <c r="F517" s="86">
        <f>'Input Data'!F533</f>
        <v>10</v>
      </c>
      <c r="G517" s="86">
        <f>'Input Data'!G533</f>
        <v>2.7</v>
      </c>
      <c r="H517" s="86">
        <f>'Input Data'!H533</f>
        <v>0</v>
      </c>
      <c r="I517" s="86">
        <f>'Input Data'!I533</f>
        <v>0</v>
      </c>
      <c r="J517" s="86">
        <f t="shared" si="14"/>
        <v>125.8</v>
      </c>
      <c r="K517" s="88">
        <f>J517*'Input Data'!AF533</f>
        <v>6.29</v>
      </c>
      <c r="L517" s="88">
        <f>J517*'Input Data'!AG533</f>
        <v>0</v>
      </c>
      <c r="M517" s="88">
        <f t="shared" si="15"/>
        <v>132.09</v>
      </c>
    </row>
    <row r="518" spans="1:13" hidden="1" x14ac:dyDescent="0.2">
      <c r="A518" s="86" t="str">
        <f>'Input Data'!B534</f>
        <v>WINNIPEG</v>
      </c>
      <c r="B518" s="86" t="str">
        <f>'Input Data'!AH534</f>
        <v>922 DUGALD RD</v>
      </c>
      <c r="C518" s="86" t="str">
        <f>'Input Data'!C534</f>
        <v>MB</v>
      </c>
      <c r="D518" s="86" t="str">
        <f>'Input Data'!D534</f>
        <v>PREMIUM</v>
      </c>
      <c r="E518" s="86">
        <f>'Input Data'!P534</f>
        <v>113.1</v>
      </c>
      <c r="F518" s="86">
        <f>'Input Data'!F534</f>
        <v>10</v>
      </c>
      <c r="G518" s="86">
        <f>'Input Data'!G534</f>
        <v>12.5</v>
      </c>
      <c r="H518" s="86">
        <f>'Input Data'!H534</f>
        <v>0</v>
      </c>
      <c r="I518" s="86">
        <f>'Input Data'!I534</f>
        <v>0</v>
      </c>
      <c r="J518" s="86">
        <f t="shared" si="14"/>
        <v>135.6</v>
      </c>
      <c r="K518" s="88">
        <f>J518*'Input Data'!AF534</f>
        <v>6.78</v>
      </c>
      <c r="L518" s="88">
        <f>J518*'Input Data'!AG534</f>
        <v>0</v>
      </c>
      <c r="M518" s="88">
        <f t="shared" si="15"/>
        <v>142.38</v>
      </c>
    </row>
    <row r="519" spans="1:13" hidden="1" x14ac:dyDescent="0.2">
      <c r="A519" s="86" t="str">
        <f>'Input Data'!B535</f>
        <v>WINNIPEG</v>
      </c>
      <c r="B519" s="86" t="str">
        <f>'Input Data'!AH535</f>
        <v>922 DUGALD RD</v>
      </c>
      <c r="C519" s="86" t="str">
        <f>'Input Data'!C535</f>
        <v>MB</v>
      </c>
      <c r="D519" s="86" t="str">
        <f>'Input Data'!D535</f>
        <v>REGULAR</v>
      </c>
      <c r="E519" s="86">
        <f>'Input Data'!P535</f>
        <v>89.1</v>
      </c>
      <c r="F519" s="86">
        <f>'Input Data'!F535</f>
        <v>10</v>
      </c>
      <c r="G519" s="86">
        <f>'Input Data'!G535</f>
        <v>12.5</v>
      </c>
      <c r="H519" s="86">
        <f>'Input Data'!H535</f>
        <v>0</v>
      </c>
      <c r="I519" s="86">
        <f>'Input Data'!I535</f>
        <v>0</v>
      </c>
      <c r="J519" s="86">
        <f t="shared" si="14"/>
        <v>111.6</v>
      </c>
      <c r="K519" s="88">
        <f>J519*'Input Data'!AF535</f>
        <v>5.58</v>
      </c>
      <c r="L519" s="88">
        <f>J519*'Input Data'!AG535</f>
        <v>0</v>
      </c>
      <c r="M519" s="88">
        <f t="shared" si="15"/>
        <v>117.17999999999999</v>
      </c>
    </row>
    <row r="520" spans="1:13" hidden="1" x14ac:dyDescent="0.2">
      <c r="A520" s="86" t="str">
        <f>'Input Data'!B536</f>
        <v>WINNIPEG</v>
      </c>
      <c r="B520" s="86" t="str">
        <f>'Input Data'!AH536</f>
        <v>922 DUGALD RD</v>
      </c>
      <c r="C520" s="86" t="str">
        <f>'Input Data'!C536</f>
        <v>MB</v>
      </c>
      <c r="D520" s="86" t="str">
        <f>'Input Data'!D536</f>
        <v>UNBRAND DEF</v>
      </c>
      <c r="E520" s="86">
        <f>'Input Data'!P536</f>
        <v>105.2</v>
      </c>
      <c r="F520" s="86">
        <f>'Input Data'!F536</f>
        <v>0</v>
      </c>
      <c r="G520" s="86">
        <f>'Input Data'!G536</f>
        <v>0</v>
      </c>
      <c r="H520" s="86">
        <f>'Input Data'!H536</f>
        <v>0</v>
      </c>
      <c r="I520" s="86">
        <f>'Input Data'!I536</f>
        <v>0</v>
      </c>
      <c r="J520" s="86">
        <f t="shared" si="14"/>
        <v>105.2</v>
      </c>
      <c r="K520" s="88">
        <f>J520*'Input Data'!AF536</f>
        <v>13.676</v>
      </c>
      <c r="L520" s="88">
        <f>J520*'Input Data'!AG536</f>
        <v>0</v>
      </c>
      <c r="M520" s="88">
        <f t="shared" si="15"/>
        <v>118.876</v>
      </c>
    </row>
    <row r="521" spans="1:13" hidden="1" x14ac:dyDescent="0.2">
      <c r="A521" s="86" t="str">
        <f>'Input Data'!B537</f>
        <v>AFTON STATION</v>
      </c>
      <c r="B521" s="86" t="str">
        <f>'Input Data'!AH537</f>
        <v>86 BAYSIDE ROAD</v>
      </c>
      <c r="C521" s="86" t="str">
        <f>'Input Data'!C537</f>
        <v>NS</v>
      </c>
      <c r="D521" s="86" t="str">
        <f>'Input Data'!D537</f>
        <v>DIESEL LS</v>
      </c>
      <c r="E521" s="86">
        <f>'Input Data'!P537</f>
        <v>101.8</v>
      </c>
      <c r="F521" s="86">
        <f>'Input Data'!F537</f>
        <v>4</v>
      </c>
      <c r="G521" s="86">
        <f>'Input Data'!G537</f>
        <v>15.4</v>
      </c>
      <c r="H521" s="86">
        <f>'Input Data'!H537</f>
        <v>0</v>
      </c>
      <c r="I521" s="86">
        <f>'Input Data'!I537</f>
        <v>0</v>
      </c>
      <c r="J521" s="86">
        <f t="shared" si="14"/>
        <v>121.2</v>
      </c>
      <c r="K521" s="88">
        <f>J521*'Input Data'!AF537</f>
        <v>18.18</v>
      </c>
      <c r="L521" s="88">
        <f>J521*'Input Data'!AG537</f>
        <v>0</v>
      </c>
      <c r="M521" s="88">
        <f t="shared" si="15"/>
        <v>139.38</v>
      </c>
    </row>
    <row r="522" spans="1:13" hidden="1" x14ac:dyDescent="0.2">
      <c r="A522" s="86" t="str">
        <f>'Input Data'!B538</f>
        <v>AFTON STATION</v>
      </c>
      <c r="B522" s="86" t="str">
        <f>'Input Data'!AH538</f>
        <v>86 BAYSIDE ROAD</v>
      </c>
      <c r="C522" s="86" t="str">
        <f>'Input Data'!C538</f>
        <v>NS</v>
      </c>
      <c r="D522" s="86" t="str">
        <f>'Input Data'!D538</f>
        <v>UNBRAND DEF</v>
      </c>
      <c r="E522" s="86">
        <f>'Input Data'!P538</f>
        <v>99.1</v>
      </c>
      <c r="F522" s="86">
        <f>'Input Data'!F538</f>
        <v>0</v>
      </c>
      <c r="G522" s="86">
        <f>'Input Data'!G538</f>
        <v>0</v>
      </c>
      <c r="H522" s="86">
        <f>'Input Data'!H538</f>
        <v>0</v>
      </c>
      <c r="I522" s="86">
        <f>'Input Data'!I538</f>
        <v>0</v>
      </c>
      <c r="J522" s="86">
        <f t="shared" si="14"/>
        <v>99.1</v>
      </c>
      <c r="K522" s="88">
        <f>J522*'Input Data'!AF538</f>
        <v>14.864999999999998</v>
      </c>
      <c r="L522" s="88">
        <f>J522*'Input Data'!AG538</f>
        <v>0</v>
      </c>
      <c r="M522" s="88">
        <f t="shared" si="15"/>
        <v>113.96499999999999</v>
      </c>
    </row>
    <row r="523" spans="1:13" hidden="1" x14ac:dyDescent="0.2">
      <c r="A523" s="86" t="str">
        <f>'Input Data'!B539</f>
        <v>BAINSVILLE</v>
      </c>
      <c r="B523" s="86" t="str">
        <f>'Input Data'!AH539</f>
        <v>6115 4TH LINE ROAD</v>
      </c>
      <c r="C523" s="86" t="str">
        <f>'Input Data'!C539</f>
        <v>ON</v>
      </c>
      <c r="D523" s="86" t="str">
        <f>'Input Data'!D539</f>
        <v>D LS DYED</v>
      </c>
      <c r="E523" s="86">
        <f>'Input Data'!P539</f>
        <v>104.5</v>
      </c>
      <c r="F523" s="86">
        <f>'Input Data'!F539</f>
        <v>4</v>
      </c>
      <c r="G523" s="86">
        <f>'Input Data'!G539</f>
        <v>0</v>
      </c>
      <c r="H523" s="86">
        <f>'Input Data'!H539</f>
        <v>0</v>
      </c>
      <c r="I523" s="86">
        <f>'Input Data'!I539</f>
        <v>0</v>
      </c>
      <c r="J523" s="86">
        <f t="shared" si="14"/>
        <v>108.5</v>
      </c>
      <c r="K523" s="88">
        <f>J523*'Input Data'!AF539</f>
        <v>14.105</v>
      </c>
      <c r="L523" s="88">
        <f>J523*'Input Data'!AG539</f>
        <v>0</v>
      </c>
      <c r="M523" s="88">
        <f t="shared" si="15"/>
        <v>122.605</v>
      </c>
    </row>
    <row r="524" spans="1:13" hidden="1" x14ac:dyDescent="0.2">
      <c r="A524" s="86" t="str">
        <f>'Input Data'!B540</f>
        <v>BAINSVILLE</v>
      </c>
      <c r="B524" s="86" t="str">
        <f>'Input Data'!AH540</f>
        <v>6115 4TH LINE ROAD</v>
      </c>
      <c r="C524" s="86" t="str">
        <f>'Input Data'!C540</f>
        <v>ON</v>
      </c>
      <c r="D524" s="86" t="str">
        <f>'Input Data'!D540</f>
        <v>DIESEL LS</v>
      </c>
      <c r="E524" s="86">
        <f>'Input Data'!P540</f>
        <v>104.5</v>
      </c>
      <c r="F524" s="86">
        <f>'Input Data'!F540</f>
        <v>4</v>
      </c>
      <c r="G524" s="86">
        <f>'Input Data'!G540</f>
        <v>9</v>
      </c>
      <c r="H524" s="86">
        <f>'Input Data'!H540</f>
        <v>0</v>
      </c>
      <c r="I524" s="86">
        <f>'Input Data'!I540</f>
        <v>0</v>
      </c>
      <c r="J524" s="86">
        <f t="shared" ref="J524:J587" si="16">SUM(E524:I524)</f>
        <v>117.5</v>
      </c>
      <c r="K524" s="88">
        <f>J524*'Input Data'!AF540</f>
        <v>15.275</v>
      </c>
      <c r="L524" s="88">
        <f>J524*'Input Data'!AG540</f>
        <v>0</v>
      </c>
      <c r="M524" s="88">
        <f t="shared" ref="M524:M587" si="17">SUM(J524:L524)</f>
        <v>132.77500000000001</v>
      </c>
    </row>
    <row r="525" spans="1:13" hidden="1" x14ac:dyDescent="0.2">
      <c r="A525" s="86" t="str">
        <f>'Input Data'!B541</f>
        <v>BAINSVILLE</v>
      </c>
      <c r="B525" s="86" t="str">
        <f>'Input Data'!AH541</f>
        <v>6115 4TH LINE ROAD</v>
      </c>
      <c r="C525" s="86" t="str">
        <f>'Input Data'!C541</f>
        <v>ON</v>
      </c>
      <c r="D525" s="86" t="str">
        <f>'Input Data'!D541</f>
        <v>UNBRAND DEF</v>
      </c>
      <c r="E525" s="86">
        <f>'Input Data'!P541</f>
        <v>122.9</v>
      </c>
      <c r="F525" s="86">
        <f>'Input Data'!F541</f>
        <v>0</v>
      </c>
      <c r="G525" s="86">
        <f>'Input Data'!G541</f>
        <v>0</v>
      </c>
      <c r="H525" s="86">
        <f>'Input Data'!H541</f>
        <v>0</v>
      </c>
      <c r="I525" s="86">
        <f>'Input Data'!I541</f>
        <v>0</v>
      </c>
      <c r="J525" s="86">
        <f t="shared" si="16"/>
        <v>122.9</v>
      </c>
      <c r="K525" s="88">
        <f>J525*'Input Data'!AF541</f>
        <v>15.977000000000002</v>
      </c>
      <c r="L525" s="88">
        <f>J525*'Input Data'!AG541</f>
        <v>0</v>
      </c>
      <c r="M525" s="88">
        <f t="shared" si="17"/>
        <v>138.87700000000001</v>
      </c>
    </row>
    <row r="526" spans="1:13" hidden="1" x14ac:dyDescent="0.2">
      <c r="A526" s="86" t="str">
        <f>'Input Data'!B542</f>
        <v>BELLEVILLE</v>
      </c>
      <c r="B526" s="86" t="str">
        <f>'Input Data'!AH542</f>
        <v>902 Wallbridge Loyalist Road</v>
      </c>
      <c r="C526" s="86" t="str">
        <f>'Input Data'!C542</f>
        <v>ON</v>
      </c>
      <c r="D526" s="86" t="str">
        <f>'Input Data'!D542</f>
        <v>D LS DYED</v>
      </c>
      <c r="E526" s="86">
        <f>'Input Data'!P542</f>
        <v>104.6</v>
      </c>
      <c r="F526" s="86">
        <f>'Input Data'!F542</f>
        <v>4</v>
      </c>
      <c r="G526" s="86">
        <f>'Input Data'!G542</f>
        <v>0</v>
      </c>
      <c r="H526" s="86">
        <f>'Input Data'!H542</f>
        <v>0</v>
      </c>
      <c r="I526" s="86">
        <f>'Input Data'!I542</f>
        <v>0</v>
      </c>
      <c r="J526" s="86">
        <f t="shared" si="16"/>
        <v>108.6</v>
      </c>
      <c r="K526" s="88">
        <f>J526*'Input Data'!AF542</f>
        <v>14.118</v>
      </c>
      <c r="L526" s="88">
        <f>J526*'Input Data'!AG542</f>
        <v>0</v>
      </c>
      <c r="M526" s="88">
        <f t="shared" si="17"/>
        <v>122.71799999999999</v>
      </c>
    </row>
    <row r="527" spans="1:13" hidden="1" x14ac:dyDescent="0.2">
      <c r="A527" s="86" t="str">
        <f>'Input Data'!B543</f>
        <v>BELLEVILLE</v>
      </c>
      <c r="B527" s="86" t="str">
        <f>'Input Data'!AH543</f>
        <v>902 Wallbridge Loyalist Road</v>
      </c>
      <c r="C527" s="86" t="str">
        <f>'Input Data'!C543</f>
        <v>ON</v>
      </c>
      <c r="D527" s="86" t="str">
        <f>'Input Data'!D543</f>
        <v>DIESEL LS</v>
      </c>
      <c r="E527" s="86">
        <f>'Input Data'!P543</f>
        <v>104.6</v>
      </c>
      <c r="F527" s="86">
        <f>'Input Data'!F543</f>
        <v>4</v>
      </c>
      <c r="G527" s="86">
        <f>'Input Data'!G543</f>
        <v>9</v>
      </c>
      <c r="H527" s="86">
        <f>'Input Data'!H543</f>
        <v>0</v>
      </c>
      <c r="I527" s="86">
        <f>'Input Data'!I543</f>
        <v>0</v>
      </c>
      <c r="J527" s="86">
        <f t="shared" si="16"/>
        <v>117.6</v>
      </c>
      <c r="K527" s="88">
        <f>J527*'Input Data'!AF543</f>
        <v>15.288</v>
      </c>
      <c r="L527" s="88">
        <f>J527*'Input Data'!AG543</f>
        <v>0</v>
      </c>
      <c r="M527" s="88">
        <f t="shared" si="17"/>
        <v>132.88800000000001</v>
      </c>
    </row>
    <row r="528" spans="1:13" hidden="1" x14ac:dyDescent="0.2">
      <c r="A528" s="86" t="str">
        <f>'Input Data'!B544</f>
        <v>BELLEVILLE</v>
      </c>
      <c r="B528" s="86" t="str">
        <f>'Input Data'!AH544</f>
        <v>902 Wallbridge Loyalist Road</v>
      </c>
      <c r="C528" s="86" t="str">
        <f>'Input Data'!C544</f>
        <v>ON</v>
      </c>
      <c r="D528" s="86" t="str">
        <f>'Input Data'!D544</f>
        <v>UNBRAND DEF</v>
      </c>
      <c r="E528" s="86">
        <f>'Input Data'!P544</f>
        <v>106.5</v>
      </c>
      <c r="F528" s="86">
        <f>'Input Data'!F544</f>
        <v>0</v>
      </c>
      <c r="G528" s="86">
        <f>'Input Data'!G544</f>
        <v>0</v>
      </c>
      <c r="H528" s="86">
        <f>'Input Data'!H544</f>
        <v>0</v>
      </c>
      <c r="I528" s="86">
        <f>'Input Data'!I544</f>
        <v>0</v>
      </c>
      <c r="J528" s="86">
        <f t="shared" si="16"/>
        <v>106.5</v>
      </c>
      <c r="K528" s="88">
        <f>J528*'Input Data'!AF544</f>
        <v>13.845000000000001</v>
      </c>
      <c r="L528" s="88">
        <f>J528*'Input Data'!AG544</f>
        <v>0</v>
      </c>
      <c r="M528" s="88">
        <f t="shared" si="17"/>
        <v>120.345</v>
      </c>
    </row>
    <row r="529" spans="1:13" hidden="1" x14ac:dyDescent="0.2">
      <c r="A529" s="86" t="str">
        <f>'Input Data'!B545</f>
        <v>BELMONT</v>
      </c>
      <c r="B529" s="86" t="str">
        <f>'Input Data'!AH545</f>
        <v xml:space="preserve">HWY 401 &amp; 74 </v>
      </c>
      <c r="C529" s="86" t="str">
        <f>'Input Data'!C545</f>
        <v>ON</v>
      </c>
      <c r="D529" s="86" t="str">
        <f>'Input Data'!D545</f>
        <v>D LS DYED</v>
      </c>
      <c r="E529" s="86">
        <f>'Input Data'!P545</f>
        <v>96.5</v>
      </c>
      <c r="F529" s="86">
        <f>'Input Data'!F545</f>
        <v>4</v>
      </c>
      <c r="G529" s="86">
        <f>'Input Data'!G545</f>
        <v>0</v>
      </c>
      <c r="H529" s="86">
        <f>'Input Data'!H545</f>
        <v>0</v>
      </c>
      <c r="I529" s="86">
        <f>'Input Data'!I545</f>
        <v>0</v>
      </c>
      <c r="J529" s="86">
        <f t="shared" si="16"/>
        <v>100.5</v>
      </c>
      <c r="K529" s="88">
        <f>J529*'Input Data'!AF545</f>
        <v>13.065000000000001</v>
      </c>
      <c r="L529" s="88">
        <f>J529*'Input Data'!AG545</f>
        <v>0</v>
      </c>
      <c r="M529" s="88">
        <f t="shared" si="17"/>
        <v>113.565</v>
      </c>
    </row>
    <row r="530" spans="1:13" hidden="1" x14ac:dyDescent="0.2">
      <c r="A530" s="86" t="str">
        <f>'Input Data'!B546</f>
        <v>BELMONT</v>
      </c>
      <c r="B530" s="86" t="str">
        <f>'Input Data'!AH546</f>
        <v xml:space="preserve">HWY 401 &amp; 74 </v>
      </c>
      <c r="C530" s="86" t="str">
        <f>'Input Data'!C546</f>
        <v>ON</v>
      </c>
      <c r="D530" s="86" t="str">
        <f>'Input Data'!D546</f>
        <v>DIESEL LS</v>
      </c>
      <c r="E530" s="86">
        <f>'Input Data'!P546</f>
        <v>96.5</v>
      </c>
      <c r="F530" s="86">
        <f>'Input Data'!F546</f>
        <v>4</v>
      </c>
      <c r="G530" s="86">
        <f>'Input Data'!G546</f>
        <v>9</v>
      </c>
      <c r="H530" s="86">
        <f>'Input Data'!H546</f>
        <v>0</v>
      </c>
      <c r="I530" s="86">
        <f>'Input Data'!I546</f>
        <v>0</v>
      </c>
      <c r="J530" s="86">
        <f t="shared" si="16"/>
        <v>109.5</v>
      </c>
      <c r="K530" s="88">
        <f>J530*'Input Data'!AF546</f>
        <v>14.235000000000001</v>
      </c>
      <c r="L530" s="88">
        <f>J530*'Input Data'!AG546</f>
        <v>0</v>
      </c>
      <c r="M530" s="88">
        <f t="shared" si="17"/>
        <v>123.735</v>
      </c>
    </row>
    <row r="531" spans="1:13" hidden="1" x14ac:dyDescent="0.2">
      <c r="A531" s="86" t="str">
        <f>'Input Data'!B547</f>
        <v>BELMONT</v>
      </c>
      <c r="B531" s="86" t="str">
        <f>'Input Data'!AH547</f>
        <v xml:space="preserve">HWY 401 &amp; 74 </v>
      </c>
      <c r="C531" s="86" t="str">
        <f>'Input Data'!C547</f>
        <v>ON</v>
      </c>
      <c r="D531" s="86" t="str">
        <f>'Input Data'!D547</f>
        <v>ETH MID</v>
      </c>
      <c r="E531" s="86">
        <f>'Input Data'!P547</f>
        <v>88.9</v>
      </c>
      <c r="F531" s="86">
        <f>'Input Data'!F547</f>
        <v>10</v>
      </c>
      <c r="G531" s="86">
        <f>'Input Data'!G547</f>
        <v>9</v>
      </c>
      <c r="H531" s="86">
        <f>'Input Data'!H547</f>
        <v>0</v>
      </c>
      <c r="I531" s="86">
        <f>'Input Data'!I547</f>
        <v>0</v>
      </c>
      <c r="J531" s="86">
        <f t="shared" si="16"/>
        <v>107.9</v>
      </c>
      <c r="K531" s="88">
        <f>J531*'Input Data'!AF547</f>
        <v>14.027000000000001</v>
      </c>
      <c r="L531" s="88">
        <f>J531*'Input Data'!AG547</f>
        <v>0</v>
      </c>
      <c r="M531" s="88">
        <f t="shared" si="17"/>
        <v>121.92700000000001</v>
      </c>
    </row>
    <row r="532" spans="1:13" hidden="1" x14ac:dyDescent="0.2">
      <c r="A532" s="86" t="str">
        <f>'Input Data'!B548</f>
        <v>BELMONT</v>
      </c>
      <c r="B532" s="86" t="str">
        <f>'Input Data'!AH548</f>
        <v xml:space="preserve">HWY 401 &amp; 74 </v>
      </c>
      <c r="C532" s="86" t="str">
        <f>'Input Data'!C548</f>
        <v>ON</v>
      </c>
      <c r="D532" s="86" t="str">
        <f>'Input Data'!D548</f>
        <v>ETHANOL REG</v>
      </c>
      <c r="E532" s="86">
        <f>'Input Data'!P548</f>
        <v>84.4</v>
      </c>
      <c r="F532" s="86">
        <f>'Input Data'!F548</f>
        <v>10</v>
      </c>
      <c r="G532" s="86">
        <f>'Input Data'!G548</f>
        <v>9</v>
      </c>
      <c r="H532" s="86">
        <f>'Input Data'!H548</f>
        <v>0</v>
      </c>
      <c r="I532" s="86">
        <f>'Input Data'!I548</f>
        <v>0</v>
      </c>
      <c r="J532" s="86">
        <f t="shared" si="16"/>
        <v>103.4</v>
      </c>
      <c r="K532" s="88">
        <f>J532*'Input Data'!AF548</f>
        <v>13.442000000000002</v>
      </c>
      <c r="L532" s="88">
        <f>J532*'Input Data'!AG548</f>
        <v>0</v>
      </c>
      <c r="M532" s="88">
        <f t="shared" si="17"/>
        <v>116.84200000000001</v>
      </c>
    </row>
    <row r="533" spans="1:13" hidden="1" x14ac:dyDescent="0.2">
      <c r="A533" s="86" t="str">
        <f>'Input Data'!B549</f>
        <v>BELMONT</v>
      </c>
      <c r="B533" s="86" t="str">
        <f>'Input Data'!AH549</f>
        <v xml:space="preserve">HWY 401 &amp; 74 </v>
      </c>
      <c r="C533" s="86" t="str">
        <f>'Input Data'!C549</f>
        <v>ON</v>
      </c>
      <c r="D533" s="86" t="str">
        <f>'Input Data'!D549</f>
        <v>MID</v>
      </c>
      <c r="E533" s="86">
        <f>'Input Data'!P549</f>
        <v>79.400000000000006</v>
      </c>
      <c r="F533" s="86">
        <f>'Input Data'!F549</f>
        <v>10</v>
      </c>
      <c r="G533" s="86">
        <f>'Input Data'!G549</f>
        <v>9</v>
      </c>
      <c r="H533" s="86">
        <f>'Input Data'!H549</f>
        <v>0</v>
      </c>
      <c r="I533" s="86">
        <f>'Input Data'!I549</f>
        <v>0</v>
      </c>
      <c r="J533" s="86">
        <f t="shared" si="16"/>
        <v>98.4</v>
      </c>
      <c r="K533" s="88">
        <f>J533*'Input Data'!AF549</f>
        <v>12.792000000000002</v>
      </c>
      <c r="L533" s="88">
        <f>J533*'Input Data'!AG549</f>
        <v>0</v>
      </c>
      <c r="M533" s="88">
        <f t="shared" si="17"/>
        <v>111.19200000000001</v>
      </c>
    </row>
    <row r="534" spans="1:13" hidden="1" x14ac:dyDescent="0.2">
      <c r="A534" s="86" t="str">
        <f>'Input Data'!B550</f>
        <v>BELMONT</v>
      </c>
      <c r="B534" s="86" t="str">
        <f>'Input Data'!AH550</f>
        <v xml:space="preserve">HWY 401 &amp; 74 </v>
      </c>
      <c r="C534" s="86" t="str">
        <f>'Input Data'!C550</f>
        <v>ON</v>
      </c>
      <c r="D534" s="86" t="str">
        <f>'Input Data'!D550</f>
        <v>PREMIUM</v>
      </c>
      <c r="E534" s="86">
        <f>'Input Data'!P550</f>
        <v>137.80000000000001</v>
      </c>
      <c r="F534" s="86">
        <f>'Input Data'!F550</f>
        <v>10</v>
      </c>
      <c r="G534" s="86">
        <f>'Input Data'!G550</f>
        <v>9</v>
      </c>
      <c r="H534" s="86">
        <f>'Input Data'!H550</f>
        <v>0</v>
      </c>
      <c r="I534" s="86">
        <f>'Input Data'!I550</f>
        <v>0</v>
      </c>
      <c r="J534" s="86">
        <f t="shared" si="16"/>
        <v>156.80000000000001</v>
      </c>
      <c r="K534" s="88">
        <f>J534*'Input Data'!AF550</f>
        <v>20.384000000000004</v>
      </c>
      <c r="L534" s="88">
        <f>J534*'Input Data'!AG550</f>
        <v>0</v>
      </c>
      <c r="M534" s="88">
        <f t="shared" si="17"/>
        <v>177.18400000000003</v>
      </c>
    </row>
    <row r="535" spans="1:13" hidden="1" x14ac:dyDescent="0.2">
      <c r="A535" s="86" t="str">
        <f>'Input Data'!B551</f>
        <v>BELMONT</v>
      </c>
      <c r="B535" s="86" t="str">
        <f>'Input Data'!AH551</f>
        <v xml:space="preserve">HWY 401 &amp; 74 </v>
      </c>
      <c r="C535" s="86" t="str">
        <f>'Input Data'!C551</f>
        <v>ON</v>
      </c>
      <c r="D535" s="86" t="str">
        <f>'Input Data'!D551</f>
        <v>REGULAR</v>
      </c>
      <c r="E535" s="86">
        <f>'Input Data'!P551</f>
        <v>65.900000000000006</v>
      </c>
      <c r="F535" s="86">
        <f>'Input Data'!F551</f>
        <v>10</v>
      </c>
      <c r="G535" s="86">
        <f>'Input Data'!G551</f>
        <v>9</v>
      </c>
      <c r="H535" s="86">
        <f>'Input Data'!H551</f>
        <v>0</v>
      </c>
      <c r="I535" s="86">
        <f>'Input Data'!I551</f>
        <v>0</v>
      </c>
      <c r="J535" s="86">
        <f t="shared" si="16"/>
        <v>84.9</v>
      </c>
      <c r="K535" s="88">
        <f>J535*'Input Data'!AF551</f>
        <v>11.037000000000001</v>
      </c>
      <c r="L535" s="88">
        <f>J535*'Input Data'!AG551</f>
        <v>0</v>
      </c>
      <c r="M535" s="88">
        <f t="shared" si="17"/>
        <v>95.937000000000012</v>
      </c>
    </row>
    <row r="536" spans="1:13" hidden="1" x14ac:dyDescent="0.2">
      <c r="A536" s="86" t="str">
        <f>'Input Data'!B552</f>
        <v>BELMONT</v>
      </c>
      <c r="B536" s="86" t="str">
        <f>'Input Data'!AH552</f>
        <v xml:space="preserve">HWY 401 &amp; 74 </v>
      </c>
      <c r="C536" s="86" t="str">
        <f>'Input Data'!C552</f>
        <v>ON</v>
      </c>
      <c r="D536" s="86" t="str">
        <f>'Input Data'!D552</f>
        <v>UNBRAND DEF</v>
      </c>
      <c r="E536" s="86">
        <f>'Input Data'!P552</f>
        <v>118.5</v>
      </c>
      <c r="F536" s="86">
        <f>'Input Data'!F552</f>
        <v>0</v>
      </c>
      <c r="G536" s="86">
        <f>'Input Data'!G552</f>
        <v>0</v>
      </c>
      <c r="H536" s="86">
        <f>'Input Data'!H552</f>
        <v>0</v>
      </c>
      <c r="I536" s="86">
        <f>'Input Data'!I552</f>
        <v>0</v>
      </c>
      <c r="J536" s="86">
        <f t="shared" si="16"/>
        <v>118.5</v>
      </c>
      <c r="K536" s="88">
        <f>J536*'Input Data'!AF552</f>
        <v>15.405000000000001</v>
      </c>
      <c r="L536" s="88">
        <f>J536*'Input Data'!AG552</f>
        <v>0</v>
      </c>
      <c r="M536" s="88">
        <f t="shared" si="17"/>
        <v>133.905</v>
      </c>
    </row>
    <row r="537" spans="1:13" hidden="1" x14ac:dyDescent="0.2">
      <c r="A537" s="86" t="str">
        <f>'Input Data'!B553</f>
        <v>BRADFORD</v>
      </c>
      <c r="B537" s="86" t="str">
        <f>'Input Data'!AH553</f>
        <v>1-3479 SIMCOE COUNTY ROAD 88</v>
      </c>
      <c r="C537" s="86" t="str">
        <f>'Input Data'!C553</f>
        <v>ON</v>
      </c>
      <c r="D537" s="86" t="str">
        <f>'Input Data'!D553</f>
        <v>D LS DYED</v>
      </c>
      <c r="E537" s="86">
        <f>'Input Data'!P553</f>
        <v>98.4</v>
      </c>
      <c r="F537" s="86">
        <f>'Input Data'!F553</f>
        <v>4</v>
      </c>
      <c r="G537" s="86">
        <f>'Input Data'!G553</f>
        <v>0</v>
      </c>
      <c r="H537" s="86">
        <f>'Input Data'!H553</f>
        <v>0</v>
      </c>
      <c r="I537" s="86">
        <f>'Input Data'!I553</f>
        <v>0</v>
      </c>
      <c r="J537" s="86">
        <f t="shared" si="16"/>
        <v>102.4</v>
      </c>
      <c r="K537" s="88">
        <f>J537*'Input Data'!AF553</f>
        <v>13.312000000000001</v>
      </c>
      <c r="L537" s="88">
        <f>J537*'Input Data'!AG553</f>
        <v>0</v>
      </c>
      <c r="M537" s="88">
        <f t="shared" si="17"/>
        <v>115.712</v>
      </c>
    </row>
    <row r="538" spans="1:13" hidden="1" x14ac:dyDescent="0.2">
      <c r="A538" s="86" t="str">
        <f>'Input Data'!B554</f>
        <v>BRADFORD</v>
      </c>
      <c r="B538" s="86" t="str">
        <f>'Input Data'!AH554</f>
        <v>1-3479 SIMCOE COUNTY ROAD 88</v>
      </c>
      <c r="C538" s="86" t="str">
        <f>'Input Data'!C554</f>
        <v>ON</v>
      </c>
      <c r="D538" s="86" t="str">
        <f>'Input Data'!D554</f>
        <v>DIESEL LS</v>
      </c>
      <c r="E538" s="86">
        <f>'Input Data'!P554</f>
        <v>98.4</v>
      </c>
      <c r="F538" s="86">
        <f>'Input Data'!F554</f>
        <v>4</v>
      </c>
      <c r="G538" s="86">
        <f>'Input Data'!G554</f>
        <v>9</v>
      </c>
      <c r="H538" s="86">
        <f>'Input Data'!H554</f>
        <v>0</v>
      </c>
      <c r="I538" s="86">
        <f>'Input Data'!I554</f>
        <v>0</v>
      </c>
      <c r="J538" s="86">
        <f t="shared" si="16"/>
        <v>111.4</v>
      </c>
      <c r="K538" s="88">
        <f>J538*'Input Data'!AF554</f>
        <v>14.482000000000001</v>
      </c>
      <c r="L538" s="88">
        <f>J538*'Input Data'!AG554</f>
        <v>0</v>
      </c>
      <c r="M538" s="88">
        <f t="shared" si="17"/>
        <v>125.88200000000001</v>
      </c>
    </row>
    <row r="539" spans="1:13" hidden="1" x14ac:dyDescent="0.2">
      <c r="A539" s="86" t="str">
        <f>'Input Data'!B555</f>
        <v>BRADFORD</v>
      </c>
      <c r="B539" s="86" t="str">
        <f>'Input Data'!AH555</f>
        <v>1-3479 SIMCOE COUNTY ROAD 88</v>
      </c>
      <c r="C539" s="86" t="str">
        <f>'Input Data'!C555</f>
        <v>ON</v>
      </c>
      <c r="D539" s="86" t="str">
        <f>'Input Data'!D555</f>
        <v>ETH MID</v>
      </c>
      <c r="E539" s="86">
        <f>'Input Data'!P555</f>
        <v>90.2</v>
      </c>
      <c r="F539" s="86">
        <f>'Input Data'!F555</f>
        <v>10</v>
      </c>
      <c r="G539" s="86">
        <f>'Input Data'!G555</f>
        <v>9</v>
      </c>
      <c r="H539" s="86">
        <f>'Input Data'!H555</f>
        <v>0</v>
      </c>
      <c r="I539" s="86">
        <f>'Input Data'!I555</f>
        <v>0</v>
      </c>
      <c r="J539" s="86">
        <f t="shared" si="16"/>
        <v>109.2</v>
      </c>
      <c r="K539" s="88">
        <f>J539*'Input Data'!AF555</f>
        <v>14.196000000000002</v>
      </c>
      <c r="L539" s="88">
        <f>J539*'Input Data'!AG555</f>
        <v>0</v>
      </c>
      <c r="M539" s="88">
        <f t="shared" si="17"/>
        <v>123.396</v>
      </c>
    </row>
    <row r="540" spans="1:13" hidden="1" x14ac:dyDescent="0.2">
      <c r="A540" s="86" t="str">
        <f>'Input Data'!B556</f>
        <v>BRADFORD</v>
      </c>
      <c r="B540" s="86" t="str">
        <f>'Input Data'!AH556</f>
        <v>1-3479 SIMCOE COUNTY ROAD 88</v>
      </c>
      <c r="C540" s="86" t="str">
        <f>'Input Data'!C556</f>
        <v>ON</v>
      </c>
      <c r="D540" s="86" t="str">
        <f>'Input Data'!D556</f>
        <v>ETHANOL REG</v>
      </c>
      <c r="E540" s="86">
        <f>'Input Data'!P556</f>
        <v>85.7</v>
      </c>
      <c r="F540" s="86">
        <f>'Input Data'!F556</f>
        <v>10</v>
      </c>
      <c r="G540" s="86">
        <f>'Input Data'!G556</f>
        <v>9</v>
      </c>
      <c r="H540" s="86">
        <f>'Input Data'!H556</f>
        <v>0</v>
      </c>
      <c r="I540" s="86">
        <f>'Input Data'!I556</f>
        <v>0</v>
      </c>
      <c r="J540" s="86">
        <f t="shared" si="16"/>
        <v>104.7</v>
      </c>
      <c r="K540" s="88">
        <f>J540*'Input Data'!AF556</f>
        <v>13.611000000000001</v>
      </c>
      <c r="L540" s="88">
        <f>J540*'Input Data'!AG556</f>
        <v>0</v>
      </c>
      <c r="M540" s="88">
        <f t="shared" si="17"/>
        <v>118.31100000000001</v>
      </c>
    </row>
    <row r="541" spans="1:13" hidden="1" x14ac:dyDescent="0.2">
      <c r="A541" s="86" t="str">
        <f>'Input Data'!B557</f>
        <v>BRADFORD</v>
      </c>
      <c r="B541" s="86" t="str">
        <f>'Input Data'!AH557</f>
        <v>1-3479 SIMCOE COUNTY ROAD 88</v>
      </c>
      <c r="C541" s="86" t="str">
        <f>'Input Data'!C557</f>
        <v>ON</v>
      </c>
      <c r="D541" s="86" t="str">
        <f>'Input Data'!D557</f>
        <v>PREMIUM</v>
      </c>
      <c r="E541" s="86">
        <f>'Input Data'!P557</f>
        <v>98.8</v>
      </c>
      <c r="F541" s="86">
        <f>'Input Data'!F557</f>
        <v>10</v>
      </c>
      <c r="G541" s="86">
        <f>'Input Data'!G557</f>
        <v>9</v>
      </c>
      <c r="H541" s="86">
        <f>'Input Data'!H557</f>
        <v>0</v>
      </c>
      <c r="I541" s="86">
        <f>'Input Data'!I557</f>
        <v>0</v>
      </c>
      <c r="J541" s="86">
        <f t="shared" si="16"/>
        <v>117.8</v>
      </c>
      <c r="K541" s="88">
        <f>J541*'Input Data'!AF557</f>
        <v>15.314</v>
      </c>
      <c r="L541" s="88">
        <f>J541*'Input Data'!AG557</f>
        <v>0</v>
      </c>
      <c r="M541" s="88">
        <f t="shared" si="17"/>
        <v>133.114</v>
      </c>
    </row>
    <row r="542" spans="1:13" hidden="1" x14ac:dyDescent="0.2">
      <c r="A542" s="86" t="str">
        <f>'Input Data'!B558</f>
        <v>BRADFORD</v>
      </c>
      <c r="B542" s="86" t="str">
        <f>'Input Data'!AH558</f>
        <v>1-3479 SIMCOE COUNTY ROAD 88</v>
      </c>
      <c r="C542" s="86" t="str">
        <f>'Input Data'!C558</f>
        <v>ON</v>
      </c>
      <c r="D542" s="86" t="str">
        <f>'Input Data'!D558</f>
        <v>UNBRAND DEF</v>
      </c>
      <c r="E542" s="86">
        <f>'Input Data'!P558</f>
        <v>118.5</v>
      </c>
      <c r="F542" s="86">
        <f>'Input Data'!F558</f>
        <v>0</v>
      </c>
      <c r="G542" s="86">
        <f>'Input Data'!G558</f>
        <v>0</v>
      </c>
      <c r="H542" s="86">
        <f>'Input Data'!H558</f>
        <v>0</v>
      </c>
      <c r="I542" s="86">
        <f>'Input Data'!I558</f>
        <v>0</v>
      </c>
      <c r="J542" s="86">
        <f t="shared" si="16"/>
        <v>118.5</v>
      </c>
      <c r="K542" s="88">
        <f>J542*'Input Data'!AF558</f>
        <v>15.405000000000001</v>
      </c>
      <c r="L542" s="88">
        <f>J542*'Input Data'!AG558</f>
        <v>0</v>
      </c>
      <c r="M542" s="88">
        <f t="shared" si="17"/>
        <v>133.905</v>
      </c>
    </row>
    <row r="543" spans="1:13" hidden="1" x14ac:dyDescent="0.2">
      <c r="A543" s="86" t="str">
        <f>'Input Data'!B559</f>
        <v>CARDINAL</v>
      </c>
      <c r="B543" s="86" t="str">
        <f>'Input Data'!AH559</f>
        <v>2085 SHANLY RD COUNTY RD 22</v>
      </c>
      <c r="C543" s="86" t="str">
        <f>'Input Data'!C559</f>
        <v>ON</v>
      </c>
      <c r="D543" s="86" t="str">
        <f>'Input Data'!D559</f>
        <v>D LS DYED</v>
      </c>
      <c r="E543" s="86">
        <f>'Input Data'!P559</f>
        <v>105.3</v>
      </c>
      <c r="F543" s="86">
        <f>'Input Data'!F559</f>
        <v>4</v>
      </c>
      <c r="G543" s="86">
        <f>'Input Data'!G559</f>
        <v>0</v>
      </c>
      <c r="H543" s="86">
        <f>'Input Data'!H559</f>
        <v>0</v>
      </c>
      <c r="I543" s="86">
        <f>'Input Data'!I559</f>
        <v>0</v>
      </c>
      <c r="J543" s="86">
        <f t="shared" si="16"/>
        <v>109.3</v>
      </c>
      <c r="K543" s="88">
        <f>J543*'Input Data'!AF559</f>
        <v>14.209</v>
      </c>
      <c r="L543" s="88">
        <f>J543*'Input Data'!AG559</f>
        <v>0</v>
      </c>
      <c r="M543" s="88">
        <f t="shared" si="17"/>
        <v>123.509</v>
      </c>
    </row>
    <row r="544" spans="1:13" hidden="1" x14ac:dyDescent="0.2">
      <c r="A544" s="86" t="str">
        <f>'Input Data'!B560</f>
        <v>CARDINAL</v>
      </c>
      <c r="B544" s="86" t="str">
        <f>'Input Data'!AH560</f>
        <v>2085 SHANLY RD COUNTY RD 22</v>
      </c>
      <c r="C544" s="86" t="str">
        <f>'Input Data'!C560</f>
        <v>ON</v>
      </c>
      <c r="D544" s="86" t="str">
        <f>'Input Data'!D560</f>
        <v>DIESEL LS</v>
      </c>
      <c r="E544" s="86">
        <f>'Input Data'!P560</f>
        <v>105.3</v>
      </c>
      <c r="F544" s="86">
        <f>'Input Data'!F560</f>
        <v>4</v>
      </c>
      <c r="G544" s="86">
        <f>'Input Data'!G560</f>
        <v>9</v>
      </c>
      <c r="H544" s="86">
        <f>'Input Data'!H560</f>
        <v>0</v>
      </c>
      <c r="I544" s="86">
        <f>'Input Data'!I560</f>
        <v>0</v>
      </c>
      <c r="J544" s="86">
        <f t="shared" si="16"/>
        <v>118.3</v>
      </c>
      <c r="K544" s="88">
        <f>J544*'Input Data'!AF560</f>
        <v>15.379</v>
      </c>
      <c r="L544" s="88">
        <f>J544*'Input Data'!AG560</f>
        <v>0</v>
      </c>
      <c r="M544" s="88">
        <f t="shared" si="17"/>
        <v>133.679</v>
      </c>
    </row>
    <row r="545" spans="1:13" hidden="1" x14ac:dyDescent="0.2">
      <c r="A545" s="86" t="str">
        <f>'Input Data'!B561</f>
        <v>CARDINAL</v>
      </c>
      <c r="B545" s="86" t="str">
        <f>'Input Data'!AH561</f>
        <v>2085 SHANLY RD COUNTY RD 22</v>
      </c>
      <c r="C545" s="86" t="str">
        <f>'Input Data'!C561</f>
        <v>ON</v>
      </c>
      <c r="D545" s="86" t="str">
        <f>'Input Data'!D561</f>
        <v>UNBRAND DEF</v>
      </c>
      <c r="E545" s="86">
        <f>'Input Data'!P561</f>
        <v>127.3</v>
      </c>
      <c r="F545" s="86">
        <f>'Input Data'!F561</f>
        <v>0</v>
      </c>
      <c r="G545" s="86">
        <f>'Input Data'!G561</f>
        <v>0</v>
      </c>
      <c r="H545" s="86">
        <f>'Input Data'!H561</f>
        <v>0</v>
      </c>
      <c r="I545" s="86">
        <f>'Input Data'!I561</f>
        <v>0</v>
      </c>
      <c r="J545" s="86">
        <f t="shared" si="16"/>
        <v>127.3</v>
      </c>
      <c r="K545" s="88">
        <f>J545*'Input Data'!AF561</f>
        <v>16.548999999999999</v>
      </c>
      <c r="L545" s="88">
        <f>J545*'Input Data'!AG561</f>
        <v>0</v>
      </c>
      <c r="M545" s="88">
        <f t="shared" si="17"/>
        <v>143.84899999999999</v>
      </c>
    </row>
    <row r="546" spans="1:13" hidden="1" x14ac:dyDescent="0.2">
      <c r="A546" s="86" t="str">
        <f>'Input Data'!B562</f>
        <v>CHATHAM</v>
      </c>
      <c r="B546" s="86" t="str">
        <f>'Input Data'!AH562</f>
        <v>22216 Bloomfield Road</v>
      </c>
      <c r="C546" s="86" t="str">
        <f>'Input Data'!C562</f>
        <v>ON</v>
      </c>
      <c r="D546" s="86" t="str">
        <f>'Input Data'!D562</f>
        <v>D LS DYED</v>
      </c>
      <c r="E546" s="86">
        <f>'Input Data'!P562</f>
        <v>99.1</v>
      </c>
      <c r="F546" s="86">
        <f>'Input Data'!F562</f>
        <v>4</v>
      </c>
      <c r="G546" s="86">
        <f>'Input Data'!G562</f>
        <v>0</v>
      </c>
      <c r="H546" s="86">
        <f>'Input Data'!H562</f>
        <v>0</v>
      </c>
      <c r="I546" s="86">
        <f>'Input Data'!I562</f>
        <v>0</v>
      </c>
      <c r="J546" s="86">
        <f t="shared" si="16"/>
        <v>103.1</v>
      </c>
      <c r="K546" s="88">
        <f>J546*'Input Data'!AF562</f>
        <v>13.403</v>
      </c>
      <c r="L546" s="88">
        <f>J546*'Input Data'!AG562</f>
        <v>0</v>
      </c>
      <c r="M546" s="88">
        <f t="shared" si="17"/>
        <v>116.503</v>
      </c>
    </row>
    <row r="547" spans="1:13" hidden="1" x14ac:dyDescent="0.2">
      <c r="A547" s="86" t="str">
        <f>'Input Data'!B563</f>
        <v>CHATHAM</v>
      </c>
      <c r="B547" s="86" t="str">
        <f>'Input Data'!AH563</f>
        <v>22216 Bloomfield Road</v>
      </c>
      <c r="C547" s="86" t="str">
        <f>'Input Data'!C563</f>
        <v>ON</v>
      </c>
      <c r="D547" s="86" t="str">
        <f>'Input Data'!D563</f>
        <v>DIESEL LS</v>
      </c>
      <c r="E547" s="86">
        <f>'Input Data'!P563</f>
        <v>99.1</v>
      </c>
      <c r="F547" s="86">
        <f>'Input Data'!F563</f>
        <v>4</v>
      </c>
      <c r="G547" s="86">
        <f>'Input Data'!G563</f>
        <v>9</v>
      </c>
      <c r="H547" s="86">
        <f>'Input Data'!H563</f>
        <v>0</v>
      </c>
      <c r="I547" s="86">
        <f>'Input Data'!I563</f>
        <v>0</v>
      </c>
      <c r="J547" s="86">
        <f t="shared" si="16"/>
        <v>112.1</v>
      </c>
      <c r="K547" s="88">
        <f>J547*'Input Data'!AF563</f>
        <v>14.573</v>
      </c>
      <c r="L547" s="88">
        <f>J547*'Input Data'!AG563</f>
        <v>0</v>
      </c>
      <c r="M547" s="88">
        <f t="shared" si="17"/>
        <v>126.673</v>
      </c>
    </row>
    <row r="548" spans="1:13" hidden="1" x14ac:dyDescent="0.2">
      <c r="A548" s="86" t="str">
        <f>'Input Data'!B564</f>
        <v>CHATHAM</v>
      </c>
      <c r="B548" s="86" t="str">
        <f>'Input Data'!AH564</f>
        <v>22216 Bloomfield Road</v>
      </c>
      <c r="C548" s="86" t="str">
        <f>'Input Data'!C564</f>
        <v>ON</v>
      </c>
      <c r="D548" s="86" t="str">
        <f>'Input Data'!D564</f>
        <v>UNBRAND DEF</v>
      </c>
      <c r="E548" s="86">
        <f>'Input Data'!P564</f>
        <v>106.1</v>
      </c>
      <c r="F548" s="86">
        <f>'Input Data'!F564</f>
        <v>0</v>
      </c>
      <c r="G548" s="86">
        <f>'Input Data'!G564</f>
        <v>0</v>
      </c>
      <c r="H548" s="86">
        <f>'Input Data'!H564</f>
        <v>0</v>
      </c>
      <c r="I548" s="86">
        <f>'Input Data'!I564</f>
        <v>0</v>
      </c>
      <c r="J548" s="86">
        <f t="shared" si="16"/>
        <v>106.1</v>
      </c>
      <c r="K548" s="88">
        <f>J548*'Input Data'!AF564</f>
        <v>13.792999999999999</v>
      </c>
      <c r="L548" s="88">
        <f>J548*'Input Data'!AG564</f>
        <v>0</v>
      </c>
      <c r="M548" s="88">
        <f t="shared" si="17"/>
        <v>119.893</v>
      </c>
    </row>
    <row r="549" spans="1:13" hidden="1" x14ac:dyDescent="0.2">
      <c r="A549" s="86" t="str">
        <f>'Input Data'!B565</f>
        <v>COCHRANE</v>
      </c>
      <c r="B549" s="86" t="str">
        <f>'Input Data'!AH565</f>
        <v>99 HWY 11 S</v>
      </c>
      <c r="C549" s="86" t="str">
        <f>'Input Data'!C565</f>
        <v>ON</v>
      </c>
      <c r="D549" s="86" t="str">
        <f>'Input Data'!D565</f>
        <v>D LS DYED</v>
      </c>
      <c r="E549" s="86">
        <f>'Input Data'!P565</f>
        <v>104.7</v>
      </c>
      <c r="F549" s="86">
        <f>'Input Data'!F565</f>
        <v>4</v>
      </c>
      <c r="G549" s="86">
        <f>'Input Data'!G565</f>
        <v>0</v>
      </c>
      <c r="H549" s="86">
        <f>'Input Data'!H565</f>
        <v>0</v>
      </c>
      <c r="I549" s="86">
        <f>'Input Data'!I565</f>
        <v>0</v>
      </c>
      <c r="J549" s="86">
        <f t="shared" si="16"/>
        <v>108.7</v>
      </c>
      <c r="K549" s="88">
        <f>J549*'Input Data'!AF565</f>
        <v>14.131</v>
      </c>
      <c r="L549" s="88">
        <f>J549*'Input Data'!AG565</f>
        <v>0</v>
      </c>
      <c r="M549" s="88">
        <f t="shared" si="17"/>
        <v>122.831</v>
      </c>
    </row>
    <row r="550" spans="1:13" hidden="1" x14ac:dyDescent="0.2">
      <c r="A550" s="86" t="str">
        <f>'Input Data'!B566</f>
        <v>COCHRANE</v>
      </c>
      <c r="B550" s="86" t="str">
        <f>'Input Data'!AH566</f>
        <v>99 HWY 11 S</v>
      </c>
      <c r="C550" s="86" t="str">
        <f>'Input Data'!C566</f>
        <v>ON</v>
      </c>
      <c r="D550" s="86" t="str">
        <f>'Input Data'!D566</f>
        <v>DIESEL LS</v>
      </c>
      <c r="E550" s="86">
        <f>'Input Data'!P566</f>
        <v>104.7</v>
      </c>
      <c r="F550" s="86">
        <f>'Input Data'!F566</f>
        <v>4</v>
      </c>
      <c r="G550" s="86">
        <f>'Input Data'!G566</f>
        <v>9</v>
      </c>
      <c r="H550" s="86">
        <f>'Input Data'!H566</f>
        <v>0</v>
      </c>
      <c r="I550" s="86">
        <f>'Input Data'!I566</f>
        <v>0</v>
      </c>
      <c r="J550" s="86">
        <f t="shared" si="16"/>
        <v>117.7</v>
      </c>
      <c r="K550" s="88">
        <f>J550*'Input Data'!AF566</f>
        <v>15.301</v>
      </c>
      <c r="L550" s="88">
        <f>J550*'Input Data'!AG566</f>
        <v>0</v>
      </c>
      <c r="M550" s="88">
        <f t="shared" si="17"/>
        <v>133.001</v>
      </c>
    </row>
    <row r="551" spans="1:13" hidden="1" x14ac:dyDescent="0.2">
      <c r="A551" s="86" t="str">
        <f>'Input Data'!B567</f>
        <v>COCHRANE</v>
      </c>
      <c r="B551" s="86" t="str">
        <f>'Input Data'!AH567</f>
        <v>99 HWY 11 S</v>
      </c>
      <c r="C551" s="86" t="str">
        <f>'Input Data'!C567</f>
        <v>ON</v>
      </c>
      <c r="D551" s="86" t="str">
        <f>'Input Data'!D567</f>
        <v>ETHANOL REG</v>
      </c>
      <c r="E551" s="86">
        <f>'Input Data'!P567</f>
        <v>78.5</v>
      </c>
      <c r="F551" s="86">
        <f>'Input Data'!F567</f>
        <v>10</v>
      </c>
      <c r="G551" s="86">
        <f>'Input Data'!G567</f>
        <v>9</v>
      </c>
      <c r="H551" s="86">
        <f>'Input Data'!H567</f>
        <v>0</v>
      </c>
      <c r="I551" s="86">
        <f>'Input Data'!I567</f>
        <v>0</v>
      </c>
      <c r="J551" s="86">
        <f t="shared" si="16"/>
        <v>97.5</v>
      </c>
      <c r="K551" s="88">
        <f>J551*'Input Data'!AF567</f>
        <v>12.675000000000001</v>
      </c>
      <c r="L551" s="88">
        <f>J551*'Input Data'!AG567</f>
        <v>0</v>
      </c>
      <c r="M551" s="88">
        <f t="shared" si="17"/>
        <v>110.175</v>
      </c>
    </row>
    <row r="552" spans="1:13" hidden="1" x14ac:dyDescent="0.2">
      <c r="A552" s="86" t="str">
        <f>'Input Data'!B568</f>
        <v>COCHRANE</v>
      </c>
      <c r="B552" s="86" t="str">
        <f>'Input Data'!AH568</f>
        <v>99 HWY 11 S</v>
      </c>
      <c r="C552" s="86" t="str">
        <f>'Input Data'!C568</f>
        <v>ON</v>
      </c>
      <c r="D552" s="86" t="str">
        <f>'Input Data'!D568</f>
        <v>PREMIUM</v>
      </c>
      <c r="E552" s="86">
        <f>'Input Data'!P568</f>
        <v>89.5</v>
      </c>
      <c r="F552" s="86">
        <f>'Input Data'!F568</f>
        <v>10</v>
      </c>
      <c r="G552" s="86">
        <f>'Input Data'!G568</f>
        <v>9</v>
      </c>
      <c r="H552" s="86">
        <f>'Input Data'!H568</f>
        <v>0</v>
      </c>
      <c r="I552" s="86">
        <f>'Input Data'!I568</f>
        <v>0</v>
      </c>
      <c r="J552" s="86">
        <f t="shared" si="16"/>
        <v>108.5</v>
      </c>
      <c r="K552" s="88">
        <f>J552*'Input Data'!AF568</f>
        <v>14.105</v>
      </c>
      <c r="L552" s="88">
        <f>J552*'Input Data'!AG568</f>
        <v>0</v>
      </c>
      <c r="M552" s="88">
        <f t="shared" si="17"/>
        <v>122.605</v>
      </c>
    </row>
    <row r="553" spans="1:13" hidden="1" x14ac:dyDescent="0.2">
      <c r="A553" s="86" t="str">
        <f>'Input Data'!B569</f>
        <v>COCHRANE</v>
      </c>
      <c r="B553" s="86" t="str">
        <f>'Input Data'!AH569</f>
        <v>99 HWY 11 S</v>
      </c>
      <c r="C553" s="86" t="str">
        <f>'Input Data'!C569</f>
        <v>ON</v>
      </c>
      <c r="D553" s="86" t="str">
        <f>'Input Data'!D569</f>
        <v>UNBRAND DEF</v>
      </c>
      <c r="E553" s="86">
        <f>'Input Data'!P569</f>
        <v>91.9</v>
      </c>
      <c r="F553" s="86">
        <f>'Input Data'!F569</f>
        <v>0</v>
      </c>
      <c r="G553" s="86">
        <f>'Input Data'!G569</f>
        <v>0</v>
      </c>
      <c r="H553" s="86">
        <f>'Input Data'!H569</f>
        <v>0</v>
      </c>
      <c r="I553" s="86">
        <f>'Input Data'!I569</f>
        <v>0</v>
      </c>
      <c r="J553" s="86">
        <f t="shared" si="16"/>
        <v>91.9</v>
      </c>
      <c r="K553" s="88">
        <f>J553*'Input Data'!AF569</f>
        <v>11.947000000000001</v>
      </c>
      <c r="L553" s="88">
        <f>J553*'Input Data'!AG569</f>
        <v>0</v>
      </c>
      <c r="M553" s="88">
        <f t="shared" si="17"/>
        <v>103.84700000000001</v>
      </c>
    </row>
    <row r="554" spans="1:13" hidden="1" x14ac:dyDescent="0.2">
      <c r="A554" s="86" t="str">
        <f>'Input Data'!B570</f>
        <v>CORNWALL</v>
      </c>
      <c r="B554" s="86" t="str">
        <f>'Input Data'!AH570</f>
        <v>1400 BOUNDARY RD</v>
      </c>
      <c r="C554" s="86" t="str">
        <f>'Input Data'!C570</f>
        <v>ON</v>
      </c>
      <c r="D554" s="86" t="str">
        <f>'Input Data'!D570</f>
        <v>D LS DYED</v>
      </c>
      <c r="E554" s="86">
        <f>'Input Data'!P570</f>
        <v>104.9</v>
      </c>
      <c r="F554" s="86">
        <f>'Input Data'!F570</f>
        <v>4</v>
      </c>
      <c r="G554" s="86">
        <f>'Input Data'!G570</f>
        <v>0</v>
      </c>
      <c r="H554" s="86">
        <f>'Input Data'!H570</f>
        <v>0</v>
      </c>
      <c r="I554" s="86">
        <f>'Input Data'!I570</f>
        <v>0</v>
      </c>
      <c r="J554" s="86">
        <f t="shared" si="16"/>
        <v>108.9</v>
      </c>
      <c r="K554" s="88">
        <f>J554*'Input Data'!AF570</f>
        <v>14.157000000000002</v>
      </c>
      <c r="L554" s="88">
        <f>J554*'Input Data'!AG570</f>
        <v>0</v>
      </c>
      <c r="M554" s="88">
        <f t="shared" si="17"/>
        <v>123.057</v>
      </c>
    </row>
    <row r="555" spans="1:13" hidden="1" x14ac:dyDescent="0.2">
      <c r="A555" s="86" t="str">
        <f>'Input Data'!B571</f>
        <v>CORNWALL</v>
      </c>
      <c r="B555" s="86" t="str">
        <f>'Input Data'!AH571</f>
        <v>1400 BOUNDARY RD</v>
      </c>
      <c r="C555" s="86" t="str">
        <f>'Input Data'!C571</f>
        <v>ON</v>
      </c>
      <c r="D555" s="86" t="str">
        <f>'Input Data'!D571</f>
        <v>DIESEL LS</v>
      </c>
      <c r="E555" s="86">
        <f>'Input Data'!P571</f>
        <v>104.9</v>
      </c>
      <c r="F555" s="86">
        <f>'Input Data'!F571</f>
        <v>4</v>
      </c>
      <c r="G555" s="86">
        <f>'Input Data'!G571</f>
        <v>9</v>
      </c>
      <c r="H555" s="86">
        <f>'Input Data'!H571</f>
        <v>0</v>
      </c>
      <c r="I555" s="86">
        <f>'Input Data'!I571</f>
        <v>0</v>
      </c>
      <c r="J555" s="86">
        <f t="shared" si="16"/>
        <v>117.9</v>
      </c>
      <c r="K555" s="88">
        <f>J555*'Input Data'!AF571</f>
        <v>15.327000000000002</v>
      </c>
      <c r="L555" s="88">
        <f>J555*'Input Data'!AG571</f>
        <v>0</v>
      </c>
      <c r="M555" s="88">
        <f t="shared" si="17"/>
        <v>133.227</v>
      </c>
    </row>
    <row r="556" spans="1:13" hidden="1" x14ac:dyDescent="0.2">
      <c r="A556" s="86" t="str">
        <f>'Input Data'!B572</f>
        <v>CORNWALL</v>
      </c>
      <c r="B556" s="86" t="str">
        <f>'Input Data'!AH572</f>
        <v>1400 BOUNDARY RD</v>
      </c>
      <c r="C556" s="86" t="str">
        <f>'Input Data'!C572</f>
        <v>ON</v>
      </c>
      <c r="D556" s="86" t="str">
        <f>'Input Data'!D572</f>
        <v>UNBRAND DEF</v>
      </c>
      <c r="E556" s="86">
        <f>'Input Data'!P572</f>
        <v>109.6</v>
      </c>
      <c r="F556" s="86">
        <f>'Input Data'!F572</f>
        <v>0</v>
      </c>
      <c r="G556" s="86">
        <f>'Input Data'!G572</f>
        <v>0</v>
      </c>
      <c r="H556" s="86">
        <f>'Input Data'!H572</f>
        <v>0</v>
      </c>
      <c r="I556" s="86">
        <f>'Input Data'!I572</f>
        <v>0</v>
      </c>
      <c r="J556" s="86">
        <f t="shared" si="16"/>
        <v>109.6</v>
      </c>
      <c r="K556" s="88">
        <f>J556*'Input Data'!AF572</f>
        <v>14.247999999999999</v>
      </c>
      <c r="L556" s="88">
        <f>J556*'Input Data'!AG572</f>
        <v>0</v>
      </c>
      <c r="M556" s="88">
        <f t="shared" si="17"/>
        <v>123.848</v>
      </c>
    </row>
    <row r="557" spans="1:13" hidden="1" x14ac:dyDescent="0.2">
      <c r="A557" s="86" t="str">
        <f>'Input Data'!B573</f>
        <v>DRYDEN</v>
      </c>
      <c r="B557" s="86" t="str">
        <f>'Input Data'!AH573</f>
        <v>15627 HWY 17 E</v>
      </c>
      <c r="C557" s="86" t="str">
        <f>'Input Data'!C573</f>
        <v>ON</v>
      </c>
      <c r="D557" s="86" t="str">
        <f>'Input Data'!D573</f>
        <v>D LS DYED</v>
      </c>
      <c r="E557" s="86">
        <f>'Input Data'!P573</f>
        <v>108.4</v>
      </c>
      <c r="F557" s="86">
        <f>'Input Data'!F573</f>
        <v>4</v>
      </c>
      <c r="G557" s="86">
        <f>'Input Data'!G573</f>
        <v>0</v>
      </c>
      <c r="H557" s="86">
        <f>'Input Data'!H573</f>
        <v>0</v>
      </c>
      <c r="I557" s="86">
        <f>'Input Data'!I573</f>
        <v>0</v>
      </c>
      <c r="J557" s="86">
        <f t="shared" si="16"/>
        <v>112.4</v>
      </c>
      <c r="K557" s="88">
        <f>J557*'Input Data'!AF573</f>
        <v>14.612000000000002</v>
      </c>
      <c r="L557" s="88">
        <f>J557*'Input Data'!AG573</f>
        <v>0</v>
      </c>
      <c r="M557" s="88">
        <f t="shared" si="17"/>
        <v>127.012</v>
      </c>
    </row>
    <row r="558" spans="1:13" hidden="1" x14ac:dyDescent="0.2">
      <c r="A558" s="86" t="str">
        <f>'Input Data'!B574</f>
        <v>DRYDEN</v>
      </c>
      <c r="B558" s="86" t="str">
        <f>'Input Data'!AH574</f>
        <v>15627 HWY 17 E</v>
      </c>
      <c r="C558" s="86" t="str">
        <f>'Input Data'!C574</f>
        <v>ON</v>
      </c>
      <c r="D558" s="86" t="str">
        <f>'Input Data'!D574</f>
        <v>DIESEL LS</v>
      </c>
      <c r="E558" s="86">
        <f>'Input Data'!P574</f>
        <v>108.4</v>
      </c>
      <c r="F558" s="86">
        <f>'Input Data'!F574</f>
        <v>4</v>
      </c>
      <c r="G558" s="86">
        <f>'Input Data'!G574</f>
        <v>9</v>
      </c>
      <c r="H558" s="86">
        <f>'Input Data'!H574</f>
        <v>0</v>
      </c>
      <c r="I558" s="86">
        <f>'Input Data'!I574</f>
        <v>0</v>
      </c>
      <c r="J558" s="86">
        <f t="shared" si="16"/>
        <v>121.4</v>
      </c>
      <c r="K558" s="88">
        <f>J558*'Input Data'!AF574</f>
        <v>15.782000000000002</v>
      </c>
      <c r="L558" s="88">
        <f>J558*'Input Data'!AG574</f>
        <v>0</v>
      </c>
      <c r="M558" s="88">
        <f t="shared" si="17"/>
        <v>137.18200000000002</v>
      </c>
    </row>
    <row r="559" spans="1:13" hidden="1" x14ac:dyDescent="0.2">
      <c r="A559" s="86" t="str">
        <f>'Input Data'!B575</f>
        <v>DRYDEN</v>
      </c>
      <c r="B559" s="86" t="str">
        <f>'Input Data'!AH575</f>
        <v>15627 HWY 17 E</v>
      </c>
      <c r="C559" s="86" t="str">
        <f>'Input Data'!C575</f>
        <v>ON</v>
      </c>
      <c r="D559" s="86" t="str">
        <f>'Input Data'!D575</f>
        <v>ETHANOL REG</v>
      </c>
      <c r="E559" s="86">
        <f>'Input Data'!P575</f>
        <v>95.4</v>
      </c>
      <c r="F559" s="86">
        <f>'Input Data'!F575</f>
        <v>10</v>
      </c>
      <c r="G559" s="86">
        <f>'Input Data'!G575</f>
        <v>9</v>
      </c>
      <c r="H559" s="86">
        <f>'Input Data'!H575</f>
        <v>0</v>
      </c>
      <c r="I559" s="86">
        <f>'Input Data'!I575</f>
        <v>0</v>
      </c>
      <c r="J559" s="86">
        <f t="shared" si="16"/>
        <v>114.4</v>
      </c>
      <c r="K559" s="88">
        <f>J559*'Input Data'!AF575</f>
        <v>14.872000000000002</v>
      </c>
      <c r="L559" s="88">
        <f>J559*'Input Data'!AG575</f>
        <v>0</v>
      </c>
      <c r="M559" s="88">
        <f t="shared" si="17"/>
        <v>129.27200000000002</v>
      </c>
    </row>
    <row r="560" spans="1:13" hidden="1" x14ac:dyDescent="0.2">
      <c r="A560" s="86" t="str">
        <f>'Input Data'!B576</f>
        <v>DRYDEN</v>
      </c>
      <c r="B560" s="86" t="str">
        <f>'Input Data'!AH576</f>
        <v>15627 HWY 17 E</v>
      </c>
      <c r="C560" s="86" t="str">
        <f>'Input Data'!C576</f>
        <v>ON</v>
      </c>
      <c r="D560" s="86" t="str">
        <f>'Input Data'!D576</f>
        <v>UNBRAND DEF</v>
      </c>
      <c r="E560" s="86">
        <f>'Input Data'!P576</f>
        <v>123</v>
      </c>
      <c r="F560" s="86">
        <f>'Input Data'!F576</f>
        <v>0</v>
      </c>
      <c r="G560" s="86">
        <f>'Input Data'!G576</f>
        <v>0</v>
      </c>
      <c r="H560" s="86">
        <f>'Input Data'!H576</f>
        <v>0</v>
      </c>
      <c r="I560" s="86">
        <f>'Input Data'!I576</f>
        <v>0</v>
      </c>
      <c r="J560" s="86">
        <f t="shared" si="16"/>
        <v>123</v>
      </c>
      <c r="K560" s="88">
        <f>J560*'Input Data'!AF576</f>
        <v>15.99</v>
      </c>
      <c r="L560" s="88">
        <f>J560*'Input Data'!AG576</f>
        <v>0</v>
      </c>
      <c r="M560" s="88">
        <f t="shared" si="17"/>
        <v>138.99</v>
      </c>
    </row>
    <row r="561" spans="1:13" hidden="1" x14ac:dyDescent="0.2">
      <c r="A561" s="86" t="str">
        <f>'Input Data'!B577</f>
        <v>DRYDEN</v>
      </c>
      <c r="B561" s="86" t="str">
        <f>'Input Data'!AH577</f>
        <v>379 GOVERNMENT ST</v>
      </c>
      <c r="C561" s="86" t="str">
        <f>'Input Data'!C577</f>
        <v>ON</v>
      </c>
      <c r="D561" s="86" t="str">
        <f>'Input Data'!D577</f>
        <v>DIESEL LS</v>
      </c>
      <c r="E561" s="86">
        <f>'Input Data'!P577</f>
        <v>108.4</v>
      </c>
      <c r="F561" s="86">
        <f>'Input Data'!F577</f>
        <v>4</v>
      </c>
      <c r="G561" s="86">
        <f>'Input Data'!G577</f>
        <v>9</v>
      </c>
      <c r="H561" s="86">
        <f>'Input Data'!H577</f>
        <v>0</v>
      </c>
      <c r="I561" s="86">
        <f>'Input Data'!I577</f>
        <v>0</v>
      </c>
      <c r="J561" s="86">
        <f t="shared" si="16"/>
        <v>121.4</v>
      </c>
      <c r="K561" s="88">
        <f>J561*'Input Data'!AF577</f>
        <v>15.782000000000002</v>
      </c>
      <c r="L561" s="88">
        <f>J561*'Input Data'!AG577</f>
        <v>0</v>
      </c>
      <c r="M561" s="88">
        <f t="shared" si="17"/>
        <v>137.18200000000002</v>
      </c>
    </row>
    <row r="562" spans="1:13" hidden="1" x14ac:dyDescent="0.2">
      <c r="A562" s="86" t="str">
        <f>'Input Data'!B578</f>
        <v>DRYDEN</v>
      </c>
      <c r="B562" s="86" t="str">
        <f>'Input Data'!AH578</f>
        <v>379 GOVERNMENT ST</v>
      </c>
      <c r="C562" s="86" t="str">
        <f>'Input Data'!C578</f>
        <v>ON</v>
      </c>
      <c r="D562" s="86" t="str">
        <f>'Input Data'!D578</f>
        <v>ETH MID</v>
      </c>
      <c r="E562" s="86">
        <f>'Input Data'!P578</f>
        <v>100.1</v>
      </c>
      <c r="F562" s="86">
        <f>'Input Data'!F578</f>
        <v>10</v>
      </c>
      <c r="G562" s="86">
        <f>'Input Data'!G578</f>
        <v>9</v>
      </c>
      <c r="H562" s="86">
        <f>'Input Data'!H578</f>
        <v>0</v>
      </c>
      <c r="I562" s="86">
        <f>'Input Data'!I578</f>
        <v>0</v>
      </c>
      <c r="J562" s="86">
        <f t="shared" si="16"/>
        <v>119.1</v>
      </c>
      <c r="K562" s="88">
        <f>J562*'Input Data'!AF578</f>
        <v>15.483000000000001</v>
      </c>
      <c r="L562" s="88">
        <f>J562*'Input Data'!AG578</f>
        <v>0</v>
      </c>
      <c r="M562" s="88">
        <f t="shared" si="17"/>
        <v>134.583</v>
      </c>
    </row>
    <row r="563" spans="1:13" hidden="1" x14ac:dyDescent="0.2">
      <c r="A563" s="86" t="str">
        <f>'Input Data'!B579</f>
        <v>DRYDEN</v>
      </c>
      <c r="B563" s="86" t="str">
        <f>'Input Data'!AH579</f>
        <v>379 GOVERNMENT ST</v>
      </c>
      <c r="C563" s="86" t="str">
        <f>'Input Data'!C579</f>
        <v>ON</v>
      </c>
      <c r="D563" s="86" t="str">
        <f>'Input Data'!D579</f>
        <v>ETHANOL REG</v>
      </c>
      <c r="E563" s="86">
        <f>'Input Data'!P579</f>
        <v>95.6</v>
      </c>
      <c r="F563" s="86">
        <f>'Input Data'!F579</f>
        <v>10</v>
      </c>
      <c r="G563" s="86">
        <f>'Input Data'!G579</f>
        <v>9</v>
      </c>
      <c r="H563" s="86">
        <f>'Input Data'!H579</f>
        <v>0</v>
      </c>
      <c r="I563" s="86">
        <f>'Input Data'!I579</f>
        <v>0</v>
      </c>
      <c r="J563" s="86">
        <f t="shared" si="16"/>
        <v>114.6</v>
      </c>
      <c r="K563" s="88">
        <f>J563*'Input Data'!AF579</f>
        <v>14.898</v>
      </c>
      <c r="L563" s="88">
        <f>J563*'Input Data'!AG579</f>
        <v>0</v>
      </c>
      <c r="M563" s="88">
        <f t="shared" si="17"/>
        <v>129.49799999999999</v>
      </c>
    </row>
    <row r="564" spans="1:13" hidden="1" x14ac:dyDescent="0.2">
      <c r="A564" s="86" t="str">
        <f>'Input Data'!B580</f>
        <v>DRYDEN</v>
      </c>
      <c r="B564" s="86" t="str">
        <f>'Input Data'!AH580</f>
        <v>379 GOVERNMENT ST</v>
      </c>
      <c r="C564" s="86" t="str">
        <f>'Input Data'!C580</f>
        <v>ON</v>
      </c>
      <c r="D564" s="86" t="str">
        <f>'Input Data'!D580</f>
        <v>PREMIUM</v>
      </c>
      <c r="E564" s="86">
        <f>'Input Data'!P580</f>
        <v>115.6</v>
      </c>
      <c r="F564" s="86">
        <f>'Input Data'!F580</f>
        <v>10</v>
      </c>
      <c r="G564" s="86">
        <f>'Input Data'!G580</f>
        <v>9</v>
      </c>
      <c r="H564" s="86">
        <f>'Input Data'!H580</f>
        <v>0</v>
      </c>
      <c r="I564" s="86">
        <f>'Input Data'!I580</f>
        <v>0</v>
      </c>
      <c r="J564" s="86">
        <f t="shared" si="16"/>
        <v>134.6</v>
      </c>
      <c r="K564" s="88">
        <f>J564*'Input Data'!AF580</f>
        <v>17.498000000000001</v>
      </c>
      <c r="L564" s="88">
        <f>J564*'Input Data'!AG580</f>
        <v>0</v>
      </c>
      <c r="M564" s="88">
        <f t="shared" si="17"/>
        <v>152.09799999999998</v>
      </c>
    </row>
    <row r="565" spans="1:13" hidden="1" x14ac:dyDescent="0.2">
      <c r="A565" s="86" t="str">
        <f>'Input Data'!B581</f>
        <v>DRYDEN</v>
      </c>
      <c r="B565" s="86" t="str">
        <f>'Input Data'!AH581</f>
        <v>379 GOVERNMENT ST</v>
      </c>
      <c r="C565" s="86" t="str">
        <f>'Input Data'!C581</f>
        <v>ON</v>
      </c>
      <c r="D565" s="86" t="str">
        <f>'Input Data'!D581</f>
        <v>UNBRAND DEF</v>
      </c>
      <c r="E565" s="86">
        <f>'Input Data'!P581</f>
        <v>118.5</v>
      </c>
      <c r="F565" s="86">
        <f>'Input Data'!F581</f>
        <v>0</v>
      </c>
      <c r="G565" s="86">
        <f>'Input Data'!G581</f>
        <v>0</v>
      </c>
      <c r="H565" s="86">
        <f>'Input Data'!H581</f>
        <v>0</v>
      </c>
      <c r="I565" s="86">
        <f>'Input Data'!I581</f>
        <v>0</v>
      </c>
      <c r="J565" s="86">
        <f t="shared" si="16"/>
        <v>118.5</v>
      </c>
      <c r="K565" s="88">
        <f>J565*'Input Data'!AF581</f>
        <v>15.405000000000001</v>
      </c>
      <c r="L565" s="88">
        <f>J565*'Input Data'!AG581</f>
        <v>0</v>
      </c>
      <c r="M565" s="88">
        <f t="shared" si="17"/>
        <v>133.905</v>
      </c>
    </row>
    <row r="566" spans="1:13" hidden="1" x14ac:dyDescent="0.2">
      <c r="A566" s="86" t="str">
        <f>'Input Data'!B582</f>
        <v>DUNVEGAN</v>
      </c>
      <c r="B566" s="86" t="str">
        <f>'Input Data'!AH582</f>
        <v>1515 COUNTRY RD #20</v>
      </c>
      <c r="C566" s="86" t="str">
        <f>'Input Data'!C582</f>
        <v>ON</v>
      </c>
      <c r="D566" s="86" t="str">
        <f>'Input Data'!D582</f>
        <v>D LS DYED</v>
      </c>
      <c r="E566" s="86">
        <f>'Input Data'!P582</f>
        <v>105</v>
      </c>
      <c r="F566" s="86">
        <f>'Input Data'!F582</f>
        <v>4</v>
      </c>
      <c r="G566" s="86">
        <f>'Input Data'!G582</f>
        <v>0</v>
      </c>
      <c r="H566" s="86">
        <f>'Input Data'!H582</f>
        <v>0</v>
      </c>
      <c r="I566" s="86">
        <f>'Input Data'!I582</f>
        <v>0</v>
      </c>
      <c r="J566" s="86">
        <f t="shared" si="16"/>
        <v>109</v>
      </c>
      <c r="K566" s="88">
        <f>J566*'Input Data'!AF582</f>
        <v>14.17</v>
      </c>
      <c r="L566" s="88">
        <f>J566*'Input Data'!AG582</f>
        <v>0</v>
      </c>
      <c r="M566" s="88">
        <f t="shared" si="17"/>
        <v>123.17</v>
      </c>
    </row>
    <row r="567" spans="1:13" hidden="1" x14ac:dyDescent="0.2">
      <c r="A567" s="86" t="str">
        <f>'Input Data'!B583</f>
        <v>DUNVEGAN</v>
      </c>
      <c r="B567" s="86" t="str">
        <f>'Input Data'!AH583</f>
        <v>1515 COUNTRY RD #20</v>
      </c>
      <c r="C567" s="86" t="str">
        <f>'Input Data'!C583</f>
        <v>ON</v>
      </c>
      <c r="D567" s="86" t="str">
        <f>'Input Data'!D583</f>
        <v>DIESEL LS</v>
      </c>
      <c r="E567" s="86">
        <f>'Input Data'!P583</f>
        <v>105</v>
      </c>
      <c r="F567" s="86">
        <f>'Input Data'!F583</f>
        <v>4</v>
      </c>
      <c r="G567" s="86">
        <f>'Input Data'!G583</f>
        <v>9</v>
      </c>
      <c r="H567" s="86">
        <f>'Input Data'!H583</f>
        <v>0</v>
      </c>
      <c r="I567" s="86">
        <f>'Input Data'!I583</f>
        <v>0</v>
      </c>
      <c r="J567" s="86">
        <f t="shared" si="16"/>
        <v>118</v>
      </c>
      <c r="K567" s="88">
        <f>J567*'Input Data'!AF583</f>
        <v>15.34</v>
      </c>
      <c r="L567" s="88">
        <f>J567*'Input Data'!AG583</f>
        <v>0</v>
      </c>
      <c r="M567" s="88">
        <f t="shared" si="17"/>
        <v>133.34</v>
      </c>
    </row>
    <row r="568" spans="1:13" hidden="1" x14ac:dyDescent="0.2">
      <c r="A568" s="86" t="str">
        <f>'Input Data'!B584</f>
        <v>DUNVEGAN</v>
      </c>
      <c r="B568" s="86" t="str">
        <f>'Input Data'!AH584</f>
        <v>1515 COUNTRY RD #20</v>
      </c>
      <c r="C568" s="86" t="str">
        <f>'Input Data'!C584</f>
        <v>ON</v>
      </c>
      <c r="D568" s="86" t="str">
        <f>'Input Data'!D584</f>
        <v>UNBRAND DEF</v>
      </c>
      <c r="E568" s="86">
        <f>'Input Data'!P584</f>
        <v>109.6</v>
      </c>
      <c r="F568" s="86">
        <f>'Input Data'!F584</f>
        <v>0</v>
      </c>
      <c r="G568" s="86">
        <f>'Input Data'!G584</f>
        <v>0</v>
      </c>
      <c r="H568" s="86">
        <f>'Input Data'!H584</f>
        <v>0</v>
      </c>
      <c r="I568" s="86">
        <f>'Input Data'!I584</f>
        <v>0</v>
      </c>
      <c r="J568" s="86">
        <f t="shared" si="16"/>
        <v>109.6</v>
      </c>
      <c r="K568" s="88">
        <f>J568*'Input Data'!AF584</f>
        <v>14.247999999999999</v>
      </c>
      <c r="L568" s="88">
        <f>J568*'Input Data'!AG584</f>
        <v>0</v>
      </c>
      <c r="M568" s="88">
        <f t="shared" si="17"/>
        <v>123.848</v>
      </c>
    </row>
    <row r="569" spans="1:13" hidden="1" x14ac:dyDescent="0.2">
      <c r="A569" s="86" t="str">
        <f>'Input Data'!B585</f>
        <v>FORT FRANCES</v>
      </c>
      <c r="B569" s="86" t="str">
        <f>'Input Data'!AH585</f>
        <v>505 MCIRVINE RD</v>
      </c>
      <c r="C569" s="86" t="str">
        <f>'Input Data'!C585</f>
        <v>ON</v>
      </c>
      <c r="D569" s="86" t="str">
        <f>'Input Data'!D585</f>
        <v>D LS DYED</v>
      </c>
      <c r="E569" s="86">
        <f>'Input Data'!P585</f>
        <v>109.8</v>
      </c>
      <c r="F569" s="86">
        <f>'Input Data'!F585</f>
        <v>4</v>
      </c>
      <c r="G569" s="86">
        <f>'Input Data'!G585</f>
        <v>0</v>
      </c>
      <c r="H569" s="86">
        <f>'Input Data'!H585</f>
        <v>0</v>
      </c>
      <c r="I569" s="86">
        <f>'Input Data'!I585</f>
        <v>0</v>
      </c>
      <c r="J569" s="86">
        <f t="shared" si="16"/>
        <v>113.8</v>
      </c>
      <c r="K569" s="88">
        <f>J569*'Input Data'!AF585</f>
        <v>14.794</v>
      </c>
      <c r="L569" s="88">
        <f>J569*'Input Data'!AG585</f>
        <v>0</v>
      </c>
      <c r="M569" s="88">
        <f t="shared" si="17"/>
        <v>128.59399999999999</v>
      </c>
    </row>
    <row r="570" spans="1:13" hidden="1" x14ac:dyDescent="0.2">
      <c r="A570" s="86" t="str">
        <f>'Input Data'!B586</f>
        <v>FORT FRANCES</v>
      </c>
      <c r="B570" s="86" t="str">
        <f>'Input Data'!AH586</f>
        <v>505 MCIRVINE RD</v>
      </c>
      <c r="C570" s="86" t="str">
        <f>'Input Data'!C586</f>
        <v>ON</v>
      </c>
      <c r="D570" s="86" t="str">
        <f>'Input Data'!D586</f>
        <v>DIESEL LS</v>
      </c>
      <c r="E570" s="86">
        <f>'Input Data'!P586</f>
        <v>109.8</v>
      </c>
      <c r="F570" s="86">
        <f>'Input Data'!F586</f>
        <v>4</v>
      </c>
      <c r="G570" s="86">
        <f>'Input Data'!G586</f>
        <v>9</v>
      </c>
      <c r="H570" s="86">
        <f>'Input Data'!H586</f>
        <v>0</v>
      </c>
      <c r="I570" s="86">
        <f>'Input Data'!I586</f>
        <v>0</v>
      </c>
      <c r="J570" s="86">
        <f t="shared" si="16"/>
        <v>122.8</v>
      </c>
      <c r="K570" s="88">
        <f>J570*'Input Data'!AF586</f>
        <v>15.964</v>
      </c>
      <c r="L570" s="88">
        <f>J570*'Input Data'!AG586</f>
        <v>0</v>
      </c>
      <c r="M570" s="88">
        <f t="shared" si="17"/>
        <v>138.76400000000001</v>
      </c>
    </row>
    <row r="571" spans="1:13" hidden="1" x14ac:dyDescent="0.2">
      <c r="A571" s="86" t="str">
        <f>'Input Data'!B587</f>
        <v>FORT FRANCES</v>
      </c>
      <c r="B571" s="86" t="str">
        <f>'Input Data'!AH587</f>
        <v>505 MCIRVINE RD</v>
      </c>
      <c r="C571" s="86" t="str">
        <f>'Input Data'!C587</f>
        <v>ON</v>
      </c>
      <c r="D571" s="86" t="str">
        <f>'Input Data'!D587</f>
        <v>ETH MID</v>
      </c>
      <c r="E571" s="86">
        <f>'Input Data'!P587</f>
        <v>101</v>
      </c>
      <c r="F571" s="86">
        <f>'Input Data'!F587</f>
        <v>10</v>
      </c>
      <c r="G571" s="86">
        <f>'Input Data'!G587</f>
        <v>9</v>
      </c>
      <c r="H571" s="86">
        <f>'Input Data'!H587</f>
        <v>0</v>
      </c>
      <c r="I571" s="86">
        <f>'Input Data'!I587</f>
        <v>0</v>
      </c>
      <c r="J571" s="86">
        <f t="shared" si="16"/>
        <v>120</v>
      </c>
      <c r="K571" s="88">
        <f>J571*'Input Data'!AF587</f>
        <v>15.600000000000001</v>
      </c>
      <c r="L571" s="88">
        <f>J571*'Input Data'!AG587</f>
        <v>0</v>
      </c>
      <c r="M571" s="88">
        <f t="shared" si="17"/>
        <v>135.6</v>
      </c>
    </row>
    <row r="572" spans="1:13" hidden="1" x14ac:dyDescent="0.2">
      <c r="A572" s="86" t="str">
        <f>'Input Data'!B588</f>
        <v>FORT FRANCES</v>
      </c>
      <c r="B572" s="86" t="str">
        <f>'Input Data'!AH588</f>
        <v>505 MCIRVINE RD</v>
      </c>
      <c r="C572" s="86" t="str">
        <f>'Input Data'!C588</f>
        <v>ON</v>
      </c>
      <c r="D572" s="86" t="str">
        <f>'Input Data'!D588</f>
        <v>ETHANOL REG</v>
      </c>
      <c r="E572" s="86">
        <f>'Input Data'!P588</f>
        <v>96.5</v>
      </c>
      <c r="F572" s="86">
        <f>'Input Data'!F588</f>
        <v>10</v>
      </c>
      <c r="G572" s="86">
        <f>'Input Data'!G588</f>
        <v>9</v>
      </c>
      <c r="H572" s="86">
        <f>'Input Data'!H588</f>
        <v>0</v>
      </c>
      <c r="I572" s="86">
        <f>'Input Data'!I588</f>
        <v>0</v>
      </c>
      <c r="J572" s="86">
        <f t="shared" si="16"/>
        <v>115.5</v>
      </c>
      <c r="K572" s="88">
        <f>J572*'Input Data'!AF588</f>
        <v>15.015000000000001</v>
      </c>
      <c r="L572" s="88">
        <f>J572*'Input Data'!AG588</f>
        <v>0</v>
      </c>
      <c r="M572" s="88">
        <f t="shared" si="17"/>
        <v>130.51499999999999</v>
      </c>
    </row>
    <row r="573" spans="1:13" hidden="1" x14ac:dyDescent="0.2">
      <c r="A573" s="86" t="str">
        <f>'Input Data'!B589</f>
        <v>FORT FRANCES</v>
      </c>
      <c r="B573" s="86" t="str">
        <f>'Input Data'!AH589</f>
        <v>505 MCIRVINE RD</v>
      </c>
      <c r="C573" s="86" t="str">
        <f>'Input Data'!C589</f>
        <v>ON</v>
      </c>
      <c r="D573" s="86" t="str">
        <f>'Input Data'!D589</f>
        <v>PREMIUM</v>
      </c>
      <c r="E573" s="86">
        <f>'Input Data'!P589</f>
        <v>116.5</v>
      </c>
      <c r="F573" s="86">
        <f>'Input Data'!F589</f>
        <v>10</v>
      </c>
      <c r="G573" s="86">
        <f>'Input Data'!G589</f>
        <v>9</v>
      </c>
      <c r="H573" s="86">
        <f>'Input Data'!H589</f>
        <v>0</v>
      </c>
      <c r="I573" s="86">
        <f>'Input Data'!I589</f>
        <v>0</v>
      </c>
      <c r="J573" s="86">
        <f t="shared" si="16"/>
        <v>135.5</v>
      </c>
      <c r="K573" s="88">
        <f>J573*'Input Data'!AF589</f>
        <v>17.615000000000002</v>
      </c>
      <c r="L573" s="88">
        <f>J573*'Input Data'!AG589</f>
        <v>0</v>
      </c>
      <c r="M573" s="88">
        <f t="shared" si="17"/>
        <v>153.11500000000001</v>
      </c>
    </row>
    <row r="574" spans="1:13" hidden="1" x14ac:dyDescent="0.2">
      <c r="A574" s="86" t="str">
        <f>'Input Data'!B590</f>
        <v>FORT FRANCES</v>
      </c>
      <c r="B574" s="86" t="str">
        <f>'Input Data'!AH590</f>
        <v>505 MCIRVINE RD</v>
      </c>
      <c r="C574" s="86" t="str">
        <f>'Input Data'!C590</f>
        <v>ON</v>
      </c>
      <c r="D574" s="86" t="str">
        <f>'Input Data'!D590</f>
        <v>UNBRAND DEF</v>
      </c>
      <c r="E574" s="86">
        <f>'Input Data'!P590</f>
        <v>133.5</v>
      </c>
      <c r="F574" s="86">
        <f>'Input Data'!F590</f>
        <v>0</v>
      </c>
      <c r="G574" s="86">
        <f>'Input Data'!G590</f>
        <v>0</v>
      </c>
      <c r="H574" s="86">
        <f>'Input Data'!H590</f>
        <v>0</v>
      </c>
      <c r="I574" s="86">
        <f>'Input Data'!I590</f>
        <v>0</v>
      </c>
      <c r="J574" s="86">
        <f t="shared" si="16"/>
        <v>133.5</v>
      </c>
      <c r="K574" s="88">
        <f>J574*'Input Data'!AF590</f>
        <v>17.355</v>
      </c>
      <c r="L574" s="88">
        <f>J574*'Input Data'!AG590</f>
        <v>0</v>
      </c>
      <c r="M574" s="88">
        <f t="shared" si="17"/>
        <v>150.85499999999999</v>
      </c>
    </row>
    <row r="575" spans="1:13" hidden="1" x14ac:dyDescent="0.2">
      <c r="A575" s="86" t="str">
        <f>'Input Data'!B591</f>
        <v>GORMLEY</v>
      </c>
      <c r="B575" s="86" t="str">
        <f>'Input Data'!AH591</f>
        <v>2210 STOUFFVILLE RD</v>
      </c>
      <c r="C575" s="86" t="str">
        <f>'Input Data'!C591</f>
        <v>ON</v>
      </c>
      <c r="D575" s="86" t="str">
        <f>'Input Data'!D591</f>
        <v>DIESEL LS</v>
      </c>
      <c r="E575" s="86">
        <f>'Input Data'!P591</f>
        <v>98.3</v>
      </c>
      <c r="F575" s="86">
        <f>'Input Data'!F591</f>
        <v>4</v>
      </c>
      <c r="G575" s="86">
        <f>'Input Data'!G591</f>
        <v>9</v>
      </c>
      <c r="H575" s="86">
        <f>'Input Data'!H591</f>
        <v>0</v>
      </c>
      <c r="I575" s="86">
        <f>'Input Data'!I591</f>
        <v>0</v>
      </c>
      <c r="J575" s="86">
        <f t="shared" si="16"/>
        <v>111.3</v>
      </c>
      <c r="K575" s="88">
        <f>J575*'Input Data'!AF591</f>
        <v>14.468999999999999</v>
      </c>
      <c r="L575" s="88">
        <f>J575*'Input Data'!AG591</f>
        <v>0</v>
      </c>
      <c r="M575" s="88">
        <f t="shared" si="17"/>
        <v>125.76899999999999</v>
      </c>
    </row>
    <row r="576" spans="1:13" hidden="1" x14ac:dyDescent="0.2">
      <c r="A576" s="86" t="str">
        <f>'Input Data'!B592</f>
        <v>GORMLEY</v>
      </c>
      <c r="B576" s="86" t="str">
        <f>'Input Data'!AH592</f>
        <v>2210 STOUFFVILLE RD</v>
      </c>
      <c r="C576" s="86" t="str">
        <f>'Input Data'!C592</f>
        <v>ON</v>
      </c>
      <c r="D576" s="86" t="str">
        <f>'Input Data'!D592</f>
        <v>ETHANOL REG</v>
      </c>
      <c r="E576" s="86">
        <f>'Input Data'!P592</f>
        <v>85.5</v>
      </c>
      <c r="F576" s="86">
        <f>'Input Data'!F592</f>
        <v>10</v>
      </c>
      <c r="G576" s="86">
        <f>'Input Data'!G592</f>
        <v>9</v>
      </c>
      <c r="H576" s="86">
        <f>'Input Data'!H592</f>
        <v>0</v>
      </c>
      <c r="I576" s="86">
        <f>'Input Data'!I592</f>
        <v>0</v>
      </c>
      <c r="J576" s="86">
        <f t="shared" si="16"/>
        <v>104.5</v>
      </c>
      <c r="K576" s="88">
        <f>J576*'Input Data'!AF592</f>
        <v>13.585000000000001</v>
      </c>
      <c r="L576" s="88">
        <f>J576*'Input Data'!AG592</f>
        <v>0</v>
      </c>
      <c r="M576" s="88">
        <f t="shared" si="17"/>
        <v>118.08500000000001</v>
      </c>
    </row>
    <row r="577" spans="1:13" hidden="1" x14ac:dyDescent="0.2">
      <c r="A577" s="86" t="str">
        <f>'Input Data'!B593</f>
        <v>GORMLEY</v>
      </c>
      <c r="B577" s="86" t="str">
        <f>'Input Data'!AH593</f>
        <v>2210 STOUFFVILLE RD</v>
      </c>
      <c r="C577" s="86" t="str">
        <f>'Input Data'!C593</f>
        <v>ON</v>
      </c>
      <c r="D577" s="86" t="str">
        <f>'Input Data'!D593</f>
        <v>PREMIUM</v>
      </c>
      <c r="E577" s="86">
        <f>'Input Data'!P593</f>
        <v>100.8</v>
      </c>
      <c r="F577" s="86">
        <f>'Input Data'!F593</f>
        <v>10</v>
      </c>
      <c r="G577" s="86">
        <f>'Input Data'!G593</f>
        <v>9</v>
      </c>
      <c r="H577" s="86">
        <f>'Input Data'!H593</f>
        <v>0</v>
      </c>
      <c r="I577" s="86">
        <f>'Input Data'!I593</f>
        <v>0</v>
      </c>
      <c r="J577" s="86">
        <f t="shared" si="16"/>
        <v>119.8</v>
      </c>
      <c r="K577" s="88">
        <f>J577*'Input Data'!AF593</f>
        <v>15.574</v>
      </c>
      <c r="L577" s="88">
        <f>J577*'Input Data'!AG593</f>
        <v>0</v>
      </c>
      <c r="M577" s="88">
        <f t="shared" si="17"/>
        <v>135.374</v>
      </c>
    </row>
    <row r="578" spans="1:13" hidden="1" x14ac:dyDescent="0.2">
      <c r="A578" s="86" t="str">
        <f>'Input Data'!B594</f>
        <v>HAWKESBURY</v>
      </c>
      <c r="B578" s="86" t="str">
        <f>'Input Data'!AH594</f>
        <v>345 COUNTY RD 17</v>
      </c>
      <c r="C578" s="86" t="str">
        <f>'Input Data'!C594</f>
        <v>ON</v>
      </c>
      <c r="D578" s="86" t="str">
        <f>'Input Data'!D594</f>
        <v>D LS DYED</v>
      </c>
      <c r="E578" s="86">
        <f>'Input Data'!P594</f>
        <v>104.9</v>
      </c>
      <c r="F578" s="86">
        <f>'Input Data'!F594</f>
        <v>4</v>
      </c>
      <c r="G578" s="86">
        <f>'Input Data'!G594</f>
        <v>0</v>
      </c>
      <c r="H578" s="86">
        <f>'Input Data'!H594</f>
        <v>0</v>
      </c>
      <c r="I578" s="86">
        <f>'Input Data'!I594</f>
        <v>0</v>
      </c>
      <c r="J578" s="86">
        <f t="shared" si="16"/>
        <v>108.9</v>
      </c>
      <c r="K578" s="88">
        <f>J578*'Input Data'!AF594</f>
        <v>14.157000000000002</v>
      </c>
      <c r="L578" s="88">
        <f>J578*'Input Data'!AG594</f>
        <v>0</v>
      </c>
      <c r="M578" s="88">
        <f t="shared" si="17"/>
        <v>123.057</v>
      </c>
    </row>
    <row r="579" spans="1:13" hidden="1" x14ac:dyDescent="0.2">
      <c r="A579" s="86" t="str">
        <f>'Input Data'!B595</f>
        <v>HAWKESBURY</v>
      </c>
      <c r="B579" s="86" t="str">
        <f>'Input Data'!AH595</f>
        <v>345 COUNTY RD 17</v>
      </c>
      <c r="C579" s="86" t="str">
        <f>'Input Data'!C595</f>
        <v>ON</v>
      </c>
      <c r="D579" s="86" t="str">
        <f>'Input Data'!D595</f>
        <v>DIESEL LS</v>
      </c>
      <c r="E579" s="86">
        <f>'Input Data'!P595</f>
        <v>104.9</v>
      </c>
      <c r="F579" s="86">
        <f>'Input Data'!F595</f>
        <v>4</v>
      </c>
      <c r="G579" s="86">
        <f>'Input Data'!G595</f>
        <v>9</v>
      </c>
      <c r="H579" s="86">
        <f>'Input Data'!H595</f>
        <v>0</v>
      </c>
      <c r="I579" s="86">
        <f>'Input Data'!I595</f>
        <v>0</v>
      </c>
      <c r="J579" s="86">
        <f t="shared" si="16"/>
        <v>117.9</v>
      </c>
      <c r="K579" s="88">
        <f>J579*'Input Data'!AF595</f>
        <v>15.327000000000002</v>
      </c>
      <c r="L579" s="88">
        <f>J579*'Input Data'!AG595</f>
        <v>0</v>
      </c>
      <c r="M579" s="88">
        <f t="shared" si="17"/>
        <v>133.227</v>
      </c>
    </row>
    <row r="580" spans="1:13" hidden="1" x14ac:dyDescent="0.2">
      <c r="A580" s="86" t="str">
        <f>'Input Data'!B596</f>
        <v>HAWKESBURY</v>
      </c>
      <c r="B580" s="86" t="str">
        <f>'Input Data'!AH596</f>
        <v>345 COUNTY RD 17</v>
      </c>
      <c r="C580" s="86" t="str">
        <f>'Input Data'!C596</f>
        <v>ON</v>
      </c>
      <c r="D580" s="86" t="str">
        <f>'Input Data'!D596</f>
        <v>UNBRAND DEF</v>
      </c>
      <c r="E580" s="86">
        <f>'Input Data'!P596</f>
        <v>109.6</v>
      </c>
      <c r="F580" s="86">
        <f>'Input Data'!F596</f>
        <v>0</v>
      </c>
      <c r="G580" s="86">
        <f>'Input Data'!G596</f>
        <v>0</v>
      </c>
      <c r="H580" s="86">
        <f>'Input Data'!H596</f>
        <v>0</v>
      </c>
      <c r="I580" s="86">
        <f>'Input Data'!I596</f>
        <v>0</v>
      </c>
      <c r="J580" s="86">
        <f t="shared" si="16"/>
        <v>109.6</v>
      </c>
      <c r="K580" s="88">
        <f>J580*'Input Data'!AF596</f>
        <v>14.247999999999999</v>
      </c>
      <c r="L580" s="88">
        <f>J580*'Input Data'!AG596</f>
        <v>0</v>
      </c>
      <c r="M580" s="88">
        <f t="shared" si="17"/>
        <v>123.848</v>
      </c>
    </row>
    <row r="581" spans="1:13" hidden="1" x14ac:dyDescent="0.2">
      <c r="A581" s="86" t="str">
        <f>'Input Data'!B597</f>
        <v>HEARST</v>
      </c>
      <c r="B581" s="86" t="str">
        <f>'Input Data'!AH597</f>
        <v>112 FRONT ST</v>
      </c>
      <c r="C581" s="86" t="str">
        <f>'Input Data'!C597</f>
        <v>ON</v>
      </c>
      <c r="D581" s="86" t="str">
        <f>'Input Data'!D597</f>
        <v>D LS DYED</v>
      </c>
      <c r="E581" s="86">
        <f>'Input Data'!P597</f>
        <v>106.6</v>
      </c>
      <c r="F581" s="86">
        <f>'Input Data'!F597</f>
        <v>4</v>
      </c>
      <c r="G581" s="86">
        <f>'Input Data'!G597</f>
        <v>0</v>
      </c>
      <c r="H581" s="86">
        <f>'Input Data'!H597</f>
        <v>0</v>
      </c>
      <c r="I581" s="86">
        <f>'Input Data'!I597</f>
        <v>0</v>
      </c>
      <c r="J581" s="86">
        <f t="shared" si="16"/>
        <v>110.6</v>
      </c>
      <c r="K581" s="88">
        <f>J581*'Input Data'!AF597</f>
        <v>14.378</v>
      </c>
      <c r="L581" s="88">
        <f>J581*'Input Data'!AG597</f>
        <v>0</v>
      </c>
      <c r="M581" s="88">
        <f t="shared" si="17"/>
        <v>124.97799999999999</v>
      </c>
    </row>
    <row r="582" spans="1:13" hidden="1" x14ac:dyDescent="0.2">
      <c r="A582" s="86" t="str">
        <f>'Input Data'!B598</f>
        <v>HEARST</v>
      </c>
      <c r="B582" s="86" t="str">
        <f>'Input Data'!AH598</f>
        <v>112 FRONT ST</v>
      </c>
      <c r="C582" s="86" t="str">
        <f>'Input Data'!C598</f>
        <v>ON</v>
      </c>
      <c r="D582" s="86" t="str">
        <f>'Input Data'!D598</f>
        <v>DIESEL LS</v>
      </c>
      <c r="E582" s="86">
        <f>'Input Data'!P598</f>
        <v>106.6</v>
      </c>
      <c r="F582" s="86">
        <f>'Input Data'!F598</f>
        <v>4</v>
      </c>
      <c r="G582" s="86">
        <f>'Input Data'!G598</f>
        <v>9</v>
      </c>
      <c r="H582" s="86">
        <f>'Input Data'!H598</f>
        <v>0</v>
      </c>
      <c r="I582" s="86">
        <f>'Input Data'!I598</f>
        <v>0</v>
      </c>
      <c r="J582" s="86">
        <f t="shared" si="16"/>
        <v>119.6</v>
      </c>
      <c r="K582" s="88">
        <f>J582*'Input Data'!AF598</f>
        <v>15.548</v>
      </c>
      <c r="L582" s="88">
        <f>J582*'Input Data'!AG598</f>
        <v>0</v>
      </c>
      <c r="M582" s="88">
        <f t="shared" si="17"/>
        <v>135.148</v>
      </c>
    </row>
    <row r="583" spans="1:13" hidden="1" x14ac:dyDescent="0.2">
      <c r="A583" s="86" t="str">
        <f>'Input Data'!B599</f>
        <v>HEARST</v>
      </c>
      <c r="B583" s="86" t="str">
        <f>'Input Data'!AH599</f>
        <v>1565 HWY 11 W</v>
      </c>
      <c r="C583" s="86" t="str">
        <f>'Input Data'!C599</f>
        <v>ON</v>
      </c>
      <c r="D583" s="86" t="str">
        <f>'Input Data'!D599</f>
        <v>D LS DYED</v>
      </c>
      <c r="E583" s="86">
        <f>'Input Data'!P599</f>
        <v>108.5</v>
      </c>
      <c r="F583" s="86">
        <f>'Input Data'!F599</f>
        <v>4</v>
      </c>
      <c r="G583" s="86">
        <f>'Input Data'!G599</f>
        <v>0</v>
      </c>
      <c r="H583" s="86">
        <f>'Input Data'!H599</f>
        <v>0</v>
      </c>
      <c r="I583" s="86">
        <f>'Input Data'!I599</f>
        <v>0</v>
      </c>
      <c r="J583" s="86">
        <f t="shared" si="16"/>
        <v>112.5</v>
      </c>
      <c r="K583" s="88">
        <f>J583*'Input Data'!AF599</f>
        <v>14.625</v>
      </c>
      <c r="L583" s="88">
        <f>J583*'Input Data'!AG599</f>
        <v>0</v>
      </c>
      <c r="M583" s="88">
        <f t="shared" si="17"/>
        <v>127.125</v>
      </c>
    </row>
    <row r="584" spans="1:13" hidden="1" x14ac:dyDescent="0.2">
      <c r="A584" s="86" t="str">
        <f>'Input Data'!B600</f>
        <v>HEARST</v>
      </c>
      <c r="B584" s="86" t="str">
        <f>'Input Data'!AH600</f>
        <v>1565 HWY 11 W</v>
      </c>
      <c r="C584" s="86" t="str">
        <f>'Input Data'!C600</f>
        <v>ON</v>
      </c>
      <c r="D584" s="86" t="str">
        <f>'Input Data'!D600</f>
        <v>DIESEL LS</v>
      </c>
      <c r="E584" s="86">
        <f>'Input Data'!P600</f>
        <v>108.5</v>
      </c>
      <c r="F584" s="86">
        <f>'Input Data'!F600</f>
        <v>4</v>
      </c>
      <c r="G584" s="86">
        <f>'Input Data'!G600</f>
        <v>9</v>
      </c>
      <c r="H584" s="86">
        <f>'Input Data'!H600</f>
        <v>0</v>
      </c>
      <c r="I584" s="86">
        <f>'Input Data'!I600</f>
        <v>0</v>
      </c>
      <c r="J584" s="86">
        <f t="shared" si="16"/>
        <v>121.5</v>
      </c>
      <c r="K584" s="88">
        <f>J584*'Input Data'!AF600</f>
        <v>15.795</v>
      </c>
      <c r="L584" s="88">
        <f>J584*'Input Data'!AG600</f>
        <v>0</v>
      </c>
      <c r="M584" s="88">
        <f t="shared" si="17"/>
        <v>137.29499999999999</v>
      </c>
    </row>
    <row r="585" spans="1:13" hidden="1" x14ac:dyDescent="0.2">
      <c r="A585" s="86" t="str">
        <f>'Input Data'!B601</f>
        <v>HEARST</v>
      </c>
      <c r="B585" s="86" t="str">
        <f>'Input Data'!AH601</f>
        <v>1565 HWY 11 W</v>
      </c>
      <c r="C585" s="86" t="str">
        <f>'Input Data'!C601</f>
        <v>ON</v>
      </c>
      <c r="D585" s="86" t="str">
        <f>'Input Data'!D601</f>
        <v>MID</v>
      </c>
      <c r="E585" s="86">
        <f>'Input Data'!P601</f>
        <v>115.3</v>
      </c>
      <c r="F585" s="86">
        <f>'Input Data'!F601</f>
        <v>10</v>
      </c>
      <c r="G585" s="86">
        <f>'Input Data'!G601</f>
        <v>9</v>
      </c>
      <c r="H585" s="86">
        <f>'Input Data'!H601</f>
        <v>0</v>
      </c>
      <c r="I585" s="86">
        <f>'Input Data'!I601</f>
        <v>0</v>
      </c>
      <c r="J585" s="86">
        <f t="shared" si="16"/>
        <v>134.30000000000001</v>
      </c>
      <c r="K585" s="88">
        <f>J585*'Input Data'!AF601</f>
        <v>17.459000000000003</v>
      </c>
      <c r="L585" s="88">
        <f>J585*'Input Data'!AG601</f>
        <v>0</v>
      </c>
      <c r="M585" s="88">
        <f t="shared" si="17"/>
        <v>151.75900000000001</v>
      </c>
    </row>
    <row r="586" spans="1:13" hidden="1" x14ac:dyDescent="0.2">
      <c r="A586" s="86" t="str">
        <f>'Input Data'!B602</f>
        <v>HEARST</v>
      </c>
      <c r="B586" s="86" t="str">
        <f>'Input Data'!AH602</f>
        <v>1565 HWY 11 W</v>
      </c>
      <c r="C586" s="86" t="str">
        <f>'Input Data'!C602</f>
        <v>ON</v>
      </c>
      <c r="D586" s="86" t="str">
        <f>'Input Data'!D602</f>
        <v>PREMIUM</v>
      </c>
      <c r="E586" s="86">
        <f>'Input Data'!P602</f>
        <v>121.8</v>
      </c>
      <c r="F586" s="86">
        <f>'Input Data'!F602</f>
        <v>10</v>
      </c>
      <c r="G586" s="86">
        <f>'Input Data'!G602</f>
        <v>9</v>
      </c>
      <c r="H586" s="86">
        <f>'Input Data'!H602</f>
        <v>0</v>
      </c>
      <c r="I586" s="86">
        <f>'Input Data'!I602</f>
        <v>0</v>
      </c>
      <c r="J586" s="86">
        <f t="shared" si="16"/>
        <v>140.80000000000001</v>
      </c>
      <c r="K586" s="88">
        <f>J586*'Input Data'!AF602</f>
        <v>18.304000000000002</v>
      </c>
      <c r="L586" s="88">
        <f>J586*'Input Data'!AG602</f>
        <v>0</v>
      </c>
      <c r="M586" s="88">
        <f t="shared" si="17"/>
        <v>159.10400000000001</v>
      </c>
    </row>
    <row r="587" spans="1:13" hidden="1" x14ac:dyDescent="0.2">
      <c r="A587" s="86" t="str">
        <f>'Input Data'!B603</f>
        <v>HEARST</v>
      </c>
      <c r="B587" s="86" t="str">
        <f>'Input Data'!AH603</f>
        <v>1565 HWY 11 W</v>
      </c>
      <c r="C587" s="86" t="str">
        <f>'Input Data'!C603</f>
        <v>ON</v>
      </c>
      <c r="D587" s="86" t="str">
        <f>'Input Data'!D603</f>
        <v>REGULAR</v>
      </c>
      <c r="E587" s="86">
        <f>'Input Data'!P603</f>
        <v>101.8</v>
      </c>
      <c r="F587" s="86">
        <f>'Input Data'!F603</f>
        <v>10</v>
      </c>
      <c r="G587" s="86">
        <f>'Input Data'!G603</f>
        <v>9</v>
      </c>
      <c r="H587" s="86">
        <f>'Input Data'!H603</f>
        <v>0</v>
      </c>
      <c r="I587" s="86">
        <f>'Input Data'!I603</f>
        <v>0</v>
      </c>
      <c r="J587" s="86">
        <f t="shared" si="16"/>
        <v>120.8</v>
      </c>
      <c r="K587" s="88">
        <f>J587*'Input Data'!AF603</f>
        <v>15.704000000000001</v>
      </c>
      <c r="L587" s="88">
        <f>J587*'Input Data'!AG603</f>
        <v>0</v>
      </c>
      <c r="M587" s="88">
        <f t="shared" si="17"/>
        <v>136.50399999999999</v>
      </c>
    </row>
    <row r="588" spans="1:13" hidden="1" x14ac:dyDescent="0.2">
      <c r="A588" s="86" t="str">
        <f>'Input Data'!B604</f>
        <v>HEARST</v>
      </c>
      <c r="B588" s="86" t="str">
        <f>'Input Data'!AH604</f>
        <v>1565 HWY 11 W</v>
      </c>
      <c r="C588" s="86" t="str">
        <f>'Input Data'!C604</f>
        <v>ON</v>
      </c>
      <c r="D588" s="86" t="str">
        <f>'Input Data'!D604</f>
        <v>UNBRAND DEF</v>
      </c>
      <c r="E588" s="86">
        <f>'Input Data'!P604</f>
        <v>118.5</v>
      </c>
      <c r="F588" s="86">
        <f>'Input Data'!F604</f>
        <v>0</v>
      </c>
      <c r="G588" s="86">
        <f>'Input Data'!G604</f>
        <v>0</v>
      </c>
      <c r="H588" s="86">
        <f>'Input Data'!H604</f>
        <v>0</v>
      </c>
      <c r="I588" s="86">
        <f>'Input Data'!I604</f>
        <v>0</v>
      </c>
      <c r="J588" s="86">
        <f t="shared" ref="J588:J603" si="18">SUM(E588:I588)</f>
        <v>118.5</v>
      </c>
      <c r="K588" s="88">
        <f>J588*'Input Data'!AF604</f>
        <v>15.405000000000001</v>
      </c>
      <c r="L588" s="88">
        <f>J588*'Input Data'!AG604</f>
        <v>0</v>
      </c>
      <c r="M588" s="88">
        <f t="shared" ref="M588:M603" si="19">SUM(J588:L588)</f>
        <v>133.905</v>
      </c>
    </row>
    <row r="589" spans="1:13" hidden="1" x14ac:dyDescent="0.2">
      <c r="A589" s="86" t="str">
        <f>'Input Data'!B605</f>
        <v>JOYCEVILLE</v>
      </c>
      <c r="B589" s="86" t="str">
        <f>'Input Data'!AH605</f>
        <v>2054 JOYCEVILLE RD</v>
      </c>
      <c r="C589" s="86" t="str">
        <f>'Input Data'!C605</f>
        <v>ON</v>
      </c>
      <c r="D589" s="86" t="str">
        <f>'Input Data'!D605</f>
        <v>D LS DYED</v>
      </c>
      <c r="E589" s="86">
        <f>'Input Data'!P605</f>
        <v>100</v>
      </c>
      <c r="F589" s="86">
        <f>'Input Data'!F605</f>
        <v>4</v>
      </c>
      <c r="G589" s="86">
        <f>'Input Data'!G605</f>
        <v>0</v>
      </c>
      <c r="H589" s="86">
        <f>'Input Data'!H605</f>
        <v>0</v>
      </c>
      <c r="I589" s="86">
        <f>'Input Data'!I605</f>
        <v>0</v>
      </c>
      <c r="J589" s="86">
        <f t="shared" si="18"/>
        <v>104</v>
      </c>
      <c r="K589" s="88">
        <f>J589*'Input Data'!AF605</f>
        <v>13.52</v>
      </c>
      <c r="L589" s="88">
        <f>J589*'Input Data'!AG605</f>
        <v>0</v>
      </c>
      <c r="M589" s="88">
        <f t="shared" si="19"/>
        <v>117.52</v>
      </c>
    </row>
    <row r="590" spans="1:13" hidden="1" x14ac:dyDescent="0.2">
      <c r="A590" s="86" t="str">
        <f>'Input Data'!B606</f>
        <v>JOYCEVILLE</v>
      </c>
      <c r="B590" s="86" t="str">
        <f>'Input Data'!AH606</f>
        <v>2054 JOYCEVILLE RD</v>
      </c>
      <c r="C590" s="86" t="str">
        <f>'Input Data'!C606</f>
        <v>ON</v>
      </c>
      <c r="D590" s="86" t="str">
        <f>'Input Data'!D606</f>
        <v>DIESEL LS</v>
      </c>
      <c r="E590" s="86">
        <f>'Input Data'!P606</f>
        <v>100</v>
      </c>
      <c r="F590" s="86">
        <f>'Input Data'!F606</f>
        <v>4</v>
      </c>
      <c r="G590" s="86">
        <f>'Input Data'!G606</f>
        <v>9</v>
      </c>
      <c r="H590" s="86">
        <f>'Input Data'!H606</f>
        <v>0</v>
      </c>
      <c r="I590" s="86">
        <f>'Input Data'!I606</f>
        <v>0</v>
      </c>
      <c r="J590" s="86">
        <f t="shared" si="18"/>
        <v>113</v>
      </c>
      <c r="K590" s="88">
        <f>J590*'Input Data'!AF606</f>
        <v>14.690000000000001</v>
      </c>
      <c r="L590" s="88">
        <f>J590*'Input Data'!AG606</f>
        <v>0</v>
      </c>
      <c r="M590" s="88">
        <f t="shared" si="19"/>
        <v>127.69</v>
      </c>
    </row>
    <row r="591" spans="1:13" hidden="1" x14ac:dyDescent="0.2">
      <c r="A591" s="86" t="str">
        <f>'Input Data'!B607</f>
        <v>JOYCEVILLE</v>
      </c>
      <c r="B591" s="86" t="str">
        <f>'Input Data'!AH607</f>
        <v>2054 JOYCEVILLE RD</v>
      </c>
      <c r="C591" s="86" t="str">
        <f>'Input Data'!C607</f>
        <v>ON</v>
      </c>
      <c r="D591" s="86" t="str">
        <f>'Input Data'!D607</f>
        <v>ETH MID</v>
      </c>
      <c r="E591" s="86">
        <f>'Input Data'!P607</f>
        <v>91.5</v>
      </c>
      <c r="F591" s="86">
        <f>'Input Data'!F607</f>
        <v>10</v>
      </c>
      <c r="G591" s="86">
        <f>'Input Data'!G607</f>
        <v>9</v>
      </c>
      <c r="H591" s="86">
        <f>'Input Data'!H607</f>
        <v>0</v>
      </c>
      <c r="I591" s="86">
        <f>'Input Data'!I607</f>
        <v>0</v>
      </c>
      <c r="J591" s="86">
        <f t="shared" si="18"/>
        <v>110.5</v>
      </c>
      <c r="K591" s="88">
        <f>J591*'Input Data'!AF607</f>
        <v>14.365</v>
      </c>
      <c r="L591" s="88">
        <f>J591*'Input Data'!AG607</f>
        <v>0</v>
      </c>
      <c r="M591" s="88">
        <f t="shared" si="19"/>
        <v>124.86499999999999</v>
      </c>
    </row>
    <row r="592" spans="1:13" hidden="1" x14ac:dyDescent="0.2">
      <c r="A592" s="86" t="str">
        <f>'Input Data'!B608</f>
        <v>JOYCEVILLE</v>
      </c>
      <c r="B592" s="86" t="str">
        <f>'Input Data'!AH608</f>
        <v>2054 JOYCEVILLE RD</v>
      </c>
      <c r="C592" s="86" t="str">
        <f>'Input Data'!C608</f>
        <v>ON</v>
      </c>
      <c r="D592" s="86" t="str">
        <f>'Input Data'!D608</f>
        <v>ETHANOL REG</v>
      </c>
      <c r="E592" s="86">
        <f>'Input Data'!P608</f>
        <v>87</v>
      </c>
      <c r="F592" s="86">
        <f>'Input Data'!F608</f>
        <v>10</v>
      </c>
      <c r="G592" s="86">
        <f>'Input Data'!G608</f>
        <v>9</v>
      </c>
      <c r="H592" s="86">
        <f>'Input Data'!H608</f>
        <v>0</v>
      </c>
      <c r="I592" s="86">
        <f>'Input Data'!I608</f>
        <v>0</v>
      </c>
      <c r="J592" s="86">
        <f t="shared" si="18"/>
        <v>106</v>
      </c>
      <c r="K592" s="88">
        <f>J592*'Input Data'!AF608</f>
        <v>13.780000000000001</v>
      </c>
      <c r="L592" s="88">
        <f>J592*'Input Data'!AG608</f>
        <v>0</v>
      </c>
      <c r="M592" s="88">
        <f t="shared" si="19"/>
        <v>119.78</v>
      </c>
    </row>
    <row r="593" spans="1:13" hidden="1" x14ac:dyDescent="0.2">
      <c r="A593" s="86" t="str">
        <f>'Input Data'!B609</f>
        <v>JOYCEVILLE</v>
      </c>
      <c r="B593" s="86" t="str">
        <f>'Input Data'!AH609</f>
        <v>2054 JOYCEVILLE RD</v>
      </c>
      <c r="C593" s="86" t="str">
        <f>'Input Data'!C609</f>
        <v>ON</v>
      </c>
      <c r="D593" s="86" t="str">
        <f>'Input Data'!D609</f>
        <v>PREMIUM</v>
      </c>
      <c r="E593" s="86">
        <f>'Input Data'!P609</f>
        <v>113.7</v>
      </c>
      <c r="F593" s="86">
        <f>'Input Data'!F609</f>
        <v>10</v>
      </c>
      <c r="G593" s="86">
        <f>'Input Data'!G609</f>
        <v>9</v>
      </c>
      <c r="H593" s="86">
        <f>'Input Data'!H609</f>
        <v>0</v>
      </c>
      <c r="I593" s="86">
        <f>'Input Data'!I609</f>
        <v>0</v>
      </c>
      <c r="J593" s="86">
        <f t="shared" si="18"/>
        <v>132.69999999999999</v>
      </c>
      <c r="K593" s="88">
        <f>J593*'Input Data'!AF609</f>
        <v>17.250999999999998</v>
      </c>
      <c r="L593" s="88">
        <f>J593*'Input Data'!AG609</f>
        <v>0</v>
      </c>
      <c r="M593" s="88">
        <f t="shared" si="19"/>
        <v>149.95099999999999</v>
      </c>
    </row>
    <row r="594" spans="1:13" hidden="1" x14ac:dyDescent="0.2">
      <c r="A594" s="86" t="str">
        <f>'Input Data'!B610</f>
        <v>JOYCEVILLE</v>
      </c>
      <c r="B594" s="86" t="str">
        <f>'Input Data'!AH610</f>
        <v>2054 JOYCEVILLE RD</v>
      </c>
      <c r="C594" s="86" t="str">
        <f>'Input Data'!C610</f>
        <v>ON</v>
      </c>
      <c r="D594" s="86" t="str">
        <f>'Input Data'!D610</f>
        <v>UNBRAND DEF</v>
      </c>
      <c r="E594" s="86">
        <f>'Input Data'!P610</f>
        <v>118.5</v>
      </c>
      <c r="F594" s="86">
        <f>'Input Data'!F610</f>
        <v>0</v>
      </c>
      <c r="G594" s="86">
        <f>'Input Data'!G610</f>
        <v>0</v>
      </c>
      <c r="H594" s="86">
        <f>'Input Data'!H610</f>
        <v>0</v>
      </c>
      <c r="I594" s="86">
        <f>'Input Data'!I610</f>
        <v>0</v>
      </c>
      <c r="J594" s="86">
        <f t="shared" si="18"/>
        <v>118.5</v>
      </c>
      <c r="K594" s="88">
        <f>J594*'Input Data'!AF610</f>
        <v>15.405000000000001</v>
      </c>
      <c r="L594" s="88">
        <f>J594*'Input Data'!AG610</f>
        <v>0</v>
      </c>
      <c r="M594" s="88">
        <f t="shared" si="19"/>
        <v>133.905</v>
      </c>
    </row>
    <row r="595" spans="1:13" hidden="1" x14ac:dyDescent="0.2">
      <c r="A595" s="86" t="str">
        <f>'Input Data'!B611</f>
        <v>KINGSTON</v>
      </c>
      <c r="B595" s="86" t="str">
        <f>'Input Data'!AH611</f>
        <v>1525 CENTENNIAL DR</v>
      </c>
      <c r="C595" s="86" t="str">
        <f>'Input Data'!C611</f>
        <v>ON</v>
      </c>
      <c r="D595" s="86" t="str">
        <f>'Input Data'!D611</f>
        <v>D LS DYED</v>
      </c>
      <c r="E595" s="86">
        <f>'Input Data'!P611</f>
        <v>100.1</v>
      </c>
      <c r="F595" s="86">
        <f>'Input Data'!F611</f>
        <v>4</v>
      </c>
      <c r="G595" s="86">
        <f>'Input Data'!G611</f>
        <v>0</v>
      </c>
      <c r="H595" s="86">
        <f>'Input Data'!H611</f>
        <v>0</v>
      </c>
      <c r="I595" s="86">
        <f>'Input Data'!I611</f>
        <v>0</v>
      </c>
      <c r="J595" s="86">
        <f t="shared" si="18"/>
        <v>104.1</v>
      </c>
      <c r="K595" s="88">
        <f>J595*'Input Data'!AF611</f>
        <v>13.532999999999999</v>
      </c>
      <c r="L595" s="88">
        <f>J595*'Input Data'!AG611</f>
        <v>0</v>
      </c>
      <c r="M595" s="88">
        <f t="shared" si="19"/>
        <v>117.633</v>
      </c>
    </row>
    <row r="596" spans="1:13" hidden="1" x14ac:dyDescent="0.2">
      <c r="A596" s="86" t="str">
        <f>'Input Data'!B612</f>
        <v>KINGSTON</v>
      </c>
      <c r="B596" s="86" t="str">
        <f>'Input Data'!AH612</f>
        <v>1525 CENTENNIAL DR</v>
      </c>
      <c r="C596" s="86" t="str">
        <f>'Input Data'!C612</f>
        <v>ON</v>
      </c>
      <c r="D596" s="86" t="str">
        <f>'Input Data'!D612</f>
        <v>DIESEL LS</v>
      </c>
      <c r="E596" s="86">
        <f>'Input Data'!P612</f>
        <v>100.1</v>
      </c>
      <c r="F596" s="86">
        <f>'Input Data'!F612</f>
        <v>4</v>
      </c>
      <c r="G596" s="86">
        <f>'Input Data'!G612</f>
        <v>9</v>
      </c>
      <c r="H596" s="86">
        <f>'Input Data'!H612</f>
        <v>0</v>
      </c>
      <c r="I596" s="86">
        <f>'Input Data'!I612</f>
        <v>0</v>
      </c>
      <c r="J596" s="86">
        <f t="shared" si="18"/>
        <v>113.1</v>
      </c>
      <c r="K596" s="88">
        <f>J596*'Input Data'!AF612</f>
        <v>14.702999999999999</v>
      </c>
      <c r="L596" s="88">
        <f>J596*'Input Data'!AG612</f>
        <v>0</v>
      </c>
      <c r="M596" s="88">
        <f t="shared" si="19"/>
        <v>127.803</v>
      </c>
    </row>
    <row r="597" spans="1:13" hidden="1" x14ac:dyDescent="0.2">
      <c r="A597" s="86" t="str">
        <f>'Input Data'!B613</f>
        <v>KINGSTON</v>
      </c>
      <c r="B597" s="86" t="str">
        <f>'Input Data'!AH613</f>
        <v>1525 CENTENNIAL DR</v>
      </c>
      <c r="C597" s="86" t="str">
        <f>'Input Data'!C613</f>
        <v>ON</v>
      </c>
      <c r="D597" s="86" t="str">
        <f>'Input Data'!D613</f>
        <v>UNBRAND DEF</v>
      </c>
      <c r="E597" s="86">
        <f>'Input Data'!P613</f>
        <v>109.6</v>
      </c>
      <c r="F597" s="86">
        <f>'Input Data'!F613</f>
        <v>0</v>
      </c>
      <c r="G597" s="86">
        <f>'Input Data'!G613</f>
        <v>0</v>
      </c>
      <c r="H597" s="86">
        <f>'Input Data'!H613</f>
        <v>0</v>
      </c>
      <c r="I597" s="86">
        <f>'Input Data'!I613</f>
        <v>0</v>
      </c>
      <c r="J597" s="86">
        <f t="shared" si="18"/>
        <v>109.6</v>
      </c>
      <c r="K597" s="88">
        <f>J597*'Input Data'!AF613</f>
        <v>14.247999999999999</v>
      </c>
      <c r="L597" s="88">
        <f>J597*'Input Data'!AG613</f>
        <v>0</v>
      </c>
      <c r="M597" s="88">
        <f t="shared" si="19"/>
        <v>123.848</v>
      </c>
    </row>
    <row r="598" spans="1:13" hidden="1" x14ac:dyDescent="0.2">
      <c r="A598" s="86" t="str">
        <f>'Input Data'!B614</f>
        <v>LONDON</v>
      </c>
      <c r="B598" s="86" t="str">
        <f>'Input Data'!AH614</f>
        <v>7340 Colonel Talbot Road</v>
      </c>
      <c r="C598" s="86" t="str">
        <f>'Input Data'!C614</f>
        <v>ON</v>
      </c>
      <c r="D598" s="86" t="str">
        <f>'Input Data'!D614</f>
        <v>D LS DYED</v>
      </c>
      <c r="E598" s="86">
        <f>'Input Data'!P614</f>
        <v>100.5</v>
      </c>
      <c r="F598" s="86">
        <f>'Input Data'!F614</f>
        <v>4</v>
      </c>
      <c r="G598" s="86">
        <f>'Input Data'!G614</f>
        <v>0</v>
      </c>
      <c r="H598" s="86">
        <f>'Input Data'!H614</f>
        <v>0</v>
      </c>
      <c r="I598" s="86">
        <f>'Input Data'!I614</f>
        <v>0</v>
      </c>
      <c r="J598" s="86">
        <f t="shared" si="18"/>
        <v>104.5</v>
      </c>
      <c r="K598" s="88">
        <f>J598*'Input Data'!AF614</f>
        <v>13.585000000000001</v>
      </c>
      <c r="L598" s="88">
        <f>J598*'Input Data'!AG614</f>
        <v>0</v>
      </c>
      <c r="M598" s="88">
        <f t="shared" si="19"/>
        <v>118.08500000000001</v>
      </c>
    </row>
    <row r="599" spans="1:13" hidden="1" x14ac:dyDescent="0.2">
      <c r="A599" s="86" t="str">
        <f>'Input Data'!B615</f>
        <v>LONDON</v>
      </c>
      <c r="B599" s="86" t="str">
        <f>'Input Data'!AH615</f>
        <v>7340 Colonel Talbot Road</v>
      </c>
      <c r="C599" s="86" t="str">
        <f>'Input Data'!C615</f>
        <v>ON</v>
      </c>
      <c r="D599" s="86" t="str">
        <f>'Input Data'!D615</f>
        <v>DIESEL LS</v>
      </c>
      <c r="E599" s="86">
        <f>'Input Data'!P615</f>
        <v>100.5</v>
      </c>
      <c r="F599" s="86">
        <f>'Input Data'!F615</f>
        <v>4</v>
      </c>
      <c r="G599" s="86">
        <f>'Input Data'!G615</f>
        <v>9</v>
      </c>
      <c r="H599" s="86">
        <f>'Input Data'!H615</f>
        <v>0</v>
      </c>
      <c r="I599" s="86">
        <f>'Input Data'!I615</f>
        <v>0</v>
      </c>
      <c r="J599" s="86">
        <f t="shared" si="18"/>
        <v>113.5</v>
      </c>
      <c r="K599" s="88">
        <f>J599*'Input Data'!AF615</f>
        <v>14.755000000000001</v>
      </c>
      <c r="L599" s="88">
        <f>J599*'Input Data'!AG615</f>
        <v>0</v>
      </c>
      <c r="M599" s="88">
        <f t="shared" si="19"/>
        <v>128.255</v>
      </c>
    </row>
    <row r="600" spans="1:13" hidden="1" x14ac:dyDescent="0.2">
      <c r="A600" s="86" t="str">
        <f>'Input Data'!B616</f>
        <v>LONDON</v>
      </c>
      <c r="B600" s="86" t="str">
        <f>'Input Data'!AH616</f>
        <v>7340 Colonel Talbot Road</v>
      </c>
      <c r="C600" s="86" t="str">
        <f>'Input Data'!C616</f>
        <v>ON</v>
      </c>
      <c r="D600" s="86" t="str">
        <f>'Input Data'!D616</f>
        <v>UNBRAND DEF</v>
      </c>
      <c r="E600" s="86">
        <f>'Input Data'!P616</f>
        <v>113.4</v>
      </c>
      <c r="F600" s="86">
        <f>'Input Data'!F616</f>
        <v>0</v>
      </c>
      <c r="G600" s="86">
        <f>'Input Data'!G616</f>
        <v>0</v>
      </c>
      <c r="H600" s="86">
        <f>'Input Data'!H616</f>
        <v>0</v>
      </c>
      <c r="I600" s="86">
        <f>'Input Data'!I616</f>
        <v>0</v>
      </c>
      <c r="J600" s="86">
        <f t="shared" si="18"/>
        <v>113.4</v>
      </c>
      <c r="K600" s="88">
        <f>J600*'Input Data'!AF616</f>
        <v>14.742000000000001</v>
      </c>
      <c r="L600" s="88">
        <f>J600*'Input Data'!AG616</f>
        <v>0</v>
      </c>
      <c r="M600" s="88">
        <f t="shared" si="19"/>
        <v>128.142</v>
      </c>
    </row>
    <row r="601" spans="1:13" hidden="1" x14ac:dyDescent="0.2">
      <c r="A601" s="86" t="str">
        <f>'Input Data'!B617</f>
        <v>MILTON</v>
      </c>
      <c r="B601" s="86" t="str">
        <f>'Input Data'!AH617</f>
        <v>10862 STEELES AVE E</v>
      </c>
      <c r="C601" s="86" t="str">
        <f>'Input Data'!C617</f>
        <v>ON</v>
      </c>
      <c r="D601" s="86" t="str">
        <f>'Input Data'!D617</f>
        <v>DIESEL LS</v>
      </c>
      <c r="E601" s="86">
        <f>'Input Data'!P617</f>
        <v>114.3</v>
      </c>
      <c r="F601" s="86">
        <f>'Input Data'!F617</f>
        <v>4</v>
      </c>
      <c r="G601" s="86">
        <f>'Input Data'!G617</f>
        <v>9</v>
      </c>
      <c r="H601" s="86">
        <f>'Input Data'!H617</f>
        <v>0</v>
      </c>
      <c r="I601" s="86">
        <f>'Input Data'!I617</f>
        <v>0</v>
      </c>
      <c r="J601" s="86">
        <f t="shared" si="18"/>
        <v>127.3</v>
      </c>
      <c r="K601" s="88">
        <f>J601*'Input Data'!AF617</f>
        <v>16.548999999999999</v>
      </c>
      <c r="L601" s="88">
        <f>J601*'Input Data'!AG617</f>
        <v>0</v>
      </c>
      <c r="M601" s="88">
        <f t="shared" si="19"/>
        <v>143.84899999999999</v>
      </c>
    </row>
    <row r="602" spans="1:13" hidden="1" x14ac:dyDescent="0.2">
      <c r="A602" s="86" t="str">
        <f>'Input Data'!B618</f>
        <v>MILTON</v>
      </c>
      <c r="B602" s="86" t="str">
        <f>'Input Data'!AH618</f>
        <v>10862 STEELES AVE E</v>
      </c>
      <c r="C602" s="86" t="str">
        <f>'Input Data'!C618</f>
        <v>ON</v>
      </c>
      <c r="D602" s="86" t="str">
        <f>'Input Data'!D618</f>
        <v>UNBRAND DEF</v>
      </c>
      <c r="E602" s="86">
        <f>'Input Data'!P618</f>
        <v>105.3</v>
      </c>
      <c r="F602" s="86">
        <f>'Input Data'!F618</f>
        <v>0</v>
      </c>
      <c r="G602" s="86">
        <f>'Input Data'!G618</f>
        <v>0</v>
      </c>
      <c r="H602" s="86">
        <f>'Input Data'!H618</f>
        <v>0</v>
      </c>
      <c r="I602" s="86">
        <f>'Input Data'!I618</f>
        <v>0</v>
      </c>
      <c r="J602" s="86">
        <f t="shared" si="18"/>
        <v>105.3</v>
      </c>
      <c r="K602" s="88">
        <f>J602*'Input Data'!AF618</f>
        <v>13.689</v>
      </c>
      <c r="L602" s="88">
        <f>J602*'Input Data'!AG618</f>
        <v>0</v>
      </c>
      <c r="M602" s="88">
        <f t="shared" si="19"/>
        <v>118.989</v>
      </c>
    </row>
    <row r="603" spans="1:13" hidden="1" x14ac:dyDescent="0.2">
      <c r="A603" s="86" t="str">
        <f>'Input Data'!B619</f>
        <v>MISSISSAUGA</v>
      </c>
      <c r="B603" s="86" t="str">
        <f>'Input Data'!AH619</f>
        <v>7280 DIXIE RD</v>
      </c>
      <c r="C603" s="86" t="str">
        <f>'Input Data'!C619</f>
        <v>ON</v>
      </c>
      <c r="D603" s="86" t="str">
        <f>'Input Data'!D619</f>
        <v>DIESEL LS</v>
      </c>
      <c r="E603" s="86">
        <f>'Input Data'!P619</f>
        <v>98.5</v>
      </c>
      <c r="F603" s="86">
        <f>'Input Data'!F619</f>
        <v>4</v>
      </c>
      <c r="G603" s="86">
        <f>'Input Data'!G619</f>
        <v>9</v>
      </c>
      <c r="H603" s="86">
        <f>'Input Data'!H619</f>
        <v>0</v>
      </c>
      <c r="I603" s="86">
        <f>'Input Data'!I619</f>
        <v>0</v>
      </c>
      <c r="J603" s="86">
        <f t="shared" si="18"/>
        <v>111.5</v>
      </c>
      <c r="K603" s="88">
        <f>J603*'Input Data'!AF619</f>
        <v>14.495000000000001</v>
      </c>
      <c r="L603" s="88">
        <f>J603*'Input Data'!AG619</f>
        <v>0</v>
      </c>
      <c r="M603" s="88">
        <f t="shared" si="19"/>
        <v>125.995</v>
      </c>
    </row>
    <row r="604" spans="1:13" x14ac:dyDescent="0.2">
      <c r="K604" s="6"/>
      <c r="L604" s="6"/>
      <c r="M604" s="6"/>
    </row>
    <row r="605" spans="1:13" x14ac:dyDescent="0.2">
      <c r="K605" s="6"/>
      <c r="L605" s="6"/>
      <c r="M605" s="6"/>
    </row>
    <row r="606" spans="1:13" x14ac:dyDescent="0.2">
      <c r="K606" s="6"/>
      <c r="L606" s="6"/>
      <c r="M606" s="6"/>
    </row>
    <row r="607" spans="1:13" x14ac:dyDescent="0.2">
      <c r="K607" s="6"/>
      <c r="L607" s="6"/>
      <c r="M607" s="6"/>
    </row>
    <row r="608" spans="1:13" x14ac:dyDescent="0.2">
      <c r="K608" s="6"/>
      <c r="L608" s="6"/>
      <c r="M608" s="6"/>
    </row>
    <row r="609" spans="11:15" x14ac:dyDescent="0.2">
      <c r="K609" s="6"/>
      <c r="L609" s="6"/>
      <c r="M609" s="6"/>
    </row>
    <row r="610" spans="11:15" x14ac:dyDescent="0.2">
      <c r="K610" s="6"/>
      <c r="L610" s="6"/>
      <c r="M610" s="6"/>
    </row>
    <row r="611" spans="11:15" x14ac:dyDescent="0.2">
      <c r="K611" s="6"/>
      <c r="L611" s="6"/>
      <c r="M611" s="6"/>
    </row>
    <row r="612" spans="11:15" x14ac:dyDescent="0.2">
      <c r="K612" s="6"/>
      <c r="L612" s="6"/>
      <c r="M612" s="6"/>
      <c r="O612" s="58" t="s">
        <v>626</v>
      </c>
    </row>
    <row r="613" spans="11:15" x14ac:dyDescent="0.2">
      <c r="K613" s="6"/>
      <c r="L613" s="6"/>
      <c r="M613" s="6"/>
    </row>
    <row r="614" spans="11:15" x14ac:dyDescent="0.2">
      <c r="K614" s="6"/>
      <c r="L614" s="6"/>
      <c r="M614" s="6"/>
    </row>
    <row r="615" spans="11:15" x14ac:dyDescent="0.2">
      <c r="K615" s="6"/>
      <c r="L615" s="6"/>
      <c r="M615" s="6"/>
    </row>
    <row r="616" spans="11:15" x14ac:dyDescent="0.2">
      <c r="K616" s="6"/>
      <c r="L616" s="6"/>
      <c r="M616" s="6"/>
    </row>
    <row r="617" spans="11:15" x14ac:dyDescent="0.2">
      <c r="K617" s="6"/>
      <c r="L617" s="6"/>
      <c r="M617" s="6"/>
    </row>
    <row r="618" spans="11:15" x14ac:dyDescent="0.2">
      <c r="K618" s="6"/>
      <c r="L618" s="6"/>
      <c r="M618" s="6"/>
    </row>
    <row r="619" spans="11:15" x14ac:dyDescent="0.2">
      <c r="K619" s="6"/>
      <c r="L619" s="6"/>
      <c r="M619" s="6"/>
    </row>
    <row r="620" spans="11:15" x14ac:dyDescent="0.2">
      <c r="K620" s="6"/>
      <c r="L620" s="6"/>
      <c r="M620" s="6"/>
    </row>
    <row r="621" spans="11:15" x14ac:dyDescent="0.2">
      <c r="K621" s="6"/>
      <c r="L621" s="6"/>
      <c r="M621" s="6"/>
    </row>
    <row r="622" spans="11:15" x14ac:dyDescent="0.2">
      <c r="K622" s="6"/>
      <c r="L622" s="6"/>
      <c r="M622" s="6"/>
    </row>
    <row r="623" spans="11:15" x14ac:dyDescent="0.2">
      <c r="K623" s="6"/>
      <c r="L623" s="6"/>
      <c r="M623" s="6"/>
    </row>
    <row r="624" spans="11:15" x14ac:dyDescent="0.2">
      <c r="K624" s="6"/>
      <c r="L624" s="6"/>
      <c r="M624" s="6"/>
    </row>
    <row r="625" spans="1:13" x14ac:dyDescent="0.2">
      <c r="K625" s="6"/>
      <c r="L625" s="6"/>
      <c r="M625" s="6"/>
    </row>
    <row r="626" spans="1:13" x14ac:dyDescent="0.2">
      <c r="K626" s="6"/>
      <c r="L626" s="6"/>
      <c r="M626" s="6"/>
    </row>
    <row r="629" spans="1:13" x14ac:dyDescent="0.2">
      <c r="A629" s="11" t="s">
        <v>105</v>
      </c>
      <c r="B629" s="11"/>
      <c r="C629" s="4"/>
      <c r="D629" s="5"/>
      <c r="E629" s="9">
        <v>6</v>
      </c>
      <c r="F629" s="5"/>
      <c r="G629" s="2" t="s">
        <v>131</v>
      </c>
    </row>
    <row r="630" spans="1:13" x14ac:dyDescent="0.2">
      <c r="A630" s="4"/>
      <c r="B630" s="4"/>
      <c r="C630" s="4"/>
      <c r="D630" s="4"/>
      <c r="E630" s="4"/>
      <c r="F630" s="4"/>
      <c r="G630" s="4"/>
    </row>
    <row r="631" spans="1:13" x14ac:dyDescent="0.2">
      <c r="A631" s="1" t="s">
        <v>104</v>
      </c>
    </row>
    <row r="632" spans="1:13" x14ac:dyDescent="0.2">
      <c r="A632" s="1" t="s">
        <v>86</v>
      </c>
    </row>
  </sheetData>
  <autoFilter ref="A11:P603" xr:uid="{00000000-0009-0000-0000-000004000000}">
    <filterColumn colId="0">
      <filters>
        <filter val="LUMBY"/>
        <filter val="MERRITT"/>
        <filter val="PRINCETON"/>
      </filters>
    </filterColumn>
    <filterColumn colId="1">
      <filters>
        <filter val="1450 DUFFRYN RD"/>
        <filter val="2588 LAUDER AVE"/>
        <filter val="315 BURTON AVE"/>
      </filters>
    </filterColumn>
    <filterColumn colId="3">
      <filters>
        <filter val="DIESEL LS"/>
        <filter val="ETHANOL REG"/>
        <filter val="PREMIUM"/>
        <filter val="UNBRAND DEF"/>
      </filters>
    </filterColumn>
  </autoFilter>
  <sortState xmlns:xlrd2="http://schemas.microsoft.com/office/spreadsheetml/2017/richdata2" ref="A12:M603">
    <sortCondition ref="C12:C603"/>
    <sortCondition ref="A12:A603"/>
  </sortState>
  <pageMargins left="0.18" right="0.17" top="0.75" bottom="0.75" header="0.3" footer="0.3"/>
  <pageSetup scale="84" fitToHeight="18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2:P781"/>
  <sheetViews>
    <sheetView workbookViewId="0">
      <selection activeCell="P13" sqref="P13"/>
    </sheetView>
  </sheetViews>
  <sheetFormatPr defaultColWidth="9.140625" defaultRowHeight="12.75" x14ac:dyDescent="0.2"/>
  <cols>
    <col min="1" max="1" width="18.7109375" style="1" customWidth="1"/>
    <col min="2" max="2" width="24.28515625" style="1" customWidth="1"/>
    <col min="3" max="3" width="9.140625" style="1"/>
    <col min="4" max="4" width="14.710937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0" spans="1:13" x14ac:dyDescent="0.2">
      <c r="A10" s="1" t="s">
        <v>87</v>
      </c>
      <c r="D10" s="10">
        <f ca="1">'Input Data'!B1</f>
        <v>45758</v>
      </c>
      <c r="E10" s="7"/>
      <c r="F10" s="7"/>
    </row>
    <row r="12" spans="1:13" x14ac:dyDescent="0.2">
      <c r="E12" s="1" t="s">
        <v>88</v>
      </c>
      <c r="F12" s="1" t="s">
        <v>89</v>
      </c>
      <c r="G12" s="1" t="s">
        <v>90</v>
      </c>
      <c r="H12" s="1" t="s">
        <v>91</v>
      </c>
      <c r="I12" s="1" t="s">
        <v>92</v>
      </c>
      <c r="M12" s="1" t="s">
        <v>93</v>
      </c>
    </row>
    <row r="13" spans="1:13" x14ac:dyDescent="0.2">
      <c r="A13" s="1" t="s">
        <v>94</v>
      </c>
      <c r="B13" s="58" t="s">
        <v>671</v>
      </c>
      <c r="C13" s="1" t="s">
        <v>95</v>
      </c>
      <c r="D13" s="1" t="s">
        <v>96</v>
      </c>
      <c r="E13" s="1" t="s">
        <v>97</v>
      </c>
      <c r="F13" s="1" t="s">
        <v>98</v>
      </c>
      <c r="G13" s="1" t="s">
        <v>99</v>
      </c>
      <c r="H13" s="1" t="s">
        <v>99</v>
      </c>
      <c r="I13" s="1" t="s">
        <v>99</v>
      </c>
      <c r="J13" s="1" t="s">
        <v>100</v>
      </c>
      <c r="K13" s="1" t="s">
        <v>101</v>
      </c>
      <c r="L13" s="1" t="s">
        <v>53</v>
      </c>
      <c r="M13" s="1" t="s">
        <v>102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Data'!P28</f>
        <v>102.8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 t="shared" ref="J14" si="0">SUM(E14:I14)</f>
        <v>119.8</v>
      </c>
      <c r="K14" s="6">
        <f>J14*'Input Data'!AF28</f>
        <v>5.99</v>
      </c>
      <c r="L14" s="6">
        <f>J14*'Input Data'!AG28</f>
        <v>0</v>
      </c>
      <c r="M14" s="6">
        <f t="shared" ref="M14" si="1">SUM(J14:L14)</f>
        <v>125.78999999999999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Data'!P29</f>
        <v>95.8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2">SUM(E15:I15)</f>
        <v>118.8</v>
      </c>
      <c r="K15" s="6">
        <f>J15*'Input Data'!AF29</f>
        <v>5.94</v>
      </c>
      <c r="L15" s="6">
        <f>J15*'Input Data'!AG29</f>
        <v>0</v>
      </c>
      <c r="M15" s="6">
        <f t="shared" ref="M15:M78" si="3">SUM(J15:L15)</f>
        <v>124.74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Data'!P30</f>
        <v>91.3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2"/>
        <v>114.3</v>
      </c>
      <c r="K16" s="6">
        <f>J16*'Input Data'!AF30</f>
        <v>5.7149999999999999</v>
      </c>
      <c r="L16" s="6">
        <f>J16*'Input Data'!AG30</f>
        <v>0</v>
      </c>
      <c r="M16" s="6">
        <f t="shared" si="3"/>
        <v>120.015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Data'!P31</f>
        <v>116.4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2"/>
        <v>139.4</v>
      </c>
      <c r="K17" s="6">
        <f>J17*'Input Data'!AF31</f>
        <v>6.9700000000000006</v>
      </c>
      <c r="L17" s="6">
        <f>J17*'Input Data'!AG31</f>
        <v>0</v>
      </c>
      <c r="M17" s="6">
        <f t="shared" si="3"/>
        <v>146.37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Data'!P32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2"/>
        <v>127.2</v>
      </c>
      <c r="K18" s="6">
        <f>J18*'Input Data'!AF32</f>
        <v>6.36</v>
      </c>
      <c r="L18" s="6">
        <f>J18*'Input Data'!AG32</f>
        <v>0</v>
      </c>
      <c r="M18" s="6">
        <f t="shared" si="3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Data'!P33</f>
        <v>107.3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2"/>
        <v>124.3</v>
      </c>
      <c r="K19" s="6">
        <f>J19*'Input Data'!AF33</f>
        <v>6.2149999999999999</v>
      </c>
      <c r="L19" s="6">
        <f>J19*'Input Data'!AG33</f>
        <v>0</v>
      </c>
      <c r="M19" s="6">
        <f t="shared" si="3"/>
        <v>130.51499999999999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Data'!P34</f>
        <v>105.1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2"/>
        <v>113.1</v>
      </c>
      <c r="K20" s="6">
        <f>J20*'Input Data'!AF34</f>
        <v>5.6550000000000002</v>
      </c>
      <c r="L20" s="6">
        <f>J20*'Input Data'!AG34</f>
        <v>0</v>
      </c>
      <c r="M20" s="6">
        <f t="shared" si="3"/>
        <v>118.755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Data'!P35</f>
        <v>105.1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2"/>
        <v>122.1</v>
      </c>
      <c r="K21" s="6">
        <f>J21*'Input Data'!AF35</f>
        <v>6.1050000000000004</v>
      </c>
      <c r="L21" s="6">
        <f>J21*'Input Data'!AG35</f>
        <v>0</v>
      </c>
      <c r="M21" s="6">
        <f t="shared" si="3"/>
        <v>128.20499999999998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Data'!P36</f>
        <v>101.6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2"/>
        <v>124.6</v>
      </c>
      <c r="K22" s="6">
        <f>J22*'Input Data'!AF36</f>
        <v>6.23</v>
      </c>
      <c r="L22" s="6">
        <f>J22*'Input Data'!AG36</f>
        <v>0</v>
      </c>
      <c r="M22" s="6">
        <f t="shared" si="3"/>
        <v>130.82999999999998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Data'!P37</f>
        <v>93.1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2"/>
        <v>107.1</v>
      </c>
      <c r="K23" s="6">
        <f>J23*'Input Data'!AF37</f>
        <v>5.3550000000000004</v>
      </c>
      <c r="L23" s="6">
        <f>J23*'Input Data'!AG37</f>
        <v>0</v>
      </c>
      <c r="M23" s="6">
        <f t="shared" si="3"/>
        <v>112.455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Data'!P38</f>
        <v>93.1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2"/>
        <v>116.1</v>
      </c>
      <c r="K24" s="6">
        <f>J24*'Input Data'!AF38</f>
        <v>5.8049999999999997</v>
      </c>
      <c r="L24" s="6">
        <f>J24*'Input Data'!AG38</f>
        <v>0</v>
      </c>
      <c r="M24" s="6">
        <f t="shared" si="3"/>
        <v>121.905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Data'!P39</f>
        <v>127.1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2"/>
        <v>141.1</v>
      </c>
      <c r="K25" s="6">
        <f>J25*'Input Data'!AF39</f>
        <v>7.0549999999999997</v>
      </c>
      <c r="L25" s="6">
        <f>J25*'Input Data'!AG39</f>
        <v>0</v>
      </c>
      <c r="M25" s="6">
        <f t="shared" si="3"/>
        <v>148.155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Data'!P40</f>
        <v>113.1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2"/>
        <v>136.1</v>
      </c>
      <c r="K26" s="6">
        <f>J26*'Input Data'!AF40</f>
        <v>6.8049999999999997</v>
      </c>
      <c r="L26" s="6">
        <f>J26*'Input Data'!AG40</f>
        <v>0</v>
      </c>
      <c r="M26" s="6">
        <f t="shared" si="3"/>
        <v>142.905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Data'!P41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2"/>
        <v>113</v>
      </c>
      <c r="K27" s="6">
        <f>J27*'Input Data'!AF41</f>
        <v>5.65</v>
      </c>
      <c r="L27" s="6">
        <f>J27*'Input Data'!AG41</f>
        <v>0</v>
      </c>
      <c r="M27" s="6">
        <f t="shared" si="3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Data'!P42</f>
        <v>104.6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2"/>
        <v>112.6</v>
      </c>
      <c r="K28" s="6">
        <f>J28*'Input Data'!AF42</f>
        <v>5.63</v>
      </c>
      <c r="L28" s="6">
        <f>J28*'Input Data'!AG42</f>
        <v>0</v>
      </c>
      <c r="M28" s="6">
        <f t="shared" si="3"/>
        <v>118.22999999999999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Data'!P43</f>
        <v>104.6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2"/>
        <v>121.6</v>
      </c>
      <c r="K29" s="6">
        <f>J29*'Input Data'!AF43</f>
        <v>6.08</v>
      </c>
      <c r="L29" s="6">
        <f>J29*'Input Data'!AG43</f>
        <v>0</v>
      </c>
      <c r="M29" s="6">
        <f t="shared" si="3"/>
        <v>127.67999999999999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Data'!P44</f>
        <v>101.7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2"/>
        <v>124.7</v>
      </c>
      <c r="K30" s="6">
        <f>J30*'Input Data'!AF44</f>
        <v>6.2350000000000003</v>
      </c>
      <c r="L30" s="6">
        <f>J30*'Input Data'!AG44</f>
        <v>0</v>
      </c>
      <c r="M30" s="6">
        <f t="shared" si="3"/>
        <v>130.935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Data'!P45</f>
        <v>93.2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2"/>
        <v>107.2</v>
      </c>
      <c r="K31" s="6">
        <f>J31*'Input Data'!AF45</f>
        <v>5.36</v>
      </c>
      <c r="L31" s="6">
        <f>J31*'Input Data'!AG45</f>
        <v>0</v>
      </c>
      <c r="M31" s="6">
        <f t="shared" si="3"/>
        <v>112.56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Data'!P46</f>
        <v>93.2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2"/>
        <v>116.2</v>
      </c>
      <c r="K32" s="6">
        <f>J32*'Input Data'!AF46</f>
        <v>5.8100000000000005</v>
      </c>
      <c r="L32" s="6">
        <f>J32*'Input Data'!AG46</f>
        <v>0</v>
      </c>
      <c r="M32" s="6">
        <f t="shared" si="3"/>
        <v>122.01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Data'!P47</f>
        <v>113.2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2"/>
        <v>136.19999999999999</v>
      </c>
      <c r="K33" s="6">
        <f>J33*'Input Data'!AF47</f>
        <v>6.81</v>
      </c>
      <c r="L33" s="6">
        <f>J33*'Input Data'!AG47</f>
        <v>0</v>
      </c>
      <c r="M33" s="6">
        <f t="shared" si="3"/>
        <v>143.01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Data'!P48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2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3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Data'!P49</f>
        <v>105.6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2"/>
        <v>122.6</v>
      </c>
      <c r="K35" s="6">
        <f>J35*'Input Data'!AF49</f>
        <v>6.13</v>
      </c>
      <c r="L35" s="6">
        <f>J35*'Input Data'!AG49</f>
        <v>0</v>
      </c>
      <c r="M35" s="6">
        <f t="shared" si="3"/>
        <v>128.72999999999999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Data'!P50</f>
        <v>101.5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2"/>
        <v>124.5</v>
      </c>
      <c r="K36" s="6">
        <f>J36*'Input Data'!AF50</f>
        <v>6.2250000000000005</v>
      </c>
      <c r="L36" s="6">
        <f>J36*'Input Data'!AG50</f>
        <v>0</v>
      </c>
      <c r="M36" s="6">
        <f t="shared" si="3"/>
        <v>130.72499999999999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Data'!P51</f>
        <v>93.3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2"/>
        <v>116.3</v>
      </c>
      <c r="K37" s="6">
        <f>J37*'Input Data'!AF51</f>
        <v>5.8150000000000004</v>
      </c>
      <c r="L37" s="6">
        <f>J37*'Input Data'!AG51</f>
        <v>0</v>
      </c>
      <c r="M37" s="6">
        <f t="shared" si="3"/>
        <v>122.11499999999999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Data'!P52</f>
        <v>105.6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2"/>
        <v>128.6</v>
      </c>
      <c r="K38" s="6">
        <f>J38*'Input Data'!AF52</f>
        <v>6.43</v>
      </c>
      <c r="L38" s="6">
        <f>J38*'Input Data'!AG52</f>
        <v>0</v>
      </c>
      <c r="M38" s="6">
        <f t="shared" si="3"/>
        <v>135.03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Data'!P53</f>
        <v>104.1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2"/>
        <v>127.1</v>
      </c>
      <c r="K39" s="6">
        <f>J39*'Input Data'!AF53</f>
        <v>6.3550000000000004</v>
      </c>
      <c r="L39" s="6">
        <f>J39*'Input Data'!AG53</f>
        <v>0</v>
      </c>
      <c r="M39" s="6">
        <f t="shared" si="3"/>
        <v>133.45499999999998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Data'!P54</f>
        <v>92.1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2"/>
        <v>115.1</v>
      </c>
      <c r="K40" s="6">
        <f>J40*'Input Data'!AF54</f>
        <v>5.7549999999999999</v>
      </c>
      <c r="L40" s="6">
        <f>J40*'Input Data'!AG54</f>
        <v>0</v>
      </c>
      <c r="M40" s="6">
        <f t="shared" si="3"/>
        <v>120.85499999999999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Data'!P55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2"/>
        <v>127.2</v>
      </c>
      <c r="K41" s="6">
        <f>J41*'Input Data'!AF55</f>
        <v>6.36</v>
      </c>
      <c r="L41" s="6">
        <f>J41*'Input Data'!AG55</f>
        <v>0</v>
      </c>
      <c r="M41" s="6">
        <f t="shared" si="3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Data'!P56</f>
        <v>105.5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2"/>
        <v>113.5</v>
      </c>
      <c r="K42" s="6">
        <f>J42*'Input Data'!AF56</f>
        <v>5.6750000000000007</v>
      </c>
      <c r="L42" s="6">
        <f>J42*'Input Data'!AG56</f>
        <v>0</v>
      </c>
      <c r="M42" s="6">
        <f t="shared" si="3"/>
        <v>119.175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Data'!P57</f>
        <v>105.5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2"/>
        <v>122.5</v>
      </c>
      <c r="K43" s="6">
        <f>J43*'Input Data'!AF57</f>
        <v>6.125</v>
      </c>
      <c r="L43" s="6">
        <f>J43*'Input Data'!AG57</f>
        <v>0</v>
      </c>
      <c r="M43" s="6">
        <f t="shared" si="3"/>
        <v>128.625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Data'!P58</f>
        <v>101.4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2"/>
        <v>124.4</v>
      </c>
      <c r="K44" s="6">
        <f>J44*'Input Data'!AF58</f>
        <v>6.2200000000000006</v>
      </c>
      <c r="L44" s="6">
        <f>J44*'Input Data'!AG58</f>
        <v>0</v>
      </c>
      <c r="M44" s="6">
        <f t="shared" si="3"/>
        <v>130.62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Data'!P59</f>
        <v>91.3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2"/>
        <v>105.3</v>
      </c>
      <c r="K45" s="6">
        <f>J45*'Input Data'!AF59</f>
        <v>5.2650000000000006</v>
      </c>
      <c r="L45" s="6">
        <f>J45*'Input Data'!AG59</f>
        <v>0</v>
      </c>
      <c r="M45" s="6">
        <f t="shared" si="3"/>
        <v>110.565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Data'!P60</f>
        <v>93.2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2"/>
        <v>116.2</v>
      </c>
      <c r="K46" s="6">
        <f>J46*'Input Data'!AF60</f>
        <v>5.8100000000000005</v>
      </c>
      <c r="L46" s="6">
        <f>J46*'Input Data'!AG60</f>
        <v>0</v>
      </c>
      <c r="M46" s="6">
        <f t="shared" si="3"/>
        <v>122.01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Data'!P61</f>
        <v>101.9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2"/>
        <v>124.9</v>
      </c>
      <c r="K47" s="6">
        <f>J47*'Input Data'!AF61</f>
        <v>6.245000000000001</v>
      </c>
      <c r="L47" s="6">
        <f>J47*'Input Data'!AG61</f>
        <v>0</v>
      </c>
      <c r="M47" s="6">
        <f t="shared" si="3"/>
        <v>131.14500000000001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Data'!P62</f>
        <v>100.4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2"/>
        <v>123.4</v>
      </c>
      <c r="K48" s="6">
        <f>J48*'Input Data'!AF62</f>
        <v>6.1700000000000008</v>
      </c>
      <c r="L48" s="6">
        <f>J48*'Input Data'!AG62</f>
        <v>0</v>
      </c>
      <c r="M48" s="6">
        <f t="shared" si="3"/>
        <v>129.57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Data'!P63</f>
        <v>88.4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2"/>
        <v>111.4</v>
      </c>
      <c r="K49" s="6">
        <f>J49*'Input Data'!AF63</f>
        <v>5.57</v>
      </c>
      <c r="L49" s="6">
        <f>J49*'Input Data'!AG63</f>
        <v>0</v>
      </c>
      <c r="M49" s="6">
        <f t="shared" si="3"/>
        <v>116.97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Data'!P64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2"/>
        <v>127.2</v>
      </c>
      <c r="K50" s="6">
        <f>J50*'Input Data'!AF64</f>
        <v>6.36</v>
      </c>
      <c r="L50" s="6">
        <f>J50*'Input Data'!AG64</f>
        <v>0</v>
      </c>
      <c r="M50" s="6">
        <f t="shared" si="3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Data'!P65</f>
        <v>106.3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2"/>
        <v>114.3</v>
      </c>
      <c r="K51" s="6">
        <f>J51*'Input Data'!AF65</f>
        <v>5.7149999999999999</v>
      </c>
      <c r="L51" s="6">
        <f>J51*'Input Data'!AG65</f>
        <v>0</v>
      </c>
      <c r="M51" s="6">
        <f t="shared" si="3"/>
        <v>120.015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Data'!P66</f>
        <v>106.3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2"/>
        <v>123.3</v>
      </c>
      <c r="K52" s="6">
        <f>J52*'Input Data'!AF66</f>
        <v>6.165</v>
      </c>
      <c r="L52" s="6">
        <f>J52*'Input Data'!AG66</f>
        <v>0</v>
      </c>
      <c r="M52" s="6">
        <f t="shared" si="3"/>
        <v>129.465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Data'!P67</f>
        <v>94.1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2"/>
        <v>117.1</v>
      </c>
      <c r="K53" s="6">
        <f>J53*'Input Data'!AF67</f>
        <v>5.8550000000000004</v>
      </c>
      <c r="L53" s="6">
        <f>J53*'Input Data'!AG67</f>
        <v>0</v>
      </c>
      <c r="M53" s="6">
        <f t="shared" si="3"/>
        <v>122.955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Data'!P68</f>
        <v>87.7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2"/>
        <v>110.7</v>
      </c>
      <c r="K54" s="6">
        <f>J54*'Input Data'!AF68</f>
        <v>5.5350000000000001</v>
      </c>
      <c r="L54" s="6">
        <f>J54*'Input Data'!AG68</f>
        <v>0</v>
      </c>
      <c r="M54" s="6">
        <f t="shared" si="3"/>
        <v>116.235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Data'!P69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2"/>
        <v>98.6</v>
      </c>
      <c r="K55" s="6">
        <f>J55*'Input Data'!AF69</f>
        <v>4.93</v>
      </c>
      <c r="L55" s="6">
        <f>J55*'Input Data'!AG69</f>
        <v>0</v>
      </c>
      <c r="M55" s="6">
        <f t="shared" si="3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Data'!P70</f>
        <v>106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2"/>
        <v>114</v>
      </c>
      <c r="K56" s="6">
        <f>J56*'Input Data'!AF70</f>
        <v>5.7</v>
      </c>
      <c r="L56" s="6">
        <f>J56*'Input Data'!AG70</f>
        <v>0</v>
      </c>
      <c r="M56" s="6">
        <f t="shared" si="3"/>
        <v>119.7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Data'!P71</f>
        <v>106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2"/>
        <v>123</v>
      </c>
      <c r="K57" s="6">
        <f>J57*'Input Data'!AF71</f>
        <v>6.15</v>
      </c>
      <c r="L57" s="6">
        <f>J57*'Input Data'!AG71</f>
        <v>0</v>
      </c>
      <c r="M57" s="6">
        <f t="shared" si="3"/>
        <v>129.15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Data'!P72</f>
        <v>106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2"/>
        <v>129</v>
      </c>
      <c r="K58" s="6">
        <f>J58*'Input Data'!AF72</f>
        <v>6.45</v>
      </c>
      <c r="L58" s="6">
        <f>J58*'Input Data'!AG72</f>
        <v>0</v>
      </c>
      <c r="M58" s="6">
        <f t="shared" si="3"/>
        <v>135.44999999999999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Data'!P73</f>
        <v>93.8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2"/>
        <v>107.8</v>
      </c>
      <c r="K59" s="6">
        <f>J59*'Input Data'!AF73</f>
        <v>5.3900000000000006</v>
      </c>
      <c r="L59" s="6">
        <f>J59*'Input Data'!AG73</f>
        <v>0</v>
      </c>
      <c r="M59" s="6">
        <f t="shared" si="3"/>
        <v>113.19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Data'!P74</f>
        <v>93.8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2"/>
        <v>116.8</v>
      </c>
      <c r="K60" s="6">
        <f>J60*'Input Data'!AF74</f>
        <v>5.84</v>
      </c>
      <c r="L60" s="6">
        <f>J60*'Input Data'!AG74</f>
        <v>0</v>
      </c>
      <c r="M60" s="6">
        <f t="shared" si="3"/>
        <v>122.64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Data'!P75</f>
        <v>115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2"/>
        <v>138</v>
      </c>
      <c r="K61" s="6">
        <f>J61*'Input Data'!AF75</f>
        <v>6.9</v>
      </c>
      <c r="L61" s="6">
        <f>J61*'Input Data'!AG75</f>
        <v>0</v>
      </c>
      <c r="M61" s="6">
        <f t="shared" si="3"/>
        <v>144.9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Data'!P76</f>
        <v>113.8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2"/>
        <v>127.8</v>
      </c>
      <c r="K62" s="6">
        <f>J62*'Input Data'!AF76</f>
        <v>6.3900000000000006</v>
      </c>
      <c r="L62" s="6">
        <f>J62*'Input Data'!AG76</f>
        <v>0</v>
      </c>
      <c r="M62" s="6">
        <f t="shared" si="3"/>
        <v>134.19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Data'!P77</f>
        <v>113.8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2"/>
        <v>136.80000000000001</v>
      </c>
      <c r="K63" s="6">
        <f>J63*'Input Data'!AF77</f>
        <v>6.8400000000000007</v>
      </c>
      <c r="L63" s="6">
        <f>J63*'Input Data'!AG77</f>
        <v>0</v>
      </c>
      <c r="M63" s="6">
        <f t="shared" si="3"/>
        <v>143.64000000000001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Data'!P78</f>
        <v>97.5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2"/>
        <v>111.5</v>
      </c>
      <c r="K64" s="6">
        <f>J64*'Input Data'!AF78</f>
        <v>5.5750000000000002</v>
      </c>
      <c r="L64" s="6">
        <f>J64*'Input Data'!AG78</f>
        <v>0</v>
      </c>
      <c r="M64" s="6">
        <f t="shared" si="3"/>
        <v>117.075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Data'!P79</f>
        <v>97.5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2"/>
        <v>120.5</v>
      </c>
      <c r="K65" s="6">
        <f>J65*'Input Data'!AF79</f>
        <v>6.0250000000000004</v>
      </c>
      <c r="L65" s="6">
        <f>J65*'Input Data'!AG79</f>
        <v>0</v>
      </c>
      <c r="M65" s="6">
        <f t="shared" si="3"/>
        <v>126.52500000000001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Data'!P80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2"/>
        <v>98.6</v>
      </c>
      <c r="K66" s="6">
        <f>J66*'Input Data'!AF80</f>
        <v>4.93</v>
      </c>
      <c r="L66" s="6">
        <f>J66*'Input Data'!AG80</f>
        <v>0</v>
      </c>
      <c r="M66" s="6">
        <f t="shared" si="3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Data'!P81</f>
        <v>105.6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2"/>
        <v>113.6</v>
      </c>
      <c r="K67" s="6">
        <f>J67*'Input Data'!AF81</f>
        <v>5.68</v>
      </c>
      <c r="L67" s="6">
        <f>J67*'Input Data'!AG81</f>
        <v>0</v>
      </c>
      <c r="M67" s="6">
        <f t="shared" si="3"/>
        <v>119.28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Data'!P82</f>
        <v>105.6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2"/>
        <v>122.6</v>
      </c>
      <c r="K68" s="6">
        <f>J68*'Input Data'!AF82</f>
        <v>6.13</v>
      </c>
      <c r="L68" s="6">
        <f>J68*'Input Data'!AG82</f>
        <v>0</v>
      </c>
      <c r="M68" s="6">
        <f t="shared" si="3"/>
        <v>128.72999999999999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Data'!P83</f>
        <v>101.5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2"/>
        <v>124.5</v>
      </c>
      <c r="K69" s="6">
        <f>J69*'Input Data'!AF83</f>
        <v>6.2250000000000005</v>
      </c>
      <c r="L69" s="6">
        <f>J69*'Input Data'!AG83</f>
        <v>0</v>
      </c>
      <c r="M69" s="6">
        <f t="shared" si="3"/>
        <v>130.72499999999999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Data'!P84</f>
        <v>93.3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2"/>
        <v>107.3</v>
      </c>
      <c r="K70" s="6">
        <f>J70*'Input Data'!AF84</f>
        <v>5.3650000000000002</v>
      </c>
      <c r="L70" s="6">
        <f>J70*'Input Data'!AG84</f>
        <v>0</v>
      </c>
      <c r="M70" s="6">
        <f t="shared" si="3"/>
        <v>112.66499999999999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Data'!P85</f>
        <v>93.3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2"/>
        <v>116.3</v>
      </c>
      <c r="K71" s="6">
        <f>J71*'Input Data'!AF85</f>
        <v>5.8150000000000004</v>
      </c>
      <c r="L71" s="6">
        <f>J71*'Input Data'!AG85</f>
        <v>0</v>
      </c>
      <c r="M71" s="6">
        <f t="shared" si="3"/>
        <v>122.11499999999999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Data'!P86</f>
        <v>106.7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2"/>
        <v>129.69999999999999</v>
      </c>
      <c r="K72" s="6">
        <f>J72*'Input Data'!AF86</f>
        <v>6.4849999999999994</v>
      </c>
      <c r="L72" s="6">
        <f>J72*'Input Data'!AG86</f>
        <v>0</v>
      </c>
      <c r="M72" s="6">
        <f t="shared" si="3"/>
        <v>136.185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Data'!P87</f>
        <v>105.2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2"/>
        <v>128.19999999999999</v>
      </c>
      <c r="K73" s="6">
        <f>J73*'Input Data'!AF87</f>
        <v>6.41</v>
      </c>
      <c r="L73" s="6">
        <f>J73*'Input Data'!AG87</f>
        <v>0</v>
      </c>
      <c r="M73" s="6">
        <f t="shared" si="3"/>
        <v>134.60999999999999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Data'!P88</f>
        <v>93.2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2"/>
        <v>107.2</v>
      </c>
      <c r="K74" s="6">
        <f>J74*'Input Data'!AF88</f>
        <v>5.36</v>
      </c>
      <c r="L74" s="6">
        <f>J74*'Input Data'!AG88</f>
        <v>0</v>
      </c>
      <c r="M74" s="6">
        <f t="shared" si="3"/>
        <v>112.56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Data'!P89</f>
        <v>93.2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2"/>
        <v>116.2</v>
      </c>
      <c r="K75" s="6">
        <f>J75*'Input Data'!AF89</f>
        <v>5.8100000000000005</v>
      </c>
      <c r="L75" s="6">
        <f>J75*'Input Data'!AG89</f>
        <v>0</v>
      </c>
      <c r="M75" s="6">
        <f t="shared" si="3"/>
        <v>122.01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Data'!P90</f>
        <v>106.3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2"/>
        <v>114.3</v>
      </c>
      <c r="K76" s="6">
        <f>J76*'Input Data'!AF90</f>
        <v>5.7149999999999999</v>
      </c>
      <c r="L76" s="6">
        <f>J76*'Input Data'!AG90</f>
        <v>0</v>
      </c>
      <c r="M76" s="6">
        <f t="shared" si="3"/>
        <v>120.015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Data'!P91</f>
        <v>106.3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2"/>
        <v>123.3</v>
      </c>
      <c r="K77" s="6">
        <f>J77*'Input Data'!AF91</f>
        <v>6.165</v>
      </c>
      <c r="L77" s="6">
        <f>J77*'Input Data'!AG91</f>
        <v>0</v>
      </c>
      <c r="M77" s="6">
        <f t="shared" si="3"/>
        <v>129.465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Data'!P92</f>
        <v>105.9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2"/>
        <v>122.9</v>
      </c>
      <c r="K78" s="6">
        <f>J78*'Input Data'!AF92</f>
        <v>6.1450000000000005</v>
      </c>
      <c r="L78" s="6">
        <f>J78*'Input Data'!AG92</f>
        <v>0</v>
      </c>
      <c r="M78" s="6">
        <f t="shared" si="3"/>
        <v>129.04500000000002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Data'!P93</f>
        <v>98.5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4">SUM(E79:I79)</f>
        <v>121.5</v>
      </c>
      <c r="K79" s="6">
        <f>J79*'Input Data'!AF93</f>
        <v>6.0750000000000002</v>
      </c>
      <c r="L79" s="6">
        <f>J79*'Input Data'!AG93</f>
        <v>0</v>
      </c>
      <c r="M79" s="6">
        <f t="shared" ref="M79:M142" si="5">SUM(J79:L79)</f>
        <v>127.575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Data'!P94</f>
        <v>94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4"/>
        <v>117</v>
      </c>
      <c r="K80" s="6">
        <f>J80*'Input Data'!AF94</f>
        <v>5.8500000000000005</v>
      </c>
      <c r="L80" s="6">
        <f>J80*'Input Data'!AG94</f>
        <v>0</v>
      </c>
      <c r="M80" s="6">
        <f t="shared" si="5"/>
        <v>122.85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Data'!P95</f>
        <v>114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4"/>
        <v>137</v>
      </c>
      <c r="K81" s="6">
        <f>J81*'Input Data'!AF95</f>
        <v>6.8500000000000005</v>
      </c>
      <c r="L81" s="6">
        <f>J81*'Input Data'!AG95</f>
        <v>0</v>
      </c>
      <c r="M81" s="6">
        <f t="shared" si="5"/>
        <v>143.85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Data'!P96</f>
        <v>109.1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4"/>
        <v>126.1</v>
      </c>
      <c r="K82" s="6">
        <f>J82*'Input Data'!AF96</f>
        <v>6.3049999999999997</v>
      </c>
      <c r="L82" s="6">
        <f>J82*'Input Data'!AG96</f>
        <v>0</v>
      </c>
      <c r="M82" s="6">
        <f t="shared" si="5"/>
        <v>132.405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Data'!P97</f>
        <v>97.7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4"/>
        <v>120.7</v>
      </c>
      <c r="K83" s="6">
        <f>J83*'Input Data'!AF97</f>
        <v>6.0350000000000001</v>
      </c>
      <c r="L83" s="6">
        <f>J83*'Input Data'!AG97</f>
        <v>0</v>
      </c>
      <c r="M83" s="6">
        <f t="shared" si="5"/>
        <v>126.735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Data'!P98</f>
        <v>106.7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4"/>
        <v>123.7</v>
      </c>
      <c r="K84" s="6">
        <f>J84*'Input Data'!AF98</f>
        <v>6.1850000000000005</v>
      </c>
      <c r="L84" s="6">
        <f>J84*'Input Data'!AG98</f>
        <v>0</v>
      </c>
      <c r="M84" s="6">
        <f t="shared" si="5"/>
        <v>129.88499999999999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Data'!P99</f>
        <v>102.4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4"/>
        <v>125.4</v>
      </c>
      <c r="K85" s="6">
        <f>J85*'Input Data'!AF99</f>
        <v>6.2700000000000005</v>
      </c>
      <c r="L85" s="6">
        <f>J85*'Input Data'!AG99</f>
        <v>0</v>
      </c>
      <c r="M85" s="6">
        <f t="shared" si="5"/>
        <v>131.67000000000002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Data'!P100</f>
        <v>94.2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4"/>
        <v>117.2</v>
      </c>
      <c r="K86" s="6">
        <f>J86*'Input Data'!AF100</f>
        <v>5.86</v>
      </c>
      <c r="L86" s="6">
        <f>J86*'Input Data'!AG100</f>
        <v>0</v>
      </c>
      <c r="M86" s="6">
        <f t="shared" si="5"/>
        <v>123.06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Data'!P101</f>
        <v>103.7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4"/>
        <v>111.7</v>
      </c>
      <c r="K87" s="6">
        <f>J87*'Input Data'!AF101</f>
        <v>5.5850000000000009</v>
      </c>
      <c r="L87" s="6">
        <f>J87*'Input Data'!AG101</f>
        <v>0</v>
      </c>
      <c r="M87" s="6">
        <f t="shared" si="5"/>
        <v>117.285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Data'!P102</f>
        <v>103.7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4"/>
        <v>120.7</v>
      </c>
      <c r="K88" s="6">
        <f>J88*'Input Data'!AF102</f>
        <v>6.0350000000000001</v>
      </c>
      <c r="L88" s="6">
        <f>J88*'Input Data'!AG102</f>
        <v>0</v>
      </c>
      <c r="M88" s="6">
        <f t="shared" si="5"/>
        <v>126.735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Data'!P103</f>
        <v>92.3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4"/>
        <v>115.3</v>
      </c>
      <c r="K89" s="6">
        <f>J89*'Input Data'!AF103</f>
        <v>5.7650000000000006</v>
      </c>
      <c r="L89" s="6">
        <f>J89*'Input Data'!AG103</f>
        <v>0</v>
      </c>
      <c r="M89" s="6">
        <f t="shared" si="5"/>
        <v>121.065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Data'!P104</f>
        <v>79.8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4"/>
        <v>102.8</v>
      </c>
      <c r="K90" s="6">
        <f>J90*'Input Data'!AF104</f>
        <v>5.1400000000000006</v>
      </c>
      <c r="L90" s="6">
        <f>J90*'Input Data'!AG104</f>
        <v>0</v>
      </c>
      <c r="M90" s="6">
        <f t="shared" si="5"/>
        <v>107.94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Data'!P105</f>
        <v>102.5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4"/>
        <v>119.5</v>
      </c>
      <c r="K91" s="6">
        <f>J91*'Input Data'!AF105</f>
        <v>5.9750000000000005</v>
      </c>
      <c r="L91" s="6">
        <f>J91*'Input Data'!AG105</f>
        <v>0</v>
      </c>
      <c r="M91" s="6">
        <f t="shared" si="5"/>
        <v>125.47499999999999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Data'!P106</f>
        <v>99.6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4"/>
        <v>122.6</v>
      </c>
      <c r="K92" s="6">
        <f>J92*'Input Data'!AF106</f>
        <v>6.13</v>
      </c>
      <c r="L92" s="6">
        <f>J92*'Input Data'!AG106</f>
        <v>0</v>
      </c>
      <c r="M92" s="6">
        <f t="shared" si="5"/>
        <v>128.72999999999999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Data'!P107</f>
        <v>91.1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4"/>
        <v>114.1</v>
      </c>
      <c r="K93" s="6">
        <f>J93*'Input Data'!AF107</f>
        <v>5.7050000000000001</v>
      </c>
      <c r="L93" s="6">
        <f>J93*'Input Data'!AG107</f>
        <v>0</v>
      </c>
      <c r="M93" s="6">
        <f t="shared" si="5"/>
        <v>119.80499999999999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Data'!P108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4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5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Data'!P109</f>
        <v>102.5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4"/>
        <v>119.5</v>
      </c>
      <c r="K95" s="6">
        <f>J95*'Input Data'!AF109</f>
        <v>5.9750000000000005</v>
      </c>
      <c r="L95" s="6">
        <f>J95*'Input Data'!AG109</f>
        <v>0</v>
      </c>
      <c r="M95" s="6">
        <f t="shared" si="5"/>
        <v>125.47499999999999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Data'!P110</f>
        <v>97.2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4"/>
        <v>120.2</v>
      </c>
      <c r="K96" s="6">
        <f>J96*'Input Data'!AF110</f>
        <v>6.0100000000000007</v>
      </c>
      <c r="L96" s="6">
        <f>J96*'Input Data'!AG110</f>
        <v>0</v>
      </c>
      <c r="M96" s="6">
        <f t="shared" si="5"/>
        <v>126.21000000000001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Data'!P111</f>
        <v>92.7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4"/>
        <v>115.7</v>
      </c>
      <c r="K97" s="6">
        <f>J97*'Input Data'!AF111</f>
        <v>5.7850000000000001</v>
      </c>
      <c r="L97" s="6">
        <f>J97*'Input Data'!AG111</f>
        <v>0</v>
      </c>
      <c r="M97" s="6">
        <f t="shared" si="5"/>
        <v>121.485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Data'!P112</f>
        <v>114.3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4"/>
        <v>137.30000000000001</v>
      </c>
      <c r="K98" s="6">
        <f>J98*'Input Data'!AF112</f>
        <v>6.8650000000000011</v>
      </c>
      <c r="L98" s="6">
        <f>J98*'Input Data'!AG112</f>
        <v>0</v>
      </c>
      <c r="M98" s="6">
        <f t="shared" si="5"/>
        <v>144.16500000000002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Data'!P113</f>
        <v>102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4"/>
        <v>110</v>
      </c>
      <c r="K99" s="6">
        <f>J99*'Input Data'!AF113</f>
        <v>5.5</v>
      </c>
      <c r="L99" s="6">
        <f>J99*'Input Data'!AG113</f>
        <v>0</v>
      </c>
      <c r="M99" s="6">
        <f t="shared" si="5"/>
        <v>115.5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Data'!P114</f>
        <v>102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4"/>
        <v>119</v>
      </c>
      <c r="K100" s="6">
        <f>J100*'Input Data'!AF114</f>
        <v>5.95</v>
      </c>
      <c r="L100" s="6">
        <f>J100*'Input Data'!AG114</f>
        <v>0</v>
      </c>
      <c r="M100" s="6">
        <f t="shared" si="5"/>
        <v>124.95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Data'!P115</f>
        <v>99.1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4"/>
        <v>122.1</v>
      </c>
      <c r="K101" s="6">
        <f>J101*'Input Data'!AF115</f>
        <v>6.1050000000000004</v>
      </c>
      <c r="L101" s="6">
        <f>J101*'Input Data'!AG115</f>
        <v>0</v>
      </c>
      <c r="M101" s="6">
        <f t="shared" si="5"/>
        <v>128.20499999999998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Data'!P116</f>
        <v>90.6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4"/>
        <v>104.6</v>
      </c>
      <c r="K102" s="6">
        <f>J102*'Input Data'!AF116</f>
        <v>5.23</v>
      </c>
      <c r="L102" s="6">
        <f>J102*'Input Data'!AG116</f>
        <v>0</v>
      </c>
      <c r="M102" s="6">
        <f t="shared" si="5"/>
        <v>109.83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Data'!P117</f>
        <v>90.6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4"/>
        <v>113.6</v>
      </c>
      <c r="K103" s="6">
        <f>J103*'Input Data'!AF117</f>
        <v>5.68</v>
      </c>
      <c r="L103" s="6">
        <f>J103*'Input Data'!AG117</f>
        <v>0</v>
      </c>
      <c r="M103" s="6">
        <f t="shared" si="5"/>
        <v>119.28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Data'!P118</f>
        <v>105.3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4"/>
        <v>128.30000000000001</v>
      </c>
      <c r="K104" s="6">
        <f>J104*'Input Data'!AF118</f>
        <v>6.4150000000000009</v>
      </c>
      <c r="L104" s="6">
        <f>J104*'Input Data'!AG118</f>
        <v>0</v>
      </c>
      <c r="M104" s="6">
        <f t="shared" si="5"/>
        <v>134.715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Data'!P119</f>
        <v>110.6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4"/>
        <v>133.6</v>
      </c>
      <c r="K105" s="6">
        <f>J105*'Input Data'!AF119</f>
        <v>6.68</v>
      </c>
      <c r="L105" s="6">
        <f>J105*'Input Data'!AG119</f>
        <v>0</v>
      </c>
      <c r="M105" s="6">
        <f t="shared" si="5"/>
        <v>140.28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Data'!P120</f>
        <v>94.3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4"/>
        <v>108.3</v>
      </c>
      <c r="K106" s="6">
        <f>J106*'Input Data'!AF120</f>
        <v>5.415</v>
      </c>
      <c r="L106" s="6">
        <f>J106*'Input Data'!AG120</f>
        <v>0</v>
      </c>
      <c r="M106" s="6">
        <f t="shared" si="5"/>
        <v>113.715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Data'!P121</f>
        <v>94.3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4"/>
        <v>117.3</v>
      </c>
      <c r="K107" s="6">
        <f>J107*'Input Data'!AF121</f>
        <v>5.8650000000000002</v>
      </c>
      <c r="L107" s="6">
        <f>J107*'Input Data'!AG121</f>
        <v>0</v>
      </c>
      <c r="M107" s="6">
        <f t="shared" si="5"/>
        <v>123.16499999999999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Data'!P122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4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5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Data'!P123</f>
        <v>104.3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4"/>
        <v>112.3</v>
      </c>
      <c r="K109" s="6">
        <f>J109*'Input Data'!AF123</f>
        <v>5.6150000000000002</v>
      </c>
      <c r="L109" s="6">
        <f>J109*'Input Data'!AG123</f>
        <v>0</v>
      </c>
      <c r="M109" s="6">
        <f t="shared" si="5"/>
        <v>117.91499999999999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Data'!P124</f>
        <v>104.3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4"/>
        <v>121.3</v>
      </c>
      <c r="K110" s="6">
        <f>J110*'Input Data'!AF124</f>
        <v>6.0650000000000004</v>
      </c>
      <c r="L110" s="6">
        <f>J110*'Input Data'!AG124</f>
        <v>0</v>
      </c>
      <c r="M110" s="6">
        <f t="shared" si="5"/>
        <v>127.36499999999999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Data'!P125</f>
        <v>91.9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4"/>
        <v>114.9</v>
      </c>
      <c r="K111" s="6">
        <f>J111*'Input Data'!AF125</f>
        <v>5.745000000000001</v>
      </c>
      <c r="L111" s="6">
        <f>J111*'Input Data'!AG125</f>
        <v>0</v>
      </c>
      <c r="M111" s="6">
        <f t="shared" si="5"/>
        <v>120.64500000000001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Data'!P126</f>
        <v>92.5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4"/>
        <v>106.5</v>
      </c>
      <c r="K112" s="6">
        <f>J112*'Input Data'!AF126</f>
        <v>5.3250000000000002</v>
      </c>
      <c r="L112" s="6">
        <f>J112*'Input Data'!AG126</f>
        <v>0</v>
      </c>
      <c r="M112" s="6">
        <f t="shared" si="5"/>
        <v>111.825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Data'!P127</f>
        <v>92.5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4"/>
        <v>115.5</v>
      </c>
      <c r="K113" s="6">
        <f>J113*'Input Data'!AF127</f>
        <v>5.7750000000000004</v>
      </c>
      <c r="L113" s="6">
        <f>J113*'Input Data'!AG127</f>
        <v>0</v>
      </c>
      <c r="M113" s="6">
        <f t="shared" si="5"/>
        <v>121.27500000000001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Data'!P128</f>
        <v>100.9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4"/>
        <v>123.9</v>
      </c>
      <c r="K114" s="6">
        <f>J114*'Input Data'!AF128</f>
        <v>6.1950000000000003</v>
      </c>
      <c r="L114" s="6">
        <f>J114*'Input Data'!AG128</f>
        <v>0</v>
      </c>
      <c r="M114" s="6">
        <f t="shared" si="5"/>
        <v>130.095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Data'!P129</f>
        <v>99.4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4"/>
        <v>122.4</v>
      </c>
      <c r="K115" s="6">
        <f>J115*'Input Data'!AF129</f>
        <v>6.120000000000001</v>
      </c>
      <c r="L115" s="6">
        <f>J115*'Input Data'!AG129</f>
        <v>0</v>
      </c>
      <c r="M115" s="6">
        <f t="shared" si="5"/>
        <v>128.52000000000001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Data'!P130</f>
        <v>96.2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4"/>
        <v>110.2</v>
      </c>
      <c r="K116" s="6">
        <f>J116*'Input Data'!AF130</f>
        <v>5.5100000000000007</v>
      </c>
      <c r="L116" s="6">
        <f>J116*'Input Data'!AG130</f>
        <v>0</v>
      </c>
      <c r="M116" s="6">
        <f t="shared" si="5"/>
        <v>115.71000000000001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Data'!P131</f>
        <v>96.2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4"/>
        <v>119.2</v>
      </c>
      <c r="K117" s="6">
        <f>J117*'Input Data'!AF131</f>
        <v>5.9600000000000009</v>
      </c>
      <c r="L117" s="6">
        <f>J117*'Input Data'!AG131</f>
        <v>0</v>
      </c>
      <c r="M117" s="6">
        <f t="shared" si="5"/>
        <v>125.16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Data'!P132</f>
        <v>104.6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4"/>
        <v>112.6</v>
      </c>
      <c r="K118" s="6">
        <f>J118*'Input Data'!AF132</f>
        <v>5.63</v>
      </c>
      <c r="L118" s="6">
        <f>J118*'Input Data'!AG132</f>
        <v>0</v>
      </c>
      <c r="M118" s="6">
        <f t="shared" si="5"/>
        <v>118.22999999999999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Data'!P133</f>
        <v>104.6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4"/>
        <v>121.6</v>
      </c>
      <c r="K119" s="6">
        <f>J119*'Input Data'!AF133</f>
        <v>6.08</v>
      </c>
      <c r="L119" s="6">
        <f>J119*'Input Data'!AG133</f>
        <v>0</v>
      </c>
      <c r="M119" s="6">
        <f t="shared" si="5"/>
        <v>127.67999999999999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Data'!P134</f>
        <v>93.2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4"/>
        <v>116.2</v>
      </c>
      <c r="K120" s="6">
        <f>J120*'Input Data'!AF134</f>
        <v>5.8100000000000005</v>
      </c>
      <c r="L120" s="6">
        <f>J120*'Input Data'!AG134</f>
        <v>0</v>
      </c>
      <c r="M120" s="6">
        <f t="shared" si="5"/>
        <v>122.01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Data'!P135</f>
        <v>106.2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4"/>
        <v>114.2</v>
      </c>
      <c r="K121" s="6">
        <f>J121*'Input Data'!AF135</f>
        <v>5.7100000000000009</v>
      </c>
      <c r="L121" s="6">
        <f>J121*'Input Data'!AG135</f>
        <v>0</v>
      </c>
      <c r="M121" s="6">
        <f t="shared" si="5"/>
        <v>119.91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Data'!P136</f>
        <v>106.2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4"/>
        <v>123.2</v>
      </c>
      <c r="K122" s="6">
        <f>J122*'Input Data'!AF136</f>
        <v>6.16</v>
      </c>
      <c r="L122" s="6">
        <f>J122*'Input Data'!AG136</f>
        <v>0</v>
      </c>
      <c r="M122" s="6">
        <f t="shared" si="5"/>
        <v>129.36000000000001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Data'!P137</f>
        <v>95.8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4"/>
        <v>118.8</v>
      </c>
      <c r="K123" s="6">
        <f>J123*'Input Data'!AF137</f>
        <v>5.94</v>
      </c>
      <c r="L123" s="6">
        <f>J123*'Input Data'!AG137</f>
        <v>0</v>
      </c>
      <c r="M123" s="6">
        <f t="shared" si="5"/>
        <v>124.74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Data'!P138</f>
        <v>103.4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4"/>
        <v>111.4</v>
      </c>
      <c r="K124" s="6">
        <f>J124*'Input Data'!AF138</f>
        <v>5.57</v>
      </c>
      <c r="L124" s="6">
        <f>J124*'Input Data'!AG138</f>
        <v>0</v>
      </c>
      <c r="M124" s="6">
        <f t="shared" si="5"/>
        <v>116.97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Data'!P139</f>
        <v>103.4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4"/>
        <v>120.4</v>
      </c>
      <c r="K125" s="6">
        <f>J125*'Input Data'!AF139</f>
        <v>6.0200000000000005</v>
      </c>
      <c r="L125" s="6">
        <f>J125*'Input Data'!AG139</f>
        <v>0</v>
      </c>
      <c r="M125" s="6">
        <f t="shared" si="5"/>
        <v>126.42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Data'!P140</f>
        <v>100.2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4"/>
        <v>123.2</v>
      </c>
      <c r="K126" s="6">
        <f>J126*'Input Data'!AF140</f>
        <v>6.16</v>
      </c>
      <c r="L126" s="6">
        <f>J126*'Input Data'!AG140</f>
        <v>0</v>
      </c>
      <c r="M126" s="6">
        <f t="shared" si="5"/>
        <v>129.36000000000001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Data'!P141</f>
        <v>91.7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4"/>
        <v>114.7</v>
      </c>
      <c r="K127" s="6">
        <f>J127*'Input Data'!AF141</f>
        <v>5.7350000000000003</v>
      </c>
      <c r="L127" s="6">
        <f>J127*'Input Data'!AG141</f>
        <v>0</v>
      </c>
      <c r="M127" s="6">
        <f t="shared" si="5"/>
        <v>120.435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Data'!P142</f>
        <v>137.1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4"/>
        <v>160.1</v>
      </c>
      <c r="K128" s="6">
        <f>J128*'Input Data'!AF142</f>
        <v>8.0050000000000008</v>
      </c>
      <c r="L128" s="6">
        <f>J128*'Input Data'!AG142</f>
        <v>0</v>
      </c>
      <c r="M128" s="6">
        <f t="shared" si="5"/>
        <v>168.10499999999999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Data'!P143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4"/>
        <v>127.2</v>
      </c>
      <c r="K129" s="6">
        <f>J129*'Input Data'!AF143</f>
        <v>6.36</v>
      </c>
      <c r="L129" s="6">
        <f>J129*'Input Data'!AG143</f>
        <v>0</v>
      </c>
      <c r="M129" s="6">
        <f t="shared" si="5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Data'!P144</f>
        <v>104.8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4"/>
        <v>112.8</v>
      </c>
      <c r="K130" s="6">
        <f>J130*'Input Data'!AF144</f>
        <v>5.6400000000000006</v>
      </c>
      <c r="L130" s="6">
        <f>J130*'Input Data'!AG144</f>
        <v>0</v>
      </c>
      <c r="M130" s="6">
        <f t="shared" si="5"/>
        <v>118.44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Data'!P145</f>
        <v>104.8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4"/>
        <v>121.8</v>
      </c>
      <c r="K131" s="6">
        <f>J131*'Input Data'!AF145</f>
        <v>6.09</v>
      </c>
      <c r="L131" s="6">
        <f>J131*'Input Data'!AG145</f>
        <v>0</v>
      </c>
      <c r="M131" s="6">
        <f t="shared" si="5"/>
        <v>127.89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Data'!P146</f>
        <v>93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4"/>
        <v>116</v>
      </c>
      <c r="K132" s="6">
        <f>J132*'Input Data'!AF146</f>
        <v>5.8000000000000007</v>
      </c>
      <c r="L132" s="6">
        <f>J132*'Input Data'!AG146</f>
        <v>0</v>
      </c>
      <c r="M132" s="6">
        <f t="shared" si="5"/>
        <v>121.8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Data'!P147</f>
        <v>104.5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4"/>
        <v>121.5</v>
      </c>
      <c r="K133" s="6">
        <f>J133*'Input Data'!AF147</f>
        <v>6.0750000000000002</v>
      </c>
      <c r="L133" s="6">
        <f>J133*'Input Data'!AG147</f>
        <v>0</v>
      </c>
      <c r="M133" s="6">
        <f t="shared" si="5"/>
        <v>127.575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Data'!P148</f>
        <v>97.5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4"/>
        <v>120.5</v>
      </c>
      <c r="K134" s="6">
        <f>J134*'Input Data'!AF148</f>
        <v>6.0250000000000004</v>
      </c>
      <c r="L134" s="6">
        <f>J134*'Input Data'!AG148</f>
        <v>0</v>
      </c>
      <c r="M134" s="6">
        <f t="shared" si="5"/>
        <v>126.52500000000001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Data'!P149</f>
        <v>93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4"/>
        <v>116</v>
      </c>
      <c r="K135" s="6">
        <f>J135*'Input Data'!AF149</f>
        <v>5.8000000000000007</v>
      </c>
      <c r="L135" s="6">
        <f>J135*'Input Data'!AG149</f>
        <v>0</v>
      </c>
      <c r="M135" s="6">
        <f t="shared" si="5"/>
        <v>121.8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Data'!P150</f>
        <v>134.80000000000001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4"/>
        <v>157.80000000000001</v>
      </c>
      <c r="K136" s="6">
        <f>J136*'Input Data'!AF150</f>
        <v>7.8900000000000006</v>
      </c>
      <c r="L136" s="6">
        <f>J136*'Input Data'!AG150</f>
        <v>0</v>
      </c>
      <c r="M136" s="6">
        <f t="shared" si="5"/>
        <v>165.69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Data'!P151</f>
        <v>105.7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4"/>
        <v>113.7</v>
      </c>
      <c r="K137" s="6">
        <f>J137*'Input Data'!AF151</f>
        <v>5.6850000000000005</v>
      </c>
      <c r="L137" s="6">
        <f>J137*'Input Data'!AG151</f>
        <v>0</v>
      </c>
      <c r="M137" s="6">
        <f t="shared" si="5"/>
        <v>119.38500000000001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Data'!P152</f>
        <v>105.7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4"/>
        <v>122.7</v>
      </c>
      <c r="K138" s="6">
        <f>J138*'Input Data'!AF152</f>
        <v>6.1350000000000007</v>
      </c>
      <c r="L138" s="6">
        <f>J138*'Input Data'!AG152</f>
        <v>0</v>
      </c>
      <c r="M138" s="6">
        <f t="shared" si="5"/>
        <v>128.83500000000001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Data'!P153</f>
        <v>94.3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4"/>
        <v>108.3</v>
      </c>
      <c r="K139" s="6">
        <f>J139*'Input Data'!AF153</f>
        <v>5.415</v>
      </c>
      <c r="L139" s="6">
        <f>J139*'Input Data'!AG153</f>
        <v>0</v>
      </c>
      <c r="M139" s="6">
        <f t="shared" si="5"/>
        <v>113.715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Data'!P154</f>
        <v>94.3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4"/>
        <v>117.3</v>
      </c>
      <c r="K140" s="6">
        <f>J140*'Input Data'!AF154</f>
        <v>5.8650000000000002</v>
      </c>
      <c r="L140" s="6">
        <f>J140*'Input Data'!AG154</f>
        <v>0</v>
      </c>
      <c r="M140" s="6">
        <f t="shared" si="5"/>
        <v>123.16499999999999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Data'!P155</f>
        <v>98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4"/>
        <v>112</v>
      </c>
      <c r="K141" s="6">
        <f>J141*'Input Data'!AF155</f>
        <v>5.6000000000000005</v>
      </c>
      <c r="L141" s="6">
        <f>J141*'Input Data'!AG155</f>
        <v>0</v>
      </c>
      <c r="M141" s="6">
        <f t="shared" si="5"/>
        <v>117.6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Data'!P156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4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5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Data'!P157</f>
        <v>106.1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6">SUM(E143:I143)</f>
        <v>123.1</v>
      </c>
      <c r="K143" s="6">
        <f>J143*'Input Data'!AF157</f>
        <v>6.1550000000000002</v>
      </c>
      <c r="L143" s="6">
        <f>J143*'Input Data'!AG157</f>
        <v>0</v>
      </c>
      <c r="M143" s="6">
        <f t="shared" ref="M143:M206" si="7">SUM(J143:L143)</f>
        <v>129.255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Data'!P158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6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7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Data'!P159</f>
        <v>104.8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6"/>
        <v>112.8</v>
      </c>
      <c r="K145" s="6">
        <f>J145*'Input Data'!AF159</f>
        <v>5.6400000000000006</v>
      </c>
      <c r="L145" s="6">
        <f>J145*'Input Data'!AG159</f>
        <v>0</v>
      </c>
      <c r="M145" s="6">
        <f t="shared" si="7"/>
        <v>118.44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Data'!P160</f>
        <v>104.8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6"/>
        <v>121.8</v>
      </c>
      <c r="K146" s="6">
        <f>J146*'Input Data'!AF160</f>
        <v>6.09</v>
      </c>
      <c r="L146" s="6">
        <f>J146*'Input Data'!AG160</f>
        <v>0</v>
      </c>
      <c r="M146" s="6">
        <f t="shared" si="7"/>
        <v>127.89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Data'!P161</f>
        <v>92.4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6"/>
        <v>106.4</v>
      </c>
      <c r="K147" s="6">
        <f>J147*'Input Data'!AF161</f>
        <v>5.32</v>
      </c>
      <c r="L147" s="6">
        <f>J147*'Input Data'!AG161</f>
        <v>0</v>
      </c>
      <c r="M147" s="6">
        <f t="shared" si="7"/>
        <v>111.72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Data'!P162</f>
        <v>92.4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6"/>
        <v>115.4</v>
      </c>
      <c r="K148" s="6">
        <f>J148*'Input Data'!AF162</f>
        <v>5.7700000000000005</v>
      </c>
      <c r="L148" s="6">
        <f>J148*'Input Data'!AG162</f>
        <v>0</v>
      </c>
      <c r="M148" s="6">
        <f t="shared" si="7"/>
        <v>121.17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Data'!P163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6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7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Data'!P164</f>
        <v>108.1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6"/>
        <v>116.1</v>
      </c>
      <c r="K150" s="6">
        <f>J150*'Input Data'!AF164</f>
        <v>5.8049999999999997</v>
      </c>
      <c r="L150" s="6">
        <f>J150*'Input Data'!AG164</f>
        <v>0</v>
      </c>
      <c r="M150" s="6">
        <f t="shared" si="7"/>
        <v>121.905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Data'!P165</f>
        <v>108.1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6"/>
        <v>125.1</v>
      </c>
      <c r="K151" s="6">
        <f>J151*'Input Data'!AF165</f>
        <v>6.2549999999999999</v>
      </c>
      <c r="L151" s="6">
        <f>J151*'Input Data'!AG165</f>
        <v>0</v>
      </c>
      <c r="M151" s="6">
        <f t="shared" si="7"/>
        <v>131.35499999999999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Data'!P166</f>
        <v>95.9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6"/>
        <v>118.9</v>
      </c>
      <c r="K152" s="6">
        <f>J152*'Input Data'!AF166</f>
        <v>5.9450000000000003</v>
      </c>
      <c r="L152" s="6">
        <f>J152*'Input Data'!AG166</f>
        <v>0</v>
      </c>
      <c r="M152" s="6">
        <f t="shared" si="7"/>
        <v>124.845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Data'!P167</f>
        <v>89.2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6"/>
        <v>112.2</v>
      </c>
      <c r="K153" s="6">
        <f>J153*'Input Data'!AF167</f>
        <v>5.61</v>
      </c>
      <c r="L153" s="6">
        <f>J153*'Input Data'!AG167</f>
        <v>0</v>
      </c>
      <c r="M153" s="6">
        <f t="shared" si="7"/>
        <v>117.81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Data'!P168</f>
        <v>102.5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6"/>
        <v>110.5</v>
      </c>
      <c r="K154" s="6">
        <f>J154*'Input Data'!AF168</f>
        <v>5.5250000000000004</v>
      </c>
      <c r="L154" s="6">
        <f>J154*'Input Data'!AG168</f>
        <v>0</v>
      </c>
      <c r="M154" s="6">
        <f t="shared" si="7"/>
        <v>116.02500000000001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Data'!P169</f>
        <v>102.5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6"/>
        <v>119.5</v>
      </c>
      <c r="K155" s="6">
        <f>J155*'Input Data'!AF169</f>
        <v>5.9750000000000005</v>
      </c>
      <c r="L155" s="6">
        <f>J155*'Input Data'!AG169</f>
        <v>0</v>
      </c>
      <c r="M155" s="6">
        <f t="shared" si="7"/>
        <v>125.47499999999999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Data'!P170</f>
        <v>100.5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6"/>
        <v>123.5</v>
      </c>
      <c r="K156" s="6">
        <f>J156*'Input Data'!AF170</f>
        <v>6.1750000000000007</v>
      </c>
      <c r="L156" s="6">
        <f>J156*'Input Data'!AG170</f>
        <v>0</v>
      </c>
      <c r="M156" s="6">
        <f t="shared" si="7"/>
        <v>129.67500000000001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Data'!P171</f>
        <v>92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6"/>
        <v>106</v>
      </c>
      <c r="K157" s="6">
        <f>J157*'Input Data'!AF171</f>
        <v>5.3000000000000007</v>
      </c>
      <c r="L157" s="6">
        <f>J157*'Input Data'!AG171</f>
        <v>0</v>
      </c>
      <c r="M157" s="6">
        <f t="shared" si="7"/>
        <v>111.3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Data'!P172</f>
        <v>92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6"/>
        <v>115</v>
      </c>
      <c r="K158" s="6">
        <f>J158*'Input Data'!AF172</f>
        <v>5.75</v>
      </c>
      <c r="L158" s="6">
        <f>J158*'Input Data'!AG172</f>
        <v>0</v>
      </c>
      <c r="M158" s="6">
        <f t="shared" si="7"/>
        <v>120.75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Data'!P173</f>
        <v>112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6"/>
        <v>126</v>
      </c>
      <c r="K159" s="6">
        <f>J159*'Input Data'!AF173</f>
        <v>6.3000000000000007</v>
      </c>
      <c r="L159" s="6">
        <f>J159*'Input Data'!AG173</f>
        <v>0</v>
      </c>
      <c r="M159" s="6">
        <f t="shared" si="7"/>
        <v>132.30000000000001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Data'!P174</f>
        <v>112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6"/>
        <v>135</v>
      </c>
      <c r="K160" s="6">
        <f>J160*'Input Data'!AF174</f>
        <v>6.75</v>
      </c>
      <c r="L160" s="6">
        <f>J160*'Input Data'!AG174</f>
        <v>0</v>
      </c>
      <c r="M160" s="6">
        <f t="shared" si="7"/>
        <v>141.75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Data'!P175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6"/>
        <v>193</v>
      </c>
      <c r="K161" s="6">
        <f>J161*'Input Data'!AF175</f>
        <v>9.65</v>
      </c>
      <c r="L161" s="6">
        <f>J161*'Input Data'!AG175</f>
        <v>0</v>
      </c>
      <c r="M161" s="6">
        <f t="shared" si="7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Data'!P176</f>
        <v>104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6"/>
        <v>121</v>
      </c>
      <c r="K162" s="6">
        <f>J162*'Input Data'!AF176</f>
        <v>6.0500000000000007</v>
      </c>
      <c r="L162" s="6">
        <f>J162*'Input Data'!AG176</f>
        <v>0</v>
      </c>
      <c r="M162" s="6">
        <f t="shared" si="7"/>
        <v>127.05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Data'!P177</f>
        <v>96.8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6"/>
        <v>119.8</v>
      </c>
      <c r="K163" s="6">
        <f>J163*'Input Data'!AF177</f>
        <v>5.99</v>
      </c>
      <c r="L163" s="6">
        <f>J163*'Input Data'!AG177</f>
        <v>0</v>
      </c>
      <c r="M163" s="6">
        <f t="shared" si="7"/>
        <v>125.78999999999999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Data'!P178</f>
        <v>92.3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6"/>
        <v>115.3</v>
      </c>
      <c r="K164" s="6">
        <f>J164*'Input Data'!AF178</f>
        <v>5.7650000000000006</v>
      </c>
      <c r="L164" s="6">
        <f>J164*'Input Data'!AG178</f>
        <v>0</v>
      </c>
      <c r="M164" s="6">
        <f t="shared" si="7"/>
        <v>121.065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Data'!P179</f>
        <v>100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6"/>
        <v>123</v>
      </c>
      <c r="K165" s="6">
        <f>J165*'Input Data'!AF179</f>
        <v>6.15</v>
      </c>
      <c r="L165" s="6">
        <f>J165*'Input Data'!AG179</f>
        <v>0</v>
      </c>
      <c r="M165" s="6">
        <f t="shared" si="7"/>
        <v>129.15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Data'!P180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6"/>
        <v>127.2</v>
      </c>
      <c r="K166" s="6">
        <f>J166*'Input Data'!AF180</f>
        <v>6.36</v>
      </c>
      <c r="L166" s="6">
        <f>J166*'Input Data'!AG180</f>
        <v>0</v>
      </c>
      <c r="M166" s="6">
        <f t="shared" si="7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Data'!P181</f>
        <v>108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6"/>
        <v>125</v>
      </c>
      <c r="K167" s="6">
        <f>J167*'Input Data'!AF181</f>
        <v>6.25</v>
      </c>
      <c r="L167" s="6">
        <f>J167*'Input Data'!AG181</f>
        <v>0</v>
      </c>
      <c r="M167" s="6">
        <f t="shared" si="7"/>
        <v>131.25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Data'!P182</f>
        <v>103.5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6"/>
        <v>126.5</v>
      </c>
      <c r="K168" s="6">
        <f>J168*'Input Data'!AF182</f>
        <v>6.3250000000000002</v>
      </c>
      <c r="L168" s="6">
        <f>J168*'Input Data'!AG182</f>
        <v>0</v>
      </c>
      <c r="M168" s="6">
        <f t="shared" si="7"/>
        <v>132.82499999999999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Data'!P183</f>
        <v>95.3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6"/>
        <v>118.3</v>
      </c>
      <c r="K169" s="6">
        <f>J169*'Input Data'!AF183</f>
        <v>5.915</v>
      </c>
      <c r="L169" s="6">
        <f>J169*'Input Data'!AG183</f>
        <v>0</v>
      </c>
      <c r="M169" s="6">
        <f t="shared" si="7"/>
        <v>124.215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Data'!P184</f>
        <v>117.1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6"/>
        <v>140.1</v>
      </c>
      <c r="K170" s="6">
        <f>J170*'Input Data'!AF184</f>
        <v>7.0049999999999999</v>
      </c>
      <c r="L170" s="6">
        <f>J170*'Input Data'!AG184</f>
        <v>0</v>
      </c>
      <c r="M170" s="6">
        <f t="shared" si="7"/>
        <v>147.10499999999999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Data'!P185</f>
        <v>119.6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6"/>
        <v>142.6</v>
      </c>
      <c r="K171" s="6">
        <f>J171*'Input Data'!AF185</f>
        <v>7.13</v>
      </c>
      <c r="L171" s="6">
        <f>J171*'Input Data'!AG185</f>
        <v>0</v>
      </c>
      <c r="M171" s="6">
        <f t="shared" si="7"/>
        <v>149.72999999999999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Data'!P186</f>
        <v>103.6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6"/>
        <v>126.6</v>
      </c>
      <c r="K172" s="6">
        <f>J172*'Input Data'!AF186</f>
        <v>6.33</v>
      </c>
      <c r="L172" s="6">
        <f>J172*'Input Data'!AG186</f>
        <v>0</v>
      </c>
      <c r="M172" s="6">
        <f t="shared" si="7"/>
        <v>132.93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Data'!P187</f>
        <v>102.8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6"/>
        <v>119.8</v>
      </c>
      <c r="K173" s="6">
        <f>J173*'Input Data'!AF187</f>
        <v>5.99</v>
      </c>
      <c r="L173" s="6">
        <f>J173*'Input Data'!AG187</f>
        <v>0</v>
      </c>
      <c r="M173" s="6">
        <f t="shared" si="7"/>
        <v>125.78999999999999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Data'!P188</f>
        <v>99.7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6"/>
        <v>122.7</v>
      </c>
      <c r="K174" s="6">
        <f>J174*'Input Data'!AF188</f>
        <v>6.1350000000000007</v>
      </c>
      <c r="L174" s="6">
        <f>J174*'Input Data'!AG188</f>
        <v>0</v>
      </c>
      <c r="M174" s="6">
        <f t="shared" si="7"/>
        <v>128.83500000000001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Data'!P189</f>
        <v>91.2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6"/>
        <v>114.2</v>
      </c>
      <c r="K175" s="6">
        <f>J175*'Input Data'!AF189</f>
        <v>5.7100000000000009</v>
      </c>
      <c r="L175" s="6">
        <f>J175*'Input Data'!AG189</f>
        <v>0</v>
      </c>
      <c r="M175" s="6">
        <f t="shared" si="7"/>
        <v>119.91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Data'!P190</f>
        <v>111.2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6"/>
        <v>134.19999999999999</v>
      </c>
      <c r="K176" s="6">
        <f>J176*'Input Data'!AF190</f>
        <v>6.71</v>
      </c>
      <c r="L176" s="6">
        <f>J176*'Input Data'!AG190</f>
        <v>0</v>
      </c>
      <c r="M176" s="6">
        <f t="shared" si="7"/>
        <v>140.91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Data'!P191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6"/>
        <v>127.2</v>
      </c>
      <c r="K177" s="6">
        <f>J177*'Input Data'!AF191</f>
        <v>6.36</v>
      </c>
      <c r="L177" s="6">
        <f>J177*'Input Data'!AG191</f>
        <v>0</v>
      </c>
      <c r="M177" s="6">
        <f t="shared" si="7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Data'!P192</f>
        <v>106.7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6"/>
        <v>114.7</v>
      </c>
      <c r="K178" s="6">
        <f>J178*'Input Data'!AF192</f>
        <v>5.7350000000000003</v>
      </c>
      <c r="L178" s="6">
        <f>J178*'Input Data'!AG192</f>
        <v>0</v>
      </c>
      <c r="M178" s="6">
        <f t="shared" si="7"/>
        <v>120.435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Data'!P193</f>
        <v>103.5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6"/>
        <v>120.5</v>
      </c>
      <c r="K179" s="6">
        <f>J179*'Input Data'!AF193</f>
        <v>6.0250000000000004</v>
      </c>
      <c r="L179" s="6">
        <f>J179*'Input Data'!AG193</f>
        <v>0</v>
      </c>
      <c r="M179" s="6">
        <f t="shared" si="7"/>
        <v>126.52500000000001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Data'!P194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6"/>
        <v>132.5</v>
      </c>
      <c r="K180" s="6">
        <f>J180*'Input Data'!AF194</f>
        <v>6.625</v>
      </c>
      <c r="L180" s="6">
        <f>J180*'Input Data'!AG194</f>
        <v>0</v>
      </c>
      <c r="M180" s="6">
        <f t="shared" si="7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Data'!P195</f>
        <v>105.8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6"/>
        <v>113.8</v>
      </c>
      <c r="K181" s="6">
        <f>J181*'Input Data'!AF195</f>
        <v>5.69</v>
      </c>
      <c r="L181" s="6">
        <f>J181*'Input Data'!AG195</f>
        <v>0</v>
      </c>
      <c r="M181" s="6">
        <f t="shared" si="7"/>
        <v>119.49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Data'!P196</f>
        <v>105.8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6"/>
        <v>122.8</v>
      </c>
      <c r="K182" s="6">
        <f>J182*'Input Data'!AF196</f>
        <v>6.1400000000000006</v>
      </c>
      <c r="L182" s="6">
        <f>J182*'Input Data'!AG196</f>
        <v>0</v>
      </c>
      <c r="M182" s="6">
        <f t="shared" si="7"/>
        <v>128.94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Data'!P197</f>
        <v>93.8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6"/>
        <v>116.8</v>
      </c>
      <c r="K183" s="6">
        <f>J183*'Input Data'!AF197</f>
        <v>5.84</v>
      </c>
      <c r="L183" s="6">
        <f>J183*'Input Data'!AG197</f>
        <v>0</v>
      </c>
      <c r="M183" s="6">
        <f t="shared" si="7"/>
        <v>122.64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Data'!P198</f>
        <v>93.8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6"/>
        <v>116.8</v>
      </c>
      <c r="K184" s="6">
        <f>J184*'Input Data'!AF198</f>
        <v>5.84</v>
      </c>
      <c r="L184" s="6">
        <f>J184*'Input Data'!AG198</f>
        <v>0</v>
      </c>
      <c r="M184" s="6">
        <f t="shared" si="7"/>
        <v>122.64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Data'!P199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6"/>
        <v>108.3</v>
      </c>
      <c r="K185" s="6">
        <f>J185*'Input Data'!AF199</f>
        <v>5.415</v>
      </c>
      <c r="L185" s="6">
        <f>J185*'Input Data'!AG199</f>
        <v>0</v>
      </c>
      <c r="M185" s="6">
        <f t="shared" si="7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Data'!P200</f>
        <v>111.7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6"/>
        <v>119.7</v>
      </c>
      <c r="K186" s="6">
        <f>J186*'Input Data'!AF200</f>
        <v>5.9850000000000003</v>
      </c>
      <c r="L186" s="6">
        <f>J186*'Input Data'!AG200</f>
        <v>0</v>
      </c>
      <c r="M186" s="6">
        <f t="shared" si="7"/>
        <v>125.685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Data'!P201</f>
        <v>111.7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6"/>
        <v>128.69999999999999</v>
      </c>
      <c r="K187" s="6">
        <f>J187*'Input Data'!AF201</f>
        <v>6.4349999999999996</v>
      </c>
      <c r="L187" s="6">
        <f>J187*'Input Data'!AG201</f>
        <v>0</v>
      </c>
      <c r="M187" s="6">
        <f t="shared" si="7"/>
        <v>135.13499999999999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Data'!P202</f>
        <v>99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6"/>
        <v>122</v>
      </c>
      <c r="K188" s="6">
        <f>J188*'Input Data'!AF202</f>
        <v>6.1000000000000005</v>
      </c>
      <c r="L188" s="6">
        <f>J188*'Input Data'!AG202</f>
        <v>0</v>
      </c>
      <c r="M188" s="6">
        <f t="shared" si="7"/>
        <v>128.1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Data'!P203</f>
        <v>100.3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6"/>
        <v>114.3</v>
      </c>
      <c r="K189" s="6">
        <f>J189*'Input Data'!AF203</f>
        <v>5.7149999999999999</v>
      </c>
      <c r="L189" s="6">
        <f>J189*'Input Data'!AG203</f>
        <v>0</v>
      </c>
      <c r="M189" s="6">
        <f t="shared" si="7"/>
        <v>120.015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Data'!P204</f>
        <v>100.3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6"/>
        <v>123.3</v>
      </c>
      <c r="K190" s="6">
        <f>J190*'Input Data'!AF204</f>
        <v>6.165</v>
      </c>
      <c r="L190" s="6">
        <f>J190*'Input Data'!AG204</f>
        <v>0</v>
      </c>
      <c r="M190" s="6">
        <f t="shared" si="7"/>
        <v>129.465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Data'!P205</f>
        <v>106.5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6"/>
        <v>129.5</v>
      </c>
      <c r="K191" s="6">
        <f>J191*'Input Data'!AF205</f>
        <v>6.4750000000000005</v>
      </c>
      <c r="L191" s="6">
        <f>J191*'Input Data'!AG205</f>
        <v>0</v>
      </c>
      <c r="M191" s="6">
        <f t="shared" si="7"/>
        <v>135.97499999999999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Data'!P206</f>
        <v>104.7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6"/>
        <v>112.7</v>
      </c>
      <c r="K192" s="6">
        <f>J192*'Input Data'!AF206</f>
        <v>5.6350000000000007</v>
      </c>
      <c r="L192" s="6">
        <f>J192*'Input Data'!AG206</f>
        <v>0</v>
      </c>
      <c r="M192" s="6">
        <f t="shared" si="7"/>
        <v>118.33500000000001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Data'!P207</f>
        <v>104.7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6"/>
        <v>121.7</v>
      </c>
      <c r="K193" s="6">
        <f>J193*'Input Data'!AF207</f>
        <v>6.0850000000000009</v>
      </c>
      <c r="L193" s="6">
        <f>J193*'Input Data'!AG207</f>
        <v>0</v>
      </c>
      <c r="M193" s="6">
        <f t="shared" si="7"/>
        <v>127.785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Data'!P208</f>
        <v>93.3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6"/>
        <v>116.3</v>
      </c>
      <c r="K194" s="6">
        <f>J194*'Input Data'!AF208</f>
        <v>5.8150000000000004</v>
      </c>
      <c r="L194" s="6">
        <f>J194*'Input Data'!AG208</f>
        <v>0</v>
      </c>
      <c r="M194" s="6">
        <f t="shared" si="7"/>
        <v>122.11499999999999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Data'!P209</f>
        <v>103.6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6"/>
        <v>111.6</v>
      </c>
      <c r="K195" s="6">
        <f>J195*'Input Data'!AF209</f>
        <v>5.58</v>
      </c>
      <c r="L195" s="6">
        <f>J195*'Input Data'!AG209</f>
        <v>0</v>
      </c>
      <c r="M195" s="6">
        <f t="shared" si="7"/>
        <v>117.17999999999999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Data'!P210</f>
        <v>103.6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6"/>
        <v>120.6</v>
      </c>
      <c r="K196" s="6">
        <f>J196*'Input Data'!AF210</f>
        <v>6.03</v>
      </c>
      <c r="L196" s="6">
        <f>J196*'Input Data'!AG210</f>
        <v>0</v>
      </c>
      <c r="M196" s="6">
        <f t="shared" si="7"/>
        <v>126.63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Data'!P211</f>
        <v>100.7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6"/>
        <v>123.7</v>
      </c>
      <c r="K197" s="6">
        <f>J197*'Input Data'!AF211</f>
        <v>6.1850000000000005</v>
      </c>
      <c r="L197" s="6">
        <f>J197*'Input Data'!AG211</f>
        <v>0</v>
      </c>
      <c r="M197" s="6">
        <f t="shared" si="7"/>
        <v>129.88499999999999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Data'!P212</f>
        <v>92.2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6"/>
        <v>106.2</v>
      </c>
      <c r="K198" s="6">
        <f>J198*'Input Data'!AF212</f>
        <v>5.3100000000000005</v>
      </c>
      <c r="L198" s="6">
        <f>J198*'Input Data'!AG212</f>
        <v>0</v>
      </c>
      <c r="M198" s="6">
        <f t="shared" si="7"/>
        <v>111.51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Data'!P213</f>
        <v>92.2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6"/>
        <v>115.2</v>
      </c>
      <c r="K199" s="6">
        <f>J199*'Input Data'!AF213</f>
        <v>5.7600000000000007</v>
      </c>
      <c r="L199" s="6">
        <f>J199*'Input Data'!AG213</f>
        <v>0</v>
      </c>
      <c r="M199" s="6">
        <f t="shared" si="7"/>
        <v>120.96000000000001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Data'!P214</f>
        <v>112.2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6"/>
        <v>135.19999999999999</v>
      </c>
      <c r="K200" s="6">
        <f>J200*'Input Data'!AF214</f>
        <v>6.76</v>
      </c>
      <c r="L200" s="6">
        <f>J200*'Input Data'!AG214</f>
        <v>0</v>
      </c>
      <c r="M200" s="6">
        <f t="shared" si="7"/>
        <v>141.95999999999998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Data'!P215</f>
        <v>105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6"/>
        <v>122</v>
      </c>
      <c r="K201" s="6">
        <f>J201*'Input Data'!AF215</f>
        <v>6.1000000000000005</v>
      </c>
      <c r="L201" s="6">
        <f>J201*'Input Data'!AG215</f>
        <v>0</v>
      </c>
      <c r="M201" s="6">
        <f t="shared" si="7"/>
        <v>128.1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Data'!P216</f>
        <v>106.4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6"/>
        <v>123.4</v>
      </c>
      <c r="K202" s="6">
        <f>J202*'Input Data'!AF216</f>
        <v>6.1700000000000008</v>
      </c>
      <c r="L202" s="6">
        <f>J202*'Input Data'!AG216</f>
        <v>0</v>
      </c>
      <c r="M202" s="6">
        <f t="shared" si="7"/>
        <v>129.57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Data'!P217</f>
        <v>103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6"/>
        <v>126</v>
      </c>
      <c r="K203" s="6">
        <f>J203*'Input Data'!AF217</f>
        <v>6.3000000000000007</v>
      </c>
      <c r="L203" s="6">
        <f>J203*'Input Data'!AG217</f>
        <v>0</v>
      </c>
      <c r="M203" s="6">
        <f t="shared" si="7"/>
        <v>132.30000000000001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Data'!P218</f>
        <v>94.5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6"/>
        <v>117.5</v>
      </c>
      <c r="K204" s="6">
        <f>J204*'Input Data'!AF218</f>
        <v>5.875</v>
      </c>
      <c r="L204" s="6">
        <f>J204*'Input Data'!AG218</f>
        <v>0</v>
      </c>
      <c r="M204" s="6">
        <f t="shared" si="7"/>
        <v>123.375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Data'!P219</f>
        <v>114.5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6"/>
        <v>137.5</v>
      </c>
      <c r="K205" s="6">
        <f>J205*'Input Data'!AF219</f>
        <v>6.875</v>
      </c>
      <c r="L205" s="6">
        <f>J205*'Input Data'!AG219</f>
        <v>0</v>
      </c>
      <c r="M205" s="6">
        <f t="shared" si="7"/>
        <v>144.375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Data'!P220</f>
        <v>102.3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6"/>
        <v>119.3</v>
      </c>
      <c r="K206" s="6">
        <f>J206*'Input Data'!AF220</f>
        <v>5.9649999999999999</v>
      </c>
      <c r="L206" s="6">
        <f>J206*'Input Data'!AG220</f>
        <v>0</v>
      </c>
      <c r="M206" s="6">
        <f t="shared" si="7"/>
        <v>125.265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Data'!P221</f>
        <v>90.8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8">SUM(E207:I207)</f>
        <v>113.8</v>
      </c>
      <c r="K207" s="6">
        <f>J207*'Input Data'!AF221</f>
        <v>5.69</v>
      </c>
      <c r="L207" s="6">
        <f>J207*'Input Data'!AG221</f>
        <v>0</v>
      </c>
      <c r="M207" s="6">
        <f t="shared" ref="M207:M270" si="9">SUM(J207:L207)</f>
        <v>119.49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Data'!P222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8"/>
        <v>127.2</v>
      </c>
      <c r="K208" s="6">
        <f>J208*'Input Data'!AF222</f>
        <v>6.36</v>
      </c>
      <c r="L208" s="6">
        <f>J208*'Input Data'!AG222</f>
        <v>0</v>
      </c>
      <c r="M208" s="6">
        <f t="shared" si="9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Data'!P223</f>
        <v>105.1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8"/>
        <v>113.1</v>
      </c>
      <c r="K209" s="6">
        <f>J209*'Input Data'!AF223</f>
        <v>5.6550000000000002</v>
      </c>
      <c r="L209" s="6">
        <f>J209*'Input Data'!AG223</f>
        <v>0</v>
      </c>
      <c r="M209" s="6">
        <f t="shared" si="9"/>
        <v>118.755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Data'!P224</f>
        <v>105.1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8"/>
        <v>122.1</v>
      </c>
      <c r="K210" s="6">
        <f>J210*'Input Data'!AF224</f>
        <v>6.1050000000000004</v>
      </c>
      <c r="L210" s="6">
        <f>J210*'Input Data'!AG224</f>
        <v>0</v>
      </c>
      <c r="M210" s="6">
        <f t="shared" si="9"/>
        <v>128.20499999999998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Data'!P225</f>
        <v>92.4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8"/>
        <v>115.4</v>
      </c>
      <c r="K211" s="6">
        <f>J211*'Input Data'!AF225</f>
        <v>5.7700000000000005</v>
      </c>
      <c r="L211" s="6">
        <f>J211*'Input Data'!AG225</f>
        <v>0</v>
      </c>
      <c r="M211" s="6">
        <f t="shared" si="9"/>
        <v>121.17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Data'!P226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8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9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Data'!P227</f>
        <v>104.6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8"/>
        <v>112.6</v>
      </c>
      <c r="K213" s="6">
        <f>J213*'Input Data'!AF227</f>
        <v>5.63</v>
      </c>
      <c r="L213" s="6">
        <f>J213*'Input Data'!AG227</f>
        <v>0</v>
      </c>
      <c r="M213" s="6">
        <f t="shared" si="9"/>
        <v>118.22999999999999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Data'!P228</f>
        <v>104.6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8"/>
        <v>121.6</v>
      </c>
      <c r="K214" s="6">
        <f>J214*'Input Data'!AF228</f>
        <v>6.08</v>
      </c>
      <c r="L214" s="6">
        <f>J214*'Input Data'!AG228</f>
        <v>0</v>
      </c>
      <c r="M214" s="6">
        <f t="shared" si="9"/>
        <v>127.67999999999999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Data'!P229</f>
        <v>93.2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8"/>
        <v>107.2</v>
      </c>
      <c r="K215" s="6">
        <f>J215*'Input Data'!AF229</f>
        <v>5.36</v>
      </c>
      <c r="L215" s="6">
        <f>J215*'Input Data'!AG229</f>
        <v>0</v>
      </c>
      <c r="M215" s="6">
        <f t="shared" si="9"/>
        <v>112.56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Data'!P230</f>
        <v>93.2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8"/>
        <v>116.2</v>
      </c>
      <c r="K216" s="6">
        <f>J216*'Input Data'!AF230</f>
        <v>5.8100000000000005</v>
      </c>
      <c r="L216" s="6">
        <f>J216*'Input Data'!AG230</f>
        <v>0</v>
      </c>
      <c r="M216" s="6">
        <f t="shared" si="9"/>
        <v>122.01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Data'!P231</f>
        <v>55.8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8"/>
        <v>78.8</v>
      </c>
      <c r="K217" s="6">
        <f>J217*'Input Data'!AF231</f>
        <v>3.94</v>
      </c>
      <c r="L217" s="6">
        <f>J217*'Input Data'!AG231</f>
        <v>0</v>
      </c>
      <c r="M217" s="6">
        <f t="shared" si="9"/>
        <v>82.74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Data'!P232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8"/>
        <v>113</v>
      </c>
      <c r="K218" s="6">
        <f>J218*'Input Data'!AF232</f>
        <v>5.65</v>
      </c>
      <c r="L218" s="6">
        <f>J218*'Input Data'!AG232</f>
        <v>0</v>
      </c>
      <c r="M218" s="6">
        <f t="shared" si="9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Data'!P233</f>
        <v>106.4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8"/>
        <v>123.4</v>
      </c>
      <c r="K219" s="6">
        <f>J219*'Input Data'!AF233</f>
        <v>6.1700000000000008</v>
      </c>
      <c r="L219" s="6">
        <f>J219*'Input Data'!AG233</f>
        <v>0</v>
      </c>
      <c r="M219" s="6">
        <f t="shared" si="9"/>
        <v>129.57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Data'!P234</f>
        <v>102.2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8"/>
        <v>125.2</v>
      </c>
      <c r="K220" s="6">
        <f>J220*'Input Data'!AF234</f>
        <v>6.2600000000000007</v>
      </c>
      <c r="L220" s="6">
        <f>J220*'Input Data'!AG234</f>
        <v>0</v>
      </c>
      <c r="M220" s="6">
        <f t="shared" si="9"/>
        <v>131.46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Data'!P235</f>
        <v>94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8"/>
        <v>117</v>
      </c>
      <c r="K221" s="6">
        <f>J221*'Input Data'!AF235</f>
        <v>5.8500000000000005</v>
      </c>
      <c r="L221" s="6">
        <f>J221*'Input Data'!AG235</f>
        <v>0</v>
      </c>
      <c r="M221" s="6">
        <f t="shared" si="9"/>
        <v>122.85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Data'!P236</f>
        <v>113.2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8"/>
        <v>136.19999999999999</v>
      </c>
      <c r="K222" s="6">
        <f>J222*'Input Data'!AF236</f>
        <v>6.81</v>
      </c>
      <c r="L222" s="6">
        <f>J222*'Input Data'!AG236</f>
        <v>0</v>
      </c>
      <c r="M222" s="6">
        <f t="shared" si="9"/>
        <v>143.01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Data'!P237</f>
        <v>115.7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8"/>
        <v>138.69999999999999</v>
      </c>
      <c r="K223" s="6">
        <f>J223*'Input Data'!AF237</f>
        <v>6.9349999999999996</v>
      </c>
      <c r="L223" s="6">
        <f>J223*'Input Data'!AG237</f>
        <v>0</v>
      </c>
      <c r="M223" s="6">
        <f t="shared" si="9"/>
        <v>145.63499999999999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Data'!P238</f>
        <v>99.7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8"/>
        <v>122.7</v>
      </c>
      <c r="K224" s="6">
        <f>J224*'Input Data'!AF238</f>
        <v>6.1350000000000007</v>
      </c>
      <c r="L224" s="6">
        <f>J224*'Input Data'!AG238</f>
        <v>0</v>
      </c>
      <c r="M224" s="6">
        <f t="shared" si="9"/>
        <v>128.83500000000001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Data'!P239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8"/>
        <v>127.2</v>
      </c>
      <c r="K225" s="6">
        <f>J225*'Input Data'!AF239</f>
        <v>6.36</v>
      </c>
      <c r="L225" s="6">
        <f>J225*'Input Data'!AG239</f>
        <v>0</v>
      </c>
      <c r="M225" s="6">
        <f t="shared" si="9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Data'!P240</f>
        <v>102.7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8"/>
        <v>110.7</v>
      </c>
      <c r="K226" s="6">
        <f>J226*'Input Data'!AF240</f>
        <v>5.5350000000000001</v>
      </c>
      <c r="L226" s="6">
        <f>J226*'Input Data'!AG240</f>
        <v>0</v>
      </c>
      <c r="M226" s="6">
        <f t="shared" si="9"/>
        <v>116.235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Data'!P241</f>
        <v>102.7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8"/>
        <v>119.7</v>
      </c>
      <c r="K227" s="6">
        <f>J227*'Input Data'!AF241</f>
        <v>5.9850000000000003</v>
      </c>
      <c r="L227" s="6">
        <f>J227*'Input Data'!AG241</f>
        <v>0</v>
      </c>
      <c r="M227" s="6">
        <f t="shared" si="9"/>
        <v>125.685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Data'!P242</f>
        <v>91.9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8"/>
        <v>105.9</v>
      </c>
      <c r="K228" s="6">
        <f>J228*'Input Data'!AF242</f>
        <v>5.2950000000000008</v>
      </c>
      <c r="L228" s="6">
        <f>J228*'Input Data'!AG242</f>
        <v>0</v>
      </c>
      <c r="M228" s="6">
        <f t="shared" si="9"/>
        <v>111.19500000000001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Data'!P243</f>
        <v>91.9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8"/>
        <v>114.9</v>
      </c>
      <c r="K229" s="6">
        <f>J229*'Input Data'!AF243</f>
        <v>5.745000000000001</v>
      </c>
      <c r="L229" s="6">
        <f>J229*'Input Data'!AG243</f>
        <v>0</v>
      </c>
      <c r="M229" s="6">
        <f t="shared" si="9"/>
        <v>120.64500000000001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Data'!P244</f>
        <v>104.9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8"/>
        <v>112.9</v>
      </c>
      <c r="K230" s="6">
        <f>J230*'Input Data'!AF244</f>
        <v>5.6450000000000005</v>
      </c>
      <c r="L230" s="6">
        <f>J230*'Input Data'!AG244</f>
        <v>0</v>
      </c>
      <c r="M230" s="6">
        <f t="shared" si="9"/>
        <v>118.545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Data'!P245</f>
        <v>104.9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8"/>
        <v>121.9</v>
      </c>
      <c r="K231" s="6">
        <f>J231*'Input Data'!AF245</f>
        <v>6.0950000000000006</v>
      </c>
      <c r="L231" s="6">
        <f>J231*'Input Data'!AG245</f>
        <v>0</v>
      </c>
      <c r="M231" s="6">
        <f t="shared" si="9"/>
        <v>127.995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Data'!P246</f>
        <v>93.3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8"/>
        <v>116.3</v>
      </c>
      <c r="K232" s="6">
        <f>J232*'Input Data'!AF246</f>
        <v>5.8150000000000004</v>
      </c>
      <c r="L232" s="6">
        <f>J232*'Input Data'!AG246</f>
        <v>0</v>
      </c>
      <c r="M232" s="6">
        <f t="shared" si="9"/>
        <v>122.11499999999999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Data'!P247</f>
        <v>106.5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8"/>
        <v>123.5</v>
      </c>
      <c r="K233" s="6">
        <f>J233*'Input Data'!AF247</f>
        <v>6.1750000000000007</v>
      </c>
      <c r="L233" s="6">
        <f>J233*'Input Data'!AG247</f>
        <v>0</v>
      </c>
      <c r="M233" s="6">
        <f t="shared" si="9"/>
        <v>129.67500000000001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Data'!P248</f>
        <v>106.1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8"/>
        <v>129.1</v>
      </c>
      <c r="K234" s="6">
        <f>J234*'Input Data'!AF248</f>
        <v>6.4550000000000001</v>
      </c>
      <c r="L234" s="6">
        <f>J234*'Input Data'!AG248</f>
        <v>0</v>
      </c>
      <c r="M234" s="6">
        <f t="shared" si="9"/>
        <v>135.55500000000001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Data'!P249</f>
        <v>99.4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8"/>
        <v>122.4</v>
      </c>
      <c r="K235" s="6">
        <f>J235*'Input Data'!AF249</f>
        <v>6.120000000000001</v>
      </c>
      <c r="L235" s="6">
        <f>J235*'Input Data'!AG249</f>
        <v>0</v>
      </c>
      <c r="M235" s="6">
        <f t="shared" si="9"/>
        <v>128.52000000000001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Data'!P250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8"/>
        <v>116.8</v>
      </c>
      <c r="K236" s="6">
        <f>J236*'Input Data'!AF250</f>
        <v>5.84</v>
      </c>
      <c r="L236" s="6">
        <f>J236*'Input Data'!AG250</f>
        <v>0</v>
      </c>
      <c r="M236" s="6">
        <f t="shared" si="9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Data'!P251</f>
        <v>103.5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8"/>
        <v>120.5</v>
      </c>
      <c r="K237" s="6">
        <f>J237*'Input Data'!AF251</f>
        <v>6.0250000000000004</v>
      </c>
      <c r="L237" s="6">
        <f>J237*'Input Data'!AG251</f>
        <v>0</v>
      </c>
      <c r="M237" s="6">
        <f t="shared" si="9"/>
        <v>126.52500000000001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Data'!P252</f>
        <v>96.4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8"/>
        <v>119.4</v>
      </c>
      <c r="K238" s="6">
        <f>J238*'Input Data'!AF252</f>
        <v>5.9700000000000006</v>
      </c>
      <c r="L238" s="6">
        <f>J238*'Input Data'!AG252</f>
        <v>0</v>
      </c>
      <c r="M238" s="6">
        <f t="shared" si="9"/>
        <v>125.37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Data'!P253</f>
        <v>91.9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8"/>
        <v>105.9</v>
      </c>
      <c r="K239" s="6">
        <f>J239*'Input Data'!AF253</f>
        <v>5.2950000000000008</v>
      </c>
      <c r="L239" s="6">
        <f>J239*'Input Data'!AG253</f>
        <v>0</v>
      </c>
      <c r="M239" s="6">
        <f t="shared" si="9"/>
        <v>111.19500000000001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Data'!P254</f>
        <v>91.9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8"/>
        <v>114.9</v>
      </c>
      <c r="K240" s="6">
        <f>J240*'Input Data'!AF254</f>
        <v>5.745000000000001</v>
      </c>
      <c r="L240" s="6">
        <f>J240*'Input Data'!AG254</f>
        <v>0</v>
      </c>
      <c r="M240" s="6">
        <f t="shared" si="9"/>
        <v>120.64500000000001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Data'!P255</f>
        <v>111.9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8"/>
        <v>134.9</v>
      </c>
      <c r="K241" s="6">
        <f>J241*'Input Data'!AF255</f>
        <v>6.745000000000001</v>
      </c>
      <c r="L241" s="6">
        <f>J241*'Input Data'!AG255</f>
        <v>0</v>
      </c>
      <c r="M241" s="6">
        <f t="shared" si="9"/>
        <v>141.64500000000001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Data'!P256</f>
        <v>122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8"/>
        <v>129</v>
      </c>
      <c r="K242" s="6">
        <f>J242*'Input Data'!AF256</f>
        <v>6.45</v>
      </c>
      <c r="L242" s="6">
        <f>J242*'Input Data'!AG256</f>
        <v>0</v>
      </c>
      <c r="M242" s="6">
        <f t="shared" si="9"/>
        <v>135.44999999999999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Data'!P257</f>
        <v>122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8"/>
        <v>141</v>
      </c>
      <c r="K243" s="6">
        <f>J243*'Input Data'!AF257</f>
        <v>7.0500000000000007</v>
      </c>
      <c r="L243" s="6">
        <f>J243*'Input Data'!AG257</f>
        <v>0</v>
      </c>
      <c r="M243" s="6">
        <f t="shared" si="9"/>
        <v>148.05000000000001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Data'!P258</f>
        <v>112.7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8"/>
        <v>137.19999999999999</v>
      </c>
      <c r="K244" s="6">
        <f>J244*'Input Data'!AF258</f>
        <v>6.8599999999999994</v>
      </c>
      <c r="L244" s="6">
        <f>J244*'Input Data'!AG258</f>
        <v>0</v>
      </c>
      <c r="M244" s="6">
        <f t="shared" si="9"/>
        <v>144.06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Data'!P259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8"/>
        <v>100.8</v>
      </c>
      <c r="K245" s="6">
        <f>J245*'Input Data'!AF259</f>
        <v>12.096</v>
      </c>
      <c r="L245" s="6">
        <f>J245*'Input Data'!AG259</f>
        <v>0</v>
      </c>
      <c r="M245" s="6">
        <f t="shared" si="9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Data'!P260</f>
        <v>122.93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8"/>
        <v>129.93</v>
      </c>
      <c r="K246" s="6">
        <f>J246*'Input Data'!AF260</f>
        <v>6.4965000000000011</v>
      </c>
      <c r="L246" s="6">
        <f>J246*'Input Data'!AG260</f>
        <v>0</v>
      </c>
      <c r="M246" s="6">
        <f t="shared" si="9"/>
        <v>136.4265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Data'!P261</f>
        <v>122.93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8"/>
        <v>141.93</v>
      </c>
      <c r="K247" s="6">
        <f>J247*'Input Data'!AF261</f>
        <v>7.0965000000000007</v>
      </c>
      <c r="L247" s="6">
        <f>J247*'Input Data'!AG261</f>
        <v>0</v>
      </c>
      <c r="M247" s="6">
        <f t="shared" si="9"/>
        <v>149.0265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Data'!P262</f>
        <v>110.53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8"/>
        <v>123.53</v>
      </c>
      <c r="K248" s="6">
        <f>J248*'Input Data'!AF262</f>
        <v>6.1765000000000008</v>
      </c>
      <c r="L248" s="6">
        <f>J248*'Input Data'!AG262</f>
        <v>0</v>
      </c>
      <c r="M248" s="6">
        <f t="shared" si="9"/>
        <v>129.70650000000001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Data'!P263</f>
        <v>110.53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8"/>
        <v>135.03</v>
      </c>
      <c r="K249" s="6">
        <f>J249*'Input Data'!AF263</f>
        <v>6.7515000000000001</v>
      </c>
      <c r="L249" s="6">
        <f>J249*'Input Data'!AG263</f>
        <v>0</v>
      </c>
      <c r="M249" s="6">
        <f t="shared" si="9"/>
        <v>141.78149999999999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Data'!P264</f>
        <v>130.53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8"/>
        <v>143.53</v>
      </c>
      <c r="K250" s="6">
        <f>J250*'Input Data'!AF264</f>
        <v>7.1765000000000008</v>
      </c>
      <c r="L250" s="6">
        <f>J250*'Input Data'!AG264</f>
        <v>0</v>
      </c>
      <c r="M250" s="6">
        <f t="shared" si="9"/>
        <v>150.70650000000001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Data'!P265</f>
        <v>130.53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8"/>
        <v>155.03</v>
      </c>
      <c r="K251" s="6">
        <f>J251*'Input Data'!AF265</f>
        <v>7.7515000000000001</v>
      </c>
      <c r="L251" s="6">
        <f>J251*'Input Data'!AG265</f>
        <v>0</v>
      </c>
      <c r="M251" s="6">
        <f t="shared" si="9"/>
        <v>162.78149999999999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Data'!P266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8"/>
        <v>129.4</v>
      </c>
      <c r="K252" s="6">
        <f>J252*'Input Data'!AF266</f>
        <v>15.528</v>
      </c>
      <c r="L252" s="6">
        <f>J252*'Input Data'!AG266</f>
        <v>0</v>
      </c>
      <c r="M252" s="6">
        <f t="shared" si="9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Data'!P267</f>
        <v>123.33000000000001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8"/>
        <v>130.33000000000001</v>
      </c>
      <c r="K253" s="6">
        <f>J253*'Input Data'!AF267</f>
        <v>6.5165000000000006</v>
      </c>
      <c r="L253" s="6">
        <f>J253*'Input Data'!AG267</f>
        <v>0</v>
      </c>
      <c r="M253" s="6">
        <f t="shared" si="9"/>
        <v>136.84650000000002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Data'!P268</f>
        <v>123.33000000000001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8"/>
        <v>142.33000000000001</v>
      </c>
      <c r="K254" s="6">
        <f>J254*'Input Data'!AF268</f>
        <v>7.1165000000000012</v>
      </c>
      <c r="L254" s="6">
        <f>J254*'Input Data'!AG268</f>
        <v>0</v>
      </c>
      <c r="M254" s="6">
        <f t="shared" si="9"/>
        <v>149.44650000000001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Data'!P269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8"/>
        <v>129.4</v>
      </c>
      <c r="K255" s="6">
        <f>J255*'Input Data'!AF269</f>
        <v>15.528</v>
      </c>
      <c r="L255" s="6">
        <f>J255*'Input Data'!AG269</f>
        <v>0</v>
      </c>
      <c r="M255" s="6">
        <f t="shared" si="9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Data'!P270</f>
        <v>123.63000000000001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8"/>
        <v>130.63</v>
      </c>
      <c r="K256" s="6">
        <f>J256*'Input Data'!AF270</f>
        <v>6.5315000000000003</v>
      </c>
      <c r="L256" s="6">
        <f>J256*'Input Data'!AG270</f>
        <v>0</v>
      </c>
      <c r="M256" s="6">
        <f t="shared" si="9"/>
        <v>137.16149999999999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Data'!P271</f>
        <v>123.63000000000001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8"/>
        <v>142.63</v>
      </c>
      <c r="K257" s="6">
        <f>J257*'Input Data'!AF271</f>
        <v>7.1315</v>
      </c>
      <c r="L257" s="6">
        <f>J257*'Input Data'!AG271</f>
        <v>0</v>
      </c>
      <c r="M257" s="6">
        <f t="shared" si="9"/>
        <v>149.76149999999998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Data'!P272</f>
        <v>111.23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8"/>
        <v>135.73000000000002</v>
      </c>
      <c r="K258" s="6">
        <f>J258*'Input Data'!AF272</f>
        <v>6.7865000000000011</v>
      </c>
      <c r="L258" s="6">
        <f>J258*'Input Data'!AG272</f>
        <v>0</v>
      </c>
      <c r="M258" s="6">
        <f t="shared" si="9"/>
        <v>142.51650000000001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Data'!P273</f>
        <v>131.22999999999999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8"/>
        <v>144.22999999999999</v>
      </c>
      <c r="K259" s="6">
        <f>J259*'Input Data'!AF273</f>
        <v>7.2115</v>
      </c>
      <c r="L259" s="6">
        <f>J259*'Input Data'!AG273</f>
        <v>0</v>
      </c>
      <c r="M259" s="6">
        <f t="shared" si="9"/>
        <v>151.44149999999999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Data'!P274</f>
        <v>131.22999999999999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8"/>
        <v>155.72999999999999</v>
      </c>
      <c r="K260" s="6">
        <f>J260*'Input Data'!AF274</f>
        <v>7.7865000000000002</v>
      </c>
      <c r="L260" s="6">
        <f>J260*'Input Data'!AG274</f>
        <v>0</v>
      </c>
      <c r="M260" s="6">
        <f t="shared" si="9"/>
        <v>163.51649999999998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Data'!P275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8"/>
        <v>129.4</v>
      </c>
      <c r="K261" s="6">
        <f>J261*'Input Data'!AF275</f>
        <v>15.528</v>
      </c>
      <c r="L261" s="6">
        <f>J261*'Input Data'!AG275</f>
        <v>0</v>
      </c>
      <c r="M261" s="6">
        <f t="shared" si="9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Data'!P276</f>
        <v>121.4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8"/>
        <v>128.4</v>
      </c>
      <c r="K262" s="6">
        <f>J262*'Input Data'!AF276</f>
        <v>6.4200000000000008</v>
      </c>
      <c r="L262" s="6">
        <f>J262*'Input Data'!AG276</f>
        <v>0</v>
      </c>
      <c r="M262" s="6">
        <f t="shared" si="9"/>
        <v>134.82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Data'!P277</f>
        <v>121.4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8"/>
        <v>140.4</v>
      </c>
      <c r="K263" s="6">
        <f>J263*'Input Data'!AF277</f>
        <v>7.0200000000000005</v>
      </c>
      <c r="L263" s="6">
        <f>J263*'Input Data'!AG277</f>
        <v>0</v>
      </c>
      <c r="M263" s="6">
        <f t="shared" si="9"/>
        <v>147.42000000000002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Data'!P278</f>
        <v>112.1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8"/>
        <v>136.6</v>
      </c>
      <c r="K264" s="6">
        <f>J264*'Input Data'!AF278</f>
        <v>6.83</v>
      </c>
      <c r="L264" s="6">
        <f>J264*'Input Data'!AG278</f>
        <v>0</v>
      </c>
      <c r="M264" s="6">
        <f t="shared" si="9"/>
        <v>143.43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Data'!P279</f>
        <v>107.6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8"/>
        <v>132.1</v>
      </c>
      <c r="K265" s="6">
        <f>J265*'Input Data'!AF279</f>
        <v>6.6050000000000004</v>
      </c>
      <c r="L265" s="6">
        <f>J265*'Input Data'!AG279</f>
        <v>0</v>
      </c>
      <c r="M265" s="6">
        <f t="shared" si="9"/>
        <v>138.70499999999998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Data'!P280</f>
        <v>154.1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8"/>
        <v>178.6</v>
      </c>
      <c r="K266" s="6">
        <f>J266*'Input Data'!AF280</f>
        <v>8.93</v>
      </c>
      <c r="L266" s="6">
        <f>J266*'Input Data'!AG280</f>
        <v>0</v>
      </c>
      <c r="M266" s="6">
        <f t="shared" si="9"/>
        <v>187.53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Data'!P281</f>
        <v>121.8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8"/>
        <v>128.80000000000001</v>
      </c>
      <c r="K267" s="6">
        <f>J267*'Input Data'!AF281</f>
        <v>6.4400000000000013</v>
      </c>
      <c r="L267" s="6">
        <f>J267*'Input Data'!AG281</f>
        <v>0</v>
      </c>
      <c r="M267" s="6">
        <f t="shared" si="9"/>
        <v>135.24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Data'!P282</f>
        <v>121.8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8"/>
        <v>140.80000000000001</v>
      </c>
      <c r="K268" s="6">
        <f>J268*'Input Data'!AF282</f>
        <v>7.0400000000000009</v>
      </c>
      <c r="L268" s="6">
        <f>J268*'Input Data'!AG282</f>
        <v>0</v>
      </c>
      <c r="M268" s="6">
        <f t="shared" si="9"/>
        <v>147.84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Data'!P283</f>
        <v>112.4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8"/>
        <v>136.9</v>
      </c>
      <c r="K269" s="6">
        <f>J269*'Input Data'!AF283</f>
        <v>6.8450000000000006</v>
      </c>
      <c r="L269" s="6">
        <f>J269*'Input Data'!AG283</f>
        <v>0</v>
      </c>
      <c r="M269" s="6">
        <f t="shared" si="9"/>
        <v>143.745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Data'!P284</f>
        <v>107.9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8"/>
        <v>132.4</v>
      </c>
      <c r="K270" s="6">
        <f>J270*'Input Data'!AF284</f>
        <v>6.620000000000001</v>
      </c>
      <c r="L270" s="6">
        <f>J270*'Input Data'!AG284</f>
        <v>0</v>
      </c>
      <c r="M270" s="6">
        <f t="shared" si="9"/>
        <v>139.02000000000001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Data'!P285</f>
        <v>127.9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10">SUM(E271:I271)</f>
        <v>152.4</v>
      </c>
      <c r="K271" s="6">
        <f>J271*'Input Data'!AF285</f>
        <v>7.620000000000001</v>
      </c>
      <c r="L271" s="6">
        <f>J271*'Input Data'!AG285</f>
        <v>0</v>
      </c>
      <c r="M271" s="6">
        <f t="shared" ref="M271:M334" si="11">SUM(J271:L271)</f>
        <v>160.02000000000001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Data'!P286</f>
        <v>121.6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10"/>
        <v>128.6</v>
      </c>
      <c r="K272" s="6">
        <f>J272*'Input Data'!AF286</f>
        <v>6.43</v>
      </c>
      <c r="L272" s="6">
        <f>J272*'Input Data'!AG286</f>
        <v>0</v>
      </c>
      <c r="M272" s="6">
        <f t="shared" si="11"/>
        <v>135.03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Data'!P287</f>
        <v>121.6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10"/>
        <v>140.6</v>
      </c>
      <c r="K273" s="6">
        <f>J273*'Input Data'!AF287</f>
        <v>7.03</v>
      </c>
      <c r="L273" s="6">
        <f>J273*'Input Data'!AG287</f>
        <v>0</v>
      </c>
      <c r="M273" s="6">
        <f t="shared" si="11"/>
        <v>147.63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Data'!P288</f>
        <v>112.3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10"/>
        <v>125.3</v>
      </c>
      <c r="K274" s="6">
        <f>J274*'Input Data'!AF288</f>
        <v>6.2650000000000006</v>
      </c>
      <c r="L274" s="6">
        <f>J274*'Input Data'!AG288</f>
        <v>0</v>
      </c>
      <c r="M274" s="6">
        <f t="shared" si="11"/>
        <v>131.565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Data'!P289</f>
        <v>112.3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10"/>
        <v>136.80000000000001</v>
      </c>
      <c r="K275" s="6">
        <f>J275*'Input Data'!AF289</f>
        <v>6.8400000000000007</v>
      </c>
      <c r="L275" s="6">
        <f>J275*'Input Data'!AG289</f>
        <v>0</v>
      </c>
      <c r="M275" s="6">
        <f t="shared" si="11"/>
        <v>143.64000000000001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Data'!P290</f>
        <v>74.2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10"/>
        <v>87.2</v>
      </c>
      <c r="K276" s="6">
        <f>J276*'Input Data'!AF290</f>
        <v>4.3600000000000003</v>
      </c>
      <c r="L276" s="6">
        <f>J276*'Input Data'!AG290</f>
        <v>0</v>
      </c>
      <c r="M276" s="6">
        <f t="shared" si="11"/>
        <v>91.56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Data'!P291</f>
        <v>74.2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10"/>
        <v>98.7</v>
      </c>
      <c r="K277" s="6">
        <f>J277*'Input Data'!AF291</f>
        <v>4.9350000000000005</v>
      </c>
      <c r="L277" s="6">
        <f>J277*'Input Data'!AG291</f>
        <v>0</v>
      </c>
      <c r="M277" s="6">
        <f t="shared" si="11"/>
        <v>103.63500000000001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Data'!P292</f>
        <v>128.6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10"/>
        <v>135.6</v>
      </c>
      <c r="K278" s="6">
        <f>J278*'Input Data'!AF292</f>
        <v>6.78</v>
      </c>
      <c r="L278" s="6">
        <f>J278*'Input Data'!AG292</f>
        <v>0</v>
      </c>
      <c r="M278" s="6">
        <f t="shared" si="11"/>
        <v>142.38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Data'!P293</f>
        <v>128.6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10"/>
        <v>147.6</v>
      </c>
      <c r="K279" s="6">
        <f>J279*'Input Data'!AF293</f>
        <v>7.38</v>
      </c>
      <c r="L279" s="6">
        <f>J279*'Input Data'!AG293</f>
        <v>0</v>
      </c>
      <c r="M279" s="6">
        <f t="shared" si="11"/>
        <v>154.97999999999999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Data'!P294</f>
        <v>115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10"/>
        <v>139.5</v>
      </c>
      <c r="K280" s="6">
        <f>J280*'Input Data'!AF294</f>
        <v>6.9750000000000005</v>
      </c>
      <c r="L280" s="6">
        <f>J280*'Input Data'!AG294</f>
        <v>0</v>
      </c>
      <c r="M280" s="6">
        <f t="shared" si="11"/>
        <v>146.47499999999999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Data'!P295</f>
        <v>135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10"/>
        <v>148</v>
      </c>
      <c r="K281" s="6">
        <f>J281*'Input Data'!AF295</f>
        <v>7.4</v>
      </c>
      <c r="L281" s="6">
        <f>J281*'Input Data'!AG295</f>
        <v>0</v>
      </c>
      <c r="M281" s="6">
        <f t="shared" si="11"/>
        <v>155.4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Data'!P296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10"/>
        <v>132.9</v>
      </c>
      <c r="K282" s="6">
        <f>J282*'Input Data'!AF296</f>
        <v>15.948</v>
      </c>
      <c r="L282" s="6">
        <f>J282*'Input Data'!AG296</f>
        <v>0</v>
      </c>
      <c r="M282" s="6">
        <f t="shared" si="11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Data'!P297</f>
        <v>121.3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10"/>
        <v>128.30000000000001</v>
      </c>
      <c r="K283" s="6">
        <f>J283*'Input Data'!AF297</f>
        <v>6.4150000000000009</v>
      </c>
      <c r="L283" s="6">
        <f>J283*'Input Data'!AG297</f>
        <v>0</v>
      </c>
      <c r="M283" s="6">
        <f t="shared" si="11"/>
        <v>134.715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Data'!P298</f>
        <v>121.3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10"/>
        <v>140.30000000000001</v>
      </c>
      <c r="K284" s="6">
        <f>J284*'Input Data'!AF298</f>
        <v>7.0150000000000006</v>
      </c>
      <c r="L284" s="6">
        <f>J284*'Input Data'!AG298</f>
        <v>0</v>
      </c>
      <c r="M284" s="6">
        <f t="shared" si="11"/>
        <v>147.315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Data'!P299</f>
        <v>117.8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10"/>
        <v>142.30000000000001</v>
      </c>
      <c r="K285" s="6">
        <f>J285*'Input Data'!AF299</f>
        <v>7.1150000000000011</v>
      </c>
      <c r="L285" s="6">
        <f>J285*'Input Data'!AG299</f>
        <v>0</v>
      </c>
      <c r="M285" s="6">
        <f t="shared" si="11"/>
        <v>149.41500000000002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Data'!P300</f>
        <v>111.8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10"/>
        <v>136.30000000000001</v>
      </c>
      <c r="K286" s="6">
        <f>J286*'Input Data'!AF300</f>
        <v>6.8150000000000013</v>
      </c>
      <c r="L286" s="6">
        <f>J286*'Input Data'!AG300</f>
        <v>0</v>
      </c>
      <c r="M286" s="6">
        <f t="shared" si="11"/>
        <v>143.11500000000001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Data'!P301</f>
        <v>115.7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10"/>
        <v>140.19999999999999</v>
      </c>
      <c r="K287" s="6">
        <f>J287*'Input Data'!AF301</f>
        <v>7.01</v>
      </c>
      <c r="L287" s="6">
        <f>J287*'Input Data'!AG301</f>
        <v>0</v>
      </c>
      <c r="M287" s="6">
        <f t="shared" si="11"/>
        <v>147.20999999999998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Data'!P302</f>
        <v>111.7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10"/>
        <v>136.19999999999999</v>
      </c>
      <c r="K288" s="6">
        <f>J288*'Input Data'!AF302</f>
        <v>6.81</v>
      </c>
      <c r="L288" s="6">
        <f>J288*'Input Data'!AG302</f>
        <v>0</v>
      </c>
      <c r="M288" s="6">
        <f t="shared" si="11"/>
        <v>143.01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Data'!P303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10"/>
        <v>119.5</v>
      </c>
      <c r="K289" s="6">
        <f>J289*'Input Data'!AF303</f>
        <v>14.34</v>
      </c>
      <c r="L289" s="6">
        <f>J289*'Input Data'!AG303</f>
        <v>0</v>
      </c>
      <c r="M289" s="6">
        <f t="shared" si="11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Data'!P304</f>
        <v>123.33000000000001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10"/>
        <v>130.33000000000001</v>
      </c>
      <c r="K290" s="6">
        <f>J290*'Input Data'!AF304</f>
        <v>6.5165000000000006</v>
      </c>
      <c r="L290" s="6">
        <f>J290*'Input Data'!AG304</f>
        <v>0</v>
      </c>
      <c r="M290" s="6">
        <f t="shared" si="11"/>
        <v>136.84650000000002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Data'!P305</f>
        <v>123.33000000000001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10"/>
        <v>142.33000000000001</v>
      </c>
      <c r="K291" s="6">
        <f>J291*'Input Data'!AF305</f>
        <v>7.1165000000000012</v>
      </c>
      <c r="L291" s="6">
        <f>J291*'Input Data'!AG305</f>
        <v>0</v>
      </c>
      <c r="M291" s="6">
        <f t="shared" si="11"/>
        <v>149.44650000000001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Data'!P306</f>
        <v>110.93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10"/>
        <v>123.93</v>
      </c>
      <c r="K292" s="6">
        <f>J292*'Input Data'!AF306</f>
        <v>6.1965000000000003</v>
      </c>
      <c r="L292" s="6">
        <f>J292*'Input Data'!AG306</f>
        <v>0</v>
      </c>
      <c r="M292" s="6">
        <f t="shared" si="11"/>
        <v>130.12650000000002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Data'!P307</f>
        <v>110.93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10"/>
        <v>135.43</v>
      </c>
      <c r="K293" s="6">
        <f>J293*'Input Data'!AF307</f>
        <v>6.7715000000000005</v>
      </c>
      <c r="L293" s="6">
        <f>J293*'Input Data'!AG307</f>
        <v>0</v>
      </c>
      <c r="M293" s="6">
        <f t="shared" si="11"/>
        <v>142.20150000000001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Data'!P308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10"/>
        <v>129.4</v>
      </c>
      <c r="K294" s="6">
        <f>J294*'Input Data'!AF308</f>
        <v>15.528</v>
      </c>
      <c r="L294" s="6">
        <f>J294*'Input Data'!AG308</f>
        <v>0</v>
      </c>
      <c r="M294" s="6">
        <f t="shared" si="11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Data'!P309</f>
        <v>121.5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10"/>
        <v>128.5</v>
      </c>
      <c r="K295" s="6">
        <f>J295*'Input Data'!AF309</f>
        <v>6.4250000000000007</v>
      </c>
      <c r="L295" s="6">
        <f>J295*'Input Data'!AG309</f>
        <v>0</v>
      </c>
      <c r="M295" s="6">
        <f t="shared" si="11"/>
        <v>134.92500000000001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Data'!P310</f>
        <v>121.5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10"/>
        <v>153</v>
      </c>
      <c r="K296" s="6">
        <f>J296*'Input Data'!AF310</f>
        <v>7.65</v>
      </c>
      <c r="L296" s="6">
        <f>J296*'Input Data'!AG310</f>
        <v>0</v>
      </c>
      <c r="M296" s="6">
        <f t="shared" si="11"/>
        <v>160.65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Data'!P311</f>
        <v>112.2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10"/>
        <v>149.19999999999999</v>
      </c>
      <c r="K297" s="6">
        <f>J297*'Input Data'!AF311</f>
        <v>7.46</v>
      </c>
      <c r="L297" s="6">
        <f>J297*'Input Data'!AG311</f>
        <v>0</v>
      </c>
      <c r="M297" s="6">
        <f t="shared" si="11"/>
        <v>156.66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Data'!P312</f>
        <v>98.5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10"/>
        <v>135.5</v>
      </c>
      <c r="K298" s="6">
        <f>J298*'Input Data'!AF312</f>
        <v>6.7750000000000004</v>
      </c>
      <c r="L298" s="6">
        <f>J298*'Input Data'!AG312</f>
        <v>0</v>
      </c>
      <c r="M298" s="6">
        <f t="shared" si="11"/>
        <v>142.27500000000001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Data'!P313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10"/>
        <v>100.8</v>
      </c>
      <c r="K299" s="6">
        <f>J299*'Input Data'!AF313</f>
        <v>12.096</v>
      </c>
      <c r="L299" s="6">
        <f>J299*'Input Data'!AG313</f>
        <v>0</v>
      </c>
      <c r="M299" s="6">
        <f t="shared" si="11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Data'!P314</f>
        <v>121.6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10"/>
        <v>128.6</v>
      </c>
      <c r="K300" s="6">
        <f>J300*'Input Data'!AF314</f>
        <v>6.43</v>
      </c>
      <c r="L300" s="6">
        <f>J300*'Input Data'!AG314</f>
        <v>0</v>
      </c>
      <c r="M300" s="6">
        <f t="shared" si="11"/>
        <v>135.03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Data'!P315</f>
        <v>121.6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10"/>
        <v>140.6</v>
      </c>
      <c r="K301" s="6">
        <f>J301*'Input Data'!AF315</f>
        <v>7.03</v>
      </c>
      <c r="L301" s="6">
        <f>J301*'Input Data'!AG315</f>
        <v>0</v>
      </c>
      <c r="M301" s="6">
        <f t="shared" si="11"/>
        <v>147.63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Data'!P316</f>
        <v>112.3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10"/>
        <v>125.3</v>
      </c>
      <c r="K302" s="6">
        <f>J302*'Input Data'!AF316</f>
        <v>6.2650000000000006</v>
      </c>
      <c r="L302" s="6">
        <f>J302*'Input Data'!AG316</f>
        <v>0</v>
      </c>
      <c r="M302" s="6">
        <f t="shared" si="11"/>
        <v>131.565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Data'!P317</f>
        <v>112.3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10"/>
        <v>136.80000000000001</v>
      </c>
      <c r="K303" s="6">
        <f>J303*'Input Data'!AF317</f>
        <v>6.8400000000000007</v>
      </c>
      <c r="L303" s="6">
        <f>J303*'Input Data'!AG317</f>
        <v>0</v>
      </c>
      <c r="M303" s="6">
        <f t="shared" si="11"/>
        <v>143.64000000000001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Data'!P318</f>
        <v>73.8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10"/>
        <v>86.8</v>
      </c>
      <c r="K304" s="6">
        <f>J304*'Input Data'!AF318</f>
        <v>4.34</v>
      </c>
      <c r="L304" s="6">
        <f>J304*'Input Data'!AG318</f>
        <v>0</v>
      </c>
      <c r="M304" s="6">
        <f t="shared" si="11"/>
        <v>91.14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Data'!P319</f>
        <v>73.8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10"/>
        <v>98.3</v>
      </c>
      <c r="K305" s="6">
        <f>J305*'Input Data'!AF319</f>
        <v>4.915</v>
      </c>
      <c r="L305" s="6">
        <f>J305*'Input Data'!AG319</f>
        <v>0</v>
      </c>
      <c r="M305" s="6">
        <f t="shared" si="11"/>
        <v>103.215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Data'!P320</f>
        <v>127.4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10"/>
        <v>134.4</v>
      </c>
      <c r="K306" s="6">
        <f>J306*'Input Data'!AF320</f>
        <v>6.7200000000000006</v>
      </c>
      <c r="L306" s="6">
        <f>J306*'Input Data'!AG320</f>
        <v>0</v>
      </c>
      <c r="M306" s="6">
        <f t="shared" si="11"/>
        <v>141.12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Data'!P321</f>
        <v>127.4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10"/>
        <v>146.4</v>
      </c>
      <c r="K307" s="6">
        <f>J307*'Input Data'!AF321</f>
        <v>7.32</v>
      </c>
      <c r="L307" s="6">
        <f>J307*'Input Data'!AG321</f>
        <v>0</v>
      </c>
      <c r="M307" s="6">
        <f t="shared" si="11"/>
        <v>153.72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Data'!P322</f>
        <v>113.8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10"/>
        <v>138.30000000000001</v>
      </c>
      <c r="K308" s="6">
        <f>J308*'Input Data'!AF322</f>
        <v>6.9150000000000009</v>
      </c>
      <c r="L308" s="6">
        <f>J308*'Input Data'!AG322</f>
        <v>0</v>
      </c>
      <c r="M308" s="6">
        <f t="shared" si="11"/>
        <v>145.215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Data'!P323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10"/>
        <v>132.9</v>
      </c>
      <c r="K309" s="6">
        <f>J309*'Input Data'!AF323</f>
        <v>15.948</v>
      </c>
      <c r="L309" s="6">
        <f>J309*'Input Data'!AG323</f>
        <v>0</v>
      </c>
      <c r="M309" s="6">
        <f t="shared" si="11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Data'!P324</f>
        <v>122.1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10"/>
        <v>129.1</v>
      </c>
      <c r="K310" s="6">
        <f>J310*'Input Data'!AF324</f>
        <v>6.4550000000000001</v>
      </c>
      <c r="L310" s="6">
        <f>J310*'Input Data'!AG324</f>
        <v>0</v>
      </c>
      <c r="M310" s="6">
        <f t="shared" si="11"/>
        <v>135.55500000000001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Data'!P325</f>
        <v>122.1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10"/>
        <v>141.1</v>
      </c>
      <c r="K311" s="6">
        <f>J311*'Input Data'!AF325</f>
        <v>7.0549999999999997</v>
      </c>
      <c r="L311" s="6">
        <f>J311*'Input Data'!AG325</f>
        <v>0</v>
      </c>
      <c r="M311" s="6">
        <f t="shared" si="11"/>
        <v>148.155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Data'!P326</f>
        <v>109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10"/>
        <v>122</v>
      </c>
      <c r="K312" s="6">
        <f>J312*'Input Data'!AF326</f>
        <v>6.1000000000000005</v>
      </c>
      <c r="L312" s="6">
        <f>J312*'Input Data'!AG326</f>
        <v>0</v>
      </c>
      <c r="M312" s="6">
        <f t="shared" si="11"/>
        <v>128.1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Data'!P327</f>
        <v>109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10"/>
        <v>122</v>
      </c>
      <c r="K313" s="6">
        <f>J313*'Input Data'!AF327</f>
        <v>6.1000000000000005</v>
      </c>
      <c r="L313" s="6">
        <f>J313*'Input Data'!AG327</f>
        <v>0</v>
      </c>
      <c r="M313" s="6">
        <f t="shared" si="11"/>
        <v>128.1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Data'!P328</f>
        <v>109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10"/>
        <v>133.5</v>
      </c>
      <c r="K314" s="6">
        <f>J314*'Input Data'!AF328</f>
        <v>6.6750000000000007</v>
      </c>
      <c r="L314" s="6">
        <f>J314*'Input Data'!AG328</f>
        <v>0</v>
      </c>
      <c r="M314" s="6">
        <f t="shared" si="11"/>
        <v>140.17500000000001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Data'!P329</f>
        <v>123.4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10"/>
        <v>130.4</v>
      </c>
      <c r="K315" s="6">
        <f>J315*'Input Data'!AF329</f>
        <v>6.5200000000000005</v>
      </c>
      <c r="L315" s="6">
        <f>J315*'Input Data'!AG329</f>
        <v>0</v>
      </c>
      <c r="M315" s="6">
        <f t="shared" si="11"/>
        <v>136.92000000000002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Data'!P330</f>
        <v>123.4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10"/>
        <v>142.4</v>
      </c>
      <c r="K316" s="6">
        <f>J316*'Input Data'!AF330</f>
        <v>7.120000000000001</v>
      </c>
      <c r="L316" s="6">
        <f>J316*'Input Data'!AG330</f>
        <v>0</v>
      </c>
      <c r="M316" s="6">
        <f t="shared" si="11"/>
        <v>149.52000000000001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Data'!P331</f>
        <v>130.80000000000001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10"/>
        <v>155.30000000000001</v>
      </c>
      <c r="K317" s="6">
        <f>J317*'Input Data'!AF331</f>
        <v>7.7650000000000006</v>
      </c>
      <c r="L317" s="6">
        <f>J317*'Input Data'!AG331</f>
        <v>0</v>
      </c>
      <c r="M317" s="6">
        <f t="shared" si="11"/>
        <v>163.065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Data'!P332</f>
        <v>114.7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10"/>
        <v>139.19999999999999</v>
      </c>
      <c r="K318" s="6">
        <f>J318*'Input Data'!AF332</f>
        <v>6.96</v>
      </c>
      <c r="L318" s="6">
        <f>J318*'Input Data'!AG332</f>
        <v>0</v>
      </c>
      <c r="M318" s="6">
        <f t="shared" si="11"/>
        <v>146.16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Data'!P333</f>
        <v>134.69999999999999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10"/>
        <v>147.69999999999999</v>
      </c>
      <c r="K319" s="6">
        <f>J319*'Input Data'!AF333</f>
        <v>7.3849999999999998</v>
      </c>
      <c r="L319" s="6">
        <f>J319*'Input Data'!AG333</f>
        <v>0</v>
      </c>
      <c r="M319" s="6">
        <f t="shared" si="11"/>
        <v>155.08499999999998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Data'!P334</f>
        <v>134.69999999999999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10"/>
        <v>159.19999999999999</v>
      </c>
      <c r="K320" s="6">
        <f>J320*'Input Data'!AF334</f>
        <v>7.96</v>
      </c>
      <c r="L320" s="6">
        <f>J320*'Input Data'!AG334</f>
        <v>0</v>
      </c>
      <c r="M320" s="6">
        <f t="shared" si="11"/>
        <v>167.16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Data'!P335</f>
        <v>123.5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10"/>
        <v>130.5</v>
      </c>
      <c r="K321" s="6">
        <f>J321*'Input Data'!AF335</f>
        <v>6.5250000000000004</v>
      </c>
      <c r="L321" s="6">
        <f>J321*'Input Data'!AG335</f>
        <v>0</v>
      </c>
      <c r="M321" s="6">
        <f t="shared" si="11"/>
        <v>137.02500000000001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Data'!P336</f>
        <v>123.5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10"/>
        <v>142.5</v>
      </c>
      <c r="K322" s="6">
        <f>J322*'Input Data'!AF336</f>
        <v>7.125</v>
      </c>
      <c r="L322" s="6">
        <f>J322*'Input Data'!AG336</f>
        <v>0</v>
      </c>
      <c r="M322" s="6">
        <f t="shared" si="11"/>
        <v>149.625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Data'!P337</f>
        <v>127.1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10"/>
        <v>151.6</v>
      </c>
      <c r="K323" s="6">
        <f>J323*'Input Data'!AF337</f>
        <v>7.58</v>
      </c>
      <c r="L323" s="6">
        <f>J323*'Input Data'!AG337</f>
        <v>0</v>
      </c>
      <c r="M323" s="6">
        <f t="shared" si="11"/>
        <v>159.18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Data'!P338</f>
        <v>114.7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10"/>
        <v>139.19999999999999</v>
      </c>
      <c r="K324" s="6">
        <f>J324*'Input Data'!AF338</f>
        <v>6.96</v>
      </c>
      <c r="L324" s="6">
        <f>J324*'Input Data'!AG338</f>
        <v>0</v>
      </c>
      <c r="M324" s="6">
        <f t="shared" si="11"/>
        <v>146.16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Data'!P339</f>
        <v>157.6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10"/>
        <v>170.6</v>
      </c>
      <c r="K325" s="6">
        <f>J325*'Input Data'!AF339</f>
        <v>8.5299999999999994</v>
      </c>
      <c r="L325" s="6">
        <f>J325*'Input Data'!AG339</f>
        <v>0</v>
      </c>
      <c r="M325" s="6">
        <f t="shared" si="11"/>
        <v>179.13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Data'!P340</f>
        <v>134.69999999999999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10"/>
        <v>159.19999999999999</v>
      </c>
      <c r="K326" s="6">
        <f>J326*'Input Data'!AF340</f>
        <v>7.96</v>
      </c>
      <c r="L326" s="6">
        <f>J326*'Input Data'!AG340</f>
        <v>0</v>
      </c>
      <c r="M326" s="6">
        <f t="shared" si="11"/>
        <v>167.16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Data'!P341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10"/>
        <v>119.5</v>
      </c>
      <c r="K327" s="6">
        <f>J327*'Input Data'!AF341</f>
        <v>14.34</v>
      </c>
      <c r="L327" s="6">
        <f>J327*'Input Data'!AG341</f>
        <v>0</v>
      </c>
      <c r="M327" s="6">
        <f t="shared" si="11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Data'!P342</f>
        <v>121.4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10"/>
        <v>128.4</v>
      </c>
      <c r="K328" s="6">
        <f>J328*'Input Data'!AF342</f>
        <v>6.4200000000000008</v>
      </c>
      <c r="L328" s="6">
        <f>J328*'Input Data'!AG342</f>
        <v>0</v>
      </c>
      <c r="M328" s="6">
        <f t="shared" si="11"/>
        <v>134.82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Data'!P343</f>
        <v>121.4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10"/>
        <v>140.4</v>
      </c>
      <c r="K329" s="6">
        <f>J329*'Input Data'!AF343</f>
        <v>7.0200000000000005</v>
      </c>
      <c r="L329" s="6">
        <f>J329*'Input Data'!AG343</f>
        <v>0</v>
      </c>
      <c r="M329" s="6">
        <f t="shared" si="11"/>
        <v>147.42000000000002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Data'!P344</f>
        <v>124.7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10"/>
        <v>149.19999999999999</v>
      </c>
      <c r="K330" s="6">
        <f>J330*'Input Data'!AF344</f>
        <v>7.46</v>
      </c>
      <c r="L330" s="6">
        <f>J330*'Input Data'!AG344</f>
        <v>0</v>
      </c>
      <c r="M330" s="6">
        <f t="shared" si="11"/>
        <v>156.66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Data'!P345</f>
        <v>108.4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10"/>
        <v>121.4</v>
      </c>
      <c r="K331" s="6">
        <f>J331*'Input Data'!AF345</f>
        <v>6.07</v>
      </c>
      <c r="L331" s="6">
        <f>J331*'Input Data'!AG345</f>
        <v>0</v>
      </c>
      <c r="M331" s="6">
        <f t="shared" si="11"/>
        <v>127.47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Data'!P346</f>
        <v>108.4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10"/>
        <v>132.9</v>
      </c>
      <c r="K332" s="6">
        <f>J332*'Input Data'!AF346</f>
        <v>6.6450000000000005</v>
      </c>
      <c r="L332" s="6">
        <f>J332*'Input Data'!AG346</f>
        <v>0</v>
      </c>
      <c r="M332" s="6">
        <f t="shared" si="11"/>
        <v>139.54500000000002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Data'!P347</f>
        <v>142.6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10"/>
        <v>155.6</v>
      </c>
      <c r="K333" s="6">
        <f>J333*'Input Data'!AF347</f>
        <v>7.78</v>
      </c>
      <c r="L333" s="6">
        <f>J333*'Input Data'!AG347</f>
        <v>0</v>
      </c>
      <c r="M333" s="6">
        <f t="shared" si="11"/>
        <v>163.38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Data'!P348</f>
        <v>128.4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10"/>
        <v>152.9</v>
      </c>
      <c r="K334" s="6">
        <f>J334*'Input Data'!AF348</f>
        <v>7.6450000000000005</v>
      </c>
      <c r="L334" s="6">
        <f>J334*'Input Data'!AG348</f>
        <v>0</v>
      </c>
      <c r="M334" s="6">
        <f t="shared" si="11"/>
        <v>160.54500000000002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Data'!P349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2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3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Data'!P350</f>
        <v>121.4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2"/>
        <v>128.4</v>
      </c>
      <c r="K336" s="6">
        <f>J336*'Input Data'!AF350</f>
        <v>6.4200000000000008</v>
      </c>
      <c r="L336" s="6">
        <f>J336*'Input Data'!AG350</f>
        <v>0</v>
      </c>
      <c r="M336" s="6">
        <f t="shared" si="13"/>
        <v>134.82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Data'!P351</f>
        <v>121.4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2"/>
        <v>140.4</v>
      </c>
      <c r="K337" s="6">
        <f>J337*'Input Data'!AF351</f>
        <v>7.0200000000000005</v>
      </c>
      <c r="L337" s="6">
        <f>J337*'Input Data'!AG351</f>
        <v>0</v>
      </c>
      <c r="M337" s="6">
        <f t="shared" si="13"/>
        <v>147.42000000000002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Data'!P352</f>
        <v>108.4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2"/>
        <v>132.9</v>
      </c>
      <c r="K338" s="6">
        <f>J338*'Input Data'!AF352</f>
        <v>6.6450000000000005</v>
      </c>
      <c r="L338" s="6">
        <f>J338*'Input Data'!AG352</f>
        <v>0</v>
      </c>
      <c r="M338" s="6">
        <f t="shared" si="13"/>
        <v>139.54500000000002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Data'!P353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2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3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Data'!P354</f>
        <v>124.2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2"/>
        <v>131.19999999999999</v>
      </c>
      <c r="K340" s="6">
        <f>J340*'Input Data'!AF354</f>
        <v>6.56</v>
      </c>
      <c r="L340" s="6">
        <f>J340*'Input Data'!AG354</f>
        <v>0</v>
      </c>
      <c r="M340" s="6">
        <f t="shared" si="13"/>
        <v>137.76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Data'!P355</f>
        <v>124.2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2"/>
        <v>143.19999999999999</v>
      </c>
      <c r="K341" s="6">
        <f>J341*'Input Data'!AF355</f>
        <v>7.16</v>
      </c>
      <c r="L341" s="6">
        <f>J341*'Input Data'!AG355</f>
        <v>0</v>
      </c>
      <c r="M341" s="6">
        <f t="shared" si="13"/>
        <v>150.35999999999999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Data'!P356</f>
        <v>114.4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2"/>
        <v>138.9</v>
      </c>
      <c r="K342" s="6">
        <f>J342*'Input Data'!AF356</f>
        <v>6.9450000000000003</v>
      </c>
      <c r="L342" s="6">
        <f>J342*'Input Data'!AG356</f>
        <v>0</v>
      </c>
      <c r="M342" s="6">
        <f t="shared" si="13"/>
        <v>145.845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Data'!P357</f>
        <v>109.9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2"/>
        <v>134.4</v>
      </c>
      <c r="K343" s="6">
        <f>J343*'Input Data'!AF357</f>
        <v>6.7200000000000006</v>
      </c>
      <c r="L343" s="6">
        <f>J343*'Input Data'!AG357</f>
        <v>0</v>
      </c>
      <c r="M343" s="6">
        <f t="shared" si="13"/>
        <v>141.12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Data'!P358</f>
        <v>129.9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2"/>
        <v>154.4</v>
      </c>
      <c r="K344" s="6">
        <f>J344*'Input Data'!AF358</f>
        <v>7.7200000000000006</v>
      </c>
      <c r="L344" s="6">
        <f>J344*'Input Data'!AG358</f>
        <v>0</v>
      </c>
      <c r="M344" s="6">
        <f t="shared" si="13"/>
        <v>162.12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Data'!P359</f>
        <v>88.4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2"/>
        <v>95.4</v>
      </c>
      <c r="K345" s="6">
        <f>J345*'Input Data'!AF359</f>
        <v>4.7700000000000005</v>
      </c>
      <c r="L345" s="6">
        <f>J345*'Input Data'!AG359</f>
        <v>0</v>
      </c>
      <c r="M345" s="6">
        <f t="shared" si="13"/>
        <v>100.17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Data'!P360</f>
        <v>122.1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2"/>
        <v>141.1</v>
      </c>
      <c r="K346" s="6">
        <f>J346*'Input Data'!AF360</f>
        <v>7.0549999999999997</v>
      </c>
      <c r="L346" s="6">
        <f>J346*'Input Data'!AG360</f>
        <v>0</v>
      </c>
      <c r="M346" s="6">
        <f t="shared" si="13"/>
        <v>148.155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Data'!P361</f>
        <v>112.5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2"/>
        <v>137</v>
      </c>
      <c r="K347" s="6">
        <f>J347*'Input Data'!AF361</f>
        <v>6.8500000000000005</v>
      </c>
      <c r="L347" s="6">
        <f>J347*'Input Data'!AG361</f>
        <v>0</v>
      </c>
      <c r="M347" s="6">
        <f t="shared" si="13"/>
        <v>143.85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Data'!P362</f>
        <v>81.400000000000006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2"/>
        <v>105.9</v>
      </c>
      <c r="K348" s="6">
        <f>J348*'Input Data'!AF362</f>
        <v>5.2950000000000008</v>
      </c>
      <c r="L348" s="6">
        <f>J348*'Input Data'!AG362</f>
        <v>0</v>
      </c>
      <c r="M348" s="6">
        <f t="shared" si="13"/>
        <v>111.19500000000001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Data'!P363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2"/>
        <v>119.5</v>
      </c>
      <c r="K349" s="6">
        <f>J349*'Input Data'!AF363</f>
        <v>14.34</v>
      </c>
      <c r="L349" s="6">
        <f>J349*'Input Data'!AG363</f>
        <v>0</v>
      </c>
      <c r="M349" s="6">
        <f t="shared" si="13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Data'!P364</f>
        <v>122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2"/>
        <v>129</v>
      </c>
      <c r="K350" s="6">
        <f>J350*'Input Data'!AF364</f>
        <v>6.45</v>
      </c>
      <c r="L350" s="6">
        <f>J350*'Input Data'!AG364</f>
        <v>0</v>
      </c>
      <c r="M350" s="6">
        <f t="shared" si="13"/>
        <v>135.44999999999999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Data'!P365</f>
        <v>122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2"/>
        <v>141</v>
      </c>
      <c r="K351" s="6">
        <f>J351*'Input Data'!AF365</f>
        <v>7.0500000000000007</v>
      </c>
      <c r="L351" s="6">
        <f>J351*'Input Data'!AG365</f>
        <v>0</v>
      </c>
      <c r="M351" s="6">
        <f t="shared" si="13"/>
        <v>148.05000000000001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Data'!P366</f>
        <v>121.1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2"/>
        <v>145.6</v>
      </c>
      <c r="K352" s="6">
        <f>J352*'Input Data'!AF366</f>
        <v>7.28</v>
      </c>
      <c r="L352" s="6">
        <f>J352*'Input Data'!AG366</f>
        <v>0</v>
      </c>
      <c r="M352" s="6">
        <f t="shared" si="13"/>
        <v>152.88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Data'!P367</f>
        <v>112.1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2"/>
        <v>125.1</v>
      </c>
      <c r="K353" s="6">
        <f>J353*'Input Data'!AF367</f>
        <v>6.2549999999999999</v>
      </c>
      <c r="L353" s="6">
        <f>J353*'Input Data'!AG367</f>
        <v>0</v>
      </c>
      <c r="M353" s="6">
        <f t="shared" si="13"/>
        <v>131.35499999999999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Data'!P368</f>
        <v>112.1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2"/>
        <v>136.6</v>
      </c>
      <c r="K354" s="6">
        <f>J354*'Input Data'!AF368</f>
        <v>6.83</v>
      </c>
      <c r="L354" s="6">
        <f>J354*'Input Data'!AG368</f>
        <v>0</v>
      </c>
      <c r="M354" s="6">
        <f t="shared" si="13"/>
        <v>143.43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Data'!P369</f>
        <v>133.69999999999999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2"/>
        <v>158.19999999999999</v>
      </c>
      <c r="K355" s="6">
        <f>J355*'Input Data'!AF369</f>
        <v>7.91</v>
      </c>
      <c r="L355" s="6">
        <f>J355*'Input Data'!AG369</f>
        <v>0</v>
      </c>
      <c r="M355" s="6">
        <f t="shared" si="13"/>
        <v>166.10999999999999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Data'!P370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2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3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Data'!P371</f>
        <v>123.3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2"/>
        <v>142.30000000000001</v>
      </c>
      <c r="K357" s="6">
        <f>J357*'Input Data'!AF371</f>
        <v>7.1150000000000011</v>
      </c>
      <c r="L357" s="6">
        <f>J357*'Input Data'!AG371</f>
        <v>0</v>
      </c>
      <c r="M357" s="6">
        <f t="shared" si="13"/>
        <v>149.41500000000002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Data'!P372</f>
        <v>109.3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2"/>
        <v>133.80000000000001</v>
      </c>
      <c r="K358" s="6">
        <f>J358*'Input Data'!AF372</f>
        <v>6.6900000000000013</v>
      </c>
      <c r="L358" s="6">
        <f>J358*'Input Data'!AG372</f>
        <v>0</v>
      </c>
      <c r="M358" s="6">
        <f t="shared" si="13"/>
        <v>140.49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Data'!P373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2"/>
        <v>145.5</v>
      </c>
      <c r="K359" s="6">
        <f>J359*'Input Data'!AF373</f>
        <v>17.46</v>
      </c>
      <c r="L359" s="6">
        <f>J359*'Input Data'!AG373</f>
        <v>0</v>
      </c>
      <c r="M359" s="6">
        <f t="shared" si="13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Data'!P374</f>
        <v>122.33000000000001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2"/>
        <v>129.33000000000001</v>
      </c>
      <c r="K360" s="6">
        <f>J360*'Input Data'!AF374</f>
        <v>6.4665000000000008</v>
      </c>
      <c r="L360" s="6">
        <f>J360*'Input Data'!AG374</f>
        <v>0</v>
      </c>
      <c r="M360" s="6">
        <f t="shared" si="13"/>
        <v>135.79650000000001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Data'!P375</f>
        <v>122.33000000000001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2"/>
        <v>141.33000000000001</v>
      </c>
      <c r="K361" s="6">
        <f>J361*'Input Data'!AF375</f>
        <v>7.0665000000000013</v>
      </c>
      <c r="L361" s="6">
        <f>J361*'Input Data'!AG375</f>
        <v>0</v>
      </c>
      <c r="M361" s="6">
        <f t="shared" si="13"/>
        <v>148.3965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Data'!P376</f>
        <v>109.93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2"/>
        <v>134.43</v>
      </c>
      <c r="K362" s="6">
        <f>J362*'Input Data'!AF376</f>
        <v>6.7215000000000007</v>
      </c>
      <c r="L362" s="6">
        <f>J362*'Input Data'!AG376</f>
        <v>0</v>
      </c>
      <c r="M362" s="6">
        <f t="shared" si="13"/>
        <v>141.1515</v>
      </c>
    </row>
    <row r="363" spans="1:13" ht="12" customHeight="1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Data'!P377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2"/>
        <v>129.4</v>
      </c>
      <c r="K363" s="6">
        <f>J363*'Input Data'!AF377</f>
        <v>15.528</v>
      </c>
      <c r="L363" s="6">
        <f>J363*'Input Data'!AG377</f>
        <v>0</v>
      </c>
      <c r="M363" s="6">
        <f t="shared" si="13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Data'!P378</f>
        <v>122.33000000000001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2"/>
        <v>129.33000000000001</v>
      </c>
      <c r="K364" s="6">
        <f>J364*'Input Data'!AF378</f>
        <v>6.4665000000000008</v>
      </c>
      <c r="L364" s="6">
        <f>J364*'Input Data'!AG378</f>
        <v>0</v>
      </c>
      <c r="M364" s="6">
        <f t="shared" si="13"/>
        <v>135.79650000000001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Data'!P379</f>
        <v>122.33000000000001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2"/>
        <v>141.33000000000001</v>
      </c>
      <c r="K365" s="6">
        <f>J365*'Input Data'!AF379</f>
        <v>7.0665000000000013</v>
      </c>
      <c r="L365" s="6">
        <f>J365*'Input Data'!AG379</f>
        <v>0</v>
      </c>
      <c r="M365" s="6">
        <f t="shared" si="13"/>
        <v>148.3965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Data'!P380</f>
        <v>109.93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2"/>
        <v>134.43</v>
      </c>
      <c r="K366" s="6">
        <f>J366*'Input Data'!AF380</f>
        <v>6.7215000000000007</v>
      </c>
      <c r="L366" s="6">
        <f>J366*'Input Data'!AG380</f>
        <v>0</v>
      </c>
      <c r="M366" s="6">
        <f t="shared" si="13"/>
        <v>141.1515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Data'!P381</f>
        <v>129.93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2"/>
        <v>142.93</v>
      </c>
      <c r="K367" s="6">
        <f>J367*'Input Data'!AF381</f>
        <v>7.1465000000000005</v>
      </c>
      <c r="L367" s="6">
        <f>J367*'Input Data'!AG381</f>
        <v>0</v>
      </c>
      <c r="M367" s="6">
        <f t="shared" si="13"/>
        <v>150.07650000000001</v>
      </c>
    </row>
    <row r="368" spans="1:13" ht="12" customHeight="1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Data'!P382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2"/>
        <v>129.4</v>
      </c>
      <c r="K368" s="6">
        <f>J368*'Input Data'!AF382</f>
        <v>15.528</v>
      </c>
      <c r="L368" s="6">
        <f>J368*'Input Data'!AG382</f>
        <v>0</v>
      </c>
      <c r="M368" s="6">
        <f t="shared" si="13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Data'!P383</f>
        <v>122.33000000000001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2"/>
        <v>129.33000000000001</v>
      </c>
      <c r="K369" s="6">
        <f>J369*'Input Data'!AF383</f>
        <v>6.4665000000000008</v>
      </c>
      <c r="L369" s="6">
        <f>J369*'Input Data'!AG383</f>
        <v>0</v>
      </c>
      <c r="M369" s="6">
        <f t="shared" si="13"/>
        <v>135.79650000000001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Data'!P384</f>
        <v>122.33000000000001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2"/>
        <v>141.33000000000001</v>
      </c>
      <c r="K370" s="6">
        <f>J370*'Input Data'!AF384</f>
        <v>7.0665000000000013</v>
      </c>
      <c r="L370" s="6">
        <f>J370*'Input Data'!AG384</f>
        <v>0</v>
      </c>
      <c r="M370" s="6">
        <f t="shared" si="13"/>
        <v>148.3965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Data'!P385</f>
        <v>129.43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2"/>
        <v>153.93</v>
      </c>
      <c r="K371" s="6">
        <f>J371*'Input Data'!AF385</f>
        <v>7.6965000000000003</v>
      </c>
      <c r="L371" s="6">
        <f>J371*'Input Data'!AG385</f>
        <v>0</v>
      </c>
      <c r="M371" s="6">
        <f t="shared" si="13"/>
        <v>161.62650000000002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Data'!P386</f>
        <v>109.93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2"/>
        <v>134.43</v>
      </c>
      <c r="K372" s="6">
        <f>J372*'Input Data'!AF386</f>
        <v>6.7215000000000007</v>
      </c>
      <c r="L372" s="6">
        <f>J372*'Input Data'!AG386</f>
        <v>0</v>
      </c>
      <c r="M372" s="6">
        <f t="shared" si="13"/>
        <v>141.1515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Data'!P387</f>
        <v>129.93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2"/>
        <v>154.43</v>
      </c>
      <c r="K373" s="6">
        <f>J373*'Input Data'!AF387</f>
        <v>7.7215000000000007</v>
      </c>
      <c r="L373" s="6">
        <f>J373*'Input Data'!AG387</f>
        <v>0</v>
      </c>
      <c r="M373" s="6">
        <f t="shared" si="13"/>
        <v>162.1515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Data'!P388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2"/>
        <v>129.4</v>
      </c>
      <c r="K374" s="6">
        <f>J374*'Input Data'!AF388</f>
        <v>15.528</v>
      </c>
      <c r="L374" s="6">
        <f>J374*'Input Data'!AG388</f>
        <v>0</v>
      </c>
      <c r="M374" s="6">
        <f t="shared" si="13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Data'!P389</f>
        <v>123.63000000000001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2"/>
        <v>130.63</v>
      </c>
      <c r="K375" s="6">
        <f>J375*'Input Data'!AF389</f>
        <v>6.5315000000000003</v>
      </c>
      <c r="L375" s="6">
        <f>J375*'Input Data'!AG389</f>
        <v>0</v>
      </c>
      <c r="M375" s="6">
        <f t="shared" si="13"/>
        <v>137.16149999999999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Data'!P390</f>
        <v>123.63000000000001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2"/>
        <v>142.63</v>
      </c>
      <c r="K376" s="6">
        <f>J376*'Input Data'!AF390</f>
        <v>7.1315</v>
      </c>
      <c r="L376" s="6">
        <f>J376*'Input Data'!AG390</f>
        <v>0</v>
      </c>
      <c r="M376" s="6">
        <f t="shared" si="13"/>
        <v>149.76149999999998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Data'!P391</f>
        <v>111.23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2"/>
        <v>135.73000000000002</v>
      </c>
      <c r="K377" s="6">
        <f>J377*'Input Data'!AF391</f>
        <v>6.7865000000000011</v>
      </c>
      <c r="L377" s="6">
        <f>J377*'Input Data'!AG391</f>
        <v>0</v>
      </c>
      <c r="M377" s="6">
        <f t="shared" si="13"/>
        <v>142.51650000000001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Data'!P392</f>
        <v>131.22999999999999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2"/>
        <v>144.22999999999999</v>
      </c>
      <c r="K378" s="6">
        <f>J378*'Input Data'!AF392</f>
        <v>7.2115</v>
      </c>
      <c r="L378" s="6">
        <f>J378*'Input Data'!AG392</f>
        <v>0</v>
      </c>
      <c r="M378" s="6">
        <f t="shared" si="13"/>
        <v>151.44149999999999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Data'!P393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2"/>
        <v>129.4</v>
      </c>
      <c r="K379" s="6">
        <f>J379*'Input Data'!AF393</f>
        <v>15.528</v>
      </c>
      <c r="L379" s="6">
        <f>J379*'Input Data'!AG393</f>
        <v>0</v>
      </c>
      <c r="M379" s="6">
        <f t="shared" si="13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Data'!P394</f>
        <v>123.33000000000001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2"/>
        <v>130.33000000000001</v>
      </c>
      <c r="K380" s="6">
        <f>J380*'Input Data'!AF394</f>
        <v>6.5165000000000006</v>
      </c>
      <c r="L380" s="6">
        <f>J380*'Input Data'!AG394</f>
        <v>0</v>
      </c>
      <c r="M380" s="6">
        <f t="shared" si="13"/>
        <v>136.84650000000002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Data'!P395</f>
        <v>123.33000000000001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2"/>
        <v>142.33000000000001</v>
      </c>
      <c r="K381" s="6">
        <f>J381*'Input Data'!AF395</f>
        <v>7.1165000000000012</v>
      </c>
      <c r="L381" s="6">
        <f>J381*'Input Data'!AG395</f>
        <v>0</v>
      </c>
      <c r="M381" s="6">
        <f t="shared" si="13"/>
        <v>149.44650000000001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Data'!P396</f>
        <v>110.93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2"/>
        <v>135.43</v>
      </c>
      <c r="K382" s="6">
        <f>J382*'Input Data'!AF396</f>
        <v>6.7715000000000005</v>
      </c>
      <c r="L382" s="6">
        <f>J382*'Input Data'!AG396</f>
        <v>0</v>
      </c>
      <c r="M382" s="6">
        <f t="shared" si="13"/>
        <v>142.20150000000001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Data'!P397</f>
        <v>130.93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2"/>
        <v>143.93</v>
      </c>
      <c r="K383" s="6">
        <f>J383*'Input Data'!AF397</f>
        <v>7.1965000000000003</v>
      </c>
      <c r="L383" s="6">
        <f>J383*'Input Data'!AG397</f>
        <v>0</v>
      </c>
      <c r="M383" s="6">
        <f t="shared" si="13"/>
        <v>151.12650000000002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Data'!P398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2"/>
        <v>129.4</v>
      </c>
      <c r="K384" s="6">
        <f>J384*'Input Data'!AF398</f>
        <v>15.528</v>
      </c>
      <c r="L384" s="6">
        <f>J384*'Input Data'!AG398</f>
        <v>0</v>
      </c>
      <c r="M384" s="6">
        <f t="shared" si="13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Data'!P399</f>
        <v>119.7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2"/>
        <v>126.7</v>
      </c>
      <c r="K385" s="6">
        <f>J385*'Input Data'!AF399</f>
        <v>6.3350000000000009</v>
      </c>
      <c r="L385" s="6">
        <f>J385*'Input Data'!AG399</f>
        <v>0</v>
      </c>
      <c r="M385" s="6">
        <f t="shared" si="13"/>
        <v>133.035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Data'!P400</f>
        <v>119.7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2"/>
        <v>138.69999999999999</v>
      </c>
      <c r="K386" s="6">
        <f>J386*'Input Data'!AF400</f>
        <v>6.9349999999999996</v>
      </c>
      <c r="L386" s="6">
        <f>J386*'Input Data'!AG400</f>
        <v>0</v>
      </c>
      <c r="M386" s="6">
        <f t="shared" si="13"/>
        <v>145.63499999999999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Data'!P401</f>
        <v>106.2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2"/>
        <v>130.69999999999999</v>
      </c>
      <c r="K387" s="6">
        <f>J387*'Input Data'!AF401</f>
        <v>6.5350000000000001</v>
      </c>
      <c r="L387" s="6">
        <f>J387*'Input Data'!AG401</f>
        <v>0</v>
      </c>
      <c r="M387" s="6">
        <f t="shared" si="13"/>
        <v>137.23499999999999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Data'!P402</f>
        <v>123.1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2"/>
        <v>136.1</v>
      </c>
      <c r="K388" s="6">
        <f>J388*'Input Data'!AF402</f>
        <v>6.8049999999999997</v>
      </c>
      <c r="L388" s="6">
        <f>J388*'Input Data'!AG402</f>
        <v>0</v>
      </c>
      <c r="M388" s="6">
        <f t="shared" si="13"/>
        <v>142.905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Data'!P403</f>
        <v>123.1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2"/>
        <v>147.6</v>
      </c>
      <c r="K389" s="6">
        <f>J389*'Input Data'!AF403</f>
        <v>7.38</v>
      </c>
      <c r="L389" s="6">
        <f>J389*'Input Data'!AG403</f>
        <v>0</v>
      </c>
      <c r="M389" s="6">
        <f t="shared" si="13"/>
        <v>154.97999999999999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Data'!P404</f>
        <v>122.73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2"/>
        <v>129.73000000000002</v>
      </c>
      <c r="K390" s="6">
        <f>J390*'Input Data'!AF404</f>
        <v>6.4865000000000013</v>
      </c>
      <c r="L390" s="6">
        <f>J390*'Input Data'!AG404</f>
        <v>0</v>
      </c>
      <c r="M390" s="6">
        <f t="shared" si="13"/>
        <v>136.21650000000002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Data'!P405</f>
        <v>122.73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2"/>
        <v>141.73000000000002</v>
      </c>
      <c r="K391" s="6">
        <f>J391*'Input Data'!AF405</f>
        <v>7.0865000000000009</v>
      </c>
      <c r="L391" s="6">
        <f>J391*'Input Data'!AG405</f>
        <v>0</v>
      </c>
      <c r="M391" s="6">
        <f t="shared" si="13"/>
        <v>148.81650000000002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Data'!P406</f>
        <v>110.33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2"/>
        <v>134.82999999999998</v>
      </c>
      <c r="K392" s="6">
        <f>J392*'Input Data'!AF406</f>
        <v>6.7414999999999994</v>
      </c>
      <c r="L392" s="6">
        <f>J392*'Input Data'!AG406</f>
        <v>0</v>
      </c>
      <c r="M392" s="6">
        <f t="shared" si="13"/>
        <v>141.57149999999999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Data'!P407</f>
        <v>130.33000000000001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2"/>
        <v>143.33000000000001</v>
      </c>
      <c r="K393" s="6">
        <f>J393*'Input Data'!AF407</f>
        <v>7.166500000000001</v>
      </c>
      <c r="L393" s="6">
        <f>J393*'Input Data'!AG407</f>
        <v>0</v>
      </c>
      <c r="M393" s="6">
        <f t="shared" si="13"/>
        <v>150.49650000000003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Data'!P408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2"/>
        <v>129.4</v>
      </c>
      <c r="K394" s="6">
        <f>J394*'Input Data'!AF408</f>
        <v>15.528</v>
      </c>
      <c r="L394" s="6">
        <f>J394*'Input Data'!AG408</f>
        <v>0</v>
      </c>
      <c r="M394" s="6">
        <f t="shared" si="13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Data'!P409</f>
        <v>122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2"/>
        <v>141</v>
      </c>
      <c r="K395" s="6">
        <f>J395*'Input Data'!AF409</f>
        <v>7.0500000000000007</v>
      </c>
      <c r="L395" s="6">
        <f>J395*'Input Data'!AG409</f>
        <v>0</v>
      </c>
      <c r="M395" s="6">
        <f t="shared" si="13"/>
        <v>148.05000000000001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Data'!P410</f>
        <v>129.1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2"/>
        <v>153.6</v>
      </c>
      <c r="K396" s="6">
        <f>J396*'Input Data'!AF410</f>
        <v>7.68</v>
      </c>
      <c r="L396" s="6">
        <f>J396*'Input Data'!AG410</f>
        <v>0</v>
      </c>
      <c r="M396" s="6">
        <f t="shared" si="13"/>
        <v>161.28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Data'!P411</f>
        <v>109.6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2"/>
        <v>134.1</v>
      </c>
      <c r="K397" s="6">
        <f>J397*'Input Data'!AF411</f>
        <v>6.7050000000000001</v>
      </c>
      <c r="L397" s="6">
        <f>J397*'Input Data'!AG411</f>
        <v>0</v>
      </c>
      <c r="M397" s="6">
        <f t="shared" si="13"/>
        <v>140.80500000000001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Data'!P412</f>
        <v>129.6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2"/>
        <v>154.1</v>
      </c>
      <c r="K398" s="6">
        <f>J398*'Input Data'!AF412</f>
        <v>7.7050000000000001</v>
      </c>
      <c r="L398" s="6">
        <f>J398*'Input Data'!AG412</f>
        <v>0</v>
      </c>
      <c r="M398" s="6">
        <f t="shared" si="13"/>
        <v>161.80500000000001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Data'!P413</f>
        <v>127.8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4">SUM(E399:I399)</f>
        <v>134.80000000000001</v>
      </c>
      <c r="K399" s="6">
        <f>J399*'Input Data'!AF413</f>
        <v>6.7400000000000011</v>
      </c>
      <c r="L399" s="6">
        <f>J399*'Input Data'!AG413</f>
        <v>0</v>
      </c>
      <c r="M399" s="6">
        <f t="shared" ref="M399:M462" si="15">SUM(J399:L399)</f>
        <v>141.54000000000002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Data'!P414</f>
        <v>127.8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4"/>
        <v>146.80000000000001</v>
      </c>
      <c r="K400" s="6">
        <f>J400*'Input Data'!AF414</f>
        <v>7.3400000000000007</v>
      </c>
      <c r="L400" s="6">
        <f>J400*'Input Data'!AG414</f>
        <v>0</v>
      </c>
      <c r="M400" s="6">
        <f t="shared" si="15"/>
        <v>154.14000000000001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Data'!P415</f>
        <v>114.2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4"/>
        <v>138.69999999999999</v>
      </c>
      <c r="K401" s="6">
        <f>J401*'Input Data'!AF415</f>
        <v>6.9349999999999996</v>
      </c>
      <c r="L401" s="6">
        <f>J401*'Input Data'!AG415</f>
        <v>0</v>
      </c>
      <c r="M401" s="6">
        <f t="shared" si="15"/>
        <v>145.63499999999999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Data'!P416</f>
        <v>134.19999999999999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4"/>
        <v>147.19999999999999</v>
      </c>
      <c r="K402" s="6">
        <f>J402*'Input Data'!AF416</f>
        <v>7.3599999999999994</v>
      </c>
      <c r="L402" s="6">
        <f>J402*'Input Data'!AG416</f>
        <v>0</v>
      </c>
      <c r="M402" s="6">
        <f t="shared" si="15"/>
        <v>154.56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Data'!P417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4"/>
        <v>132.9</v>
      </c>
      <c r="K403" s="6">
        <f>J403*'Input Data'!AF417</f>
        <v>15.948</v>
      </c>
      <c r="L403" s="6">
        <f>J403*'Input Data'!AG417</f>
        <v>0</v>
      </c>
      <c r="M403" s="6">
        <f t="shared" si="15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Data'!P418</f>
        <v>121.6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4"/>
        <v>128.6</v>
      </c>
      <c r="K404" s="6">
        <f>J404*'Input Data'!AF418</f>
        <v>6.43</v>
      </c>
      <c r="L404" s="6">
        <f>J404*'Input Data'!AG418</f>
        <v>0</v>
      </c>
      <c r="M404" s="6">
        <f t="shared" si="15"/>
        <v>135.03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Data'!P419</f>
        <v>121.6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4"/>
        <v>140.6</v>
      </c>
      <c r="K405" s="6">
        <f>J405*'Input Data'!AF419</f>
        <v>7.03</v>
      </c>
      <c r="L405" s="6">
        <f>J405*'Input Data'!AG419</f>
        <v>0</v>
      </c>
      <c r="M405" s="6">
        <f t="shared" si="15"/>
        <v>147.63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Data'!P420</f>
        <v>112.3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4"/>
        <v>136.80000000000001</v>
      </c>
      <c r="K406" s="6">
        <f>J406*'Input Data'!AF420</f>
        <v>6.8400000000000007</v>
      </c>
      <c r="L406" s="6">
        <f>J406*'Input Data'!AG420</f>
        <v>0</v>
      </c>
      <c r="M406" s="6">
        <f t="shared" si="15"/>
        <v>143.64000000000001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Data'!P421</f>
        <v>73.2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4"/>
        <v>97.7</v>
      </c>
      <c r="K407" s="6">
        <f>J407*'Input Data'!AF421</f>
        <v>4.8850000000000007</v>
      </c>
      <c r="L407" s="6">
        <f>J407*'Input Data'!AG421</f>
        <v>0</v>
      </c>
      <c r="M407" s="6">
        <f t="shared" si="15"/>
        <v>102.58500000000001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Data'!P422</f>
        <v>123.93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4"/>
        <v>130.93</v>
      </c>
      <c r="K408" s="6">
        <f>J408*'Input Data'!AF422</f>
        <v>6.5465000000000009</v>
      </c>
      <c r="L408" s="6">
        <f>J408*'Input Data'!AG422</f>
        <v>0</v>
      </c>
      <c r="M408" s="6">
        <f t="shared" si="15"/>
        <v>137.47650000000002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Data'!P423</f>
        <v>123.93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4"/>
        <v>142.93</v>
      </c>
      <c r="K409" s="6">
        <f>J409*'Input Data'!AF423</f>
        <v>7.1465000000000005</v>
      </c>
      <c r="L409" s="6">
        <f>J409*'Input Data'!AG423</f>
        <v>0</v>
      </c>
      <c r="M409" s="6">
        <f t="shared" si="15"/>
        <v>150.07650000000001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Data'!P424</f>
        <v>111.53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4"/>
        <v>124.53</v>
      </c>
      <c r="K410" s="6">
        <f>J410*'Input Data'!AF424</f>
        <v>6.2265000000000006</v>
      </c>
      <c r="L410" s="6">
        <f>J410*'Input Data'!AG424</f>
        <v>0</v>
      </c>
      <c r="M410" s="6">
        <f t="shared" si="15"/>
        <v>130.75649999999999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Data'!P425</f>
        <v>111.53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4"/>
        <v>136.03</v>
      </c>
      <c r="K411" s="6">
        <f>J411*'Input Data'!AF425</f>
        <v>6.8015000000000008</v>
      </c>
      <c r="L411" s="6">
        <f>J411*'Input Data'!AG425</f>
        <v>0</v>
      </c>
      <c r="M411" s="6">
        <f t="shared" si="15"/>
        <v>142.83150000000001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Data'!P426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4"/>
        <v>129.4</v>
      </c>
      <c r="K412" s="6">
        <f>J412*'Input Data'!AF426</f>
        <v>15.528</v>
      </c>
      <c r="L412" s="6">
        <f>J412*'Input Data'!AG426</f>
        <v>0</v>
      </c>
      <c r="M412" s="6">
        <f t="shared" si="15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Data'!P427</f>
        <v>123.93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4"/>
        <v>130.93</v>
      </c>
      <c r="K413" s="6">
        <f>J413*'Input Data'!AF427</f>
        <v>6.5465000000000009</v>
      </c>
      <c r="L413" s="6">
        <f>J413*'Input Data'!AG427</f>
        <v>0</v>
      </c>
      <c r="M413" s="6">
        <f t="shared" si="15"/>
        <v>137.47650000000002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Data'!P428</f>
        <v>123.93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4"/>
        <v>142.93</v>
      </c>
      <c r="K414" s="6">
        <f>J414*'Input Data'!AF428</f>
        <v>7.1465000000000005</v>
      </c>
      <c r="L414" s="6">
        <f>J414*'Input Data'!AG428</f>
        <v>0</v>
      </c>
      <c r="M414" s="6">
        <f t="shared" si="15"/>
        <v>150.07650000000001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Data'!P429</f>
        <v>111.53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4"/>
        <v>124.53</v>
      </c>
      <c r="K415" s="6">
        <f>J415*'Input Data'!AF429</f>
        <v>6.2265000000000006</v>
      </c>
      <c r="L415" s="6">
        <f>J415*'Input Data'!AG429</f>
        <v>0</v>
      </c>
      <c r="M415" s="6">
        <f t="shared" si="15"/>
        <v>130.75649999999999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Data'!P430</f>
        <v>111.53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4"/>
        <v>136.03</v>
      </c>
      <c r="K416" s="6">
        <f>J416*'Input Data'!AF430</f>
        <v>6.8015000000000008</v>
      </c>
      <c r="L416" s="6">
        <f>J416*'Input Data'!AG430</f>
        <v>0</v>
      </c>
      <c r="M416" s="6">
        <f t="shared" si="15"/>
        <v>142.83150000000001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Data'!P431</f>
        <v>131.53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4"/>
        <v>144.53</v>
      </c>
      <c r="K417" s="6">
        <f>J417*'Input Data'!AF431</f>
        <v>7.2265000000000006</v>
      </c>
      <c r="L417" s="6">
        <f>J417*'Input Data'!AG431</f>
        <v>0</v>
      </c>
      <c r="M417" s="6">
        <f t="shared" si="15"/>
        <v>151.75649999999999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Data'!P432</f>
        <v>131.53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4"/>
        <v>156.03</v>
      </c>
      <c r="K418" s="6">
        <f>J418*'Input Data'!AF432</f>
        <v>7.8015000000000008</v>
      </c>
      <c r="L418" s="6">
        <f>J418*'Input Data'!AG432</f>
        <v>0</v>
      </c>
      <c r="M418" s="6">
        <f t="shared" si="15"/>
        <v>163.83150000000001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Data'!P433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4"/>
        <v>129.4</v>
      </c>
      <c r="K419" s="6">
        <f>J419*'Input Data'!AF433</f>
        <v>15.528</v>
      </c>
      <c r="L419" s="6">
        <f>J419*'Input Data'!AG433</f>
        <v>0</v>
      </c>
      <c r="M419" s="6">
        <f t="shared" si="15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Data'!P434</f>
        <v>117.1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4"/>
        <v>124.1</v>
      </c>
      <c r="K420" s="6">
        <f>J420*'Input Data'!AF434</f>
        <v>6.2050000000000001</v>
      </c>
      <c r="L420" s="6">
        <f>J420*'Input Data'!AG434</f>
        <v>0</v>
      </c>
      <c r="M420" s="6">
        <f t="shared" si="15"/>
        <v>130.30500000000001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Data'!P435</f>
        <v>117.1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4"/>
        <v>136.1</v>
      </c>
      <c r="K421" s="6">
        <f>J421*'Input Data'!AF435</f>
        <v>6.8049999999999997</v>
      </c>
      <c r="L421" s="6">
        <f>J421*'Input Data'!AG435</f>
        <v>0</v>
      </c>
      <c r="M421" s="6">
        <f t="shared" si="15"/>
        <v>142.905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Data'!P436</f>
        <v>104.1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4"/>
        <v>117.1</v>
      </c>
      <c r="K422" s="6">
        <f>J422*'Input Data'!AF436</f>
        <v>5.8550000000000004</v>
      </c>
      <c r="L422" s="6">
        <f>J422*'Input Data'!AG436</f>
        <v>0</v>
      </c>
      <c r="M422" s="6">
        <f t="shared" si="15"/>
        <v>122.955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Data'!P437</f>
        <v>104.1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4"/>
        <v>128.6</v>
      </c>
      <c r="K423" s="6">
        <f>J423*'Input Data'!AF437</f>
        <v>6.43</v>
      </c>
      <c r="L423" s="6">
        <f>J423*'Input Data'!AG437</f>
        <v>0</v>
      </c>
      <c r="M423" s="6">
        <f t="shared" si="15"/>
        <v>135.03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Data'!P438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4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5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Data'!P439</f>
        <v>117.1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4"/>
        <v>124.1</v>
      </c>
      <c r="K425" s="6">
        <f>J425*'Input Data'!AF439</f>
        <v>6.2050000000000001</v>
      </c>
      <c r="L425" s="6">
        <f>J425*'Input Data'!AG439</f>
        <v>0</v>
      </c>
      <c r="M425" s="6">
        <f t="shared" si="15"/>
        <v>130.30500000000001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Data'!P440</f>
        <v>117.1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4"/>
        <v>136.1</v>
      </c>
      <c r="K426" s="6">
        <f>J426*'Input Data'!AF440</f>
        <v>6.8049999999999997</v>
      </c>
      <c r="L426" s="6">
        <f>J426*'Input Data'!AG440</f>
        <v>0</v>
      </c>
      <c r="M426" s="6">
        <f t="shared" si="15"/>
        <v>142.905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Data'!P441</f>
        <v>108.4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4"/>
        <v>132.9</v>
      </c>
      <c r="K427" s="6">
        <f>J427*'Input Data'!AF441</f>
        <v>6.6450000000000005</v>
      </c>
      <c r="L427" s="6">
        <f>J427*'Input Data'!AG441</f>
        <v>0</v>
      </c>
      <c r="M427" s="6">
        <f t="shared" si="15"/>
        <v>139.54500000000002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Data'!P442</f>
        <v>103.9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4"/>
        <v>128.4</v>
      </c>
      <c r="K428" s="6">
        <f>J428*'Input Data'!AF442</f>
        <v>6.4200000000000008</v>
      </c>
      <c r="L428" s="6">
        <f>J428*'Input Data'!AG442</f>
        <v>0</v>
      </c>
      <c r="M428" s="6">
        <f t="shared" si="15"/>
        <v>134.82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Data'!P443</f>
        <v>148.30000000000001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4"/>
        <v>172.8</v>
      </c>
      <c r="K429" s="6">
        <f>J429*'Input Data'!AF443</f>
        <v>8.64</v>
      </c>
      <c r="L429" s="6">
        <f>J429*'Input Data'!AG443</f>
        <v>0</v>
      </c>
      <c r="M429" s="6">
        <f t="shared" si="15"/>
        <v>181.44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Data'!P444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4"/>
        <v>119.5</v>
      </c>
      <c r="K430" s="6">
        <f>J430*'Input Data'!AF444</f>
        <v>14.34</v>
      </c>
      <c r="L430" s="6">
        <f>J430*'Input Data'!AG444</f>
        <v>0</v>
      </c>
      <c r="M430" s="6">
        <f t="shared" si="15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Data'!P445</f>
        <v>117.4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4"/>
        <v>124.4</v>
      </c>
      <c r="K431" s="6">
        <f>J431*'Input Data'!AF445</f>
        <v>6.2200000000000006</v>
      </c>
      <c r="L431" s="6">
        <f>J431*'Input Data'!AG445</f>
        <v>0</v>
      </c>
      <c r="M431" s="6">
        <f t="shared" si="15"/>
        <v>130.62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Data'!P446</f>
        <v>117.4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4"/>
        <v>136.4</v>
      </c>
      <c r="K432" s="6">
        <f>J432*'Input Data'!AF446</f>
        <v>6.82</v>
      </c>
      <c r="L432" s="6">
        <f>J432*'Input Data'!AG446</f>
        <v>0</v>
      </c>
      <c r="M432" s="6">
        <f t="shared" si="15"/>
        <v>143.22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Data'!P447</f>
        <v>104.4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4"/>
        <v>117.4</v>
      </c>
      <c r="K433" s="6">
        <f>J433*'Input Data'!AF447</f>
        <v>5.870000000000001</v>
      </c>
      <c r="L433" s="6">
        <f>J433*'Input Data'!AG447</f>
        <v>0</v>
      </c>
      <c r="M433" s="6">
        <f t="shared" si="15"/>
        <v>123.27000000000001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Data'!P448</f>
        <v>104.4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4"/>
        <v>128.9</v>
      </c>
      <c r="K434" s="6">
        <f>J434*'Input Data'!AF448</f>
        <v>6.4450000000000003</v>
      </c>
      <c r="L434" s="6">
        <f>J434*'Input Data'!AG448</f>
        <v>0</v>
      </c>
      <c r="M434" s="6">
        <f t="shared" si="15"/>
        <v>135.345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Data'!P449</f>
        <v>117.7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4"/>
        <v>124.7</v>
      </c>
      <c r="K435" s="6">
        <f>J435*'Input Data'!AF449</f>
        <v>6.2350000000000003</v>
      </c>
      <c r="L435" s="6">
        <f>J435*'Input Data'!AG449</f>
        <v>0</v>
      </c>
      <c r="M435" s="6">
        <f t="shared" si="15"/>
        <v>130.935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Data'!P450</f>
        <v>117.7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4"/>
        <v>136.69999999999999</v>
      </c>
      <c r="K436" s="6">
        <f>J436*'Input Data'!AF450</f>
        <v>6.835</v>
      </c>
      <c r="L436" s="6">
        <f>J436*'Input Data'!AG450</f>
        <v>0</v>
      </c>
      <c r="M436" s="6">
        <f t="shared" si="15"/>
        <v>143.535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Data'!P451</f>
        <v>109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4"/>
        <v>133.5</v>
      </c>
      <c r="K437" s="6">
        <f>J437*'Input Data'!AF451</f>
        <v>6.6750000000000007</v>
      </c>
      <c r="L437" s="6">
        <f>J437*'Input Data'!AG451</f>
        <v>0</v>
      </c>
      <c r="M437" s="6">
        <f t="shared" si="15"/>
        <v>140.17500000000001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Data'!P452</f>
        <v>104.5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4"/>
        <v>129</v>
      </c>
      <c r="K438" s="6">
        <f>J438*'Input Data'!AF452</f>
        <v>6.45</v>
      </c>
      <c r="L438" s="6">
        <f>J438*'Input Data'!AG452</f>
        <v>0</v>
      </c>
      <c r="M438" s="6">
        <f t="shared" si="15"/>
        <v>135.44999999999999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Data'!P453</f>
        <v>124.5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4"/>
        <v>137.5</v>
      </c>
      <c r="K439" s="6">
        <f>J439*'Input Data'!AF453</f>
        <v>6.875</v>
      </c>
      <c r="L439" s="6">
        <f>J439*'Input Data'!AG453</f>
        <v>0</v>
      </c>
      <c r="M439" s="6">
        <f t="shared" si="15"/>
        <v>144.375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Data'!P454</f>
        <v>124.5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4"/>
        <v>149</v>
      </c>
      <c r="K440" s="6">
        <f>J440*'Input Data'!AF454</f>
        <v>7.45</v>
      </c>
      <c r="L440" s="6">
        <f>J440*'Input Data'!AG454</f>
        <v>0</v>
      </c>
      <c r="M440" s="6">
        <f t="shared" si="15"/>
        <v>156.44999999999999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Data'!P455</f>
        <v>117.3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4"/>
        <v>124.3</v>
      </c>
      <c r="K441" s="6">
        <f>J441*'Input Data'!AF455</f>
        <v>6.2149999999999999</v>
      </c>
      <c r="L441" s="6">
        <f>J441*'Input Data'!AG455</f>
        <v>0</v>
      </c>
      <c r="M441" s="6">
        <f t="shared" si="15"/>
        <v>130.51499999999999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Data'!P456</f>
        <v>117.3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4"/>
        <v>136.30000000000001</v>
      </c>
      <c r="K442" s="6">
        <f>J442*'Input Data'!AF456</f>
        <v>6.8150000000000013</v>
      </c>
      <c r="L442" s="6">
        <f>J442*'Input Data'!AG456</f>
        <v>0</v>
      </c>
      <c r="M442" s="6">
        <f t="shared" si="15"/>
        <v>143.11500000000001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Data'!P457</f>
        <v>108.6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4"/>
        <v>133.1</v>
      </c>
      <c r="K443" s="6">
        <f>J443*'Input Data'!AF457</f>
        <v>6.6550000000000002</v>
      </c>
      <c r="L443" s="6">
        <f>J443*'Input Data'!AG457</f>
        <v>0</v>
      </c>
      <c r="M443" s="6">
        <f t="shared" si="15"/>
        <v>139.755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Data'!P458</f>
        <v>104.1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4"/>
        <v>128.6</v>
      </c>
      <c r="K444" s="6">
        <f>J444*'Input Data'!AF458</f>
        <v>6.43</v>
      </c>
      <c r="L444" s="6">
        <f>J444*'Input Data'!AG458</f>
        <v>0</v>
      </c>
      <c r="M444" s="6">
        <f t="shared" si="15"/>
        <v>135.03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Data'!P459</f>
        <v>124.1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4"/>
        <v>137.1</v>
      </c>
      <c r="K445" s="6">
        <f>J445*'Input Data'!AF459</f>
        <v>6.8550000000000004</v>
      </c>
      <c r="L445" s="6">
        <f>J445*'Input Data'!AG459</f>
        <v>0</v>
      </c>
      <c r="M445" s="6">
        <f t="shared" si="15"/>
        <v>143.95499999999998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Data'!P460</f>
        <v>124.1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4"/>
        <v>148.6</v>
      </c>
      <c r="K446" s="6">
        <f>J446*'Input Data'!AF460</f>
        <v>7.43</v>
      </c>
      <c r="L446" s="6">
        <f>J446*'Input Data'!AG460</f>
        <v>0</v>
      </c>
      <c r="M446" s="6">
        <f t="shared" si="15"/>
        <v>156.03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Data'!P461</f>
        <v>123.13000000000001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4"/>
        <v>130.13</v>
      </c>
      <c r="K447" s="6">
        <f>J447*'Input Data'!AF461</f>
        <v>6.5065</v>
      </c>
      <c r="L447" s="6">
        <f>J447*'Input Data'!AG461</f>
        <v>0</v>
      </c>
      <c r="M447" s="6">
        <f t="shared" si="15"/>
        <v>136.63649999999998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Data'!P462</f>
        <v>123.13000000000001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4"/>
        <v>142.13</v>
      </c>
      <c r="K448" s="6">
        <f>J448*'Input Data'!AF462</f>
        <v>7.1065000000000005</v>
      </c>
      <c r="L448" s="6">
        <f>J448*'Input Data'!AG462</f>
        <v>0</v>
      </c>
      <c r="M448" s="6">
        <f t="shared" si="15"/>
        <v>149.23650000000001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Data'!P463</f>
        <v>110.73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4"/>
        <v>135.23000000000002</v>
      </c>
      <c r="K449" s="6">
        <f>J449*'Input Data'!AF463</f>
        <v>6.7615000000000016</v>
      </c>
      <c r="L449" s="6">
        <f>J449*'Input Data'!AG463</f>
        <v>0</v>
      </c>
      <c r="M449" s="6">
        <f t="shared" si="15"/>
        <v>141.99150000000003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Data'!P464</f>
        <v>130.72999999999999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4"/>
        <v>143.72999999999999</v>
      </c>
      <c r="K450" s="6">
        <f>J450*'Input Data'!AF464</f>
        <v>7.1864999999999997</v>
      </c>
      <c r="L450" s="6">
        <f>J450*'Input Data'!AG464</f>
        <v>0</v>
      </c>
      <c r="M450" s="6">
        <f t="shared" si="15"/>
        <v>150.91649999999998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Data'!P465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4"/>
        <v>129.4</v>
      </c>
      <c r="K451" s="6">
        <f>J451*'Input Data'!AF465</f>
        <v>15.528</v>
      </c>
      <c r="L451" s="6">
        <f>J451*'Input Data'!AG465</f>
        <v>0</v>
      </c>
      <c r="M451" s="6">
        <f t="shared" si="15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Data'!P466</f>
        <v>127.8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4"/>
        <v>134.80000000000001</v>
      </c>
      <c r="K452" s="6">
        <f>J452*'Input Data'!AF466</f>
        <v>6.7400000000000011</v>
      </c>
      <c r="L452" s="6">
        <f>J452*'Input Data'!AG466</f>
        <v>0</v>
      </c>
      <c r="M452" s="6">
        <f t="shared" si="15"/>
        <v>141.54000000000002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Data'!P467</f>
        <v>127.8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4"/>
        <v>146.80000000000001</v>
      </c>
      <c r="K453" s="6">
        <f>J453*'Input Data'!AF467</f>
        <v>7.3400000000000007</v>
      </c>
      <c r="L453" s="6">
        <f>J453*'Input Data'!AG467</f>
        <v>0</v>
      </c>
      <c r="M453" s="6">
        <f t="shared" si="15"/>
        <v>154.14000000000001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Data'!P468</f>
        <v>114.2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4"/>
        <v>138.69999999999999</v>
      </c>
      <c r="K454" s="6">
        <f>J454*'Input Data'!AF468</f>
        <v>6.9349999999999996</v>
      </c>
      <c r="L454" s="6">
        <f>J454*'Input Data'!AG468</f>
        <v>0</v>
      </c>
      <c r="M454" s="6">
        <f t="shared" si="15"/>
        <v>145.63499999999999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Data'!P469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4"/>
        <v>132.9</v>
      </c>
      <c r="K455" s="6">
        <f>J455*'Input Data'!AF469</f>
        <v>15.948</v>
      </c>
      <c r="L455" s="6">
        <f>J455*'Input Data'!AG469</f>
        <v>0</v>
      </c>
      <c r="M455" s="6">
        <f t="shared" si="15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Data'!P470</f>
        <v>120.4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4"/>
        <v>127.4</v>
      </c>
      <c r="K456" s="6">
        <f>J456*'Input Data'!AF470</f>
        <v>6.370000000000001</v>
      </c>
      <c r="L456" s="6">
        <f>J456*'Input Data'!AG470</f>
        <v>0</v>
      </c>
      <c r="M456" s="6">
        <f t="shared" si="15"/>
        <v>133.77000000000001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Data'!P471</f>
        <v>120.4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4"/>
        <v>139.4</v>
      </c>
      <c r="K457" s="6">
        <f>J457*'Input Data'!AF471</f>
        <v>6.9700000000000006</v>
      </c>
      <c r="L457" s="6">
        <f>J457*'Input Data'!AG471</f>
        <v>0</v>
      </c>
      <c r="M457" s="6">
        <f t="shared" si="15"/>
        <v>146.37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Data'!P472</f>
        <v>108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4"/>
        <v>132.5</v>
      </c>
      <c r="K458" s="6">
        <f>J458*'Input Data'!AF472</f>
        <v>6.625</v>
      </c>
      <c r="L458" s="6">
        <f>J458*'Input Data'!AG472</f>
        <v>0</v>
      </c>
      <c r="M458" s="6">
        <f t="shared" si="15"/>
        <v>139.125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Data'!P473</f>
        <v>128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4"/>
        <v>141</v>
      </c>
      <c r="K459" s="6">
        <f>J459*'Input Data'!AF473</f>
        <v>7.0500000000000007</v>
      </c>
      <c r="L459" s="6">
        <f>J459*'Input Data'!AG473</f>
        <v>0</v>
      </c>
      <c r="M459" s="6">
        <f t="shared" si="15"/>
        <v>148.05000000000001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Data'!P474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4"/>
        <v>129.4</v>
      </c>
      <c r="K460" s="6">
        <f>J460*'Input Data'!AF474</f>
        <v>15.528</v>
      </c>
      <c r="L460" s="6">
        <f>J460*'Input Data'!AG474</f>
        <v>0</v>
      </c>
      <c r="M460" s="6">
        <f t="shared" si="15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Data'!P475</f>
        <v>122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4"/>
        <v>129</v>
      </c>
      <c r="K461" s="6">
        <f>J461*'Input Data'!AF475</f>
        <v>6.45</v>
      </c>
      <c r="L461" s="6">
        <f>J461*'Input Data'!AG475</f>
        <v>0</v>
      </c>
      <c r="M461" s="6">
        <f t="shared" si="15"/>
        <v>135.44999999999999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Data'!P476</f>
        <v>122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4"/>
        <v>141</v>
      </c>
      <c r="K462" s="6">
        <f>J462*'Input Data'!AF476</f>
        <v>7.0500000000000007</v>
      </c>
      <c r="L462" s="6">
        <f>J462*'Input Data'!AG476</f>
        <v>0</v>
      </c>
      <c r="M462" s="6">
        <f t="shared" si="15"/>
        <v>148.05000000000001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Data'!P477</f>
        <v>112.6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6">SUM(E463:I463)</f>
        <v>137.1</v>
      </c>
      <c r="K463" s="6">
        <f>J463*'Input Data'!AF477</f>
        <v>6.8550000000000004</v>
      </c>
      <c r="L463" s="6">
        <f>J463*'Input Data'!AG477</f>
        <v>0</v>
      </c>
      <c r="M463" s="6">
        <f t="shared" ref="M463:M526" si="17">SUM(J463:L463)</f>
        <v>143.95499999999998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Data'!P478</f>
        <v>108.1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6"/>
        <v>132.6</v>
      </c>
      <c r="K464" s="6">
        <f>J464*'Input Data'!AF478</f>
        <v>6.63</v>
      </c>
      <c r="L464" s="6">
        <f>J464*'Input Data'!AG478</f>
        <v>0</v>
      </c>
      <c r="M464" s="6">
        <f t="shared" si="17"/>
        <v>139.22999999999999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Data'!P479</f>
        <v>128.1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6"/>
        <v>141.1</v>
      </c>
      <c r="K465" s="6">
        <f>J465*'Input Data'!AF479</f>
        <v>7.0549999999999997</v>
      </c>
      <c r="L465" s="6">
        <f>J465*'Input Data'!AG479</f>
        <v>0</v>
      </c>
      <c r="M465" s="6">
        <f t="shared" si="17"/>
        <v>148.155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Data'!P480</f>
        <v>128.1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6"/>
        <v>152.6</v>
      </c>
      <c r="K466" s="6">
        <f>J466*'Input Data'!AF480</f>
        <v>7.63</v>
      </c>
      <c r="L466" s="6">
        <f>J466*'Input Data'!AG480</f>
        <v>0</v>
      </c>
      <c r="M466" s="6">
        <f t="shared" si="17"/>
        <v>160.22999999999999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Data'!P481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6"/>
        <v>119.5</v>
      </c>
      <c r="K467" s="6">
        <f>J467*'Input Data'!AF481</f>
        <v>14.34</v>
      </c>
      <c r="L467" s="6">
        <f>J467*'Input Data'!AG481</f>
        <v>0</v>
      </c>
      <c r="M467" s="6">
        <f t="shared" si="17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Data'!P482</f>
        <v>125.1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6"/>
        <v>132.1</v>
      </c>
      <c r="K468" s="6">
        <f>J468*'Input Data'!AF482</f>
        <v>6.6050000000000004</v>
      </c>
      <c r="L468" s="6">
        <f>J468*'Input Data'!AG482</f>
        <v>0</v>
      </c>
      <c r="M468" s="6">
        <f t="shared" si="17"/>
        <v>138.70499999999998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Data'!P483</f>
        <v>125.1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6"/>
        <v>144.1</v>
      </c>
      <c r="K469" s="6">
        <f>J469*'Input Data'!AF483</f>
        <v>7.2050000000000001</v>
      </c>
      <c r="L469" s="6">
        <f>J469*'Input Data'!AG483</f>
        <v>0</v>
      </c>
      <c r="M469" s="6">
        <f t="shared" si="17"/>
        <v>151.30500000000001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Data'!P484</f>
        <v>111.5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6"/>
        <v>136</v>
      </c>
      <c r="K470" s="6">
        <f>J470*'Input Data'!AF484</f>
        <v>6.8000000000000007</v>
      </c>
      <c r="L470" s="6">
        <f>J470*'Input Data'!AG484</f>
        <v>0</v>
      </c>
      <c r="M470" s="6">
        <f t="shared" si="17"/>
        <v>142.80000000000001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Data'!P485</f>
        <v>131.5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6"/>
        <v>144.5</v>
      </c>
      <c r="K471" s="6">
        <f>J471*'Input Data'!AF485</f>
        <v>7.2250000000000005</v>
      </c>
      <c r="L471" s="6">
        <f>J471*'Input Data'!AG485</f>
        <v>0</v>
      </c>
      <c r="M471" s="6">
        <f t="shared" si="17"/>
        <v>151.72499999999999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Data'!P486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6"/>
        <v>132.9</v>
      </c>
      <c r="K472" s="6">
        <f>J472*'Input Data'!AF486</f>
        <v>15.948</v>
      </c>
      <c r="L472" s="6">
        <f>J472*'Input Data'!AG486</f>
        <v>0</v>
      </c>
      <c r="M472" s="6">
        <f t="shared" si="17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Data'!P487</f>
        <v>122.2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6"/>
        <v>129.19999999999999</v>
      </c>
      <c r="K473" s="6">
        <f>J473*'Input Data'!AF487</f>
        <v>6.46</v>
      </c>
      <c r="L473" s="6">
        <f>J473*'Input Data'!AG487</f>
        <v>0</v>
      </c>
      <c r="M473" s="6">
        <f t="shared" si="17"/>
        <v>135.66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Data'!P488</f>
        <v>122.2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6"/>
        <v>153.69999999999999</v>
      </c>
      <c r="K474" s="6">
        <f>J474*'Input Data'!AF488</f>
        <v>7.6849999999999996</v>
      </c>
      <c r="L474" s="6">
        <f>J474*'Input Data'!AG488</f>
        <v>0</v>
      </c>
      <c r="M474" s="6">
        <f t="shared" si="17"/>
        <v>161.38499999999999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Data'!P489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6"/>
        <v>100.8</v>
      </c>
      <c r="K475" s="6">
        <f>J475*'Input Data'!AF489</f>
        <v>12.096</v>
      </c>
      <c r="L475" s="6">
        <f>J475*'Input Data'!AG489</f>
        <v>0</v>
      </c>
      <c r="M475" s="6">
        <f t="shared" si="17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Data'!P490</f>
        <v>123.8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6"/>
        <v>130.80000000000001</v>
      </c>
      <c r="K476" s="6">
        <f>J476*'Input Data'!AF490</f>
        <v>6.5400000000000009</v>
      </c>
      <c r="L476" s="6">
        <f>J476*'Input Data'!AG490</f>
        <v>0</v>
      </c>
      <c r="M476" s="6">
        <f t="shared" si="17"/>
        <v>137.34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Data'!P491</f>
        <v>123.8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6"/>
        <v>142.80000000000001</v>
      </c>
      <c r="K477" s="6">
        <f>J477*'Input Data'!AF491</f>
        <v>7.1400000000000006</v>
      </c>
      <c r="L477" s="6">
        <f>J477*'Input Data'!AG491</f>
        <v>0</v>
      </c>
      <c r="M477" s="6">
        <f t="shared" si="17"/>
        <v>149.94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Data'!P492</f>
        <v>121.6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6"/>
        <v>128.6</v>
      </c>
      <c r="K478" s="6">
        <f>J478*'Input Data'!AF492</f>
        <v>6.43</v>
      </c>
      <c r="L478" s="6">
        <f>J478*'Input Data'!AG492</f>
        <v>0</v>
      </c>
      <c r="M478" s="6">
        <f t="shared" si="17"/>
        <v>135.03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Data'!P493</f>
        <v>121.6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6"/>
        <v>146.1</v>
      </c>
      <c r="K479" s="6">
        <f>J479*'Input Data'!AF493</f>
        <v>7.3049999999999997</v>
      </c>
      <c r="L479" s="6">
        <f>J479*'Input Data'!AG493</f>
        <v>0</v>
      </c>
      <c r="M479" s="6">
        <f t="shared" si="17"/>
        <v>153.405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Data'!P494</f>
        <v>112.3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6"/>
        <v>125.3</v>
      </c>
      <c r="K480" s="6">
        <f>J480*'Input Data'!AF494</f>
        <v>6.2650000000000006</v>
      </c>
      <c r="L480" s="6">
        <f>J480*'Input Data'!AG494</f>
        <v>0</v>
      </c>
      <c r="M480" s="6">
        <f t="shared" si="17"/>
        <v>131.565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Data'!P495</f>
        <v>112.3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6"/>
        <v>142.30000000000001</v>
      </c>
      <c r="K481" s="6">
        <f>J481*'Input Data'!AF495</f>
        <v>7.1150000000000011</v>
      </c>
      <c r="L481" s="6">
        <f>J481*'Input Data'!AG495</f>
        <v>0</v>
      </c>
      <c r="M481" s="6">
        <f t="shared" si="17"/>
        <v>149.41500000000002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Data'!P496</f>
        <v>73.3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6"/>
        <v>86.3</v>
      </c>
      <c r="K482" s="6">
        <f>J482*'Input Data'!AF496</f>
        <v>4.3150000000000004</v>
      </c>
      <c r="L482" s="6">
        <f>J482*'Input Data'!AG496</f>
        <v>0</v>
      </c>
      <c r="M482" s="6">
        <f t="shared" si="17"/>
        <v>90.614999999999995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Data'!P497</f>
        <v>72.599999999999994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6"/>
        <v>102.6</v>
      </c>
      <c r="K483" s="6">
        <f>J483*'Input Data'!AF497</f>
        <v>5.13</v>
      </c>
      <c r="L483" s="6">
        <f>J483*'Input Data'!AG497</f>
        <v>0</v>
      </c>
      <c r="M483" s="6">
        <f t="shared" si="17"/>
        <v>107.72999999999999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Data'!P498</f>
        <v>119.1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6"/>
        <v>126.1</v>
      </c>
      <c r="K484" s="6">
        <f>J484*'Input Data'!AF498</f>
        <v>6.3049999999999997</v>
      </c>
      <c r="L484" s="6">
        <f>J484*'Input Data'!AG498</f>
        <v>0</v>
      </c>
      <c r="M484" s="6">
        <f t="shared" si="17"/>
        <v>132.405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Data'!P499</f>
        <v>119.1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6"/>
        <v>138.1</v>
      </c>
      <c r="K485" s="6">
        <f>J485*'Input Data'!AF499</f>
        <v>6.9050000000000002</v>
      </c>
      <c r="L485" s="6">
        <f>J485*'Input Data'!AG499</f>
        <v>0</v>
      </c>
      <c r="M485" s="6">
        <f t="shared" si="17"/>
        <v>145.005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Data'!P500</f>
        <v>106.1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6"/>
        <v>119.1</v>
      </c>
      <c r="K486" s="6">
        <f>J486*'Input Data'!AF500</f>
        <v>5.9550000000000001</v>
      </c>
      <c r="L486" s="6">
        <f>J486*'Input Data'!AG500</f>
        <v>0</v>
      </c>
      <c r="M486" s="6">
        <f t="shared" si="17"/>
        <v>125.05499999999999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Data'!P501</f>
        <v>106.1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6"/>
        <v>130.6</v>
      </c>
      <c r="K487" s="6">
        <f>J487*'Input Data'!AF501</f>
        <v>6.53</v>
      </c>
      <c r="L487" s="6">
        <f>J487*'Input Data'!AG501</f>
        <v>0</v>
      </c>
      <c r="M487" s="6">
        <f t="shared" si="17"/>
        <v>137.13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Data'!P502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6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7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Data'!P503</f>
        <v>109.2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6"/>
        <v>125.7</v>
      </c>
      <c r="K489" s="6">
        <f>J489*'Input Data'!AF503</f>
        <v>6.2850000000000001</v>
      </c>
      <c r="L489" s="6">
        <f>J489*'Input Data'!AG503</f>
        <v>0</v>
      </c>
      <c r="M489" s="6">
        <f t="shared" si="17"/>
        <v>131.98500000000001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Data'!P504</f>
        <v>107.3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6"/>
        <v>123.8</v>
      </c>
      <c r="K490" s="6">
        <f>J490*'Input Data'!AF504</f>
        <v>6.19</v>
      </c>
      <c r="L490" s="6">
        <f>J490*'Input Data'!AG504</f>
        <v>0</v>
      </c>
      <c r="M490" s="6">
        <f t="shared" si="17"/>
        <v>129.99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Data'!P505</f>
        <v>98.9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6"/>
        <v>121.4</v>
      </c>
      <c r="K491" s="6">
        <f>J491*'Input Data'!AF505</f>
        <v>6.07</v>
      </c>
      <c r="L491" s="6">
        <f>J491*'Input Data'!AG505</f>
        <v>0</v>
      </c>
      <c r="M491" s="6">
        <f t="shared" si="17"/>
        <v>127.47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Data'!P506</f>
        <v>94.4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6"/>
        <v>116.9</v>
      </c>
      <c r="K492" s="6">
        <f>J492*'Input Data'!AF506</f>
        <v>5.8450000000000006</v>
      </c>
      <c r="L492" s="6">
        <f>J492*'Input Data'!AG506</f>
        <v>0</v>
      </c>
      <c r="M492" s="6">
        <f t="shared" si="17"/>
        <v>122.745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Data'!P507</f>
        <v>83.5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6"/>
        <v>106</v>
      </c>
      <c r="K493" s="6">
        <f>J493*'Input Data'!AF507</f>
        <v>5.3000000000000007</v>
      </c>
      <c r="L493" s="6">
        <f>J493*'Input Data'!AG507</f>
        <v>0</v>
      </c>
      <c r="M493" s="6">
        <f t="shared" si="17"/>
        <v>111.3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Data'!P508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6"/>
        <v>119.5</v>
      </c>
      <c r="K494" s="6">
        <f>J494*'Input Data'!AF508</f>
        <v>15.535</v>
      </c>
      <c r="L494" s="6">
        <f>J494*'Input Data'!AG508</f>
        <v>0</v>
      </c>
      <c r="M494" s="6">
        <f t="shared" si="17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Data'!P509</f>
        <v>105.9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6"/>
        <v>122.4</v>
      </c>
      <c r="K495" s="6">
        <f>J495*'Input Data'!AF509</f>
        <v>6.120000000000001</v>
      </c>
      <c r="L495" s="6">
        <f>J495*'Input Data'!AG509</f>
        <v>0</v>
      </c>
      <c r="M495" s="6">
        <f t="shared" si="17"/>
        <v>128.52000000000001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Data'!P510</f>
        <v>97.7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6"/>
        <v>120.2</v>
      </c>
      <c r="K496" s="6">
        <f>J496*'Input Data'!AF510</f>
        <v>6.0100000000000007</v>
      </c>
      <c r="L496" s="6">
        <f>J496*'Input Data'!AG510</f>
        <v>0</v>
      </c>
      <c r="M496" s="6">
        <f t="shared" si="17"/>
        <v>126.21000000000001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Data'!P511</f>
        <v>93.2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6"/>
        <v>115.7</v>
      </c>
      <c r="K497" s="6">
        <f>J497*'Input Data'!AF511</f>
        <v>5.7850000000000001</v>
      </c>
      <c r="L497" s="6">
        <f>J497*'Input Data'!AG511</f>
        <v>0</v>
      </c>
      <c r="M497" s="6">
        <f t="shared" si="17"/>
        <v>121.485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Data'!P512</f>
        <v>102.6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6"/>
        <v>125.1</v>
      </c>
      <c r="K498" s="6">
        <f>J498*'Input Data'!AF512</f>
        <v>6.2549999999999999</v>
      </c>
      <c r="L498" s="6">
        <f>J498*'Input Data'!AG512</f>
        <v>0</v>
      </c>
      <c r="M498" s="6">
        <f t="shared" si="17"/>
        <v>131.35499999999999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Data'!P513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6"/>
        <v>119.5</v>
      </c>
      <c r="K499" s="6">
        <f>J499*'Input Data'!AF513</f>
        <v>15.535</v>
      </c>
      <c r="L499" s="6">
        <f>J499*'Input Data'!AG513</f>
        <v>0</v>
      </c>
      <c r="M499" s="6">
        <f t="shared" si="17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Data'!P514</f>
        <v>106.8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6"/>
        <v>123.3</v>
      </c>
      <c r="K500" s="6">
        <f>J500*'Input Data'!AF514</f>
        <v>6.165</v>
      </c>
      <c r="L500" s="6">
        <f>J500*'Input Data'!AG514</f>
        <v>0</v>
      </c>
      <c r="M500" s="6">
        <f t="shared" si="17"/>
        <v>129.465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Data'!P515</f>
        <v>94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6"/>
        <v>116.5</v>
      </c>
      <c r="K501" s="6">
        <f>J501*'Input Data'!AF515</f>
        <v>5.8250000000000002</v>
      </c>
      <c r="L501" s="6">
        <f>J501*'Input Data'!AG515</f>
        <v>0</v>
      </c>
      <c r="M501" s="6">
        <f t="shared" si="17"/>
        <v>122.325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Data'!P516</f>
        <v>112.7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6"/>
        <v>135.19999999999999</v>
      </c>
      <c r="K502" s="6">
        <f>J502*'Input Data'!AF516</f>
        <v>6.76</v>
      </c>
      <c r="L502" s="6">
        <f>J502*'Input Data'!AG516</f>
        <v>0</v>
      </c>
      <c r="M502" s="6">
        <f t="shared" si="17"/>
        <v>141.95999999999998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Data'!P517</f>
        <v>105.8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6"/>
        <v>122.3</v>
      </c>
      <c r="K503" s="6">
        <f>J503*'Input Data'!AF517</f>
        <v>6.1150000000000002</v>
      </c>
      <c r="L503" s="6">
        <f>J503*'Input Data'!AG517</f>
        <v>0</v>
      </c>
      <c r="M503" s="6">
        <f t="shared" si="17"/>
        <v>128.41499999999999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Data'!P518</f>
        <v>106.1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6"/>
        <v>122.6</v>
      </c>
      <c r="K504" s="6">
        <f>J504*'Input Data'!AF518</f>
        <v>6.13</v>
      </c>
      <c r="L504" s="6">
        <f>J504*'Input Data'!AG518</f>
        <v>0</v>
      </c>
      <c r="M504" s="6">
        <f t="shared" si="17"/>
        <v>128.72999999999999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Data'!P519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6"/>
        <v>119.5</v>
      </c>
      <c r="K505" s="6">
        <f>J505*'Input Data'!AF519</f>
        <v>15.535</v>
      </c>
      <c r="L505" s="6">
        <f>J505*'Input Data'!AG519</f>
        <v>0</v>
      </c>
      <c r="M505" s="6">
        <f t="shared" si="17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Data'!P520</f>
        <v>105.6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6"/>
        <v>122.1</v>
      </c>
      <c r="K506" s="6">
        <f>J506*'Input Data'!AF520</f>
        <v>6.1050000000000004</v>
      </c>
      <c r="L506" s="6">
        <f>J506*'Input Data'!AG520</f>
        <v>0</v>
      </c>
      <c r="M506" s="6">
        <f t="shared" si="17"/>
        <v>128.20499999999998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Data'!P521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6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7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Data'!P522</f>
        <v>105.7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6"/>
        <v>122.2</v>
      </c>
      <c r="K508" s="6">
        <f>J508*'Input Data'!AF522</f>
        <v>6.11</v>
      </c>
      <c r="L508" s="6">
        <f>J508*'Input Data'!AG522</f>
        <v>0</v>
      </c>
      <c r="M508" s="6">
        <f t="shared" si="17"/>
        <v>128.31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Data'!P523</f>
        <v>93.1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6"/>
        <v>115.6</v>
      </c>
      <c r="K509" s="6">
        <f>J509*'Input Data'!AF523</f>
        <v>5.78</v>
      </c>
      <c r="L509" s="6">
        <f>J509*'Input Data'!AG523</f>
        <v>0</v>
      </c>
      <c r="M509" s="6">
        <f t="shared" si="17"/>
        <v>121.38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Data'!P524</f>
        <v>89.1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6"/>
        <v>111.6</v>
      </c>
      <c r="K510" s="6">
        <f>J510*'Input Data'!AF524</f>
        <v>5.58</v>
      </c>
      <c r="L510" s="6">
        <f>J510*'Input Data'!AG524</f>
        <v>0</v>
      </c>
      <c r="M510" s="6">
        <f t="shared" si="17"/>
        <v>117.17999999999999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Data'!P525</f>
        <v>105.7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6"/>
        <v>109.7</v>
      </c>
      <c r="K511" s="6">
        <f>J511*'Input Data'!AF525</f>
        <v>5.4850000000000003</v>
      </c>
      <c r="L511" s="6">
        <f>J511*'Input Data'!AG525</f>
        <v>0</v>
      </c>
      <c r="M511" s="6">
        <f t="shared" si="17"/>
        <v>115.185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Data'!P526</f>
        <v>105.7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6"/>
        <v>122.2</v>
      </c>
      <c r="K512" s="6">
        <f>J512*'Input Data'!AF526</f>
        <v>6.11</v>
      </c>
      <c r="L512" s="6">
        <f>J512*'Input Data'!AG526</f>
        <v>0</v>
      </c>
      <c r="M512" s="6">
        <f t="shared" si="17"/>
        <v>128.31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Data'!P527</f>
        <v>105.7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6"/>
        <v>109.7</v>
      </c>
      <c r="K513" s="6">
        <f>J513*'Input Data'!AF527</f>
        <v>5.4850000000000003</v>
      </c>
      <c r="L513" s="6">
        <f>J513*'Input Data'!AG527</f>
        <v>0</v>
      </c>
      <c r="M513" s="6">
        <f t="shared" si="17"/>
        <v>115.185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Data'!P528</f>
        <v>105.7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6"/>
        <v>122.2</v>
      </c>
      <c r="K514" s="6">
        <f>J514*'Input Data'!AF528</f>
        <v>6.11</v>
      </c>
      <c r="L514" s="6">
        <f>J514*'Input Data'!AG528</f>
        <v>0</v>
      </c>
      <c r="M514" s="6">
        <f t="shared" si="17"/>
        <v>128.31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Data'!P529</f>
        <v>97.6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6"/>
        <v>120.1</v>
      </c>
      <c r="K515" s="6">
        <f>J515*'Input Data'!AF529</f>
        <v>6.0049999999999999</v>
      </c>
      <c r="L515" s="6">
        <f>J515*'Input Data'!AG529</f>
        <v>0</v>
      </c>
      <c r="M515" s="6">
        <f t="shared" si="17"/>
        <v>126.10499999999999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Data'!P530</f>
        <v>93.1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6"/>
        <v>105.8</v>
      </c>
      <c r="K516" s="6">
        <f>J516*'Input Data'!AF530</f>
        <v>5.29</v>
      </c>
      <c r="L516" s="6">
        <f>J516*'Input Data'!AG530</f>
        <v>0</v>
      </c>
      <c r="M516" s="6">
        <f t="shared" si="17"/>
        <v>111.09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Data'!P531</f>
        <v>93.1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6"/>
        <v>115.6</v>
      </c>
      <c r="K517" s="6">
        <f>J517*'Input Data'!AF531</f>
        <v>5.78</v>
      </c>
      <c r="L517" s="6">
        <f>J517*'Input Data'!AG531</f>
        <v>0</v>
      </c>
      <c r="M517" s="6">
        <f t="shared" si="17"/>
        <v>121.38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Data'!P532</f>
        <v>86.3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6"/>
        <v>108.8</v>
      </c>
      <c r="K518" s="6">
        <f>J518*'Input Data'!AF532</f>
        <v>5.44</v>
      </c>
      <c r="L518" s="6">
        <f>J518*'Input Data'!AG532</f>
        <v>0</v>
      </c>
      <c r="M518" s="6">
        <f t="shared" si="17"/>
        <v>114.24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Data'!P533</f>
        <v>113.1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6"/>
        <v>125.8</v>
      </c>
      <c r="K519" s="6">
        <f>J519*'Input Data'!AF533</f>
        <v>6.29</v>
      </c>
      <c r="L519" s="6">
        <f>J519*'Input Data'!AG533</f>
        <v>0</v>
      </c>
      <c r="M519" s="6">
        <f t="shared" si="17"/>
        <v>132.09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Data'!P534</f>
        <v>113.1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6"/>
        <v>135.6</v>
      </c>
      <c r="K520" s="6">
        <f>J520*'Input Data'!AF534</f>
        <v>6.78</v>
      </c>
      <c r="L520" s="6">
        <f>J520*'Input Data'!AG534</f>
        <v>0</v>
      </c>
      <c r="M520" s="6">
        <f t="shared" si="17"/>
        <v>142.38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Data'!P535</f>
        <v>89.1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6"/>
        <v>111.6</v>
      </c>
      <c r="K521" s="6">
        <f>J521*'Input Data'!AF535</f>
        <v>5.58</v>
      </c>
      <c r="L521" s="6">
        <f>J521*'Input Data'!AG535</f>
        <v>0</v>
      </c>
      <c r="M521" s="6">
        <f t="shared" si="17"/>
        <v>117.17999999999999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Data'!P536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6"/>
        <v>105.2</v>
      </c>
      <c r="K522" s="6">
        <f>J522*'Input Data'!AF536</f>
        <v>13.676</v>
      </c>
      <c r="L522" s="6">
        <f>J522*'Input Data'!AG536</f>
        <v>0</v>
      </c>
      <c r="M522" s="6">
        <f t="shared" si="17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Data'!P537</f>
        <v>101.8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6"/>
        <v>121.2</v>
      </c>
      <c r="K523" s="6">
        <f>J523*'Input Data'!AF537</f>
        <v>18.18</v>
      </c>
      <c r="L523" s="6">
        <f>J523*'Input Data'!AG537</f>
        <v>0</v>
      </c>
      <c r="M523" s="6">
        <f t="shared" si="17"/>
        <v>139.38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Data'!P538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6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7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Data'!P539</f>
        <v>104.5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6"/>
        <v>108.5</v>
      </c>
      <c r="K525" s="6">
        <f>J525*'Input Data'!AF539</f>
        <v>14.105</v>
      </c>
      <c r="L525" s="6">
        <f>J525*'Input Data'!AG539</f>
        <v>0</v>
      </c>
      <c r="M525" s="6">
        <f t="shared" si="17"/>
        <v>122.605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Data'!P540</f>
        <v>104.5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6"/>
        <v>117.5</v>
      </c>
      <c r="K526" s="6">
        <f>J526*'Input Data'!AF540</f>
        <v>15.275</v>
      </c>
      <c r="L526" s="6">
        <f>J526*'Input Data'!AG540</f>
        <v>0</v>
      </c>
      <c r="M526" s="6">
        <f t="shared" si="17"/>
        <v>132.77500000000001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Data'!P541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8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9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Data'!P542</f>
        <v>104.6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8"/>
        <v>108.6</v>
      </c>
      <c r="K528" s="6">
        <f>J528*'Input Data'!AF542</f>
        <v>14.118</v>
      </c>
      <c r="L528" s="6">
        <f>J528*'Input Data'!AG542</f>
        <v>0</v>
      </c>
      <c r="M528" s="6">
        <f t="shared" si="19"/>
        <v>122.71799999999999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Data'!P543</f>
        <v>104.6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8"/>
        <v>117.6</v>
      </c>
      <c r="K529" s="6">
        <f>J529*'Input Data'!AF543</f>
        <v>15.288</v>
      </c>
      <c r="L529" s="6">
        <f>J529*'Input Data'!AG543</f>
        <v>0</v>
      </c>
      <c r="M529" s="6">
        <f t="shared" si="19"/>
        <v>132.88800000000001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Data'!P544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8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9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Data'!P545</f>
        <v>96.5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8"/>
        <v>100.5</v>
      </c>
      <c r="K531" s="6">
        <f>J531*'Input Data'!AF545</f>
        <v>13.065000000000001</v>
      </c>
      <c r="L531" s="6">
        <f>J531*'Input Data'!AG545</f>
        <v>0</v>
      </c>
      <c r="M531" s="6">
        <f t="shared" si="19"/>
        <v>113.565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Data'!P546</f>
        <v>96.5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8"/>
        <v>109.5</v>
      </c>
      <c r="K532" s="6">
        <f>J532*'Input Data'!AF546</f>
        <v>14.235000000000001</v>
      </c>
      <c r="L532" s="6">
        <f>J532*'Input Data'!AG546</f>
        <v>0</v>
      </c>
      <c r="M532" s="6">
        <f t="shared" si="19"/>
        <v>123.735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Data'!P547</f>
        <v>88.9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8"/>
        <v>107.9</v>
      </c>
      <c r="K533" s="6">
        <f>J533*'Input Data'!AF547</f>
        <v>14.027000000000001</v>
      </c>
      <c r="L533" s="6">
        <f>J533*'Input Data'!AG547</f>
        <v>0</v>
      </c>
      <c r="M533" s="6">
        <f t="shared" si="19"/>
        <v>121.92700000000001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Data'!P548</f>
        <v>84.4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8"/>
        <v>103.4</v>
      </c>
      <c r="K534" s="6">
        <f>J534*'Input Data'!AF548</f>
        <v>13.442000000000002</v>
      </c>
      <c r="L534" s="6">
        <f>J534*'Input Data'!AG548</f>
        <v>0</v>
      </c>
      <c r="M534" s="6">
        <f t="shared" si="19"/>
        <v>116.84200000000001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Data'!P549</f>
        <v>79.400000000000006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8"/>
        <v>98.4</v>
      </c>
      <c r="K535" s="6">
        <f>J535*'Input Data'!AF549</f>
        <v>12.792000000000002</v>
      </c>
      <c r="L535" s="6">
        <f>J535*'Input Data'!AG549</f>
        <v>0</v>
      </c>
      <c r="M535" s="6">
        <f t="shared" si="19"/>
        <v>111.19200000000001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Data'!P550</f>
        <v>137.80000000000001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8"/>
        <v>156.80000000000001</v>
      </c>
      <c r="K536" s="6">
        <f>J536*'Input Data'!AF550</f>
        <v>20.384000000000004</v>
      </c>
      <c r="L536" s="6">
        <f>J536*'Input Data'!AG550</f>
        <v>0</v>
      </c>
      <c r="M536" s="6">
        <f t="shared" si="19"/>
        <v>177.18400000000003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Data'!P551</f>
        <v>65.900000000000006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8"/>
        <v>84.9</v>
      </c>
      <c r="K537" s="6">
        <f>J537*'Input Data'!AF551</f>
        <v>11.037000000000001</v>
      </c>
      <c r="L537" s="6">
        <f>J537*'Input Data'!AG551</f>
        <v>0</v>
      </c>
      <c r="M537" s="6">
        <f t="shared" si="19"/>
        <v>95.937000000000012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Data'!P552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8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9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Data'!P553</f>
        <v>98.4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8"/>
        <v>102.4</v>
      </c>
      <c r="K539" s="6">
        <f>J539*'Input Data'!AF553</f>
        <v>13.312000000000001</v>
      </c>
      <c r="L539" s="6">
        <f>J539*'Input Data'!AG553</f>
        <v>0</v>
      </c>
      <c r="M539" s="6">
        <f t="shared" si="19"/>
        <v>115.712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Data'!P554</f>
        <v>98.4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8"/>
        <v>111.4</v>
      </c>
      <c r="K540" s="6">
        <f>J540*'Input Data'!AF554</f>
        <v>14.482000000000001</v>
      </c>
      <c r="L540" s="6">
        <f>J540*'Input Data'!AG554</f>
        <v>0</v>
      </c>
      <c r="M540" s="6">
        <f t="shared" si="19"/>
        <v>125.88200000000001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Data'!P555</f>
        <v>90.2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8"/>
        <v>109.2</v>
      </c>
      <c r="K541" s="6">
        <f>J541*'Input Data'!AF555</f>
        <v>14.196000000000002</v>
      </c>
      <c r="L541" s="6">
        <f>J541*'Input Data'!AG555</f>
        <v>0</v>
      </c>
      <c r="M541" s="6">
        <f t="shared" si="19"/>
        <v>123.396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Data'!P556</f>
        <v>85.7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8"/>
        <v>104.7</v>
      </c>
      <c r="K542" s="6">
        <f>J542*'Input Data'!AF556</f>
        <v>13.611000000000001</v>
      </c>
      <c r="L542" s="6">
        <f>J542*'Input Data'!AG556</f>
        <v>0</v>
      </c>
      <c r="M542" s="6">
        <f t="shared" si="19"/>
        <v>118.31100000000001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Data'!P557</f>
        <v>98.8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8"/>
        <v>117.8</v>
      </c>
      <c r="K543" s="6">
        <f>J543*'Input Data'!AF557</f>
        <v>15.314</v>
      </c>
      <c r="L543" s="6">
        <f>J543*'Input Data'!AG557</f>
        <v>0</v>
      </c>
      <c r="M543" s="6">
        <f t="shared" si="19"/>
        <v>133.114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Data'!P558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8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9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Data'!P559</f>
        <v>105.3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8"/>
        <v>109.3</v>
      </c>
      <c r="K545" s="6">
        <f>J545*'Input Data'!AF559</f>
        <v>14.209</v>
      </c>
      <c r="L545" s="6">
        <f>J545*'Input Data'!AG559</f>
        <v>0</v>
      </c>
      <c r="M545" s="6">
        <f t="shared" si="19"/>
        <v>123.509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Data'!P560</f>
        <v>105.3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8"/>
        <v>118.3</v>
      </c>
      <c r="K546" s="6">
        <f>J546*'Input Data'!AF560</f>
        <v>15.379</v>
      </c>
      <c r="L546" s="6">
        <f>J546*'Input Data'!AG560</f>
        <v>0</v>
      </c>
      <c r="M546" s="6">
        <f t="shared" si="19"/>
        <v>133.679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Data'!P561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8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9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Data'!P562</f>
        <v>99.1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8"/>
        <v>103.1</v>
      </c>
      <c r="K548" s="6">
        <f>J548*'Input Data'!AF562</f>
        <v>13.403</v>
      </c>
      <c r="L548" s="6">
        <f>J548*'Input Data'!AG562</f>
        <v>0</v>
      </c>
      <c r="M548" s="6">
        <f t="shared" si="19"/>
        <v>116.503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Data'!P563</f>
        <v>99.1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8"/>
        <v>112.1</v>
      </c>
      <c r="K549" s="6">
        <f>J549*'Input Data'!AF563</f>
        <v>14.573</v>
      </c>
      <c r="L549" s="6">
        <f>J549*'Input Data'!AG563</f>
        <v>0</v>
      </c>
      <c r="M549" s="6">
        <f t="shared" si="19"/>
        <v>126.673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Data'!P564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8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9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Data'!P565</f>
        <v>104.7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8"/>
        <v>108.7</v>
      </c>
      <c r="K551" s="6">
        <f>J551*'Input Data'!AF565</f>
        <v>14.131</v>
      </c>
      <c r="L551" s="6">
        <f>J551*'Input Data'!AG565</f>
        <v>0</v>
      </c>
      <c r="M551" s="6">
        <f t="shared" si="19"/>
        <v>122.831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Data'!P566</f>
        <v>104.7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8"/>
        <v>117.7</v>
      </c>
      <c r="K552" s="6">
        <f>J552*'Input Data'!AF566</f>
        <v>15.301</v>
      </c>
      <c r="L552" s="6">
        <f>J552*'Input Data'!AG566</f>
        <v>0</v>
      </c>
      <c r="M552" s="6">
        <f t="shared" si="19"/>
        <v>133.001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Data'!P567</f>
        <v>78.5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8"/>
        <v>97.5</v>
      </c>
      <c r="K553" s="6">
        <f>J553*'Input Data'!AF567</f>
        <v>12.675000000000001</v>
      </c>
      <c r="L553" s="6">
        <f>J553*'Input Data'!AG567</f>
        <v>0</v>
      </c>
      <c r="M553" s="6">
        <f t="shared" si="19"/>
        <v>110.175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Data'!P568</f>
        <v>89.5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8"/>
        <v>108.5</v>
      </c>
      <c r="K554" s="6">
        <f>J554*'Input Data'!AF568</f>
        <v>14.105</v>
      </c>
      <c r="L554" s="6">
        <f>J554*'Input Data'!AG568</f>
        <v>0</v>
      </c>
      <c r="M554" s="6">
        <f t="shared" si="19"/>
        <v>122.605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Data'!P569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8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9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Data'!P570</f>
        <v>104.9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8"/>
        <v>108.9</v>
      </c>
      <c r="K556" s="6">
        <f>J556*'Input Data'!AF570</f>
        <v>14.157000000000002</v>
      </c>
      <c r="L556" s="6">
        <f>J556*'Input Data'!AG570</f>
        <v>0</v>
      </c>
      <c r="M556" s="6">
        <f t="shared" si="19"/>
        <v>123.057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Data'!P571</f>
        <v>104.9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8"/>
        <v>117.9</v>
      </c>
      <c r="K557" s="6">
        <f>J557*'Input Data'!AF571</f>
        <v>15.327000000000002</v>
      </c>
      <c r="L557" s="6">
        <f>J557*'Input Data'!AG571</f>
        <v>0</v>
      </c>
      <c r="M557" s="6">
        <f t="shared" si="19"/>
        <v>133.227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Data'!P572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8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9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Data'!P573</f>
        <v>108.4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8"/>
        <v>112.4</v>
      </c>
      <c r="K559" s="6">
        <f>J559*'Input Data'!AF573</f>
        <v>14.612000000000002</v>
      </c>
      <c r="L559" s="6">
        <f>J559*'Input Data'!AG573</f>
        <v>0</v>
      </c>
      <c r="M559" s="6">
        <f t="shared" si="19"/>
        <v>127.012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Data'!P574</f>
        <v>108.4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8"/>
        <v>121.4</v>
      </c>
      <c r="K560" s="6">
        <f>J560*'Input Data'!AF574</f>
        <v>15.782000000000002</v>
      </c>
      <c r="L560" s="6">
        <f>J560*'Input Data'!AG574</f>
        <v>0</v>
      </c>
      <c r="M560" s="6">
        <f t="shared" si="19"/>
        <v>137.18200000000002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Data'!P575</f>
        <v>95.4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8"/>
        <v>114.4</v>
      </c>
      <c r="K561" s="6">
        <f>J561*'Input Data'!AF575</f>
        <v>14.872000000000002</v>
      </c>
      <c r="L561" s="6">
        <f>J561*'Input Data'!AG575</f>
        <v>0</v>
      </c>
      <c r="M561" s="6">
        <f t="shared" si="19"/>
        <v>129.27200000000002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Data'!P576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8"/>
        <v>123</v>
      </c>
      <c r="K562" s="6">
        <f>J562*'Input Data'!AF576</f>
        <v>15.99</v>
      </c>
      <c r="L562" s="6">
        <f>J562*'Input Data'!AG576</f>
        <v>0</v>
      </c>
      <c r="M562" s="6">
        <f t="shared" si="19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Data'!P577</f>
        <v>108.4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8"/>
        <v>121.4</v>
      </c>
      <c r="K563" s="6">
        <f>J563*'Input Data'!AF577</f>
        <v>15.782000000000002</v>
      </c>
      <c r="L563" s="6">
        <f>J563*'Input Data'!AG577</f>
        <v>0</v>
      </c>
      <c r="M563" s="6">
        <f t="shared" si="19"/>
        <v>137.18200000000002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Data'!P578</f>
        <v>100.1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8"/>
        <v>119.1</v>
      </c>
      <c r="K564" s="6">
        <f>J564*'Input Data'!AF578</f>
        <v>15.483000000000001</v>
      </c>
      <c r="L564" s="6">
        <f>J564*'Input Data'!AG578</f>
        <v>0</v>
      </c>
      <c r="M564" s="6">
        <f t="shared" si="19"/>
        <v>134.583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Data'!P579</f>
        <v>95.6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8"/>
        <v>114.6</v>
      </c>
      <c r="K565" s="6">
        <f>J565*'Input Data'!AF579</f>
        <v>14.898</v>
      </c>
      <c r="L565" s="6">
        <f>J565*'Input Data'!AG579</f>
        <v>0</v>
      </c>
      <c r="M565" s="6">
        <f t="shared" si="19"/>
        <v>129.49799999999999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Data'!P580</f>
        <v>115.6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8"/>
        <v>134.6</v>
      </c>
      <c r="K566" s="6">
        <f>J566*'Input Data'!AF580</f>
        <v>17.498000000000001</v>
      </c>
      <c r="L566" s="6">
        <f>J566*'Input Data'!AG580</f>
        <v>0</v>
      </c>
      <c r="M566" s="6">
        <f t="shared" si="19"/>
        <v>152.09799999999998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Data'!P581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8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9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Data'!P582</f>
        <v>105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8"/>
        <v>109</v>
      </c>
      <c r="K568" s="6">
        <f>J568*'Input Data'!AF582</f>
        <v>14.17</v>
      </c>
      <c r="L568" s="6">
        <f>J568*'Input Data'!AG582</f>
        <v>0</v>
      </c>
      <c r="M568" s="6">
        <f t="shared" si="19"/>
        <v>123.17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Data'!P583</f>
        <v>105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8"/>
        <v>118</v>
      </c>
      <c r="K569" s="6">
        <f>J569*'Input Data'!AF583</f>
        <v>15.34</v>
      </c>
      <c r="L569" s="6">
        <f>J569*'Input Data'!AG583</f>
        <v>0</v>
      </c>
      <c r="M569" s="6">
        <f t="shared" si="19"/>
        <v>133.34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Data'!P584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8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9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Data'!P585</f>
        <v>109.8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8"/>
        <v>113.8</v>
      </c>
      <c r="K571" s="6">
        <f>J571*'Input Data'!AF585</f>
        <v>14.794</v>
      </c>
      <c r="L571" s="6">
        <f>J571*'Input Data'!AG585</f>
        <v>0</v>
      </c>
      <c r="M571" s="6">
        <f t="shared" si="19"/>
        <v>128.59399999999999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Data'!P586</f>
        <v>109.8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8"/>
        <v>122.8</v>
      </c>
      <c r="K572" s="6">
        <f>J572*'Input Data'!AF586</f>
        <v>15.964</v>
      </c>
      <c r="L572" s="6">
        <f>J572*'Input Data'!AG586</f>
        <v>0</v>
      </c>
      <c r="M572" s="6">
        <f t="shared" si="19"/>
        <v>138.76400000000001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Data'!P587</f>
        <v>101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8"/>
        <v>120</v>
      </c>
      <c r="K573" s="6">
        <f>J573*'Input Data'!AF587</f>
        <v>15.600000000000001</v>
      </c>
      <c r="L573" s="6">
        <f>J573*'Input Data'!AG587</f>
        <v>0</v>
      </c>
      <c r="M573" s="6">
        <f t="shared" si="19"/>
        <v>135.6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Data'!P588</f>
        <v>96.5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8"/>
        <v>115.5</v>
      </c>
      <c r="K574" s="6">
        <f>J574*'Input Data'!AF588</f>
        <v>15.015000000000001</v>
      </c>
      <c r="L574" s="6">
        <f>J574*'Input Data'!AG588</f>
        <v>0</v>
      </c>
      <c r="M574" s="6">
        <f t="shared" si="19"/>
        <v>130.51499999999999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Data'!P589</f>
        <v>116.5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8"/>
        <v>135.5</v>
      </c>
      <c r="K575" s="6">
        <f>J575*'Input Data'!AF589</f>
        <v>17.615000000000002</v>
      </c>
      <c r="L575" s="6">
        <f>J575*'Input Data'!AG589</f>
        <v>0</v>
      </c>
      <c r="M575" s="6">
        <f t="shared" si="19"/>
        <v>153.11500000000001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Data'!P590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8"/>
        <v>133.5</v>
      </c>
      <c r="K576" s="6">
        <f>J576*'Input Data'!AF590</f>
        <v>17.355</v>
      </c>
      <c r="L576" s="6">
        <f>J576*'Input Data'!AG590</f>
        <v>0</v>
      </c>
      <c r="M576" s="6">
        <f t="shared" si="19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Data'!P591</f>
        <v>98.3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8"/>
        <v>111.3</v>
      </c>
      <c r="K577" s="6">
        <f>J577*'Input Data'!AF591</f>
        <v>14.468999999999999</v>
      </c>
      <c r="L577" s="6">
        <f>J577*'Input Data'!AG591</f>
        <v>0</v>
      </c>
      <c r="M577" s="6">
        <f t="shared" si="19"/>
        <v>125.76899999999999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Data'!P592</f>
        <v>85.5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8"/>
        <v>104.5</v>
      </c>
      <c r="K578" s="6">
        <f>J578*'Input Data'!AF592</f>
        <v>13.585000000000001</v>
      </c>
      <c r="L578" s="6">
        <f>J578*'Input Data'!AG592</f>
        <v>0</v>
      </c>
      <c r="M578" s="6">
        <f t="shared" si="19"/>
        <v>118.08500000000001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Data'!P593</f>
        <v>100.8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8"/>
        <v>119.8</v>
      </c>
      <c r="K579" s="6">
        <f>J579*'Input Data'!AF593</f>
        <v>15.574</v>
      </c>
      <c r="L579" s="6">
        <f>J579*'Input Data'!AG593</f>
        <v>0</v>
      </c>
      <c r="M579" s="6">
        <f t="shared" si="19"/>
        <v>135.374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Data'!P594</f>
        <v>104.9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8"/>
        <v>108.9</v>
      </c>
      <c r="K580" s="6">
        <f>J580*'Input Data'!AF594</f>
        <v>14.157000000000002</v>
      </c>
      <c r="L580" s="6">
        <f>J580*'Input Data'!AG594</f>
        <v>0</v>
      </c>
      <c r="M580" s="6">
        <f t="shared" si="19"/>
        <v>123.057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Data'!P595</f>
        <v>104.9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8"/>
        <v>117.9</v>
      </c>
      <c r="K581" s="6">
        <f>J581*'Input Data'!AF595</f>
        <v>15.327000000000002</v>
      </c>
      <c r="L581" s="6">
        <f>J581*'Input Data'!AG595</f>
        <v>0</v>
      </c>
      <c r="M581" s="6">
        <f t="shared" si="19"/>
        <v>133.227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Data'!P596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8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9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Data'!P597</f>
        <v>106.6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8"/>
        <v>110.6</v>
      </c>
      <c r="K583" s="6">
        <f>J583*'Input Data'!AF597</f>
        <v>14.378</v>
      </c>
      <c r="L583" s="6">
        <f>J583*'Input Data'!AG597</f>
        <v>0</v>
      </c>
      <c r="M583" s="6">
        <f t="shared" si="19"/>
        <v>124.97799999999999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Data'!P598</f>
        <v>106.6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8"/>
        <v>119.6</v>
      </c>
      <c r="K584" s="6">
        <f>J584*'Input Data'!AF598</f>
        <v>15.548</v>
      </c>
      <c r="L584" s="6">
        <f>J584*'Input Data'!AG598</f>
        <v>0</v>
      </c>
      <c r="M584" s="6">
        <f t="shared" si="19"/>
        <v>135.148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Data'!P599</f>
        <v>108.5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8"/>
        <v>112.5</v>
      </c>
      <c r="K585" s="6">
        <f>J585*'Input Data'!AF599</f>
        <v>14.625</v>
      </c>
      <c r="L585" s="6">
        <f>J585*'Input Data'!AG599</f>
        <v>0</v>
      </c>
      <c r="M585" s="6">
        <f t="shared" si="19"/>
        <v>127.125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Data'!P600</f>
        <v>108.5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8"/>
        <v>121.5</v>
      </c>
      <c r="K586" s="6">
        <f>J586*'Input Data'!AF600</f>
        <v>15.795</v>
      </c>
      <c r="L586" s="6">
        <f>J586*'Input Data'!AG600</f>
        <v>0</v>
      </c>
      <c r="M586" s="6">
        <f t="shared" si="19"/>
        <v>137.29499999999999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Data'!P601</f>
        <v>115.3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8"/>
        <v>134.30000000000001</v>
      </c>
      <c r="K587" s="6">
        <f>J587*'Input Data'!AF601</f>
        <v>17.459000000000003</v>
      </c>
      <c r="L587" s="6">
        <f>J587*'Input Data'!AG601</f>
        <v>0</v>
      </c>
      <c r="M587" s="6">
        <f t="shared" si="19"/>
        <v>151.75900000000001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Data'!P602</f>
        <v>121.8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8"/>
        <v>140.80000000000001</v>
      </c>
      <c r="K588" s="6">
        <f>J588*'Input Data'!AF602</f>
        <v>18.304000000000002</v>
      </c>
      <c r="L588" s="6">
        <f>J588*'Input Data'!AG602</f>
        <v>0</v>
      </c>
      <c r="M588" s="6">
        <f t="shared" si="19"/>
        <v>159.10400000000001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Data'!P603</f>
        <v>101.8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8"/>
        <v>120.8</v>
      </c>
      <c r="K589" s="6">
        <f>J589*'Input Data'!AF603</f>
        <v>15.704000000000001</v>
      </c>
      <c r="L589" s="6">
        <f>J589*'Input Data'!AG603</f>
        <v>0</v>
      </c>
      <c r="M589" s="6">
        <f t="shared" si="19"/>
        <v>136.50399999999999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Data'!P604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8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9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Data'!P605</f>
        <v>100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20">SUM(E591:I591)</f>
        <v>104</v>
      </c>
      <c r="K591" s="6">
        <f>J591*'Input Data'!AF605</f>
        <v>13.52</v>
      </c>
      <c r="L591" s="6">
        <f>J591*'Input Data'!AG605</f>
        <v>0</v>
      </c>
      <c r="M591" s="6">
        <f t="shared" ref="M591:M602" si="21">SUM(J591:L591)</f>
        <v>117.52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Data'!P606</f>
        <v>100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20"/>
        <v>113</v>
      </c>
      <c r="K592" s="6">
        <f>J592*'Input Data'!AF606</f>
        <v>14.690000000000001</v>
      </c>
      <c r="L592" s="6">
        <f>J592*'Input Data'!AG606</f>
        <v>0</v>
      </c>
      <c r="M592" s="6">
        <f t="shared" si="21"/>
        <v>127.69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Data'!P607</f>
        <v>91.5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20"/>
        <v>110.5</v>
      </c>
      <c r="K593" s="6">
        <f>J593*'Input Data'!AF607</f>
        <v>14.365</v>
      </c>
      <c r="L593" s="6">
        <f>J593*'Input Data'!AG607</f>
        <v>0</v>
      </c>
      <c r="M593" s="6">
        <f t="shared" si="21"/>
        <v>124.86499999999999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Data'!P608</f>
        <v>87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20"/>
        <v>106</v>
      </c>
      <c r="K594" s="6">
        <f>J594*'Input Data'!AF608</f>
        <v>13.780000000000001</v>
      </c>
      <c r="L594" s="6">
        <f>J594*'Input Data'!AG608</f>
        <v>0</v>
      </c>
      <c r="M594" s="6">
        <f t="shared" si="21"/>
        <v>119.78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Data'!P609</f>
        <v>113.7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20"/>
        <v>132.69999999999999</v>
      </c>
      <c r="K595" s="6">
        <f>J595*'Input Data'!AF609</f>
        <v>17.250999999999998</v>
      </c>
      <c r="L595" s="6">
        <f>J595*'Input Data'!AG609</f>
        <v>0</v>
      </c>
      <c r="M595" s="6">
        <f t="shared" si="21"/>
        <v>149.95099999999999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Data'!P610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20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21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Data'!P611</f>
        <v>100.1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20"/>
        <v>104.1</v>
      </c>
      <c r="K597" s="6">
        <f>J597*'Input Data'!AF611</f>
        <v>13.532999999999999</v>
      </c>
      <c r="L597" s="6">
        <f>J597*'Input Data'!AG611</f>
        <v>0</v>
      </c>
      <c r="M597" s="6">
        <f t="shared" si="21"/>
        <v>117.633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Data'!P612</f>
        <v>100.1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20"/>
        <v>113.1</v>
      </c>
      <c r="K598" s="6">
        <f>J598*'Input Data'!AF612</f>
        <v>14.702999999999999</v>
      </c>
      <c r="L598" s="6">
        <f>J598*'Input Data'!AG612</f>
        <v>0</v>
      </c>
      <c r="M598" s="6">
        <f t="shared" si="21"/>
        <v>127.803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Data'!P613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20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21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Data'!P614</f>
        <v>100.5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20"/>
        <v>104.5</v>
      </c>
      <c r="K600" s="6">
        <f>J600*'Input Data'!AF614</f>
        <v>13.585000000000001</v>
      </c>
      <c r="L600" s="6">
        <f>J600*'Input Data'!AG614</f>
        <v>0</v>
      </c>
      <c r="M600" s="6">
        <f t="shared" si="21"/>
        <v>118.08500000000001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Data'!P615</f>
        <v>100.5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20"/>
        <v>113.5</v>
      </c>
      <c r="K601" s="6">
        <f>J601*'Input Data'!AF615</f>
        <v>14.755000000000001</v>
      </c>
      <c r="L601" s="6">
        <f>J601*'Input Data'!AG615</f>
        <v>0</v>
      </c>
      <c r="M601" s="6">
        <f t="shared" si="21"/>
        <v>128.255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Data'!P616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20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21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Data'!P617</f>
        <v>114.3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2">SUM(E603:I603)</f>
        <v>127.3</v>
      </c>
      <c r="K603" s="6">
        <f>J603*'Input Data'!AF617</f>
        <v>16.548999999999999</v>
      </c>
      <c r="L603" s="6">
        <f>J603*'Input Data'!AG617</f>
        <v>0</v>
      </c>
      <c r="M603" s="6">
        <f t="shared" ref="M603:M608" si="23">SUM(J603:L603)</f>
        <v>143.84899999999999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Data'!P618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2"/>
        <v>105.3</v>
      </c>
      <c r="K604" s="6">
        <f>J604*'Input Data'!AF618</f>
        <v>13.689</v>
      </c>
      <c r="L604" s="6">
        <f>J604*'Input Data'!AG618</f>
        <v>0</v>
      </c>
      <c r="M604" s="6">
        <f t="shared" si="23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Data'!P619</f>
        <v>98.5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2"/>
        <v>111.5</v>
      </c>
      <c r="K605" s="6">
        <f>J605*'Input Data'!AF619</f>
        <v>14.495000000000001</v>
      </c>
      <c r="L605" s="6">
        <f>J605*'Input Data'!AG619</f>
        <v>0</v>
      </c>
      <c r="M605" s="6">
        <f t="shared" si="23"/>
        <v>125.995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Data'!P620</f>
        <v>89.2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2"/>
        <v>108.2</v>
      </c>
      <c r="K606" s="6">
        <f>J606*'Input Data'!AF620</f>
        <v>14.066000000000001</v>
      </c>
      <c r="L606" s="6">
        <f>J606*'Input Data'!AG620</f>
        <v>0</v>
      </c>
      <c r="M606" s="6">
        <f t="shared" si="23"/>
        <v>122.26600000000001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Data'!P621</f>
        <v>84.7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2"/>
        <v>103.7</v>
      </c>
      <c r="K607" s="6">
        <f>J607*'Input Data'!AF621</f>
        <v>13.481000000000002</v>
      </c>
      <c r="L607" s="6">
        <f>J607*'Input Data'!AG621</f>
        <v>0</v>
      </c>
      <c r="M607" s="6">
        <f t="shared" si="23"/>
        <v>117.18100000000001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Data'!P622</f>
        <v>81.7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2"/>
        <v>100.7</v>
      </c>
      <c r="K608" s="6">
        <f>J608*'Input Data'!AF622</f>
        <v>13.091000000000001</v>
      </c>
      <c r="L608" s="6">
        <f>J608*'Input Data'!AG622</f>
        <v>0</v>
      </c>
      <c r="M608" s="6">
        <f t="shared" si="23"/>
        <v>113.791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Data'!P623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2" si="24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2" si="25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Data'!P624</f>
        <v>98.2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4"/>
        <v>102.2</v>
      </c>
      <c r="K610" s="6">
        <f>J610*'Input Data'!AF624</f>
        <v>13.286000000000001</v>
      </c>
      <c r="L610" s="6">
        <f>J610*'Input Data'!AG624</f>
        <v>0</v>
      </c>
      <c r="M610" s="6">
        <f t="shared" si="25"/>
        <v>115.486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Data'!P625</f>
        <v>98.2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4"/>
        <v>111.2</v>
      </c>
      <c r="K611" s="6">
        <f>J611*'Input Data'!AF625</f>
        <v>14.456000000000001</v>
      </c>
      <c r="L611" s="6">
        <f>J611*'Input Data'!AG625</f>
        <v>0</v>
      </c>
      <c r="M611" s="6">
        <f t="shared" si="25"/>
        <v>125.65600000000001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Data'!P626</f>
        <v>90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4"/>
        <v>109</v>
      </c>
      <c r="K612" s="6">
        <f>J612*'Input Data'!AF626</f>
        <v>14.17</v>
      </c>
      <c r="L612" s="6">
        <f>J612*'Input Data'!AG626</f>
        <v>0</v>
      </c>
      <c r="M612" s="6">
        <f t="shared" si="25"/>
        <v>123.17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Data'!P627</f>
        <v>85.5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ref="J613:J616" si="26">SUM(E613:I613)</f>
        <v>104.5</v>
      </c>
      <c r="K613" s="6">
        <f>J613*'Input Data'!AF627</f>
        <v>13.585000000000001</v>
      </c>
      <c r="L613" s="6">
        <f>J613*'Input Data'!AG627</f>
        <v>0</v>
      </c>
      <c r="M613" s="6">
        <f t="shared" ref="M613:M616" si="27">SUM(J613:L613)</f>
        <v>118.08500000000001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Data'!P628</f>
        <v>112.6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6"/>
        <v>131.6</v>
      </c>
      <c r="K614" s="6">
        <f>J614*'Input Data'!AF628</f>
        <v>17.108000000000001</v>
      </c>
      <c r="L614" s="6">
        <f>J614*'Input Data'!AG628</f>
        <v>0</v>
      </c>
      <c r="M614" s="6">
        <f t="shared" si="27"/>
        <v>148.708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Data'!P629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6"/>
        <v>114</v>
      </c>
      <c r="K615" s="6">
        <f>J615*'Input Data'!AF629</f>
        <v>14.82</v>
      </c>
      <c r="L615" s="6">
        <f>J615*'Input Data'!AG629</f>
        <v>0</v>
      </c>
      <c r="M615" s="6">
        <f t="shared" si="27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Data'!P630</f>
        <v>98.2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6"/>
        <v>102.2</v>
      </c>
      <c r="K616" s="6">
        <f>J616*'Input Data'!AF630</f>
        <v>13.286000000000001</v>
      </c>
      <c r="L616" s="6">
        <f>J616*'Input Data'!AG630</f>
        <v>0</v>
      </c>
      <c r="M616" s="6">
        <f t="shared" si="27"/>
        <v>115.486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Data'!P631</f>
        <v>98.2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8">SUM(E617:I617)</f>
        <v>111.2</v>
      </c>
      <c r="K617" s="6">
        <f>J617*'Input Data'!AF631</f>
        <v>14.456000000000001</v>
      </c>
      <c r="L617" s="6">
        <f>J617*'Input Data'!AG631</f>
        <v>0</v>
      </c>
      <c r="M617" s="6">
        <f t="shared" ref="M617:M622" si="29">SUM(J617:L617)</f>
        <v>125.65600000000001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Data'!P632</f>
        <v>85.5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8"/>
        <v>104.5</v>
      </c>
      <c r="K618" s="6">
        <f>J618*'Input Data'!AF632</f>
        <v>13.585000000000001</v>
      </c>
      <c r="L618" s="6">
        <f>J618*'Input Data'!AG632</f>
        <v>0</v>
      </c>
      <c r="M618" s="6">
        <f t="shared" si="29"/>
        <v>118.08500000000001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Data'!P633</f>
        <v>121.6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8"/>
        <v>140.6</v>
      </c>
      <c r="K619" s="6">
        <f>J619*'Input Data'!AF633</f>
        <v>18.277999999999999</v>
      </c>
      <c r="L619" s="6">
        <f>J619*'Input Data'!AG633</f>
        <v>0</v>
      </c>
      <c r="M619" s="6">
        <f t="shared" si="29"/>
        <v>158.87799999999999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Data'!P634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8"/>
        <v>114</v>
      </c>
      <c r="K620" s="6">
        <f>J620*'Input Data'!AF634</f>
        <v>14.82</v>
      </c>
      <c r="L620" s="6">
        <f>J620*'Input Data'!AG634</f>
        <v>0</v>
      </c>
      <c r="M620" s="6">
        <f t="shared" si="29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Data'!P635</f>
        <v>98.5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8"/>
        <v>102.5</v>
      </c>
      <c r="K621" s="6">
        <f>J621*'Input Data'!AF635</f>
        <v>13.325000000000001</v>
      </c>
      <c r="L621" s="6">
        <f>J621*'Input Data'!AG635</f>
        <v>0</v>
      </c>
      <c r="M621" s="6">
        <f t="shared" si="29"/>
        <v>115.825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Data'!P636</f>
        <v>98.5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8"/>
        <v>111.5</v>
      </c>
      <c r="K622" s="6">
        <f>J622*'Input Data'!AF636</f>
        <v>14.495000000000001</v>
      </c>
      <c r="L622" s="6">
        <f>J622*'Input Data'!AG636</f>
        <v>0</v>
      </c>
      <c r="M622" s="6">
        <f t="shared" si="29"/>
        <v>125.995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Data'!P637</f>
        <v>90.4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30">SUM(E623:I623)</f>
        <v>109.4</v>
      </c>
      <c r="K623" s="6">
        <f>J623*'Input Data'!AF637</f>
        <v>14.222000000000001</v>
      </c>
      <c r="L623" s="6">
        <f>J623*'Input Data'!AG637</f>
        <v>0</v>
      </c>
      <c r="M623" s="6">
        <f t="shared" ref="M623:M638" si="31">SUM(J623:L623)</f>
        <v>123.62200000000001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Data'!P638</f>
        <v>85.9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30"/>
        <v>104.9</v>
      </c>
      <c r="K624" s="6">
        <f>J624*'Input Data'!AF638</f>
        <v>13.637</v>
      </c>
      <c r="L624" s="6">
        <f>J624*'Input Data'!AG638</f>
        <v>0</v>
      </c>
      <c r="M624" s="6">
        <f t="shared" si="31"/>
        <v>118.53700000000001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Data'!P639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30"/>
        <v>114</v>
      </c>
      <c r="K625" s="6">
        <f>J625*'Input Data'!AF639</f>
        <v>14.82</v>
      </c>
      <c r="L625" s="6">
        <f>J625*'Input Data'!AG639</f>
        <v>0</v>
      </c>
      <c r="M625" s="6">
        <f t="shared" si="31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Data'!P640</f>
        <v>98.9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30"/>
        <v>102.9</v>
      </c>
      <c r="K626" s="6">
        <f>J626*'Input Data'!AF640</f>
        <v>13.377000000000001</v>
      </c>
      <c r="L626" s="6">
        <f>J626*'Input Data'!AG640</f>
        <v>0</v>
      </c>
      <c r="M626" s="6">
        <f t="shared" si="31"/>
        <v>116.277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Data'!P641</f>
        <v>98.9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30"/>
        <v>111.9</v>
      </c>
      <c r="K627" s="6">
        <f>J627*'Input Data'!AF641</f>
        <v>14.547000000000001</v>
      </c>
      <c r="L627" s="6">
        <f>J627*'Input Data'!AG641</f>
        <v>0</v>
      </c>
      <c r="M627" s="6">
        <f t="shared" si="31"/>
        <v>126.447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Data'!P642</f>
        <v>123.3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30"/>
        <v>142.30000000000001</v>
      </c>
      <c r="K628" s="6">
        <f>J628*'Input Data'!AF642</f>
        <v>18.499000000000002</v>
      </c>
      <c r="L628" s="6">
        <f>J628*'Input Data'!AG642</f>
        <v>0</v>
      </c>
      <c r="M628" s="6">
        <f t="shared" si="31"/>
        <v>160.79900000000001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Data'!P643</f>
        <v>137.80000000000001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30"/>
        <v>156.80000000000001</v>
      </c>
      <c r="K629" s="6">
        <f>J629*'Input Data'!AF643</f>
        <v>20.384000000000004</v>
      </c>
      <c r="L629" s="6">
        <f>J629*'Input Data'!AG643</f>
        <v>0</v>
      </c>
      <c r="M629" s="6">
        <f t="shared" si="31"/>
        <v>177.18400000000003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Data'!P644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30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31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Data'!P645</f>
        <v>100.6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30"/>
        <v>113.6</v>
      </c>
      <c r="K631" s="6">
        <f>J631*'Input Data'!AF645</f>
        <v>14.767999999999999</v>
      </c>
      <c r="L631" s="6">
        <f>J631*'Input Data'!AG645</f>
        <v>0</v>
      </c>
      <c r="M631" s="6">
        <f t="shared" si="31"/>
        <v>128.36799999999999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Data'!P646</f>
        <v>101.8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30"/>
        <v>105.8</v>
      </c>
      <c r="K632" s="6">
        <f>J632*'Input Data'!AF646</f>
        <v>13.754</v>
      </c>
      <c r="L632" s="6">
        <f>J632*'Input Data'!AG646</f>
        <v>0</v>
      </c>
      <c r="M632" s="6">
        <f t="shared" si="31"/>
        <v>119.554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Data'!P647</f>
        <v>101.8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30"/>
        <v>114.8</v>
      </c>
      <c r="K633" s="6">
        <f>J633*'Input Data'!AF647</f>
        <v>14.923999999999999</v>
      </c>
      <c r="L633" s="6">
        <f>J633*'Input Data'!AG647</f>
        <v>0</v>
      </c>
      <c r="M633" s="6">
        <f t="shared" si="31"/>
        <v>129.72399999999999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Data'!P648</f>
        <v>88.6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30"/>
        <v>107.6</v>
      </c>
      <c r="K634" s="6">
        <f>J634*'Input Data'!AF648</f>
        <v>13.988</v>
      </c>
      <c r="L634" s="6">
        <f>J634*'Input Data'!AG648</f>
        <v>0</v>
      </c>
      <c r="M634" s="6">
        <f t="shared" si="31"/>
        <v>121.58799999999999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Data'!P649</f>
        <v>103.9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30"/>
        <v>122.9</v>
      </c>
      <c r="K635" s="6">
        <f>J635*'Input Data'!AF649</f>
        <v>15.977000000000002</v>
      </c>
      <c r="L635" s="6">
        <f>J635*'Input Data'!AG649</f>
        <v>0</v>
      </c>
      <c r="M635" s="6">
        <f t="shared" si="31"/>
        <v>138.87700000000001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Data'!P650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30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31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Data'!P651</f>
        <v>98.3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30"/>
        <v>102.3</v>
      </c>
      <c r="K637" s="6">
        <f>J637*'Input Data'!AF651</f>
        <v>13.298999999999999</v>
      </c>
      <c r="L637" s="6">
        <f>J637*'Input Data'!AG651</f>
        <v>0</v>
      </c>
      <c r="M637" s="6">
        <f t="shared" si="31"/>
        <v>115.59899999999999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Data'!P652</f>
        <v>98.3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30"/>
        <v>111.3</v>
      </c>
      <c r="K638" s="6">
        <f>J638*'Input Data'!AF652</f>
        <v>14.468999999999999</v>
      </c>
      <c r="L638" s="6">
        <f>J638*'Input Data'!AG652</f>
        <v>0</v>
      </c>
      <c r="M638" s="6">
        <f t="shared" si="31"/>
        <v>125.76899999999999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Data'!P653</f>
        <v>103.2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32">SUM(E639:I639)</f>
        <v>122.2</v>
      </c>
      <c r="K639" s="6">
        <f>J639*'Input Data'!AF653</f>
        <v>15.886000000000001</v>
      </c>
      <c r="L639" s="6">
        <f>J639*'Input Data'!AG653</f>
        <v>0</v>
      </c>
      <c r="M639" s="6">
        <f t="shared" ref="M639:M663" si="33">SUM(J639:L639)</f>
        <v>138.08600000000001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Data'!P654</f>
        <v>85.5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2"/>
        <v>104.5</v>
      </c>
      <c r="K640" s="6">
        <f>J640*'Input Data'!AF654</f>
        <v>13.585000000000001</v>
      </c>
      <c r="L640" s="6">
        <f>J640*'Input Data'!AG654</f>
        <v>0</v>
      </c>
      <c r="M640" s="6">
        <f t="shared" si="33"/>
        <v>118.08500000000001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Data'!P655</f>
        <v>132.30000000000001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2"/>
        <v>151.30000000000001</v>
      </c>
      <c r="K641" s="6">
        <f>J641*'Input Data'!AF655</f>
        <v>19.669</v>
      </c>
      <c r="L641" s="6">
        <f>J641*'Input Data'!AG655</f>
        <v>0</v>
      </c>
      <c r="M641" s="6">
        <f t="shared" si="33"/>
        <v>170.96900000000002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Data'!P656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2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3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Data'!P657</f>
        <v>105.9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2"/>
        <v>118.9</v>
      </c>
      <c r="K643" s="6">
        <f>J643*'Input Data'!AF657</f>
        <v>15.457000000000001</v>
      </c>
      <c r="L643" s="6">
        <f>J643*'Input Data'!AG657</f>
        <v>0</v>
      </c>
      <c r="M643" s="6">
        <f t="shared" si="33"/>
        <v>134.357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Data'!P658</f>
        <v>119.1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2"/>
        <v>138.1</v>
      </c>
      <c r="K644" s="6">
        <f>J644*'Input Data'!AF658</f>
        <v>17.952999999999999</v>
      </c>
      <c r="L644" s="6">
        <f>J644*'Input Data'!AG658</f>
        <v>0</v>
      </c>
      <c r="M644" s="6">
        <f t="shared" si="33"/>
        <v>156.053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Data'!P659</f>
        <v>117.9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2"/>
        <v>136.9</v>
      </c>
      <c r="K645" s="6">
        <f>J645*'Input Data'!AF659</f>
        <v>17.797000000000001</v>
      </c>
      <c r="L645" s="6">
        <f>J645*'Input Data'!AG659</f>
        <v>0</v>
      </c>
      <c r="M645" s="6">
        <f t="shared" si="33"/>
        <v>154.697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Data'!P660</f>
        <v>97.9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2"/>
        <v>116.9</v>
      </c>
      <c r="K646" s="6">
        <f>J646*'Input Data'!AF660</f>
        <v>15.197000000000001</v>
      </c>
      <c r="L646" s="6">
        <f>J646*'Input Data'!AG660</f>
        <v>0</v>
      </c>
      <c r="M646" s="6">
        <f t="shared" si="33"/>
        <v>132.09700000000001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Data'!P661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2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3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Data'!P662</f>
        <v>97.1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2"/>
        <v>101.1</v>
      </c>
      <c r="K648" s="6">
        <f>J648*'Input Data'!AF662</f>
        <v>13.142999999999999</v>
      </c>
      <c r="L648" s="6">
        <f>J648*'Input Data'!AG662</f>
        <v>0</v>
      </c>
      <c r="M648" s="6">
        <f t="shared" si="33"/>
        <v>114.24299999999999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Data'!P663</f>
        <v>100.4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2"/>
        <v>113.4</v>
      </c>
      <c r="K649" s="6">
        <f>J649*'Input Data'!AF663</f>
        <v>14.742000000000001</v>
      </c>
      <c r="L649" s="6">
        <f>J649*'Input Data'!AG663</f>
        <v>0</v>
      </c>
      <c r="M649" s="6">
        <f t="shared" si="33"/>
        <v>128.142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Data'!P664</f>
        <v>105.2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2"/>
        <v>109.2</v>
      </c>
      <c r="K650" s="6">
        <f>J650*'Input Data'!AF664</f>
        <v>14.196000000000002</v>
      </c>
      <c r="L650" s="6">
        <f>J650*'Input Data'!AG664</f>
        <v>0</v>
      </c>
      <c r="M650" s="6">
        <f t="shared" si="33"/>
        <v>123.396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Data'!P665</f>
        <v>105.2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2"/>
        <v>118.2</v>
      </c>
      <c r="K651" s="6">
        <f>J651*'Input Data'!AF665</f>
        <v>15.366000000000001</v>
      </c>
      <c r="L651" s="6">
        <f>J651*'Input Data'!AG665</f>
        <v>0</v>
      </c>
      <c r="M651" s="6">
        <f t="shared" si="33"/>
        <v>133.566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Data'!P666</f>
        <v>118.5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2"/>
        <v>137.5</v>
      </c>
      <c r="K652" s="6">
        <f>J652*'Input Data'!AF666</f>
        <v>17.875</v>
      </c>
      <c r="L652" s="6">
        <f>J652*'Input Data'!AG666</f>
        <v>0</v>
      </c>
      <c r="M652" s="6">
        <f t="shared" si="33"/>
        <v>155.375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Data'!P667</f>
        <v>117.3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2"/>
        <v>136.30000000000001</v>
      </c>
      <c r="K653" s="6">
        <f>J653*'Input Data'!AF667</f>
        <v>17.719000000000001</v>
      </c>
      <c r="L653" s="6">
        <f>J653*'Input Data'!AG667</f>
        <v>0</v>
      </c>
      <c r="M653" s="6">
        <f t="shared" si="33"/>
        <v>154.01900000000001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Data'!P668</f>
        <v>97.3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2"/>
        <v>116.3</v>
      </c>
      <c r="K654" s="6">
        <f>J654*'Input Data'!AF668</f>
        <v>15.119</v>
      </c>
      <c r="L654" s="6">
        <f>J654*'Input Data'!AG668</f>
        <v>0</v>
      </c>
      <c r="M654" s="6">
        <f t="shared" si="33"/>
        <v>131.41899999999998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Data'!P669</f>
        <v>97.1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2"/>
        <v>101.1</v>
      </c>
      <c r="K655" s="6">
        <f>J655*'Input Data'!AF669</f>
        <v>13.142999999999999</v>
      </c>
      <c r="L655" s="6">
        <f>J655*'Input Data'!AG669</f>
        <v>0</v>
      </c>
      <c r="M655" s="6">
        <f t="shared" si="33"/>
        <v>114.24299999999999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Data'!P670</f>
        <v>97.1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2"/>
        <v>110.1</v>
      </c>
      <c r="K656" s="6">
        <f>J656*'Input Data'!AF670</f>
        <v>14.313000000000001</v>
      </c>
      <c r="L656" s="6">
        <f>J656*'Input Data'!AG670</f>
        <v>0</v>
      </c>
      <c r="M656" s="6">
        <f t="shared" si="33"/>
        <v>124.413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Data'!P671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2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3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Data'!P672</f>
        <v>102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2"/>
        <v>106</v>
      </c>
      <c r="K658" s="6">
        <f>J658*'Input Data'!AF672</f>
        <v>13.780000000000001</v>
      </c>
      <c r="L658" s="6">
        <f>J658*'Input Data'!AG672</f>
        <v>0</v>
      </c>
      <c r="M658" s="6">
        <f t="shared" si="33"/>
        <v>119.78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Data'!P673</f>
        <v>102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2"/>
        <v>115</v>
      </c>
      <c r="K659" s="6">
        <f>J659*'Input Data'!AF673</f>
        <v>14.950000000000001</v>
      </c>
      <c r="L659" s="6">
        <f>J659*'Input Data'!AG673</f>
        <v>0</v>
      </c>
      <c r="M659" s="6">
        <f t="shared" si="33"/>
        <v>129.94999999999999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Data'!P674</f>
        <v>88.2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2"/>
        <v>107.2</v>
      </c>
      <c r="K660" s="6">
        <f>J660*'Input Data'!AF674</f>
        <v>13.936000000000002</v>
      </c>
      <c r="L660" s="6">
        <f>J660*'Input Data'!AG674</f>
        <v>0</v>
      </c>
      <c r="M660" s="6">
        <f t="shared" si="33"/>
        <v>121.13600000000001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Data'!P675</f>
        <v>80.3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2"/>
        <v>99.3</v>
      </c>
      <c r="K661" s="6">
        <f>J661*'Input Data'!AF675</f>
        <v>12.909000000000001</v>
      </c>
      <c r="L661" s="6">
        <f>J661*'Input Data'!AG675</f>
        <v>0</v>
      </c>
      <c r="M661" s="6">
        <f t="shared" si="33"/>
        <v>112.209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Data'!P676</f>
        <v>111.5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2"/>
        <v>130.5</v>
      </c>
      <c r="K662" s="6">
        <f>J662*'Input Data'!AF676</f>
        <v>16.965</v>
      </c>
      <c r="L662" s="6">
        <f>J662*'Input Data'!AG676</f>
        <v>0</v>
      </c>
      <c r="M662" s="6">
        <f t="shared" si="33"/>
        <v>147.465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Data'!P677</f>
        <v>68.599999999999994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2"/>
        <v>87.6</v>
      </c>
      <c r="K663" s="6">
        <f>J663*'Input Data'!AF677</f>
        <v>11.388</v>
      </c>
      <c r="L663" s="6">
        <f>J663*'Input Data'!AG677</f>
        <v>0</v>
      </c>
      <c r="M663" s="6">
        <f t="shared" si="33"/>
        <v>98.988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Data'!P678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4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5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Data'!P679</f>
        <v>109.2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4"/>
        <v>113.2</v>
      </c>
      <c r="K665" s="6">
        <f>J665*'Input Data'!AF679</f>
        <v>14.716000000000001</v>
      </c>
      <c r="L665" s="6">
        <f>J665*'Input Data'!AG679</f>
        <v>0</v>
      </c>
      <c r="M665" s="6">
        <f t="shared" si="35"/>
        <v>127.916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Data'!P680</f>
        <v>109.2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4"/>
        <v>122.2</v>
      </c>
      <c r="K666" s="6">
        <f>J666*'Input Data'!AF680</f>
        <v>15.886000000000001</v>
      </c>
      <c r="L666" s="6">
        <f>J666*'Input Data'!AG680</f>
        <v>0</v>
      </c>
      <c r="M666" s="6">
        <f t="shared" si="35"/>
        <v>138.08600000000001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Data'!P681</f>
        <v>96.1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4"/>
        <v>115.1</v>
      </c>
      <c r="K667" s="6">
        <f>J667*'Input Data'!AF681</f>
        <v>14.962999999999999</v>
      </c>
      <c r="L667" s="6">
        <f>J667*'Input Data'!AG681</f>
        <v>0</v>
      </c>
      <c r="M667" s="6">
        <f t="shared" si="35"/>
        <v>130.06299999999999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Data'!P682</f>
        <v>105.3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4"/>
        <v>118.3</v>
      </c>
      <c r="K668" s="6">
        <f>J668*'Input Data'!AF682</f>
        <v>15.379</v>
      </c>
      <c r="L668" s="6">
        <f>J668*'Input Data'!AG682</f>
        <v>0</v>
      </c>
      <c r="M668" s="6">
        <f t="shared" si="35"/>
        <v>133.679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Data'!P683</f>
        <v>87.3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4"/>
        <v>106.3</v>
      </c>
      <c r="K669" s="6">
        <f>J669*'Input Data'!AF683</f>
        <v>13.819000000000001</v>
      </c>
      <c r="L669" s="6">
        <f>J669*'Input Data'!AG683</f>
        <v>0</v>
      </c>
      <c r="M669" s="6">
        <f t="shared" si="35"/>
        <v>120.119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Data'!P684</f>
        <v>98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4"/>
        <v>117</v>
      </c>
      <c r="K670" s="6">
        <f>J670*'Input Data'!AF684</f>
        <v>15.21</v>
      </c>
      <c r="L670" s="6">
        <f>J670*'Input Data'!AG684</f>
        <v>0</v>
      </c>
      <c r="M670" s="6">
        <f t="shared" si="35"/>
        <v>132.21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Data'!P685</f>
        <v>116.5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4"/>
        <v>135.5</v>
      </c>
      <c r="K671" s="6">
        <f>J671*'Input Data'!AF685</f>
        <v>17.615000000000002</v>
      </c>
      <c r="L671" s="6">
        <f>J671*'Input Data'!AG685</f>
        <v>0</v>
      </c>
      <c r="M671" s="6">
        <f t="shared" si="35"/>
        <v>153.11500000000001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Data'!P686</f>
        <v>98.7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4"/>
        <v>111.7</v>
      </c>
      <c r="K672" s="6">
        <f>J672*'Input Data'!AF686</f>
        <v>14.521000000000001</v>
      </c>
      <c r="L672" s="6">
        <f>J672*'Input Data'!AG686</f>
        <v>0</v>
      </c>
      <c r="M672" s="6">
        <f t="shared" si="35"/>
        <v>126.221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Data'!P687</f>
        <v>103.5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4"/>
        <v>116.5</v>
      </c>
      <c r="K673" s="6">
        <f>J673*'Input Data'!AF687</f>
        <v>15.145000000000001</v>
      </c>
      <c r="L673" s="6">
        <f>J673*'Input Data'!AG687</f>
        <v>0</v>
      </c>
      <c r="M673" s="6">
        <f t="shared" si="35"/>
        <v>131.64500000000001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Data'!P688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4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5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Data'!P689</f>
        <v>105.1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4"/>
        <v>109.1</v>
      </c>
      <c r="K675" s="6">
        <f>J675*'Input Data'!AF689</f>
        <v>14.183</v>
      </c>
      <c r="L675" s="6">
        <f>J675*'Input Data'!AG689</f>
        <v>0</v>
      </c>
      <c r="M675" s="6">
        <f t="shared" si="35"/>
        <v>123.28299999999999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Data'!P690</f>
        <v>105.1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4"/>
        <v>118.1</v>
      </c>
      <c r="K676" s="6">
        <f>J676*'Input Data'!AF690</f>
        <v>15.353</v>
      </c>
      <c r="L676" s="6">
        <f>J676*'Input Data'!AG690</f>
        <v>0</v>
      </c>
      <c r="M676" s="6">
        <f t="shared" si="35"/>
        <v>133.453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Data'!P691</f>
        <v>118.3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4"/>
        <v>137.30000000000001</v>
      </c>
      <c r="K677" s="6">
        <f>J677*'Input Data'!AF691</f>
        <v>17.849000000000004</v>
      </c>
      <c r="L677" s="6">
        <f>J677*'Input Data'!AG691</f>
        <v>0</v>
      </c>
      <c r="M677" s="6">
        <f t="shared" si="35"/>
        <v>155.149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Data'!P692</f>
        <v>117.1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4"/>
        <v>136.1</v>
      </c>
      <c r="K678" s="6">
        <f>J678*'Input Data'!AF692</f>
        <v>17.693000000000001</v>
      </c>
      <c r="L678" s="6">
        <f>J678*'Input Data'!AG692</f>
        <v>0</v>
      </c>
      <c r="M678" s="6">
        <f t="shared" si="35"/>
        <v>153.79300000000001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Data'!P693</f>
        <v>97.1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4"/>
        <v>116.1</v>
      </c>
      <c r="K679" s="6">
        <f>J679*'Input Data'!AF693</f>
        <v>15.093</v>
      </c>
      <c r="L679" s="6">
        <f>J679*'Input Data'!AG693</f>
        <v>0</v>
      </c>
      <c r="M679" s="6">
        <f t="shared" si="35"/>
        <v>131.19299999999998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Data'!P694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4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5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Data'!P695</f>
        <v>97.1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4"/>
        <v>101.1</v>
      </c>
      <c r="K681" s="6">
        <f>J681*'Input Data'!AF695</f>
        <v>13.142999999999999</v>
      </c>
      <c r="L681" s="6">
        <f>J681*'Input Data'!AG695</f>
        <v>0</v>
      </c>
      <c r="M681" s="6">
        <f t="shared" si="35"/>
        <v>114.24299999999999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Data'!P696</f>
        <v>97.1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4"/>
        <v>110.1</v>
      </c>
      <c r="K682" s="6">
        <f>J682*'Input Data'!AF696</f>
        <v>14.313000000000001</v>
      </c>
      <c r="L682" s="6">
        <f>J682*'Input Data'!AG696</f>
        <v>0</v>
      </c>
      <c r="M682" s="6">
        <f t="shared" si="35"/>
        <v>124.413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Data'!P697</f>
        <v>103.8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6">SUM(E683:I683)</f>
        <v>107.8</v>
      </c>
      <c r="K683" s="6">
        <f>J683*'Input Data'!AF697</f>
        <v>14.013999999999999</v>
      </c>
      <c r="L683" s="6">
        <f>J683*'Input Data'!AG697</f>
        <v>0</v>
      </c>
      <c r="M683" s="6">
        <f t="shared" ref="M683:M716" si="37">SUM(J683:L683)</f>
        <v>121.81399999999999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Data'!P698</f>
        <v>103.8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6"/>
        <v>116.8</v>
      </c>
      <c r="K684" s="6">
        <f>J684*'Input Data'!AF698</f>
        <v>15.183999999999999</v>
      </c>
      <c r="L684" s="6">
        <f>J684*'Input Data'!AG698</f>
        <v>0</v>
      </c>
      <c r="M684" s="6">
        <f t="shared" si="37"/>
        <v>131.98400000000001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Data'!P699</f>
        <v>98.5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6"/>
        <v>102.5</v>
      </c>
      <c r="K685" s="6">
        <f>J685*'Input Data'!AF699</f>
        <v>13.325000000000001</v>
      </c>
      <c r="L685" s="6">
        <f>J685*'Input Data'!AG699</f>
        <v>0</v>
      </c>
      <c r="M685" s="6">
        <f t="shared" si="37"/>
        <v>115.825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Data'!P700</f>
        <v>98.5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6"/>
        <v>111.5</v>
      </c>
      <c r="K686" s="6">
        <f>J686*'Input Data'!AF700</f>
        <v>14.495000000000001</v>
      </c>
      <c r="L686" s="6">
        <f>J686*'Input Data'!AG700</f>
        <v>0</v>
      </c>
      <c r="M686" s="6">
        <f t="shared" si="37"/>
        <v>125.995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Data'!P701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6"/>
        <v>114</v>
      </c>
      <c r="K687" s="6">
        <f>J687*'Input Data'!AF701</f>
        <v>14.82</v>
      </c>
      <c r="L687" s="6">
        <f>J687*'Input Data'!AG701</f>
        <v>0</v>
      </c>
      <c r="M687" s="6">
        <f t="shared" si="37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Data'!P702</f>
        <v>98.5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6"/>
        <v>102.5</v>
      </c>
      <c r="K688" s="6">
        <f>J688*'Input Data'!AF702</f>
        <v>13.325000000000001</v>
      </c>
      <c r="L688" s="6">
        <f>J688*'Input Data'!AG702</f>
        <v>0</v>
      </c>
      <c r="M688" s="6">
        <f t="shared" si="37"/>
        <v>115.825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Data'!P703</f>
        <v>98.5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6"/>
        <v>111.5</v>
      </c>
      <c r="K689" s="6">
        <f>J689*'Input Data'!AF703</f>
        <v>14.495000000000001</v>
      </c>
      <c r="L689" s="6">
        <f>J689*'Input Data'!AG703</f>
        <v>0</v>
      </c>
      <c r="M689" s="6">
        <f t="shared" si="37"/>
        <v>125.995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Data'!P704</f>
        <v>89.2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6"/>
        <v>108.2</v>
      </c>
      <c r="K690" s="6">
        <f>J690*'Input Data'!AF704</f>
        <v>14.066000000000001</v>
      </c>
      <c r="L690" s="6">
        <f>J690*'Input Data'!AG704</f>
        <v>0</v>
      </c>
      <c r="M690" s="6">
        <f t="shared" si="37"/>
        <v>122.26600000000001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Data'!P705</f>
        <v>84.7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6"/>
        <v>103.7</v>
      </c>
      <c r="K691" s="6">
        <f>J691*'Input Data'!AF705</f>
        <v>13.481000000000002</v>
      </c>
      <c r="L691" s="6">
        <f>J691*'Input Data'!AG705</f>
        <v>0</v>
      </c>
      <c r="M691" s="6">
        <f t="shared" si="37"/>
        <v>117.18100000000001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Data'!P706</f>
        <v>101.7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6"/>
        <v>120.7</v>
      </c>
      <c r="K692" s="6">
        <f>J692*'Input Data'!AF706</f>
        <v>15.691000000000001</v>
      </c>
      <c r="L692" s="6">
        <f>J692*'Input Data'!AG706</f>
        <v>0</v>
      </c>
      <c r="M692" s="6">
        <f t="shared" si="37"/>
        <v>136.39099999999999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Data'!P707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6"/>
        <v>114</v>
      </c>
      <c r="K693" s="6">
        <f>J693*'Input Data'!AF707</f>
        <v>14.82</v>
      </c>
      <c r="L693" s="6">
        <f>J693*'Input Data'!AG707</f>
        <v>0</v>
      </c>
      <c r="M693" s="6">
        <f t="shared" si="37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Data'!P708</f>
        <v>99.2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6"/>
        <v>112.2</v>
      </c>
      <c r="K694" s="6">
        <f>J694*'Input Data'!AF708</f>
        <v>14.586</v>
      </c>
      <c r="L694" s="6">
        <f>J694*'Input Data'!AG708</f>
        <v>0</v>
      </c>
      <c r="M694" s="6">
        <f t="shared" si="37"/>
        <v>126.786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Data'!P709</f>
        <v>103.3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6"/>
        <v>107.3</v>
      </c>
      <c r="K695" s="6">
        <f>J695*'Input Data'!AF709</f>
        <v>13.949</v>
      </c>
      <c r="L695" s="6">
        <f>J695*'Input Data'!AG709</f>
        <v>0</v>
      </c>
      <c r="M695" s="6">
        <f t="shared" si="37"/>
        <v>121.249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Data'!P710</f>
        <v>103.3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6"/>
        <v>116.3</v>
      </c>
      <c r="K696" s="6">
        <f>J696*'Input Data'!AF710</f>
        <v>15.119</v>
      </c>
      <c r="L696" s="6">
        <f>J696*'Input Data'!AG710</f>
        <v>0</v>
      </c>
      <c r="M696" s="6">
        <f t="shared" si="37"/>
        <v>131.41899999999998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Data'!P711</f>
        <v>90.1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6"/>
        <v>109.1</v>
      </c>
      <c r="K697" s="6">
        <f>J697*'Input Data'!AF711</f>
        <v>14.183</v>
      </c>
      <c r="L697" s="6">
        <f>J697*'Input Data'!AG711</f>
        <v>0</v>
      </c>
      <c r="M697" s="6">
        <f t="shared" si="37"/>
        <v>123.28299999999999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Data'!P712</f>
        <v>103.3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6"/>
        <v>122.3</v>
      </c>
      <c r="K698" s="6">
        <f>J698*'Input Data'!AF712</f>
        <v>15.899000000000001</v>
      </c>
      <c r="L698" s="6">
        <f>J698*'Input Data'!AG712</f>
        <v>0</v>
      </c>
      <c r="M698" s="6">
        <f t="shared" si="37"/>
        <v>138.19900000000001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Data'!P713</f>
        <v>105.9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6"/>
        <v>109.9</v>
      </c>
      <c r="K699" s="6">
        <f>J699*'Input Data'!AF713</f>
        <v>14.287000000000001</v>
      </c>
      <c r="L699" s="6">
        <f>J699*'Input Data'!AG713</f>
        <v>0</v>
      </c>
      <c r="M699" s="6">
        <f t="shared" si="37"/>
        <v>124.18700000000001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Data'!P714</f>
        <v>105.9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6"/>
        <v>118.9</v>
      </c>
      <c r="K700" s="6">
        <f>J700*'Input Data'!AF714</f>
        <v>15.457000000000001</v>
      </c>
      <c r="L700" s="6">
        <f>J700*'Input Data'!AG714</f>
        <v>0</v>
      </c>
      <c r="M700" s="6">
        <f t="shared" si="37"/>
        <v>134.357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Data'!P715</f>
        <v>92.1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6"/>
        <v>111.1</v>
      </c>
      <c r="K701" s="6">
        <f>J701*'Input Data'!AF715</f>
        <v>14.443</v>
      </c>
      <c r="L701" s="6">
        <f>J701*'Input Data'!AG715</f>
        <v>0</v>
      </c>
      <c r="M701" s="6">
        <f t="shared" si="37"/>
        <v>125.54299999999999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Data'!P716</f>
        <v>109.1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6"/>
        <v>128.1</v>
      </c>
      <c r="K702" s="6">
        <f>J702*'Input Data'!AF716</f>
        <v>16.652999999999999</v>
      </c>
      <c r="L702" s="6">
        <f>J702*'Input Data'!AG716</f>
        <v>0</v>
      </c>
      <c r="M702" s="6">
        <f t="shared" si="37"/>
        <v>144.75299999999999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Data'!P717</f>
        <v>105.5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6"/>
        <v>124.5</v>
      </c>
      <c r="K703" s="6">
        <f>J703*'Input Data'!AF717</f>
        <v>16.185000000000002</v>
      </c>
      <c r="L703" s="6">
        <f>J703*'Input Data'!AG717</f>
        <v>0</v>
      </c>
      <c r="M703" s="6">
        <f t="shared" si="37"/>
        <v>140.685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Data'!P718</f>
        <v>96.5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6"/>
        <v>109.5</v>
      </c>
      <c r="K704" s="6">
        <f>J704*'Input Data'!AF718</f>
        <v>14.235000000000001</v>
      </c>
      <c r="L704" s="6">
        <f>J704*'Input Data'!AG718</f>
        <v>0</v>
      </c>
      <c r="M704" s="6">
        <f t="shared" si="37"/>
        <v>123.735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Data'!P719</f>
        <v>103.1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6"/>
        <v>122.1</v>
      </c>
      <c r="K705" s="6">
        <f>J705*'Input Data'!AF719</f>
        <v>15.872999999999999</v>
      </c>
      <c r="L705" s="6">
        <f>J705*'Input Data'!AG719</f>
        <v>0</v>
      </c>
      <c r="M705" s="6">
        <f t="shared" si="37"/>
        <v>137.97299999999998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Data'!P720</f>
        <v>84.4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6"/>
        <v>103.4</v>
      </c>
      <c r="K706" s="6">
        <f>J706*'Input Data'!AF720</f>
        <v>13.442000000000002</v>
      </c>
      <c r="L706" s="6">
        <f>J706*'Input Data'!AG720</f>
        <v>0</v>
      </c>
      <c r="M706" s="6">
        <f t="shared" si="37"/>
        <v>116.84200000000001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Data'!P721</f>
        <v>76.7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6"/>
        <v>95.7</v>
      </c>
      <c r="K707" s="6">
        <f>J707*'Input Data'!AF721</f>
        <v>12.441000000000001</v>
      </c>
      <c r="L707" s="6">
        <f>J707*'Input Data'!AG721</f>
        <v>0</v>
      </c>
      <c r="M707" s="6">
        <f t="shared" si="37"/>
        <v>108.14100000000001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Data'!P722</f>
        <v>126.7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6"/>
        <v>145.69999999999999</v>
      </c>
      <c r="K708" s="6">
        <f>J708*'Input Data'!AF722</f>
        <v>18.940999999999999</v>
      </c>
      <c r="L708" s="6">
        <f>J708*'Input Data'!AG722</f>
        <v>0</v>
      </c>
      <c r="M708" s="6">
        <f t="shared" si="37"/>
        <v>164.64099999999999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Data'!P723</f>
        <v>63.2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6"/>
        <v>82.2</v>
      </c>
      <c r="K709" s="6">
        <f>J709*'Input Data'!AF723</f>
        <v>10.686</v>
      </c>
      <c r="L709" s="6">
        <f>J709*'Input Data'!AG723</f>
        <v>0</v>
      </c>
      <c r="M709" s="6">
        <f t="shared" si="37"/>
        <v>92.885999999999996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Data'!P724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6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7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Data'!P725</f>
        <v>97.3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6"/>
        <v>110.3</v>
      </c>
      <c r="K711" s="6">
        <f>J711*'Input Data'!AF725</f>
        <v>14.339</v>
      </c>
      <c r="L711" s="6">
        <f>J711*'Input Data'!AG725</f>
        <v>0</v>
      </c>
      <c r="M711" s="6">
        <f t="shared" si="37"/>
        <v>124.639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Data'!P726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6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7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Data'!P727</f>
        <v>97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6"/>
        <v>110</v>
      </c>
      <c r="K713" s="6">
        <f>J713*'Input Data'!AF727</f>
        <v>14.3</v>
      </c>
      <c r="L713" s="6">
        <f>J713*'Input Data'!AG727</f>
        <v>0</v>
      </c>
      <c r="M713" s="6">
        <f t="shared" si="37"/>
        <v>124.3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Data'!P728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6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7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Data'!P729</f>
        <v>113.1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6"/>
        <v>117.1</v>
      </c>
      <c r="K715" s="6">
        <f>J715*'Input Data'!AF729</f>
        <v>5.8550000000000004</v>
      </c>
      <c r="L715" s="6">
        <f>J715*'Input Data'!AG729</f>
        <v>11.680725000000001</v>
      </c>
      <c r="M715" s="6">
        <f t="shared" si="37"/>
        <v>134.63572500000001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Data'!P730</f>
        <v>113.1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6"/>
        <v>137.29999999999998</v>
      </c>
      <c r="K716" s="6">
        <f>J716*'Input Data'!AF730</f>
        <v>6.8649999999999993</v>
      </c>
      <c r="L716" s="6">
        <f>J716*'Input Data'!AG730</f>
        <v>13.695675</v>
      </c>
      <c r="M716" s="6">
        <f t="shared" si="37"/>
        <v>157.86067499999999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Data'!P731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8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9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Data'!P732</f>
        <v>113.3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8"/>
        <v>117.3</v>
      </c>
      <c r="K718" s="6">
        <f>J718*'Input Data'!AF732</f>
        <v>5.8650000000000002</v>
      </c>
      <c r="L718" s="6">
        <f>J718*'Input Data'!AG732</f>
        <v>11.700675</v>
      </c>
      <c r="M718" s="6">
        <f t="shared" si="39"/>
        <v>134.86567499999998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Data'!P733</f>
        <v>113.3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8"/>
        <v>137.5</v>
      </c>
      <c r="K719" s="6">
        <f>J719*'Input Data'!AF733</f>
        <v>6.875</v>
      </c>
      <c r="L719" s="6">
        <f>J719*'Input Data'!AG733</f>
        <v>13.715625000000001</v>
      </c>
      <c r="M719" s="6">
        <f t="shared" si="39"/>
        <v>158.09062499999999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Data'!P734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8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9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Data'!P735</f>
        <v>113.1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8"/>
        <v>117.1</v>
      </c>
      <c r="K721" s="6">
        <f>J721*'Input Data'!AF735</f>
        <v>5.8550000000000004</v>
      </c>
      <c r="L721" s="6">
        <f>J721*'Input Data'!AG735</f>
        <v>11.680725000000001</v>
      </c>
      <c r="M721" s="6">
        <f t="shared" si="39"/>
        <v>134.63572500000001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Data'!P736</f>
        <v>113.1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8"/>
        <v>137.29999999999998</v>
      </c>
      <c r="K722" s="6">
        <f>J722*'Input Data'!AF736</f>
        <v>6.8649999999999993</v>
      </c>
      <c r="L722" s="6">
        <f>J722*'Input Data'!AG736</f>
        <v>13.695675</v>
      </c>
      <c r="M722" s="6">
        <f t="shared" si="39"/>
        <v>157.86067499999999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Data'!P737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8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9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Data'!P738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8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9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Data'!P739</f>
        <v>113.1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8"/>
        <v>117.1</v>
      </c>
      <c r="K725" s="6">
        <f>J725*'Input Data'!AF739</f>
        <v>5.8550000000000004</v>
      </c>
      <c r="L725" s="6">
        <f>J725*'Input Data'!AG739</f>
        <v>11.680725000000001</v>
      </c>
      <c r="M725" s="6">
        <f t="shared" si="39"/>
        <v>134.63572500000001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Data'!P740</f>
        <v>113.1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8"/>
        <v>137.29999999999998</v>
      </c>
      <c r="K726" s="6">
        <f>J726*'Input Data'!AF740</f>
        <v>6.8649999999999993</v>
      </c>
      <c r="L726" s="6">
        <f>J726*'Input Data'!AG740</f>
        <v>13.695675</v>
      </c>
      <c r="M726" s="6">
        <f t="shared" si="39"/>
        <v>157.86067499999999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Data'!P741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8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9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Data'!P742</f>
        <v>113.2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8"/>
        <v>137.4</v>
      </c>
      <c r="K728" s="6">
        <f>J728*'Input Data'!AF742</f>
        <v>6.870000000000001</v>
      </c>
      <c r="L728" s="6">
        <f>J728*'Input Data'!AG742</f>
        <v>13.705650000000002</v>
      </c>
      <c r="M728" s="6">
        <f t="shared" si="39"/>
        <v>157.97565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Data'!P743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8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9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Data'!P744</f>
        <v>113.8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8"/>
        <v>117.8</v>
      </c>
      <c r="K730" s="6">
        <f>J730*'Input Data'!AF744</f>
        <v>5.8900000000000006</v>
      </c>
      <c r="L730" s="6">
        <f>J730*'Input Data'!AG744</f>
        <v>11.75055</v>
      </c>
      <c r="M730" s="6">
        <f t="shared" si="39"/>
        <v>135.44055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Data'!P745</f>
        <v>113.8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40">SUM(E731:I731)</f>
        <v>138</v>
      </c>
      <c r="K731" s="6">
        <f>J731*'Input Data'!AF745</f>
        <v>6.9</v>
      </c>
      <c r="L731" s="6">
        <f>J731*'Input Data'!AG745</f>
        <v>13.765500000000001</v>
      </c>
      <c r="M731" s="6">
        <f t="shared" ref="M731:M749" si="41">SUM(J731:L731)</f>
        <v>158.66550000000001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Data'!P746</f>
        <v>113.7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40"/>
        <v>117.7</v>
      </c>
      <c r="K732" s="6">
        <f>J732*'Input Data'!AF746</f>
        <v>5.8850000000000007</v>
      </c>
      <c r="L732" s="6">
        <f>J732*'Input Data'!AG746</f>
        <v>11.740575000000002</v>
      </c>
      <c r="M732" s="6">
        <f t="shared" si="41"/>
        <v>135.32557500000001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Data'!P747</f>
        <v>113.7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40"/>
        <v>137.9</v>
      </c>
      <c r="K733" s="6">
        <f>J733*'Input Data'!AF747</f>
        <v>6.8950000000000005</v>
      </c>
      <c r="L733" s="6">
        <f>J733*'Input Data'!AG747</f>
        <v>13.755525</v>
      </c>
      <c r="M733" s="6">
        <f t="shared" si="41"/>
        <v>158.55052500000002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Data'!P748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40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41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Data'!P749</f>
        <v>115.3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40"/>
        <v>119.3</v>
      </c>
      <c r="K735" s="6">
        <f>J735*'Input Data'!AF749</f>
        <v>5.9649999999999999</v>
      </c>
      <c r="L735" s="6">
        <f>J735*'Input Data'!AG749</f>
        <v>11.900175000000001</v>
      </c>
      <c r="M735" s="6">
        <f t="shared" si="41"/>
        <v>137.165175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Data'!P750</f>
        <v>115.3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40"/>
        <v>139.5</v>
      </c>
      <c r="K736" s="6">
        <f>J736*'Input Data'!AF750</f>
        <v>6.9750000000000005</v>
      </c>
      <c r="L736" s="6">
        <f>J736*'Input Data'!AG750</f>
        <v>13.915125000000002</v>
      </c>
      <c r="M736" s="6">
        <f t="shared" si="41"/>
        <v>160.39012499999998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Data'!P751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40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41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Data'!P752</f>
        <v>103.5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40"/>
        <v>122.5</v>
      </c>
      <c r="K738" s="6">
        <f>J738*'Input Data'!AF752</f>
        <v>6.125</v>
      </c>
      <c r="L738" s="6">
        <f>J738*'Input Data'!AG752</f>
        <v>0</v>
      </c>
      <c r="M738" s="6">
        <f t="shared" si="41"/>
        <v>128.625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Data'!P753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40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41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Data'!P754</f>
        <v>103.9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40"/>
        <v>110.9</v>
      </c>
      <c r="K740" s="6">
        <f>J740*'Input Data'!AF754</f>
        <v>5.5450000000000008</v>
      </c>
      <c r="L740" s="6">
        <f>J740*'Input Data'!AG754</f>
        <v>0</v>
      </c>
      <c r="M740" s="6">
        <f t="shared" si="41"/>
        <v>116.44500000000001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Data'!P755</f>
        <v>103.9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40"/>
        <v>122.9</v>
      </c>
      <c r="K741" s="6">
        <f>J741*'Input Data'!AF755</f>
        <v>6.1450000000000005</v>
      </c>
      <c r="L741" s="6">
        <f>J741*'Input Data'!AG755</f>
        <v>0</v>
      </c>
      <c r="M741" s="6">
        <f t="shared" si="41"/>
        <v>129.04500000000002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Data'!P756</f>
        <v>109.9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40"/>
        <v>116.9</v>
      </c>
      <c r="K742" s="6">
        <f>J742*'Input Data'!AF756</f>
        <v>5.8450000000000006</v>
      </c>
      <c r="L742" s="6">
        <f>J742*'Input Data'!AG756</f>
        <v>0</v>
      </c>
      <c r="M742" s="6">
        <f t="shared" si="41"/>
        <v>122.745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Data'!P757</f>
        <v>109.9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40"/>
        <v>128.9</v>
      </c>
      <c r="K743" s="6">
        <f>J743*'Input Data'!AF757</f>
        <v>6.4450000000000003</v>
      </c>
      <c r="L743" s="6">
        <f>J743*'Input Data'!AG757</f>
        <v>0</v>
      </c>
      <c r="M743" s="6">
        <f t="shared" si="41"/>
        <v>135.345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Data'!P758</f>
        <v>99.2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40"/>
        <v>124.2</v>
      </c>
      <c r="K744" s="6">
        <f>J744*'Input Data'!AF758</f>
        <v>6.2100000000000009</v>
      </c>
      <c r="L744" s="6">
        <f>J744*'Input Data'!AG758</f>
        <v>0</v>
      </c>
      <c r="M744" s="6">
        <f t="shared" si="41"/>
        <v>130.41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Data'!P759</f>
        <v>105.6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40"/>
        <v>112.6</v>
      </c>
      <c r="K745" s="6">
        <f>J745*'Input Data'!AF759</f>
        <v>5.63</v>
      </c>
      <c r="L745" s="6">
        <f>J745*'Input Data'!AG759</f>
        <v>0</v>
      </c>
      <c r="M745" s="6">
        <f t="shared" si="41"/>
        <v>118.22999999999999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Data'!P760</f>
        <v>105.6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40"/>
        <v>124.6</v>
      </c>
      <c r="K746" s="6">
        <f>J746*'Input Data'!AF760</f>
        <v>6.23</v>
      </c>
      <c r="L746" s="6">
        <f>J746*'Input Data'!AG760</f>
        <v>0</v>
      </c>
      <c r="M746" s="6">
        <f t="shared" si="41"/>
        <v>130.82999999999998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Data'!P761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40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41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Data'!P762</f>
        <v>103.3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40"/>
        <v>122.3</v>
      </c>
      <c r="K748" s="6">
        <f>J748*'Input Data'!AF762</f>
        <v>6.1150000000000002</v>
      </c>
      <c r="L748" s="6">
        <f>J748*'Input Data'!AG762</f>
        <v>0</v>
      </c>
      <c r="M748" s="6">
        <f t="shared" si="41"/>
        <v>128.41499999999999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Data'!P763</f>
        <v>97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40"/>
        <v>122</v>
      </c>
      <c r="K749" s="6">
        <f>J749*'Input Data'!AF763</f>
        <v>6.1000000000000005</v>
      </c>
      <c r="L749" s="6">
        <f>J749*'Input Data'!AG763</f>
        <v>0</v>
      </c>
      <c r="M749" s="6">
        <f t="shared" si="41"/>
        <v>128.1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Data'!P764</f>
        <v>92.5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2">SUM(E750:I750)</f>
        <v>117.5</v>
      </c>
      <c r="K750" s="6">
        <f>J750*'Input Data'!AF764</f>
        <v>5.875</v>
      </c>
      <c r="L750" s="6">
        <f>J750*'Input Data'!AG764</f>
        <v>0</v>
      </c>
      <c r="M750" s="6">
        <f t="shared" ref="M750:M754" si="43">SUM(J750:L750)</f>
        <v>123.375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Data'!P765</f>
        <v>112.5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2"/>
        <v>137.5</v>
      </c>
      <c r="K751" s="6">
        <f>J751*'Input Data'!AF765</f>
        <v>6.875</v>
      </c>
      <c r="L751" s="6">
        <f>J751*'Input Data'!AG765</f>
        <v>0</v>
      </c>
      <c r="M751" s="6">
        <f t="shared" si="43"/>
        <v>144.375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Data'!P766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2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3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Data'!P767</f>
        <v>103.1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2"/>
        <v>110.1</v>
      </c>
      <c r="K753" s="6">
        <f>J753*'Input Data'!AF767</f>
        <v>5.5049999999999999</v>
      </c>
      <c r="L753" s="6">
        <f>J753*'Input Data'!AG767</f>
        <v>0</v>
      </c>
      <c r="M753" s="6">
        <f t="shared" si="43"/>
        <v>115.60499999999999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Data'!P768</f>
        <v>103.1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2"/>
        <v>122.1</v>
      </c>
      <c r="K754" s="6">
        <f>J754*'Input Data'!AF768</f>
        <v>6.1050000000000004</v>
      </c>
      <c r="L754" s="6">
        <f>J754*'Input Data'!AG768</f>
        <v>0</v>
      </c>
      <c r="M754" s="6">
        <f t="shared" si="43"/>
        <v>128.20499999999998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D755" s="1" t="str">
        <f>'Input Data'!D769</f>
        <v>ETH MID</v>
      </c>
      <c r="E755" s="1">
        <f>'Input Data'!P769</f>
        <v>105.3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4">SUM(E755:I755)</f>
        <v>130.30000000000001</v>
      </c>
      <c r="K755" s="6">
        <f>J755*'Input Data'!AF769</f>
        <v>6.5150000000000006</v>
      </c>
      <c r="L755" s="6">
        <f>J755*'Input Data'!AG769</f>
        <v>0</v>
      </c>
      <c r="M755" s="6">
        <f t="shared" ref="M755:M756" si="45">SUM(J755:L755)</f>
        <v>136.815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D756" s="1" t="str">
        <f>'Input Data'!D770</f>
        <v>ETHANOL REG</v>
      </c>
      <c r="E756" s="1">
        <f>'Input Data'!P770</f>
        <v>92.4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4"/>
        <v>117.4</v>
      </c>
      <c r="K756" s="6">
        <f>J756*'Input Data'!AF770</f>
        <v>5.870000000000001</v>
      </c>
      <c r="L756" s="6">
        <f>J756*'Input Data'!AG770</f>
        <v>0</v>
      </c>
      <c r="M756" s="6">
        <f t="shared" si="45"/>
        <v>123.27000000000001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D757" s="1" t="str">
        <f>'Input Data'!D771</f>
        <v>MID</v>
      </c>
      <c r="E757" s="1">
        <f>'Input Data'!P771</f>
        <v>85.1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6">SUM(E757:I757)</f>
        <v>110.1</v>
      </c>
      <c r="K757" s="6">
        <f>J757*'Input Data'!AF771</f>
        <v>5.5049999999999999</v>
      </c>
      <c r="L757" s="6">
        <f>J757*'Input Data'!AG771</f>
        <v>0</v>
      </c>
      <c r="M757" s="6">
        <f t="shared" ref="M757" si="47">SUM(J757:L757)</f>
        <v>115.60499999999999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D758" s="1" t="str">
        <f>'Input Data'!D772</f>
        <v>PREMIUM</v>
      </c>
      <c r="E758" s="1">
        <f>'Input Data'!P772</f>
        <v>112.4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8">SUM(E758:I758)</f>
        <v>137.4</v>
      </c>
      <c r="K758" s="6">
        <f>J758*'Input Data'!AF772</f>
        <v>6.870000000000001</v>
      </c>
      <c r="L758" s="6">
        <f>J758*'Input Data'!AG772</f>
        <v>0</v>
      </c>
      <c r="M758" s="6">
        <f t="shared" ref="M758:M760" si="49">SUM(J758:L758)</f>
        <v>144.27000000000001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D759" s="1" t="str">
        <f>'Input Data'!D773</f>
        <v>REGULAR</v>
      </c>
      <c r="E759" s="1">
        <f>'Input Data'!P773</f>
        <v>71.599999999999994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8"/>
        <v>96.6</v>
      </c>
      <c r="K759" s="6">
        <f>J759*'Input Data'!AF773</f>
        <v>4.83</v>
      </c>
      <c r="L759" s="6">
        <f>J759*'Input Data'!AG773</f>
        <v>0</v>
      </c>
      <c r="M759" s="6">
        <f t="shared" si="49"/>
        <v>101.42999999999999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D760" s="1" t="str">
        <f>'Input Data'!D774</f>
        <v>UNBRAND DEF</v>
      </c>
      <c r="E760" s="1">
        <f>'Input Data'!P774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8"/>
        <v>116</v>
      </c>
      <c r="K760" s="6">
        <f>J760*'Input Data'!AF774</f>
        <v>12.76</v>
      </c>
      <c r="L760" s="6">
        <f>J760*'Input Data'!AG774</f>
        <v>0</v>
      </c>
      <c r="M760" s="6">
        <f t="shared" si="49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D761" s="1" t="str">
        <f>'Input Data'!D775</f>
        <v>DIESEL LS</v>
      </c>
      <c r="E761" s="1">
        <f>'Input Data'!P775</f>
        <v>104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50">SUM(E761:I761)</f>
        <v>123</v>
      </c>
      <c r="K761" s="6">
        <f>J761*'Input Data'!AF775</f>
        <v>6.15</v>
      </c>
      <c r="L761" s="6">
        <f>J761*'Input Data'!AG775</f>
        <v>0</v>
      </c>
      <c r="M761" s="6">
        <f t="shared" ref="M761" si="51">SUM(J761:L761)</f>
        <v>129.15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D762" s="1" t="str">
        <f>'Input Data'!D776</f>
        <v>ETH MID</v>
      </c>
      <c r="E762" s="1">
        <f>'Input Data'!P776</f>
        <v>97.7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2">SUM(E762:I762)</f>
        <v>122.7</v>
      </c>
      <c r="K762" s="6">
        <f>J762*'Input Data'!AF776</f>
        <v>6.1350000000000007</v>
      </c>
      <c r="L762" s="6">
        <f>J762*'Input Data'!AG776</f>
        <v>0</v>
      </c>
      <c r="M762" s="6">
        <f t="shared" ref="M762:M764" si="53">SUM(J762:L762)</f>
        <v>128.83500000000001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D763" s="1" t="str">
        <f>'Input Data'!D777</f>
        <v>ETHANOL REG</v>
      </c>
      <c r="E763" s="1">
        <f>'Input Data'!P777</f>
        <v>93.2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2"/>
        <v>118.2</v>
      </c>
      <c r="K763" s="6">
        <f>J763*'Input Data'!AF777</f>
        <v>5.91</v>
      </c>
      <c r="L763" s="6">
        <f>J763*'Input Data'!AG777</f>
        <v>0</v>
      </c>
      <c r="M763" s="6">
        <f t="shared" si="53"/>
        <v>124.11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D764" s="1" t="str">
        <f>'Input Data'!D778</f>
        <v>PREMIUM</v>
      </c>
      <c r="E764" s="1">
        <f>'Input Data'!P778</f>
        <v>113.2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2"/>
        <v>138.19999999999999</v>
      </c>
      <c r="K764" s="6">
        <f>J764*'Input Data'!AF778</f>
        <v>6.91</v>
      </c>
      <c r="L764" s="6">
        <f>J764*'Input Data'!AG778</f>
        <v>0</v>
      </c>
      <c r="M764" s="6">
        <f t="shared" si="53"/>
        <v>145.10999999999999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D765" s="1" t="str">
        <f>'Input Data'!D779</f>
        <v>UNBRAND DEF</v>
      </c>
      <c r="E765" s="1">
        <f>'Input Data'!P779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4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5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D766" s="1" t="str">
        <f>'Input Data'!D780</f>
        <v>DIESEL LS</v>
      </c>
      <c r="E766" s="1">
        <f>'Input Data'!P780</f>
        <v>105.5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4"/>
        <v>124.5</v>
      </c>
      <c r="K766" s="6">
        <f>J766*'Input Data'!AF780</f>
        <v>6.2250000000000005</v>
      </c>
      <c r="L766" s="6">
        <f>J766*'Input Data'!AG780</f>
        <v>0</v>
      </c>
      <c r="M766" s="6">
        <f t="shared" si="55"/>
        <v>130.72499999999999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D767" s="1" t="str">
        <f>'Input Data'!D781</f>
        <v>DIESEL LS</v>
      </c>
      <c r="E767" s="1">
        <f>'Input Data'!P781</f>
        <v>105.4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4"/>
        <v>124.4</v>
      </c>
      <c r="K767" s="6">
        <f>J767*'Input Data'!AF781</f>
        <v>6.2200000000000006</v>
      </c>
      <c r="L767" s="6">
        <f>J767*'Input Data'!AG781</f>
        <v>0</v>
      </c>
      <c r="M767" s="6">
        <f t="shared" si="55"/>
        <v>130.62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D768" s="1" t="str">
        <f>'Input Data'!D782</f>
        <v>ETH MID</v>
      </c>
      <c r="E768" s="1">
        <f>'Input Data'!P782</f>
        <v>98.8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4"/>
        <v>123.8</v>
      </c>
      <c r="K768" s="6">
        <f>J768*'Input Data'!AF782</f>
        <v>6.19</v>
      </c>
      <c r="L768" s="6">
        <f>J768*'Input Data'!AG782</f>
        <v>0</v>
      </c>
      <c r="M768" s="6">
        <f t="shared" si="55"/>
        <v>129.99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D769" s="1" t="str">
        <f>'Input Data'!D783</f>
        <v>ETHANOL REG</v>
      </c>
      <c r="E769" s="1">
        <f>'Input Data'!P783</f>
        <v>94.3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6">SUM(E769:I769)</f>
        <v>119.3</v>
      </c>
      <c r="K769" s="6">
        <f>J769*'Input Data'!AF783</f>
        <v>5.9649999999999999</v>
      </c>
      <c r="L769" s="6">
        <f>J769*'Input Data'!AG783</f>
        <v>0</v>
      </c>
      <c r="M769" s="6">
        <f t="shared" ref="M769" si="57">SUM(J769:L769)</f>
        <v>125.265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D770" s="1" t="str">
        <f>'Input Data'!D784</f>
        <v>PREMIUM</v>
      </c>
      <c r="E770" s="1">
        <f>'Input Data'!P784</f>
        <v>114.3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8">SUM(E770:I770)</f>
        <v>139.30000000000001</v>
      </c>
      <c r="K770" s="6">
        <f>J770*'Input Data'!AF784</f>
        <v>6.9650000000000007</v>
      </c>
      <c r="L770" s="6">
        <f>J770*'Input Data'!AG784</f>
        <v>0</v>
      </c>
      <c r="M770" s="6">
        <f t="shared" ref="M770" si="59">SUM(J770:L770)</f>
        <v>146.26500000000001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D771" s="1" t="str">
        <f>'Input Data'!D785</f>
        <v>UNBRAND DEF</v>
      </c>
      <c r="E771" s="1">
        <f>'Input Data'!P785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60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61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D772" s="1">
        <f>'Input Data'!D786</f>
        <v>0</v>
      </c>
      <c r="E772" s="1">
        <f>'Input Data'!P786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60"/>
        <v>0</v>
      </c>
      <c r="K772" s="6">
        <f>J772*'Input Data'!AE786</f>
        <v>0</v>
      </c>
      <c r="L772" s="6">
        <f>J772*'Input Data'!AF786</f>
        <v>0</v>
      </c>
      <c r="M772" s="6">
        <f t="shared" si="61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D773" s="1">
        <f>'Input Data'!D787</f>
        <v>0</v>
      </c>
      <c r="E773" s="1">
        <f>'Input Data'!P787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60"/>
        <v>0</v>
      </c>
      <c r="K773" s="6">
        <f>J773*'Input Data'!AE787</f>
        <v>0</v>
      </c>
      <c r="L773" s="6">
        <f>J773*'Input Data'!AF787</f>
        <v>0</v>
      </c>
      <c r="M773" s="6">
        <f t="shared" si="61"/>
        <v>0</v>
      </c>
    </row>
    <row r="778" spans="1:13" x14ac:dyDescent="0.2">
      <c r="A778" s="3" t="s">
        <v>103</v>
      </c>
      <c r="B778" s="3"/>
      <c r="C778" s="4"/>
      <c r="D778" s="5"/>
      <c r="E778" s="85" t="s">
        <v>26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104</v>
      </c>
    </row>
    <row r="781" spans="1:13" x14ac:dyDescent="0.2">
      <c r="A781" s="1" t="s">
        <v>86</v>
      </c>
    </row>
  </sheetData>
  <sortState xmlns:xlrd2="http://schemas.microsoft.com/office/spreadsheetml/2017/richdata2" ref="A11:M337">
    <sortCondition ref="J48"/>
  </sortState>
  <customSheetViews>
    <customSheetView guid="{E5CDE513-DF87-45A7-B3C7-EFBEFFC97A92}" topLeftCell="A294">
      <selection activeCell="A332" sqref="A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8" right="0.3" top="0.57999999999999996" bottom="0.48" header="0.3" footer="0.3"/>
  <pageSetup orientation="landscape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00B050"/>
  </sheetPr>
  <dimension ref="A2:P781"/>
  <sheetViews>
    <sheetView workbookViewId="0">
      <selection activeCell="S16" sqref="S16"/>
    </sheetView>
  </sheetViews>
  <sheetFormatPr defaultColWidth="9.140625" defaultRowHeight="12.75" x14ac:dyDescent="0.2"/>
  <cols>
    <col min="1" max="1" width="18.7109375" style="1" customWidth="1"/>
    <col min="2" max="2" width="21" style="1" customWidth="1"/>
    <col min="3" max="3" width="9.140625" style="1"/>
    <col min="4" max="4" width="14.42578125" style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0" spans="1:13" x14ac:dyDescent="0.2">
      <c r="A10" s="1" t="s">
        <v>87</v>
      </c>
      <c r="D10" s="10">
        <f ca="1">'Input Data'!B1</f>
        <v>45758</v>
      </c>
      <c r="E10" s="7"/>
      <c r="F10" s="7"/>
    </row>
    <row r="12" spans="1:13" x14ac:dyDescent="0.2">
      <c r="E12" s="1" t="s">
        <v>88</v>
      </c>
      <c r="F12" s="1" t="s">
        <v>89</v>
      </c>
      <c r="G12" s="1" t="s">
        <v>90</v>
      </c>
      <c r="H12" s="1" t="s">
        <v>91</v>
      </c>
      <c r="I12" s="1" t="s">
        <v>92</v>
      </c>
      <c r="M12" s="1" t="s">
        <v>93</v>
      </c>
    </row>
    <row r="13" spans="1:13" x14ac:dyDescent="0.2">
      <c r="A13" s="1" t="s">
        <v>94</v>
      </c>
      <c r="B13" s="58" t="s">
        <v>671</v>
      </c>
      <c r="C13" s="1" t="s">
        <v>95</v>
      </c>
      <c r="D13" s="1" t="s">
        <v>96</v>
      </c>
      <c r="E13" s="1" t="s">
        <v>97</v>
      </c>
      <c r="F13" s="1" t="s">
        <v>98</v>
      </c>
      <c r="G13" s="1" t="s">
        <v>99</v>
      </c>
      <c r="H13" s="1" t="s">
        <v>99</v>
      </c>
      <c r="I13" s="1" t="s">
        <v>99</v>
      </c>
      <c r="J13" s="1" t="s">
        <v>100</v>
      </c>
      <c r="K13" s="1" t="s">
        <v>101</v>
      </c>
      <c r="L13" s="1" t="s">
        <v>53</v>
      </c>
      <c r="M13" s="1" t="s">
        <v>102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Data'!Q28</f>
        <v>103.3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120.3</v>
      </c>
      <c r="K14" s="6">
        <f>J14*'Input Data'!AF28</f>
        <v>6.0150000000000006</v>
      </c>
      <c r="L14" s="6">
        <f>J14*'Input Data'!AG28</f>
        <v>0</v>
      </c>
      <c r="M14" s="6">
        <f>SUM(J14:L14)</f>
        <v>126.315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Data'!Q29</f>
        <v>96.3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119.3</v>
      </c>
      <c r="K15" s="6">
        <f>J15*'Input Data'!AF29</f>
        <v>5.9649999999999999</v>
      </c>
      <c r="L15" s="6">
        <f>J15*'Input Data'!AG29</f>
        <v>0</v>
      </c>
      <c r="M15" s="6">
        <f t="shared" ref="M15:M78" si="1">SUM(J15:L15)</f>
        <v>125.265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Data'!Q30</f>
        <v>91.8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114.8</v>
      </c>
      <c r="K16" s="6">
        <f>J16*'Input Data'!AF30</f>
        <v>5.74</v>
      </c>
      <c r="L16" s="6">
        <f>J16*'Input Data'!AG30</f>
        <v>0</v>
      </c>
      <c r="M16" s="6">
        <f t="shared" si="1"/>
        <v>120.53999999999999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Data'!Q31</f>
        <v>116.9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139.9</v>
      </c>
      <c r="K17" s="6">
        <f>J17*'Input Data'!AF31</f>
        <v>6.995000000000001</v>
      </c>
      <c r="L17" s="6">
        <f>J17*'Input Data'!AG31</f>
        <v>0</v>
      </c>
      <c r="M17" s="6">
        <f t="shared" si="1"/>
        <v>146.89500000000001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Data'!Q32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Data'!Q33</f>
        <v>107.8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124.8</v>
      </c>
      <c r="K19" s="6">
        <f>J19*'Input Data'!AF33</f>
        <v>6.24</v>
      </c>
      <c r="L19" s="6">
        <f>J19*'Input Data'!AG33</f>
        <v>0</v>
      </c>
      <c r="M19" s="6">
        <f t="shared" si="1"/>
        <v>131.04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Data'!Q34</f>
        <v>105.6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113.6</v>
      </c>
      <c r="K20" s="6">
        <f>J20*'Input Data'!AF34</f>
        <v>5.68</v>
      </c>
      <c r="L20" s="6">
        <f>J20*'Input Data'!AG34</f>
        <v>0</v>
      </c>
      <c r="M20" s="6">
        <f t="shared" si="1"/>
        <v>119.28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Data'!Q35</f>
        <v>105.6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122.6</v>
      </c>
      <c r="K21" s="6">
        <f>J21*'Input Data'!AF35</f>
        <v>6.13</v>
      </c>
      <c r="L21" s="6">
        <f>J21*'Input Data'!AG35</f>
        <v>0</v>
      </c>
      <c r="M21" s="6">
        <f t="shared" si="1"/>
        <v>128.72999999999999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Data'!Q36</f>
        <v>102.1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125.1</v>
      </c>
      <c r="K22" s="6">
        <f>J22*'Input Data'!AF36</f>
        <v>6.2549999999999999</v>
      </c>
      <c r="L22" s="6">
        <f>J22*'Input Data'!AG36</f>
        <v>0</v>
      </c>
      <c r="M22" s="6">
        <f t="shared" si="1"/>
        <v>131.35499999999999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Data'!Q37</f>
        <v>93.6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107.6</v>
      </c>
      <c r="K23" s="6">
        <f>J23*'Input Data'!AF37</f>
        <v>5.38</v>
      </c>
      <c r="L23" s="6">
        <f>J23*'Input Data'!AG37</f>
        <v>0</v>
      </c>
      <c r="M23" s="6">
        <f t="shared" si="1"/>
        <v>112.97999999999999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Data'!Q38</f>
        <v>93.6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116.6</v>
      </c>
      <c r="K24" s="6">
        <f>J24*'Input Data'!AF38</f>
        <v>5.83</v>
      </c>
      <c r="L24" s="6">
        <f>J24*'Input Data'!AG38</f>
        <v>0</v>
      </c>
      <c r="M24" s="6">
        <f t="shared" si="1"/>
        <v>122.42999999999999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Data'!Q39</f>
        <v>127.6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141.6</v>
      </c>
      <c r="K25" s="6">
        <f>J25*'Input Data'!AF39</f>
        <v>7.08</v>
      </c>
      <c r="L25" s="6">
        <f>J25*'Input Data'!AG39</f>
        <v>0</v>
      </c>
      <c r="M25" s="6">
        <f t="shared" si="1"/>
        <v>148.68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Data'!Q40</f>
        <v>113.6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136.6</v>
      </c>
      <c r="K26" s="6">
        <f>J26*'Input Data'!AF40</f>
        <v>6.83</v>
      </c>
      <c r="L26" s="6">
        <f>J26*'Input Data'!AG40</f>
        <v>0</v>
      </c>
      <c r="M26" s="6">
        <f t="shared" si="1"/>
        <v>143.43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Data'!Q41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Data'!Q42</f>
        <v>105.1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113.1</v>
      </c>
      <c r="K28" s="6">
        <f>J28*'Input Data'!AF42</f>
        <v>5.6550000000000002</v>
      </c>
      <c r="L28" s="6">
        <f>J28*'Input Data'!AG42</f>
        <v>0</v>
      </c>
      <c r="M28" s="6">
        <f t="shared" si="1"/>
        <v>118.755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Data'!Q43</f>
        <v>105.1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122.1</v>
      </c>
      <c r="K29" s="6">
        <f>J29*'Input Data'!AF43</f>
        <v>6.1050000000000004</v>
      </c>
      <c r="L29" s="6">
        <f>J29*'Input Data'!AG43</f>
        <v>0</v>
      </c>
      <c r="M29" s="6">
        <f t="shared" si="1"/>
        <v>128.20499999999998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Data'!Q44</f>
        <v>102.2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125.2</v>
      </c>
      <c r="K30" s="6">
        <f>J30*'Input Data'!AF44</f>
        <v>6.2600000000000007</v>
      </c>
      <c r="L30" s="6">
        <f>J30*'Input Data'!AG44</f>
        <v>0</v>
      </c>
      <c r="M30" s="6">
        <f t="shared" si="1"/>
        <v>131.46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Data'!Q45</f>
        <v>93.7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107.7</v>
      </c>
      <c r="K31" s="6">
        <f>J31*'Input Data'!AF45</f>
        <v>5.3850000000000007</v>
      </c>
      <c r="L31" s="6">
        <f>J31*'Input Data'!AG45</f>
        <v>0</v>
      </c>
      <c r="M31" s="6">
        <f t="shared" si="1"/>
        <v>113.08500000000001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Data'!Q46</f>
        <v>93.7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116.7</v>
      </c>
      <c r="K32" s="6">
        <f>J32*'Input Data'!AF46</f>
        <v>5.8350000000000009</v>
      </c>
      <c r="L32" s="6">
        <f>J32*'Input Data'!AG46</f>
        <v>0</v>
      </c>
      <c r="M32" s="6">
        <f t="shared" si="1"/>
        <v>122.535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Data'!Q47</f>
        <v>113.7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136.69999999999999</v>
      </c>
      <c r="K33" s="6">
        <f>J33*'Input Data'!AF47</f>
        <v>6.835</v>
      </c>
      <c r="L33" s="6">
        <f>J33*'Input Data'!AG47</f>
        <v>0</v>
      </c>
      <c r="M33" s="6">
        <f t="shared" si="1"/>
        <v>143.535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Data'!Q48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Data'!Q49</f>
        <v>106.1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123.1</v>
      </c>
      <c r="K35" s="6">
        <f>J35*'Input Data'!AF49</f>
        <v>6.1550000000000002</v>
      </c>
      <c r="L35" s="6">
        <f>J35*'Input Data'!AG49</f>
        <v>0</v>
      </c>
      <c r="M35" s="6">
        <f t="shared" si="1"/>
        <v>129.255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Data'!Q50</f>
        <v>102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125</v>
      </c>
      <c r="K36" s="6">
        <f>J36*'Input Data'!AF50</f>
        <v>6.25</v>
      </c>
      <c r="L36" s="6">
        <f>J36*'Input Data'!AG50</f>
        <v>0</v>
      </c>
      <c r="M36" s="6">
        <f t="shared" si="1"/>
        <v>131.25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Data'!Q51</f>
        <v>93.8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116.8</v>
      </c>
      <c r="K37" s="6">
        <f>J37*'Input Data'!AF51</f>
        <v>5.84</v>
      </c>
      <c r="L37" s="6">
        <f>J37*'Input Data'!AG51</f>
        <v>0</v>
      </c>
      <c r="M37" s="6">
        <f t="shared" si="1"/>
        <v>122.64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Data'!Q52</f>
        <v>106.1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129.1</v>
      </c>
      <c r="K38" s="6">
        <f>J38*'Input Data'!AF52</f>
        <v>6.4550000000000001</v>
      </c>
      <c r="L38" s="6">
        <f>J38*'Input Data'!AG52</f>
        <v>0</v>
      </c>
      <c r="M38" s="6">
        <f t="shared" si="1"/>
        <v>135.55500000000001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Data'!Q53</f>
        <v>104.6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127.6</v>
      </c>
      <c r="K39" s="6">
        <f>J39*'Input Data'!AF53</f>
        <v>6.38</v>
      </c>
      <c r="L39" s="6">
        <f>J39*'Input Data'!AG53</f>
        <v>0</v>
      </c>
      <c r="M39" s="6">
        <f t="shared" si="1"/>
        <v>133.97999999999999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Data'!Q54</f>
        <v>92.6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115.6</v>
      </c>
      <c r="K40" s="6">
        <f>J40*'Input Data'!AF54</f>
        <v>5.78</v>
      </c>
      <c r="L40" s="6">
        <f>J40*'Input Data'!AG54</f>
        <v>0</v>
      </c>
      <c r="M40" s="6">
        <f t="shared" si="1"/>
        <v>121.38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Data'!Q55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Data'!Q56</f>
        <v>106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114</v>
      </c>
      <c r="K42" s="6">
        <f>J42*'Input Data'!AF56</f>
        <v>5.7</v>
      </c>
      <c r="L42" s="6">
        <f>J42*'Input Data'!AG56</f>
        <v>0</v>
      </c>
      <c r="M42" s="6">
        <f t="shared" si="1"/>
        <v>119.7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Data'!Q57</f>
        <v>106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123</v>
      </c>
      <c r="K43" s="6">
        <f>J43*'Input Data'!AF57</f>
        <v>6.15</v>
      </c>
      <c r="L43" s="6">
        <f>J43*'Input Data'!AG57</f>
        <v>0</v>
      </c>
      <c r="M43" s="6">
        <f t="shared" si="1"/>
        <v>129.15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Data'!Q58</f>
        <v>101.9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124.9</v>
      </c>
      <c r="K44" s="6">
        <f>J44*'Input Data'!AF58</f>
        <v>6.245000000000001</v>
      </c>
      <c r="L44" s="6">
        <f>J44*'Input Data'!AG58</f>
        <v>0</v>
      </c>
      <c r="M44" s="6">
        <f t="shared" si="1"/>
        <v>131.14500000000001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Data'!Q59</f>
        <v>91.8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105.8</v>
      </c>
      <c r="K45" s="6">
        <f>J45*'Input Data'!AF59</f>
        <v>5.29</v>
      </c>
      <c r="L45" s="6">
        <f>J45*'Input Data'!AG59</f>
        <v>0</v>
      </c>
      <c r="M45" s="6">
        <f t="shared" si="1"/>
        <v>111.09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Data'!Q60</f>
        <v>93.7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116.7</v>
      </c>
      <c r="K46" s="6">
        <f>J46*'Input Data'!AF60</f>
        <v>5.8350000000000009</v>
      </c>
      <c r="L46" s="6">
        <f>J46*'Input Data'!AG60</f>
        <v>0</v>
      </c>
      <c r="M46" s="6">
        <f t="shared" si="1"/>
        <v>122.535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Data'!Q61</f>
        <v>102.4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125.4</v>
      </c>
      <c r="K47" s="6">
        <f>J47*'Input Data'!AF61</f>
        <v>6.2700000000000005</v>
      </c>
      <c r="L47" s="6">
        <f>J47*'Input Data'!AG61</f>
        <v>0</v>
      </c>
      <c r="M47" s="6">
        <f t="shared" si="1"/>
        <v>131.67000000000002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Data'!Q62</f>
        <v>100.9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123.9</v>
      </c>
      <c r="K48" s="6">
        <f>J48*'Input Data'!AF62</f>
        <v>6.1950000000000003</v>
      </c>
      <c r="L48" s="6">
        <f>J48*'Input Data'!AG62</f>
        <v>0</v>
      </c>
      <c r="M48" s="6">
        <f t="shared" si="1"/>
        <v>130.095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Data'!Q63</f>
        <v>88.9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111.9</v>
      </c>
      <c r="K49" s="6">
        <f>J49*'Input Data'!AF63</f>
        <v>5.5950000000000006</v>
      </c>
      <c r="L49" s="6">
        <f>J49*'Input Data'!AG63</f>
        <v>0</v>
      </c>
      <c r="M49" s="6">
        <f t="shared" si="1"/>
        <v>117.495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Data'!Q64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Data'!Q65</f>
        <v>106.8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114.8</v>
      </c>
      <c r="K51" s="6">
        <f>J51*'Input Data'!AF65</f>
        <v>5.74</v>
      </c>
      <c r="L51" s="6">
        <f>J51*'Input Data'!AG65</f>
        <v>0</v>
      </c>
      <c r="M51" s="6">
        <f t="shared" si="1"/>
        <v>120.53999999999999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Data'!Q66</f>
        <v>106.8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123.8</v>
      </c>
      <c r="K52" s="6">
        <f>J52*'Input Data'!AF66</f>
        <v>6.19</v>
      </c>
      <c r="L52" s="6">
        <f>J52*'Input Data'!AG66</f>
        <v>0</v>
      </c>
      <c r="M52" s="6">
        <f t="shared" si="1"/>
        <v>129.99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Data'!Q67</f>
        <v>94.6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117.6</v>
      </c>
      <c r="K53" s="6">
        <f>J53*'Input Data'!AF67</f>
        <v>5.88</v>
      </c>
      <c r="L53" s="6">
        <f>J53*'Input Data'!AG67</f>
        <v>0</v>
      </c>
      <c r="M53" s="6">
        <f t="shared" si="1"/>
        <v>123.47999999999999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Data'!Q68</f>
        <v>88.2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111.2</v>
      </c>
      <c r="K54" s="6">
        <f>J54*'Input Data'!AF68</f>
        <v>5.5600000000000005</v>
      </c>
      <c r="L54" s="6">
        <f>J54*'Input Data'!AG68</f>
        <v>0</v>
      </c>
      <c r="M54" s="6">
        <f t="shared" si="1"/>
        <v>116.76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Data'!Q69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Data'!Q70</f>
        <v>106.5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114.5</v>
      </c>
      <c r="K56" s="6">
        <f>J56*'Input Data'!AF70</f>
        <v>5.7250000000000005</v>
      </c>
      <c r="L56" s="6">
        <f>J56*'Input Data'!AG70</f>
        <v>0</v>
      </c>
      <c r="M56" s="6">
        <f t="shared" si="1"/>
        <v>120.22499999999999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Data'!Q71</f>
        <v>106.5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123.5</v>
      </c>
      <c r="K57" s="6">
        <f>J57*'Input Data'!AF71</f>
        <v>6.1750000000000007</v>
      </c>
      <c r="L57" s="6">
        <f>J57*'Input Data'!AG71</f>
        <v>0</v>
      </c>
      <c r="M57" s="6">
        <f t="shared" si="1"/>
        <v>129.67500000000001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Data'!Q72</f>
        <v>106.5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129.5</v>
      </c>
      <c r="K58" s="6">
        <f>J58*'Input Data'!AF72</f>
        <v>6.4750000000000005</v>
      </c>
      <c r="L58" s="6">
        <f>J58*'Input Data'!AG72</f>
        <v>0</v>
      </c>
      <c r="M58" s="6">
        <f t="shared" si="1"/>
        <v>135.97499999999999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Data'!Q73</f>
        <v>94.3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108.3</v>
      </c>
      <c r="K59" s="6">
        <f>J59*'Input Data'!AF73</f>
        <v>5.415</v>
      </c>
      <c r="L59" s="6">
        <f>J59*'Input Data'!AG73</f>
        <v>0</v>
      </c>
      <c r="M59" s="6">
        <f t="shared" si="1"/>
        <v>113.715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Data'!Q74</f>
        <v>94.3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117.3</v>
      </c>
      <c r="K60" s="6">
        <f>J60*'Input Data'!AF74</f>
        <v>5.8650000000000002</v>
      </c>
      <c r="L60" s="6">
        <f>J60*'Input Data'!AG74</f>
        <v>0</v>
      </c>
      <c r="M60" s="6">
        <f t="shared" si="1"/>
        <v>123.16499999999999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Data'!Q75</f>
        <v>115.5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138.5</v>
      </c>
      <c r="K61" s="6">
        <f>J61*'Input Data'!AF75</f>
        <v>6.9250000000000007</v>
      </c>
      <c r="L61" s="6">
        <f>J61*'Input Data'!AG75</f>
        <v>0</v>
      </c>
      <c r="M61" s="6">
        <f t="shared" si="1"/>
        <v>145.42500000000001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Data'!Q76</f>
        <v>114.3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128.30000000000001</v>
      </c>
      <c r="K62" s="6">
        <f>J62*'Input Data'!AF76</f>
        <v>6.4150000000000009</v>
      </c>
      <c r="L62" s="6">
        <f>J62*'Input Data'!AG76</f>
        <v>0</v>
      </c>
      <c r="M62" s="6">
        <f t="shared" si="1"/>
        <v>134.715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Data'!Q77</f>
        <v>114.3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137.30000000000001</v>
      </c>
      <c r="K63" s="6">
        <f>J63*'Input Data'!AF77</f>
        <v>6.8650000000000011</v>
      </c>
      <c r="L63" s="6">
        <f>J63*'Input Data'!AG77</f>
        <v>0</v>
      </c>
      <c r="M63" s="6">
        <f t="shared" si="1"/>
        <v>144.16500000000002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Data'!Q78</f>
        <v>98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112</v>
      </c>
      <c r="K64" s="6">
        <f>J64*'Input Data'!AF78</f>
        <v>5.6000000000000005</v>
      </c>
      <c r="L64" s="6">
        <f>J64*'Input Data'!AG78</f>
        <v>0</v>
      </c>
      <c r="M64" s="6">
        <f t="shared" si="1"/>
        <v>117.6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Data'!Q79</f>
        <v>98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121</v>
      </c>
      <c r="K65" s="6">
        <f>J65*'Input Data'!AF79</f>
        <v>6.0500000000000007</v>
      </c>
      <c r="L65" s="6">
        <f>J65*'Input Data'!AG79</f>
        <v>0</v>
      </c>
      <c r="M65" s="6">
        <f t="shared" si="1"/>
        <v>127.05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Data'!Q80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Data'!Q81</f>
        <v>106.1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114.1</v>
      </c>
      <c r="K67" s="6">
        <f>J67*'Input Data'!AF81</f>
        <v>5.7050000000000001</v>
      </c>
      <c r="L67" s="6">
        <f>J67*'Input Data'!AG81</f>
        <v>0</v>
      </c>
      <c r="M67" s="6">
        <f t="shared" si="1"/>
        <v>119.80499999999999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Data'!Q82</f>
        <v>106.1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123.1</v>
      </c>
      <c r="K68" s="6">
        <f>J68*'Input Data'!AF82</f>
        <v>6.1550000000000002</v>
      </c>
      <c r="L68" s="6">
        <f>J68*'Input Data'!AG82</f>
        <v>0</v>
      </c>
      <c r="M68" s="6">
        <f t="shared" si="1"/>
        <v>129.255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Data'!Q83</f>
        <v>102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125</v>
      </c>
      <c r="K69" s="6">
        <f>J69*'Input Data'!AF83</f>
        <v>6.25</v>
      </c>
      <c r="L69" s="6">
        <f>J69*'Input Data'!AG83</f>
        <v>0</v>
      </c>
      <c r="M69" s="6">
        <f t="shared" si="1"/>
        <v>131.25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Data'!Q84</f>
        <v>93.8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107.8</v>
      </c>
      <c r="K70" s="6">
        <f>J70*'Input Data'!AF84</f>
        <v>5.3900000000000006</v>
      </c>
      <c r="L70" s="6">
        <f>J70*'Input Data'!AG84</f>
        <v>0</v>
      </c>
      <c r="M70" s="6">
        <f t="shared" si="1"/>
        <v>113.19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Data'!Q85</f>
        <v>93.8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116.8</v>
      </c>
      <c r="K71" s="6">
        <f>J71*'Input Data'!AF85</f>
        <v>5.84</v>
      </c>
      <c r="L71" s="6">
        <f>J71*'Input Data'!AG85</f>
        <v>0</v>
      </c>
      <c r="M71" s="6">
        <f t="shared" si="1"/>
        <v>122.64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Data'!Q86</f>
        <v>107.2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130.19999999999999</v>
      </c>
      <c r="K72" s="6">
        <f>J72*'Input Data'!AF86</f>
        <v>6.51</v>
      </c>
      <c r="L72" s="6">
        <f>J72*'Input Data'!AG86</f>
        <v>0</v>
      </c>
      <c r="M72" s="6">
        <f t="shared" si="1"/>
        <v>136.70999999999998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Data'!Q87</f>
        <v>105.7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128.69999999999999</v>
      </c>
      <c r="K73" s="6">
        <f>J73*'Input Data'!AF87</f>
        <v>6.4349999999999996</v>
      </c>
      <c r="L73" s="6">
        <f>J73*'Input Data'!AG87</f>
        <v>0</v>
      </c>
      <c r="M73" s="6">
        <f t="shared" si="1"/>
        <v>135.13499999999999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Data'!Q88</f>
        <v>93.7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107.7</v>
      </c>
      <c r="K74" s="6">
        <f>J74*'Input Data'!AF88</f>
        <v>5.3850000000000007</v>
      </c>
      <c r="L74" s="6">
        <f>J74*'Input Data'!AG88</f>
        <v>0</v>
      </c>
      <c r="M74" s="6">
        <f t="shared" si="1"/>
        <v>113.08500000000001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Data'!Q89</f>
        <v>93.7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116.7</v>
      </c>
      <c r="K75" s="6">
        <f>J75*'Input Data'!AF89</f>
        <v>5.8350000000000009</v>
      </c>
      <c r="L75" s="6">
        <f>J75*'Input Data'!AG89</f>
        <v>0</v>
      </c>
      <c r="M75" s="6">
        <f t="shared" si="1"/>
        <v>122.535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Data'!Q90</f>
        <v>106.8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114.8</v>
      </c>
      <c r="K76" s="6">
        <f>J76*'Input Data'!AF90</f>
        <v>5.74</v>
      </c>
      <c r="L76" s="6">
        <f>J76*'Input Data'!AG90</f>
        <v>0</v>
      </c>
      <c r="M76" s="6">
        <f t="shared" si="1"/>
        <v>120.53999999999999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Data'!Q91</f>
        <v>106.8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123.8</v>
      </c>
      <c r="K77" s="6">
        <f>J77*'Input Data'!AF91</f>
        <v>6.19</v>
      </c>
      <c r="L77" s="6">
        <f>J77*'Input Data'!AG91</f>
        <v>0</v>
      </c>
      <c r="M77" s="6">
        <f t="shared" si="1"/>
        <v>129.99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Data'!Q92</f>
        <v>106.4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123.4</v>
      </c>
      <c r="K78" s="6">
        <f>J78*'Input Data'!AF92</f>
        <v>6.1700000000000008</v>
      </c>
      <c r="L78" s="6">
        <f>J78*'Input Data'!AG92</f>
        <v>0</v>
      </c>
      <c r="M78" s="6">
        <f t="shared" si="1"/>
        <v>129.57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Data'!Q93</f>
        <v>99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122</v>
      </c>
      <c r="K79" s="6">
        <f>J79*'Input Data'!AF93</f>
        <v>6.1000000000000005</v>
      </c>
      <c r="L79" s="6">
        <f>J79*'Input Data'!AG93</f>
        <v>0</v>
      </c>
      <c r="M79" s="6">
        <f t="shared" ref="M79:M142" si="3">SUM(J79:L79)</f>
        <v>128.1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Data'!Q94</f>
        <v>94.5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117.5</v>
      </c>
      <c r="K80" s="6">
        <f>J80*'Input Data'!AF94</f>
        <v>5.875</v>
      </c>
      <c r="L80" s="6">
        <f>J80*'Input Data'!AG94</f>
        <v>0</v>
      </c>
      <c r="M80" s="6">
        <f t="shared" si="3"/>
        <v>123.375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Data'!Q95</f>
        <v>114.5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137.5</v>
      </c>
      <c r="K81" s="6">
        <f>J81*'Input Data'!AF95</f>
        <v>6.875</v>
      </c>
      <c r="L81" s="6">
        <f>J81*'Input Data'!AG95</f>
        <v>0</v>
      </c>
      <c r="M81" s="6">
        <f t="shared" si="3"/>
        <v>144.375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Data'!Q96</f>
        <v>109.6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126.6</v>
      </c>
      <c r="K82" s="6">
        <f>J82*'Input Data'!AF96</f>
        <v>6.33</v>
      </c>
      <c r="L82" s="6">
        <f>J82*'Input Data'!AG96</f>
        <v>0</v>
      </c>
      <c r="M82" s="6">
        <f t="shared" si="3"/>
        <v>132.93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Data'!Q97</f>
        <v>98.2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121.2</v>
      </c>
      <c r="K83" s="6">
        <f>J83*'Input Data'!AF97</f>
        <v>6.0600000000000005</v>
      </c>
      <c r="L83" s="6">
        <f>J83*'Input Data'!AG97</f>
        <v>0</v>
      </c>
      <c r="M83" s="6">
        <f t="shared" si="3"/>
        <v>127.26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Data'!Q98</f>
        <v>107.2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124.2</v>
      </c>
      <c r="K84" s="6">
        <f>J84*'Input Data'!AF98</f>
        <v>6.2100000000000009</v>
      </c>
      <c r="L84" s="6">
        <f>J84*'Input Data'!AG98</f>
        <v>0</v>
      </c>
      <c r="M84" s="6">
        <f t="shared" si="3"/>
        <v>130.41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Data'!Q99</f>
        <v>102.9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125.9</v>
      </c>
      <c r="K85" s="6">
        <f>J85*'Input Data'!AF99</f>
        <v>6.2950000000000008</v>
      </c>
      <c r="L85" s="6">
        <f>J85*'Input Data'!AG99</f>
        <v>0</v>
      </c>
      <c r="M85" s="6">
        <f t="shared" si="3"/>
        <v>132.19499999999999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Data'!Q100</f>
        <v>94.7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117.7</v>
      </c>
      <c r="K86" s="6">
        <f>J86*'Input Data'!AF100</f>
        <v>5.8850000000000007</v>
      </c>
      <c r="L86" s="6">
        <f>J86*'Input Data'!AG100</f>
        <v>0</v>
      </c>
      <c r="M86" s="6">
        <f t="shared" si="3"/>
        <v>123.58500000000001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Data'!Q101</f>
        <v>104.2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112.2</v>
      </c>
      <c r="K87" s="6">
        <f>J87*'Input Data'!AF101</f>
        <v>5.61</v>
      </c>
      <c r="L87" s="6">
        <f>J87*'Input Data'!AG101</f>
        <v>0</v>
      </c>
      <c r="M87" s="6">
        <f t="shared" si="3"/>
        <v>117.81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Data'!Q102</f>
        <v>104.2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121.2</v>
      </c>
      <c r="K88" s="6">
        <f>J88*'Input Data'!AF102</f>
        <v>6.0600000000000005</v>
      </c>
      <c r="L88" s="6">
        <f>J88*'Input Data'!AG102</f>
        <v>0</v>
      </c>
      <c r="M88" s="6">
        <f t="shared" si="3"/>
        <v>127.26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Data'!Q103</f>
        <v>92.8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115.8</v>
      </c>
      <c r="K89" s="6">
        <f>J89*'Input Data'!AF103</f>
        <v>5.79</v>
      </c>
      <c r="L89" s="6">
        <f>J89*'Input Data'!AG103</f>
        <v>0</v>
      </c>
      <c r="M89" s="6">
        <f t="shared" si="3"/>
        <v>121.59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Data'!Q104</f>
        <v>80.3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103.3</v>
      </c>
      <c r="K90" s="6">
        <f>J90*'Input Data'!AF104</f>
        <v>5.165</v>
      </c>
      <c r="L90" s="6">
        <f>J90*'Input Data'!AG104</f>
        <v>0</v>
      </c>
      <c r="M90" s="6">
        <f t="shared" si="3"/>
        <v>108.465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Data'!Q105</f>
        <v>103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120</v>
      </c>
      <c r="K91" s="6">
        <f>J91*'Input Data'!AF105</f>
        <v>6</v>
      </c>
      <c r="L91" s="6">
        <f>J91*'Input Data'!AG105</f>
        <v>0</v>
      </c>
      <c r="M91" s="6">
        <f t="shared" si="3"/>
        <v>126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Data'!Q106</f>
        <v>100.1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123.1</v>
      </c>
      <c r="K92" s="6">
        <f>J92*'Input Data'!AF106</f>
        <v>6.1550000000000002</v>
      </c>
      <c r="L92" s="6">
        <f>J92*'Input Data'!AG106</f>
        <v>0</v>
      </c>
      <c r="M92" s="6">
        <f t="shared" si="3"/>
        <v>129.255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Data'!Q107</f>
        <v>91.6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114.6</v>
      </c>
      <c r="K93" s="6">
        <f>J93*'Input Data'!AF107</f>
        <v>5.73</v>
      </c>
      <c r="L93" s="6">
        <f>J93*'Input Data'!AG107</f>
        <v>0</v>
      </c>
      <c r="M93" s="6">
        <f t="shared" si="3"/>
        <v>120.33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Data'!Q108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Data'!Q109</f>
        <v>103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120</v>
      </c>
      <c r="K95" s="6">
        <f>J95*'Input Data'!AF109</f>
        <v>6</v>
      </c>
      <c r="L95" s="6">
        <f>J95*'Input Data'!AG109</f>
        <v>0</v>
      </c>
      <c r="M95" s="6">
        <f t="shared" si="3"/>
        <v>126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Data'!Q110</f>
        <v>97.7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120.7</v>
      </c>
      <c r="K96" s="6">
        <f>J96*'Input Data'!AF110</f>
        <v>6.0350000000000001</v>
      </c>
      <c r="L96" s="6">
        <f>J96*'Input Data'!AG110</f>
        <v>0</v>
      </c>
      <c r="M96" s="6">
        <f t="shared" si="3"/>
        <v>126.735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Data'!Q111</f>
        <v>93.2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116.2</v>
      </c>
      <c r="K97" s="6">
        <f>J97*'Input Data'!AF111</f>
        <v>5.8100000000000005</v>
      </c>
      <c r="L97" s="6">
        <f>J97*'Input Data'!AG111</f>
        <v>0</v>
      </c>
      <c r="M97" s="6">
        <f t="shared" si="3"/>
        <v>122.01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Data'!Q112</f>
        <v>114.8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137.80000000000001</v>
      </c>
      <c r="K98" s="6">
        <f>J98*'Input Data'!AF112</f>
        <v>6.8900000000000006</v>
      </c>
      <c r="L98" s="6">
        <f>J98*'Input Data'!AG112</f>
        <v>0</v>
      </c>
      <c r="M98" s="6">
        <f t="shared" si="3"/>
        <v>144.69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Data'!Q113</f>
        <v>102.5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110.5</v>
      </c>
      <c r="K99" s="6">
        <f>J99*'Input Data'!AF113</f>
        <v>5.5250000000000004</v>
      </c>
      <c r="L99" s="6">
        <f>J99*'Input Data'!AG113</f>
        <v>0</v>
      </c>
      <c r="M99" s="6">
        <f t="shared" si="3"/>
        <v>116.02500000000001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Data'!Q114</f>
        <v>102.5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119.5</v>
      </c>
      <c r="K100" s="6">
        <f>J100*'Input Data'!AF114</f>
        <v>5.9750000000000005</v>
      </c>
      <c r="L100" s="6">
        <f>J100*'Input Data'!AG114</f>
        <v>0</v>
      </c>
      <c r="M100" s="6">
        <f t="shared" si="3"/>
        <v>125.47499999999999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Data'!Q115</f>
        <v>99.6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122.6</v>
      </c>
      <c r="K101" s="6">
        <f>J101*'Input Data'!AF115</f>
        <v>6.13</v>
      </c>
      <c r="L101" s="6">
        <f>J101*'Input Data'!AG115</f>
        <v>0</v>
      </c>
      <c r="M101" s="6">
        <f t="shared" si="3"/>
        <v>128.72999999999999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Data'!Q116</f>
        <v>91.1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105.1</v>
      </c>
      <c r="K102" s="6">
        <f>J102*'Input Data'!AF116</f>
        <v>5.2549999999999999</v>
      </c>
      <c r="L102" s="6">
        <f>J102*'Input Data'!AG116</f>
        <v>0</v>
      </c>
      <c r="M102" s="6">
        <f t="shared" si="3"/>
        <v>110.35499999999999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Data'!Q117</f>
        <v>91.1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114.1</v>
      </c>
      <c r="K103" s="6">
        <f>J103*'Input Data'!AF117</f>
        <v>5.7050000000000001</v>
      </c>
      <c r="L103" s="6">
        <f>J103*'Input Data'!AG117</f>
        <v>0</v>
      </c>
      <c r="M103" s="6">
        <f t="shared" si="3"/>
        <v>119.80499999999999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Data'!Q118</f>
        <v>105.8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128.80000000000001</v>
      </c>
      <c r="K104" s="6">
        <f>J104*'Input Data'!AF118</f>
        <v>6.4400000000000013</v>
      </c>
      <c r="L104" s="6">
        <f>J104*'Input Data'!AG118</f>
        <v>0</v>
      </c>
      <c r="M104" s="6">
        <f t="shared" si="3"/>
        <v>135.24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Data'!Q119</f>
        <v>111.1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134.1</v>
      </c>
      <c r="K105" s="6">
        <f>J105*'Input Data'!AF119</f>
        <v>6.7050000000000001</v>
      </c>
      <c r="L105" s="6">
        <f>J105*'Input Data'!AG119</f>
        <v>0</v>
      </c>
      <c r="M105" s="6">
        <f t="shared" si="3"/>
        <v>140.80500000000001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Data'!Q120</f>
        <v>94.8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108.8</v>
      </c>
      <c r="K106" s="6">
        <f>J106*'Input Data'!AF120</f>
        <v>5.44</v>
      </c>
      <c r="L106" s="6">
        <f>J106*'Input Data'!AG120</f>
        <v>0</v>
      </c>
      <c r="M106" s="6">
        <f t="shared" si="3"/>
        <v>114.24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Data'!Q121</f>
        <v>94.8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117.8</v>
      </c>
      <c r="K107" s="6">
        <f>J107*'Input Data'!AF121</f>
        <v>5.8900000000000006</v>
      </c>
      <c r="L107" s="6">
        <f>J107*'Input Data'!AG121</f>
        <v>0</v>
      </c>
      <c r="M107" s="6">
        <f t="shared" si="3"/>
        <v>123.69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Data'!Q122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Data'!Q123</f>
        <v>104.8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112.8</v>
      </c>
      <c r="K109" s="6">
        <f>J109*'Input Data'!AF123</f>
        <v>5.6400000000000006</v>
      </c>
      <c r="L109" s="6">
        <f>J109*'Input Data'!AG123</f>
        <v>0</v>
      </c>
      <c r="M109" s="6">
        <f t="shared" si="3"/>
        <v>118.44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Data'!Q124</f>
        <v>104.8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121.8</v>
      </c>
      <c r="K110" s="6">
        <f>J110*'Input Data'!AF124</f>
        <v>6.09</v>
      </c>
      <c r="L110" s="6">
        <f>J110*'Input Data'!AG124</f>
        <v>0</v>
      </c>
      <c r="M110" s="6">
        <f t="shared" si="3"/>
        <v>127.89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Data'!Q125</f>
        <v>92.4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115.4</v>
      </c>
      <c r="K111" s="6">
        <f>J111*'Input Data'!AF125</f>
        <v>5.7700000000000005</v>
      </c>
      <c r="L111" s="6">
        <f>J111*'Input Data'!AG125</f>
        <v>0</v>
      </c>
      <c r="M111" s="6">
        <f t="shared" si="3"/>
        <v>121.17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Data'!Q126</f>
        <v>93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107</v>
      </c>
      <c r="K112" s="6">
        <f>J112*'Input Data'!AF126</f>
        <v>5.3500000000000005</v>
      </c>
      <c r="L112" s="6">
        <f>J112*'Input Data'!AG126</f>
        <v>0</v>
      </c>
      <c r="M112" s="6">
        <f t="shared" si="3"/>
        <v>112.35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Data'!Q127</f>
        <v>93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116</v>
      </c>
      <c r="K113" s="6">
        <f>J113*'Input Data'!AF127</f>
        <v>5.8000000000000007</v>
      </c>
      <c r="L113" s="6">
        <f>J113*'Input Data'!AG127</f>
        <v>0</v>
      </c>
      <c r="M113" s="6">
        <f t="shared" si="3"/>
        <v>121.8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Data'!Q128</f>
        <v>101.4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124.4</v>
      </c>
      <c r="K114" s="6">
        <f>J114*'Input Data'!AF128</f>
        <v>6.2200000000000006</v>
      </c>
      <c r="L114" s="6">
        <f>J114*'Input Data'!AG128</f>
        <v>0</v>
      </c>
      <c r="M114" s="6">
        <f t="shared" si="3"/>
        <v>130.62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Data'!Q129</f>
        <v>99.9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122.9</v>
      </c>
      <c r="K115" s="6">
        <f>J115*'Input Data'!AF129</f>
        <v>6.1450000000000005</v>
      </c>
      <c r="L115" s="6">
        <f>J115*'Input Data'!AG129</f>
        <v>0</v>
      </c>
      <c r="M115" s="6">
        <f t="shared" si="3"/>
        <v>129.04500000000002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Data'!Q130</f>
        <v>96.7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110.7</v>
      </c>
      <c r="K116" s="6">
        <f>J116*'Input Data'!AF130</f>
        <v>5.5350000000000001</v>
      </c>
      <c r="L116" s="6">
        <f>J116*'Input Data'!AG130</f>
        <v>0</v>
      </c>
      <c r="M116" s="6">
        <f t="shared" si="3"/>
        <v>116.235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Data'!Q131</f>
        <v>96.7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119.7</v>
      </c>
      <c r="K117" s="6">
        <f>J117*'Input Data'!AF131</f>
        <v>5.9850000000000003</v>
      </c>
      <c r="L117" s="6">
        <f>J117*'Input Data'!AG131</f>
        <v>0</v>
      </c>
      <c r="M117" s="6">
        <f t="shared" si="3"/>
        <v>125.685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Data'!Q132</f>
        <v>105.1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113.1</v>
      </c>
      <c r="K118" s="6">
        <f>J118*'Input Data'!AF132</f>
        <v>5.6550000000000002</v>
      </c>
      <c r="L118" s="6">
        <f>J118*'Input Data'!AG132</f>
        <v>0</v>
      </c>
      <c r="M118" s="6">
        <f t="shared" si="3"/>
        <v>118.755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Data'!Q133</f>
        <v>105.1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122.1</v>
      </c>
      <c r="K119" s="6">
        <f>J119*'Input Data'!AF133</f>
        <v>6.1050000000000004</v>
      </c>
      <c r="L119" s="6">
        <f>J119*'Input Data'!AG133</f>
        <v>0</v>
      </c>
      <c r="M119" s="6">
        <f t="shared" si="3"/>
        <v>128.20499999999998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Data'!Q134</f>
        <v>93.7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116.7</v>
      </c>
      <c r="K120" s="6">
        <f>J120*'Input Data'!AF134</f>
        <v>5.8350000000000009</v>
      </c>
      <c r="L120" s="6">
        <f>J120*'Input Data'!AG134</f>
        <v>0</v>
      </c>
      <c r="M120" s="6">
        <f t="shared" si="3"/>
        <v>122.535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Data'!Q135</f>
        <v>106.7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114.7</v>
      </c>
      <c r="K121" s="6">
        <f>J121*'Input Data'!AF135</f>
        <v>5.7350000000000003</v>
      </c>
      <c r="L121" s="6">
        <f>J121*'Input Data'!AG135</f>
        <v>0</v>
      </c>
      <c r="M121" s="6">
        <f t="shared" si="3"/>
        <v>120.435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Data'!Q136</f>
        <v>106.7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123.7</v>
      </c>
      <c r="K122" s="6">
        <f>J122*'Input Data'!AF136</f>
        <v>6.1850000000000005</v>
      </c>
      <c r="L122" s="6">
        <f>J122*'Input Data'!AG136</f>
        <v>0</v>
      </c>
      <c r="M122" s="6">
        <f t="shared" si="3"/>
        <v>129.88499999999999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Data'!Q137</f>
        <v>96.3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119.3</v>
      </c>
      <c r="K123" s="6">
        <f>J123*'Input Data'!AF137</f>
        <v>5.9649999999999999</v>
      </c>
      <c r="L123" s="6">
        <f>J123*'Input Data'!AG137</f>
        <v>0</v>
      </c>
      <c r="M123" s="6">
        <f t="shared" si="3"/>
        <v>125.265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Data'!Q138</f>
        <v>103.9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111.9</v>
      </c>
      <c r="K124" s="6">
        <f>J124*'Input Data'!AF138</f>
        <v>5.5950000000000006</v>
      </c>
      <c r="L124" s="6">
        <f>J124*'Input Data'!AG138</f>
        <v>0</v>
      </c>
      <c r="M124" s="6">
        <f t="shared" si="3"/>
        <v>117.495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Data'!Q139</f>
        <v>103.9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120.9</v>
      </c>
      <c r="K125" s="6">
        <f>J125*'Input Data'!AF139</f>
        <v>6.0450000000000008</v>
      </c>
      <c r="L125" s="6">
        <f>J125*'Input Data'!AG139</f>
        <v>0</v>
      </c>
      <c r="M125" s="6">
        <f t="shared" si="3"/>
        <v>126.94500000000001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Data'!Q140</f>
        <v>100.7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123.7</v>
      </c>
      <c r="K126" s="6">
        <f>J126*'Input Data'!AF140</f>
        <v>6.1850000000000005</v>
      </c>
      <c r="L126" s="6">
        <f>J126*'Input Data'!AG140</f>
        <v>0</v>
      </c>
      <c r="M126" s="6">
        <f t="shared" si="3"/>
        <v>129.88499999999999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Data'!Q141</f>
        <v>92.2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115.2</v>
      </c>
      <c r="K127" s="6">
        <f>J127*'Input Data'!AF141</f>
        <v>5.7600000000000007</v>
      </c>
      <c r="L127" s="6">
        <f>J127*'Input Data'!AG141</f>
        <v>0</v>
      </c>
      <c r="M127" s="6">
        <f t="shared" si="3"/>
        <v>120.96000000000001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Data'!Q142</f>
        <v>137.6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160.6</v>
      </c>
      <c r="K128" s="6">
        <f>J128*'Input Data'!AF142</f>
        <v>8.0299999999999994</v>
      </c>
      <c r="L128" s="6">
        <f>J128*'Input Data'!AG142</f>
        <v>0</v>
      </c>
      <c r="M128" s="6">
        <f t="shared" si="3"/>
        <v>168.63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Data'!Q143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Data'!Q144</f>
        <v>105.3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113.3</v>
      </c>
      <c r="K130" s="6">
        <f>J130*'Input Data'!AF144</f>
        <v>5.665</v>
      </c>
      <c r="L130" s="6">
        <f>J130*'Input Data'!AG144</f>
        <v>0</v>
      </c>
      <c r="M130" s="6">
        <f t="shared" si="3"/>
        <v>118.965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Data'!Q145</f>
        <v>105.3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122.3</v>
      </c>
      <c r="K131" s="6">
        <f>J131*'Input Data'!AF145</f>
        <v>6.1150000000000002</v>
      </c>
      <c r="L131" s="6">
        <f>J131*'Input Data'!AG145</f>
        <v>0</v>
      </c>
      <c r="M131" s="6">
        <f t="shared" si="3"/>
        <v>128.41499999999999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Data'!Q146</f>
        <v>93.5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116.5</v>
      </c>
      <c r="K132" s="6">
        <f>J132*'Input Data'!AF146</f>
        <v>5.8250000000000002</v>
      </c>
      <c r="L132" s="6">
        <f>J132*'Input Data'!AG146</f>
        <v>0</v>
      </c>
      <c r="M132" s="6">
        <f t="shared" si="3"/>
        <v>122.325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Data'!Q147</f>
        <v>105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122</v>
      </c>
      <c r="K133" s="6">
        <f>J133*'Input Data'!AF147</f>
        <v>6.1000000000000005</v>
      </c>
      <c r="L133" s="6">
        <f>J133*'Input Data'!AG147</f>
        <v>0</v>
      </c>
      <c r="M133" s="6">
        <f t="shared" si="3"/>
        <v>128.1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Data'!Q148</f>
        <v>98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121</v>
      </c>
      <c r="K134" s="6">
        <f>J134*'Input Data'!AF148</f>
        <v>6.0500000000000007</v>
      </c>
      <c r="L134" s="6">
        <f>J134*'Input Data'!AG148</f>
        <v>0</v>
      </c>
      <c r="M134" s="6">
        <f t="shared" si="3"/>
        <v>127.05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Data'!Q149</f>
        <v>93.5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116.5</v>
      </c>
      <c r="K135" s="6">
        <f>J135*'Input Data'!AF149</f>
        <v>5.8250000000000002</v>
      </c>
      <c r="L135" s="6">
        <f>J135*'Input Data'!AG149</f>
        <v>0</v>
      </c>
      <c r="M135" s="6">
        <f t="shared" si="3"/>
        <v>122.325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Data'!Q150</f>
        <v>135.30000000000001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158.30000000000001</v>
      </c>
      <c r="K136" s="6">
        <f>J136*'Input Data'!AF150</f>
        <v>7.9150000000000009</v>
      </c>
      <c r="L136" s="6">
        <f>J136*'Input Data'!AG150</f>
        <v>0</v>
      </c>
      <c r="M136" s="6">
        <f t="shared" si="3"/>
        <v>166.215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Data'!Q151</f>
        <v>106.2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114.2</v>
      </c>
      <c r="K137" s="6">
        <f>J137*'Input Data'!AF151</f>
        <v>5.7100000000000009</v>
      </c>
      <c r="L137" s="6">
        <f>J137*'Input Data'!AG151</f>
        <v>0</v>
      </c>
      <c r="M137" s="6">
        <f t="shared" si="3"/>
        <v>119.91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Data'!Q152</f>
        <v>106.2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123.2</v>
      </c>
      <c r="K138" s="6">
        <f>J138*'Input Data'!AF152</f>
        <v>6.16</v>
      </c>
      <c r="L138" s="6">
        <f>J138*'Input Data'!AG152</f>
        <v>0</v>
      </c>
      <c r="M138" s="6">
        <f t="shared" si="3"/>
        <v>129.36000000000001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Data'!Q153</f>
        <v>94.8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108.8</v>
      </c>
      <c r="K139" s="6">
        <f>J139*'Input Data'!AF153</f>
        <v>5.44</v>
      </c>
      <c r="L139" s="6">
        <f>J139*'Input Data'!AG153</f>
        <v>0</v>
      </c>
      <c r="M139" s="6">
        <f t="shared" si="3"/>
        <v>114.24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Data'!Q154</f>
        <v>94.8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117.8</v>
      </c>
      <c r="K140" s="6">
        <f>J140*'Input Data'!AF154</f>
        <v>5.8900000000000006</v>
      </c>
      <c r="L140" s="6">
        <f>J140*'Input Data'!AG154</f>
        <v>0</v>
      </c>
      <c r="M140" s="6">
        <f t="shared" si="3"/>
        <v>123.69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Data'!Q155</f>
        <v>98.5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112.5</v>
      </c>
      <c r="K141" s="6">
        <f>J141*'Input Data'!AF155</f>
        <v>5.625</v>
      </c>
      <c r="L141" s="6">
        <f>J141*'Input Data'!AG155</f>
        <v>0</v>
      </c>
      <c r="M141" s="6">
        <f t="shared" si="3"/>
        <v>118.125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Data'!Q156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Data'!Q157</f>
        <v>106.6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123.6</v>
      </c>
      <c r="K143" s="6">
        <f>J143*'Input Data'!AF157</f>
        <v>6.18</v>
      </c>
      <c r="L143" s="6">
        <f>J143*'Input Data'!AG157</f>
        <v>0</v>
      </c>
      <c r="M143" s="6">
        <f t="shared" ref="M143:M206" si="5">SUM(J143:L143)</f>
        <v>129.78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Data'!Q158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Data'!Q159</f>
        <v>105.3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113.3</v>
      </c>
      <c r="K145" s="6">
        <f>J145*'Input Data'!AF159</f>
        <v>5.665</v>
      </c>
      <c r="L145" s="6">
        <f>J145*'Input Data'!AG159</f>
        <v>0</v>
      </c>
      <c r="M145" s="6">
        <f t="shared" si="5"/>
        <v>118.965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Data'!Q160</f>
        <v>105.3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122.3</v>
      </c>
      <c r="K146" s="6">
        <f>J146*'Input Data'!AF160</f>
        <v>6.1150000000000002</v>
      </c>
      <c r="L146" s="6">
        <f>J146*'Input Data'!AG160</f>
        <v>0</v>
      </c>
      <c r="M146" s="6">
        <f t="shared" si="5"/>
        <v>128.41499999999999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Data'!Q161</f>
        <v>92.9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106.9</v>
      </c>
      <c r="K147" s="6">
        <f>J147*'Input Data'!AF161</f>
        <v>5.3450000000000006</v>
      </c>
      <c r="L147" s="6">
        <f>J147*'Input Data'!AG161</f>
        <v>0</v>
      </c>
      <c r="M147" s="6">
        <f t="shared" si="5"/>
        <v>112.245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Data'!Q162</f>
        <v>92.9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115.9</v>
      </c>
      <c r="K148" s="6">
        <f>J148*'Input Data'!AF162</f>
        <v>5.7950000000000008</v>
      </c>
      <c r="L148" s="6">
        <f>J148*'Input Data'!AG162</f>
        <v>0</v>
      </c>
      <c r="M148" s="6">
        <f t="shared" si="5"/>
        <v>121.69500000000001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Data'!Q163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Data'!Q164</f>
        <v>108.6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116.6</v>
      </c>
      <c r="K150" s="6">
        <f>J150*'Input Data'!AF164</f>
        <v>5.83</v>
      </c>
      <c r="L150" s="6">
        <f>J150*'Input Data'!AG164</f>
        <v>0</v>
      </c>
      <c r="M150" s="6">
        <f t="shared" si="5"/>
        <v>122.42999999999999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Data'!Q165</f>
        <v>108.6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125.6</v>
      </c>
      <c r="K151" s="6">
        <f>J151*'Input Data'!AF165</f>
        <v>6.28</v>
      </c>
      <c r="L151" s="6">
        <f>J151*'Input Data'!AG165</f>
        <v>0</v>
      </c>
      <c r="M151" s="6">
        <f t="shared" si="5"/>
        <v>131.88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Data'!Q166</f>
        <v>96.4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119.4</v>
      </c>
      <c r="K152" s="6">
        <f>J152*'Input Data'!AF166</f>
        <v>5.9700000000000006</v>
      </c>
      <c r="L152" s="6">
        <f>J152*'Input Data'!AG166</f>
        <v>0</v>
      </c>
      <c r="M152" s="6">
        <f t="shared" si="5"/>
        <v>125.37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Data'!Q167</f>
        <v>89.7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112.7</v>
      </c>
      <c r="K153" s="6">
        <f>J153*'Input Data'!AF167</f>
        <v>5.6350000000000007</v>
      </c>
      <c r="L153" s="6">
        <f>J153*'Input Data'!AG167</f>
        <v>0</v>
      </c>
      <c r="M153" s="6">
        <f t="shared" si="5"/>
        <v>118.33500000000001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Data'!Q168</f>
        <v>103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111</v>
      </c>
      <c r="K154" s="6">
        <f>J154*'Input Data'!AF168</f>
        <v>5.5500000000000007</v>
      </c>
      <c r="L154" s="6">
        <f>J154*'Input Data'!AG168</f>
        <v>0</v>
      </c>
      <c r="M154" s="6">
        <f t="shared" si="5"/>
        <v>116.55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Data'!Q169</f>
        <v>103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120</v>
      </c>
      <c r="K155" s="6">
        <f>J155*'Input Data'!AF169</f>
        <v>6</v>
      </c>
      <c r="L155" s="6">
        <f>J155*'Input Data'!AG169</f>
        <v>0</v>
      </c>
      <c r="M155" s="6">
        <f t="shared" si="5"/>
        <v>126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Data'!Q170</f>
        <v>101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124</v>
      </c>
      <c r="K156" s="6">
        <f>J156*'Input Data'!AF170</f>
        <v>6.2</v>
      </c>
      <c r="L156" s="6">
        <f>J156*'Input Data'!AG170</f>
        <v>0</v>
      </c>
      <c r="M156" s="6">
        <f t="shared" si="5"/>
        <v>130.19999999999999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Data'!Q171</f>
        <v>92.5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106.5</v>
      </c>
      <c r="K157" s="6">
        <f>J157*'Input Data'!AF171</f>
        <v>5.3250000000000002</v>
      </c>
      <c r="L157" s="6">
        <f>J157*'Input Data'!AG171</f>
        <v>0</v>
      </c>
      <c r="M157" s="6">
        <f t="shared" si="5"/>
        <v>111.825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Data'!Q172</f>
        <v>92.5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115.5</v>
      </c>
      <c r="K158" s="6">
        <f>J158*'Input Data'!AF172</f>
        <v>5.7750000000000004</v>
      </c>
      <c r="L158" s="6">
        <f>J158*'Input Data'!AG172</f>
        <v>0</v>
      </c>
      <c r="M158" s="6">
        <f t="shared" si="5"/>
        <v>121.27500000000001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Data'!Q173</f>
        <v>112.5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126.5</v>
      </c>
      <c r="K159" s="6">
        <f>J159*'Input Data'!AF173</f>
        <v>6.3250000000000002</v>
      </c>
      <c r="L159" s="6">
        <f>J159*'Input Data'!AG173</f>
        <v>0</v>
      </c>
      <c r="M159" s="6">
        <f t="shared" si="5"/>
        <v>132.82499999999999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Data'!Q174</f>
        <v>112.5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135.5</v>
      </c>
      <c r="K160" s="6">
        <f>J160*'Input Data'!AF174</f>
        <v>6.7750000000000004</v>
      </c>
      <c r="L160" s="6">
        <f>J160*'Input Data'!AG174</f>
        <v>0</v>
      </c>
      <c r="M160" s="6">
        <f t="shared" si="5"/>
        <v>142.27500000000001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Data'!Q175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Data'!Q176</f>
        <v>104.5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121.5</v>
      </c>
      <c r="K162" s="6">
        <f>J162*'Input Data'!AF176</f>
        <v>6.0750000000000002</v>
      </c>
      <c r="L162" s="6">
        <f>J162*'Input Data'!AG176</f>
        <v>0</v>
      </c>
      <c r="M162" s="6">
        <f t="shared" si="5"/>
        <v>127.575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Data'!Q177</f>
        <v>97.3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120.3</v>
      </c>
      <c r="K163" s="6">
        <f>J163*'Input Data'!AF177</f>
        <v>6.0150000000000006</v>
      </c>
      <c r="L163" s="6">
        <f>J163*'Input Data'!AG177</f>
        <v>0</v>
      </c>
      <c r="M163" s="6">
        <f t="shared" si="5"/>
        <v>126.315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Data'!Q178</f>
        <v>92.8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115.8</v>
      </c>
      <c r="K164" s="6">
        <f>J164*'Input Data'!AF178</f>
        <v>5.79</v>
      </c>
      <c r="L164" s="6">
        <f>J164*'Input Data'!AG178</f>
        <v>0</v>
      </c>
      <c r="M164" s="6">
        <f t="shared" si="5"/>
        <v>121.59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Data'!Q179</f>
        <v>100.5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123.5</v>
      </c>
      <c r="K165" s="6">
        <f>J165*'Input Data'!AF179</f>
        <v>6.1750000000000007</v>
      </c>
      <c r="L165" s="6">
        <f>J165*'Input Data'!AG179</f>
        <v>0</v>
      </c>
      <c r="M165" s="6">
        <f t="shared" si="5"/>
        <v>129.67500000000001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Data'!Q180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Data'!Q181</f>
        <v>108.5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125.5</v>
      </c>
      <c r="K167" s="6">
        <f>J167*'Input Data'!AF181</f>
        <v>6.2750000000000004</v>
      </c>
      <c r="L167" s="6">
        <f>J167*'Input Data'!AG181</f>
        <v>0</v>
      </c>
      <c r="M167" s="6">
        <f t="shared" si="5"/>
        <v>131.77500000000001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Data'!Q182</f>
        <v>104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127</v>
      </c>
      <c r="K168" s="6">
        <f>J168*'Input Data'!AF182</f>
        <v>6.3500000000000005</v>
      </c>
      <c r="L168" s="6">
        <f>J168*'Input Data'!AG182</f>
        <v>0</v>
      </c>
      <c r="M168" s="6">
        <f t="shared" si="5"/>
        <v>133.35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Data'!Q183</f>
        <v>95.8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118.8</v>
      </c>
      <c r="K169" s="6">
        <f>J169*'Input Data'!AF183</f>
        <v>5.94</v>
      </c>
      <c r="L169" s="6">
        <f>J169*'Input Data'!AG183</f>
        <v>0</v>
      </c>
      <c r="M169" s="6">
        <f t="shared" si="5"/>
        <v>124.74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Data'!Q184</f>
        <v>117.6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140.6</v>
      </c>
      <c r="K170" s="6">
        <f>J170*'Input Data'!AF184</f>
        <v>7.03</v>
      </c>
      <c r="L170" s="6">
        <f>J170*'Input Data'!AG184</f>
        <v>0</v>
      </c>
      <c r="M170" s="6">
        <f t="shared" si="5"/>
        <v>147.63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Data'!Q185</f>
        <v>120.1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143.1</v>
      </c>
      <c r="K171" s="6">
        <f>J171*'Input Data'!AF185</f>
        <v>7.1550000000000002</v>
      </c>
      <c r="L171" s="6">
        <f>J171*'Input Data'!AG185</f>
        <v>0</v>
      </c>
      <c r="M171" s="6">
        <f t="shared" si="5"/>
        <v>150.255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Data'!Q186</f>
        <v>104.1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127.1</v>
      </c>
      <c r="K172" s="6">
        <f>J172*'Input Data'!AF186</f>
        <v>6.3550000000000004</v>
      </c>
      <c r="L172" s="6">
        <f>J172*'Input Data'!AG186</f>
        <v>0</v>
      </c>
      <c r="M172" s="6">
        <f t="shared" si="5"/>
        <v>133.45499999999998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Data'!Q187</f>
        <v>103.3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120.3</v>
      </c>
      <c r="K173" s="6">
        <f>J173*'Input Data'!AF187</f>
        <v>6.0150000000000006</v>
      </c>
      <c r="L173" s="6">
        <f>J173*'Input Data'!AG187</f>
        <v>0</v>
      </c>
      <c r="M173" s="6">
        <f t="shared" si="5"/>
        <v>126.315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Data'!Q188</f>
        <v>100.2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123.2</v>
      </c>
      <c r="K174" s="6">
        <f>J174*'Input Data'!AF188</f>
        <v>6.16</v>
      </c>
      <c r="L174" s="6">
        <f>J174*'Input Data'!AG188</f>
        <v>0</v>
      </c>
      <c r="M174" s="6">
        <f t="shared" si="5"/>
        <v>129.36000000000001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Data'!Q189</f>
        <v>91.7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114.7</v>
      </c>
      <c r="K175" s="6">
        <f>J175*'Input Data'!AF189</f>
        <v>5.7350000000000003</v>
      </c>
      <c r="L175" s="6">
        <f>J175*'Input Data'!AG189</f>
        <v>0</v>
      </c>
      <c r="M175" s="6">
        <f t="shared" si="5"/>
        <v>120.435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Data'!Q190</f>
        <v>111.7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134.69999999999999</v>
      </c>
      <c r="K176" s="6">
        <f>J176*'Input Data'!AF190</f>
        <v>6.7349999999999994</v>
      </c>
      <c r="L176" s="6">
        <f>J176*'Input Data'!AG190</f>
        <v>0</v>
      </c>
      <c r="M176" s="6">
        <f t="shared" si="5"/>
        <v>141.435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Data'!Q191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Data'!Q192</f>
        <v>107.2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115.2</v>
      </c>
      <c r="K178" s="6">
        <f>J178*'Input Data'!AF192</f>
        <v>5.7600000000000007</v>
      </c>
      <c r="L178" s="6">
        <f>J178*'Input Data'!AG192</f>
        <v>0</v>
      </c>
      <c r="M178" s="6">
        <f t="shared" si="5"/>
        <v>120.96000000000001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Data'!Q193</f>
        <v>104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121</v>
      </c>
      <c r="K179" s="6">
        <f>J179*'Input Data'!AF193</f>
        <v>6.0500000000000007</v>
      </c>
      <c r="L179" s="6">
        <f>J179*'Input Data'!AG193</f>
        <v>0</v>
      </c>
      <c r="M179" s="6">
        <f t="shared" si="5"/>
        <v>127.05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Data'!Q194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Data'!Q195</f>
        <v>106.3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114.3</v>
      </c>
      <c r="K181" s="6">
        <f>J181*'Input Data'!AF195</f>
        <v>5.7149999999999999</v>
      </c>
      <c r="L181" s="6">
        <f>J181*'Input Data'!AG195</f>
        <v>0</v>
      </c>
      <c r="M181" s="6">
        <f t="shared" si="5"/>
        <v>120.015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Data'!Q196</f>
        <v>106.3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123.3</v>
      </c>
      <c r="K182" s="6">
        <f>J182*'Input Data'!AF196</f>
        <v>6.165</v>
      </c>
      <c r="L182" s="6">
        <f>J182*'Input Data'!AG196</f>
        <v>0</v>
      </c>
      <c r="M182" s="6">
        <f t="shared" si="5"/>
        <v>129.465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Data'!Q197</f>
        <v>94.3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117.3</v>
      </c>
      <c r="K183" s="6">
        <f>J183*'Input Data'!AF197</f>
        <v>5.8650000000000002</v>
      </c>
      <c r="L183" s="6">
        <f>J183*'Input Data'!AG197</f>
        <v>0</v>
      </c>
      <c r="M183" s="6">
        <f t="shared" si="5"/>
        <v>123.16499999999999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Data'!Q198</f>
        <v>94.3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117.3</v>
      </c>
      <c r="K184" s="6">
        <f>J184*'Input Data'!AF198</f>
        <v>5.8650000000000002</v>
      </c>
      <c r="L184" s="6">
        <f>J184*'Input Data'!AG198</f>
        <v>0</v>
      </c>
      <c r="M184" s="6">
        <f t="shared" si="5"/>
        <v>123.16499999999999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Data'!Q199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Data'!Q200</f>
        <v>112.2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120.2</v>
      </c>
      <c r="K186" s="6">
        <f>J186*'Input Data'!AF200</f>
        <v>6.0100000000000007</v>
      </c>
      <c r="L186" s="6">
        <f>J186*'Input Data'!AG200</f>
        <v>0</v>
      </c>
      <c r="M186" s="6">
        <f t="shared" si="5"/>
        <v>126.21000000000001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Data'!Q201</f>
        <v>112.2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129.19999999999999</v>
      </c>
      <c r="K187" s="6">
        <f>J187*'Input Data'!AF201</f>
        <v>6.46</v>
      </c>
      <c r="L187" s="6">
        <f>J187*'Input Data'!AG201</f>
        <v>0</v>
      </c>
      <c r="M187" s="6">
        <f t="shared" si="5"/>
        <v>135.66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Data'!Q202</f>
        <v>99.5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122.5</v>
      </c>
      <c r="K188" s="6">
        <f>J188*'Input Data'!AF202</f>
        <v>6.125</v>
      </c>
      <c r="L188" s="6">
        <f>J188*'Input Data'!AG202</f>
        <v>0</v>
      </c>
      <c r="M188" s="6">
        <f t="shared" si="5"/>
        <v>128.625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Data'!Q203</f>
        <v>100.8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114.8</v>
      </c>
      <c r="K189" s="6">
        <f>J189*'Input Data'!AF203</f>
        <v>5.74</v>
      </c>
      <c r="L189" s="6">
        <f>J189*'Input Data'!AG203</f>
        <v>0</v>
      </c>
      <c r="M189" s="6">
        <f t="shared" si="5"/>
        <v>120.53999999999999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Data'!Q204</f>
        <v>100.8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123.8</v>
      </c>
      <c r="K190" s="6">
        <f>J190*'Input Data'!AF204</f>
        <v>6.19</v>
      </c>
      <c r="L190" s="6">
        <f>J190*'Input Data'!AG204</f>
        <v>0</v>
      </c>
      <c r="M190" s="6">
        <f t="shared" si="5"/>
        <v>129.99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Data'!Q205</f>
        <v>107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130</v>
      </c>
      <c r="K191" s="6">
        <f>J191*'Input Data'!AF205</f>
        <v>6.5</v>
      </c>
      <c r="L191" s="6">
        <f>J191*'Input Data'!AG205</f>
        <v>0</v>
      </c>
      <c r="M191" s="6">
        <f t="shared" si="5"/>
        <v>136.5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Data'!Q206</f>
        <v>105.2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113.2</v>
      </c>
      <c r="K192" s="6">
        <f>J192*'Input Data'!AF206</f>
        <v>5.66</v>
      </c>
      <c r="L192" s="6">
        <f>J192*'Input Data'!AG206</f>
        <v>0</v>
      </c>
      <c r="M192" s="6">
        <f t="shared" si="5"/>
        <v>118.86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Data'!Q207</f>
        <v>105.2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122.2</v>
      </c>
      <c r="K193" s="6">
        <f>J193*'Input Data'!AF207</f>
        <v>6.11</v>
      </c>
      <c r="L193" s="6">
        <f>J193*'Input Data'!AG207</f>
        <v>0</v>
      </c>
      <c r="M193" s="6">
        <f t="shared" si="5"/>
        <v>128.31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Data'!Q208</f>
        <v>93.8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116.8</v>
      </c>
      <c r="K194" s="6">
        <f>J194*'Input Data'!AF208</f>
        <v>5.84</v>
      </c>
      <c r="L194" s="6">
        <f>J194*'Input Data'!AG208</f>
        <v>0</v>
      </c>
      <c r="M194" s="6">
        <f t="shared" si="5"/>
        <v>122.64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Data'!Q209</f>
        <v>104.1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112.1</v>
      </c>
      <c r="K195" s="6">
        <f>J195*'Input Data'!AF209</f>
        <v>5.6050000000000004</v>
      </c>
      <c r="L195" s="6">
        <f>J195*'Input Data'!AG209</f>
        <v>0</v>
      </c>
      <c r="M195" s="6">
        <f t="shared" si="5"/>
        <v>117.705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Data'!Q210</f>
        <v>104.1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121.1</v>
      </c>
      <c r="K196" s="6">
        <f>J196*'Input Data'!AF210</f>
        <v>6.0549999999999997</v>
      </c>
      <c r="L196" s="6">
        <f>J196*'Input Data'!AG210</f>
        <v>0</v>
      </c>
      <c r="M196" s="6">
        <f t="shared" si="5"/>
        <v>127.155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Data'!Q211</f>
        <v>101.2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124.2</v>
      </c>
      <c r="K197" s="6">
        <f>J197*'Input Data'!AF211</f>
        <v>6.2100000000000009</v>
      </c>
      <c r="L197" s="6">
        <f>J197*'Input Data'!AG211</f>
        <v>0</v>
      </c>
      <c r="M197" s="6">
        <f t="shared" si="5"/>
        <v>130.41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Data'!Q212</f>
        <v>92.7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106.7</v>
      </c>
      <c r="K198" s="6">
        <f>J198*'Input Data'!AF212</f>
        <v>5.3350000000000009</v>
      </c>
      <c r="L198" s="6">
        <f>J198*'Input Data'!AG212</f>
        <v>0</v>
      </c>
      <c r="M198" s="6">
        <f t="shared" si="5"/>
        <v>112.035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Data'!Q213</f>
        <v>92.7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115.7</v>
      </c>
      <c r="K199" s="6">
        <f>J199*'Input Data'!AF213</f>
        <v>5.7850000000000001</v>
      </c>
      <c r="L199" s="6">
        <f>J199*'Input Data'!AG213</f>
        <v>0</v>
      </c>
      <c r="M199" s="6">
        <f t="shared" si="5"/>
        <v>121.485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Data'!Q214</f>
        <v>112.7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135.69999999999999</v>
      </c>
      <c r="K200" s="6">
        <f>J200*'Input Data'!AF214</f>
        <v>6.7850000000000001</v>
      </c>
      <c r="L200" s="6">
        <f>J200*'Input Data'!AG214</f>
        <v>0</v>
      </c>
      <c r="M200" s="6">
        <f t="shared" si="5"/>
        <v>142.48499999999999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Data'!Q215</f>
        <v>105.5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122.5</v>
      </c>
      <c r="K201" s="6">
        <f>J201*'Input Data'!AF215</f>
        <v>6.125</v>
      </c>
      <c r="L201" s="6">
        <f>J201*'Input Data'!AG215</f>
        <v>0</v>
      </c>
      <c r="M201" s="6">
        <f t="shared" si="5"/>
        <v>128.625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Data'!Q216</f>
        <v>106.9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123.9</v>
      </c>
      <c r="K202" s="6">
        <f>J202*'Input Data'!AF216</f>
        <v>6.1950000000000003</v>
      </c>
      <c r="L202" s="6">
        <f>J202*'Input Data'!AG216</f>
        <v>0</v>
      </c>
      <c r="M202" s="6">
        <f t="shared" si="5"/>
        <v>130.095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Data'!Q217</f>
        <v>103.5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126.5</v>
      </c>
      <c r="K203" s="6">
        <f>J203*'Input Data'!AF217</f>
        <v>6.3250000000000002</v>
      </c>
      <c r="L203" s="6">
        <f>J203*'Input Data'!AG217</f>
        <v>0</v>
      </c>
      <c r="M203" s="6">
        <f t="shared" si="5"/>
        <v>132.82499999999999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Data'!Q218</f>
        <v>95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118</v>
      </c>
      <c r="K204" s="6">
        <f>J204*'Input Data'!AF218</f>
        <v>5.9</v>
      </c>
      <c r="L204" s="6">
        <f>J204*'Input Data'!AG218</f>
        <v>0</v>
      </c>
      <c r="M204" s="6">
        <f t="shared" si="5"/>
        <v>123.9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Data'!Q219</f>
        <v>115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138</v>
      </c>
      <c r="K205" s="6">
        <f>J205*'Input Data'!AF219</f>
        <v>6.9</v>
      </c>
      <c r="L205" s="6">
        <f>J205*'Input Data'!AG219</f>
        <v>0</v>
      </c>
      <c r="M205" s="6">
        <f t="shared" si="5"/>
        <v>144.9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Data'!Q220</f>
        <v>102.8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119.8</v>
      </c>
      <c r="K206" s="6">
        <f>J206*'Input Data'!AF220</f>
        <v>5.99</v>
      </c>
      <c r="L206" s="6">
        <f>J206*'Input Data'!AG220</f>
        <v>0</v>
      </c>
      <c r="M206" s="6">
        <f t="shared" si="5"/>
        <v>125.78999999999999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Data'!Q221</f>
        <v>91.3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114.3</v>
      </c>
      <c r="K207" s="6">
        <f>J207*'Input Data'!AF221</f>
        <v>5.7149999999999999</v>
      </c>
      <c r="L207" s="6">
        <f>J207*'Input Data'!AG221</f>
        <v>0</v>
      </c>
      <c r="M207" s="6">
        <f t="shared" ref="M207:M270" si="7">SUM(J207:L207)</f>
        <v>120.015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Data'!Q222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Data'!Q223</f>
        <v>105.6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113.6</v>
      </c>
      <c r="K209" s="6">
        <f>J209*'Input Data'!AF223</f>
        <v>5.68</v>
      </c>
      <c r="L209" s="6">
        <f>J209*'Input Data'!AG223</f>
        <v>0</v>
      </c>
      <c r="M209" s="6">
        <f t="shared" si="7"/>
        <v>119.28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Data'!Q224</f>
        <v>105.6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122.6</v>
      </c>
      <c r="K210" s="6">
        <f>J210*'Input Data'!AF224</f>
        <v>6.13</v>
      </c>
      <c r="L210" s="6">
        <f>J210*'Input Data'!AG224</f>
        <v>0</v>
      </c>
      <c r="M210" s="6">
        <f t="shared" si="7"/>
        <v>128.72999999999999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Data'!Q225</f>
        <v>92.9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115.9</v>
      </c>
      <c r="K211" s="6">
        <f>J211*'Input Data'!AF225</f>
        <v>5.7950000000000008</v>
      </c>
      <c r="L211" s="6">
        <f>J211*'Input Data'!AG225</f>
        <v>0</v>
      </c>
      <c r="M211" s="6">
        <f t="shared" si="7"/>
        <v>121.69500000000001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Data'!Q226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Data'!Q227</f>
        <v>105.1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113.1</v>
      </c>
      <c r="K213" s="6">
        <f>J213*'Input Data'!AF227</f>
        <v>5.6550000000000002</v>
      </c>
      <c r="L213" s="6">
        <f>J213*'Input Data'!AG227</f>
        <v>0</v>
      </c>
      <c r="M213" s="6">
        <f t="shared" si="7"/>
        <v>118.755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Data'!Q228</f>
        <v>105.1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122.1</v>
      </c>
      <c r="K214" s="6">
        <f>J214*'Input Data'!AF228</f>
        <v>6.1050000000000004</v>
      </c>
      <c r="L214" s="6">
        <f>J214*'Input Data'!AG228</f>
        <v>0</v>
      </c>
      <c r="M214" s="6">
        <f t="shared" si="7"/>
        <v>128.20499999999998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Data'!Q229</f>
        <v>93.7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107.7</v>
      </c>
      <c r="K215" s="6">
        <f>J215*'Input Data'!AF229</f>
        <v>5.3850000000000007</v>
      </c>
      <c r="L215" s="6">
        <f>J215*'Input Data'!AG229</f>
        <v>0</v>
      </c>
      <c r="M215" s="6">
        <f t="shared" si="7"/>
        <v>113.08500000000001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Data'!Q230</f>
        <v>93.7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116.7</v>
      </c>
      <c r="K216" s="6">
        <f>J216*'Input Data'!AF230</f>
        <v>5.8350000000000009</v>
      </c>
      <c r="L216" s="6">
        <f>J216*'Input Data'!AG230</f>
        <v>0</v>
      </c>
      <c r="M216" s="6">
        <f t="shared" si="7"/>
        <v>122.535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Data'!Q231</f>
        <v>56.3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79.3</v>
      </c>
      <c r="K217" s="6">
        <f>J217*'Input Data'!AF231</f>
        <v>3.9649999999999999</v>
      </c>
      <c r="L217" s="6">
        <f>J217*'Input Data'!AG231</f>
        <v>0</v>
      </c>
      <c r="M217" s="6">
        <f t="shared" si="7"/>
        <v>83.265000000000001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Data'!Q232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Data'!Q233</f>
        <v>106.9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123.9</v>
      </c>
      <c r="K219" s="6">
        <f>J219*'Input Data'!AF233</f>
        <v>6.1950000000000003</v>
      </c>
      <c r="L219" s="6">
        <f>J219*'Input Data'!AG233</f>
        <v>0</v>
      </c>
      <c r="M219" s="6">
        <f t="shared" si="7"/>
        <v>130.095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Data'!Q234</f>
        <v>102.7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125.7</v>
      </c>
      <c r="K220" s="6">
        <f>J220*'Input Data'!AF234</f>
        <v>6.2850000000000001</v>
      </c>
      <c r="L220" s="6">
        <f>J220*'Input Data'!AG234</f>
        <v>0</v>
      </c>
      <c r="M220" s="6">
        <f t="shared" si="7"/>
        <v>131.98500000000001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Data'!Q235</f>
        <v>94.5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117.5</v>
      </c>
      <c r="K221" s="6">
        <f>J221*'Input Data'!AF235</f>
        <v>5.875</v>
      </c>
      <c r="L221" s="6">
        <f>J221*'Input Data'!AG235</f>
        <v>0</v>
      </c>
      <c r="M221" s="6">
        <f t="shared" si="7"/>
        <v>123.375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Data'!Q236</f>
        <v>113.7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136.69999999999999</v>
      </c>
      <c r="K222" s="6">
        <f>J222*'Input Data'!AF236</f>
        <v>6.835</v>
      </c>
      <c r="L222" s="6">
        <f>J222*'Input Data'!AG236</f>
        <v>0</v>
      </c>
      <c r="M222" s="6">
        <f t="shared" si="7"/>
        <v>143.535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Data'!Q237</f>
        <v>116.2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139.19999999999999</v>
      </c>
      <c r="K223" s="6">
        <f>J223*'Input Data'!AF237</f>
        <v>6.96</v>
      </c>
      <c r="L223" s="6">
        <f>J223*'Input Data'!AG237</f>
        <v>0</v>
      </c>
      <c r="M223" s="6">
        <f t="shared" si="7"/>
        <v>146.16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Data'!Q238</f>
        <v>100.2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123.2</v>
      </c>
      <c r="K224" s="6">
        <f>J224*'Input Data'!AF238</f>
        <v>6.16</v>
      </c>
      <c r="L224" s="6">
        <f>J224*'Input Data'!AG238</f>
        <v>0</v>
      </c>
      <c r="M224" s="6">
        <f t="shared" si="7"/>
        <v>129.36000000000001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Data'!Q239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Data'!Q240</f>
        <v>103.2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111.2</v>
      </c>
      <c r="K226" s="6">
        <f>J226*'Input Data'!AF240</f>
        <v>5.5600000000000005</v>
      </c>
      <c r="L226" s="6">
        <f>J226*'Input Data'!AG240</f>
        <v>0</v>
      </c>
      <c r="M226" s="6">
        <f t="shared" si="7"/>
        <v>116.76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Data'!Q241</f>
        <v>103.2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120.2</v>
      </c>
      <c r="K227" s="6">
        <f>J227*'Input Data'!AF241</f>
        <v>6.0100000000000007</v>
      </c>
      <c r="L227" s="6">
        <f>J227*'Input Data'!AG241</f>
        <v>0</v>
      </c>
      <c r="M227" s="6">
        <f t="shared" si="7"/>
        <v>126.21000000000001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Data'!Q242</f>
        <v>92.4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106.4</v>
      </c>
      <c r="K228" s="6">
        <f>J228*'Input Data'!AF242</f>
        <v>5.32</v>
      </c>
      <c r="L228" s="6">
        <f>J228*'Input Data'!AG242</f>
        <v>0</v>
      </c>
      <c r="M228" s="6">
        <f t="shared" si="7"/>
        <v>111.72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Data'!Q243</f>
        <v>92.4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115.4</v>
      </c>
      <c r="K229" s="6">
        <f>J229*'Input Data'!AF243</f>
        <v>5.7700000000000005</v>
      </c>
      <c r="L229" s="6">
        <f>J229*'Input Data'!AG243</f>
        <v>0</v>
      </c>
      <c r="M229" s="6">
        <f t="shared" si="7"/>
        <v>121.17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Data'!Q244</f>
        <v>105.4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113.4</v>
      </c>
      <c r="K230" s="6">
        <f>J230*'Input Data'!AF244</f>
        <v>5.6700000000000008</v>
      </c>
      <c r="L230" s="6">
        <f>J230*'Input Data'!AG244</f>
        <v>0</v>
      </c>
      <c r="M230" s="6">
        <f t="shared" si="7"/>
        <v>119.07000000000001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Data'!Q245</f>
        <v>105.4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122.4</v>
      </c>
      <c r="K231" s="6">
        <f>J231*'Input Data'!AF245</f>
        <v>6.120000000000001</v>
      </c>
      <c r="L231" s="6">
        <f>J231*'Input Data'!AG245</f>
        <v>0</v>
      </c>
      <c r="M231" s="6">
        <f t="shared" si="7"/>
        <v>128.52000000000001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Data'!Q246</f>
        <v>93.8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116.8</v>
      </c>
      <c r="K232" s="6">
        <f>J232*'Input Data'!AF246</f>
        <v>5.84</v>
      </c>
      <c r="L232" s="6">
        <f>J232*'Input Data'!AG246</f>
        <v>0</v>
      </c>
      <c r="M232" s="6">
        <f t="shared" si="7"/>
        <v>122.64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Data'!Q247</f>
        <v>107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124</v>
      </c>
      <c r="K233" s="6">
        <f>J233*'Input Data'!AF247</f>
        <v>6.2</v>
      </c>
      <c r="L233" s="6">
        <f>J233*'Input Data'!AG247</f>
        <v>0</v>
      </c>
      <c r="M233" s="6">
        <f t="shared" si="7"/>
        <v>130.19999999999999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Data'!Q248</f>
        <v>106.6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129.6</v>
      </c>
      <c r="K234" s="6">
        <f>J234*'Input Data'!AF248</f>
        <v>6.48</v>
      </c>
      <c r="L234" s="6">
        <f>J234*'Input Data'!AG248</f>
        <v>0</v>
      </c>
      <c r="M234" s="6">
        <f t="shared" si="7"/>
        <v>136.07999999999998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Data'!Q249</f>
        <v>99.9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122.9</v>
      </c>
      <c r="K235" s="6">
        <f>J235*'Input Data'!AF249</f>
        <v>6.1450000000000005</v>
      </c>
      <c r="L235" s="6">
        <f>J235*'Input Data'!AG249</f>
        <v>0</v>
      </c>
      <c r="M235" s="6">
        <f t="shared" si="7"/>
        <v>129.04500000000002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Data'!Q250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Data'!Q251</f>
        <v>104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121</v>
      </c>
      <c r="K237" s="6">
        <f>J237*'Input Data'!AF251</f>
        <v>6.0500000000000007</v>
      </c>
      <c r="L237" s="6">
        <f>J237*'Input Data'!AG251</f>
        <v>0</v>
      </c>
      <c r="M237" s="6">
        <f t="shared" si="7"/>
        <v>127.05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Data'!Q252</f>
        <v>96.9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119.9</v>
      </c>
      <c r="K238" s="6">
        <f>J238*'Input Data'!AF252</f>
        <v>5.995000000000001</v>
      </c>
      <c r="L238" s="6">
        <f>J238*'Input Data'!AG252</f>
        <v>0</v>
      </c>
      <c r="M238" s="6">
        <f t="shared" si="7"/>
        <v>125.89500000000001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Data'!Q253</f>
        <v>92.4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106.4</v>
      </c>
      <c r="K239" s="6">
        <f>J239*'Input Data'!AF253</f>
        <v>5.32</v>
      </c>
      <c r="L239" s="6">
        <f>J239*'Input Data'!AG253</f>
        <v>0</v>
      </c>
      <c r="M239" s="6">
        <f t="shared" si="7"/>
        <v>111.72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Data'!Q254</f>
        <v>92.4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115.4</v>
      </c>
      <c r="K240" s="6">
        <f>J240*'Input Data'!AF254</f>
        <v>5.7700000000000005</v>
      </c>
      <c r="L240" s="6">
        <f>J240*'Input Data'!AG254</f>
        <v>0</v>
      </c>
      <c r="M240" s="6">
        <f t="shared" si="7"/>
        <v>121.17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Data'!Q255</f>
        <v>112.4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135.4</v>
      </c>
      <c r="K241" s="6">
        <f>J241*'Input Data'!AF255</f>
        <v>6.7700000000000005</v>
      </c>
      <c r="L241" s="6">
        <f>J241*'Input Data'!AG255</f>
        <v>0</v>
      </c>
      <c r="M241" s="6">
        <f t="shared" si="7"/>
        <v>142.17000000000002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Data'!Q256</f>
        <v>122.5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129.5</v>
      </c>
      <c r="K242" s="6">
        <f>J242*'Input Data'!AF256</f>
        <v>6.4750000000000005</v>
      </c>
      <c r="L242" s="6">
        <f>J242*'Input Data'!AG256</f>
        <v>0</v>
      </c>
      <c r="M242" s="6">
        <f t="shared" si="7"/>
        <v>135.97499999999999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Data'!Q257</f>
        <v>122.5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141.5</v>
      </c>
      <c r="K243" s="6">
        <f>J243*'Input Data'!AF257</f>
        <v>7.0750000000000002</v>
      </c>
      <c r="L243" s="6">
        <f>J243*'Input Data'!AG257</f>
        <v>0</v>
      </c>
      <c r="M243" s="6">
        <f t="shared" si="7"/>
        <v>148.57499999999999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Data'!Q258</f>
        <v>113.2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137.69999999999999</v>
      </c>
      <c r="K244" s="6">
        <f>J244*'Input Data'!AF258</f>
        <v>6.8849999999999998</v>
      </c>
      <c r="L244" s="6">
        <f>J244*'Input Data'!AG258</f>
        <v>0</v>
      </c>
      <c r="M244" s="6">
        <f t="shared" si="7"/>
        <v>144.58499999999998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Data'!Q259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Data'!Q260</f>
        <v>123.43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130.43</v>
      </c>
      <c r="K246" s="6">
        <f>J246*'Input Data'!AF260</f>
        <v>6.5215000000000005</v>
      </c>
      <c r="L246" s="6">
        <f>J246*'Input Data'!AG260</f>
        <v>0</v>
      </c>
      <c r="M246" s="6">
        <f t="shared" si="7"/>
        <v>136.95150000000001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Data'!Q261</f>
        <v>123.43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142.43</v>
      </c>
      <c r="K247" s="6">
        <f>J247*'Input Data'!AF261</f>
        <v>7.1215000000000011</v>
      </c>
      <c r="L247" s="6">
        <f>J247*'Input Data'!AG261</f>
        <v>0</v>
      </c>
      <c r="M247" s="6">
        <f t="shared" si="7"/>
        <v>149.5515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Data'!Q262</f>
        <v>111.03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124.03</v>
      </c>
      <c r="K248" s="6">
        <f>J248*'Input Data'!AF262</f>
        <v>6.2015000000000002</v>
      </c>
      <c r="L248" s="6">
        <f>J248*'Input Data'!AG262</f>
        <v>0</v>
      </c>
      <c r="M248" s="6">
        <f t="shared" si="7"/>
        <v>130.23150000000001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Data'!Q263</f>
        <v>111.03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135.53</v>
      </c>
      <c r="K249" s="6">
        <f>J249*'Input Data'!AF263</f>
        <v>6.7765000000000004</v>
      </c>
      <c r="L249" s="6">
        <f>J249*'Input Data'!AG263</f>
        <v>0</v>
      </c>
      <c r="M249" s="6">
        <f t="shared" si="7"/>
        <v>142.3065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Data'!Q264</f>
        <v>131.03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144.03</v>
      </c>
      <c r="K250" s="6">
        <f>J250*'Input Data'!AF264</f>
        <v>7.2015000000000002</v>
      </c>
      <c r="L250" s="6">
        <f>J250*'Input Data'!AG264</f>
        <v>0</v>
      </c>
      <c r="M250" s="6">
        <f t="shared" si="7"/>
        <v>151.23150000000001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Data'!Q265</f>
        <v>131.03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155.53</v>
      </c>
      <c r="K251" s="6">
        <f>J251*'Input Data'!AF265</f>
        <v>7.7765000000000004</v>
      </c>
      <c r="L251" s="6">
        <f>J251*'Input Data'!AG265</f>
        <v>0</v>
      </c>
      <c r="M251" s="6">
        <f t="shared" si="7"/>
        <v>163.3065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Data'!Q266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Data'!Q267</f>
        <v>123.83000000000001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130.83000000000001</v>
      </c>
      <c r="K253" s="6">
        <f>J253*'Input Data'!AF267</f>
        <v>6.541500000000001</v>
      </c>
      <c r="L253" s="6">
        <f>J253*'Input Data'!AG267</f>
        <v>0</v>
      </c>
      <c r="M253" s="6">
        <f t="shared" si="7"/>
        <v>137.37150000000003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Data'!Q268</f>
        <v>123.83000000000001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142.83000000000001</v>
      </c>
      <c r="K254" s="6">
        <f>J254*'Input Data'!AF268</f>
        <v>7.1415000000000006</v>
      </c>
      <c r="L254" s="6">
        <f>J254*'Input Data'!AG268</f>
        <v>0</v>
      </c>
      <c r="M254" s="6">
        <f t="shared" si="7"/>
        <v>149.97150000000002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Data'!Q269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Data'!Q270</f>
        <v>124.13000000000001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131.13</v>
      </c>
      <c r="K256" s="6">
        <f>J256*'Input Data'!AF270</f>
        <v>6.5564999999999998</v>
      </c>
      <c r="L256" s="6">
        <f>J256*'Input Data'!AG270</f>
        <v>0</v>
      </c>
      <c r="M256" s="6">
        <f t="shared" si="7"/>
        <v>137.6865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Data'!Q271</f>
        <v>124.13000000000001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143.13</v>
      </c>
      <c r="K257" s="6">
        <f>J257*'Input Data'!AF271</f>
        <v>7.1565000000000003</v>
      </c>
      <c r="L257" s="6">
        <f>J257*'Input Data'!AG271</f>
        <v>0</v>
      </c>
      <c r="M257" s="6">
        <f t="shared" si="7"/>
        <v>150.28649999999999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Data'!Q272</f>
        <v>111.73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136.23000000000002</v>
      </c>
      <c r="K258" s="6">
        <f>J258*'Input Data'!AF272</f>
        <v>6.8115000000000014</v>
      </c>
      <c r="L258" s="6">
        <f>J258*'Input Data'!AG272</f>
        <v>0</v>
      </c>
      <c r="M258" s="6">
        <f t="shared" si="7"/>
        <v>143.04150000000001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Data'!Q273</f>
        <v>131.72999999999999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144.72999999999999</v>
      </c>
      <c r="K259" s="6">
        <f>J259*'Input Data'!AF273</f>
        <v>7.2364999999999995</v>
      </c>
      <c r="L259" s="6">
        <f>J259*'Input Data'!AG273</f>
        <v>0</v>
      </c>
      <c r="M259" s="6">
        <f t="shared" si="7"/>
        <v>151.9665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Data'!Q274</f>
        <v>131.72999999999999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156.22999999999999</v>
      </c>
      <c r="K260" s="6">
        <f>J260*'Input Data'!AF274</f>
        <v>7.8114999999999997</v>
      </c>
      <c r="L260" s="6">
        <f>J260*'Input Data'!AG274</f>
        <v>0</v>
      </c>
      <c r="M260" s="6">
        <f t="shared" si="7"/>
        <v>164.04149999999998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Data'!Q275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Data'!Q276</f>
        <v>121.9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128.9</v>
      </c>
      <c r="K262" s="6">
        <f>J262*'Input Data'!AF276</f>
        <v>6.4450000000000003</v>
      </c>
      <c r="L262" s="6">
        <f>J262*'Input Data'!AG276</f>
        <v>0</v>
      </c>
      <c r="M262" s="6">
        <f t="shared" si="7"/>
        <v>135.345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Data'!Q277</f>
        <v>121.9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140.9</v>
      </c>
      <c r="K263" s="6">
        <f>J263*'Input Data'!AF277</f>
        <v>7.0450000000000008</v>
      </c>
      <c r="L263" s="6">
        <f>J263*'Input Data'!AG277</f>
        <v>0</v>
      </c>
      <c r="M263" s="6">
        <f t="shared" si="7"/>
        <v>147.94499999999999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Data'!Q278</f>
        <v>112.6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137.1</v>
      </c>
      <c r="K264" s="6">
        <f>J264*'Input Data'!AF278</f>
        <v>6.8550000000000004</v>
      </c>
      <c r="L264" s="6">
        <f>J264*'Input Data'!AG278</f>
        <v>0</v>
      </c>
      <c r="M264" s="6">
        <f t="shared" si="7"/>
        <v>143.95499999999998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Data'!Q279</f>
        <v>108.1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132.6</v>
      </c>
      <c r="K265" s="6">
        <f>J265*'Input Data'!AF279</f>
        <v>6.63</v>
      </c>
      <c r="L265" s="6">
        <f>J265*'Input Data'!AG279</f>
        <v>0</v>
      </c>
      <c r="M265" s="6">
        <f t="shared" si="7"/>
        <v>139.22999999999999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Data'!Q280</f>
        <v>154.6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179.1</v>
      </c>
      <c r="K266" s="6">
        <f>J266*'Input Data'!AF280</f>
        <v>8.9550000000000001</v>
      </c>
      <c r="L266" s="6">
        <f>J266*'Input Data'!AG280</f>
        <v>0</v>
      </c>
      <c r="M266" s="6">
        <f t="shared" si="7"/>
        <v>188.05500000000001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Data'!Q281</f>
        <v>122.3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129.30000000000001</v>
      </c>
      <c r="K267" s="6">
        <f>J267*'Input Data'!AF281</f>
        <v>6.4650000000000007</v>
      </c>
      <c r="L267" s="6">
        <f>J267*'Input Data'!AG281</f>
        <v>0</v>
      </c>
      <c r="M267" s="6">
        <f t="shared" si="7"/>
        <v>135.76500000000001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Data'!Q282</f>
        <v>122.3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141.30000000000001</v>
      </c>
      <c r="K268" s="6">
        <f>J268*'Input Data'!AF282</f>
        <v>7.0650000000000013</v>
      </c>
      <c r="L268" s="6">
        <f>J268*'Input Data'!AG282</f>
        <v>0</v>
      </c>
      <c r="M268" s="6">
        <f t="shared" si="7"/>
        <v>148.36500000000001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Data'!Q283</f>
        <v>112.9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137.4</v>
      </c>
      <c r="K269" s="6">
        <f>J269*'Input Data'!AF283</f>
        <v>6.870000000000001</v>
      </c>
      <c r="L269" s="6">
        <f>J269*'Input Data'!AG283</f>
        <v>0</v>
      </c>
      <c r="M269" s="6">
        <f t="shared" si="7"/>
        <v>144.27000000000001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Data'!Q284</f>
        <v>108.4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132.9</v>
      </c>
      <c r="K270" s="6">
        <f>J270*'Input Data'!AF284</f>
        <v>6.6450000000000005</v>
      </c>
      <c r="L270" s="6">
        <f>J270*'Input Data'!AG284</f>
        <v>0</v>
      </c>
      <c r="M270" s="6">
        <f t="shared" si="7"/>
        <v>139.54500000000002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Data'!Q285</f>
        <v>128.4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152.9</v>
      </c>
      <c r="K271" s="6">
        <f>J271*'Input Data'!AF285</f>
        <v>7.6450000000000005</v>
      </c>
      <c r="L271" s="6">
        <f>J271*'Input Data'!AG285</f>
        <v>0</v>
      </c>
      <c r="M271" s="6">
        <f t="shared" ref="M271:M334" si="9">SUM(J271:L271)</f>
        <v>160.54500000000002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Data'!Q286</f>
        <v>122.1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129.1</v>
      </c>
      <c r="K272" s="6">
        <f>J272*'Input Data'!AF286</f>
        <v>6.4550000000000001</v>
      </c>
      <c r="L272" s="6">
        <f>J272*'Input Data'!AG286</f>
        <v>0</v>
      </c>
      <c r="M272" s="6">
        <f t="shared" si="9"/>
        <v>135.55500000000001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Data'!Q287</f>
        <v>122.1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141.1</v>
      </c>
      <c r="K273" s="6">
        <f>J273*'Input Data'!AF287</f>
        <v>7.0549999999999997</v>
      </c>
      <c r="L273" s="6">
        <f>J273*'Input Data'!AG287</f>
        <v>0</v>
      </c>
      <c r="M273" s="6">
        <f t="shared" si="9"/>
        <v>148.155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Data'!Q288</f>
        <v>112.8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125.8</v>
      </c>
      <c r="K274" s="6">
        <f>J274*'Input Data'!AF288</f>
        <v>6.29</v>
      </c>
      <c r="L274" s="6">
        <f>J274*'Input Data'!AG288</f>
        <v>0</v>
      </c>
      <c r="M274" s="6">
        <f t="shared" si="9"/>
        <v>132.09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Data'!Q289</f>
        <v>112.8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137.30000000000001</v>
      </c>
      <c r="K275" s="6">
        <f>J275*'Input Data'!AF289</f>
        <v>6.8650000000000011</v>
      </c>
      <c r="L275" s="6">
        <f>J275*'Input Data'!AG289</f>
        <v>0</v>
      </c>
      <c r="M275" s="6">
        <f t="shared" si="9"/>
        <v>144.16500000000002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Data'!Q290</f>
        <v>74.7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87.7</v>
      </c>
      <c r="K276" s="6">
        <f>J276*'Input Data'!AF290</f>
        <v>4.3850000000000007</v>
      </c>
      <c r="L276" s="6">
        <f>J276*'Input Data'!AG290</f>
        <v>0</v>
      </c>
      <c r="M276" s="6">
        <f t="shared" si="9"/>
        <v>92.085000000000008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Data'!Q291</f>
        <v>74.7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99.2</v>
      </c>
      <c r="K277" s="6">
        <f>J277*'Input Data'!AF291</f>
        <v>4.9600000000000009</v>
      </c>
      <c r="L277" s="6">
        <f>J277*'Input Data'!AG291</f>
        <v>0</v>
      </c>
      <c r="M277" s="6">
        <f t="shared" si="9"/>
        <v>104.16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Data'!Q292</f>
        <v>129.1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136.1</v>
      </c>
      <c r="K278" s="6">
        <f>J278*'Input Data'!AF292</f>
        <v>6.8049999999999997</v>
      </c>
      <c r="L278" s="6">
        <f>J278*'Input Data'!AG292</f>
        <v>0</v>
      </c>
      <c r="M278" s="6">
        <f t="shared" si="9"/>
        <v>142.905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Data'!Q293</f>
        <v>129.1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148.1</v>
      </c>
      <c r="K279" s="6">
        <f>J279*'Input Data'!AF293</f>
        <v>7.4050000000000002</v>
      </c>
      <c r="L279" s="6">
        <f>J279*'Input Data'!AG293</f>
        <v>0</v>
      </c>
      <c r="M279" s="6">
        <f t="shared" si="9"/>
        <v>155.505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Data'!Q294</f>
        <v>115.5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140</v>
      </c>
      <c r="K280" s="6">
        <f>J280*'Input Data'!AF294</f>
        <v>7</v>
      </c>
      <c r="L280" s="6">
        <f>J280*'Input Data'!AG294</f>
        <v>0</v>
      </c>
      <c r="M280" s="6">
        <f t="shared" si="9"/>
        <v>147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Data'!Q295</f>
        <v>135.5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148.5</v>
      </c>
      <c r="K281" s="6">
        <f>J281*'Input Data'!AF295</f>
        <v>7.4250000000000007</v>
      </c>
      <c r="L281" s="6">
        <f>J281*'Input Data'!AG295</f>
        <v>0</v>
      </c>
      <c r="M281" s="6">
        <f t="shared" si="9"/>
        <v>155.92500000000001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Data'!Q296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Data'!Q297</f>
        <v>121.8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128.80000000000001</v>
      </c>
      <c r="K283" s="6">
        <f>J283*'Input Data'!AF297</f>
        <v>6.4400000000000013</v>
      </c>
      <c r="L283" s="6">
        <f>J283*'Input Data'!AG297</f>
        <v>0</v>
      </c>
      <c r="M283" s="6">
        <f t="shared" si="9"/>
        <v>135.24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Data'!Q298</f>
        <v>121.8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140.80000000000001</v>
      </c>
      <c r="K284" s="6">
        <f>J284*'Input Data'!AF298</f>
        <v>7.0400000000000009</v>
      </c>
      <c r="L284" s="6">
        <f>J284*'Input Data'!AG298</f>
        <v>0</v>
      </c>
      <c r="M284" s="6">
        <f t="shared" si="9"/>
        <v>147.84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Data'!Q299</f>
        <v>118.3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142.80000000000001</v>
      </c>
      <c r="K285" s="6">
        <f>J285*'Input Data'!AF299</f>
        <v>7.1400000000000006</v>
      </c>
      <c r="L285" s="6">
        <f>J285*'Input Data'!AG299</f>
        <v>0</v>
      </c>
      <c r="M285" s="6">
        <f t="shared" si="9"/>
        <v>149.94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Data'!Q300</f>
        <v>112.3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136.80000000000001</v>
      </c>
      <c r="K286" s="6">
        <f>J286*'Input Data'!AF300</f>
        <v>6.8400000000000007</v>
      </c>
      <c r="L286" s="6">
        <f>J286*'Input Data'!AG300</f>
        <v>0</v>
      </c>
      <c r="M286" s="6">
        <f t="shared" si="9"/>
        <v>143.64000000000001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Data'!Q301</f>
        <v>116.2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140.69999999999999</v>
      </c>
      <c r="K287" s="6">
        <f>J287*'Input Data'!AF301</f>
        <v>7.0350000000000001</v>
      </c>
      <c r="L287" s="6">
        <f>J287*'Input Data'!AG301</f>
        <v>0</v>
      </c>
      <c r="M287" s="6">
        <f t="shared" si="9"/>
        <v>147.73499999999999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Data'!Q302</f>
        <v>112.2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136.69999999999999</v>
      </c>
      <c r="K288" s="6">
        <f>J288*'Input Data'!AF302</f>
        <v>6.835</v>
      </c>
      <c r="L288" s="6">
        <f>J288*'Input Data'!AG302</f>
        <v>0</v>
      </c>
      <c r="M288" s="6">
        <f t="shared" si="9"/>
        <v>143.535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Data'!Q303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Data'!Q304</f>
        <v>123.83000000000001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130.83000000000001</v>
      </c>
      <c r="K290" s="6">
        <f>J290*'Input Data'!AF304</f>
        <v>6.541500000000001</v>
      </c>
      <c r="L290" s="6">
        <f>J290*'Input Data'!AG304</f>
        <v>0</v>
      </c>
      <c r="M290" s="6">
        <f t="shared" si="9"/>
        <v>137.37150000000003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Data'!Q305</f>
        <v>123.83000000000001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142.83000000000001</v>
      </c>
      <c r="K291" s="6">
        <f>J291*'Input Data'!AF305</f>
        <v>7.1415000000000006</v>
      </c>
      <c r="L291" s="6">
        <f>J291*'Input Data'!AG305</f>
        <v>0</v>
      </c>
      <c r="M291" s="6">
        <f t="shared" si="9"/>
        <v>149.97150000000002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Data'!Q306</f>
        <v>111.43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124.43</v>
      </c>
      <c r="K292" s="6">
        <f>J292*'Input Data'!AF306</f>
        <v>6.2215000000000007</v>
      </c>
      <c r="L292" s="6">
        <f>J292*'Input Data'!AG306</f>
        <v>0</v>
      </c>
      <c r="M292" s="6">
        <f t="shared" si="9"/>
        <v>130.6515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Data'!Q307</f>
        <v>111.43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135.93</v>
      </c>
      <c r="K293" s="6">
        <f>J293*'Input Data'!AF307</f>
        <v>6.7965000000000009</v>
      </c>
      <c r="L293" s="6">
        <f>J293*'Input Data'!AG307</f>
        <v>0</v>
      </c>
      <c r="M293" s="6">
        <f t="shared" si="9"/>
        <v>142.72650000000002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Data'!Q308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Data'!Q309</f>
        <v>122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129</v>
      </c>
      <c r="K295" s="6">
        <f>J295*'Input Data'!AF309</f>
        <v>6.45</v>
      </c>
      <c r="L295" s="6">
        <f>J295*'Input Data'!AG309</f>
        <v>0</v>
      </c>
      <c r="M295" s="6">
        <f t="shared" si="9"/>
        <v>135.44999999999999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Data'!Q310</f>
        <v>122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153.5</v>
      </c>
      <c r="K296" s="6">
        <f>J296*'Input Data'!AF310</f>
        <v>7.6750000000000007</v>
      </c>
      <c r="L296" s="6">
        <f>J296*'Input Data'!AG310</f>
        <v>0</v>
      </c>
      <c r="M296" s="6">
        <f t="shared" si="9"/>
        <v>161.17500000000001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Data'!Q311</f>
        <v>112.7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149.69999999999999</v>
      </c>
      <c r="K297" s="6">
        <f>J297*'Input Data'!AF311</f>
        <v>7.4849999999999994</v>
      </c>
      <c r="L297" s="6">
        <f>J297*'Input Data'!AG311</f>
        <v>0</v>
      </c>
      <c r="M297" s="6">
        <f t="shared" si="9"/>
        <v>157.185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Data'!Q312</f>
        <v>99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136</v>
      </c>
      <c r="K298" s="6">
        <f>J298*'Input Data'!AF312</f>
        <v>6.8000000000000007</v>
      </c>
      <c r="L298" s="6">
        <f>J298*'Input Data'!AG312</f>
        <v>0</v>
      </c>
      <c r="M298" s="6">
        <f t="shared" si="9"/>
        <v>142.80000000000001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Data'!Q313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Data'!Q314</f>
        <v>122.1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129.1</v>
      </c>
      <c r="K300" s="6">
        <f>J300*'Input Data'!AF314</f>
        <v>6.4550000000000001</v>
      </c>
      <c r="L300" s="6">
        <f>J300*'Input Data'!AG314</f>
        <v>0</v>
      </c>
      <c r="M300" s="6">
        <f t="shared" si="9"/>
        <v>135.55500000000001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Data'!Q315</f>
        <v>122.1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141.1</v>
      </c>
      <c r="K301" s="6">
        <f>J301*'Input Data'!AF315</f>
        <v>7.0549999999999997</v>
      </c>
      <c r="L301" s="6">
        <f>J301*'Input Data'!AG315</f>
        <v>0</v>
      </c>
      <c r="M301" s="6">
        <f t="shared" si="9"/>
        <v>148.155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Data'!Q316</f>
        <v>112.8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125.8</v>
      </c>
      <c r="K302" s="6">
        <f>J302*'Input Data'!AF316</f>
        <v>6.29</v>
      </c>
      <c r="L302" s="6">
        <f>J302*'Input Data'!AG316</f>
        <v>0</v>
      </c>
      <c r="M302" s="6">
        <f t="shared" si="9"/>
        <v>132.09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Data'!Q317</f>
        <v>112.8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137.30000000000001</v>
      </c>
      <c r="K303" s="6">
        <f>J303*'Input Data'!AF317</f>
        <v>6.8650000000000011</v>
      </c>
      <c r="L303" s="6">
        <f>J303*'Input Data'!AG317</f>
        <v>0</v>
      </c>
      <c r="M303" s="6">
        <f t="shared" si="9"/>
        <v>144.16500000000002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Data'!Q318</f>
        <v>74.3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87.3</v>
      </c>
      <c r="K304" s="6">
        <f>J304*'Input Data'!AF318</f>
        <v>4.3650000000000002</v>
      </c>
      <c r="L304" s="6">
        <f>J304*'Input Data'!AG318</f>
        <v>0</v>
      </c>
      <c r="M304" s="6">
        <f t="shared" si="9"/>
        <v>91.664999999999992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Data'!Q319</f>
        <v>74.3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98.8</v>
      </c>
      <c r="K305" s="6">
        <f>J305*'Input Data'!AF319</f>
        <v>4.9400000000000004</v>
      </c>
      <c r="L305" s="6">
        <f>J305*'Input Data'!AG319</f>
        <v>0</v>
      </c>
      <c r="M305" s="6">
        <f t="shared" si="9"/>
        <v>103.74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Data'!Q320</f>
        <v>127.9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134.9</v>
      </c>
      <c r="K306" s="6">
        <f>J306*'Input Data'!AF320</f>
        <v>6.745000000000001</v>
      </c>
      <c r="L306" s="6">
        <f>J306*'Input Data'!AG320</f>
        <v>0</v>
      </c>
      <c r="M306" s="6">
        <f t="shared" si="9"/>
        <v>141.64500000000001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Data'!Q321</f>
        <v>127.9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146.9</v>
      </c>
      <c r="K307" s="6">
        <f>J307*'Input Data'!AF321</f>
        <v>7.3450000000000006</v>
      </c>
      <c r="L307" s="6">
        <f>J307*'Input Data'!AG321</f>
        <v>0</v>
      </c>
      <c r="M307" s="6">
        <f t="shared" si="9"/>
        <v>154.245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Data'!Q322</f>
        <v>114.3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138.80000000000001</v>
      </c>
      <c r="K308" s="6">
        <f>J308*'Input Data'!AF322</f>
        <v>6.9400000000000013</v>
      </c>
      <c r="L308" s="6">
        <f>J308*'Input Data'!AG322</f>
        <v>0</v>
      </c>
      <c r="M308" s="6">
        <f t="shared" si="9"/>
        <v>145.74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Data'!Q323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Data'!Q324</f>
        <v>122.6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129.6</v>
      </c>
      <c r="K310" s="6">
        <f>J310*'Input Data'!AF324</f>
        <v>6.48</v>
      </c>
      <c r="L310" s="6">
        <f>J310*'Input Data'!AG324</f>
        <v>0</v>
      </c>
      <c r="M310" s="6">
        <f t="shared" si="9"/>
        <v>136.07999999999998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Data'!Q325</f>
        <v>122.6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141.6</v>
      </c>
      <c r="K311" s="6">
        <f>J311*'Input Data'!AF325</f>
        <v>7.08</v>
      </c>
      <c r="L311" s="6">
        <f>J311*'Input Data'!AG325</f>
        <v>0</v>
      </c>
      <c r="M311" s="6">
        <f t="shared" si="9"/>
        <v>148.68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Data'!Q326</f>
        <v>109.5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122.5</v>
      </c>
      <c r="K312" s="6">
        <f>J312*'Input Data'!AF326</f>
        <v>6.125</v>
      </c>
      <c r="L312" s="6">
        <f>J312*'Input Data'!AG326</f>
        <v>0</v>
      </c>
      <c r="M312" s="6">
        <f t="shared" si="9"/>
        <v>128.625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Data'!Q327</f>
        <v>109.5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122.5</v>
      </c>
      <c r="K313" s="6">
        <f>J313*'Input Data'!AF327</f>
        <v>6.125</v>
      </c>
      <c r="L313" s="6">
        <f>J313*'Input Data'!AG327</f>
        <v>0</v>
      </c>
      <c r="M313" s="6">
        <f t="shared" si="9"/>
        <v>128.625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Data'!Q328</f>
        <v>109.5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134</v>
      </c>
      <c r="K314" s="6">
        <f>J314*'Input Data'!AF328</f>
        <v>6.7</v>
      </c>
      <c r="L314" s="6">
        <f>J314*'Input Data'!AG328</f>
        <v>0</v>
      </c>
      <c r="M314" s="6">
        <f t="shared" si="9"/>
        <v>140.69999999999999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Data'!Q329</f>
        <v>123.9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130.9</v>
      </c>
      <c r="K315" s="6">
        <f>J315*'Input Data'!AF329</f>
        <v>6.5450000000000008</v>
      </c>
      <c r="L315" s="6">
        <f>J315*'Input Data'!AG329</f>
        <v>0</v>
      </c>
      <c r="M315" s="6">
        <f t="shared" si="9"/>
        <v>137.44499999999999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Data'!Q330</f>
        <v>123.9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142.9</v>
      </c>
      <c r="K316" s="6">
        <f>J316*'Input Data'!AF330</f>
        <v>7.1450000000000005</v>
      </c>
      <c r="L316" s="6">
        <f>J316*'Input Data'!AG330</f>
        <v>0</v>
      </c>
      <c r="M316" s="6">
        <f t="shared" si="9"/>
        <v>150.04500000000002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Data'!Q331</f>
        <v>131.30000000000001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155.80000000000001</v>
      </c>
      <c r="K317" s="6">
        <f>J317*'Input Data'!AF331</f>
        <v>7.7900000000000009</v>
      </c>
      <c r="L317" s="6">
        <f>J317*'Input Data'!AG331</f>
        <v>0</v>
      </c>
      <c r="M317" s="6">
        <f t="shared" si="9"/>
        <v>163.59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Data'!Q332</f>
        <v>115.2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139.69999999999999</v>
      </c>
      <c r="K318" s="6">
        <f>J318*'Input Data'!AF332</f>
        <v>6.9849999999999994</v>
      </c>
      <c r="L318" s="6">
        <f>J318*'Input Data'!AG332</f>
        <v>0</v>
      </c>
      <c r="M318" s="6">
        <f t="shared" si="9"/>
        <v>146.685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Data'!Q333</f>
        <v>135.19999999999999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148.19999999999999</v>
      </c>
      <c r="K319" s="6">
        <f>J319*'Input Data'!AF333</f>
        <v>7.41</v>
      </c>
      <c r="L319" s="6">
        <f>J319*'Input Data'!AG333</f>
        <v>0</v>
      </c>
      <c r="M319" s="6">
        <f t="shared" si="9"/>
        <v>155.60999999999999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Data'!Q334</f>
        <v>135.19999999999999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159.69999999999999</v>
      </c>
      <c r="K320" s="6">
        <f>J320*'Input Data'!AF334</f>
        <v>7.9849999999999994</v>
      </c>
      <c r="L320" s="6">
        <f>J320*'Input Data'!AG334</f>
        <v>0</v>
      </c>
      <c r="M320" s="6">
        <f t="shared" si="9"/>
        <v>167.685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Data'!Q335</f>
        <v>124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131</v>
      </c>
      <c r="K321" s="6">
        <f>J321*'Input Data'!AF335</f>
        <v>6.5500000000000007</v>
      </c>
      <c r="L321" s="6">
        <f>J321*'Input Data'!AG335</f>
        <v>0</v>
      </c>
      <c r="M321" s="6">
        <f t="shared" si="9"/>
        <v>137.55000000000001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Data'!Q336</f>
        <v>124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143</v>
      </c>
      <c r="K322" s="6">
        <f>J322*'Input Data'!AF336</f>
        <v>7.15</v>
      </c>
      <c r="L322" s="6">
        <f>J322*'Input Data'!AG336</f>
        <v>0</v>
      </c>
      <c r="M322" s="6">
        <f t="shared" si="9"/>
        <v>150.15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Data'!Q337</f>
        <v>127.6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152.1</v>
      </c>
      <c r="K323" s="6">
        <f>J323*'Input Data'!AF337</f>
        <v>7.6050000000000004</v>
      </c>
      <c r="L323" s="6">
        <f>J323*'Input Data'!AG337</f>
        <v>0</v>
      </c>
      <c r="M323" s="6">
        <f t="shared" si="9"/>
        <v>159.70499999999998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Data'!Q338</f>
        <v>115.2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139.69999999999999</v>
      </c>
      <c r="K324" s="6">
        <f>J324*'Input Data'!AF338</f>
        <v>6.9849999999999994</v>
      </c>
      <c r="L324" s="6">
        <f>J324*'Input Data'!AG338</f>
        <v>0</v>
      </c>
      <c r="M324" s="6">
        <f t="shared" si="9"/>
        <v>146.685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Data'!Q339</f>
        <v>158.1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171.1</v>
      </c>
      <c r="K325" s="6">
        <f>J325*'Input Data'!AF339</f>
        <v>8.5549999999999997</v>
      </c>
      <c r="L325" s="6">
        <f>J325*'Input Data'!AG339</f>
        <v>0</v>
      </c>
      <c r="M325" s="6">
        <f t="shared" si="9"/>
        <v>179.655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Data'!Q340</f>
        <v>135.19999999999999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159.69999999999999</v>
      </c>
      <c r="K326" s="6">
        <f>J326*'Input Data'!AF340</f>
        <v>7.9849999999999994</v>
      </c>
      <c r="L326" s="6">
        <f>J326*'Input Data'!AG340</f>
        <v>0</v>
      </c>
      <c r="M326" s="6">
        <f t="shared" si="9"/>
        <v>167.685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Data'!Q341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Data'!Q342</f>
        <v>121.9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128.9</v>
      </c>
      <c r="K328" s="6">
        <f>J328*'Input Data'!AF342</f>
        <v>6.4450000000000003</v>
      </c>
      <c r="L328" s="6">
        <f>J328*'Input Data'!AG342</f>
        <v>0</v>
      </c>
      <c r="M328" s="6">
        <f t="shared" si="9"/>
        <v>135.345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Data'!Q343</f>
        <v>121.9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140.9</v>
      </c>
      <c r="K329" s="6">
        <f>J329*'Input Data'!AF343</f>
        <v>7.0450000000000008</v>
      </c>
      <c r="L329" s="6">
        <f>J329*'Input Data'!AG343</f>
        <v>0</v>
      </c>
      <c r="M329" s="6">
        <f t="shared" si="9"/>
        <v>147.94499999999999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Data'!Q344</f>
        <v>125.2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149.69999999999999</v>
      </c>
      <c r="K330" s="6">
        <f>J330*'Input Data'!AF344</f>
        <v>7.4849999999999994</v>
      </c>
      <c r="L330" s="6">
        <f>J330*'Input Data'!AG344</f>
        <v>0</v>
      </c>
      <c r="M330" s="6">
        <f t="shared" si="9"/>
        <v>157.185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Data'!Q345</f>
        <v>108.9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121.9</v>
      </c>
      <c r="K331" s="6">
        <f>J331*'Input Data'!AF345</f>
        <v>6.0950000000000006</v>
      </c>
      <c r="L331" s="6">
        <f>J331*'Input Data'!AG345</f>
        <v>0</v>
      </c>
      <c r="M331" s="6">
        <f t="shared" si="9"/>
        <v>127.995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Data'!Q346</f>
        <v>108.9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133.4</v>
      </c>
      <c r="K332" s="6">
        <f>J332*'Input Data'!AF346</f>
        <v>6.6700000000000008</v>
      </c>
      <c r="L332" s="6">
        <f>J332*'Input Data'!AG346</f>
        <v>0</v>
      </c>
      <c r="M332" s="6">
        <f t="shared" si="9"/>
        <v>140.07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Data'!Q347</f>
        <v>143.1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156.1</v>
      </c>
      <c r="K333" s="6">
        <f>J333*'Input Data'!AF347</f>
        <v>7.8049999999999997</v>
      </c>
      <c r="L333" s="6">
        <f>J333*'Input Data'!AG347</f>
        <v>0</v>
      </c>
      <c r="M333" s="6">
        <f t="shared" si="9"/>
        <v>163.905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Data'!Q348</f>
        <v>128.9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153.4</v>
      </c>
      <c r="K334" s="6">
        <f>J334*'Input Data'!AF348</f>
        <v>7.6700000000000008</v>
      </c>
      <c r="L334" s="6">
        <f>J334*'Input Data'!AG348</f>
        <v>0</v>
      </c>
      <c r="M334" s="6">
        <f t="shared" si="9"/>
        <v>161.07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Data'!Q349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Data'!Q350</f>
        <v>121.9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128.9</v>
      </c>
      <c r="K336" s="6">
        <f>J336*'Input Data'!AF350</f>
        <v>6.4450000000000003</v>
      </c>
      <c r="L336" s="6">
        <f>J336*'Input Data'!AG350</f>
        <v>0</v>
      </c>
      <c r="M336" s="6">
        <f t="shared" si="11"/>
        <v>135.345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Data'!Q351</f>
        <v>121.9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140.9</v>
      </c>
      <c r="K337" s="6">
        <f>J337*'Input Data'!AF351</f>
        <v>7.0450000000000008</v>
      </c>
      <c r="L337" s="6">
        <f>J337*'Input Data'!AG351</f>
        <v>0</v>
      </c>
      <c r="M337" s="6">
        <f t="shared" si="11"/>
        <v>147.94499999999999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Data'!Q352</f>
        <v>108.9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133.4</v>
      </c>
      <c r="K338" s="6">
        <f>J338*'Input Data'!AF352</f>
        <v>6.6700000000000008</v>
      </c>
      <c r="L338" s="6">
        <f>J338*'Input Data'!AG352</f>
        <v>0</v>
      </c>
      <c r="M338" s="6">
        <f t="shared" si="11"/>
        <v>140.07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Data'!Q353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Data'!Q354</f>
        <v>124.7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131.69999999999999</v>
      </c>
      <c r="K340" s="6">
        <f>J340*'Input Data'!AF354</f>
        <v>6.585</v>
      </c>
      <c r="L340" s="6">
        <f>J340*'Input Data'!AG354</f>
        <v>0</v>
      </c>
      <c r="M340" s="6">
        <f t="shared" si="11"/>
        <v>138.285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Data'!Q355</f>
        <v>124.7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143.69999999999999</v>
      </c>
      <c r="K341" s="6">
        <f>J341*'Input Data'!AF355</f>
        <v>7.1849999999999996</v>
      </c>
      <c r="L341" s="6">
        <f>J341*'Input Data'!AG355</f>
        <v>0</v>
      </c>
      <c r="M341" s="6">
        <f t="shared" si="11"/>
        <v>150.88499999999999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Data'!Q356</f>
        <v>114.9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139.4</v>
      </c>
      <c r="K342" s="6">
        <f>J342*'Input Data'!AF356</f>
        <v>6.9700000000000006</v>
      </c>
      <c r="L342" s="6">
        <f>J342*'Input Data'!AG356</f>
        <v>0</v>
      </c>
      <c r="M342" s="6">
        <f t="shared" si="11"/>
        <v>146.37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Data'!Q357</f>
        <v>110.4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134.9</v>
      </c>
      <c r="K343" s="6">
        <f>J343*'Input Data'!AF357</f>
        <v>6.745000000000001</v>
      </c>
      <c r="L343" s="6">
        <f>J343*'Input Data'!AG357</f>
        <v>0</v>
      </c>
      <c r="M343" s="6">
        <f t="shared" si="11"/>
        <v>141.64500000000001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Data'!Q358</f>
        <v>130.4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154.9</v>
      </c>
      <c r="K344" s="6">
        <f>J344*'Input Data'!AF358</f>
        <v>7.745000000000001</v>
      </c>
      <c r="L344" s="6">
        <f>J344*'Input Data'!AG358</f>
        <v>0</v>
      </c>
      <c r="M344" s="6">
        <f t="shared" si="11"/>
        <v>162.64500000000001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Data'!Q359</f>
        <v>88.9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95.9</v>
      </c>
      <c r="K345" s="6">
        <f>J345*'Input Data'!AF359</f>
        <v>4.7950000000000008</v>
      </c>
      <c r="L345" s="6">
        <f>J345*'Input Data'!AG359</f>
        <v>0</v>
      </c>
      <c r="M345" s="6">
        <f t="shared" si="11"/>
        <v>100.69500000000001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Data'!Q360</f>
        <v>122.6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141.6</v>
      </c>
      <c r="K346" s="6">
        <f>J346*'Input Data'!AF360</f>
        <v>7.08</v>
      </c>
      <c r="L346" s="6">
        <f>J346*'Input Data'!AG360</f>
        <v>0</v>
      </c>
      <c r="M346" s="6">
        <f t="shared" si="11"/>
        <v>148.68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Data'!Q361</f>
        <v>113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137.5</v>
      </c>
      <c r="K347" s="6">
        <f>J347*'Input Data'!AF361</f>
        <v>6.875</v>
      </c>
      <c r="L347" s="6">
        <f>J347*'Input Data'!AG361</f>
        <v>0</v>
      </c>
      <c r="M347" s="6">
        <f t="shared" si="11"/>
        <v>144.375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Data'!Q362</f>
        <v>81.900000000000006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106.4</v>
      </c>
      <c r="K348" s="6">
        <f>J348*'Input Data'!AF362</f>
        <v>5.32</v>
      </c>
      <c r="L348" s="6">
        <f>J348*'Input Data'!AG362</f>
        <v>0</v>
      </c>
      <c r="M348" s="6">
        <f t="shared" si="11"/>
        <v>111.72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Data'!Q363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Data'!Q364</f>
        <v>122.5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129.5</v>
      </c>
      <c r="K350" s="6">
        <f>J350*'Input Data'!AF364</f>
        <v>6.4750000000000005</v>
      </c>
      <c r="L350" s="6">
        <f>J350*'Input Data'!AG364</f>
        <v>0</v>
      </c>
      <c r="M350" s="6">
        <f t="shared" si="11"/>
        <v>135.97499999999999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Data'!Q365</f>
        <v>122.5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141.5</v>
      </c>
      <c r="K351" s="6">
        <f>J351*'Input Data'!AF365</f>
        <v>7.0750000000000002</v>
      </c>
      <c r="L351" s="6">
        <f>J351*'Input Data'!AG365</f>
        <v>0</v>
      </c>
      <c r="M351" s="6">
        <f t="shared" si="11"/>
        <v>148.57499999999999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Data'!Q366</f>
        <v>121.6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146.1</v>
      </c>
      <c r="K352" s="6">
        <f>J352*'Input Data'!AF366</f>
        <v>7.3049999999999997</v>
      </c>
      <c r="L352" s="6">
        <f>J352*'Input Data'!AG366</f>
        <v>0</v>
      </c>
      <c r="M352" s="6">
        <f t="shared" si="11"/>
        <v>153.405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Data'!Q367</f>
        <v>112.6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125.6</v>
      </c>
      <c r="K353" s="6">
        <f>J353*'Input Data'!AF367</f>
        <v>6.28</v>
      </c>
      <c r="L353" s="6">
        <f>J353*'Input Data'!AG367</f>
        <v>0</v>
      </c>
      <c r="M353" s="6">
        <f t="shared" si="11"/>
        <v>131.88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Data'!Q368</f>
        <v>112.6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137.1</v>
      </c>
      <c r="K354" s="6">
        <f>J354*'Input Data'!AF368</f>
        <v>6.8550000000000004</v>
      </c>
      <c r="L354" s="6">
        <f>J354*'Input Data'!AG368</f>
        <v>0</v>
      </c>
      <c r="M354" s="6">
        <f t="shared" si="11"/>
        <v>143.95499999999998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Data'!Q369</f>
        <v>134.19999999999999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158.69999999999999</v>
      </c>
      <c r="K355" s="6">
        <f>J355*'Input Data'!AF369</f>
        <v>7.9349999999999996</v>
      </c>
      <c r="L355" s="6">
        <f>J355*'Input Data'!AG369</f>
        <v>0</v>
      </c>
      <c r="M355" s="6">
        <f t="shared" si="11"/>
        <v>166.63499999999999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Data'!Q370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Data'!Q371</f>
        <v>123.8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142.80000000000001</v>
      </c>
      <c r="K357" s="6">
        <f>J357*'Input Data'!AF371</f>
        <v>7.1400000000000006</v>
      </c>
      <c r="L357" s="6">
        <f>J357*'Input Data'!AG371</f>
        <v>0</v>
      </c>
      <c r="M357" s="6">
        <f t="shared" si="11"/>
        <v>149.94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Data'!Q372</f>
        <v>109.8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134.30000000000001</v>
      </c>
      <c r="K358" s="6">
        <f>J358*'Input Data'!AF372</f>
        <v>6.7150000000000007</v>
      </c>
      <c r="L358" s="6">
        <f>J358*'Input Data'!AG372</f>
        <v>0</v>
      </c>
      <c r="M358" s="6">
        <f t="shared" si="11"/>
        <v>141.01500000000001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Data'!Q373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Data'!Q374</f>
        <v>122.83000000000001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129.83000000000001</v>
      </c>
      <c r="K360" s="6">
        <f>J360*'Input Data'!AF374</f>
        <v>6.4915000000000012</v>
      </c>
      <c r="L360" s="6">
        <f>J360*'Input Data'!AG374</f>
        <v>0</v>
      </c>
      <c r="M360" s="6">
        <f t="shared" si="11"/>
        <v>136.32150000000001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Data'!Q375</f>
        <v>122.83000000000001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141.83000000000001</v>
      </c>
      <c r="K361" s="6">
        <f>J361*'Input Data'!AF375</f>
        <v>7.0915000000000008</v>
      </c>
      <c r="L361" s="6">
        <f>J361*'Input Data'!AG375</f>
        <v>0</v>
      </c>
      <c r="M361" s="6">
        <f t="shared" si="11"/>
        <v>148.92150000000001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Data'!Q376</f>
        <v>110.43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134.93</v>
      </c>
      <c r="K362" s="6">
        <f>J362*'Input Data'!AF376</f>
        <v>6.7465000000000011</v>
      </c>
      <c r="L362" s="6">
        <f>J362*'Input Data'!AG376</f>
        <v>0</v>
      </c>
      <c r="M362" s="6">
        <f t="shared" si="11"/>
        <v>141.6765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Data'!Q377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Data'!Q378</f>
        <v>122.83000000000001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129.83000000000001</v>
      </c>
      <c r="K364" s="6">
        <f>J364*'Input Data'!AF378</f>
        <v>6.4915000000000012</v>
      </c>
      <c r="L364" s="6">
        <f>J364*'Input Data'!AG378</f>
        <v>0</v>
      </c>
      <c r="M364" s="6">
        <f t="shared" si="11"/>
        <v>136.32150000000001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Data'!Q379</f>
        <v>122.83000000000001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141.83000000000001</v>
      </c>
      <c r="K365" s="6">
        <f>J365*'Input Data'!AF379</f>
        <v>7.0915000000000008</v>
      </c>
      <c r="L365" s="6">
        <f>J365*'Input Data'!AG379</f>
        <v>0</v>
      </c>
      <c r="M365" s="6">
        <f t="shared" si="11"/>
        <v>148.92150000000001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Data'!Q380</f>
        <v>110.43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134.93</v>
      </c>
      <c r="K366" s="6">
        <f>J366*'Input Data'!AF380</f>
        <v>6.7465000000000011</v>
      </c>
      <c r="L366" s="6">
        <f>J366*'Input Data'!AG380</f>
        <v>0</v>
      </c>
      <c r="M366" s="6">
        <f t="shared" si="11"/>
        <v>141.6765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Data'!Q381</f>
        <v>130.43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143.43</v>
      </c>
      <c r="K367" s="6">
        <f>J367*'Input Data'!AF381</f>
        <v>7.1715000000000009</v>
      </c>
      <c r="L367" s="6">
        <f>J367*'Input Data'!AG381</f>
        <v>0</v>
      </c>
      <c r="M367" s="6">
        <f t="shared" si="11"/>
        <v>150.60150000000002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Data'!Q382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Data'!Q383</f>
        <v>122.83000000000001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129.83000000000001</v>
      </c>
      <c r="K369" s="6">
        <f>J369*'Input Data'!AF383</f>
        <v>6.4915000000000012</v>
      </c>
      <c r="L369" s="6">
        <f>J369*'Input Data'!AG383</f>
        <v>0</v>
      </c>
      <c r="M369" s="6">
        <f t="shared" si="11"/>
        <v>136.32150000000001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Data'!Q384</f>
        <v>122.83000000000001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141.83000000000001</v>
      </c>
      <c r="K370" s="6">
        <f>J370*'Input Data'!AF384</f>
        <v>7.0915000000000008</v>
      </c>
      <c r="L370" s="6">
        <f>J370*'Input Data'!AG384</f>
        <v>0</v>
      </c>
      <c r="M370" s="6">
        <f t="shared" si="11"/>
        <v>148.92150000000001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Data'!Q385</f>
        <v>129.93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154.43</v>
      </c>
      <c r="K371" s="6">
        <f>J371*'Input Data'!AF385</f>
        <v>7.7215000000000007</v>
      </c>
      <c r="L371" s="6">
        <f>J371*'Input Data'!AG385</f>
        <v>0</v>
      </c>
      <c r="M371" s="6">
        <f t="shared" si="11"/>
        <v>162.1515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Data'!Q386</f>
        <v>110.43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134.93</v>
      </c>
      <c r="K372" s="6">
        <f>J372*'Input Data'!AF386</f>
        <v>6.7465000000000011</v>
      </c>
      <c r="L372" s="6">
        <f>J372*'Input Data'!AG386</f>
        <v>0</v>
      </c>
      <c r="M372" s="6">
        <f t="shared" si="11"/>
        <v>141.6765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Data'!Q387</f>
        <v>130.43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154.93</v>
      </c>
      <c r="K373" s="6">
        <f>J373*'Input Data'!AF387</f>
        <v>7.7465000000000011</v>
      </c>
      <c r="L373" s="6">
        <f>J373*'Input Data'!AG387</f>
        <v>0</v>
      </c>
      <c r="M373" s="6">
        <f t="shared" si="11"/>
        <v>162.6765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Data'!Q388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Data'!Q389</f>
        <v>124.13000000000001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131.13</v>
      </c>
      <c r="K375" s="6">
        <f>J375*'Input Data'!AF389</f>
        <v>6.5564999999999998</v>
      </c>
      <c r="L375" s="6">
        <f>J375*'Input Data'!AG389</f>
        <v>0</v>
      </c>
      <c r="M375" s="6">
        <f t="shared" si="11"/>
        <v>137.6865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Data'!Q390</f>
        <v>124.13000000000001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143.13</v>
      </c>
      <c r="K376" s="6">
        <f>J376*'Input Data'!AF390</f>
        <v>7.1565000000000003</v>
      </c>
      <c r="L376" s="6">
        <f>J376*'Input Data'!AG390</f>
        <v>0</v>
      </c>
      <c r="M376" s="6">
        <f t="shared" si="11"/>
        <v>150.28649999999999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Data'!Q391</f>
        <v>111.73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136.23000000000002</v>
      </c>
      <c r="K377" s="6">
        <f>J377*'Input Data'!AF391</f>
        <v>6.8115000000000014</v>
      </c>
      <c r="L377" s="6">
        <f>J377*'Input Data'!AG391</f>
        <v>0</v>
      </c>
      <c r="M377" s="6">
        <f t="shared" si="11"/>
        <v>143.04150000000001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Data'!Q392</f>
        <v>131.72999999999999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144.72999999999999</v>
      </c>
      <c r="K378" s="6">
        <f>J378*'Input Data'!AF392</f>
        <v>7.2364999999999995</v>
      </c>
      <c r="L378" s="6">
        <f>J378*'Input Data'!AG392</f>
        <v>0</v>
      </c>
      <c r="M378" s="6">
        <f t="shared" si="11"/>
        <v>151.9665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Data'!Q393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Data'!Q394</f>
        <v>123.83000000000001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130.83000000000001</v>
      </c>
      <c r="K380" s="6">
        <f>J380*'Input Data'!AF394</f>
        <v>6.541500000000001</v>
      </c>
      <c r="L380" s="6">
        <f>J380*'Input Data'!AG394</f>
        <v>0</v>
      </c>
      <c r="M380" s="6">
        <f t="shared" si="11"/>
        <v>137.37150000000003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Data'!Q395</f>
        <v>123.83000000000001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142.83000000000001</v>
      </c>
      <c r="K381" s="6">
        <f>J381*'Input Data'!AF395</f>
        <v>7.1415000000000006</v>
      </c>
      <c r="L381" s="6">
        <f>J381*'Input Data'!AG395</f>
        <v>0</v>
      </c>
      <c r="M381" s="6">
        <f t="shared" si="11"/>
        <v>149.97150000000002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Data'!Q396</f>
        <v>111.43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135.93</v>
      </c>
      <c r="K382" s="6">
        <f>J382*'Input Data'!AF396</f>
        <v>6.7965000000000009</v>
      </c>
      <c r="L382" s="6">
        <f>J382*'Input Data'!AG396</f>
        <v>0</v>
      </c>
      <c r="M382" s="6">
        <f t="shared" si="11"/>
        <v>142.72650000000002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Data'!Q397</f>
        <v>131.43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144.43</v>
      </c>
      <c r="K383" s="6">
        <f>J383*'Input Data'!AF397</f>
        <v>7.2215000000000007</v>
      </c>
      <c r="L383" s="6">
        <f>J383*'Input Data'!AG397</f>
        <v>0</v>
      </c>
      <c r="M383" s="6">
        <f t="shared" si="11"/>
        <v>151.6515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Data'!Q398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Data'!Q399</f>
        <v>120.2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127.2</v>
      </c>
      <c r="K385" s="6">
        <f>J385*'Input Data'!AF399</f>
        <v>6.36</v>
      </c>
      <c r="L385" s="6">
        <f>J385*'Input Data'!AG399</f>
        <v>0</v>
      </c>
      <c r="M385" s="6">
        <f t="shared" si="11"/>
        <v>133.56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Data'!Q400</f>
        <v>120.2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139.19999999999999</v>
      </c>
      <c r="K386" s="6">
        <f>J386*'Input Data'!AF400</f>
        <v>6.96</v>
      </c>
      <c r="L386" s="6">
        <f>J386*'Input Data'!AG400</f>
        <v>0</v>
      </c>
      <c r="M386" s="6">
        <f t="shared" si="11"/>
        <v>146.16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Data'!Q401</f>
        <v>106.7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131.19999999999999</v>
      </c>
      <c r="K387" s="6">
        <f>J387*'Input Data'!AF401</f>
        <v>6.56</v>
      </c>
      <c r="L387" s="6">
        <f>J387*'Input Data'!AG401</f>
        <v>0</v>
      </c>
      <c r="M387" s="6">
        <f t="shared" si="11"/>
        <v>137.76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Data'!Q402</f>
        <v>123.6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136.6</v>
      </c>
      <c r="K388" s="6">
        <f>J388*'Input Data'!AF402</f>
        <v>6.83</v>
      </c>
      <c r="L388" s="6">
        <f>J388*'Input Data'!AG402</f>
        <v>0</v>
      </c>
      <c r="M388" s="6">
        <f t="shared" si="11"/>
        <v>143.43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Data'!Q403</f>
        <v>123.6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148.1</v>
      </c>
      <c r="K389" s="6">
        <f>J389*'Input Data'!AF403</f>
        <v>7.4050000000000002</v>
      </c>
      <c r="L389" s="6">
        <f>J389*'Input Data'!AG403</f>
        <v>0</v>
      </c>
      <c r="M389" s="6">
        <f t="shared" si="11"/>
        <v>155.505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Data'!Q404</f>
        <v>123.23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130.23000000000002</v>
      </c>
      <c r="K390" s="6">
        <f>J390*'Input Data'!AF404</f>
        <v>6.5115000000000016</v>
      </c>
      <c r="L390" s="6">
        <f>J390*'Input Data'!AG404</f>
        <v>0</v>
      </c>
      <c r="M390" s="6">
        <f t="shared" si="11"/>
        <v>136.74150000000003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Data'!Q405</f>
        <v>123.23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142.23000000000002</v>
      </c>
      <c r="K391" s="6">
        <f>J391*'Input Data'!AF405</f>
        <v>7.1115000000000013</v>
      </c>
      <c r="L391" s="6">
        <f>J391*'Input Data'!AG405</f>
        <v>0</v>
      </c>
      <c r="M391" s="6">
        <f t="shared" si="11"/>
        <v>149.34150000000002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Data'!Q406</f>
        <v>110.83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135.32999999999998</v>
      </c>
      <c r="K392" s="6">
        <f>J392*'Input Data'!AF406</f>
        <v>6.7664999999999997</v>
      </c>
      <c r="L392" s="6">
        <f>J392*'Input Data'!AG406</f>
        <v>0</v>
      </c>
      <c r="M392" s="6">
        <f t="shared" si="11"/>
        <v>142.09649999999999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Data'!Q407</f>
        <v>130.83000000000001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143.83000000000001</v>
      </c>
      <c r="K393" s="6">
        <f>J393*'Input Data'!AF407</f>
        <v>7.1915000000000013</v>
      </c>
      <c r="L393" s="6">
        <f>J393*'Input Data'!AG407</f>
        <v>0</v>
      </c>
      <c r="M393" s="6">
        <f t="shared" si="11"/>
        <v>151.0215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Data'!Q408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Data'!Q409</f>
        <v>124.4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143.4</v>
      </c>
      <c r="K395" s="6">
        <f>J395*'Input Data'!AF409</f>
        <v>7.1700000000000008</v>
      </c>
      <c r="L395" s="6">
        <f>J395*'Input Data'!AG409</f>
        <v>0</v>
      </c>
      <c r="M395" s="6">
        <f t="shared" si="11"/>
        <v>150.57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Data'!Q410</f>
        <v>131.5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156</v>
      </c>
      <c r="K396" s="6">
        <f>J396*'Input Data'!AF410</f>
        <v>7.8000000000000007</v>
      </c>
      <c r="L396" s="6">
        <f>J396*'Input Data'!AG410</f>
        <v>0</v>
      </c>
      <c r="M396" s="6">
        <f t="shared" si="11"/>
        <v>163.80000000000001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Data'!Q411</f>
        <v>112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136.5</v>
      </c>
      <c r="K397" s="6">
        <f>J397*'Input Data'!AF411</f>
        <v>6.8250000000000002</v>
      </c>
      <c r="L397" s="6">
        <f>J397*'Input Data'!AG411</f>
        <v>0</v>
      </c>
      <c r="M397" s="6">
        <f t="shared" si="11"/>
        <v>143.32499999999999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Data'!Q412</f>
        <v>132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156.5</v>
      </c>
      <c r="K398" s="6">
        <f>J398*'Input Data'!AF412</f>
        <v>7.8250000000000002</v>
      </c>
      <c r="L398" s="6">
        <f>J398*'Input Data'!AG412</f>
        <v>0</v>
      </c>
      <c r="M398" s="6">
        <f t="shared" si="11"/>
        <v>164.32499999999999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Data'!Q413</f>
        <v>128.30000000000001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135.30000000000001</v>
      </c>
      <c r="K399" s="6">
        <f>J399*'Input Data'!AF413</f>
        <v>6.7650000000000006</v>
      </c>
      <c r="L399" s="6">
        <f>J399*'Input Data'!AG413</f>
        <v>0</v>
      </c>
      <c r="M399" s="6">
        <f t="shared" ref="M399:M462" si="13">SUM(J399:L399)</f>
        <v>142.065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Data'!Q414</f>
        <v>128.30000000000001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147.30000000000001</v>
      </c>
      <c r="K400" s="6">
        <f>J400*'Input Data'!AF414</f>
        <v>7.3650000000000011</v>
      </c>
      <c r="L400" s="6">
        <f>J400*'Input Data'!AG414</f>
        <v>0</v>
      </c>
      <c r="M400" s="6">
        <f t="shared" si="13"/>
        <v>154.66500000000002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Data'!Q415</f>
        <v>114.7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139.19999999999999</v>
      </c>
      <c r="K401" s="6">
        <f>J401*'Input Data'!AF415</f>
        <v>6.96</v>
      </c>
      <c r="L401" s="6">
        <f>J401*'Input Data'!AG415</f>
        <v>0</v>
      </c>
      <c r="M401" s="6">
        <f t="shared" si="13"/>
        <v>146.16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Data'!Q416</f>
        <v>134.69999999999999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147.69999999999999</v>
      </c>
      <c r="K402" s="6">
        <f>J402*'Input Data'!AF416</f>
        <v>7.3849999999999998</v>
      </c>
      <c r="L402" s="6">
        <f>J402*'Input Data'!AG416</f>
        <v>0</v>
      </c>
      <c r="M402" s="6">
        <f t="shared" si="13"/>
        <v>155.08499999999998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Data'!Q417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Data'!Q418</f>
        <v>122.1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129.1</v>
      </c>
      <c r="K404" s="6">
        <f>J404*'Input Data'!AF418</f>
        <v>6.4550000000000001</v>
      </c>
      <c r="L404" s="6">
        <f>J404*'Input Data'!AG418</f>
        <v>0</v>
      </c>
      <c r="M404" s="6">
        <f t="shared" si="13"/>
        <v>135.55500000000001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Data'!Q419</f>
        <v>122.1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141.1</v>
      </c>
      <c r="K405" s="6">
        <f>J405*'Input Data'!AF419</f>
        <v>7.0549999999999997</v>
      </c>
      <c r="L405" s="6">
        <f>J405*'Input Data'!AG419</f>
        <v>0</v>
      </c>
      <c r="M405" s="6">
        <f t="shared" si="13"/>
        <v>148.155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Data'!Q420</f>
        <v>112.8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137.30000000000001</v>
      </c>
      <c r="K406" s="6">
        <f>J406*'Input Data'!AF420</f>
        <v>6.8650000000000011</v>
      </c>
      <c r="L406" s="6">
        <f>J406*'Input Data'!AG420</f>
        <v>0</v>
      </c>
      <c r="M406" s="6">
        <f t="shared" si="13"/>
        <v>144.16500000000002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Data'!Q421</f>
        <v>73.7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98.2</v>
      </c>
      <c r="K407" s="6">
        <f>J407*'Input Data'!AF421</f>
        <v>4.91</v>
      </c>
      <c r="L407" s="6">
        <f>J407*'Input Data'!AG421</f>
        <v>0</v>
      </c>
      <c r="M407" s="6">
        <f t="shared" si="13"/>
        <v>103.11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Data'!Q422</f>
        <v>124.43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131.43</v>
      </c>
      <c r="K408" s="6">
        <f>J408*'Input Data'!AF422</f>
        <v>6.5715000000000003</v>
      </c>
      <c r="L408" s="6">
        <f>J408*'Input Data'!AG422</f>
        <v>0</v>
      </c>
      <c r="M408" s="6">
        <f t="shared" si="13"/>
        <v>138.00150000000002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Data'!Q423</f>
        <v>124.43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143.43</v>
      </c>
      <c r="K409" s="6">
        <f>J409*'Input Data'!AF423</f>
        <v>7.1715000000000009</v>
      </c>
      <c r="L409" s="6">
        <f>J409*'Input Data'!AG423</f>
        <v>0</v>
      </c>
      <c r="M409" s="6">
        <f t="shared" si="13"/>
        <v>150.60150000000002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Data'!Q424</f>
        <v>112.03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125.03</v>
      </c>
      <c r="K410" s="6">
        <f>J410*'Input Data'!AF424</f>
        <v>6.2515000000000001</v>
      </c>
      <c r="L410" s="6">
        <f>J410*'Input Data'!AG424</f>
        <v>0</v>
      </c>
      <c r="M410" s="6">
        <f t="shared" si="13"/>
        <v>131.28149999999999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Data'!Q425</f>
        <v>112.03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136.53</v>
      </c>
      <c r="K411" s="6">
        <f>J411*'Input Data'!AF425</f>
        <v>6.8265000000000002</v>
      </c>
      <c r="L411" s="6">
        <f>J411*'Input Data'!AG425</f>
        <v>0</v>
      </c>
      <c r="M411" s="6">
        <f t="shared" si="13"/>
        <v>143.35650000000001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Data'!Q426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Data'!Q427</f>
        <v>124.43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131.43</v>
      </c>
      <c r="K413" s="6">
        <f>J413*'Input Data'!AF427</f>
        <v>6.5715000000000003</v>
      </c>
      <c r="L413" s="6">
        <f>J413*'Input Data'!AG427</f>
        <v>0</v>
      </c>
      <c r="M413" s="6">
        <f t="shared" si="13"/>
        <v>138.00150000000002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Data'!Q428</f>
        <v>124.43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143.43</v>
      </c>
      <c r="K414" s="6">
        <f>J414*'Input Data'!AF428</f>
        <v>7.1715000000000009</v>
      </c>
      <c r="L414" s="6">
        <f>J414*'Input Data'!AG428</f>
        <v>0</v>
      </c>
      <c r="M414" s="6">
        <f t="shared" si="13"/>
        <v>150.60150000000002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Data'!Q429</f>
        <v>112.03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125.03</v>
      </c>
      <c r="K415" s="6">
        <f>J415*'Input Data'!AF429</f>
        <v>6.2515000000000001</v>
      </c>
      <c r="L415" s="6">
        <f>J415*'Input Data'!AG429</f>
        <v>0</v>
      </c>
      <c r="M415" s="6">
        <f t="shared" si="13"/>
        <v>131.28149999999999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Data'!Q430</f>
        <v>112.03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136.53</v>
      </c>
      <c r="K416" s="6">
        <f>J416*'Input Data'!AF430</f>
        <v>6.8265000000000002</v>
      </c>
      <c r="L416" s="6">
        <f>J416*'Input Data'!AG430</f>
        <v>0</v>
      </c>
      <c r="M416" s="6">
        <f t="shared" si="13"/>
        <v>143.35650000000001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Data'!Q431</f>
        <v>132.03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145.03</v>
      </c>
      <c r="K417" s="6">
        <f>J417*'Input Data'!AF431</f>
        <v>7.2515000000000001</v>
      </c>
      <c r="L417" s="6">
        <f>J417*'Input Data'!AG431</f>
        <v>0</v>
      </c>
      <c r="M417" s="6">
        <f t="shared" si="13"/>
        <v>152.28149999999999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Data'!Q432</f>
        <v>132.03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156.53</v>
      </c>
      <c r="K418" s="6">
        <f>J418*'Input Data'!AF432</f>
        <v>7.8265000000000002</v>
      </c>
      <c r="L418" s="6">
        <f>J418*'Input Data'!AG432</f>
        <v>0</v>
      </c>
      <c r="M418" s="6">
        <f t="shared" si="13"/>
        <v>164.35650000000001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Data'!Q433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Data'!Q434</f>
        <v>117.6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124.6</v>
      </c>
      <c r="K420" s="6">
        <f>J420*'Input Data'!AF434</f>
        <v>6.23</v>
      </c>
      <c r="L420" s="6">
        <f>J420*'Input Data'!AG434</f>
        <v>0</v>
      </c>
      <c r="M420" s="6">
        <f t="shared" si="13"/>
        <v>130.82999999999998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Data'!Q435</f>
        <v>117.6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136.6</v>
      </c>
      <c r="K421" s="6">
        <f>J421*'Input Data'!AF435</f>
        <v>6.83</v>
      </c>
      <c r="L421" s="6">
        <f>J421*'Input Data'!AG435</f>
        <v>0</v>
      </c>
      <c r="M421" s="6">
        <f t="shared" si="13"/>
        <v>143.43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Data'!Q436</f>
        <v>104.6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117.6</v>
      </c>
      <c r="K422" s="6">
        <f>J422*'Input Data'!AF436</f>
        <v>5.88</v>
      </c>
      <c r="L422" s="6">
        <f>J422*'Input Data'!AG436</f>
        <v>0</v>
      </c>
      <c r="M422" s="6">
        <f t="shared" si="13"/>
        <v>123.47999999999999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Data'!Q437</f>
        <v>104.6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129.1</v>
      </c>
      <c r="K423" s="6">
        <f>J423*'Input Data'!AF437</f>
        <v>6.4550000000000001</v>
      </c>
      <c r="L423" s="6">
        <f>J423*'Input Data'!AG437</f>
        <v>0</v>
      </c>
      <c r="M423" s="6">
        <f t="shared" si="13"/>
        <v>135.55500000000001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Data'!Q438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Data'!Q439</f>
        <v>117.6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124.6</v>
      </c>
      <c r="K425" s="6">
        <f>J425*'Input Data'!AF439</f>
        <v>6.23</v>
      </c>
      <c r="L425" s="6">
        <f>J425*'Input Data'!AG439</f>
        <v>0</v>
      </c>
      <c r="M425" s="6">
        <f t="shared" si="13"/>
        <v>130.82999999999998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Data'!Q440</f>
        <v>117.6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136.6</v>
      </c>
      <c r="K426" s="6">
        <f>J426*'Input Data'!AF440</f>
        <v>6.83</v>
      </c>
      <c r="L426" s="6">
        <f>J426*'Input Data'!AG440</f>
        <v>0</v>
      </c>
      <c r="M426" s="6">
        <f t="shared" si="13"/>
        <v>143.43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Data'!Q441</f>
        <v>108.9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133.4</v>
      </c>
      <c r="K427" s="6">
        <f>J427*'Input Data'!AF441</f>
        <v>6.6700000000000008</v>
      </c>
      <c r="L427" s="6">
        <f>J427*'Input Data'!AG441</f>
        <v>0</v>
      </c>
      <c r="M427" s="6">
        <f t="shared" si="13"/>
        <v>140.07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Data'!Q442</f>
        <v>104.4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128.9</v>
      </c>
      <c r="K428" s="6">
        <f>J428*'Input Data'!AF442</f>
        <v>6.4450000000000003</v>
      </c>
      <c r="L428" s="6">
        <f>J428*'Input Data'!AG442</f>
        <v>0</v>
      </c>
      <c r="M428" s="6">
        <f t="shared" si="13"/>
        <v>135.345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Data'!Q443</f>
        <v>148.80000000000001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173.3</v>
      </c>
      <c r="K429" s="6">
        <f>J429*'Input Data'!AF443</f>
        <v>8.6650000000000009</v>
      </c>
      <c r="L429" s="6">
        <f>J429*'Input Data'!AG443</f>
        <v>0</v>
      </c>
      <c r="M429" s="6">
        <f t="shared" si="13"/>
        <v>181.965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Data'!Q444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Data'!Q445</f>
        <v>117.9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124.9</v>
      </c>
      <c r="K431" s="6">
        <f>J431*'Input Data'!AF445</f>
        <v>6.245000000000001</v>
      </c>
      <c r="L431" s="6">
        <f>J431*'Input Data'!AG445</f>
        <v>0</v>
      </c>
      <c r="M431" s="6">
        <f t="shared" si="13"/>
        <v>131.14500000000001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Data'!Q446</f>
        <v>117.9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136.9</v>
      </c>
      <c r="K432" s="6">
        <f>J432*'Input Data'!AF446</f>
        <v>6.8450000000000006</v>
      </c>
      <c r="L432" s="6">
        <f>J432*'Input Data'!AG446</f>
        <v>0</v>
      </c>
      <c r="M432" s="6">
        <f t="shared" si="13"/>
        <v>143.745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Data'!Q447</f>
        <v>104.9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117.9</v>
      </c>
      <c r="K433" s="6">
        <f>J433*'Input Data'!AF447</f>
        <v>5.8950000000000005</v>
      </c>
      <c r="L433" s="6">
        <f>J433*'Input Data'!AG447</f>
        <v>0</v>
      </c>
      <c r="M433" s="6">
        <f t="shared" si="13"/>
        <v>123.795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Data'!Q448</f>
        <v>104.9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129.4</v>
      </c>
      <c r="K434" s="6">
        <f>J434*'Input Data'!AF448</f>
        <v>6.4700000000000006</v>
      </c>
      <c r="L434" s="6">
        <f>J434*'Input Data'!AG448</f>
        <v>0</v>
      </c>
      <c r="M434" s="6">
        <f t="shared" si="13"/>
        <v>135.87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Data'!Q449</f>
        <v>118.2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125.2</v>
      </c>
      <c r="K435" s="6">
        <f>J435*'Input Data'!AF449</f>
        <v>6.2600000000000007</v>
      </c>
      <c r="L435" s="6">
        <f>J435*'Input Data'!AG449</f>
        <v>0</v>
      </c>
      <c r="M435" s="6">
        <f t="shared" si="13"/>
        <v>131.46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Data'!Q450</f>
        <v>118.2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137.19999999999999</v>
      </c>
      <c r="K436" s="6">
        <f>J436*'Input Data'!AF450</f>
        <v>6.8599999999999994</v>
      </c>
      <c r="L436" s="6">
        <f>J436*'Input Data'!AG450</f>
        <v>0</v>
      </c>
      <c r="M436" s="6">
        <f t="shared" si="13"/>
        <v>144.06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Data'!Q451</f>
        <v>109.5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134</v>
      </c>
      <c r="K437" s="6">
        <f>J437*'Input Data'!AF451</f>
        <v>6.7</v>
      </c>
      <c r="L437" s="6">
        <f>J437*'Input Data'!AG451</f>
        <v>0</v>
      </c>
      <c r="M437" s="6">
        <f t="shared" si="13"/>
        <v>140.69999999999999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Data'!Q452</f>
        <v>105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129.5</v>
      </c>
      <c r="K438" s="6">
        <f>J438*'Input Data'!AF452</f>
        <v>6.4750000000000005</v>
      </c>
      <c r="L438" s="6">
        <f>J438*'Input Data'!AG452</f>
        <v>0</v>
      </c>
      <c r="M438" s="6">
        <f t="shared" si="13"/>
        <v>135.97499999999999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Data'!Q453</f>
        <v>125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138</v>
      </c>
      <c r="K439" s="6">
        <f>J439*'Input Data'!AF453</f>
        <v>6.9</v>
      </c>
      <c r="L439" s="6">
        <f>J439*'Input Data'!AG453</f>
        <v>0</v>
      </c>
      <c r="M439" s="6">
        <f t="shared" si="13"/>
        <v>144.9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Data'!Q454</f>
        <v>125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149.5</v>
      </c>
      <c r="K440" s="6">
        <f>J440*'Input Data'!AF454</f>
        <v>7.4750000000000005</v>
      </c>
      <c r="L440" s="6">
        <f>J440*'Input Data'!AG454</f>
        <v>0</v>
      </c>
      <c r="M440" s="6">
        <f t="shared" si="13"/>
        <v>156.97499999999999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Data'!Q455</f>
        <v>117.8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124.8</v>
      </c>
      <c r="K441" s="6">
        <f>J441*'Input Data'!AF455</f>
        <v>6.24</v>
      </c>
      <c r="L441" s="6">
        <f>J441*'Input Data'!AG455</f>
        <v>0</v>
      </c>
      <c r="M441" s="6">
        <f t="shared" si="13"/>
        <v>131.04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Data'!Q456</f>
        <v>117.8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136.80000000000001</v>
      </c>
      <c r="K442" s="6">
        <f>J442*'Input Data'!AF456</f>
        <v>6.8400000000000007</v>
      </c>
      <c r="L442" s="6">
        <f>J442*'Input Data'!AG456</f>
        <v>0</v>
      </c>
      <c r="M442" s="6">
        <f t="shared" si="13"/>
        <v>143.64000000000001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Data'!Q457</f>
        <v>109.1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133.6</v>
      </c>
      <c r="K443" s="6">
        <f>J443*'Input Data'!AF457</f>
        <v>6.68</v>
      </c>
      <c r="L443" s="6">
        <f>J443*'Input Data'!AG457</f>
        <v>0</v>
      </c>
      <c r="M443" s="6">
        <f t="shared" si="13"/>
        <v>140.28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Data'!Q458</f>
        <v>104.6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129.1</v>
      </c>
      <c r="K444" s="6">
        <f>J444*'Input Data'!AF458</f>
        <v>6.4550000000000001</v>
      </c>
      <c r="L444" s="6">
        <f>J444*'Input Data'!AG458</f>
        <v>0</v>
      </c>
      <c r="M444" s="6">
        <f t="shared" si="13"/>
        <v>135.55500000000001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Data'!Q459</f>
        <v>124.6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137.6</v>
      </c>
      <c r="K445" s="6">
        <f>J445*'Input Data'!AF459</f>
        <v>6.88</v>
      </c>
      <c r="L445" s="6">
        <f>J445*'Input Data'!AG459</f>
        <v>0</v>
      </c>
      <c r="M445" s="6">
        <f t="shared" si="13"/>
        <v>144.47999999999999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Data'!Q460</f>
        <v>124.6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149.1</v>
      </c>
      <c r="K446" s="6">
        <f>J446*'Input Data'!AF460</f>
        <v>7.4550000000000001</v>
      </c>
      <c r="L446" s="6">
        <f>J446*'Input Data'!AG460</f>
        <v>0</v>
      </c>
      <c r="M446" s="6">
        <f t="shared" si="13"/>
        <v>156.55500000000001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Data'!Q461</f>
        <v>123.63000000000001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130.63</v>
      </c>
      <c r="K447" s="6">
        <f>J447*'Input Data'!AF461</f>
        <v>6.5315000000000003</v>
      </c>
      <c r="L447" s="6">
        <f>J447*'Input Data'!AG461</f>
        <v>0</v>
      </c>
      <c r="M447" s="6">
        <f t="shared" si="13"/>
        <v>137.16149999999999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Data'!Q462</f>
        <v>123.63000000000001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142.63</v>
      </c>
      <c r="K448" s="6">
        <f>J448*'Input Data'!AF462</f>
        <v>7.1315</v>
      </c>
      <c r="L448" s="6">
        <f>J448*'Input Data'!AG462</f>
        <v>0</v>
      </c>
      <c r="M448" s="6">
        <f t="shared" si="13"/>
        <v>149.76149999999998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Data'!Q463</f>
        <v>111.23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135.73000000000002</v>
      </c>
      <c r="K449" s="6">
        <f>J449*'Input Data'!AF463</f>
        <v>6.7865000000000011</v>
      </c>
      <c r="L449" s="6">
        <f>J449*'Input Data'!AG463</f>
        <v>0</v>
      </c>
      <c r="M449" s="6">
        <f t="shared" si="13"/>
        <v>142.51650000000001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Data'!Q464</f>
        <v>131.22999999999999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144.22999999999999</v>
      </c>
      <c r="K450" s="6">
        <f>J450*'Input Data'!AF464</f>
        <v>7.2115</v>
      </c>
      <c r="L450" s="6">
        <f>J450*'Input Data'!AG464</f>
        <v>0</v>
      </c>
      <c r="M450" s="6">
        <f t="shared" si="13"/>
        <v>151.44149999999999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Data'!Q465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Data'!Q466</f>
        <v>128.30000000000001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135.30000000000001</v>
      </c>
      <c r="K452" s="6">
        <f>J452*'Input Data'!AF466</f>
        <v>6.7650000000000006</v>
      </c>
      <c r="L452" s="6">
        <f>J452*'Input Data'!AG466</f>
        <v>0</v>
      </c>
      <c r="M452" s="6">
        <f t="shared" si="13"/>
        <v>142.065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Data'!Q467</f>
        <v>128.30000000000001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147.30000000000001</v>
      </c>
      <c r="K453" s="6">
        <f>J453*'Input Data'!AF467</f>
        <v>7.3650000000000011</v>
      </c>
      <c r="L453" s="6">
        <f>J453*'Input Data'!AG467</f>
        <v>0</v>
      </c>
      <c r="M453" s="6">
        <f t="shared" si="13"/>
        <v>154.66500000000002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Data'!Q468</f>
        <v>114.7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139.19999999999999</v>
      </c>
      <c r="K454" s="6">
        <f>J454*'Input Data'!AF468</f>
        <v>6.96</v>
      </c>
      <c r="L454" s="6">
        <f>J454*'Input Data'!AG468</f>
        <v>0</v>
      </c>
      <c r="M454" s="6">
        <f t="shared" si="13"/>
        <v>146.16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Data'!Q469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Data'!Q470</f>
        <v>120.9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127.9</v>
      </c>
      <c r="K456" s="6">
        <f>J456*'Input Data'!AF470</f>
        <v>6.3950000000000005</v>
      </c>
      <c r="L456" s="6">
        <f>J456*'Input Data'!AG470</f>
        <v>0</v>
      </c>
      <c r="M456" s="6">
        <f t="shared" si="13"/>
        <v>134.29500000000002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Data'!Q471</f>
        <v>120.9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139.9</v>
      </c>
      <c r="K457" s="6">
        <f>J457*'Input Data'!AF471</f>
        <v>6.995000000000001</v>
      </c>
      <c r="L457" s="6">
        <f>J457*'Input Data'!AG471</f>
        <v>0</v>
      </c>
      <c r="M457" s="6">
        <f t="shared" si="13"/>
        <v>146.89500000000001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Data'!Q472</f>
        <v>108.5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133</v>
      </c>
      <c r="K458" s="6">
        <f>J458*'Input Data'!AF472</f>
        <v>6.65</v>
      </c>
      <c r="L458" s="6">
        <f>J458*'Input Data'!AG472</f>
        <v>0</v>
      </c>
      <c r="M458" s="6">
        <f t="shared" si="13"/>
        <v>139.65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Data'!Q473</f>
        <v>128.5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141.5</v>
      </c>
      <c r="K459" s="6">
        <f>J459*'Input Data'!AF473</f>
        <v>7.0750000000000002</v>
      </c>
      <c r="L459" s="6">
        <f>J459*'Input Data'!AG473</f>
        <v>0</v>
      </c>
      <c r="M459" s="6">
        <f t="shared" si="13"/>
        <v>148.57499999999999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Data'!Q474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Data'!Q475</f>
        <v>122.5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129.5</v>
      </c>
      <c r="K461" s="6">
        <f>J461*'Input Data'!AF475</f>
        <v>6.4750000000000005</v>
      </c>
      <c r="L461" s="6">
        <f>J461*'Input Data'!AG475</f>
        <v>0</v>
      </c>
      <c r="M461" s="6">
        <f t="shared" si="13"/>
        <v>135.97499999999999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Data'!Q476</f>
        <v>122.5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141.5</v>
      </c>
      <c r="K462" s="6">
        <f>J462*'Input Data'!AF476</f>
        <v>7.0750000000000002</v>
      </c>
      <c r="L462" s="6">
        <f>J462*'Input Data'!AG476</f>
        <v>0</v>
      </c>
      <c r="M462" s="6">
        <f t="shared" si="13"/>
        <v>148.57499999999999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Data'!Q477</f>
        <v>113.1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137.6</v>
      </c>
      <c r="K463" s="6">
        <f>J463*'Input Data'!AF477</f>
        <v>6.88</v>
      </c>
      <c r="L463" s="6">
        <f>J463*'Input Data'!AG477</f>
        <v>0</v>
      </c>
      <c r="M463" s="6">
        <f t="shared" ref="M463:M526" si="15">SUM(J463:L463)</f>
        <v>144.47999999999999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Data'!Q478</f>
        <v>108.6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133.1</v>
      </c>
      <c r="K464" s="6">
        <f>J464*'Input Data'!AF478</f>
        <v>6.6550000000000002</v>
      </c>
      <c r="L464" s="6">
        <f>J464*'Input Data'!AG478</f>
        <v>0</v>
      </c>
      <c r="M464" s="6">
        <f t="shared" si="15"/>
        <v>139.755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Data'!Q479</f>
        <v>128.6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141.6</v>
      </c>
      <c r="K465" s="6">
        <f>J465*'Input Data'!AF479</f>
        <v>7.08</v>
      </c>
      <c r="L465" s="6">
        <f>J465*'Input Data'!AG479</f>
        <v>0</v>
      </c>
      <c r="M465" s="6">
        <f t="shared" si="15"/>
        <v>148.68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Data'!Q480</f>
        <v>128.6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153.1</v>
      </c>
      <c r="K466" s="6">
        <f>J466*'Input Data'!AF480</f>
        <v>7.6550000000000002</v>
      </c>
      <c r="L466" s="6">
        <f>J466*'Input Data'!AG480</f>
        <v>0</v>
      </c>
      <c r="M466" s="6">
        <f t="shared" si="15"/>
        <v>160.755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Data'!Q481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Data'!Q482</f>
        <v>125.6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132.6</v>
      </c>
      <c r="K468" s="6">
        <f>J468*'Input Data'!AF482</f>
        <v>6.63</v>
      </c>
      <c r="L468" s="6">
        <f>J468*'Input Data'!AG482</f>
        <v>0</v>
      </c>
      <c r="M468" s="6">
        <f t="shared" si="15"/>
        <v>139.22999999999999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Data'!Q483</f>
        <v>125.6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144.6</v>
      </c>
      <c r="K469" s="6">
        <f>J469*'Input Data'!AF483</f>
        <v>7.23</v>
      </c>
      <c r="L469" s="6">
        <f>J469*'Input Data'!AG483</f>
        <v>0</v>
      </c>
      <c r="M469" s="6">
        <f t="shared" si="15"/>
        <v>151.82999999999998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Data'!Q484</f>
        <v>112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136.5</v>
      </c>
      <c r="K470" s="6">
        <f>J470*'Input Data'!AF484</f>
        <v>6.8250000000000002</v>
      </c>
      <c r="L470" s="6">
        <f>J470*'Input Data'!AG484</f>
        <v>0</v>
      </c>
      <c r="M470" s="6">
        <f t="shared" si="15"/>
        <v>143.32499999999999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Data'!Q485</f>
        <v>132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145</v>
      </c>
      <c r="K471" s="6">
        <f>J471*'Input Data'!AF485</f>
        <v>7.25</v>
      </c>
      <c r="L471" s="6">
        <f>J471*'Input Data'!AG485</f>
        <v>0</v>
      </c>
      <c r="M471" s="6">
        <f t="shared" si="15"/>
        <v>152.25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Data'!Q486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Data'!Q487</f>
        <v>122.7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129.69999999999999</v>
      </c>
      <c r="K473" s="6">
        <f>J473*'Input Data'!AF487</f>
        <v>6.4849999999999994</v>
      </c>
      <c r="L473" s="6">
        <f>J473*'Input Data'!AG487</f>
        <v>0</v>
      </c>
      <c r="M473" s="6">
        <f t="shared" si="15"/>
        <v>136.185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Data'!Q488</f>
        <v>122.7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154.19999999999999</v>
      </c>
      <c r="K474" s="6">
        <f>J474*'Input Data'!AF488</f>
        <v>7.71</v>
      </c>
      <c r="L474" s="6">
        <f>J474*'Input Data'!AG488</f>
        <v>0</v>
      </c>
      <c r="M474" s="6">
        <f t="shared" si="15"/>
        <v>161.91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Data'!Q489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Data'!Q490</f>
        <v>124.3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131.30000000000001</v>
      </c>
      <c r="K476" s="6">
        <f>J476*'Input Data'!AF490</f>
        <v>6.5650000000000013</v>
      </c>
      <c r="L476" s="6">
        <f>J476*'Input Data'!AG490</f>
        <v>0</v>
      </c>
      <c r="M476" s="6">
        <f t="shared" si="15"/>
        <v>137.86500000000001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Data'!Q491</f>
        <v>124.3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143.30000000000001</v>
      </c>
      <c r="K477" s="6">
        <f>J477*'Input Data'!AF491</f>
        <v>7.1650000000000009</v>
      </c>
      <c r="L477" s="6">
        <f>J477*'Input Data'!AG491</f>
        <v>0</v>
      </c>
      <c r="M477" s="6">
        <f t="shared" si="15"/>
        <v>150.465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Data'!Q492</f>
        <v>122.1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129.1</v>
      </c>
      <c r="K478" s="6">
        <f>J478*'Input Data'!AF492</f>
        <v>6.4550000000000001</v>
      </c>
      <c r="L478" s="6">
        <f>J478*'Input Data'!AG492</f>
        <v>0</v>
      </c>
      <c r="M478" s="6">
        <f t="shared" si="15"/>
        <v>135.55500000000001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Data'!Q493</f>
        <v>122.1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146.6</v>
      </c>
      <c r="K479" s="6">
        <f>J479*'Input Data'!AF493</f>
        <v>7.33</v>
      </c>
      <c r="L479" s="6">
        <f>J479*'Input Data'!AG493</f>
        <v>0</v>
      </c>
      <c r="M479" s="6">
        <f t="shared" si="15"/>
        <v>153.93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Data'!Q494</f>
        <v>112.8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125.8</v>
      </c>
      <c r="K480" s="6">
        <f>J480*'Input Data'!AF494</f>
        <v>6.29</v>
      </c>
      <c r="L480" s="6">
        <f>J480*'Input Data'!AG494</f>
        <v>0</v>
      </c>
      <c r="M480" s="6">
        <f t="shared" si="15"/>
        <v>132.09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Data'!Q495</f>
        <v>112.8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142.80000000000001</v>
      </c>
      <c r="K481" s="6">
        <f>J481*'Input Data'!AF495</f>
        <v>7.1400000000000006</v>
      </c>
      <c r="L481" s="6">
        <f>J481*'Input Data'!AG495</f>
        <v>0</v>
      </c>
      <c r="M481" s="6">
        <f t="shared" si="15"/>
        <v>149.94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Data'!Q496</f>
        <v>73.8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86.8</v>
      </c>
      <c r="K482" s="6">
        <f>J482*'Input Data'!AF496</f>
        <v>4.34</v>
      </c>
      <c r="L482" s="6">
        <f>J482*'Input Data'!AG496</f>
        <v>0</v>
      </c>
      <c r="M482" s="6">
        <f t="shared" si="15"/>
        <v>91.14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Data'!Q497</f>
        <v>73.099999999999994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103.1</v>
      </c>
      <c r="K483" s="6">
        <f>J483*'Input Data'!AF497</f>
        <v>5.1550000000000002</v>
      </c>
      <c r="L483" s="6">
        <f>J483*'Input Data'!AG497</f>
        <v>0</v>
      </c>
      <c r="M483" s="6">
        <f t="shared" si="15"/>
        <v>108.255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Data'!Q498</f>
        <v>119.6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126.6</v>
      </c>
      <c r="K484" s="6">
        <f>J484*'Input Data'!AF498</f>
        <v>6.33</v>
      </c>
      <c r="L484" s="6">
        <f>J484*'Input Data'!AG498</f>
        <v>0</v>
      </c>
      <c r="M484" s="6">
        <f t="shared" si="15"/>
        <v>132.93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Data'!Q499</f>
        <v>119.6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138.6</v>
      </c>
      <c r="K485" s="6">
        <f>J485*'Input Data'!AF499</f>
        <v>6.93</v>
      </c>
      <c r="L485" s="6">
        <f>J485*'Input Data'!AG499</f>
        <v>0</v>
      </c>
      <c r="M485" s="6">
        <f t="shared" si="15"/>
        <v>145.53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Data'!Q500</f>
        <v>106.6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119.6</v>
      </c>
      <c r="K486" s="6">
        <f>J486*'Input Data'!AF500</f>
        <v>5.98</v>
      </c>
      <c r="L486" s="6">
        <f>J486*'Input Data'!AG500</f>
        <v>0</v>
      </c>
      <c r="M486" s="6">
        <f t="shared" si="15"/>
        <v>125.58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Data'!Q501</f>
        <v>106.6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131.1</v>
      </c>
      <c r="K487" s="6">
        <f>J487*'Input Data'!AF501</f>
        <v>6.5549999999999997</v>
      </c>
      <c r="L487" s="6">
        <f>J487*'Input Data'!AG501</f>
        <v>0</v>
      </c>
      <c r="M487" s="6">
        <f t="shared" si="15"/>
        <v>137.655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Data'!Q502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Data'!Q503</f>
        <v>109.7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126.2</v>
      </c>
      <c r="K489" s="6">
        <f>J489*'Input Data'!AF503</f>
        <v>6.3100000000000005</v>
      </c>
      <c r="L489" s="6">
        <f>J489*'Input Data'!AG503</f>
        <v>0</v>
      </c>
      <c r="M489" s="6">
        <f t="shared" si="15"/>
        <v>132.51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Data'!Q504</f>
        <v>107.8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124.3</v>
      </c>
      <c r="K490" s="6">
        <f>J490*'Input Data'!AF504</f>
        <v>6.2149999999999999</v>
      </c>
      <c r="L490" s="6">
        <f>J490*'Input Data'!AG504</f>
        <v>0</v>
      </c>
      <c r="M490" s="6">
        <f t="shared" si="15"/>
        <v>130.51499999999999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Data'!Q505</f>
        <v>99.4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121.9</v>
      </c>
      <c r="K491" s="6">
        <f>J491*'Input Data'!AF505</f>
        <v>6.0950000000000006</v>
      </c>
      <c r="L491" s="6">
        <f>J491*'Input Data'!AG505</f>
        <v>0</v>
      </c>
      <c r="M491" s="6">
        <f t="shared" si="15"/>
        <v>127.995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Data'!Q506</f>
        <v>94.9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117.4</v>
      </c>
      <c r="K492" s="6">
        <f>J492*'Input Data'!AF506</f>
        <v>5.870000000000001</v>
      </c>
      <c r="L492" s="6">
        <f>J492*'Input Data'!AG506</f>
        <v>0</v>
      </c>
      <c r="M492" s="6">
        <f t="shared" si="15"/>
        <v>123.27000000000001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Data'!Q507</f>
        <v>84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106.5</v>
      </c>
      <c r="K493" s="6">
        <f>J493*'Input Data'!AF507</f>
        <v>5.3250000000000002</v>
      </c>
      <c r="L493" s="6">
        <f>J493*'Input Data'!AG507</f>
        <v>0</v>
      </c>
      <c r="M493" s="6">
        <f t="shared" si="15"/>
        <v>111.825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Data'!Q508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Data'!Q509</f>
        <v>106.4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122.9</v>
      </c>
      <c r="K495" s="6">
        <f>J495*'Input Data'!AF509</f>
        <v>6.1450000000000005</v>
      </c>
      <c r="L495" s="6">
        <f>J495*'Input Data'!AG509</f>
        <v>0</v>
      </c>
      <c r="M495" s="6">
        <f t="shared" si="15"/>
        <v>129.04500000000002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Data'!Q510</f>
        <v>98.2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120.7</v>
      </c>
      <c r="K496" s="6">
        <f>J496*'Input Data'!AF510</f>
        <v>6.0350000000000001</v>
      </c>
      <c r="L496" s="6">
        <f>J496*'Input Data'!AG510</f>
        <v>0</v>
      </c>
      <c r="M496" s="6">
        <f t="shared" si="15"/>
        <v>126.735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Data'!Q511</f>
        <v>93.7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116.2</v>
      </c>
      <c r="K497" s="6">
        <f>J497*'Input Data'!AF511</f>
        <v>5.8100000000000005</v>
      </c>
      <c r="L497" s="6">
        <f>J497*'Input Data'!AG511</f>
        <v>0</v>
      </c>
      <c r="M497" s="6">
        <f t="shared" si="15"/>
        <v>122.01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Data'!Q512</f>
        <v>103.1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125.6</v>
      </c>
      <c r="K498" s="6">
        <f>J498*'Input Data'!AF512</f>
        <v>6.28</v>
      </c>
      <c r="L498" s="6">
        <f>J498*'Input Data'!AG512</f>
        <v>0</v>
      </c>
      <c r="M498" s="6">
        <f t="shared" si="15"/>
        <v>131.88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Data'!Q513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Data'!Q514</f>
        <v>107.3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123.8</v>
      </c>
      <c r="K500" s="6">
        <f>J500*'Input Data'!AF514</f>
        <v>6.19</v>
      </c>
      <c r="L500" s="6">
        <f>J500*'Input Data'!AG514</f>
        <v>0</v>
      </c>
      <c r="M500" s="6">
        <f t="shared" si="15"/>
        <v>129.99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Data'!Q515</f>
        <v>94.5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117</v>
      </c>
      <c r="K501" s="6">
        <f>J501*'Input Data'!AF515</f>
        <v>5.8500000000000005</v>
      </c>
      <c r="L501" s="6">
        <f>J501*'Input Data'!AG515</f>
        <v>0</v>
      </c>
      <c r="M501" s="6">
        <f t="shared" si="15"/>
        <v>122.85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Data'!Q516</f>
        <v>113.2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135.69999999999999</v>
      </c>
      <c r="K502" s="6">
        <f>J502*'Input Data'!AF516</f>
        <v>6.7850000000000001</v>
      </c>
      <c r="L502" s="6">
        <f>J502*'Input Data'!AG516</f>
        <v>0</v>
      </c>
      <c r="M502" s="6">
        <f t="shared" si="15"/>
        <v>142.48499999999999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Data'!Q517</f>
        <v>106.3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122.8</v>
      </c>
      <c r="K503" s="6">
        <f>J503*'Input Data'!AF517</f>
        <v>6.1400000000000006</v>
      </c>
      <c r="L503" s="6">
        <f>J503*'Input Data'!AG517</f>
        <v>0</v>
      </c>
      <c r="M503" s="6">
        <f t="shared" si="15"/>
        <v>128.94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Data'!Q518</f>
        <v>106.6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123.1</v>
      </c>
      <c r="K504" s="6">
        <f>J504*'Input Data'!AF518</f>
        <v>6.1550000000000002</v>
      </c>
      <c r="L504" s="6">
        <f>J504*'Input Data'!AG518</f>
        <v>0</v>
      </c>
      <c r="M504" s="6">
        <f t="shared" si="15"/>
        <v>129.255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Data'!Q519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Data'!Q520</f>
        <v>106.1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122.6</v>
      </c>
      <c r="K506" s="6">
        <f>J506*'Input Data'!AF520</f>
        <v>6.13</v>
      </c>
      <c r="L506" s="6">
        <f>J506*'Input Data'!AG520</f>
        <v>0</v>
      </c>
      <c r="M506" s="6">
        <f t="shared" si="15"/>
        <v>128.72999999999999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Data'!Q521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Data'!Q522</f>
        <v>106.2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122.7</v>
      </c>
      <c r="K508" s="6">
        <f>J508*'Input Data'!AF522</f>
        <v>6.1350000000000007</v>
      </c>
      <c r="L508" s="6">
        <f>J508*'Input Data'!AG522</f>
        <v>0</v>
      </c>
      <c r="M508" s="6">
        <f t="shared" si="15"/>
        <v>128.83500000000001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Data'!Q523</f>
        <v>93.6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116.1</v>
      </c>
      <c r="K509" s="6">
        <f>J509*'Input Data'!AF523</f>
        <v>5.8049999999999997</v>
      </c>
      <c r="L509" s="6">
        <f>J509*'Input Data'!AG523</f>
        <v>0</v>
      </c>
      <c r="M509" s="6">
        <f t="shared" si="15"/>
        <v>121.905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Data'!Q524</f>
        <v>89.6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112.1</v>
      </c>
      <c r="K510" s="6">
        <f>J510*'Input Data'!AF524</f>
        <v>5.6050000000000004</v>
      </c>
      <c r="L510" s="6">
        <f>J510*'Input Data'!AG524</f>
        <v>0</v>
      </c>
      <c r="M510" s="6">
        <f t="shared" si="15"/>
        <v>117.705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Data'!Q525</f>
        <v>106.2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110.2</v>
      </c>
      <c r="K511" s="6">
        <f>J511*'Input Data'!AF525</f>
        <v>5.5100000000000007</v>
      </c>
      <c r="L511" s="6">
        <f>J511*'Input Data'!AG525</f>
        <v>0</v>
      </c>
      <c r="M511" s="6">
        <f t="shared" si="15"/>
        <v>115.71000000000001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Data'!Q526</f>
        <v>106.2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122.7</v>
      </c>
      <c r="K512" s="6">
        <f>J512*'Input Data'!AF526</f>
        <v>6.1350000000000007</v>
      </c>
      <c r="L512" s="6">
        <f>J512*'Input Data'!AG526</f>
        <v>0</v>
      </c>
      <c r="M512" s="6">
        <f t="shared" si="15"/>
        <v>128.83500000000001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Data'!Q527</f>
        <v>106.2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110.2</v>
      </c>
      <c r="K513" s="6">
        <f>J513*'Input Data'!AF527</f>
        <v>5.5100000000000007</v>
      </c>
      <c r="L513" s="6">
        <f>J513*'Input Data'!AG527</f>
        <v>0</v>
      </c>
      <c r="M513" s="6">
        <f t="shared" si="15"/>
        <v>115.71000000000001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Data'!Q528</f>
        <v>106.2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122.7</v>
      </c>
      <c r="K514" s="6">
        <f>J514*'Input Data'!AF528</f>
        <v>6.1350000000000007</v>
      </c>
      <c r="L514" s="6">
        <f>J514*'Input Data'!AG528</f>
        <v>0</v>
      </c>
      <c r="M514" s="6">
        <f t="shared" si="15"/>
        <v>128.83500000000001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Data'!Q529</f>
        <v>98.1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120.6</v>
      </c>
      <c r="K515" s="6">
        <f>J515*'Input Data'!AF529</f>
        <v>6.03</v>
      </c>
      <c r="L515" s="6">
        <f>J515*'Input Data'!AG529</f>
        <v>0</v>
      </c>
      <c r="M515" s="6">
        <f t="shared" si="15"/>
        <v>126.63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Data'!Q530</f>
        <v>93.6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106.3</v>
      </c>
      <c r="K516" s="6">
        <f>J516*'Input Data'!AF530</f>
        <v>5.3150000000000004</v>
      </c>
      <c r="L516" s="6">
        <f>J516*'Input Data'!AG530</f>
        <v>0</v>
      </c>
      <c r="M516" s="6">
        <f t="shared" si="15"/>
        <v>111.61499999999999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Data'!Q531</f>
        <v>93.6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116.1</v>
      </c>
      <c r="K517" s="6">
        <f>J517*'Input Data'!AF531</f>
        <v>5.8049999999999997</v>
      </c>
      <c r="L517" s="6">
        <f>J517*'Input Data'!AG531</f>
        <v>0</v>
      </c>
      <c r="M517" s="6">
        <f t="shared" si="15"/>
        <v>121.905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Data'!Q532</f>
        <v>86.8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109.3</v>
      </c>
      <c r="K518" s="6">
        <f>J518*'Input Data'!AF532</f>
        <v>5.4649999999999999</v>
      </c>
      <c r="L518" s="6">
        <f>J518*'Input Data'!AG532</f>
        <v>0</v>
      </c>
      <c r="M518" s="6">
        <f t="shared" si="15"/>
        <v>114.765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Data'!Q533</f>
        <v>113.6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126.3</v>
      </c>
      <c r="K519" s="6">
        <f>J519*'Input Data'!AF533</f>
        <v>6.3150000000000004</v>
      </c>
      <c r="L519" s="6">
        <f>J519*'Input Data'!AG533</f>
        <v>0</v>
      </c>
      <c r="M519" s="6">
        <f t="shared" si="15"/>
        <v>132.61500000000001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Data'!Q534</f>
        <v>113.6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136.1</v>
      </c>
      <c r="K520" s="6">
        <f>J520*'Input Data'!AF534</f>
        <v>6.8049999999999997</v>
      </c>
      <c r="L520" s="6">
        <f>J520*'Input Data'!AG534</f>
        <v>0</v>
      </c>
      <c r="M520" s="6">
        <f t="shared" si="15"/>
        <v>142.905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Data'!Q535</f>
        <v>89.6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112.1</v>
      </c>
      <c r="K521" s="6">
        <f>J521*'Input Data'!AF535</f>
        <v>5.6050000000000004</v>
      </c>
      <c r="L521" s="6">
        <f>J521*'Input Data'!AG535</f>
        <v>0</v>
      </c>
      <c r="M521" s="6">
        <f t="shared" si="15"/>
        <v>117.705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Data'!Q536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Data'!Q537</f>
        <v>102.3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121.7</v>
      </c>
      <c r="K523" s="6">
        <f>J523*'Input Data'!AF537</f>
        <v>18.254999999999999</v>
      </c>
      <c r="L523" s="6">
        <f>J523*'Input Data'!AG537</f>
        <v>0</v>
      </c>
      <c r="M523" s="6">
        <f t="shared" si="15"/>
        <v>139.95500000000001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Data'!Q538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Data'!Q539</f>
        <v>105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109</v>
      </c>
      <c r="K525" s="6">
        <f>J525*'Input Data'!AF539</f>
        <v>14.17</v>
      </c>
      <c r="L525" s="6">
        <f>J525*'Input Data'!AG539</f>
        <v>0</v>
      </c>
      <c r="M525" s="6">
        <f t="shared" si="15"/>
        <v>123.17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Data'!Q540</f>
        <v>105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118</v>
      </c>
      <c r="K526" s="6">
        <f>J526*'Input Data'!AF540</f>
        <v>15.34</v>
      </c>
      <c r="L526" s="6">
        <f>J526*'Input Data'!AG540</f>
        <v>0</v>
      </c>
      <c r="M526" s="6">
        <f t="shared" si="15"/>
        <v>133.34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Data'!Q541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Data'!Q542</f>
        <v>105.1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109.1</v>
      </c>
      <c r="K528" s="6">
        <f>J528*'Input Data'!AF542</f>
        <v>14.183</v>
      </c>
      <c r="L528" s="6">
        <f>J528*'Input Data'!AG542</f>
        <v>0</v>
      </c>
      <c r="M528" s="6">
        <f t="shared" si="17"/>
        <v>123.28299999999999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Data'!Q543</f>
        <v>105.1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118.1</v>
      </c>
      <c r="K529" s="6">
        <f>J529*'Input Data'!AF543</f>
        <v>15.353</v>
      </c>
      <c r="L529" s="6">
        <f>J529*'Input Data'!AG543</f>
        <v>0</v>
      </c>
      <c r="M529" s="6">
        <f t="shared" si="17"/>
        <v>133.453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Data'!Q544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Data'!Q545</f>
        <v>97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101</v>
      </c>
      <c r="K531" s="6">
        <f>J531*'Input Data'!AF545</f>
        <v>13.13</v>
      </c>
      <c r="L531" s="6">
        <f>J531*'Input Data'!AG545</f>
        <v>0</v>
      </c>
      <c r="M531" s="6">
        <f t="shared" si="17"/>
        <v>114.13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Data'!Q546</f>
        <v>97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110</v>
      </c>
      <c r="K532" s="6">
        <f>J532*'Input Data'!AF546</f>
        <v>14.3</v>
      </c>
      <c r="L532" s="6">
        <f>J532*'Input Data'!AG546</f>
        <v>0</v>
      </c>
      <c r="M532" s="6">
        <f t="shared" si="17"/>
        <v>124.3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Data'!Q547</f>
        <v>89.4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108.4</v>
      </c>
      <c r="K533" s="6">
        <f>J533*'Input Data'!AF547</f>
        <v>14.092000000000001</v>
      </c>
      <c r="L533" s="6">
        <f>J533*'Input Data'!AG547</f>
        <v>0</v>
      </c>
      <c r="M533" s="6">
        <f t="shared" si="17"/>
        <v>122.492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Data'!Q548</f>
        <v>84.9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103.9</v>
      </c>
      <c r="K534" s="6">
        <f>J534*'Input Data'!AF548</f>
        <v>13.507000000000001</v>
      </c>
      <c r="L534" s="6">
        <f>J534*'Input Data'!AG548</f>
        <v>0</v>
      </c>
      <c r="M534" s="6">
        <f t="shared" si="17"/>
        <v>117.40700000000001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Data'!Q549</f>
        <v>79.900000000000006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98.9</v>
      </c>
      <c r="K535" s="6">
        <f>J535*'Input Data'!AF549</f>
        <v>12.857000000000001</v>
      </c>
      <c r="L535" s="6">
        <f>J535*'Input Data'!AG549</f>
        <v>0</v>
      </c>
      <c r="M535" s="6">
        <f t="shared" si="17"/>
        <v>111.75700000000001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Data'!Q550</f>
        <v>138.30000000000001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157.30000000000001</v>
      </c>
      <c r="K536" s="6">
        <f>J536*'Input Data'!AF550</f>
        <v>20.449000000000002</v>
      </c>
      <c r="L536" s="6">
        <f>J536*'Input Data'!AG550</f>
        <v>0</v>
      </c>
      <c r="M536" s="6">
        <f t="shared" si="17"/>
        <v>177.74900000000002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Data'!Q551</f>
        <v>66.400000000000006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85.4</v>
      </c>
      <c r="K537" s="6">
        <f>J537*'Input Data'!AF551</f>
        <v>11.102</v>
      </c>
      <c r="L537" s="6">
        <f>J537*'Input Data'!AG551</f>
        <v>0</v>
      </c>
      <c r="M537" s="6">
        <f t="shared" si="17"/>
        <v>96.50200000000001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Data'!Q552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Data'!Q553</f>
        <v>98.9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102.9</v>
      </c>
      <c r="K539" s="6">
        <f>J539*'Input Data'!AF553</f>
        <v>13.377000000000001</v>
      </c>
      <c r="L539" s="6">
        <f>J539*'Input Data'!AG553</f>
        <v>0</v>
      </c>
      <c r="M539" s="6">
        <f t="shared" si="17"/>
        <v>116.277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Data'!Q554</f>
        <v>98.9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111.9</v>
      </c>
      <c r="K540" s="6">
        <f>J540*'Input Data'!AF554</f>
        <v>14.547000000000001</v>
      </c>
      <c r="L540" s="6">
        <f>J540*'Input Data'!AG554</f>
        <v>0</v>
      </c>
      <c r="M540" s="6">
        <f t="shared" si="17"/>
        <v>126.447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Data'!Q555</f>
        <v>90.7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109.7</v>
      </c>
      <c r="K541" s="6">
        <f>J541*'Input Data'!AF555</f>
        <v>14.261000000000001</v>
      </c>
      <c r="L541" s="6">
        <f>J541*'Input Data'!AG555</f>
        <v>0</v>
      </c>
      <c r="M541" s="6">
        <f t="shared" si="17"/>
        <v>123.961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Data'!Q556</f>
        <v>86.2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105.2</v>
      </c>
      <c r="K542" s="6">
        <f>J542*'Input Data'!AF556</f>
        <v>13.676</v>
      </c>
      <c r="L542" s="6">
        <f>J542*'Input Data'!AG556</f>
        <v>0</v>
      </c>
      <c r="M542" s="6">
        <f t="shared" si="17"/>
        <v>118.876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Data'!Q557</f>
        <v>99.3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118.3</v>
      </c>
      <c r="K543" s="6">
        <f>J543*'Input Data'!AF557</f>
        <v>15.379</v>
      </c>
      <c r="L543" s="6">
        <f>J543*'Input Data'!AG557</f>
        <v>0</v>
      </c>
      <c r="M543" s="6">
        <f t="shared" si="17"/>
        <v>133.679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Data'!Q558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Data'!Q559</f>
        <v>105.8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109.8</v>
      </c>
      <c r="K545" s="6">
        <f>J545*'Input Data'!AF559</f>
        <v>14.274000000000001</v>
      </c>
      <c r="L545" s="6">
        <f>J545*'Input Data'!AG559</f>
        <v>0</v>
      </c>
      <c r="M545" s="6">
        <f t="shared" si="17"/>
        <v>124.074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Data'!Q560</f>
        <v>105.8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118.8</v>
      </c>
      <c r="K546" s="6">
        <f>J546*'Input Data'!AF560</f>
        <v>15.444000000000001</v>
      </c>
      <c r="L546" s="6">
        <f>J546*'Input Data'!AG560</f>
        <v>0</v>
      </c>
      <c r="M546" s="6">
        <f t="shared" si="17"/>
        <v>134.244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Data'!Q561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Data'!Q562</f>
        <v>99.6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103.6</v>
      </c>
      <c r="K548" s="6">
        <f>J548*'Input Data'!AF562</f>
        <v>13.468</v>
      </c>
      <c r="L548" s="6">
        <f>J548*'Input Data'!AG562</f>
        <v>0</v>
      </c>
      <c r="M548" s="6">
        <f t="shared" si="17"/>
        <v>117.068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Data'!Q563</f>
        <v>99.6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112.6</v>
      </c>
      <c r="K549" s="6">
        <f>J549*'Input Data'!AF563</f>
        <v>14.638</v>
      </c>
      <c r="L549" s="6">
        <f>J549*'Input Data'!AG563</f>
        <v>0</v>
      </c>
      <c r="M549" s="6">
        <f t="shared" si="17"/>
        <v>127.238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Data'!Q564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Data'!Q565</f>
        <v>105.2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109.2</v>
      </c>
      <c r="K551" s="6">
        <f>J551*'Input Data'!AF565</f>
        <v>14.196000000000002</v>
      </c>
      <c r="L551" s="6">
        <f>J551*'Input Data'!AG565</f>
        <v>0</v>
      </c>
      <c r="M551" s="6">
        <f t="shared" si="17"/>
        <v>123.396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Data'!Q566</f>
        <v>105.2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118.2</v>
      </c>
      <c r="K552" s="6">
        <f>J552*'Input Data'!AF566</f>
        <v>15.366000000000001</v>
      </c>
      <c r="L552" s="6">
        <f>J552*'Input Data'!AG566</f>
        <v>0</v>
      </c>
      <c r="M552" s="6">
        <f t="shared" si="17"/>
        <v>133.566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Data'!Q567</f>
        <v>79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98</v>
      </c>
      <c r="K553" s="6">
        <f>J553*'Input Data'!AF567</f>
        <v>12.74</v>
      </c>
      <c r="L553" s="6">
        <f>J553*'Input Data'!AG567</f>
        <v>0</v>
      </c>
      <c r="M553" s="6">
        <f t="shared" si="17"/>
        <v>110.74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Data'!Q568</f>
        <v>90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109</v>
      </c>
      <c r="K554" s="6">
        <f>J554*'Input Data'!AF568</f>
        <v>14.17</v>
      </c>
      <c r="L554" s="6">
        <f>J554*'Input Data'!AG568</f>
        <v>0</v>
      </c>
      <c r="M554" s="6">
        <f t="shared" si="17"/>
        <v>123.17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Data'!Q569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Data'!Q570</f>
        <v>105.4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109.4</v>
      </c>
      <c r="K556" s="6">
        <f>J556*'Input Data'!AF570</f>
        <v>14.222000000000001</v>
      </c>
      <c r="L556" s="6">
        <f>J556*'Input Data'!AG570</f>
        <v>0</v>
      </c>
      <c r="M556" s="6">
        <f t="shared" si="17"/>
        <v>123.62200000000001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Data'!Q571</f>
        <v>105.4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118.4</v>
      </c>
      <c r="K557" s="6">
        <f>J557*'Input Data'!AF571</f>
        <v>15.392000000000001</v>
      </c>
      <c r="L557" s="6">
        <f>J557*'Input Data'!AG571</f>
        <v>0</v>
      </c>
      <c r="M557" s="6">
        <f t="shared" si="17"/>
        <v>133.792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Data'!Q572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Data'!Q573</f>
        <v>108.9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112.9</v>
      </c>
      <c r="K559" s="6">
        <f>J559*'Input Data'!AF573</f>
        <v>14.677000000000001</v>
      </c>
      <c r="L559" s="6">
        <f>J559*'Input Data'!AG573</f>
        <v>0</v>
      </c>
      <c r="M559" s="6">
        <f t="shared" si="17"/>
        <v>127.57700000000001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Data'!Q574</f>
        <v>108.9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121.9</v>
      </c>
      <c r="K560" s="6">
        <f>J560*'Input Data'!AF574</f>
        <v>15.847000000000001</v>
      </c>
      <c r="L560" s="6">
        <f>J560*'Input Data'!AG574</f>
        <v>0</v>
      </c>
      <c r="M560" s="6">
        <f t="shared" si="17"/>
        <v>137.74700000000001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Data'!Q575</f>
        <v>95.9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114.9</v>
      </c>
      <c r="K561" s="6">
        <f>J561*'Input Data'!AF575</f>
        <v>14.937000000000001</v>
      </c>
      <c r="L561" s="6">
        <f>J561*'Input Data'!AG575</f>
        <v>0</v>
      </c>
      <c r="M561" s="6">
        <f t="shared" si="17"/>
        <v>129.83700000000002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Data'!Q576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Data'!Q577</f>
        <v>108.9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121.9</v>
      </c>
      <c r="K563" s="6">
        <f>J563*'Input Data'!AF577</f>
        <v>15.847000000000001</v>
      </c>
      <c r="L563" s="6">
        <f>J563*'Input Data'!AG577</f>
        <v>0</v>
      </c>
      <c r="M563" s="6">
        <f t="shared" si="17"/>
        <v>137.74700000000001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Data'!Q578</f>
        <v>100.6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119.6</v>
      </c>
      <c r="K564" s="6">
        <f>J564*'Input Data'!AF578</f>
        <v>15.548</v>
      </c>
      <c r="L564" s="6">
        <f>J564*'Input Data'!AG578</f>
        <v>0</v>
      </c>
      <c r="M564" s="6">
        <f t="shared" si="17"/>
        <v>135.148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Data'!Q579</f>
        <v>96.1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115.1</v>
      </c>
      <c r="K565" s="6">
        <f>J565*'Input Data'!AF579</f>
        <v>14.962999999999999</v>
      </c>
      <c r="L565" s="6">
        <f>J565*'Input Data'!AG579</f>
        <v>0</v>
      </c>
      <c r="M565" s="6">
        <f t="shared" si="17"/>
        <v>130.06299999999999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Data'!Q580</f>
        <v>116.1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135.1</v>
      </c>
      <c r="K566" s="6">
        <f>J566*'Input Data'!AF580</f>
        <v>17.562999999999999</v>
      </c>
      <c r="L566" s="6">
        <f>J566*'Input Data'!AG580</f>
        <v>0</v>
      </c>
      <c r="M566" s="6">
        <f t="shared" si="17"/>
        <v>152.66299999999998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Data'!Q581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Data'!Q582</f>
        <v>105.5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109.5</v>
      </c>
      <c r="K568" s="6">
        <f>J568*'Input Data'!AF582</f>
        <v>14.235000000000001</v>
      </c>
      <c r="L568" s="6">
        <f>J568*'Input Data'!AG582</f>
        <v>0</v>
      </c>
      <c r="M568" s="6">
        <f t="shared" si="17"/>
        <v>123.735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Data'!Q583</f>
        <v>105.5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118.5</v>
      </c>
      <c r="K569" s="6">
        <f>J569*'Input Data'!AF583</f>
        <v>15.405000000000001</v>
      </c>
      <c r="L569" s="6">
        <f>J569*'Input Data'!AG583</f>
        <v>0</v>
      </c>
      <c r="M569" s="6">
        <f t="shared" si="17"/>
        <v>133.905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Data'!Q584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Data'!Q585</f>
        <v>110.3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114.3</v>
      </c>
      <c r="K571" s="6">
        <f>J571*'Input Data'!AF585</f>
        <v>14.859</v>
      </c>
      <c r="L571" s="6">
        <f>J571*'Input Data'!AG585</f>
        <v>0</v>
      </c>
      <c r="M571" s="6">
        <f t="shared" si="17"/>
        <v>129.15899999999999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Data'!Q586</f>
        <v>110.3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123.3</v>
      </c>
      <c r="K572" s="6">
        <f>J572*'Input Data'!AF586</f>
        <v>16.029</v>
      </c>
      <c r="L572" s="6">
        <f>J572*'Input Data'!AG586</f>
        <v>0</v>
      </c>
      <c r="M572" s="6">
        <f t="shared" si="17"/>
        <v>139.32900000000001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Data'!Q587</f>
        <v>101.5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120.5</v>
      </c>
      <c r="K573" s="6">
        <f>J573*'Input Data'!AF587</f>
        <v>15.665000000000001</v>
      </c>
      <c r="L573" s="6">
        <f>J573*'Input Data'!AG587</f>
        <v>0</v>
      </c>
      <c r="M573" s="6">
        <f t="shared" si="17"/>
        <v>136.16499999999999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Data'!Q588</f>
        <v>97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116</v>
      </c>
      <c r="K574" s="6">
        <f>J574*'Input Data'!AF588</f>
        <v>15.08</v>
      </c>
      <c r="L574" s="6">
        <f>J574*'Input Data'!AG588</f>
        <v>0</v>
      </c>
      <c r="M574" s="6">
        <f t="shared" si="17"/>
        <v>131.08000000000001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Data'!Q589</f>
        <v>117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136</v>
      </c>
      <c r="K575" s="6">
        <f>J575*'Input Data'!AF589</f>
        <v>17.68</v>
      </c>
      <c r="L575" s="6">
        <f>J575*'Input Data'!AG589</f>
        <v>0</v>
      </c>
      <c r="M575" s="6">
        <f t="shared" si="17"/>
        <v>153.68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Data'!Q590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Data'!Q591</f>
        <v>98.8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111.8</v>
      </c>
      <c r="K577" s="6">
        <f>J577*'Input Data'!AF591</f>
        <v>14.534000000000001</v>
      </c>
      <c r="L577" s="6">
        <f>J577*'Input Data'!AG591</f>
        <v>0</v>
      </c>
      <c r="M577" s="6">
        <f t="shared" si="17"/>
        <v>126.334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Data'!Q592</f>
        <v>86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105</v>
      </c>
      <c r="K578" s="6">
        <f>J578*'Input Data'!AF592</f>
        <v>13.65</v>
      </c>
      <c r="L578" s="6">
        <f>J578*'Input Data'!AG592</f>
        <v>0</v>
      </c>
      <c r="M578" s="6">
        <f t="shared" si="17"/>
        <v>118.65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Data'!Q593</f>
        <v>101.3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120.3</v>
      </c>
      <c r="K579" s="6">
        <f>J579*'Input Data'!AF593</f>
        <v>15.638999999999999</v>
      </c>
      <c r="L579" s="6">
        <f>J579*'Input Data'!AG593</f>
        <v>0</v>
      </c>
      <c r="M579" s="6">
        <f t="shared" si="17"/>
        <v>135.93899999999999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Data'!Q594</f>
        <v>105.4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109.4</v>
      </c>
      <c r="K580" s="6">
        <f>J580*'Input Data'!AF594</f>
        <v>14.222000000000001</v>
      </c>
      <c r="L580" s="6">
        <f>J580*'Input Data'!AG594</f>
        <v>0</v>
      </c>
      <c r="M580" s="6">
        <f t="shared" si="17"/>
        <v>123.62200000000001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Data'!Q595</f>
        <v>105.4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118.4</v>
      </c>
      <c r="K581" s="6">
        <f>J581*'Input Data'!AF595</f>
        <v>15.392000000000001</v>
      </c>
      <c r="L581" s="6">
        <f>J581*'Input Data'!AG595</f>
        <v>0</v>
      </c>
      <c r="M581" s="6">
        <f t="shared" si="17"/>
        <v>133.792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Data'!Q596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Data'!Q597</f>
        <v>107.1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111.1</v>
      </c>
      <c r="K583" s="6">
        <f>J583*'Input Data'!AF597</f>
        <v>14.443</v>
      </c>
      <c r="L583" s="6">
        <f>J583*'Input Data'!AG597</f>
        <v>0</v>
      </c>
      <c r="M583" s="6">
        <f t="shared" si="17"/>
        <v>125.54299999999999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Data'!Q598</f>
        <v>107.1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120.1</v>
      </c>
      <c r="K584" s="6">
        <f>J584*'Input Data'!AF598</f>
        <v>15.613</v>
      </c>
      <c r="L584" s="6">
        <f>J584*'Input Data'!AG598</f>
        <v>0</v>
      </c>
      <c r="M584" s="6">
        <f t="shared" si="17"/>
        <v>135.71299999999999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Data'!Q599</f>
        <v>109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113</v>
      </c>
      <c r="K585" s="6">
        <f>J585*'Input Data'!AF599</f>
        <v>14.690000000000001</v>
      </c>
      <c r="L585" s="6">
        <f>J585*'Input Data'!AG599</f>
        <v>0</v>
      </c>
      <c r="M585" s="6">
        <f t="shared" si="17"/>
        <v>127.69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Data'!Q600</f>
        <v>109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122</v>
      </c>
      <c r="K586" s="6">
        <f>J586*'Input Data'!AF600</f>
        <v>15.860000000000001</v>
      </c>
      <c r="L586" s="6">
        <f>J586*'Input Data'!AG600</f>
        <v>0</v>
      </c>
      <c r="M586" s="6">
        <f t="shared" si="17"/>
        <v>137.86000000000001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Data'!Q601</f>
        <v>115.8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134.80000000000001</v>
      </c>
      <c r="K587" s="6">
        <f>J587*'Input Data'!AF601</f>
        <v>17.524000000000001</v>
      </c>
      <c r="L587" s="6">
        <f>J587*'Input Data'!AG601</f>
        <v>0</v>
      </c>
      <c r="M587" s="6">
        <f t="shared" si="17"/>
        <v>152.32400000000001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Data'!Q602</f>
        <v>122.3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141.30000000000001</v>
      </c>
      <c r="K588" s="6">
        <f>J588*'Input Data'!AF602</f>
        <v>18.369000000000003</v>
      </c>
      <c r="L588" s="6">
        <f>J588*'Input Data'!AG602</f>
        <v>0</v>
      </c>
      <c r="M588" s="6">
        <f t="shared" si="17"/>
        <v>159.66900000000001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Data'!Q603</f>
        <v>102.3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121.3</v>
      </c>
      <c r="K589" s="6">
        <f>J589*'Input Data'!AF603</f>
        <v>15.769</v>
      </c>
      <c r="L589" s="6">
        <f>J589*'Input Data'!AG603</f>
        <v>0</v>
      </c>
      <c r="M589" s="6">
        <f t="shared" si="17"/>
        <v>137.06899999999999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Data'!Q604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Data'!Q605</f>
        <v>100.5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104.5</v>
      </c>
      <c r="K591" s="6">
        <f>J591*'Input Data'!AF605</f>
        <v>13.585000000000001</v>
      </c>
      <c r="L591" s="6">
        <f>J591*'Input Data'!AG605</f>
        <v>0</v>
      </c>
      <c r="M591" s="6">
        <f t="shared" ref="M591:M602" si="19">SUM(J591:L591)</f>
        <v>118.08500000000001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Data'!Q606</f>
        <v>100.5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113.5</v>
      </c>
      <c r="K592" s="6">
        <f>J592*'Input Data'!AF606</f>
        <v>14.755000000000001</v>
      </c>
      <c r="L592" s="6">
        <f>J592*'Input Data'!AG606</f>
        <v>0</v>
      </c>
      <c r="M592" s="6">
        <f t="shared" si="19"/>
        <v>128.255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Data'!Q607</f>
        <v>92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111</v>
      </c>
      <c r="K593" s="6">
        <f>J593*'Input Data'!AF607</f>
        <v>14.43</v>
      </c>
      <c r="L593" s="6">
        <f>J593*'Input Data'!AG607</f>
        <v>0</v>
      </c>
      <c r="M593" s="6">
        <f t="shared" si="19"/>
        <v>125.43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Data'!Q608</f>
        <v>87.5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106.5</v>
      </c>
      <c r="K594" s="6">
        <f>J594*'Input Data'!AF608</f>
        <v>13.845000000000001</v>
      </c>
      <c r="L594" s="6">
        <f>J594*'Input Data'!AG608</f>
        <v>0</v>
      </c>
      <c r="M594" s="6">
        <f t="shared" si="19"/>
        <v>120.345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Data'!Q609</f>
        <v>114.2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133.19999999999999</v>
      </c>
      <c r="K595" s="6">
        <f>J595*'Input Data'!AF609</f>
        <v>17.315999999999999</v>
      </c>
      <c r="L595" s="6">
        <f>J595*'Input Data'!AG609</f>
        <v>0</v>
      </c>
      <c r="M595" s="6">
        <f t="shared" si="19"/>
        <v>150.51599999999999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Data'!Q610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Data'!Q611</f>
        <v>100.6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104.6</v>
      </c>
      <c r="K597" s="6">
        <f>J597*'Input Data'!AF611</f>
        <v>13.597999999999999</v>
      </c>
      <c r="L597" s="6">
        <f>J597*'Input Data'!AG611</f>
        <v>0</v>
      </c>
      <c r="M597" s="6">
        <f t="shared" si="19"/>
        <v>118.19799999999999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Data'!Q612</f>
        <v>100.6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113.6</v>
      </c>
      <c r="K598" s="6">
        <f>J598*'Input Data'!AF612</f>
        <v>14.767999999999999</v>
      </c>
      <c r="L598" s="6">
        <f>J598*'Input Data'!AG612</f>
        <v>0</v>
      </c>
      <c r="M598" s="6">
        <f t="shared" si="19"/>
        <v>128.36799999999999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Data'!Q613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Data'!Q614</f>
        <v>101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105</v>
      </c>
      <c r="K600" s="6">
        <f>J600*'Input Data'!AF614</f>
        <v>13.65</v>
      </c>
      <c r="L600" s="6">
        <f>J600*'Input Data'!AG614</f>
        <v>0</v>
      </c>
      <c r="M600" s="6">
        <f t="shared" si="19"/>
        <v>118.65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Data'!Q615</f>
        <v>101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114</v>
      </c>
      <c r="K601" s="6">
        <f>J601*'Input Data'!AF615</f>
        <v>14.82</v>
      </c>
      <c r="L601" s="6">
        <f>J601*'Input Data'!AG615</f>
        <v>0</v>
      </c>
      <c r="M601" s="6">
        <f t="shared" si="19"/>
        <v>128.82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Data'!Q616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Data'!Q617</f>
        <v>114.8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127.8</v>
      </c>
      <c r="K603" s="6">
        <f>J603*'Input Data'!AF617</f>
        <v>16.614000000000001</v>
      </c>
      <c r="L603" s="6">
        <f>J603*'Input Data'!AG617</f>
        <v>0</v>
      </c>
      <c r="M603" s="6">
        <f t="shared" ref="M603:M614" si="21">SUM(J603:L603)</f>
        <v>144.41399999999999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Data'!Q618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Data'!Q619</f>
        <v>99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112</v>
      </c>
      <c r="K605" s="6">
        <f>J605*'Input Data'!AF619</f>
        <v>14.56</v>
      </c>
      <c r="L605" s="6">
        <f>J605*'Input Data'!AG619</f>
        <v>0</v>
      </c>
      <c r="M605" s="6">
        <f t="shared" si="21"/>
        <v>126.56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Data'!Q620</f>
        <v>89.7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108.7</v>
      </c>
      <c r="K606" s="6">
        <f>J606*'Input Data'!AF620</f>
        <v>14.131</v>
      </c>
      <c r="L606" s="6">
        <f>J606*'Input Data'!AG620</f>
        <v>0</v>
      </c>
      <c r="M606" s="6">
        <f t="shared" si="21"/>
        <v>122.831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Data'!Q621</f>
        <v>85.2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104.2</v>
      </c>
      <c r="K607" s="6">
        <f>J607*'Input Data'!AF621</f>
        <v>13.546000000000001</v>
      </c>
      <c r="L607" s="6">
        <f>J607*'Input Data'!AG621</f>
        <v>0</v>
      </c>
      <c r="M607" s="6">
        <f t="shared" si="21"/>
        <v>117.74600000000001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Data'!Q622</f>
        <v>82.2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101.2</v>
      </c>
      <c r="K608" s="6">
        <f>J608*'Input Data'!AF622</f>
        <v>13.156000000000001</v>
      </c>
      <c r="L608" s="6">
        <f>J608*'Input Data'!AG622</f>
        <v>0</v>
      </c>
      <c r="M608" s="6">
        <f t="shared" si="21"/>
        <v>114.35600000000001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Data'!Q623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4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si="21"/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Data'!Q624</f>
        <v>98.7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102.7</v>
      </c>
      <c r="K610" s="6">
        <f>J610*'Input Data'!AF624</f>
        <v>13.351000000000001</v>
      </c>
      <c r="L610" s="6">
        <f>J610*'Input Data'!AG624</f>
        <v>0</v>
      </c>
      <c r="M610" s="6">
        <f t="shared" si="21"/>
        <v>116.051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Data'!Q625</f>
        <v>98.7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111.7</v>
      </c>
      <c r="K611" s="6">
        <f>J611*'Input Data'!AF625</f>
        <v>14.521000000000001</v>
      </c>
      <c r="L611" s="6">
        <f>J611*'Input Data'!AG625</f>
        <v>0</v>
      </c>
      <c r="M611" s="6">
        <f t="shared" si="21"/>
        <v>126.221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Data'!Q626</f>
        <v>90.5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109.5</v>
      </c>
      <c r="K612" s="6">
        <f>J612*'Input Data'!AF626</f>
        <v>14.235000000000001</v>
      </c>
      <c r="L612" s="6">
        <f>J612*'Input Data'!AG626</f>
        <v>0</v>
      </c>
      <c r="M612" s="6">
        <f t="shared" si="21"/>
        <v>123.735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Data'!Q627</f>
        <v>86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105</v>
      </c>
      <c r="K613" s="6">
        <f>J613*'Input Data'!AF627</f>
        <v>13.65</v>
      </c>
      <c r="L613" s="6">
        <f>J613*'Input Data'!AG627</f>
        <v>0</v>
      </c>
      <c r="M613" s="6">
        <f t="shared" si="21"/>
        <v>118.65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Data'!Q628</f>
        <v>113.1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132.1</v>
      </c>
      <c r="K614" s="6">
        <f>J614*'Input Data'!AF628</f>
        <v>17.172999999999998</v>
      </c>
      <c r="L614" s="6">
        <f>J614*'Input Data'!AG628</f>
        <v>0</v>
      </c>
      <c r="M614" s="6">
        <f t="shared" si="21"/>
        <v>149.273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Data'!Q629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ref="J615:J616" si="23">SUM(E615:I615)</f>
        <v>114</v>
      </c>
      <c r="K615" s="6">
        <f>J615*'Input Data'!AF629</f>
        <v>14.82</v>
      </c>
      <c r="L615" s="6">
        <f>J615*'Input Data'!AG629</f>
        <v>0</v>
      </c>
      <c r="M615" s="6">
        <f t="shared" ref="M615:M616" si="24">SUM(J615:L615)</f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Data'!Q630</f>
        <v>98.7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3"/>
        <v>102.7</v>
      </c>
      <c r="K616" s="6">
        <f>J616*'Input Data'!AF630</f>
        <v>13.351000000000001</v>
      </c>
      <c r="L616" s="6">
        <f>J616*'Input Data'!AG630</f>
        <v>0</v>
      </c>
      <c r="M616" s="6">
        <f t="shared" si="24"/>
        <v>116.051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Data'!Q631</f>
        <v>98.7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19" si="25">SUM(E617:I617)</f>
        <v>111.7</v>
      </c>
      <c r="K617" s="6">
        <f>J617*'Input Data'!AF631</f>
        <v>14.521000000000001</v>
      </c>
      <c r="L617" s="6">
        <f>J617*'Input Data'!AG631</f>
        <v>0</v>
      </c>
      <c r="M617" s="6">
        <f t="shared" ref="M617:M619" si="26">SUM(J617:L617)</f>
        <v>126.221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Data'!Q632</f>
        <v>86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5"/>
        <v>105</v>
      </c>
      <c r="K618" s="6">
        <f>J618*'Input Data'!AF632</f>
        <v>13.65</v>
      </c>
      <c r="L618" s="6">
        <f>J618*'Input Data'!AG632</f>
        <v>0</v>
      </c>
      <c r="M618" s="6">
        <f t="shared" si="26"/>
        <v>118.65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Data'!Q633</f>
        <v>122.1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5"/>
        <v>141.1</v>
      </c>
      <c r="K619" s="6">
        <f>J619*'Input Data'!AF633</f>
        <v>18.343</v>
      </c>
      <c r="L619" s="6">
        <f>J619*'Input Data'!AG633</f>
        <v>0</v>
      </c>
      <c r="M619" s="6">
        <f t="shared" si="26"/>
        <v>159.44299999999998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Data'!Q634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ref="J620:J622" si="27">SUM(E620:I620)</f>
        <v>114</v>
      </c>
      <c r="K620" s="6">
        <f>J620*'Input Data'!AF634</f>
        <v>14.82</v>
      </c>
      <c r="L620" s="6">
        <f>J620*'Input Data'!AG634</f>
        <v>0</v>
      </c>
      <c r="M620" s="6">
        <f t="shared" ref="M620:M622" si="28">SUM(J620:L620)</f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Data'!Q635</f>
        <v>99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7"/>
        <v>103</v>
      </c>
      <c r="K621" s="6">
        <f>J621*'Input Data'!AF635</f>
        <v>13.39</v>
      </c>
      <c r="L621" s="6">
        <f>J621*'Input Data'!AG635</f>
        <v>0</v>
      </c>
      <c r="M621" s="6">
        <f t="shared" si="28"/>
        <v>116.39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Data'!Q636</f>
        <v>99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7"/>
        <v>112</v>
      </c>
      <c r="K622" s="6">
        <f>J622*'Input Data'!AF636</f>
        <v>14.56</v>
      </c>
      <c r="L622" s="6">
        <f>J622*'Input Data'!AG636</f>
        <v>0</v>
      </c>
      <c r="M622" s="6">
        <f t="shared" si="28"/>
        <v>126.56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Data'!Q637</f>
        <v>90.9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29">SUM(E623:I623)</f>
        <v>109.9</v>
      </c>
      <c r="K623" s="6">
        <f>J623*'Input Data'!AF637</f>
        <v>14.287000000000001</v>
      </c>
      <c r="L623" s="6">
        <f>J623*'Input Data'!AG637</f>
        <v>0</v>
      </c>
      <c r="M623" s="6">
        <f t="shared" ref="M623:M638" si="30">SUM(J623:L623)</f>
        <v>124.18700000000001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Data'!Q638</f>
        <v>86.4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9"/>
        <v>105.4</v>
      </c>
      <c r="K624" s="6">
        <f>J624*'Input Data'!AF638</f>
        <v>13.702000000000002</v>
      </c>
      <c r="L624" s="6">
        <f>J624*'Input Data'!AG638</f>
        <v>0</v>
      </c>
      <c r="M624" s="6">
        <f t="shared" si="30"/>
        <v>119.102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Data'!Q639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9"/>
        <v>114</v>
      </c>
      <c r="K625" s="6">
        <f>J625*'Input Data'!AF639</f>
        <v>14.82</v>
      </c>
      <c r="L625" s="6">
        <f>J625*'Input Data'!AG639</f>
        <v>0</v>
      </c>
      <c r="M625" s="6">
        <f t="shared" si="30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Data'!Q640</f>
        <v>99.4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9"/>
        <v>103.4</v>
      </c>
      <c r="K626" s="6">
        <f>J626*'Input Data'!AF640</f>
        <v>13.442000000000002</v>
      </c>
      <c r="L626" s="6">
        <f>J626*'Input Data'!AG640</f>
        <v>0</v>
      </c>
      <c r="M626" s="6">
        <f t="shared" si="30"/>
        <v>116.84200000000001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Data'!Q641</f>
        <v>99.4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9"/>
        <v>112.4</v>
      </c>
      <c r="K627" s="6">
        <f>J627*'Input Data'!AF641</f>
        <v>14.612000000000002</v>
      </c>
      <c r="L627" s="6">
        <f>J627*'Input Data'!AG641</f>
        <v>0</v>
      </c>
      <c r="M627" s="6">
        <f t="shared" si="30"/>
        <v>127.012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Data'!Q642</f>
        <v>123.8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9"/>
        <v>142.80000000000001</v>
      </c>
      <c r="K628" s="6">
        <f>J628*'Input Data'!AF642</f>
        <v>18.564000000000004</v>
      </c>
      <c r="L628" s="6">
        <f>J628*'Input Data'!AG642</f>
        <v>0</v>
      </c>
      <c r="M628" s="6">
        <f t="shared" si="30"/>
        <v>161.364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Data'!Q643</f>
        <v>138.30000000000001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9"/>
        <v>157.30000000000001</v>
      </c>
      <c r="K629" s="6">
        <f>J629*'Input Data'!AF643</f>
        <v>20.449000000000002</v>
      </c>
      <c r="L629" s="6">
        <f>J629*'Input Data'!AG643</f>
        <v>0</v>
      </c>
      <c r="M629" s="6">
        <f t="shared" si="30"/>
        <v>177.74900000000002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Data'!Q644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9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30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Data'!Q645</f>
        <v>101.1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9"/>
        <v>114.1</v>
      </c>
      <c r="K631" s="6">
        <f>J631*'Input Data'!AF645</f>
        <v>14.833</v>
      </c>
      <c r="L631" s="6">
        <f>J631*'Input Data'!AG645</f>
        <v>0</v>
      </c>
      <c r="M631" s="6">
        <f t="shared" si="30"/>
        <v>128.93299999999999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Data'!Q646</f>
        <v>102.3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9"/>
        <v>106.3</v>
      </c>
      <c r="K632" s="6">
        <f>J632*'Input Data'!AF646</f>
        <v>13.819000000000001</v>
      </c>
      <c r="L632" s="6">
        <f>J632*'Input Data'!AG646</f>
        <v>0</v>
      </c>
      <c r="M632" s="6">
        <f t="shared" si="30"/>
        <v>120.119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Data'!Q647</f>
        <v>102.3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9"/>
        <v>115.3</v>
      </c>
      <c r="K633" s="6">
        <f>J633*'Input Data'!AF647</f>
        <v>14.989000000000001</v>
      </c>
      <c r="L633" s="6">
        <f>J633*'Input Data'!AG647</f>
        <v>0</v>
      </c>
      <c r="M633" s="6">
        <f t="shared" si="30"/>
        <v>130.28899999999999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Data'!Q648</f>
        <v>89.1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9"/>
        <v>108.1</v>
      </c>
      <c r="K634" s="6">
        <f>J634*'Input Data'!AF648</f>
        <v>14.052999999999999</v>
      </c>
      <c r="L634" s="6">
        <f>J634*'Input Data'!AG648</f>
        <v>0</v>
      </c>
      <c r="M634" s="6">
        <f t="shared" si="30"/>
        <v>122.15299999999999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Data'!Q649</f>
        <v>104.4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9"/>
        <v>123.4</v>
      </c>
      <c r="K635" s="6">
        <f>J635*'Input Data'!AF649</f>
        <v>16.042000000000002</v>
      </c>
      <c r="L635" s="6">
        <f>J635*'Input Data'!AG649</f>
        <v>0</v>
      </c>
      <c r="M635" s="6">
        <f t="shared" si="30"/>
        <v>139.44200000000001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Data'!Q650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9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30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Data'!Q651</f>
        <v>98.8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9"/>
        <v>102.8</v>
      </c>
      <c r="K637" s="6">
        <f>J637*'Input Data'!AF651</f>
        <v>13.364000000000001</v>
      </c>
      <c r="L637" s="6">
        <f>J637*'Input Data'!AG651</f>
        <v>0</v>
      </c>
      <c r="M637" s="6">
        <f t="shared" si="30"/>
        <v>116.164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Data'!Q652</f>
        <v>98.8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29"/>
        <v>111.8</v>
      </c>
      <c r="K638" s="6">
        <f>J638*'Input Data'!AF652</f>
        <v>14.534000000000001</v>
      </c>
      <c r="L638" s="6">
        <f>J638*'Input Data'!AG652</f>
        <v>0</v>
      </c>
      <c r="M638" s="6">
        <f t="shared" si="30"/>
        <v>126.334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Data'!Q653</f>
        <v>103.7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31">SUM(E639:I639)</f>
        <v>122.7</v>
      </c>
      <c r="K639" s="6">
        <f>J639*'Input Data'!AF653</f>
        <v>15.951000000000001</v>
      </c>
      <c r="L639" s="6">
        <f>J639*'Input Data'!AG653</f>
        <v>0</v>
      </c>
      <c r="M639" s="6">
        <f t="shared" ref="M639:M663" si="32">SUM(J639:L639)</f>
        <v>138.65100000000001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Data'!Q654</f>
        <v>86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1"/>
        <v>105</v>
      </c>
      <c r="K640" s="6">
        <f>J640*'Input Data'!AF654</f>
        <v>13.65</v>
      </c>
      <c r="L640" s="6">
        <f>J640*'Input Data'!AG654</f>
        <v>0</v>
      </c>
      <c r="M640" s="6">
        <f t="shared" si="32"/>
        <v>118.65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Data'!Q655</f>
        <v>132.80000000000001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1"/>
        <v>151.80000000000001</v>
      </c>
      <c r="K641" s="6">
        <f>J641*'Input Data'!AF655</f>
        <v>19.734000000000002</v>
      </c>
      <c r="L641" s="6">
        <f>J641*'Input Data'!AG655</f>
        <v>0</v>
      </c>
      <c r="M641" s="6">
        <f t="shared" si="32"/>
        <v>171.53400000000002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Data'!Q656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1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2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Data'!Q657</f>
        <v>106.4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1"/>
        <v>119.4</v>
      </c>
      <c r="K643" s="6">
        <f>J643*'Input Data'!AF657</f>
        <v>15.522000000000002</v>
      </c>
      <c r="L643" s="6">
        <f>J643*'Input Data'!AG657</f>
        <v>0</v>
      </c>
      <c r="M643" s="6">
        <f t="shared" si="32"/>
        <v>134.922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Data'!Q658</f>
        <v>119.6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1"/>
        <v>138.6</v>
      </c>
      <c r="K644" s="6">
        <f>J644*'Input Data'!AF658</f>
        <v>18.018000000000001</v>
      </c>
      <c r="L644" s="6">
        <f>J644*'Input Data'!AG658</f>
        <v>0</v>
      </c>
      <c r="M644" s="6">
        <f t="shared" si="32"/>
        <v>156.61799999999999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Data'!Q659</f>
        <v>118.4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1"/>
        <v>137.4</v>
      </c>
      <c r="K645" s="6">
        <f>J645*'Input Data'!AF659</f>
        <v>17.862000000000002</v>
      </c>
      <c r="L645" s="6">
        <f>J645*'Input Data'!AG659</f>
        <v>0</v>
      </c>
      <c r="M645" s="6">
        <f t="shared" si="32"/>
        <v>155.262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Data'!Q660</f>
        <v>98.4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1"/>
        <v>117.4</v>
      </c>
      <c r="K646" s="6">
        <f>J646*'Input Data'!AF660</f>
        <v>15.262</v>
      </c>
      <c r="L646" s="6">
        <f>J646*'Input Data'!AG660</f>
        <v>0</v>
      </c>
      <c r="M646" s="6">
        <f t="shared" si="32"/>
        <v>132.66200000000001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Data'!Q661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1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2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Data'!Q662</f>
        <v>97.6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1"/>
        <v>101.6</v>
      </c>
      <c r="K648" s="6">
        <f>J648*'Input Data'!AF662</f>
        <v>13.208</v>
      </c>
      <c r="L648" s="6">
        <f>J648*'Input Data'!AG662</f>
        <v>0</v>
      </c>
      <c r="M648" s="6">
        <f t="shared" si="32"/>
        <v>114.80799999999999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Data'!Q663</f>
        <v>100.9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1"/>
        <v>113.9</v>
      </c>
      <c r="K649" s="6">
        <f>J649*'Input Data'!AF663</f>
        <v>14.807</v>
      </c>
      <c r="L649" s="6">
        <f>J649*'Input Data'!AG663</f>
        <v>0</v>
      </c>
      <c r="M649" s="6">
        <f t="shared" si="32"/>
        <v>128.70699999999999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Data'!Q664</f>
        <v>105.7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1"/>
        <v>109.7</v>
      </c>
      <c r="K650" s="6">
        <f>J650*'Input Data'!AF664</f>
        <v>14.261000000000001</v>
      </c>
      <c r="L650" s="6">
        <f>J650*'Input Data'!AG664</f>
        <v>0</v>
      </c>
      <c r="M650" s="6">
        <f t="shared" si="32"/>
        <v>123.961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Data'!Q665</f>
        <v>105.7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1"/>
        <v>118.7</v>
      </c>
      <c r="K651" s="6">
        <f>J651*'Input Data'!AF665</f>
        <v>15.431000000000001</v>
      </c>
      <c r="L651" s="6">
        <f>J651*'Input Data'!AG665</f>
        <v>0</v>
      </c>
      <c r="M651" s="6">
        <f t="shared" si="32"/>
        <v>134.131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Data'!Q666</f>
        <v>119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1"/>
        <v>138</v>
      </c>
      <c r="K652" s="6">
        <f>J652*'Input Data'!AF666</f>
        <v>17.940000000000001</v>
      </c>
      <c r="L652" s="6">
        <f>J652*'Input Data'!AG666</f>
        <v>0</v>
      </c>
      <c r="M652" s="6">
        <f t="shared" si="32"/>
        <v>155.94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Data'!Q667</f>
        <v>117.8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1"/>
        <v>136.80000000000001</v>
      </c>
      <c r="K653" s="6">
        <f>J653*'Input Data'!AF667</f>
        <v>17.784000000000002</v>
      </c>
      <c r="L653" s="6">
        <f>J653*'Input Data'!AG667</f>
        <v>0</v>
      </c>
      <c r="M653" s="6">
        <f t="shared" si="32"/>
        <v>154.584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Data'!Q668</f>
        <v>97.8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1"/>
        <v>116.8</v>
      </c>
      <c r="K654" s="6">
        <f>J654*'Input Data'!AF668</f>
        <v>15.183999999999999</v>
      </c>
      <c r="L654" s="6">
        <f>J654*'Input Data'!AG668</f>
        <v>0</v>
      </c>
      <c r="M654" s="6">
        <f t="shared" si="32"/>
        <v>131.98400000000001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Data'!Q669</f>
        <v>97.6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1"/>
        <v>101.6</v>
      </c>
      <c r="K655" s="6">
        <f>J655*'Input Data'!AF669</f>
        <v>13.208</v>
      </c>
      <c r="L655" s="6">
        <f>J655*'Input Data'!AG669</f>
        <v>0</v>
      </c>
      <c r="M655" s="6">
        <f t="shared" si="32"/>
        <v>114.80799999999999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Data'!Q670</f>
        <v>97.6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1"/>
        <v>110.6</v>
      </c>
      <c r="K656" s="6">
        <f>J656*'Input Data'!AF670</f>
        <v>14.378</v>
      </c>
      <c r="L656" s="6">
        <f>J656*'Input Data'!AG670</f>
        <v>0</v>
      </c>
      <c r="M656" s="6">
        <f t="shared" si="32"/>
        <v>124.97799999999999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Data'!Q671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1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2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Data'!Q672</f>
        <v>102.5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1"/>
        <v>106.5</v>
      </c>
      <c r="K658" s="6">
        <f>J658*'Input Data'!AF672</f>
        <v>13.845000000000001</v>
      </c>
      <c r="L658" s="6">
        <f>J658*'Input Data'!AG672</f>
        <v>0</v>
      </c>
      <c r="M658" s="6">
        <f t="shared" si="32"/>
        <v>120.345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Data'!Q673</f>
        <v>102.5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1"/>
        <v>115.5</v>
      </c>
      <c r="K659" s="6">
        <f>J659*'Input Data'!AF673</f>
        <v>15.015000000000001</v>
      </c>
      <c r="L659" s="6">
        <f>J659*'Input Data'!AG673</f>
        <v>0</v>
      </c>
      <c r="M659" s="6">
        <f t="shared" si="32"/>
        <v>130.51499999999999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Data'!Q674</f>
        <v>88.7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1"/>
        <v>107.7</v>
      </c>
      <c r="K660" s="6">
        <f>J660*'Input Data'!AF674</f>
        <v>14.001000000000001</v>
      </c>
      <c r="L660" s="6">
        <f>J660*'Input Data'!AG674</f>
        <v>0</v>
      </c>
      <c r="M660" s="6">
        <f t="shared" si="32"/>
        <v>121.70100000000001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Data'!Q675</f>
        <v>80.8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1"/>
        <v>99.8</v>
      </c>
      <c r="K661" s="6">
        <f>J661*'Input Data'!AF675</f>
        <v>12.974</v>
      </c>
      <c r="L661" s="6">
        <f>J661*'Input Data'!AG675</f>
        <v>0</v>
      </c>
      <c r="M661" s="6">
        <f t="shared" si="32"/>
        <v>112.774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Data'!Q676</f>
        <v>112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1"/>
        <v>131</v>
      </c>
      <c r="K662" s="6">
        <f>J662*'Input Data'!AF676</f>
        <v>17.03</v>
      </c>
      <c r="L662" s="6">
        <f>J662*'Input Data'!AG676</f>
        <v>0</v>
      </c>
      <c r="M662" s="6">
        <f t="shared" si="32"/>
        <v>148.03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Data'!Q677</f>
        <v>69.099999999999994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1"/>
        <v>88.1</v>
      </c>
      <c r="K663" s="6">
        <f>J663*'Input Data'!AF677</f>
        <v>11.452999999999999</v>
      </c>
      <c r="L663" s="6">
        <f>J663*'Input Data'!AG677</f>
        <v>0</v>
      </c>
      <c r="M663" s="6">
        <f t="shared" si="32"/>
        <v>99.552999999999997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Data'!Q678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3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4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Data'!Q679</f>
        <v>109.7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3"/>
        <v>113.7</v>
      </c>
      <c r="K665" s="6">
        <f>J665*'Input Data'!AF679</f>
        <v>14.781000000000001</v>
      </c>
      <c r="L665" s="6">
        <f>J665*'Input Data'!AG679</f>
        <v>0</v>
      </c>
      <c r="M665" s="6">
        <f t="shared" si="34"/>
        <v>128.48099999999999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Data'!Q680</f>
        <v>109.7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3"/>
        <v>122.7</v>
      </c>
      <c r="K666" s="6">
        <f>J666*'Input Data'!AF680</f>
        <v>15.951000000000001</v>
      </c>
      <c r="L666" s="6">
        <f>J666*'Input Data'!AG680</f>
        <v>0</v>
      </c>
      <c r="M666" s="6">
        <f t="shared" si="34"/>
        <v>138.65100000000001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Data'!Q681</f>
        <v>96.6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3"/>
        <v>115.6</v>
      </c>
      <c r="K667" s="6">
        <f>J667*'Input Data'!AF681</f>
        <v>15.028</v>
      </c>
      <c r="L667" s="6">
        <f>J667*'Input Data'!AG681</f>
        <v>0</v>
      </c>
      <c r="M667" s="6">
        <f t="shared" si="34"/>
        <v>130.62799999999999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Data'!Q682</f>
        <v>105.8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3"/>
        <v>118.8</v>
      </c>
      <c r="K668" s="6">
        <f>J668*'Input Data'!AF682</f>
        <v>15.444000000000001</v>
      </c>
      <c r="L668" s="6">
        <f>J668*'Input Data'!AG682</f>
        <v>0</v>
      </c>
      <c r="M668" s="6">
        <f t="shared" si="34"/>
        <v>134.244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Data'!Q683</f>
        <v>87.8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3"/>
        <v>106.8</v>
      </c>
      <c r="K669" s="6">
        <f>J669*'Input Data'!AF683</f>
        <v>13.884</v>
      </c>
      <c r="L669" s="6">
        <f>J669*'Input Data'!AG683</f>
        <v>0</v>
      </c>
      <c r="M669" s="6">
        <f t="shared" si="34"/>
        <v>120.684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Data'!Q684</f>
        <v>98.5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3"/>
        <v>117.5</v>
      </c>
      <c r="K670" s="6">
        <f>J670*'Input Data'!AF684</f>
        <v>15.275</v>
      </c>
      <c r="L670" s="6">
        <f>J670*'Input Data'!AG684</f>
        <v>0</v>
      </c>
      <c r="M670" s="6">
        <f t="shared" si="34"/>
        <v>132.77500000000001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Data'!Q685</f>
        <v>117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3"/>
        <v>136</v>
      </c>
      <c r="K671" s="6">
        <f>J671*'Input Data'!AF685</f>
        <v>17.68</v>
      </c>
      <c r="L671" s="6">
        <f>J671*'Input Data'!AG685</f>
        <v>0</v>
      </c>
      <c r="M671" s="6">
        <f t="shared" si="34"/>
        <v>153.68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Data'!Q686</f>
        <v>99.2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3"/>
        <v>112.2</v>
      </c>
      <c r="K672" s="6">
        <f>J672*'Input Data'!AF686</f>
        <v>14.586</v>
      </c>
      <c r="L672" s="6">
        <f>J672*'Input Data'!AG686</f>
        <v>0</v>
      </c>
      <c r="M672" s="6">
        <f t="shared" si="34"/>
        <v>126.786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Data'!Q687</f>
        <v>104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3"/>
        <v>117</v>
      </c>
      <c r="K673" s="6">
        <f>J673*'Input Data'!AF687</f>
        <v>15.21</v>
      </c>
      <c r="L673" s="6">
        <f>J673*'Input Data'!AG687</f>
        <v>0</v>
      </c>
      <c r="M673" s="6">
        <f t="shared" si="34"/>
        <v>132.21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Data'!Q688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3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4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Data'!Q689</f>
        <v>105.6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3"/>
        <v>109.6</v>
      </c>
      <c r="K675" s="6">
        <f>J675*'Input Data'!AF689</f>
        <v>14.247999999999999</v>
      </c>
      <c r="L675" s="6">
        <f>J675*'Input Data'!AG689</f>
        <v>0</v>
      </c>
      <c r="M675" s="6">
        <f t="shared" si="34"/>
        <v>123.848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Data'!Q690</f>
        <v>105.6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3"/>
        <v>118.6</v>
      </c>
      <c r="K676" s="6">
        <f>J676*'Input Data'!AF690</f>
        <v>15.417999999999999</v>
      </c>
      <c r="L676" s="6">
        <f>J676*'Input Data'!AG690</f>
        <v>0</v>
      </c>
      <c r="M676" s="6">
        <f t="shared" si="34"/>
        <v>134.018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Data'!Q691</f>
        <v>118.8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3"/>
        <v>137.80000000000001</v>
      </c>
      <c r="K677" s="6">
        <f>J677*'Input Data'!AF691</f>
        <v>17.914000000000001</v>
      </c>
      <c r="L677" s="6">
        <f>J677*'Input Data'!AG691</f>
        <v>0</v>
      </c>
      <c r="M677" s="6">
        <f t="shared" si="34"/>
        <v>155.714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Data'!Q692</f>
        <v>117.6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3"/>
        <v>136.6</v>
      </c>
      <c r="K678" s="6">
        <f>J678*'Input Data'!AF692</f>
        <v>17.757999999999999</v>
      </c>
      <c r="L678" s="6">
        <f>J678*'Input Data'!AG692</f>
        <v>0</v>
      </c>
      <c r="M678" s="6">
        <f t="shared" si="34"/>
        <v>154.358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Data'!Q693</f>
        <v>97.6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3"/>
        <v>116.6</v>
      </c>
      <c r="K679" s="6">
        <f>J679*'Input Data'!AF693</f>
        <v>15.157999999999999</v>
      </c>
      <c r="L679" s="6">
        <f>J679*'Input Data'!AG693</f>
        <v>0</v>
      </c>
      <c r="M679" s="6">
        <f t="shared" si="34"/>
        <v>131.75799999999998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Data'!Q694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3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4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Data'!Q695</f>
        <v>97.6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3"/>
        <v>101.6</v>
      </c>
      <c r="K681" s="6">
        <f>J681*'Input Data'!AF695</f>
        <v>13.208</v>
      </c>
      <c r="L681" s="6">
        <f>J681*'Input Data'!AG695</f>
        <v>0</v>
      </c>
      <c r="M681" s="6">
        <f t="shared" si="34"/>
        <v>114.80799999999999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Data'!Q696</f>
        <v>97.6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3"/>
        <v>110.6</v>
      </c>
      <c r="K682" s="6">
        <f>J682*'Input Data'!AF696</f>
        <v>14.378</v>
      </c>
      <c r="L682" s="6">
        <f>J682*'Input Data'!AG696</f>
        <v>0</v>
      </c>
      <c r="M682" s="6">
        <f t="shared" si="34"/>
        <v>124.97799999999999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Data'!Q697</f>
        <v>104.3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5">SUM(E683:I683)</f>
        <v>108.3</v>
      </c>
      <c r="K683" s="6">
        <f>J683*'Input Data'!AF697</f>
        <v>14.079000000000001</v>
      </c>
      <c r="L683" s="6">
        <f>J683*'Input Data'!AG697</f>
        <v>0</v>
      </c>
      <c r="M683" s="6">
        <f t="shared" ref="M683:M716" si="36">SUM(J683:L683)</f>
        <v>122.37899999999999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Data'!Q698</f>
        <v>104.3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5"/>
        <v>117.3</v>
      </c>
      <c r="K684" s="6">
        <f>J684*'Input Data'!AF698</f>
        <v>15.249000000000001</v>
      </c>
      <c r="L684" s="6">
        <f>J684*'Input Data'!AG698</f>
        <v>0</v>
      </c>
      <c r="M684" s="6">
        <f t="shared" si="36"/>
        <v>132.54900000000001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Data'!Q699</f>
        <v>99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5"/>
        <v>103</v>
      </c>
      <c r="K685" s="6">
        <f>J685*'Input Data'!AF699</f>
        <v>13.39</v>
      </c>
      <c r="L685" s="6">
        <f>J685*'Input Data'!AG699</f>
        <v>0</v>
      </c>
      <c r="M685" s="6">
        <f t="shared" si="36"/>
        <v>116.39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Data'!Q700</f>
        <v>99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5"/>
        <v>112</v>
      </c>
      <c r="K686" s="6">
        <f>J686*'Input Data'!AF700</f>
        <v>14.56</v>
      </c>
      <c r="L686" s="6">
        <f>J686*'Input Data'!AG700</f>
        <v>0</v>
      </c>
      <c r="M686" s="6">
        <f t="shared" si="36"/>
        <v>126.56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Data'!Q701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5"/>
        <v>114</v>
      </c>
      <c r="K687" s="6">
        <f>J687*'Input Data'!AF701</f>
        <v>14.82</v>
      </c>
      <c r="L687" s="6">
        <f>J687*'Input Data'!AG701</f>
        <v>0</v>
      </c>
      <c r="M687" s="6">
        <f t="shared" si="36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Data'!Q702</f>
        <v>99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5"/>
        <v>103</v>
      </c>
      <c r="K688" s="6">
        <f>J688*'Input Data'!AF702</f>
        <v>13.39</v>
      </c>
      <c r="L688" s="6">
        <f>J688*'Input Data'!AG702</f>
        <v>0</v>
      </c>
      <c r="M688" s="6">
        <f t="shared" si="36"/>
        <v>116.39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Data'!Q703</f>
        <v>99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5"/>
        <v>112</v>
      </c>
      <c r="K689" s="6">
        <f>J689*'Input Data'!AF703</f>
        <v>14.56</v>
      </c>
      <c r="L689" s="6">
        <f>J689*'Input Data'!AG703</f>
        <v>0</v>
      </c>
      <c r="M689" s="6">
        <f t="shared" si="36"/>
        <v>126.56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Data'!Q704</f>
        <v>89.7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5"/>
        <v>108.7</v>
      </c>
      <c r="K690" s="6">
        <f>J690*'Input Data'!AF704</f>
        <v>14.131</v>
      </c>
      <c r="L690" s="6">
        <f>J690*'Input Data'!AG704</f>
        <v>0</v>
      </c>
      <c r="M690" s="6">
        <f t="shared" si="36"/>
        <v>122.831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Data'!Q705</f>
        <v>85.2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5"/>
        <v>104.2</v>
      </c>
      <c r="K691" s="6">
        <f>J691*'Input Data'!AF705</f>
        <v>13.546000000000001</v>
      </c>
      <c r="L691" s="6">
        <f>J691*'Input Data'!AG705</f>
        <v>0</v>
      </c>
      <c r="M691" s="6">
        <f t="shared" si="36"/>
        <v>117.74600000000001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Data'!Q706</f>
        <v>102.2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5"/>
        <v>121.2</v>
      </c>
      <c r="K692" s="6">
        <f>J692*'Input Data'!AF706</f>
        <v>15.756</v>
      </c>
      <c r="L692" s="6">
        <f>J692*'Input Data'!AG706</f>
        <v>0</v>
      </c>
      <c r="M692" s="6">
        <f t="shared" si="36"/>
        <v>136.95600000000002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Data'!Q707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5"/>
        <v>114</v>
      </c>
      <c r="K693" s="6">
        <f>J693*'Input Data'!AF707</f>
        <v>14.82</v>
      </c>
      <c r="L693" s="6">
        <f>J693*'Input Data'!AG707</f>
        <v>0</v>
      </c>
      <c r="M693" s="6">
        <f t="shared" si="36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Data'!Q708</f>
        <v>99.7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5"/>
        <v>112.7</v>
      </c>
      <c r="K694" s="6">
        <f>J694*'Input Data'!AF708</f>
        <v>14.651000000000002</v>
      </c>
      <c r="L694" s="6">
        <f>J694*'Input Data'!AG708</f>
        <v>0</v>
      </c>
      <c r="M694" s="6">
        <f t="shared" si="36"/>
        <v>127.351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Data'!Q709</f>
        <v>103.8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5"/>
        <v>107.8</v>
      </c>
      <c r="K695" s="6">
        <f>J695*'Input Data'!AF709</f>
        <v>14.013999999999999</v>
      </c>
      <c r="L695" s="6">
        <f>J695*'Input Data'!AG709</f>
        <v>0</v>
      </c>
      <c r="M695" s="6">
        <f t="shared" si="36"/>
        <v>121.81399999999999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Data'!Q710</f>
        <v>103.8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5"/>
        <v>116.8</v>
      </c>
      <c r="K696" s="6">
        <f>J696*'Input Data'!AF710</f>
        <v>15.183999999999999</v>
      </c>
      <c r="L696" s="6">
        <f>J696*'Input Data'!AG710</f>
        <v>0</v>
      </c>
      <c r="M696" s="6">
        <f t="shared" si="36"/>
        <v>131.98400000000001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Data'!Q711</f>
        <v>90.6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5"/>
        <v>109.6</v>
      </c>
      <c r="K697" s="6">
        <f>J697*'Input Data'!AF711</f>
        <v>14.247999999999999</v>
      </c>
      <c r="L697" s="6">
        <f>J697*'Input Data'!AG711</f>
        <v>0</v>
      </c>
      <c r="M697" s="6">
        <f t="shared" si="36"/>
        <v>123.848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Data'!Q712</f>
        <v>103.8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5"/>
        <v>122.8</v>
      </c>
      <c r="K698" s="6">
        <f>J698*'Input Data'!AF712</f>
        <v>15.964</v>
      </c>
      <c r="L698" s="6">
        <f>J698*'Input Data'!AG712</f>
        <v>0</v>
      </c>
      <c r="M698" s="6">
        <f t="shared" si="36"/>
        <v>138.76400000000001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Data'!Q713</f>
        <v>106.4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5"/>
        <v>110.4</v>
      </c>
      <c r="K699" s="6">
        <f>J699*'Input Data'!AF713</f>
        <v>14.352000000000002</v>
      </c>
      <c r="L699" s="6">
        <f>J699*'Input Data'!AG713</f>
        <v>0</v>
      </c>
      <c r="M699" s="6">
        <f t="shared" si="36"/>
        <v>124.75200000000001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Data'!Q714</f>
        <v>106.4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5"/>
        <v>119.4</v>
      </c>
      <c r="K700" s="6">
        <f>J700*'Input Data'!AF714</f>
        <v>15.522000000000002</v>
      </c>
      <c r="L700" s="6">
        <f>J700*'Input Data'!AG714</f>
        <v>0</v>
      </c>
      <c r="M700" s="6">
        <f t="shared" si="36"/>
        <v>134.922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Data'!Q715</f>
        <v>92.6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5"/>
        <v>111.6</v>
      </c>
      <c r="K701" s="6">
        <f>J701*'Input Data'!AF715</f>
        <v>14.507999999999999</v>
      </c>
      <c r="L701" s="6">
        <f>J701*'Input Data'!AG715</f>
        <v>0</v>
      </c>
      <c r="M701" s="6">
        <f t="shared" si="36"/>
        <v>126.10799999999999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Data'!Q716</f>
        <v>109.6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5"/>
        <v>128.6</v>
      </c>
      <c r="K702" s="6">
        <f>J702*'Input Data'!AF716</f>
        <v>16.718</v>
      </c>
      <c r="L702" s="6">
        <f>J702*'Input Data'!AG716</f>
        <v>0</v>
      </c>
      <c r="M702" s="6">
        <f t="shared" si="36"/>
        <v>145.31799999999998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Data'!Q717</f>
        <v>106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5"/>
        <v>125</v>
      </c>
      <c r="K703" s="6">
        <f>J703*'Input Data'!AF717</f>
        <v>16.25</v>
      </c>
      <c r="L703" s="6">
        <f>J703*'Input Data'!AG717</f>
        <v>0</v>
      </c>
      <c r="M703" s="6">
        <f t="shared" si="36"/>
        <v>141.25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Data'!Q718</f>
        <v>97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5"/>
        <v>110</v>
      </c>
      <c r="K704" s="6">
        <f>J704*'Input Data'!AF718</f>
        <v>14.3</v>
      </c>
      <c r="L704" s="6">
        <f>J704*'Input Data'!AG718</f>
        <v>0</v>
      </c>
      <c r="M704" s="6">
        <f t="shared" si="36"/>
        <v>124.3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Data'!Q719</f>
        <v>103.6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5"/>
        <v>122.6</v>
      </c>
      <c r="K705" s="6">
        <f>J705*'Input Data'!AF719</f>
        <v>15.938000000000001</v>
      </c>
      <c r="L705" s="6">
        <f>J705*'Input Data'!AG719</f>
        <v>0</v>
      </c>
      <c r="M705" s="6">
        <f t="shared" si="36"/>
        <v>138.53799999999998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Data'!Q720</f>
        <v>84.9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5"/>
        <v>103.9</v>
      </c>
      <c r="K706" s="6">
        <f>J706*'Input Data'!AF720</f>
        <v>13.507000000000001</v>
      </c>
      <c r="L706" s="6">
        <f>J706*'Input Data'!AG720</f>
        <v>0</v>
      </c>
      <c r="M706" s="6">
        <f t="shared" si="36"/>
        <v>117.40700000000001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Data'!Q721</f>
        <v>77.2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5"/>
        <v>96.2</v>
      </c>
      <c r="K707" s="6">
        <f>J707*'Input Data'!AF721</f>
        <v>12.506</v>
      </c>
      <c r="L707" s="6">
        <f>J707*'Input Data'!AG721</f>
        <v>0</v>
      </c>
      <c r="M707" s="6">
        <f t="shared" si="36"/>
        <v>108.706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Data'!Q722</f>
        <v>127.2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5"/>
        <v>146.19999999999999</v>
      </c>
      <c r="K708" s="6">
        <f>J708*'Input Data'!AF722</f>
        <v>19.006</v>
      </c>
      <c r="L708" s="6">
        <f>J708*'Input Data'!AG722</f>
        <v>0</v>
      </c>
      <c r="M708" s="6">
        <f t="shared" si="36"/>
        <v>165.20599999999999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Data'!Q723</f>
        <v>63.7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5"/>
        <v>82.7</v>
      </c>
      <c r="K709" s="6">
        <f>J709*'Input Data'!AF723</f>
        <v>10.751000000000001</v>
      </c>
      <c r="L709" s="6">
        <f>J709*'Input Data'!AG723</f>
        <v>0</v>
      </c>
      <c r="M709" s="6">
        <f t="shared" si="36"/>
        <v>93.451000000000008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Data'!Q724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5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6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Data'!Q725</f>
        <v>97.8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5"/>
        <v>110.8</v>
      </c>
      <c r="K711" s="6">
        <f>J711*'Input Data'!AF725</f>
        <v>14.404</v>
      </c>
      <c r="L711" s="6">
        <f>J711*'Input Data'!AG725</f>
        <v>0</v>
      </c>
      <c r="M711" s="6">
        <f t="shared" si="36"/>
        <v>125.20399999999999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Data'!Q726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5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6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Data'!Q727</f>
        <v>97.5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5"/>
        <v>110.5</v>
      </c>
      <c r="K713" s="6">
        <f>J713*'Input Data'!AF727</f>
        <v>14.365</v>
      </c>
      <c r="L713" s="6">
        <f>J713*'Input Data'!AG727</f>
        <v>0</v>
      </c>
      <c r="M713" s="6">
        <f t="shared" si="36"/>
        <v>124.86499999999999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Data'!Q728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5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6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Data'!Q729</f>
        <v>113.6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5"/>
        <v>117.6</v>
      </c>
      <c r="K715" s="6">
        <f>J715*'Input Data'!AF729</f>
        <v>5.88</v>
      </c>
      <c r="L715" s="6">
        <f>J715*'Input Data'!AG729</f>
        <v>11.730600000000001</v>
      </c>
      <c r="M715" s="6">
        <f t="shared" si="36"/>
        <v>135.2106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Data'!Q730</f>
        <v>113.6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5"/>
        <v>137.79999999999998</v>
      </c>
      <c r="K716" s="6">
        <f>J716*'Input Data'!AF730</f>
        <v>6.89</v>
      </c>
      <c r="L716" s="6">
        <f>J716*'Input Data'!AG730</f>
        <v>13.74555</v>
      </c>
      <c r="M716" s="6">
        <f t="shared" si="36"/>
        <v>158.43554999999998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Data'!Q731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7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8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Data'!Q732</f>
        <v>113.8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7"/>
        <v>117.8</v>
      </c>
      <c r="K718" s="6">
        <f>J718*'Input Data'!AF732</f>
        <v>5.8900000000000006</v>
      </c>
      <c r="L718" s="6">
        <f>J718*'Input Data'!AG732</f>
        <v>11.75055</v>
      </c>
      <c r="M718" s="6">
        <f t="shared" si="38"/>
        <v>135.44055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Data'!Q733</f>
        <v>113.8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7"/>
        <v>138</v>
      </c>
      <c r="K719" s="6">
        <f>J719*'Input Data'!AF733</f>
        <v>6.9</v>
      </c>
      <c r="L719" s="6">
        <f>J719*'Input Data'!AG733</f>
        <v>13.765500000000001</v>
      </c>
      <c r="M719" s="6">
        <f t="shared" si="38"/>
        <v>158.66550000000001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Data'!Q734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7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8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Data'!Q735</f>
        <v>113.6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7"/>
        <v>117.6</v>
      </c>
      <c r="K721" s="6">
        <f>J721*'Input Data'!AF735</f>
        <v>5.88</v>
      </c>
      <c r="L721" s="6">
        <f>J721*'Input Data'!AG735</f>
        <v>11.730600000000001</v>
      </c>
      <c r="M721" s="6">
        <f t="shared" si="38"/>
        <v>135.2106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Data'!Q736</f>
        <v>113.6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7"/>
        <v>137.79999999999998</v>
      </c>
      <c r="K722" s="6">
        <f>J722*'Input Data'!AF736</f>
        <v>6.89</v>
      </c>
      <c r="L722" s="6">
        <f>J722*'Input Data'!AG736</f>
        <v>13.74555</v>
      </c>
      <c r="M722" s="6">
        <f t="shared" si="38"/>
        <v>158.43554999999998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Data'!Q737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7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8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Data'!Q738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7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8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Data'!Q739</f>
        <v>113.6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7"/>
        <v>117.6</v>
      </c>
      <c r="K725" s="6">
        <f>J725*'Input Data'!AF739</f>
        <v>5.88</v>
      </c>
      <c r="L725" s="6">
        <f>J725*'Input Data'!AG739</f>
        <v>11.730600000000001</v>
      </c>
      <c r="M725" s="6">
        <f t="shared" si="38"/>
        <v>135.2106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Data'!Q740</f>
        <v>113.6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7"/>
        <v>137.79999999999998</v>
      </c>
      <c r="K726" s="6">
        <f>J726*'Input Data'!AF740</f>
        <v>6.89</v>
      </c>
      <c r="L726" s="6">
        <f>J726*'Input Data'!AG740</f>
        <v>13.74555</v>
      </c>
      <c r="M726" s="6">
        <f t="shared" si="38"/>
        <v>158.43554999999998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Data'!Q741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7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8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Data'!Q742</f>
        <v>113.7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7"/>
        <v>137.9</v>
      </c>
      <c r="K728" s="6">
        <f>J728*'Input Data'!AF742</f>
        <v>6.8950000000000005</v>
      </c>
      <c r="L728" s="6">
        <f>J728*'Input Data'!AG742</f>
        <v>13.755525</v>
      </c>
      <c r="M728" s="6">
        <f t="shared" si="38"/>
        <v>158.55052500000002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Data'!Q743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7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8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Data'!Q744</f>
        <v>114.3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7"/>
        <v>118.3</v>
      </c>
      <c r="K730" s="6">
        <f>J730*'Input Data'!AF744</f>
        <v>5.915</v>
      </c>
      <c r="L730" s="6">
        <f>J730*'Input Data'!AG744</f>
        <v>11.800425000000001</v>
      </c>
      <c r="M730" s="6">
        <f t="shared" si="38"/>
        <v>136.01542499999999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Data'!Q745</f>
        <v>114.3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9">SUM(E731:I731)</f>
        <v>138.5</v>
      </c>
      <c r="K731" s="6">
        <f>J731*'Input Data'!AF745</f>
        <v>6.9250000000000007</v>
      </c>
      <c r="L731" s="6">
        <f>J731*'Input Data'!AG745</f>
        <v>13.815375000000001</v>
      </c>
      <c r="M731" s="6">
        <f t="shared" ref="M731:M749" si="40">SUM(J731:L731)</f>
        <v>159.240375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Data'!Q746</f>
        <v>114.2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9"/>
        <v>118.2</v>
      </c>
      <c r="K732" s="6">
        <f>J732*'Input Data'!AF746</f>
        <v>5.91</v>
      </c>
      <c r="L732" s="6">
        <f>J732*'Input Data'!AG746</f>
        <v>11.790450000000002</v>
      </c>
      <c r="M732" s="6">
        <f t="shared" si="40"/>
        <v>135.90045000000001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Data'!Q747</f>
        <v>114.2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9"/>
        <v>138.4</v>
      </c>
      <c r="K733" s="6">
        <f>J733*'Input Data'!AF747</f>
        <v>6.9200000000000008</v>
      </c>
      <c r="L733" s="6">
        <f>J733*'Input Data'!AG747</f>
        <v>13.805400000000001</v>
      </c>
      <c r="M733" s="6">
        <f t="shared" si="40"/>
        <v>159.12539999999998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Data'!Q748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9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40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Data'!Q749</f>
        <v>115.8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9"/>
        <v>119.8</v>
      </c>
      <c r="K735" s="6">
        <f>J735*'Input Data'!AF749</f>
        <v>5.99</v>
      </c>
      <c r="L735" s="6">
        <f>J735*'Input Data'!AG749</f>
        <v>11.950050000000001</v>
      </c>
      <c r="M735" s="6">
        <f t="shared" si="40"/>
        <v>137.74005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Data'!Q750</f>
        <v>115.8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9"/>
        <v>140</v>
      </c>
      <c r="K736" s="6">
        <f>J736*'Input Data'!AF750</f>
        <v>7</v>
      </c>
      <c r="L736" s="6">
        <f>J736*'Input Data'!AG750</f>
        <v>13.965</v>
      </c>
      <c r="M736" s="6">
        <f t="shared" si="40"/>
        <v>160.965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Data'!Q751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9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40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Data'!Q752</f>
        <v>104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9"/>
        <v>123</v>
      </c>
      <c r="K738" s="6">
        <f>J738*'Input Data'!AF752</f>
        <v>6.15</v>
      </c>
      <c r="L738" s="6">
        <f>J738*'Input Data'!AG752</f>
        <v>0</v>
      </c>
      <c r="M738" s="6">
        <f t="shared" si="40"/>
        <v>129.15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Data'!Q753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9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40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Data'!Q754</f>
        <v>104.4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9"/>
        <v>111.4</v>
      </c>
      <c r="K740" s="6">
        <f>J740*'Input Data'!AF754</f>
        <v>5.57</v>
      </c>
      <c r="L740" s="6">
        <f>J740*'Input Data'!AG754</f>
        <v>0</v>
      </c>
      <c r="M740" s="6">
        <f t="shared" si="40"/>
        <v>116.97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Data'!Q755</f>
        <v>104.4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9"/>
        <v>123.4</v>
      </c>
      <c r="K741" s="6">
        <f>J741*'Input Data'!AF755</f>
        <v>6.1700000000000008</v>
      </c>
      <c r="L741" s="6">
        <f>J741*'Input Data'!AG755</f>
        <v>0</v>
      </c>
      <c r="M741" s="6">
        <f t="shared" si="40"/>
        <v>129.57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Data'!Q756</f>
        <v>110.4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9"/>
        <v>117.4</v>
      </c>
      <c r="K742" s="6">
        <f>J742*'Input Data'!AF756</f>
        <v>5.870000000000001</v>
      </c>
      <c r="L742" s="6">
        <f>J742*'Input Data'!AG756</f>
        <v>0</v>
      </c>
      <c r="M742" s="6">
        <f t="shared" si="40"/>
        <v>123.27000000000001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Data'!Q757</f>
        <v>110.4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9"/>
        <v>129.4</v>
      </c>
      <c r="K743" s="6">
        <f>J743*'Input Data'!AF757</f>
        <v>6.4700000000000006</v>
      </c>
      <c r="L743" s="6">
        <f>J743*'Input Data'!AG757</f>
        <v>0</v>
      </c>
      <c r="M743" s="6">
        <f t="shared" si="40"/>
        <v>135.87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Data'!Q758</f>
        <v>99.7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9"/>
        <v>124.7</v>
      </c>
      <c r="K744" s="6">
        <f>J744*'Input Data'!AF758</f>
        <v>6.2350000000000003</v>
      </c>
      <c r="L744" s="6">
        <f>J744*'Input Data'!AG758</f>
        <v>0</v>
      </c>
      <c r="M744" s="6">
        <f t="shared" si="40"/>
        <v>130.935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Data'!Q759</f>
        <v>106.1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9"/>
        <v>113.1</v>
      </c>
      <c r="K745" s="6">
        <f>J745*'Input Data'!AF759</f>
        <v>5.6550000000000002</v>
      </c>
      <c r="L745" s="6">
        <f>J745*'Input Data'!AG759</f>
        <v>0</v>
      </c>
      <c r="M745" s="6">
        <f t="shared" si="40"/>
        <v>118.755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Data'!Q760</f>
        <v>106.1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9"/>
        <v>125.1</v>
      </c>
      <c r="K746" s="6">
        <f>J746*'Input Data'!AF760</f>
        <v>6.2549999999999999</v>
      </c>
      <c r="L746" s="6">
        <f>J746*'Input Data'!AG760</f>
        <v>0</v>
      </c>
      <c r="M746" s="6">
        <f t="shared" si="40"/>
        <v>131.35499999999999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Data'!Q761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9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40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Data'!Q762</f>
        <v>103.8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9"/>
        <v>122.8</v>
      </c>
      <c r="K748" s="6">
        <f>J748*'Input Data'!AF762</f>
        <v>6.1400000000000006</v>
      </c>
      <c r="L748" s="6">
        <f>J748*'Input Data'!AG762</f>
        <v>0</v>
      </c>
      <c r="M748" s="6">
        <f t="shared" si="40"/>
        <v>128.94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Data'!Q763</f>
        <v>97.5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9"/>
        <v>122.5</v>
      </c>
      <c r="K749" s="6">
        <f>J749*'Input Data'!AF763</f>
        <v>6.125</v>
      </c>
      <c r="L749" s="6">
        <f>J749*'Input Data'!AG763</f>
        <v>0</v>
      </c>
      <c r="M749" s="6">
        <f t="shared" si="40"/>
        <v>128.625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Data'!Q764</f>
        <v>93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1">SUM(E750:I750)</f>
        <v>118</v>
      </c>
      <c r="K750" s="6">
        <f>J750*'Input Data'!AF764</f>
        <v>5.9</v>
      </c>
      <c r="L750" s="6">
        <f>J750*'Input Data'!AG764</f>
        <v>0</v>
      </c>
      <c r="M750" s="6">
        <f t="shared" ref="M750:M754" si="42">SUM(J750:L750)</f>
        <v>123.9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Data'!Q765</f>
        <v>113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1"/>
        <v>138</v>
      </c>
      <c r="K751" s="6">
        <f>J751*'Input Data'!AF765</f>
        <v>6.9</v>
      </c>
      <c r="L751" s="6">
        <f>J751*'Input Data'!AG765</f>
        <v>0</v>
      </c>
      <c r="M751" s="6">
        <f t="shared" si="42"/>
        <v>144.9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Data'!Q766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1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2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Data'!Q767</f>
        <v>103.6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1"/>
        <v>110.6</v>
      </c>
      <c r="K753" s="6">
        <f>J753*'Input Data'!AF767</f>
        <v>5.53</v>
      </c>
      <c r="L753" s="6">
        <f>J753*'Input Data'!AG767</f>
        <v>0</v>
      </c>
      <c r="M753" s="6">
        <f t="shared" si="42"/>
        <v>116.13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Data'!Q768</f>
        <v>103.6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1"/>
        <v>122.6</v>
      </c>
      <c r="K754" s="6">
        <f>J754*'Input Data'!AF768</f>
        <v>6.13</v>
      </c>
      <c r="L754" s="6">
        <f>J754*'Input Data'!AG768</f>
        <v>0</v>
      </c>
      <c r="M754" s="6">
        <f t="shared" si="42"/>
        <v>128.72999999999999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D755" s="1" t="str">
        <f>'Input Data'!D769</f>
        <v>ETH MID</v>
      </c>
      <c r="E755" s="1">
        <f>'Input Data'!Q769</f>
        <v>105.8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3">SUM(E755:I755)</f>
        <v>130.80000000000001</v>
      </c>
      <c r="K755" s="6">
        <f>J755*'Input Data'!AF769</f>
        <v>6.5400000000000009</v>
      </c>
      <c r="L755" s="6">
        <f>J755*'Input Data'!AG769</f>
        <v>0</v>
      </c>
      <c r="M755" s="6">
        <f t="shared" ref="M755:M756" si="44">SUM(J755:L755)</f>
        <v>137.34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D756" s="1" t="str">
        <f>'Input Data'!D770</f>
        <v>ETHANOL REG</v>
      </c>
      <c r="E756" s="1">
        <f>'Input Data'!Q770</f>
        <v>92.9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3"/>
        <v>117.9</v>
      </c>
      <c r="K756" s="6">
        <f>J756*'Input Data'!AF770</f>
        <v>5.8950000000000005</v>
      </c>
      <c r="L756" s="6">
        <f>J756*'Input Data'!AG770</f>
        <v>0</v>
      </c>
      <c r="M756" s="6">
        <f t="shared" si="44"/>
        <v>123.795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D757" s="1" t="str">
        <f>'Input Data'!D771</f>
        <v>MID</v>
      </c>
      <c r="E757" s="1">
        <f>'Input Data'!Q771</f>
        <v>85.6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5">SUM(E757:I757)</f>
        <v>110.6</v>
      </c>
      <c r="K757" s="6">
        <f>J757*'Input Data'!AF771</f>
        <v>5.53</v>
      </c>
      <c r="L757" s="6">
        <f>J757*'Input Data'!AG771</f>
        <v>0</v>
      </c>
      <c r="M757" s="6">
        <f t="shared" ref="M757" si="46">SUM(J757:L757)</f>
        <v>116.13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D758" s="1" t="str">
        <f>'Input Data'!D772</f>
        <v>PREMIUM</v>
      </c>
      <c r="E758" s="1">
        <f>'Input Data'!Q772</f>
        <v>112.9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7">SUM(E758:I758)</f>
        <v>137.9</v>
      </c>
      <c r="K758" s="6">
        <f>J758*'Input Data'!AF772</f>
        <v>6.8950000000000005</v>
      </c>
      <c r="L758" s="6">
        <f>J758*'Input Data'!AG772</f>
        <v>0</v>
      </c>
      <c r="M758" s="6">
        <f t="shared" ref="M758:M760" si="48">SUM(J758:L758)</f>
        <v>144.79500000000002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D759" s="1" t="str">
        <f>'Input Data'!D773</f>
        <v>REGULAR</v>
      </c>
      <c r="E759" s="1">
        <f>'Input Data'!Q773</f>
        <v>72.099999999999994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7"/>
        <v>97.1</v>
      </c>
      <c r="K759" s="6">
        <f>J759*'Input Data'!AF773</f>
        <v>4.8550000000000004</v>
      </c>
      <c r="L759" s="6">
        <f>J759*'Input Data'!AG773</f>
        <v>0</v>
      </c>
      <c r="M759" s="6">
        <f t="shared" si="48"/>
        <v>101.955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D760" s="1" t="str">
        <f>'Input Data'!D774</f>
        <v>UNBRAND DEF</v>
      </c>
      <c r="E760" s="1">
        <f>'Input Data'!Q774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7"/>
        <v>116</v>
      </c>
      <c r="K760" s="6">
        <f>J760*'Input Data'!AF774</f>
        <v>12.76</v>
      </c>
      <c r="L760" s="6">
        <f>J760*'Input Data'!AG774</f>
        <v>0</v>
      </c>
      <c r="M760" s="6">
        <f t="shared" si="48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D761" s="1" t="str">
        <f>'Input Data'!D775</f>
        <v>DIESEL LS</v>
      </c>
      <c r="E761" s="1">
        <f>'Input Data'!Q775</f>
        <v>104.5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9">SUM(E761:I761)</f>
        <v>123.5</v>
      </c>
      <c r="K761" s="6">
        <f>J761*'Input Data'!AF775</f>
        <v>6.1750000000000007</v>
      </c>
      <c r="L761" s="6">
        <f>J761*'Input Data'!AG775</f>
        <v>0</v>
      </c>
      <c r="M761" s="6">
        <f t="shared" ref="M761" si="50">SUM(J761:L761)</f>
        <v>129.67500000000001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D762" s="1" t="str">
        <f>'Input Data'!D776</f>
        <v>ETH MID</v>
      </c>
      <c r="E762" s="1">
        <f>'Input Data'!Q776</f>
        <v>98.2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1">SUM(E762:I762)</f>
        <v>123.2</v>
      </c>
      <c r="K762" s="6">
        <f>J762*'Input Data'!AF776</f>
        <v>6.16</v>
      </c>
      <c r="L762" s="6">
        <f>J762*'Input Data'!AG776</f>
        <v>0</v>
      </c>
      <c r="M762" s="6">
        <f t="shared" ref="M762:M764" si="52">SUM(J762:L762)</f>
        <v>129.36000000000001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D763" s="1" t="str">
        <f>'Input Data'!D777</f>
        <v>ETHANOL REG</v>
      </c>
      <c r="E763" s="1">
        <f>'Input Data'!Q777</f>
        <v>93.7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1"/>
        <v>118.7</v>
      </c>
      <c r="K763" s="6">
        <f>J763*'Input Data'!AF777</f>
        <v>5.9350000000000005</v>
      </c>
      <c r="L763" s="6">
        <f>J763*'Input Data'!AG777</f>
        <v>0</v>
      </c>
      <c r="M763" s="6">
        <f t="shared" si="52"/>
        <v>124.63500000000001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D764" s="1" t="str">
        <f>'Input Data'!D778</f>
        <v>PREMIUM</v>
      </c>
      <c r="E764" s="1">
        <f>'Input Data'!Q778</f>
        <v>113.7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1"/>
        <v>138.69999999999999</v>
      </c>
      <c r="K764" s="6">
        <f>J764*'Input Data'!AF778</f>
        <v>6.9349999999999996</v>
      </c>
      <c r="L764" s="6">
        <f>J764*'Input Data'!AG778</f>
        <v>0</v>
      </c>
      <c r="M764" s="6">
        <f t="shared" si="52"/>
        <v>145.63499999999999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D765" s="1" t="str">
        <f>'Input Data'!D779</f>
        <v>UNBRAND DEF</v>
      </c>
      <c r="E765" s="1">
        <f>'Input Data'!Q779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3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4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D766" s="1" t="str">
        <f>'Input Data'!D780</f>
        <v>DIESEL LS</v>
      </c>
      <c r="E766" s="1">
        <f>'Input Data'!Q780</f>
        <v>106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3"/>
        <v>125</v>
      </c>
      <c r="K766" s="6">
        <f>J766*'Input Data'!AF780</f>
        <v>6.25</v>
      </c>
      <c r="L766" s="6">
        <f>J766*'Input Data'!AG780</f>
        <v>0</v>
      </c>
      <c r="M766" s="6">
        <f t="shared" si="54"/>
        <v>131.25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D767" s="1" t="str">
        <f>'Input Data'!D781</f>
        <v>DIESEL LS</v>
      </c>
      <c r="E767" s="1">
        <f>'Input Data'!Q781</f>
        <v>105.9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3"/>
        <v>124.9</v>
      </c>
      <c r="K767" s="6">
        <f>J767*'Input Data'!AF781</f>
        <v>6.245000000000001</v>
      </c>
      <c r="L767" s="6">
        <f>J767*'Input Data'!AG781</f>
        <v>0</v>
      </c>
      <c r="M767" s="6">
        <f t="shared" si="54"/>
        <v>131.14500000000001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D768" s="1" t="str">
        <f>'Input Data'!D782</f>
        <v>ETH MID</v>
      </c>
      <c r="E768" s="1">
        <f>'Input Data'!Q782</f>
        <v>99.3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3"/>
        <v>124.3</v>
      </c>
      <c r="K768" s="6">
        <f>J768*'Input Data'!AF782</f>
        <v>6.2149999999999999</v>
      </c>
      <c r="L768" s="6">
        <f>J768*'Input Data'!AG782</f>
        <v>0</v>
      </c>
      <c r="M768" s="6">
        <f t="shared" si="54"/>
        <v>130.51499999999999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D769" s="1" t="str">
        <f>'Input Data'!D783</f>
        <v>ETHANOL REG</v>
      </c>
      <c r="E769" s="1">
        <f>'Input Data'!Q783</f>
        <v>94.8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5">SUM(E769:I769)</f>
        <v>119.8</v>
      </c>
      <c r="K769" s="6">
        <f>J769*'Input Data'!AF783</f>
        <v>5.99</v>
      </c>
      <c r="L769" s="6">
        <f>J769*'Input Data'!AG783</f>
        <v>0</v>
      </c>
      <c r="M769" s="6">
        <f t="shared" ref="M769" si="56">SUM(J769:L769)</f>
        <v>125.78999999999999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D770" s="1" t="str">
        <f>'Input Data'!D784</f>
        <v>PREMIUM</v>
      </c>
      <c r="E770" s="1">
        <f>'Input Data'!Q784</f>
        <v>114.8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7">SUM(E770:I770)</f>
        <v>139.80000000000001</v>
      </c>
      <c r="K770" s="6">
        <f>J770*'Input Data'!AF784</f>
        <v>6.9900000000000011</v>
      </c>
      <c r="L770" s="6">
        <f>J770*'Input Data'!AG784</f>
        <v>0</v>
      </c>
      <c r="M770" s="6">
        <f t="shared" ref="M770" si="58">SUM(J770:L770)</f>
        <v>146.79000000000002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D771" s="1" t="str">
        <f>'Input Data'!D785</f>
        <v>UNBRAND DEF</v>
      </c>
      <c r="E771" s="1">
        <f>'Input Data'!Q785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9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60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D772" s="1">
        <f>'Input Data'!D786</f>
        <v>0</v>
      </c>
      <c r="E772" s="1">
        <f>'Input Data'!Q786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9"/>
        <v>0</v>
      </c>
      <c r="K772" s="6">
        <f>J772*'Input Data'!AE786</f>
        <v>0</v>
      </c>
      <c r="L772" s="6">
        <f>J772*'Input Data'!AF786</f>
        <v>0</v>
      </c>
      <c r="M772" s="6">
        <f t="shared" si="60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D773" s="1">
        <f>'Input Data'!D787</f>
        <v>0</v>
      </c>
      <c r="E773" s="1">
        <f>'Input Data'!Q787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9"/>
        <v>0</v>
      </c>
      <c r="K773" s="6">
        <f>J773*'Input Data'!AE787</f>
        <v>0</v>
      </c>
      <c r="L773" s="6">
        <f>J773*'Input Data'!AF787</f>
        <v>0</v>
      </c>
      <c r="M773" s="6">
        <f t="shared" si="60"/>
        <v>0</v>
      </c>
    </row>
    <row r="778" spans="1:13" x14ac:dyDescent="0.2">
      <c r="A778" s="3" t="s">
        <v>103</v>
      </c>
      <c r="B778" s="3"/>
      <c r="C778" s="4"/>
      <c r="D778" s="5"/>
      <c r="E778" s="85" t="s">
        <v>27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104</v>
      </c>
    </row>
    <row r="781" spans="1:13" x14ac:dyDescent="0.2">
      <c r="A781" s="1" t="s">
        <v>86</v>
      </c>
    </row>
  </sheetData>
  <customSheetViews>
    <customSheetView guid="{E5CDE513-DF87-45A7-B3C7-EFBEFFC97A92}" topLeftCell="A293">
      <selection activeCell="D333" sqref="D333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00B050"/>
  </sheetPr>
  <dimension ref="A2:P781"/>
  <sheetViews>
    <sheetView workbookViewId="0">
      <selection activeCell="U16" sqref="U16"/>
    </sheetView>
  </sheetViews>
  <sheetFormatPr defaultColWidth="9.140625" defaultRowHeight="12.75" x14ac:dyDescent="0.2"/>
  <cols>
    <col min="1" max="2" width="18.7109375" style="1" customWidth="1"/>
    <col min="3" max="3" width="9.140625" style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0" spans="1:13" x14ac:dyDescent="0.2">
      <c r="A10" s="1" t="s">
        <v>87</v>
      </c>
      <c r="D10" s="10">
        <f ca="1">'Input Data'!B1</f>
        <v>45758</v>
      </c>
      <c r="E10" s="7"/>
      <c r="F10" s="7"/>
    </row>
    <row r="12" spans="1:13" x14ac:dyDescent="0.2">
      <c r="E12" s="1" t="s">
        <v>88</v>
      </c>
      <c r="F12" s="1" t="s">
        <v>89</v>
      </c>
      <c r="G12" s="1" t="s">
        <v>90</v>
      </c>
      <c r="H12" s="1" t="s">
        <v>91</v>
      </c>
      <c r="I12" s="1" t="s">
        <v>92</v>
      </c>
      <c r="M12" s="1" t="s">
        <v>93</v>
      </c>
    </row>
    <row r="13" spans="1:13" x14ac:dyDescent="0.2">
      <c r="A13" s="1" t="s">
        <v>94</v>
      </c>
      <c r="B13" s="58" t="s">
        <v>671</v>
      </c>
      <c r="C13" s="1" t="s">
        <v>95</v>
      </c>
      <c r="D13" s="1" t="s">
        <v>96</v>
      </c>
      <c r="E13" s="1" t="s">
        <v>97</v>
      </c>
      <c r="F13" s="1" t="s">
        <v>98</v>
      </c>
      <c r="G13" s="1" t="s">
        <v>99</v>
      </c>
      <c r="H13" s="1" t="s">
        <v>99</v>
      </c>
      <c r="I13" s="1" t="s">
        <v>99</v>
      </c>
      <c r="J13" s="1" t="s">
        <v>100</v>
      </c>
      <c r="K13" s="1" t="s">
        <v>101</v>
      </c>
      <c r="L13" s="1" t="s">
        <v>53</v>
      </c>
      <c r="M13" s="1" t="s">
        <v>102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Data'!R28</f>
        <v>104.3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121.3</v>
      </c>
      <c r="K14" s="6">
        <f>J14*'Input Data'!AF28</f>
        <v>6.0650000000000004</v>
      </c>
      <c r="L14" s="6">
        <f>J14*'Input Data'!AG28</f>
        <v>0</v>
      </c>
      <c r="M14" s="6">
        <f>SUM(J14:L14)</f>
        <v>127.36499999999999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Data'!R29</f>
        <v>97.3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120.3</v>
      </c>
      <c r="K15" s="6">
        <f>J15*'Input Data'!AF29</f>
        <v>6.0150000000000006</v>
      </c>
      <c r="L15" s="6">
        <f>J15*'Input Data'!AG29</f>
        <v>0</v>
      </c>
      <c r="M15" s="6">
        <f t="shared" ref="M15:M78" si="1">SUM(J15:L15)</f>
        <v>126.315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Data'!R30</f>
        <v>92.8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115.8</v>
      </c>
      <c r="K16" s="6">
        <f>J16*'Input Data'!AF30</f>
        <v>5.79</v>
      </c>
      <c r="L16" s="6">
        <f>J16*'Input Data'!AG30</f>
        <v>0</v>
      </c>
      <c r="M16" s="6">
        <f t="shared" si="1"/>
        <v>121.59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Data'!R31</f>
        <v>117.9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140.9</v>
      </c>
      <c r="K17" s="6">
        <f>J17*'Input Data'!AF31</f>
        <v>7.0450000000000008</v>
      </c>
      <c r="L17" s="6">
        <f>J17*'Input Data'!AG31</f>
        <v>0</v>
      </c>
      <c r="M17" s="6">
        <f t="shared" si="1"/>
        <v>147.94499999999999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Data'!R32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Data'!R33</f>
        <v>108.8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125.8</v>
      </c>
      <c r="K19" s="6">
        <f>J19*'Input Data'!AF33</f>
        <v>6.29</v>
      </c>
      <c r="L19" s="6">
        <f>J19*'Input Data'!AG33</f>
        <v>0</v>
      </c>
      <c r="M19" s="6">
        <f t="shared" si="1"/>
        <v>132.09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Data'!R34</f>
        <v>106.6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114.6</v>
      </c>
      <c r="K20" s="6">
        <f>J20*'Input Data'!AF34</f>
        <v>5.73</v>
      </c>
      <c r="L20" s="6">
        <f>J20*'Input Data'!AG34</f>
        <v>0</v>
      </c>
      <c r="M20" s="6">
        <f t="shared" si="1"/>
        <v>120.33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Data'!R35</f>
        <v>106.6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123.6</v>
      </c>
      <c r="K21" s="6">
        <f>J21*'Input Data'!AF35</f>
        <v>6.18</v>
      </c>
      <c r="L21" s="6">
        <f>J21*'Input Data'!AG35</f>
        <v>0</v>
      </c>
      <c r="M21" s="6">
        <f t="shared" si="1"/>
        <v>129.78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Data'!R36</f>
        <v>103.1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126.1</v>
      </c>
      <c r="K22" s="6">
        <f>J22*'Input Data'!AF36</f>
        <v>6.3049999999999997</v>
      </c>
      <c r="L22" s="6">
        <f>J22*'Input Data'!AG36</f>
        <v>0</v>
      </c>
      <c r="M22" s="6">
        <f t="shared" si="1"/>
        <v>132.405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Data'!R37</f>
        <v>94.6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108.6</v>
      </c>
      <c r="K23" s="6">
        <f>J23*'Input Data'!AF37</f>
        <v>5.43</v>
      </c>
      <c r="L23" s="6">
        <f>J23*'Input Data'!AG37</f>
        <v>0</v>
      </c>
      <c r="M23" s="6">
        <f t="shared" si="1"/>
        <v>114.03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Data'!R38</f>
        <v>94.6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117.6</v>
      </c>
      <c r="K24" s="6">
        <f>J24*'Input Data'!AF38</f>
        <v>5.88</v>
      </c>
      <c r="L24" s="6">
        <f>J24*'Input Data'!AG38</f>
        <v>0</v>
      </c>
      <c r="M24" s="6">
        <f t="shared" si="1"/>
        <v>123.47999999999999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Data'!R39</f>
        <v>128.6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142.6</v>
      </c>
      <c r="K25" s="6">
        <f>J25*'Input Data'!AF39</f>
        <v>7.13</v>
      </c>
      <c r="L25" s="6">
        <f>J25*'Input Data'!AG39</f>
        <v>0</v>
      </c>
      <c r="M25" s="6">
        <f t="shared" si="1"/>
        <v>149.72999999999999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Data'!R40</f>
        <v>114.6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137.6</v>
      </c>
      <c r="K26" s="6">
        <f>J26*'Input Data'!AF40</f>
        <v>6.88</v>
      </c>
      <c r="L26" s="6">
        <f>J26*'Input Data'!AG40</f>
        <v>0</v>
      </c>
      <c r="M26" s="6">
        <f t="shared" si="1"/>
        <v>144.47999999999999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Data'!R41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Data'!R42</f>
        <v>106.1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114.1</v>
      </c>
      <c r="K28" s="6">
        <f>J28*'Input Data'!AF42</f>
        <v>5.7050000000000001</v>
      </c>
      <c r="L28" s="6">
        <f>J28*'Input Data'!AG42</f>
        <v>0</v>
      </c>
      <c r="M28" s="6">
        <f t="shared" si="1"/>
        <v>119.80499999999999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Data'!R43</f>
        <v>106.1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123.1</v>
      </c>
      <c r="K29" s="6">
        <f>J29*'Input Data'!AF43</f>
        <v>6.1550000000000002</v>
      </c>
      <c r="L29" s="6">
        <f>J29*'Input Data'!AG43</f>
        <v>0</v>
      </c>
      <c r="M29" s="6">
        <f t="shared" si="1"/>
        <v>129.255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Data'!R44</f>
        <v>103.2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126.2</v>
      </c>
      <c r="K30" s="6">
        <f>J30*'Input Data'!AF44</f>
        <v>6.3100000000000005</v>
      </c>
      <c r="L30" s="6">
        <f>J30*'Input Data'!AG44</f>
        <v>0</v>
      </c>
      <c r="M30" s="6">
        <f t="shared" si="1"/>
        <v>132.51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Data'!R45</f>
        <v>94.7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108.7</v>
      </c>
      <c r="K31" s="6">
        <f>J31*'Input Data'!AF45</f>
        <v>5.4350000000000005</v>
      </c>
      <c r="L31" s="6">
        <f>J31*'Input Data'!AG45</f>
        <v>0</v>
      </c>
      <c r="M31" s="6">
        <f t="shared" si="1"/>
        <v>114.13500000000001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Data'!R46</f>
        <v>94.7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117.7</v>
      </c>
      <c r="K32" s="6">
        <f>J32*'Input Data'!AF46</f>
        <v>5.8850000000000007</v>
      </c>
      <c r="L32" s="6">
        <f>J32*'Input Data'!AG46</f>
        <v>0</v>
      </c>
      <c r="M32" s="6">
        <f t="shared" si="1"/>
        <v>123.58500000000001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Data'!R47</f>
        <v>114.7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137.69999999999999</v>
      </c>
      <c r="K33" s="6">
        <f>J33*'Input Data'!AF47</f>
        <v>6.8849999999999998</v>
      </c>
      <c r="L33" s="6">
        <f>J33*'Input Data'!AG47</f>
        <v>0</v>
      </c>
      <c r="M33" s="6">
        <f t="shared" si="1"/>
        <v>144.58499999999998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Data'!R48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Data'!R49</f>
        <v>107.1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124.1</v>
      </c>
      <c r="K35" s="6">
        <f>J35*'Input Data'!AF49</f>
        <v>6.2050000000000001</v>
      </c>
      <c r="L35" s="6">
        <f>J35*'Input Data'!AG49</f>
        <v>0</v>
      </c>
      <c r="M35" s="6">
        <f t="shared" si="1"/>
        <v>130.30500000000001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Data'!R50</f>
        <v>103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126</v>
      </c>
      <c r="K36" s="6">
        <f>J36*'Input Data'!AF50</f>
        <v>6.3000000000000007</v>
      </c>
      <c r="L36" s="6">
        <f>J36*'Input Data'!AG50</f>
        <v>0</v>
      </c>
      <c r="M36" s="6">
        <f t="shared" si="1"/>
        <v>132.30000000000001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Data'!R51</f>
        <v>94.8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117.8</v>
      </c>
      <c r="K37" s="6">
        <f>J37*'Input Data'!AF51</f>
        <v>5.8900000000000006</v>
      </c>
      <c r="L37" s="6">
        <f>J37*'Input Data'!AG51</f>
        <v>0</v>
      </c>
      <c r="M37" s="6">
        <f t="shared" si="1"/>
        <v>123.69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Data'!R52</f>
        <v>107.1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130.1</v>
      </c>
      <c r="K38" s="6">
        <f>J38*'Input Data'!AF52</f>
        <v>6.5049999999999999</v>
      </c>
      <c r="L38" s="6">
        <f>J38*'Input Data'!AG52</f>
        <v>0</v>
      </c>
      <c r="M38" s="6">
        <f t="shared" si="1"/>
        <v>136.60499999999999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Data'!R53</f>
        <v>105.6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128.6</v>
      </c>
      <c r="K39" s="6">
        <f>J39*'Input Data'!AF53</f>
        <v>6.43</v>
      </c>
      <c r="L39" s="6">
        <f>J39*'Input Data'!AG53</f>
        <v>0</v>
      </c>
      <c r="M39" s="6">
        <f t="shared" si="1"/>
        <v>135.03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Data'!R54</f>
        <v>93.6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116.6</v>
      </c>
      <c r="K40" s="6">
        <f>J40*'Input Data'!AF54</f>
        <v>5.83</v>
      </c>
      <c r="L40" s="6">
        <f>J40*'Input Data'!AG54</f>
        <v>0</v>
      </c>
      <c r="M40" s="6">
        <f t="shared" si="1"/>
        <v>122.42999999999999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Data'!R55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Data'!R56</f>
        <v>107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115</v>
      </c>
      <c r="K42" s="6">
        <f>J42*'Input Data'!AF56</f>
        <v>5.75</v>
      </c>
      <c r="L42" s="6">
        <f>J42*'Input Data'!AG56</f>
        <v>0</v>
      </c>
      <c r="M42" s="6">
        <f t="shared" si="1"/>
        <v>120.75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Data'!R57</f>
        <v>107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124</v>
      </c>
      <c r="K43" s="6">
        <f>J43*'Input Data'!AF57</f>
        <v>6.2</v>
      </c>
      <c r="L43" s="6">
        <f>J43*'Input Data'!AG57</f>
        <v>0</v>
      </c>
      <c r="M43" s="6">
        <f t="shared" si="1"/>
        <v>130.19999999999999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Data'!R58</f>
        <v>102.9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125.9</v>
      </c>
      <c r="K44" s="6">
        <f>J44*'Input Data'!AF58</f>
        <v>6.2950000000000008</v>
      </c>
      <c r="L44" s="6">
        <f>J44*'Input Data'!AG58</f>
        <v>0</v>
      </c>
      <c r="M44" s="6">
        <f t="shared" si="1"/>
        <v>132.19499999999999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Data'!R59</f>
        <v>92.8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106.8</v>
      </c>
      <c r="K45" s="6">
        <f>J45*'Input Data'!AF59</f>
        <v>5.34</v>
      </c>
      <c r="L45" s="6">
        <f>J45*'Input Data'!AG59</f>
        <v>0</v>
      </c>
      <c r="M45" s="6">
        <f t="shared" si="1"/>
        <v>112.14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Data'!R60</f>
        <v>94.7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117.7</v>
      </c>
      <c r="K46" s="6">
        <f>J46*'Input Data'!AF60</f>
        <v>5.8850000000000007</v>
      </c>
      <c r="L46" s="6">
        <f>J46*'Input Data'!AG60</f>
        <v>0</v>
      </c>
      <c r="M46" s="6">
        <f t="shared" si="1"/>
        <v>123.58500000000001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Data'!R61</f>
        <v>103.4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126.4</v>
      </c>
      <c r="K47" s="6">
        <f>J47*'Input Data'!AF61</f>
        <v>6.32</v>
      </c>
      <c r="L47" s="6">
        <f>J47*'Input Data'!AG61</f>
        <v>0</v>
      </c>
      <c r="M47" s="6">
        <f t="shared" si="1"/>
        <v>132.72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Data'!R62</f>
        <v>101.9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124.9</v>
      </c>
      <c r="K48" s="6">
        <f>J48*'Input Data'!AF62</f>
        <v>6.245000000000001</v>
      </c>
      <c r="L48" s="6">
        <f>J48*'Input Data'!AG62</f>
        <v>0</v>
      </c>
      <c r="M48" s="6">
        <f t="shared" si="1"/>
        <v>131.14500000000001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Data'!R63</f>
        <v>89.9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112.9</v>
      </c>
      <c r="K49" s="6">
        <f>J49*'Input Data'!AF63</f>
        <v>5.6450000000000005</v>
      </c>
      <c r="L49" s="6">
        <f>J49*'Input Data'!AG63</f>
        <v>0</v>
      </c>
      <c r="M49" s="6">
        <f t="shared" si="1"/>
        <v>118.545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Data'!R64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Data'!R65</f>
        <v>107.8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115.8</v>
      </c>
      <c r="K51" s="6">
        <f>J51*'Input Data'!AF65</f>
        <v>5.79</v>
      </c>
      <c r="L51" s="6">
        <f>J51*'Input Data'!AG65</f>
        <v>0</v>
      </c>
      <c r="M51" s="6">
        <f t="shared" si="1"/>
        <v>121.59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Data'!R66</f>
        <v>107.8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124.8</v>
      </c>
      <c r="K52" s="6">
        <f>J52*'Input Data'!AF66</f>
        <v>6.24</v>
      </c>
      <c r="L52" s="6">
        <f>J52*'Input Data'!AG66</f>
        <v>0</v>
      </c>
      <c r="M52" s="6">
        <f t="shared" si="1"/>
        <v>131.04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Data'!R67</f>
        <v>95.6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118.6</v>
      </c>
      <c r="K53" s="6">
        <f>J53*'Input Data'!AF67</f>
        <v>5.93</v>
      </c>
      <c r="L53" s="6">
        <f>J53*'Input Data'!AG67</f>
        <v>0</v>
      </c>
      <c r="M53" s="6">
        <f t="shared" si="1"/>
        <v>124.53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Data'!R68</f>
        <v>89.2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112.2</v>
      </c>
      <c r="K54" s="6">
        <f>J54*'Input Data'!AF68</f>
        <v>5.61</v>
      </c>
      <c r="L54" s="6">
        <f>J54*'Input Data'!AG68</f>
        <v>0</v>
      </c>
      <c r="M54" s="6">
        <f t="shared" si="1"/>
        <v>117.81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Data'!R69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Data'!R70</f>
        <v>107.5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115.5</v>
      </c>
      <c r="K56" s="6">
        <f>J56*'Input Data'!AF70</f>
        <v>5.7750000000000004</v>
      </c>
      <c r="L56" s="6">
        <f>J56*'Input Data'!AG70</f>
        <v>0</v>
      </c>
      <c r="M56" s="6">
        <f t="shared" si="1"/>
        <v>121.27500000000001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Data'!R71</f>
        <v>107.5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124.5</v>
      </c>
      <c r="K57" s="6">
        <f>J57*'Input Data'!AF71</f>
        <v>6.2250000000000005</v>
      </c>
      <c r="L57" s="6">
        <f>J57*'Input Data'!AG71</f>
        <v>0</v>
      </c>
      <c r="M57" s="6">
        <f t="shared" si="1"/>
        <v>130.72499999999999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Data'!R72</f>
        <v>107.5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130.5</v>
      </c>
      <c r="K58" s="6">
        <f>J58*'Input Data'!AF72</f>
        <v>6.5250000000000004</v>
      </c>
      <c r="L58" s="6">
        <f>J58*'Input Data'!AG72</f>
        <v>0</v>
      </c>
      <c r="M58" s="6">
        <f t="shared" si="1"/>
        <v>137.02500000000001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Data'!R73</f>
        <v>95.3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109.3</v>
      </c>
      <c r="K59" s="6">
        <f>J59*'Input Data'!AF73</f>
        <v>5.4649999999999999</v>
      </c>
      <c r="L59" s="6">
        <f>J59*'Input Data'!AG73</f>
        <v>0</v>
      </c>
      <c r="M59" s="6">
        <f t="shared" si="1"/>
        <v>114.765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Data'!R74</f>
        <v>95.3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118.3</v>
      </c>
      <c r="K60" s="6">
        <f>J60*'Input Data'!AF74</f>
        <v>5.915</v>
      </c>
      <c r="L60" s="6">
        <f>J60*'Input Data'!AG74</f>
        <v>0</v>
      </c>
      <c r="M60" s="6">
        <f t="shared" si="1"/>
        <v>124.215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Data'!R75</f>
        <v>116.5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139.5</v>
      </c>
      <c r="K61" s="6">
        <f>J61*'Input Data'!AF75</f>
        <v>6.9750000000000005</v>
      </c>
      <c r="L61" s="6">
        <f>J61*'Input Data'!AG75</f>
        <v>0</v>
      </c>
      <c r="M61" s="6">
        <f t="shared" si="1"/>
        <v>146.47499999999999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Data'!R76</f>
        <v>115.3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129.30000000000001</v>
      </c>
      <c r="K62" s="6">
        <f>J62*'Input Data'!AF76</f>
        <v>6.4650000000000007</v>
      </c>
      <c r="L62" s="6">
        <f>J62*'Input Data'!AG76</f>
        <v>0</v>
      </c>
      <c r="M62" s="6">
        <f t="shared" si="1"/>
        <v>135.76500000000001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Data'!R77</f>
        <v>115.3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138.30000000000001</v>
      </c>
      <c r="K63" s="6">
        <f>J63*'Input Data'!AF77</f>
        <v>6.9150000000000009</v>
      </c>
      <c r="L63" s="6">
        <f>J63*'Input Data'!AG77</f>
        <v>0</v>
      </c>
      <c r="M63" s="6">
        <f t="shared" si="1"/>
        <v>145.215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Data'!R78</f>
        <v>99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113</v>
      </c>
      <c r="K64" s="6">
        <f>J64*'Input Data'!AF78</f>
        <v>5.65</v>
      </c>
      <c r="L64" s="6">
        <f>J64*'Input Data'!AG78</f>
        <v>0</v>
      </c>
      <c r="M64" s="6">
        <f t="shared" si="1"/>
        <v>118.65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Data'!R79</f>
        <v>99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122</v>
      </c>
      <c r="K65" s="6">
        <f>J65*'Input Data'!AF79</f>
        <v>6.1000000000000005</v>
      </c>
      <c r="L65" s="6">
        <f>J65*'Input Data'!AG79</f>
        <v>0</v>
      </c>
      <c r="M65" s="6">
        <f t="shared" si="1"/>
        <v>128.1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Data'!R80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Data'!R81</f>
        <v>107.1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115.1</v>
      </c>
      <c r="K67" s="6">
        <f>J67*'Input Data'!AF81</f>
        <v>5.7549999999999999</v>
      </c>
      <c r="L67" s="6">
        <f>J67*'Input Data'!AG81</f>
        <v>0</v>
      </c>
      <c r="M67" s="6">
        <f t="shared" si="1"/>
        <v>120.85499999999999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Data'!R82</f>
        <v>107.1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124.1</v>
      </c>
      <c r="K68" s="6">
        <f>J68*'Input Data'!AF82</f>
        <v>6.2050000000000001</v>
      </c>
      <c r="L68" s="6">
        <f>J68*'Input Data'!AG82</f>
        <v>0</v>
      </c>
      <c r="M68" s="6">
        <f t="shared" si="1"/>
        <v>130.30500000000001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Data'!R83</f>
        <v>103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126</v>
      </c>
      <c r="K69" s="6">
        <f>J69*'Input Data'!AF83</f>
        <v>6.3000000000000007</v>
      </c>
      <c r="L69" s="6">
        <f>J69*'Input Data'!AG83</f>
        <v>0</v>
      </c>
      <c r="M69" s="6">
        <f t="shared" si="1"/>
        <v>132.30000000000001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Data'!R84</f>
        <v>94.8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108.8</v>
      </c>
      <c r="K70" s="6">
        <f>J70*'Input Data'!AF84</f>
        <v>5.44</v>
      </c>
      <c r="L70" s="6">
        <f>J70*'Input Data'!AG84</f>
        <v>0</v>
      </c>
      <c r="M70" s="6">
        <f t="shared" si="1"/>
        <v>114.24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Data'!R85</f>
        <v>94.8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117.8</v>
      </c>
      <c r="K71" s="6">
        <f>J71*'Input Data'!AF85</f>
        <v>5.8900000000000006</v>
      </c>
      <c r="L71" s="6">
        <f>J71*'Input Data'!AG85</f>
        <v>0</v>
      </c>
      <c r="M71" s="6">
        <f t="shared" si="1"/>
        <v>123.69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Data'!R86</f>
        <v>108.2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131.19999999999999</v>
      </c>
      <c r="K72" s="6">
        <f>J72*'Input Data'!AF86</f>
        <v>6.56</v>
      </c>
      <c r="L72" s="6">
        <f>J72*'Input Data'!AG86</f>
        <v>0</v>
      </c>
      <c r="M72" s="6">
        <f t="shared" si="1"/>
        <v>137.76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Data'!R87</f>
        <v>106.7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129.69999999999999</v>
      </c>
      <c r="K73" s="6">
        <f>J73*'Input Data'!AF87</f>
        <v>6.4849999999999994</v>
      </c>
      <c r="L73" s="6">
        <f>J73*'Input Data'!AG87</f>
        <v>0</v>
      </c>
      <c r="M73" s="6">
        <f t="shared" si="1"/>
        <v>136.185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Data'!R88</f>
        <v>94.7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108.7</v>
      </c>
      <c r="K74" s="6">
        <f>J74*'Input Data'!AF88</f>
        <v>5.4350000000000005</v>
      </c>
      <c r="L74" s="6">
        <f>J74*'Input Data'!AG88</f>
        <v>0</v>
      </c>
      <c r="M74" s="6">
        <f t="shared" si="1"/>
        <v>114.13500000000001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Data'!R89</f>
        <v>94.7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117.7</v>
      </c>
      <c r="K75" s="6">
        <f>J75*'Input Data'!AF89</f>
        <v>5.8850000000000007</v>
      </c>
      <c r="L75" s="6">
        <f>J75*'Input Data'!AG89</f>
        <v>0</v>
      </c>
      <c r="M75" s="6">
        <f t="shared" si="1"/>
        <v>123.58500000000001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Data'!R90</f>
        <v>107.8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115.8</v>
      </c>
      <c r="K76" s="6">
        <f>J76*'Input Data'!AF90</f>
        <v>5.79</v>
      </c>
      <c r="L76" s="6">
        <f>J76*'Input Data'!AG90</f>
        <v>0</v>
      </c>
      <c r="M76" s="6">
        <f t="shared" si="1"/>
        <v>121.59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Data'!R91</f>
        <v>107.8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124.8</v>
      </c>
      <c r="K77" s="6">
        <f>J77*'Input Data'!AF91</f>
        <v>6.24</v>
      </c>
      <c r="L77" s="6">
        <f>J77*'Input Data'!AG91</f>
        <v>0</v>
      </c>
      <c r="M77" s="6">
        <f t="shared" si="1"/>
        <v>131.04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Data'!R92</f>
        <v>107.4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124.4</v>
      </c>
      <c r="K78" s="6">
        <f>J78*'Input Data'!AF92</f>
        <v>6.2200000000000006</v>
      </c>
      <c r="L78" s="6">
        <f>J78*'Input Data'!AG92</f>
        <v>0</v>
      </c>
      <c r="M78" s="6">
        <f t="shared" si="1"/>
        <v>130.62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Data'!R93</f>
        <v>100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123</v>
      </c>
      <c r="K79" s="6">
        <f>J79*'Input Data'!AF93</f>
        <v>6.15</v>
      </c>
      <c r="L79" s="6">
        <f>J79*'Input Data'!AG93</f>
        <v>0</v>
      </c>
      <c r="M79" s="6">
        <f t="shared" ref="M79:M142" si="3">SUM(J79:L79)</f>
        <v>129.15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Data'!R94</f>
        <v>95.5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118.5</v>
      </c>
      <c r="K80" s="6">
        <f>J80*'Input Data'!AF94</f>
        <v>5.9250000000000007</v>
      </c>
      <c r="L80" s="6">
        <f>J80*'Input Data'!AG94</f>
        <v>0</v>
      </c>
      <c r="M80" s="6">
        <f t="shared" si="3"/>
        <v>124.425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Data'!R95</f>
        <v>115.5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138.5</v>
      </c>
      <c r="K81" s="6">
        <f>J81*'Input Data'!AF95</f>
        <v>6.9250000000000007</v>
      </c>
      <c r="L81" s="6">
        <f>J81*'Input Data'!AG95</f>
        <v>0</v>
      </c>
      <c r="M81" s="6">
        <f t="shared" si="3"/>
        <v>145.42500000000001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Data'!R96</f>
        <v>110.6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127.6</v>
      </c>
      <c r="K82" s="6">
        <f>J82*'Input Data'!AF96</f>
        <v>6.38</v>
      </c>
      <c r="L82" s="6">
        <f>J82*'Input Data'!AG96</f>
        <v>0</v>
      </c>
      <c r="M82" s="6">
        <f t="shared" si="3"/>
        <v>133.97999999999999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Data'!R97</f>
        <v>99.2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122.2</v>
      </c>
      <c r="K83" s="6">
        <f>J83*'Input Data'!AF97</f>
        <v>6.11</v>
      </c>
      <c r="L83" s="6">
        <f>J83*'Input Data'!AG97</f>
        <v>0</v>
      </c>
      <c r="M83" s="6">
        <f t="shared" si="3"/>
        <v>128.31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Data'!R98</f>
        <v>108.2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125.2</v>
      </c>
      <c r="K84" s="6">
        <f>J84*'Input Data'!AF98</f>
        <v>6.2600000000000007</v>
      </c>
      <c r="L84" s="6">
        <f>J84*'Input Data'!AG98</f>
        <v>0</v>
      </c>
      <c r="M84" s="6">
        <f t="shared" si="3"/>
        <v>131.46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Data'!R99</f>
        <v>103.9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126.9</v>
      </c>
      <c r="K85" s="6">
        <f>J85*'Input Data'!AF99</f>
        <v>6.3450000000000006</v>
      </c>
      <c r="L85" s="6">
        <f>J85*'Input Data'!AG99</f>
        <v>0</v>
      </c>
      <c r="M85" s="6">
        <f t="shared" si="3"/>
        <v>133.245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Data'!R100</f>
        <v>95.7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118.7</v>
      </c>
      <c r="K86" s="6">
        <f>J86*'Input Data'!AF100</f>
        <v>5.9350000000000005</v>
      </c>
      <c r="L86" s="6">
        <f>J86*'Input Data'!AG100</f>
        <v>0</v>
      </c>
      <c r="M86" s="6">
        <f t="shared" si="3"/>
        <v>124.63500000000001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Data'!R101</f>
        <v>105.2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113.2</v>
      </c>
      <c r="K87" s="6">
        <f>J87*'Input Data'!AF101</f>
        <v>5.66</v>
      </c>
      <c r="L87" s="6">
        <f>J87*'Input Data'!AG101</f>
        <v>0</v>
      </c>
      <c r="M87" s="6">
        <f t="shared" si="3"/>
        <v>118.86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Data'!R102</f>
        <v>105.2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122.2</v>
      </c>
      <c r="K88" s="6">
        <f>J88*'Input Data'!AF102</f>
        <v>6.11</v>
      </c>
      <c r="L88" s="6">
        <f>J88*'Input Data'!AG102</f>
        <v>0</v>
      </c>
      <c r="M88" s="6">
        <f t="shared" si="3"/>
        <v>128.31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Data'!R103</f>
        <v>93.8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116.8</v>
      </c>
      <c r="K89" s="6">
        <f>J89*'Input Data'!AF103</f>
        <v>5.84</v>
      </c>
      <c r="L89" s="6">
        <f>J89*'Input Data'!AG103</f>
        <v>0</v>
      </c>
      <c r="M89" s="6">
        <f t="shared" si="3"/>
        <v>122.64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Data'!R104</f>
        <v>81.3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104.3</v>
      </c>
      <c r="K90" s="6">
        <f>J90*'Input Data'!AF104</f>
        <v>5.2149999999999999</v>
      </c>
      <c r="L90" s="6">
        <f>J90*'Input Data'!AG104</f>
        <v>0</v>
      </c>
      <c r="M90" s="6">
        <f t="shared" si="3"/>
        <v>109.515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Data'!R105</f>
        <v>104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121</v>
      </c>
      <c r="K91" s="6">
        <f>J91*'Input Data'!AF105</f>
        <v>6.0500000000000007</v>
      </c>
      <c r="L91" s="6">
        <f>J91*'Input Data'!AG105</f>
        <v>0</v>
      </c>
      <c r="M91" s="6">
        <f t="shared" si="3"/>
        <v>127.05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Data'!R106</f>
        <v>101.1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124.1</v>
      </c>
      <c r="K92" s="6">
        <f>J92*'Input Data'!AF106</f>
        <v>6.2050000000000001</v>
      </c>
      <c r="L92" s="6">
        <f>J92*'Input Data'!AG106</f>
        <v>0</v>
      </c>
      <c r="M92" s="6">
        <f t="shared" si="3"/>
        <v>130.30500000000001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Data'!R107</f>
        <v>92.6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115.6</v>
      </c>
      <c r="K93" s="6">
        <f>J93*'Input Data'!AF107</f>
        <v>5.78</v>
      </c>
      <c r="L93" s="6">
        <f>J93*'Input Data'!AG107</f>
        <v>0</v>
      </c>
      <c r="M93" s="6">
        <f t="shared" si="3"/>
        <v>121.38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Data'!R108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Data'!R109</f>
        <v>104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121</v>
      </c>
      <c r="K95" s="6">
        <f>J95*'Input Data'!AF109</f>
        <v>6.0500000000000007</v>
      </c>
      <c r="L95" s="6">
        <f>J95*'Input Data'!AG109</f>
        <v>0</v>
      </c>
      <c r="M95" s="6">
        <f t="shared" si="3"/>
        <v>127.05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Data'!R110</f>
        <v>98.7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121.7</v>
      </c>
      <c r="K96" s="6">
        <f>J96*'Input Data'!AF110</f>
        <v>6.0850000000000009</v>
      </c>
      <c r="L96" s="6">
        <f>J96*'Input Data'!AG110</f>
        <v>0</v>
      </c>
      <c r="M96" s="6">
        <f t="shared" si="3"/>
        <v>127.785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Data'!R111</f>
        <v>94.2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117.2</v>
      </c>
      <c r="K97" s="6">
        <f>J97*'Input Data'!AF111</f>
        <v>5.86</v>
      </c>
      <c r="L97" s="6">
        <f>J97*'Input Data'!AG111</f>
        <v>0</v>
      </c>
      <c r="M97" s="6">
        <f t="shared" si="3"/>
        <v>123.06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Data'!R112</f>
        <v>115.8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138.80000000000001</v>
      </c>
      <c r="K98" s="6">
        <f>J98*'Input Data'!AF112</f>
        <v>6.9400000000000013</v>
      </c>
      <c r="L98" s="6">
        <f>J98*'Input Data'!AG112</f>
        <v>0</v>
      </c>
      <c r="M98" s="6">
        <f t="shared" si="3"/>
        <v>145.74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Data'!R113</f>
        <v>103.5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111.5</v>
      </c>
      <c r="K99" s="6">
        <f>J99*'Input Data'!AF113</f>
        <v>5.5750000000000002</v>
      </c>
      <c r="L99" s="6">
        <f>J99*'Input Data'!AG113</f>
        <v>0</v>
      </c>
      <c r="M99" s="6">
        <f t="shared" si="3"/>
        <v>117.075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Data'!R114</f>
        <v>103.5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120.5</v>
      </c>
      <c r="K100" s="6">
        <f>J100*'Input Data'!AF114</f>
        <v>6.0250000000000004</v>
      </c>
      <c r="L100" s="6">
        <f>J100*'Input Data'!AG114</f>
        <v>0</v>
      </c>
      <c r="M100" s="6">
        <f t="shared" si="3"/>
        <v>126.52500000000001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Data'!R115</f>
        <v>100.6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123.6</v>
      </c>
      <c r="K101" s="6">
        <f>J101*'Input Data'!AF115</f>
        <v>6.18</v>
      </c>
      <c r="L101" s="6">
        <f>J101*'Input Data'!AG115</f>
        <v>0</v>
      </c>
      <c r="M101" s="6">
        <f t="shared" si="3"/>
        <v>129.78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Data'!R116</f>
        <v>92.1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106.1</v>
      </c>
      <c r="K102" s="6">
        <f>J102*'Input Data'!AF116</f>
        <v>5.3049999999999997</v>
      </c>
      <c r="L102" s="6">
        <f>J102*'Input Data'!AG116</f>
        <v>0</v>
      </c>
      <c r="M102" s="6">
        <f t="shared" si="3"/>
        <v>111.405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Data'!R117</f>
        <v>92.1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115.1</v>
      </c>
      <c r="K103" s="6">
        <f>J103*'Input Data'!AF117</f>
        <v>5.7549999999999999</v>
      </c>
      <c r="L103" s="6">
        <f>J103*'Input Data'!AG117</f>
        <v>0</v>
      </c>
      <c r="M103" s="6">
        <f t="shared" si="3"/>
        <v>120.85499999999999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Data'!R118</f>
        <v>106.8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129.80000000000001</v>
      </c>
      <c r="K104" s="6">
        <f>J104*'Input Data'!AF118</f>
        <v>6.4900000000000011</v>
      </c>
      <c r="L104" s="6">
        <f>J104*'Input Data'!AG118</f>
        <v>0</v>
      </c>
      <c r="M104" s="6">
        <f t="shared" si="3"/>
        <v>136.29000000000002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Data'!R119</f>
        <v>112.1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135.1</v>
      </c>
      <c r="K105" s="6">
        <f>J105*'Input Data'!AF119</f>
        <v>6.7549999999999999</v>
      </c>
      <c r="L105" s="6">
        <f>J105*'Input Data'!AG119</f>
        <v>0</v>
      </c>
      <c r="M105" s="6">
        <f t="shared" si="3"/>
        <v>141.85499999999999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Data'!R120</f>
        <v>95.8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109.8</v>
      </c>
      <c r="K106" s="6">
        <f>J106*'Input Data'!AF120</f>
        <v>5.49</v>
      </c>
      <c r="L106" s="6">
        <f>J106*'Input Data'!AG120</f>
        <v>0</v>
      </c>
      <c r="M106" s="6">
        <f t="shared" si="3"/>
        <v>115.28999999999999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Data'!R121</f>
        <v>95.8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118.8</v>
      </c>
      <c r="K107" s="6">
        <f>J107*'Input Data'!AF121</f>
        <v>5.94</v>
      </c>
      <c r="L107" s="6">
        <f>J107*'Input Data'!AG121</f>
        <v>0</v>
      </c>
      <c r="M107" s="6">
        <f t="shared" si="3"/>
        <v>124.74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Data'!R122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Data'!R123</f>
        <v>105.8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113.8</v>
      </c>
      <c r="K109" s="6">
        <f>J109*'Input Data'!AF123</f>
        <v>5.69</v>
      </c>
      <c r="L109" s="6">
        <f>J109*'Input Data'!AG123</f>
        <v>0</v>
      </c>
      <c r="M109" s="6">
        <f t="shared" si="3"/>
        <v>119.49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Data'!R124</f>
        <v>105.8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122.8</v>
      </c>
      <c r="K110" s="6">
        <f>J110*'Input Data'!AF124</f>
        <v>6.1400000000000006</v>
      </c>
      <c r="L110" s="6">
        <f>J110*'Input Data'!AG124</f>
        <v>0</v>
      </c>
      <c r="M110" s="6">
        <f t="shared" si="3"/>
        <v>128.94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Data'!R125</f>
        <v>93.4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116.4</v>
      </c>
      <c r="K111" s="6">
        <f>J111*'Input Data'!AF125</f>
        <v>5.82</v>
      </c>
      <c r="L111" s="6">
        <f>J111*'Input Data'!AG125</f>
        <v>0</v>
      </c>
      <c r="M111" s="6">
        <f t="shared" si="3"/>
        <v>122.22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Data'!R126</f>
        <v>94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108</v>
      </c>
      <c r="K112" s="6">
        <f>J112*'Input Data'!AF126</f>
        <v>5.4</v>
      </c>
      <c r="L112" s="6">
        <f>J112*'Input Data'!AG126</f>
        <v>0</v>
      </c>
      <c r="M112" s="6">
        <f t="shared" si="3"/>
        <v>113.4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Data'!R127</f>
        <v>94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117</v>
      </c>
      <c r="K113" s="6">
        <f>J113*'Input Data'!AF127</f>
        <v>5.8500000000000005</v>
      </c>
      <c r="L113" s="6">
        <f>J113*'Input Data'!AG127</f>
        <v>0</v>
      </c>
      <c r="M113" s="6">
        <f t="shared" si="3"/>
        <v>122.85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Data'!R128</f>
        <v>102.4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125.4</v>
      </c>
      <c r="K114" s="6">
        <f>J114*'Input Data'!AF128</f>
        <v>6.2700000000000005</v>
      </c>
      <c r="L114" s="6">
        <f>J114*'Input Data'!AG128</f>
        <v>0</v>
      </c>
      <c r="M114" s="6">
        <f t="shared" si="3"/>
        <v>131.67000000000002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Data'!R129</f>
        <v>100.9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123.9</v>
      </c>
      <c r="K115" s="6">
        <f>J115*'Input Data'!AF129</f>
        <v>6.1950000000000003</v>
      </c>
      <c r="L115" s="6">
        <f>J115*'Input Data'!AG129</f>
        <v>0</v>
      </c>
      <c r="M115" s="6">
        <f t="shared" si="3"/>
        <v>130.095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Data'!R130</f>
        <v>97.7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111.7</v>
      </c>
      <c r="K116" s="6">
        <f>J116*'Input Data'!AF130</f>
        <v>5.5850000000000009</v>
      </c>
      <c r="L116" s="6">
        <f>J116*'Input Data'!AG130</f>
        <v>0</v>
      </c>
      <c r="M116" s="6">
        <f t="shared" si="3"/>
        <v>117.285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Data'!R131</f>
        <v>97.7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120.7</v>
      </c>
      <c r="K117" s="6">
        <f>J117*'Input Data'!AF131</f>
        <v>6.0350000000000001</v>
      </c>
      <c r="L117" s="6">
        <f>J117*'Input Data'!AG131</f>
        <v>0</v>
      </c>
      <c r="M117" s="6">
        <f t="shared" si="3"/>
        <v>126.735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Data'!R132</f>
        <v>106.1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114.1</v>
      </c>
      <c r="K118" s="6">
        <f>J118*'Input Data'!AF132</f>
        <v>5.7050000000000001</v>
      </c>
      <c r="L118" s="6">
        <f>J118*'Input Data'!AG132</f>
        <v>0</v>
      </c>
      <c r="M118" s="6">
        <f t="shared" si="3"/>
        <v>119.80499999999999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Data'!R133</f>
        <v>106.1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123.1</v>
      </c>
      <c r="K119" s="6">
        <f>J119*'Input Data'!AF133</f>
        <v>6.1550000000000002</v>
      </c>
      <c r="L119" s="6">
        <f>J119*'Input Data'!AG133</f>
        <v>0</v>
      </c>
      <c r="M119" s="6">
        <f t="shared" si="3"/>
        <v>129.255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Data'!R134</f>
        <v>94.7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117.7</v>
      </c>
      <c r="K120" s="6">
        <f>J120*'Input Data'!AF134</f>
        <v>5.8850000000000007</v>
      </c>
      <c r="L120" s="6">
        <f>J120*'Input Data'!AG134</f>
        <v>0</v>
      </c>
      <c r="M120" s="6">
        <f t="shared" si="3"/>
        <v>123.58500000000001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Data'!R135</f>
        <v>107.7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115.7</v>
      </c>
      <c r="K121" s="6">
        <f>J121*'Input Data'!AF135</f>
        <v>5.7850000000000001</v>
      </c>
      <c r="L121" s="6">
        <f>J121*'Input Data'!AG135</f>
        <v>0</v>
      </c>
      <c r="M121" s="6">
        <f t="shared" si="3"/>
        <v>121.485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Data'!R136</f>
        <v>107.7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124.7</v>
      </c>
      <c r="K122" s="6">
        <f>J122*'Input Data'!AF136</f>
        <v>6.2350000000000003</v>
      </c>
      <c r="L122" s="6">
        <f>J122*'Input Data'!AG136</f>
        <v>0</v>
      </c>
      <c r="M122" s="6">
        <f t="shared" si="3"/>
        <v>130.935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Data'!R137</f>
        <v>97.3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120.3</v>
      </c>
      <c r="K123" s="6">
        <f>J123*'Input Data'!AF137</f>
        <v>6.0150000000000006</v>
      </c>
      <c r="L123" s="6">
        <f>J123*'Input Data'!AG137</f>
        <v>0</v>
      </c>
      <c r="M123" s="6">
        <f t="shared" si="3"/>
        <v>126.315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Data'!R138</f>
        <v>104.9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112.9</v>
      </c>
      <c r="K124" s="6">
        <f>J124*'Input Data'!AF138</f>
        <v>5.6450000000000005</v>
      </c>
      <c r="L124" s="6">
        <f>J124*'Input Data'!AG138</f>
        <v>0</v>
      </c>
      <c r="M124" s="6">
        <f t="shared" si="3"/>
        <v>118.545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Data'!R139</f>
        <v>104.9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121.9</v>
      </c>
      <c r="K125" s="6">
        <f>J125*'Input Data'!AF139</f>
        <v>6.0950000000000006</v>
      </c>
      <c r="L125" s="6">
        <f>J125*'Input Data'!AG139</f>
        <v>0</v>
      </c>
      <c r="M125" s="6">
        <f t="shared" si="3"/>
        <v>127.995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Data'!R140</f>
        <v>101.7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124.7</v>
      </c>
      <c r="K126" s="6">
        <f>J126*'Input Data'!AF140</f>
        <v>6.2350000000000003</v>
      </c>
      <c r="L126" s="6">
        <f>J126*'Input Data'!AG140</f>
        <v>0</v>
      </c>
      <c r="M126" s="6">
        <f t="shared" si="3"/>
        <v>130.935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Data'!R141</f>
        <v>93.2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116.2</v>
      </c>
      <c r="K127" s="6">
        <f>J127*'Input Data'!AF141</f>
        <v>5.8100000000000005</v>
      </c>
      <c r="L127" s="6">
        <f>J127*'Input Data'!AG141</f>
        <v>0</v>
      </c>
      <c r="M127" s="6">
        <f t="shared" si="3"/>
        <v>122.01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Data'!R142</f>
        <v>138.6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161.6</v>
      </c>
      <c r="K128" s="6">
        <f>J128*'Input Data'!AF142</f>
        <v>8.08</v>
      </c>
      <c r="L128" s="6">
        <f>J128*'Input Data'!AG142</f>
        <v>0</v>
      </c>
      <c r="M128" s="6">
        <f t="shared" si="3"/>
        <v>169.68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Data'!R143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Data'!R144</f>
        <v>106.3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114.3</v>
      </c>
      <c r="K130" s="6">
        <f>J130*'Input Data'!AF144</f>
        <v>5.7149999999999999</v>
      </c>
      <c r="L130" s="6">
        <f>J130*'Input Data'!AG144</f>
        <v>0</v>
      </c>
      <c r="M130" s="6">
        <f t="shared" si="3"/>
        <v>120.015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Data'!R145</f>
        <v>106.3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123.3</v>
      </c>
      <c r="K131" s="6">
        <f>J131*'Input Data'!AF145</f>
        <v>6.165</v>
      </c>
      <c r="L131" s="6">
        <f>J131*'Input Data'!AG145</f>
        <v>0</v>
      </c>
      <c r="M131" s="6">
        <f t="shared" si="3"/>
        <v>129.465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Data'!R146</f>
        <v>94.5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117.5</v>
      </c>
      <c r="K132" s="6">
        <f>J132*'Input Data'!AF146</f>
        <v>5.875</v>
      </c>
      <c r="L132" s="6">
        <f>J132*'Input Data'!AG146</f>
        <v>0</v>
      </c>
      <c r="M132" s="6">
        <f t="shared" si="3"/>
        <v>123.375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Data'!R147</f>
        <v>106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123</v>
      </c>
      <c r="K133" s="6">
        <f>J133*'Input Data'!AF147</f>
        <v>6.15</v>
      </c>
      <c r="L133" s="6">
        <f>J133*'Input Data'!AG147</f>
        <v>0</v>
      </c>
      <c r="M133" s="6">
        <f t="shared" si="3"/>
        <v>129.15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Data'!R148</f>
        <v>99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122</v>
      </c>
      <c r="K134" s="6">
        <f>J134*'Input Data'!AF148</f>
        <v>6.1000000000000005</v>
      </c>
      <c r="L134" s="6">
        <f>J134*'Input Data'!AG148</f>
        <v>0</v>
      </c>
      <c r="M134" s="6">
        <f t="shared" si="3"/>
        <v>128.1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Data'!R149</f>
        <v>94.5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117.5</v>
      </c>
      <c r="K135" s="6">
        <f>J135*'Input Data'!AF149</f>
        <v>5.875</v>
      </c>
      <c r="L135" s="6">
        <f>J135*'Input Data'!AG149</f>
        <v>0</v>
      </c>
      <c r="M135" s="6">
        <f t="shared" si="3"/>
        <v>123.375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Data'!R150</f>
        <v>136.30000000000001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159.30000000000001</v>
      </c>
      <c r="K136" s="6">
        <f>J136*'Input Data'!AF150</f>
        <v>7.9650000000000007</v>
      </c>
      <c r="L136" s="6">
        <f>J136*'Input Data'!AG150</f>
        <v>0</v>
      </c>
      <c r="M136" s="6">
        <f t="shared" si="3"/>
        <v>167.26500000000001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Data'!R151</f>
        <v>107.2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115.2</v>
      </c>
      <c r="K137" s="6">
        <f>J137*'Input Data'!AF151</f>
        <v>5.7600000000000007</v>
      </c>
      <c r="L137" s="6">
        <f>J137*'Input Data'!AG151</f>
        <v>0</v>
      </c>
      <c r="M137" s="6">
        <f t="shared" si="3"/>
        <v>120.96000000000001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Data'!R152</f>
        <v>107.2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124.2</v>
      </c>
      <c r="K138" s="6">
        <f>J138*'Input Data'!AF152</f>
        <v>6.2100000000000009</v>
      </c>
      <c r="L138" s="6">
        <f>J138*'Input Data'!AG152</f>
        <v>0</v>
      </c>
      <c r="M138" s="6">
        <f t="shared" si="3"/>
        <v>130.41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Data'!R153</f>
        <v>95.8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109.8</v>
      </c>
      <c r="K139" s="6">
        <f>J139*'Input Data'!AF153</f>
        <v>5.49</v>
      </c>
      <c r="L139" s="6">
        <f>J139*'Input Data'!AG153</f>
        <v>0</v>
      </c>
      <c r="M139" s="6">
        <f t="shared" si="3"/>
        <v>115.28999999999999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Data'!R154</f>
        <v>95.8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118.8</v>
      </c>
      <c r="K140" s="6">
        <f>J140*'Input Data'!AF154</f>
        <v>5.94</v>
      </c>
      <c r="L140" s="6">
        <f>J140*'Input Data'!AG154</f>
        <v>0</v>
      </c>
      <c r="M140" s="6">
        <f t="shared" si="3"/>
        <v>124.74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Data'!R155</f>
        <v>99.5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113.5</v>
      </c>
      <c r="K141" s="6">
        <f>J141*'Input Data'!AF155</f>
        <v>5.6750000000000007</v>
      </c>
      <c r="L141" s="6">
        <f>J141*'Input Data'!AG155</f>
        <v>0</v>
      </c>
      <c r="M141" s="6">
        <f t="shared" si="3"/>
        <v>119.175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Data'!R156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Data'!R157</f>
        <v>107.6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124.6</v>
      </c>
      <c r="K143" s="6">
        <f>J143*'Input Data'!AF157</f>
        <v>6.23</v>
      </c>
      <c r="L143" s="6">
        <f>J143*'Input Data'!AG157</f>
        <v>0</v>
      </c>
      <c r="M143" s="6">
        <f t="shared" ref="M143:M206" si="5">SUM(J143:L143)</f>
        <v>130.82999999999998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Data'!R158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Data'!R159</f>
        <v>106.3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114.3</v>
      </c>
      <c r="K145" s="6">
        <f>J145*'Input Data'!AF159</f>
        <v>5.7149999999999999</v>
      </c>
      <c r="L145" s="6">
        <f>J145*'Input Data'!AG159</f>
        <v>0</v>
      </c>
      <c r="M145" s="6">
        <f t="shared" si="5"/>
        <v>120.015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Data'!R160</f>
        <v>106.3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123.3</v>
      </c>
      <c r="K146" s="6">
        <f>J146*'Input Data'!AF160</f>
        <v>6.165</v>
      </c>
      <c r="L146" s="6">
        <f>J146*'Input Data'!AG160</f>
        <v>0</v>
      </c>
      <c r="M146" s="6">
        <f t="shared" si="5"/>
        <v>129.465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Data'!R161</f>
        <v>93.9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107.9</v>
      </c>
      <c r="K147" s="6">
        <f>J147*'Input Data'!AF161</f>
        <v>5.3950000000000005</v>
      </c>
      <c r="L147" s="6">
        <f>J147*'Input Data'!AG161</f>
        <v>0</v>
      </c>
      <c r="M147" s="6">
        <f t="shared" si="5"/>
        <v>113.295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Data'!R162</f>
        <v>93.9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116.9</v>
      </c>
      <c r="K148" s="6">
        <f>J148*'Input Data'!AF162</f>
        <v>5.8450000000000006</v>
      </c>
      <c r="L148" s="6">
        <f>J148*'Input Data'!AG162</f>
        <v>0</v>
      </c>
      <c r="M148" s="6">
        <f t="shared" si="5"/>
        <v>122.745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Data'!R163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Data'!R164</f>
        <v>109.6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117.6</v>
      </c>
      <c r="K150" s="6">
        <f>J150*'Input Data'!AF164</f>
        <v>5.88</v>
      </c>
      <c r="L150" s="6">
        <f>J150*'Input Data'!AG164</f>
        <v>0</v>
      </c>
      <c r="M150" s="6">
        <f t="shared" si="5"/>
        <v>123.47999999999999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Data'!R165</f>
        <v>109.6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126.6</v>
      </c>
      <c r="K151" s="6">
        <f>J151*'Input Data'!AF165</f>
        <v>6.33</v>
      </c>
      <c r="L151" s="6">
        <f>J151*'Input Data'!AG165</f>
        <v>0</v>
      </c>
      <c r="M151" s="6">
        <f t="shared" si="5"/>
        <v>132.93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Data'!R166</f>
        <v>97.4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120.4</v>
      </c>
      <c r="K152" s="6">
        <f>J152*'Input Data'!AF166</f>
        <v>6.0200000000000005</v>
      </c>
      <c r="L152" s="6">
        <f>J152*'Input Data'!AG166</f>
        <v>0</v>
      </c>
      <c r="M152" s="6">
        <f t="shared" si="5"/>
        <v>126.42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Data'!R167</f>
        <v>90.7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113.7</v>
      </c>
      <c r="K153" s="6">
        <f>J153*'Input Data'!AF167</f>
        <v>5.6850000000000005</v>
      </c>
      <c r="L153" s="6">
        <f>J153*'Input Data'!AG167</f>
        <v>0</v>
      </c>
      <c r="M153" s="6">
        <f t="shared" si="5"/>
        <v>119.38500000000001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Data'!R168</f>
        <v>104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112</v>
      </c>
      <c r="K154" s="6">
        <f>J154*'Input Data'!AF168</f>
        <v>5.6000000000000005</v>
      </c>
      <c r="L154" s="6">
        <f>J154*'Input Data'!AG168</f>
        <v>0</v>
      </c>
      <c r="M154" s="6">
        <f t="shared" si="5"/>
        <v>117.6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Data'!R169</f>
        <v>104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121</v>
      </c>
      <c r="K155" s="6">
        <f>J155*'Input Data'!AF169</f>
        <v>6.0500000000000007</v>
      </c>
      <c r="L155" s="6">
        <f>J155*'Input Data'!AG169</f>
        <v>0</v>
      </c>
      <c r="M155" s="6">
        <f t="shared" si="5"/>
        <v>127.05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Data'!R170</f>
        <v>102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125</v>
      </c>
      <c r="K156" s="6">
        <f>J156*'Input Data'!AF170</f>
        <v>6.25</v>
      </c>
      <c r="L156" s="6">
        <f>J156*'Input Data'!AG170</f>
        <v>0</v>
      </c>
      <c r="M156" s="6">
        <f t="shared" si="5"/>
        <v>131.25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Data'!R171</f>
        <v>93.5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107.5</v>
      </c>
      <c r="K157" s="6">
        <f>J157*'Input Data'!AF171</f>
        <v>5.375</v>
      </c>
      <c r="L157" s="6">
        <f>J157*'Input Data'!AG171</f>
        <v>0</v>
      </c>
      <c r="M157" s="6">
        <f t="shared" si="5"/>
        <v>112.875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Data'!R172</f>
        <v>93.5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116.5</v>
      </c>
      <c r="K158" s="6">
        <f>J158*'Input Data'!AF172</f>
        <v>5.8250000000000002</v>
      </c>
      <c r="L158" s="6">
        <f>J158*'Input Data'!AG172</f>
        <v>0</v>
      </c>
      <c r="M158" s="6">
        <f t="shared" si="5"/>
        <v>122.325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Data'!R173</f>
        <v>113.5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127.5</v>
      </c>
      <c r="K159" s="6">
        <f>J159*'Input Data'!AF173</f>
        <v>6.375</v>
      </c>
      <c r="L159" s="6">
        <f>J159*'Input Data'!AG173</f>
        <v>0</v>
      </c>
      <c r="M159" s="6">
        <f t="shared" si="5"/>
        <v>133.875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Data'!R174</f>
        <v>113.5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136.5</v>
      </c>
      <c r="K160" s="6">
        <f>J160*'Input Data'!AF174</f>
        <v>6.8250000000000002</v>
      </c>
      <c r="L160" s="6">
        <f>J160*'Input Data'!AG174</f>
        <v>0</v>
      </c>
      <c r="M160" s="6">
        <f t="shared" si="5"/>
        <v>143.32499999999999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Data'!R175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Data'!R176</f>
        <v>105.5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122.5</v>
      </c>
      <c r="K162" s="6">
        <f>J162*'Input Data'!AF176</f>
        <v>6.125</v>
      </c>
      <c r="L162" s="6">
        <f>J162*'Input Data'!AG176</f>
        <v>0</v>
      </c>
      <c r="M162" s="6">
        <f t="shared" si="5"/>
        <v>128.625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Data'!R177</f>
        <v>98.3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121.3</v>
      </c>
      <c r="K163" s="6">
        <f>J163*'Input Data'!AF177</f>
        <v>6.0650000000000004</v>
      </c>
      <c r="L163" s="6">
        <f>J163*'Input Data'!AG177</f>
        <v>0</v>
      </c>
      <c r="M163" s="6">
        <f t="shared" si="5"/>
        <v>127.36499999999999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Data'!R178</f>
        <v>93.8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116.8</v>
      </c>
      <c r="K164" s="6">
        <f>J164*'Input Data'!AF178</f>
        <v>5.84</v>
      </c>
      <c r="L164" s="6">
        <f>J164*'Input Data'!AG178</f>
        <v>0</v>
      </c>
      <c r="M164" s="6">
        <f t="shared" si="5"/>
        <v>122.64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Data'!R179</f>
        <v>101.5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124.5</v>
      </c>
      <c r="K165" s="6">
        <f>J165*'Input Data'!AF179</f>
        <v>6.2250000000000005</v>
      </c>
      <c r="L165" s="6">
        <f>J165*'Input Data'!AG179</f>
        <v>0</v>
      </c>
      <c r="M165" s="6">
        <f t="shared" si="5"/>
        <v>130.72499999999999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Data'!R180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Data'!R181</f>
        <v>109.5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126.5</v>
      </c>
      <c r="K167" s="6">
        <f>J167*'Input Data'!AF181</f>
        <v>6.3250000000000002</v>
      </c>
      <c r="L167" s="6">
        <f>J167*'Input Data'!AG181</f>
        <v>0</v>
      </c>
      <c r="M167" s="6">
        <f t="shared" si="5"/>
        <v>132.82499999999999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Data'!R182</f>
        <v>105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128</v>
      </c>
      <c r="K168" s="6">
        <f>J168*'Input Data'!AF182</f>
        <v>6.4</v>
      </c>
      <c r="L168" s="6">
        <f>J168*'Input Data'!AG182</f>
        <v>0</v>
      </c>
      <c r="M168" s="6">
        <f t="shared" si="5"/>
        <v>134.4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Data'!R183</f>
        <v>96.8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119.8</v>
      </c>
      <c r="K169" s="6">
        <f>J169*'Input Data'!AF183</f>
        <v>5.99</v>
      </c>
      <c r="L169" s="6">
        <f>J169*'Input Data'!AG183</f>
        <v>0</v>
      </c>
      <c r="M169" s="6">
        <f t="shared" si="5"/>
        <v>125.78999999999999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Data'!R184</f>
        <v>118.6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141.6</v>
      </c>
      <c r="K170" s="6">
        <f>J170*'Input Data'!AF184</f>
        <v>7.08</v>
      </c>
      <c r="L170" s="6">
        <f>J170*'Input Data'!AG184</f>
        <v>0</v>
      </c>
      <c r="M170" s="6">
        <f t="shared" si="5"/>
        <v>148.68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Data'!R185</f>
        <v>121.1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144.1</v>
      </c>
      <c r="K171" s="6">
        <f>J171*'Input Data'!AF185</f>
        <v>7.2050000000000001</v>
      </c>
      <c r="L171" s="6">
        <f>J171*'Input Data'!AG185</f>
        <v>0</v>
      </c>
      <c r="M171" s="6">
        <f t="shared" si="5"/>
        <v>151.30500000000001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Data'!R186</f>
        <v>105.1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128.1</v>
      </c>
      <c r="K172" s="6">
        <f>J172*'Input Data'!AF186</f>
        <v>6.4050000000000002</v>
      </c>
      <c r="L172" s="6">
        <f>J172*'Input Data'!AG186</f>
        <v>0</v>
      </c>
      <c r="M172" s="6">
        <f t="shared" si="5"/>
        <v>134.505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Data'!R187</f>
        <v>104.3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121.3</v>
      </c>
      <c r="K173" s="6">
        <f>J173*'Input Data'!AF187</f>
        <v>6.0650000000000004</v>
      </c>
      <c r="L173" s="6">
        <f>J173*'Input Data'!AG187</f>
        <v>0</v>
      </c>
      <c r="M173" s="6">
        <f t="shared" si="5"/>
        <v>127.36499999999999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Data'!R188</f>
        <v>101.2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124.2</v>
      </c>
      <c r="K174" s="6">
        <f>J174*'Input Data'!AF188</f>
        <v>6.2100000000000009</v>
      </c>
      <c r="L174" s="6">
        <f>J174*'Input Data'!AG188</f>
        <v>0</v>
      </c>
      <c r="M174" s="6">
        <f t="shared" si="5"/>
        <v>130.41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Data'!R189</f>
        <v>92.7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115.7</v>
      </c>
      <c r="K175" s="6">
        <f>J175*'Input Data'!AF189</f>
        <v>5.7850000000000001</v>
      </c>
      <c r="L175" s="6">
        <f>J175*'Input Data'!AG189</f>
        <v>0</v>
      </c>
      <c r="M175" s="6">
        <f t="shared" si="5"/>
        <v>121.485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Data'!R190</f>
        <v>112.7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135.69999999999999</v>
      </c>
      <c r="K176" s="6">
        <f>J176*'Input Data'!AF190</f>
        <v>6.7850000000000001</v>
      </c>
      <c r="L176" s="6">
        <f>J176*'Input Data'!AG190</f>
        <v>0</v>
      </c>
      <c r="M176" s="6">
        <f t="shared" si="5"/>
        <v>142.48499999999999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Data'!R191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Data'!R192</f>
        <v>108.2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116.2</v>
      </c>
      <c r="K178" s="6">
        <f>J178*'Input Data'!AF192</f>
        <v>5.8100000000000005</v>
      </c>
      <c r="L178" s="6">
        <f>J178*'Input Data'!AG192</f>
        <v>0</v>
      </c>
      <c r="M178" s="6">
        <f t="shared" si="5"/>
        <v>122.01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Data'!R193</f>
        <v>105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122</v>
      </c>
      <c r="K179" s="6">
        <f>J179*'Input Data'!AF193</f>
        <v>6.1000000000000005</v>
      </c>
      <c r="L179" s="6">
        <f>J179*'Input Data'!AG193</f>
        <v>0</v>
      </c>
      <c r="M179" s="6">
        <f t="shared" si="5"/>
        <v>128.1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Data'!R194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Data'!R195</f>
        <v>107.3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115.3</v>
      </c>
      <c r="K181" s="6">
        <f>J181*'Input Data'!AF195</f>
        <v>5.7650000000000006</v>
      </c>
      <c r="L181" s="6">
        <f>J181*'Input Data'!AG195</f>
        <v>0</v>
      </c>
      <c r="M181" s="6">
        <f t="shared" si="5"/>
        <v>121.065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Data'!R196</f>
        <v>107.3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124.3</v>
      </c>
      <c r="K182" s="6">
        <f>J182*'Input Data'!AF196</f>
        <v>6.2149999999999999</v>
      </c>
      <c r="L182" s="6">
        <f>J182*'Input Data'!AG196</f>
        <v>0</v>
      </c>
      <c r="M182" s="6">
        <f t="shared" si="5"/>
        <v>130.51499999999999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Data'!R197</f>
        <v>95.3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118.3</v>
      </c>
      <c r="K183" s="6">
        <f>J183*'Input Data'!AF197</f>
        <v>5.915</v>
      </c>
      <c r="L183" s="6">
        <f>J183*'Input Data'!AG197</f>
        <v>0</v>
      </c>
      <c r="M183" s="6">
        <f t="shared" si="5"/>
        <v>124.215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Data'!R198</f>
        <v>95.3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118.3</v>
      </c>
      <c r="K184" s="6">
        <f>J184*'Input Data'!AF198</f>
        <v>5.915</v>
      </c>
      <c r="L184" s="6">
        <f>J184*'Input Data'!AG198</f>
        <v>0</v>
      </c>
      <c r="M184" s="6">
        <f t="shared" si="5"/>
        <v>124.215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Data'!R199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Data'!R200</f>
        <v>113.2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121.2</v>
      </c>
      <c r="K186" s="6">
        <f>J186*'Input Data'!AF200</f>
        <v>6.0600000000000005</v>
      </c>
      <c r="L186" s="6">
        <f>J186*'Input Data'!AG200</f>
        <v>0</v>
      </c>
      <c r="M186" s="6">
        <f t="shared" si="5"/>
        <v>127.26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Data'!R201</f>
        <v>113.2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130.19999999999999</v>
      </c>
      <c r="K187" s="6">
        <f>J187*'Input Data'!AF201</f>
        <v>6.51</v>
      </c>
      <c r="L187" s="6">
        <f>J187*'Input Data'!AG201</f>
        <v>0</v>
      </c>
      <c r="M187" s="6">
        <f t="shared" si="5"/>
        <v>136.70999999999998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Data'!R202</f>
        <v>100.5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123.5</v>
      </c>
      <c r="K188" s="6">
        <f>J188*'Input Data'!AF202</f>
        <v>6.1750000000000007</v>
      </c>
      <c r="L188" s="6">
        <f>J188*'Input Data'!AG202</f>
        <v>0</v>
      </c>
      <c r="M188" s="6">
        <f t="shared" si="5"/>
        <v>129.67500000000001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Data'!R203</f>
        <v>101.8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115.8</v>
      </c>
      <c r="K189" s="6">
        <f>J189*'Input Data'!AF203</f>
        <v>5.79</v>
      </c>
      <c r="L189" s="6">
        <f>J189*'Input Data'!AG203</f>
        <v>0</v>
      </c>
      <c r="M189" s="6">
        <f t="shared" si="5"/>
        <v>121.59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Data'!R204</f>
        <v>101.8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124.8</v>
      </c>
      <c r="K190" s="6">
        <f>J190*'Input Data'!AF204</f>
        <v>6.24</v>
      </c>
      <c r="L190" s="6">
        <f>J190*'Input Data'!AG204</f>
        <v>0</v>
      </c>
      <c r="M190" s="6">
        <f t="shared" si="5"/>
        <v>131.04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Data'!R205</f>
        <v>108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131</v>
      </c>
      <c r="K191" s="6">
        <f>J191*'Input Data'!AF205</f>
        <v>6.5500000000000007</v>
      </c>
      <c r="L191" s="6">
        <f>J191*'Input Data'!AG205</f>
        <v>0</v>
      </c>
      <c r="M191" s="6">
        <f t="shared" si="5"/>
        <v>137.55000000000001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Data'!R206</f>
        <v>106.2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114.2</v>
      </c>
      <c r="K192" s="6">
        <f>J192*'Input Data'!AF206</f>
        <v>5.7100000000000009</v>
      </c>
      <c r="L192" s="6">
        <f>J192*'Input Data'!AG206</f>
        <v>0</v>
      </c>
      <c r="M192" s="6">
        <f t="shared" si="5"/>
        <v>119.91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Data'!R207</f>
        <v>106.2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123.2</v>
      </c>
      <c r="K193" s="6">
        <f>J193*'Input Data'!AF207</f>
        <v>6.16</v>
      </c>
      <c r="L193" s="6">
        <f>J193*'Input Data'!AG207</f>
        <v>0</v>
      </c>
      <c r="M193" s="6">
        <f t="shared" si="5"/>
        <v>129.36000000000001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Data'!R208</f>
        <v>94.8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117.8</v>
      </c>
      <c r="K194" s="6">
        <f>J194*'Input Data'!AF208</f>
        <v>5.8900000000000006</v>
      </c>
      <c r="L194" s="6">
        <f>J194*'Input Data'!AG208</f>
        <v>0</v>
      </c>
      <c r="M194" s="6">
        <f t="shared" si="5"/>
        <v>123.69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Data'!R209</f>
        <v>105.1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113.1</v>
      </c>
      <c r="K195" s="6">
        <f>J195*'Input Data'!AF209</f>
        <v>5.6550000000000002</v>
      </c>
      <c r="L195" s="6">
        <f>J195*'Input Data'!AG209</f>
        <v>0</v>
      </c>
      <c r="M195" s="6">
        <f t="shared" si="5"/>
        <v>118.755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Data'!R210</f>
        <v>105.1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122.1</v>
      </c>
      <c r="K196" s="6">
        <f>J196*'Input Data'!AF210</f>
        <v>6.1050000000000004</v>
      </c>
      <c r="L196" s="6">
        <f>J196*'Input Data'!AG210</f>
        <v>0</v>
      </c>
      <c r="M196" s="6">
        <f t="shared" si="5"/>
        <v>128.20499999999998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Data'!R211</f>
        <v>102.2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125.2</v>
      </c>
      <c r="K197" s="6">
        <f>J197*'Input Data'!AF211</f>
        <v>6.2600000000000007</v>
      </c>
      <c r="L197" s="6">
        <f>J197*'Input Data'!AG211</f>
        <v>0</v>
      </c>
      <c r="M197" s="6">
        <f t="shared" si="5"/>
        <v>131.46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Data'!R212</f>
        <v>93.7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107.7</v>
      </c>
      <c r="K198" s="6">
        <f>J198*'Input Data'!AF212</f>
        <v>5.3850000000000007</v>
      </c>
      <c r="L198" s="6">
        <f>J198*'Input Data'!AG212</f>
        <v>0</v>
      </c>
      <c r="M198" s="6">
        <f t="shared" si="5"/>
        <v>113.08500000000001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Data'!R213</f>
        <v>93.7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116.7</v>
      </c>
      <c r="K199" s="6">
        <f>J199*'Input Data'!AF213</f>
        <v>5.8350000000000009</v>
      </c>
      <c r="L199" s="6">
        <f>J199*'Input Data'!AG213</f>
        <v>0</v>
      </c>
      <c r="M199" s="6">
        <f t="shared" si="5"/>
        <v>122.535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Data'!R214</f>
        <v>113.7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136.69999999999999</v>
      </c>
      <c r="K200" s="6">
        <f>J200*'Input Data'!AF214</f>
        <v>6.835</v>
      </c>
      <c r="L200" s="6">
        <f>J200*'Input Data'!AG214</f>
        <v>0</v>
      </c>
      <c r="M200" s="6">
        <f t="shared" si="5"/>
        <v>143.535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Data'!R215</f>
        <v>106.5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123.5</v>
      </c>
      <c r="K201" s="6">
        <f>J201*'Input Data'!AF215</f>
        <v>6.1750000000000007</v>
      </c>
      <c r="L201" s="6">
        <f>J201*'Input Data'!AG215</f>
        <v>0</v>
      </c>
      <c r="M201" s="6">
        <f t="shared" si="5"/>
        <v>129.67500000000001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Data'!R216</f>
        <v>107.9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124.9</v>
      </c>
      <c r="K202" s="6">
        <f>J202*'Input Data'!AF216</f>
        <v>6.245000000000001</v>
      </c>
      <c r="L202" s="6">
        <f>J202*'Input Data'!AG216</f>
        <v>0</v>
      </c>
      <c r="M202" s="6">
        <f t="shared" si="5"/>
        <v>131.14500000000001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Data'!R217</f>
        <v>104.5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127.5</v>
      </c>
      <c r="K203" s="6">
        <f>J203*'Input Data'!AF217</f>
        <v>6.375</v>
      </c>
      <c r="L203" s="6">
        <f>J203*'Input Data'!AG217</f>
        <v>0</v>
      </c>
      <c r="M203" s="6">
        <f t="shared" si="5"/>
        <v>133.875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Data'!R218</f>
        <v>96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119</v>
      </c>
      <c r="K204" s="6">
        <f>J204*'Input Data'!AF218</f>
        <v>5.95</v>
      </c>
      <c r="L204" s="6">
        <f>J204*'Input Data'!AG218</f>
        <v>0</v>
      </c>
      <c r="M204" s="6">
        <f t="shared" si="5"/>
        <v>124.95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Data'!R219</f>
        <v>116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139</v>
      </c>
      <c r="K205" s="6">
        <f>J205*'Input Data'!AF219</f>
        <v>6.95</v>
      </c>
      <c r="L205" s="6">
        <f>J205*'Input Data'!AG219</f>
        <v>0</v>
      </c>
      <c r="M205" s="6">
        <f t="shared" si="5"/>
        <v>145.94999999999999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Data'!R220</f>
        <v>103.8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120.8</v>
      </c>
      <c r="K206" s="6">
        <f>J206*'Input Data'!AF220</f>
        <v>6.04</v>
      </c>
      <c r="L206" s="6">
        <f>J206*'Input Data'!AG220</f>
        <v>0</v>
      </c>
      <c r="M206" s="6">
        <f t="shared" si="5"/>
        <v>126.84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Data'!R221</f>
        <v>92.3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115.3</v>
      </c>
      <c r="K207" s="6">
        <f>J207*'Input Data'!AF221</f>
        <v>5.7650000000000006</v>
      </c>
      <c r="L207" s="6">
        <f>J207*'Input Data'!AG221</f>
        <v>0</v>
      </c>
      <c r="M207" s="6">
        <f t="shared" ref="M207:M270" si="7">SUM(J207:L207)</f>
        <v>121.065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Data'!R222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Data'!R223</f>
        <v>106.6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114.6</v>
      </c>
      <c r="K209" s="6">
        <f>J209*'Input Data'!AF223</f>
        <v>5.73</v>
      </c>
      <c r="L209" s="6">
        <f>J209*'Input Data'!AG223</f>
        <v>0</v>
      </c>
      <c r="M209" s="6">
        <f t="shared" si="7"/>
        <v>120.33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Data'!R224</f>
        <v>106.6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123.6</v>
      </c>
      <c r="K210" s="6">
        <f>J210*'Input Data'!AF224</f>
        <v>6.18</v>
      </c>
      <c r="L210" s="6">
        <f>J210*'Input Data'!AG224</f>
        <v>0</v>
      </c>
      <c r="M210" s="6">
        <f t="shared" si="7"/>
        <v>129.78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Data'!R225</f>
        <v>93.9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116.9</v>
      </c>
      <c r="K211" s="6">
        <f>J211*'Input Data'!AF225</f>
        <v>5.8450000000000006</v>
      </c>
      <c r="L211" s="6">
        <f>J211*'Input Data'!AG225</f>
        <v>0</v>
      </c>
      <c r="M211" s="6">
        <f t="shared" si="7"/>
        <v>122.745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Data'!R226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Data'!R227</f>
        <v>106.1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114.1</v>
      </c>
      <c r="K213" s="6">
        <f>J213*'Input Data'!AF227</f>
        <v>5.7050000000000001</v>
      </c>
      <c r="L213" s="6">
        <f>J213*'Input Data'!AG227</f>
        <v>0</v>
      </c>
      <c r="M213" s="6">
        <f t="shared" si="7"/>
        <v>119.80499999999999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Data'!R228</f>
        <v>106.1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123.1</v>
      </c>
      <c r="K214" s="6">
        <f>J214*'Input Data'!AF228</f>
        <v>6.1550000000000002</v>
      </c>
      <c r="L214" s="6">
        <f>J214*'Input Data'!AG228</f>
        <v>0</v>
      </c>
      <c r="M214" s="6">
        <f t="shared" si="7"/>
        <v>129.255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Data'!R229</f>
        <v>94.7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108.7</v>
      </c>
      <c r="K215" s="6">
        <f>J215*'Input Data'!AF229</f>
        <v>5.4350000000000005</v>
      </c>
      <c r="L215" s="6">
        <f>J215*'Input Data'!AG229</f>
        <v>0</v>
      </c>
      <c r="M215" s="6">
        <f t="shared" si="7"/>
        <v>114.13500000000001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Data'!R230</f>
        <v>94.7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117.7</v>
      </c>
      <c r="K216" s="6">
        <f>J216*'Input Data'!AF230</f>
        <v>5.8850000000000007</v>
      </c>
      <c r="L216" s="6">
        <f>J216*'Input Data'!AG230</f>
        <v>0</v>
      </c>
      <c r="M216" s="6">
        <f t="shared" si="7"/>
        <v>123.58500000000001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Data'!R231</f>
        <v>57.3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80.3</v>
      </c>
      <c r="K217" s="6">
        <f>J217*'Input Data'!AF231</f>
        <v>4.0149999999999997</v>
      </c>
      <c r="L217" s="6">
        <f>J217*'Input Data'!AG231</f>
        <v>0</v>
      </c>
      <c r="M217" s="6">
        <f t="shared" si="7"/>
        <v>84.314999999999998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Data'!R232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Data'!R233</f>
        <v>107.9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124.9</v>
      </c>
      <c r="K219" s="6">
        <f>J219*'Input Data'!AF233</f>
        <v>6.245000000000001</v>
      </c>
      <c r="L219" s="6">
        <f>J219*'Input Data'!AG233</f>
        <v>0</v>
      </c>
      <c r="M219" s="6">
        <f t="shared" si="7"/>
        <v>131.14500000000001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Data'!R234</f>
        <v>103.7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126.7</v>
      </c>
      <c r="K220" s="6">
        <f>J220*'Input Data'!AF234</f>
        <v>6.3350000000000009</v>
      </c>
      <c r="L220" s="6">
        <f>J220*'Input Data'!AG234</f>
        <v>0</v>
      </c>
      <c r="M220" s="6">
        <f t="shared" si="7"/>
        <v>133.035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Data'!R235</f>
        <v>95.5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118.5</v>
      </c>
      <c r="K221" s="6">
        <f>J221*'Input Data'!AF235</f>
        <v>5.9250000000000007</v>
      </c>
      <c r="L221" s="6">
        <f>J221*'Input Data'!AG235</f>
        <v>0</v>
      </c>
      <c r="M221" s="6">
        <f t="shared" si="7"/>
        <v>124.425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Data'!R236</f>
        <v>114.7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137.69999999999999</v>
      </c>
      <c r="K222" s="6">
        <f>J222*'Input Data'!AF236</f>
        <v>6.8849999999999998</v>
      </c>
      <c r="L222" s="6">
        <f>J222*'Input Data'!AG236</f>
        <v>0</v>
      </c>
      <c r="M222" s="6">
        <f t="shared" si="7"/>
        <v>144.58499999999998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Data'!R237</f>
        <v>117.2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140.19999999999999</v>
      </c>
      <c r="K223" s="6">
        <f>J223*'Input Data'!AF237</f>
        <v>7.01</v>
      </c>
      <c r="L223" s="6">
        <f>J223*'Input Data'!AG237</f>
        <v>0</v>
      </c>
      <c r="M223" s="6">
        <f t="shared" si="7"/>
        <v>147.20999999999998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Data'!R238</f>
        <v>101.2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124.2</v>
      </c>
      <c r="K224" s="6">
        <f>J224*'Input Data'!AF238</f>
        <v>6.2100000000000009</v>
      </c>
      <c r="L224" s="6">
        <f>J224*'Input Data'!AG238</f>
        <v>0</v>
      </c>
      <c r="M224" s="6">
        <f t="shared" si="7"/>
        <v>130.41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Data'!R239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Data'!R240</f>
        <v>104.2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112.2</v>
      </c>
      <c r="K226" s="6">
        <f>J226*'Input Data'!AF240</f>
        <v>5.61</v>
      </c>
      <c r="L226" s="6">
        <f>J226*'Input Data'!AG240</f>
        <v>0</v>
      </c>
      <c r="M226" s="6">
        <f t="shared" si="7"/>
        <v>117.81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Data'!R241</f>
        <v>104.2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121.2</v>
      </c>
      <c r="K227" s="6">
        <f>J227*'Input Data'!AF241</f>
        <v>6.0600000000000005</v>
      </c>
      <c r="L227" s="6">
        <f>J227*'Input Data'!AG241</f>
        <v>0</v>
      </c>
      <c r="M227" s="6">
        <f t="shared" si="7"/>
        <v>127.26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Data'!R242</f>
        <v>93.4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107.4</v>
      </c>
      <c r="K228" s="6">
        <f>J228*'Input Data'!AF242</f>
        <v>5.370000000000001</v>
      </c>
      <c r="L228" s="6">
        <f>J228*'Input Data'!AG242</f>
        <v>0</v>
      </c>
      <c r="M228" s="6">
        <f t="shared" si="7"/>
        <v>112.77000000000001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Data'!R243</f>
        <v>93.4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116.4</v>
      </c>
      <c r="K229" s="6">
        <f>J229*'Input Data'!AF243</f>
        <v>5.82</v>
      </c>
      <c r="L229" s="6">
        <f>J229*'Input Data'!AG243</f>
        <v>0</v>
      </c>
      <c r="M229" s="6">
        <f t="shared" si="7"/>
        <v>122.22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Data'!R244</f>
        <v>106.4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114.4</v>
      </c>
      <c r="K230" s="6">
        <f>J230*'Input Data'!AF244</f>
        <v>5.7200000000000006</v>
      </c>
      <c r="L230" s="6">
        <f>J230*'Input Data'!AG244</f>
        <v>0</v>
      </c>
      <c r="M230" s="6">
        <f t="shared" si="7"/>
        <v>120.12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Data'!R245</f>
        <v>106.4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123.4</v>
      </c>
      <c r="K231" s="6">
        <f>J231*'Input Data'!AF245</f>
        <v>6.1700000000000008</v>
      </c>
      <c r="L231" s="6">
        <f>J231*'Input Data'!AG245</f>
        <v>0</v>
      </c>
      <c r="M231" s="6">
        <f t="shared" si="7"/>
        <v>129.57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Data'!R246</f>
        <v>94.8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117.8</v>
      </c>
      <c r="K232" s="6">
        <f>J232*'Input Data'!AF246</f>
        <v>5.8900000000000006</v>
      </c>
      <c r="L232" s="6">
        <f>J232*'Input Data'!AG246</f>
        <v>0</v>
      </c>
      <c r="M232" s="6">
        <f t="shared" si="7"/>
        <v>123.69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Data'!R247</f>
        <v>108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125</v>
      </c>
      <c r="K233" s="6">
        <f>J233*'Input Data'!AF247</f>
        <v>6.25</v>
      </c>
      <c r="L233" s="6">
        <f>J233*'Input Data'!AG247</f>
        <v>0</v>
      </c>
      <c r="M233" s="6">
        <f t="shared" si="7"/>
        <v>131.25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Data'!R248</f>
        <v>107.6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130.6</v>
      </c>
      <c r="K234" s="6">
        <f>J234*'Input Data'!AF248</f>
        <v>6.53</v>
      </c>
      <c r="L234" s="6">
        <f>J234*'Input Data'!AG248</f>
        <v>0</v>
      </c>
      <c r="M234" s="6">
        <f t="shared" si="7"/>
        <v>137.13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Data'!R249</f>
        <v>100.9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123.9</v>
      </c>
      <c r="K235" s="6">
        <f>J235*'Input Data'!AF249</f>
        <v>6.1950000000000003</v>
      </c>
      <c r="L235" s="6">
        <f>J235*'Input Data'!AG249</f>
        <v>0</v>
      </c>
      <c r="M235" s="6">
        <f t="shared" si="7"/>
        <v>130.095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Data'!R250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Data'!R251</f>
        <v>105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122</v>
      </c>
      <c r="K237" s="6">
        <f>J237*'Input Data'!AF251</f>
        <v>6.1000000000000005</v>
      </c>
      <c r="L237" s="6">
        <f>J237*'Input Data'!AG251</f>
        <v>0</v>
      </c>
      <c r="M237" s="6">
        <f t="shared" si="7"/>
        <v>128.1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Data'!R252</f>
        <v>97.9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120.9</v>
      </c>
      <c r="K238" s="6">
        <f>J238*'Input Data'!AF252</f>
        <v>6.0450000000000008</v>
      </c>
      <c r="L238" s="6">
        <f>J238*'Input Data'!AG252</f>
        <v>0</v>
      </c>
      <c r="M238" s="6">
        <f t="shared" si="7"/>
        <v>126.94500000000001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Data'!R253</f>
        <v>93.4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107.4</v>
      </c>
      <c r="K239" s="6">
        <f>J239*'Input Data'!AF253</f>
        <v>5.370000000000001</v>
      </c>
      <c r="L239" s="6">
        <f>J239*'Input Data'!AG253</f>
        <v>0</v>
      </c>
      <c r="M239" s="6">
        <f t="shared" si="7"/>
        <v>112.77000000000001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Data'!R254</f>
        <v>93.4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116.4</v>
      </c>
      <c r="K240" s="6">
        <f>J240*'Input Data'!AF254</f>
        <v>5.82</v>
      </c>
      <c r="L240" s="6">
        <f>J240*'Input Data'!AG254</f>
        <v>0</v>
      </c>
      <c r="M240" s="6">
        <f t="shared" si="7"/>
        <v>122.22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Data'!R255</f>
        <v>113.4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136.4</v>
      </c>
      <c r="K241" s="6">
        <f>J241*'Input Data'!AF255</f>
        <v>6.82</v>
      </c>
      <c r="L241" s="6">
        <f>J241*'Input Data'!AG255</f>
        <v>0</v>
      </c>
      <c r="M241" s="6">
        <f t="shared" si="7"/>
        <v>143.22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Data'!R256</f>
        <v>123.5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130.5</v>
      </c>
      <c r="K242" s="6">
        <f>J242*'Input Data'!AF256</f>
        <v>6.5250000000000004</v>
      </c>
      <c r="L242" s="6">
        <f>J242*'Input Data'!AG256</f>
        <v>0</v>
      </c>
      <c r="M242" s="6">
        <f t="shared" si="7"/>
        <v>137.02500000000001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Data'!R257</f>
        <v>123.5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142.5</v>
      </c>
      <c r="K243" s="6">
        <f>J243*'Input Data'!AF257</f>
        <v>7.125</v>
      </c>
      <c r="L243" s="6">
        <f>J243*'Input Data'!AG257</f>
        <v>0</v>
      </c>
      <c r="M243" s="6">
        <f t="shared" si="7"/>
        <v>149.625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Data'!R258</f>
        <v>114.2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138.69999999999999</v>
      </c>
      <c r="K244" s="6">
        <f>J244*'Input Data'!AF258</f>
        <v>6.9349999999999996</v>
      </c>
      <c r="L244" s="6">
        <f>J244*'Input Data'!AG258</f>
        <v>0</v>
      </c>
      <c r="M244" s="6">
        <f t="shared" si="7"/>
        <v>145.63499999999999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Data'!R259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Data'!R260</f>
        <v>124.43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131.43</v>
      </c>
      <c r="K246" s="6">
        <f>J246*'Input Data'!AF260</f>
        <v>6.5715000000000003</v>
      </c>
      <c r="L246" s="6">
        <f>J246*'Input Data'!AG260</f>
        <v>0</v>
      </c>
      <c r="M246" s="6">
        <f t="shared" si="7"/>
        <v>138.00150000000002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Data'!R261</f>
        <v>124.43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143.43</v>
      </c>
      <c r="K247" s="6">
        <f>J247*'Input Data'!AF261</f>
        <v>7.1715000000000009</v>
      </c>
      <c r="L247" s="6">
        <f>J247*'Input Data'!AG261</f>
        <v>0</v>
      </c>
      <c r="M247" s="6">
        <f t="shared" si="7"/>
        <v>150.60150000000002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Data'!R262</f>
        <v>112.03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125.03</v>
      </c>
      <c r="K248" s="6">
        <f>J248*'Input Data'!AF262</f>
        <v>6.2515000000000001</v>
      </c>
      <c r="L248" s="6">
        <f>J248*'Input Data'!AG262</f>
        <v>0</v>
      </c>
      <c r="M248" s="6">
        <f t="shared" si="7"/>
        <v>131.28149999999999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Data'!R263</f>
        <v>112.03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136.53</v>
      </c>
      <c r="K249" s="6">
        <f>J249*'Input Data'!AF263</f>
        <v>6.8265000000000002</v>
      </c>
      <c r="L249" s="6">
        <f>J249*'Input Data'!AG263</f>
        <v>0</v>
      </c>
      <c r="M249" s="6">
        <f t="shared" si="7"/>
        <v>143.35650000000001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Data'!R264</f>
        <v>132.03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145.03</v>
      </c>
      <c r="K250" s="6">
        <f>J250*'Input Data'!AF264</f>
        <v>7.2515000000000001</v>
      </c>
      <c r="L250" s="6">
        <f>J250*'Input Data'!AG264</f>
        <v>0</v>
      </c>
      <c r="M250" s="6">
        <f t="shared" si="7"/>
        <v>152.28149999999999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Data'!R265</f>
        <v>132.03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156.53</v>
      </c>
      <c r="K251" s="6">
        <f>J251*'Input Data'!AF265</f>
        <v>7.8265000000000002</v>
      </c>
      <c r="L251" s="6">
        <f>J251*'Input Data'!AG265</f>
        <v>0</v>
      </c>
      <c r="M251" s="6">
        <f t="shared" si="7"/>
        <v>164.35650000000001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Data'!R266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Data'!R267</f>
        <v>124.83000000000001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131.83000000000001</v>
      </c>
      <c r="K253" s="6">
        <f>J253*'Input Data'!AF267</f>
        <v>6.5915000000000008</v>
      </c>
      <c r="L253" s="6">
        <f>J253*'Input Data'!AG267</f>
        <v>0</v>
      </c>
      <c r="M253" s="6">
        <f t="shared" si="7"/>
        <v>138.42150000000001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Data'!R268</f>
        <v>124.83000000000001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143.83000000000001</v>
      </c>
      <c r="K254" s="6">
        <f>J254*'Input Data'!AF268</f>
        <v>7.1915000000000013</v>
      </c>
      <c r="L254" s="6">
        <f>J254*'Input Data'!AG268</f>
        <v>0</v>
      </c>
      <c r="M254" s="6">
        <f t="shared" si="7"/>
        <v>151.0215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Data'!R269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Data'!R270</f>
        <v>125.13000000000001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132.13</v>
      </c>
      <c r="K256" s="6">
        <f>J256*'Input Data'!AF270</f>
        <v>6.6065000000000005</v>
      </c>
      <c r="L256" s="6">
        <f>J256*'Input Data'!AG270</f>
        <v>0</v>
      </c>
      <c r="M256" s="6">
        <f t="shared" si="7"/>
        <v>138.73650000000001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Data'!R271</f>
        <v>125.13000000000001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144.13</v>
      </c>
      <c r="K257" s="6">
        <f>J257*'Input Data'!AF271</f>
        <v>7.2065000000000001</v>
      </c>
      <c r="L257" s="6">
        <f>J257*'Input Data'!AG271</f>
        <v>0</v>
      </c>
      <c r="M257" s="6">
        <f t="shared" si="7"/>
        <v>151.3365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Data'!R272</f>
        <v>112.73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137.23000000000002</v>
      </c>
      <c r="K258" s="6">
        <f>J258*'Input Data'!AF272</f>
        <v>6.8615000000000013</v>
      </c>
      <c r="L258" s="6">
        <f>J258*'Input Data'!AG272</f>
        <v>0</v>
      </c>
      <c r="M258" s="6">
        <f t="shared" si="7"/>
        <v>144.09150000000002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Data'!R273</f>
        <v>132.72999999999999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145.72999999999999</v>
      </c>
      <c r="K259" s="6">
        <f>J259*'Input Data'!AF273</f>
        <v>7.2865000000000002</v>
      </c>
      <c r="L259" s="6">
        <f>J259*'Input Data'!AG273</f>
        <v>0</v>
      </c>
      <c r="M259" s="6">
        <f t="shared" si="7"/>
        <v>153.01649999999998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Data'!R274</f>
        <v>132.72999999999999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157.22999999999999</v>
      </c>
      <c r="K260" s="6">
        <f>J260*'Input Data'!AF274</f>
        <v>7.8614999999999995</v>
      </c>
      <c r="L260" s="6">
        <f>J260*'Input Data'!AG274</f>
        <v>0</v>
      </c>
      <c r="M260" s="6">
        <f t="shared" si="7"/>
        <v>165.0915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Data'!R275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Data'!R276</f>
        <v>122.9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129.9</v>
      </c>
      <c r="K262" s="6">
        <f>J262*'Input Data'!AF276</f>
        <v>6.495000000000001</v>
      </c>
      <c r="L262" s="6">
        <f>J262*'Input Data'!AG276</f>
        <v>0</v>
      </c>
      <c r="M262" s="6">
        <f t="shared" si="7"/>
        <v>136.39500000000001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Data'!R277</f>
        <v>122.9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141.9</v>
      </c>
      <c r="K263" s="6">
        <f>J263*'Input Data'!AF277</f>
        <v>7.0950000000000006</v>
      </c>
      <c r="L263" s="6">
        <f>J263*'Input Data'!AG277</f>
        <v>0</v>
      </c>
      <c r="M263" s="6">
        <f t="shared" si="7"/>
        <v>148.995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Data'!R278</f>
        <v>113.6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138.1</v>
      </c>
      <c r="K264" s="6">
        <f>J264*'Input Data'!AF278</f>
        <v>6.9050000000000002</v>
      </c>
      <c r="L264" s="6">
        <f>J264*'Input Data'!AG278</f>
        <v>0</v>
      </c>
      <c r="M264" s="6">
        <f t="shared" si="7"/>
        <v>145.005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Data'!R279</f>
        <v>109.1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133.6</v>
      </c>
      <c r="K265" s="6">
        <f>J265*'Input Data'!AF279</f>
        <v>6.68</v>
      </c>
      <c r="L265" s="6">
        <f>J265*'Input Data'!AG279</f>
        <v>0</v>
      </c>
      <c r="M265" s="6">
        <f t="shared" si="7"/>
        <v>140.28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Data'!R280</f>
        <v>155.6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180.1</v>
      </c>
      <c r="K266" s="6">
        <f>J266*'Input Data'!AF280</f>
        <v>9.0050000000000008</v>
      </c>
      <c r="L266" s="6">
        <f>J266*'Input Data'!AG280</f>
        <v>0</v>
      </c>
      <c r="M266" s="6">
        <f t="shared" si="7"/>
        <v>189.10499999999999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Data'!R281</f>
        <v>123.3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130.30000000000001</v>
      </c>
      <c r="K267" s="6">
        <f>J267*'Input Data'!AF281</f>
        <v>6.5150000000000006</v>
      </c>
      <c r="L267" s="6">
        <f>J267*'Input Data'!AG281</f>
        <v>0</v>
      </c>
      <c r="M267" s="6">
        <f t="shared" si="7"/>
        <v>136.815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Data'!R282</f>
        <v>123.3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142.30000000000001</v>
      </c>
      <c r="K268" s="6">
        <f>J268*'Input Data'!AF282</f>
        <v>7.1150000000000011</v>
      </c>
      <c r="L268" s="6">
        <f>J268*'Input Data'!AG282</f>
        <v>0</v>
      </c>
      <c r="M268" s="6">
        <f t="shared" si="7"/>
        <v>149.41500000000002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Data'!R283</f>
        <v>113.9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138.4</v>
      </c>
      <c r="K269" s="6">
        <f>J269*'Input Data'!AF283</f>
        <v>6.9200000000000008</v>
      </c>
      <c r="L269" s="6">
        <f>J269*'Input Data'!AG283</f>
        <v>0</v>
      </c>
      <c r="M269" s="6">
        <f t="shared" si="7"/>
        <v>145.32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Data'!R284</f>
        <v>109.4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133.9</v>
      </c>
      <c r="K270" s="6">
        <f>J270*'Input Data'!AF284</f>
        <v>6.6950000000000003</v>
      </c>
      <c r="L270" s="6">
        <f>J270*'Input Data'!AG284</f>
        <v>0</v>
      </c>
      <c r="M270" s="6">
        <f t="shared" si="7"/>
        <v>140.595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Data'!R285</f>
        <v>129.4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153.9</v>
      </c>
      <c r="K271" s="6">
        <f>J271*'Input Data'!AF285</f>
        <v>7.6950000000000003</v>
      </c>
      <c r="L271" s="6">
        <f>J271*'Input Data'!AG285</f>
        <v>0</v>
      </c>
      <c r="M271" s="6">
        <f t="shared" ref="M271:M334" si="9">SUM(J271:L271)</f>
        <v>161.595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Data'!R286</f>
        <v>123.1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130.1</v>
      </c>
      <c r="K272" s="6">
        <f>J272*'Input Data'!AF286</f>
        <v>6.5049999999999999</v>
      </c>
      <c r="L272" s="6">
        <f>J272*'Input Data'!AG286</f>
        <v>0</v>
      </c>
      <c r="M272" s="6">
        <f t="shared" si="9"/>
        <v>136.60499999999999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Data'!R287</f>
        <v>123.1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142.1</v>
      </c>
      <c r="K273" s="6">
        <f>J273*'Input Data'!AF287</f>
        <v>7.1050000000000004</v>
      </c>
      <c r="L273" s="6">
        <f>J273*'Input Data'!AG287</f>
        <v>0</v>
      </c>
      <c r="M273" s="6">
        <f t="shared" si="9"/>
        <v>149.20499999999998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Data'!R288</f>
        <v>113.8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126.8</v>
      </c>
      <c r="K274" s="6">
        <f>J274*'Input Data'!AF288</f>
        <v>6.34</v>
      </c>
      <c r="L274" s="6">
        <f>J274*'Input Data'!AG288</f>
        <v>0</v>
      </c>
      <c r="M274" s="6">
        <f t="shared" si="9"/>
        <v>133.13999999999999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Data'!R289</f>
        <v>113.8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138.30000000000001</v>
      </c>
      <c r="K275" s="6">
        <f>J275*'Input Data'!AF289</f>
        <v>6.9150000000000009</v>
      </c>
      <c r="L275" s="6">
        <f>J275*'Input Data'!AG289</f>
        <v>0</v>
      </c>
      <c r="M275" s="6">
        <f t="shared" si="9"/>
        <v>145.215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Data'!R290</f>
        <v>75.7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88.7</v>
      </c>
      <c r="K276" s="6">
        <f>J276*'Input Data'!AF290</f>
        <v>4.4350000000000005</v>
      </c>
      <c r="L276" s="6">
        <f>J276*'Input Data'!AG290</f>
        <v>0</v>
      </c>
      <c r="M276" s="6">
        <f t="shared" si="9"/>
        <v>93.135000000000005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Data'!R291</f>
        <v>75.7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100.2</v>
      </c>
      <c r="K277" s="6">
        <f>J277*'Input Data'!AF291</f>
        <v>5.0100000000000007</v>
      </c>
      <c r="L277" s="6">
        <f>J277*'Input Data'!AG291</f>
        <v>0</v>
      </c>
      <c r="M277" s="6">
        <f t="shared" si="9"/>
        <v>105.21000000000001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Data'!R292</f>
        <v>130.1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137.1</v>
      </c>
      <c r="K278" s="6">
        <f>J278*'Input Data'!AF292</f>
        <v>6.8550000000000004</v>
      </c>
      <c r="L278" s="6">
        <f>J278*'Input Data'!AG292</f>
        <v>0</v>
      </c>
      <c r="M278" s="6">
        <f t="shared" si="9"/>
        <v>143.95499999999998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Data'!R293</f>
        <v>130.1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149.1</v>
      </c>
      <c r="K279" s="6">
        <f>J279*'Input Data'!AF293</f>
        <v>7.4550000000000001</v>
      </c>
      <c r="L279" s="6">
        <f>J279*'Input Data'!AG293</f>
        <v>0</v>
      </c>
      <c r="M279" s="6">
        <f t="shared" si="9"/>
        <v>156.55500000000001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Data'!R294</f>
        <v>116.5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141</v>
      </c>
      <c r="K280" s="6">
        <f>J280*'Input Data'!AF294</f>
        <v>7.0500000000000007</v>
      </c>
      <c r="L280" s="6">
        <f>J280*'Input Data'!AG294</f>
        <v>0</v>
      </c>
      <c r="M280" s="6">
        <f t="shared" si="9"/>
        <v>148.05000000000001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Data'!R295</f>
        <v>136.5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149.5</v>
      </c>
      <c r="K281" s="6">
        <f>J281*'Input Data'!AF295</f>
        <v>7.4750000000000005</v>
      </c>
      <c r="L281" s="6">
        <f>J281*'Input Data'!AG295</f>
        <v>0</v>
      </c>
      <c r="M281" s="6">
        <f t="shared" si="9"/>
        <v>156.97499999999999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Data'!R296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Data'!R297</f>
        <v>122.8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129.80000000000001</v>
      </c>
      <c r="K283" s="6">
        <f>J283*'Input Data'!AF297</f>
        <v>6.4900000000000011</v>
      </c>
      <c r="L283" s="6">
        <f>J283*'Input Data'!AG297</f>
        <v>0</v>
      </c>
      <c r="M283" s="6">
        <f t="shared" si="9"/>
        <v>136.29000000000002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Data'!R298</f>
        <v>122.8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141.80000000000001</v>
      </c>
      <c r="K284" s="6">
        <f>J284*'Input Data'!AF298</f>
        <v>7.0900000000000007</v>
      </c>
      <c r="L284" s="6">
        <f>J284*'Input Data'!AG298</f>
        <v>0</v>
      </c>
      <c r="M284" s="6">
        <f t="shared" si="9"/>
        <v>148.89000000000001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Data'!R299</f>
        <v>119.3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143.80000000000001</v>
      </c>
      <c r="K285" s="6">
        <f>J285*'Input Data'!AF299</f>
        <v>7.1900000000000013</v>
      </c>
      <c r="L285" s="6">
        <f>J285*'Input Data'!AG299</f>
        <v>0</v>
      </c>
      <c r="M285" s="6">
        <f t="shared" si="9"/>
        <v>150.99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Data'!R300</f>
        <v>113.3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137.80000000000001</v>
      </c>
      <c r="K286" s="6">
        <f>J286*'Input Data'!AF300</f>
        <v>6.8900000000000006</v>
      </c>
      <c r="L286" s="6">
        <f>J286*'Input Data'!AG300</f>
        <v>0</v>
      </c>
      <c r="M286" s="6">
        <f t="shared" si="9"/>
        <v>144.69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Data'!R301</f>
        <v>117.2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141.69999999999999</v>
      </c>
      <c r="K287" s="6">
        <f>J287*'Input Data'!AF301</f>
        <v>7.085</v>
      </c>
      <c r="L287" s="6">
        <f>J287*'Input Data'!AG301</f>
        <v>0</v>
      </c>
      <c r="M287" s="6">
        <f t="shared" si="9"/>
        <v>148.785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Data'!R302</f>
        <v>113.2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137.69999999999999</v>
      </c>
      <c r="K288" s="6">
        <f>J288*'Input Data'!AF302</f>
        <v>6.8849999999999998</v>
      </c>
      <c r="L288" s="6">
        <f>J288*'Input Data'!AG302</f>
        <v>0</v>
      </c>
      <c r="M288" s="6">
        <f t="shared" si="9"/>
        <v>144.58499999999998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Data'!R303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Data'!R304</f>
        <v>124.83000000000001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131.83000000000001</v>
      </c>
      <c r="K290" s="6">
        <f>J290*'Input Data'!AF304</f>
        <v>6.5915000000000008</v>
      </c>
      <c r="L290" s="6">
        <f>J290*'Input Data'!AG304</f>
        <v>0</v>
      </c>
      <c r="M290" s="6">
        <f t="shared" si="9"/>
        <v>138.42150000000001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Data'!R305</f>
        <v>124.83000000000001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143.83000000000001</v>
      </c>
      <c r="K291" s="6">
        <f>J291*'Input Data'!AF305</f>
        <v>7.1915000000000013</v>
      </c>
      <c r="L291" s="6">
        <f>J291*'Input Data'!AG305</f>
        <v>0</v>
      </c>
      <c r="M291" s="6">
        <f t="shared" si="9"/>
        <v>151.0215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Data'!R306</f>
        <v>112.43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125.43</v>
      </c>
      <c r="K292" s="6">
        <f>J292*'Input Data'!AF306</f>
        <v>6.2715000000000005</v>
      </c>
      <c r="L292" s="6">
        <f>J292*'Input Data'!AG306</f>
        <v>0</v>
      </c>
      <c r="M292" s="6">
        <f t="shared" si="9"/>
        <v>131.70150000000001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Data'!R307</f>
        <v>112.43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136.93</v>
      </c>
      <c r="K293" s="6">
        <f>J293*'Input Data'!AF307</f>
        <v>6.8465000000000007</v>
      </c>
      <c r="L293" s="6">
        <f>J293*'Input Data'!AG307</f>
        <v>0</v>
      </c>
      <c r="M293" s="6">
        <f t="shared" si="9"/>
        <v>143.7765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Data'!R308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Data'!R309</f>
        <v>123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130</v>
      </c>
      <c r="K295" s="6">
        <f>J295*'Input Data'!AF309</f>
        <v>6.5</v>
      </c>
      <c r="L295" s="6">
        <f>J295*'Input Data'!AG309</f>
        <v>0</v>
      </c>
      <c r="M295" s="6">
        <f t="shared" si="9"/>
        <v>136.5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Data'!R310</f>
        <v>123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154.5</v>
      </c>
      <c r="K296" s="6">
        <f>J296*'Input Data'!AF310</f>
        <v>7.7250000000000005</v>
      </c>
      <c r="L296" s="6">
        <f>J296*'Input Data'!AG310</f>
        <v>0</v>
      </c>
      <c r="M296" s="6">
        <f t="shared" si="9"/>
        <v>162.22499999999999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Data'!R311</f>
        <v>113.7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150.69999999999999</v>
      </c>
      <c r="K297" s="6">
        <f>J297*'Input Data'!AF311</f>
        <v>7.5350000000000001</v>
      </c>
      <c r="L297" s="6">
        <f>J297*'Input Data'!AG311</f>
        <v>0</v>
      </c>
      <c r="M297" s="6">
        <f t="shared" si="9"/>
        <v>158.23499999999999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Data'!R312</f>
        <v>100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137</v>
      </c>
      <c r="K298" s="6">
        <f>J298*'Input Data'!AF312</f>
        <v>6.8500000000000005</v>
      </c>
      <c r="L298" s="6">
        <f>J298*'Input Data'!AG312</f>
        <v>0</v>
      </c>
      <c r="M298" s="6">
        <f t="shared" si="9"/>
        <v>143.85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Data'!R313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Data'!R314</f>
        <v>123.1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130.1</v>
      </c>
      <c r="K300" s="6">
        <f>J300*'Input Data'!AF314</f>
        <v>6.5049999999999999</v>
      </c>
      <c r="L300" s="6">
        <f>J300*'Input Data'!AG314</f>
        <v>0</v>
      </c>
      <c r="M300" s="6">
        <f t="shared" si="9"/>
        <v>136.60499999999999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Data'!R315</f>
        <v>123.1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142.1</v>
      </c>
      <c r="K301" s="6">
        <f>J301*'Input Data'!AF315</f>
        <v>7.1050000000000004</v>
      </c>
      <c r="L301" s="6">
        <f>J301*'Input Data'!AG315</f>
        <v>0</v>
      </c>
      <c r="M301" s="6">
        <f t="shared" si="9"/>
        <v>149.20499999999998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Data'!R316</f>
        <v>113.8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126.8</v>
      </c>
      <c r="K302" s="6">
        <f>J302*'Input Data'!AF316</f>
        <v>6.34</v>
      </c>
      <c r="L302" s="6">
        <f>J302*'Input Data'!AG316</f>
        <v>0</v>
      </c>
      <c r="M302" s="6">
        <f t="shared" si="9"/>
        <v>133.13999999999999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Data'!R317</f>
        <v>113.8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138.30000000000001</v>
      </c>
      <c r="K303" s="6">
        <f>J303*'Input Data'!AF317</f>
        <v>6.9150000000000009</v>
      </c>
      <c r="L303" s="6">
        <f>J303*'Input Data'!AG317</f>
        <v>0</v>
      </c>
      <c r="M303" s="6">
        <f t="shared" si="9"/>
        <v>145.215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Data'!R318</f>
        <v>75.3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88.3</v>
      </c>
      <c r="K304" s="6">
        <f>J304*'Input Data'!AF318</f>
        <v>4.415</v>
      </c>
      <c r="L304" s="6">
        <f>J304*'Input Data'!AG318</f>
        <v>0</v>
      </c>
      <c r="M304" s="6">
        <f t="shared" si="9"/>
        <v>92.715000000000003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Data'!R319</f>
        <v>75.3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99.8</v>
      </c>
      <c r="K305" s="6">
        <f>J305*'Input Data'!AF319</f>
        <v>4.99</v>
      </c>
      <c r="L305" s="6">
        <f>J305*'Input Data'!AG319</f>
        <v>0</v>
      </c>
      <c r="M305" s="6">
        <f t="shared" si="9"/>
        <v>104.78999999999999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Data'!R320</f>
        <v>128.9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135.9</v>
      </c>
      <c r="K306" s="6">
        <f>J306*'Input Data'!AF320</f>
        <v>6.7950000000000008</v>
      </c>
      <c r="L306" s="6">
        <f>J306*'Input Data'!AG320</f>
        <v>0</v>
      </c>
      <c r="M306" s="6">
        <f t="shared" si="9"/>
        <v>142.69499999999999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Data'!R321</f>
        <v>128.9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147.9</v>
      </c>
      <c r="K307" s="6">
        <f>J307*'Input Data'!AF321</f>
        <v>7.3950000000000005</v>
      </c>
      <c r="L307" s="6">
        <f>J307*'Input Data'!AG321</f>
        <v>0</v>
      </c>
      <c r="M307" s="6">
        <f t="shared" si="9"/>
        <v>155.29500000000002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Data'!R322</f>
        <v>115.3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139.80000000000001</v>
      </c>
      <c r="K308" s="6">
        <f>J308*'Input Data'!AF322</f>
        <v>6.9900000000000011</v>
      </c>
      <c r="L308" s="6">
        <f>J308*'Input Data'!AG322</f>
        <v>0</v>
      </c>
      <c r="M308" s="6">
        <f t="shared" si="9"/>
        <v>146.79000000000002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Data'!R323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Data'!R324</f>
        <v>123.6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130.6</v>
      </c>
      <c r="K310" s="6">
        <f>J310*'Input Data'!AF324</f>
        <v>6.53</v>
      </c>
      <c r="L310" s="6">
        <f>J310*'Input Data'!AG324</f>
        <v>0</v>
      </c>
      <c r="M310" s="6">
        <f t="shared" si="9"/>
        <v>137.13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Data'!R325</f>
        <v>123.6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142.6</v>
      </c>
      <c r="K311" s="6">
        <f>J311*'Input Data'!AF325</f>
        <v>7.13</v>
      </c>
      <c r="L311" s="6">
        <f>J311*'Input Data'!AG325</f>
        <v>0</v>
      </c>
      <c r="M311" s="6">
        <f t="shared" si="9"/>
        <v>149.72999999999999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Data'!R326</f>
        <v>110.5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123.5</v>
      </c>
      <c r="K312" s="6">
        <f>J312*'Input Data'!AF326</f>
        <v>6.1750000000000007</v>
      </c>
      <c r="L312" s="6">
        <f>J312*'Input Data'!AG326</f>
        <v>0</v>
      </c>
      <c r="M312" s="6">
        <f t="shared" si="9"/>
        <v>129.67500000000001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Data'!R327</f>
        <v>110.5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123.5</v>
      </c>
      <c r="K313" s="6">
        <f>J313*'Input Data'!AF327</f>
        <v>6.1750000000000007</v>
      </c>
      <c r="L313" s="6">
        <f>J313*'Input Data'!AG327</f>
        <v>0</v>
      </c>
      <c r="M313" s="6">
        <f t="shared" si="9"/>
        <v>129.67500000000001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Data'!R328</f>
        <v>110.5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135</v>
      </c>
      <c r="K314" s="6">
        <f>J314*'Input Data'!AF328</f>
        <v>6.75</v>
      </c>
      <c r="L314" s="6">
        <f>J314*'Input Data'!AG328</f>
        <v>0</v>
      </c>
      <c r="M314" s="6">
        <f t="shared" si="9"/>
        <v>141.75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Data'!R329</f>
        <v>124.9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131.9</v>
      </c>
      <c r="K315" s="6">
        <f>J315*'Input Data'!AF329</f>
        <v>6.5950000000000006</v>
      </c>
      <c r="L315" s="6">
        <f>J315*'Input Data'!AG329</f>
        <v>0</v>
      </c>
      <c r="M315" s="6">
        <f t="shared" si="9"/>
        <v>138.495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Data'!R330</f>
        <v>124.9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143.9</v>
      </c>
      <c r="K316" s="6">
        <f>J316*'Input Data'!AF330</f>
        <v>7.1950000000000003</v>
      </c>
      <c r="L316" s="6">
        <f>J316*'Input Data'!AG330</f>
        <v>0</v>
      </c>
      <c r="M316" s="6">
        <f t="shared" si="9"/>
        <v>151.095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Data'!R331</f>
        <v>132.30000000000001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156.80000000000001</v>
      </c>
      <c r="K317" s="6">
        <f>J317*'Input Data'!AF331</f>
        <v>7.8400000000000007</v>
      </c>
      <c r="L317" s="6">
        <f>J317*'Input Data'!AG331</f>
        <v>0</v>
      </c>
      <c r="M317" s="6">
        <f t="shared" si="9"/>
        <v>164.64000000000001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Data'!R332</f>
        <v>116.2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140.69999999999999</v>
      </c>
      <c r="K318" s="6">
        <f>J318*'Input Data'!AF332</f>
        <v>7.0350000000000001</v>
      </c>
      <c r="L318" s="6">
        <f>J318*'Input Data'!AG332</f>
        <v>0</v>
      </c>
      <c r="M318" s="6">
        <f t="shared" si="9"/>
        <v>147.73499999999999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Data'!R333</f>
        <v>136.19999999999999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149.19999999999999</v>
      </c>
      <c r="K319" s="6">
        <f>J319*'Input Data'!AF333</f>
        <v>7.46</v>
      </c>
      <c r="L319" s="6">
        <f>J319*'Input Data'!AG333</f>
        <v>0</v>
      </c>
      <c r="M319" s="6">
        <f t="shared" si="9"/>
        <v>156.66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Data'!R334</f>
        <v>136.19999999999999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160.69999999999999</v>
      </c>
      <c r="K320" s="6">
        <f>J320*'Input Data'!AF334</f>
        <v>8.0350000000000001</v>
      </c>
      <c r="L320" s="6">
        <f>J320*'Input Data'!AG334</f>
        <v>0</v>
      </c>
      <c r="M320" s="6">
        <f t="shared" si="9"/>
        <v>168.73499999999999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Data'!R335</f>
        <v>125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132</v>
      </c>
      <c r="K321" s="6">
        <f>J321*'Input Data'!AF335</f>
        <v>6.6000000000000005</v>
      </c>
      <c r="L321" s="6">
        <f>J321*'Input Data'!AG335</f>
        <v>0</v>
      </c>
      <c r="M321" s="6">
        <f t="shared" si="9"/>
        <v>138.6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Data'!R336</f>
        <v>125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144</v>
      </c>
      <c r="K322" s="6">
        <f>J322*'Input Data'!AF336</f>
        <v>7.2</v>
      </c>
      <c r="L322" s="6">
        <f>J322*'Input Data'!AG336</f>
        <v>0</v>
      </c>
      <c r="M322" s="6">
        <f t="shared" si="9"/>
        <v>151.19999999999999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Data'!R337</f>
        <v>128.6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153.1</v>
      </c>
      <c r="K323" s="6">
        <f>J323*'Input Data'!AF337</f>
        <v>7.6550000000000002</v>
      </c>
      <c r="L323" s="6">
        <f>J323*'Input Data'!AG337</f>
        <v>0</v>
      </c>
      <c r="M323" s="6">
        <f t="shared" si="9"/>
        <v>160.755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Data'!R338</f>
        <v>116.2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140.69999999999999</v>
      </c>
      <c r="K324" s="6">
        <f>J324*'Input Data'!AF338</f>
        <v>7.0350000000000001</v>
      </c>
      <c r="L324" s="6">
        <f>J324*'Input Data'!AG338</f>
        <v>0</v>
      </c>
      <c r="M324" s="6">
        <f t="shared" si="9"/>
        <v>147.73499999999999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Data'!R339</f>
        <v>159.1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172.1</v>
      </c>
      <c r="K325" s="6">
        <f>J325*'Input Data'!AF339</f>
        <v>8.6050000000000004</v>
      </c>
      <c r="L325" s="6">
        <f>J325*'Input Data'!AG339</f>
        <v>0</v>
      </c>
      <c r="M325" s="6">
        <f t="shared" si="9"/>
        <v>180.70499999999998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Data'!R340</f>
        <v>136.19999999999999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160.69999999999999</v>
      </c>
      <c r="K326" s="6">
        <f>J326*'Input Data'!AF340</f>
        <v>8.0350000000000001</v>
      </c>
      <c r="L326" s="6">
        <f>J326*'Input Data'!AG340</f>
        <v>0</v>
      </c>
      <c r="M326" s="6">
        <f t="shared" si="9"/>
        <v>168.73499999999999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Data'!R341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Data'!R342</f>
        <v>122.9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129.9</v>
      </c>
      <c r="K328" s="6">
        <f>J328*'Input Data'!AF342</f>
        <v>6.495000000000001</v>
      </c>
      <c r="L328" s="6">
        <f>J328*'Input Data'!AG342</f>
        <v>0</v>
      </c>
      <c r="M328" s="6">
        <f t="shared" si="9"/>
        <v>136.39500000000001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Data'!R343</f>
        <v>122.9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141.9</v>
      </c>
      <c r="K329" s="6">
        <f>J329*'Input Data'!AF343</f>
        <v>7.0950000000000006</v>
      </c>
      <c r="L329" s="6">
        <f>J329*'Input Data'!AG343</f>
        <v>0</v>
      </c>
      <c r="M329" s="6">
        <f t="shared" si="9"/>
        <v>148.995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Data'!R344</f>
        <v>126.2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150.69999999999999</v>
      </c>
      <c r="K330" s="6">
        <f>J330*'Input Data'!AF344</f>
        <v>7.5350000000000001</v>
      </c>
      <c r="L330" s="6">
        <f>J330*'Input Data'!AG344</f>
        <v>0</v>
      </c>
      <c r="M330" s="6">
        <f t="shared" si="9"/>
        <v>158.23499999999999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Data'!R345</f>
        <v>109.9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122.9</v>
      </c>
      <c r="K331" s="6">
        <f>J331*'Input Data'!AF345</f>
        <v>6.1450000000000005</v>
      </c>
      <c r="L331" s="6">
        <f>J331*'Input Data'!AG345</f>
        <v>0</v>
      </c>
      <c r="M331" s="6">
        <f t="shared" si="9"/>
        <v>129.04500000000002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Data'!R346</f>
        <v>109.9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134.4</v>
      </c>
      <c r="K332" s="6">
        <f>J332*'Input Data'!AF346</f>
        <v>6.7200000000000006</v>
      </c>
      <c r="L332" s="6">
        <f>J332*'Input Data'!AG346</f>
        <v>0</v>
      </c>
      <c r="M332" s="6">
        <f t="shared" si="9"/>
        <v>141.12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Data'!R347</f>
        <v>144.1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157.1</v>
      </c>
      <c r="K333" s="6">
        <f>J333*'Input Data'!AF347</f>
        <v>7.8550000000000004</v>
      </c>
      <c r="L333" s="6">
        <f>J333*'Input Data'!AG347</f>
        <v>0</v>
      </c>
      <c r="M333" s="6">
        <f t="shared" si="9"/>
        <v>164.95499999999998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Data'!R348</f>
        <v>129.9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154.4</v>
      </c>
      <c r="K334" s="6">
        <f>J334*'Input Data'!AF348</f>
        <v>7.7200000000000006</v>
      </c>
      <c r="L334" s="6">
        <f>J334*'Input Data'!AG348</f>
        <v>0</v>
      </c>
      <c r="M334" s="6">
        <f t="shared" si="9"/>
        <v>162.12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Data'!R349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Data'!R350</f>
        <v>122.9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129.9</v>
      </c>
      <c r="K336" s="6">
        <f>J336*'Input Data'!AF350</f>
        <v>6.495000000000001</v>
      </c>
      <c r="L336" s="6">
        <f>J336*'Input Data'!AG350</f>
        <v>0</v>
      </c>
      <c r="M336" s="6">
        <f t="shared" si="11"/>
        <v>136.39500000000001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Data'!R351</f>
        <v>122.9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141.9</v>
      </c>
      <c r="K337" s="6">
        <f>J337*'Input Data'!AF351</f>
        <v>7.0950000000000006</v>
      </c>
      <c r="L337" s="6">
        <f>J337*'Input Data'!AG351</f>
        <v>0</v>
      </c>
      <c r="M337" s="6">
        <f t="shared" si="11"/>
        <v>148.995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Data'!R352</f>
        <v>109.9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134.4</v>
      </c>
      <c r="K338" s="6">
        <f>J338*'Input Data'!AF352</f>
        <v>6.7200000000000006</v>
      </c>
      <c r="L338" s="6">
        <f>J338*'Input Data'!AG352</f>
        <v>0</v>
      </c>
      <c r="M338" s="6">
        <f t="shared" si="11"/>
        <v>141.12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Data'!R353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Data'!R354</f>
        <v>125.7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132.69999999999999</v>
      </c>
      <c r="K340" s="6">
        <f>J340*'Input Data'!AF354</f>
        <v>6.6349999999999998</v>
      </c>
      <c r="L340" s="6">
        <f>J340*'Input Data'!AG354</f>
        <v>0</v>
      </c>
      <c r="M340" s="6">
        <f t="shared" si="11"/>
        <v>139.33499999999998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Data'!R355</f>
        <v>125.7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144.69999999999999</v>
      </c>
      <c r="K341" s="6">
        <f>J341*'Input Data'!AF355</f>
        <v>7.2349999999999994</v>
      </c>
      <c r="L341" s="6">
        <f>J341*'Input Data'!AG355</f>
        <v>0</v>
      </c>
      <c r="M341" s="6">
        <f t="shared" si="11"/>
        <v>151.935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Data'!R356</f>
        <v>115.9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140.4</v>
      </c>
      <c r="K342" s="6">
        <f>J342*'Input Data'!AF356</f>
        <v>7.0200000000000005</v>
      </c>
      <c r="L342" s="6">
        <f>J342*'Input Data'!AG356</f>
        <v>0</v>
      </c>
      <c r="M342" s="6">
        <f t="shared" si="11"/>
        <v>147.42000000000002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Data'!R357</f>
        <v>111.4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135.9</v>
      </c>
      <c r="K343" s="6">
        <f>J343*'Input Data'!AF357</f>
        <v>6.7950000000000008</v>
      </c>
      <c r="L343" s="6">
        <f>J343*'Input Data'!AG357</f>
        <v>0</v>
      </c>
      <c r="M343" s="6">
        <f t="shared" si="11"/>
        <v>142.69499999999999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Data'!R358</f>
        <v>131.4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155.9</v>
      </c>
      <c r="K344" s="6">
        <f>J344*'Input Data'!AF358</f>
        <v>7.7950000000000008</v>
      </c>
      <c r="L344" s="6">
        <f>J344*'Input Data'!AG358</f>
        <v>0</v>
      </c>
      <c r="M344" s="6">
        <f t="shared" si="11"/>
        <v>163.69499999999999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Data'!R359</f>
        <v>89.9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96.9</v>
      </c>
      <c r="K345" s="6">
        <f>J345*'Input Data'!AF359</f>
        <v>4.8450000000000006</v>
      </c>
      <c r="L345" s="6">
        <f>J345*'Input Data'!AG359</f>
        <v>0</v>
      </c>
      <c r="M345" s="6">
        <f t="shared" si="11"/>
        <v>101.745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Data'!R360</f>
        <v>123.6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142.6</v>
      </c>
      <c r="K346" s="6">
        <f>J346*'Input Data'!AF360</f>
        <v>7.13</v>
      </c>
      <c r="L346" s="6">
        <f>J346*'Input Data'!AG360</f>
        <v>0</v>
      </c>
      <c r="M346" s="6">
        <f t="shared" si="11"/>
        <v>149.72999999999999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Data'!R361</f>
        <v>114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138.5</v>
      </c>
      <c r="K347" s="6">
        <f>J347*'Input Data'!AF361</f>
        <v>6.9250000000000007</v>
      </c>
      <c r="L347" s="6">
        <f>J347*'Input Data'!AG361</f>
        <v>0</v>
      </c>
      <c r="M347" s="6">
        <f t="shared" si="11"/>
        <v>145.42500000000001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Data'!R362</f>
        <v>82.9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107.4</v>
      </c>
      <c r="K348" s="6">
        <f>J348*'Input Data'!AF362</f>
        <v>5.370000000000001</v>
      </c>
      <c r="L348" s="6">
        <f>J348*'Input Data'!AG362</f>
        <v>0</v>
      </c>
      <c r="M348" s="6">
        <f t="shared" si="11"/>
        <v>112.77000000000001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Data'!R363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Data'!R364</f>
        <v>123.5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130.5</v>
      </c>
      <c r="K350" s="6">
        <f>J350*'Input Data'!AF364</f>
        <v>6.5250000000000004</v>
      </c>
      <c r="L350" s="6">
        <f>J350*'Input Data'!AG364</f>
        <v>0</v>
      </c>
      <c r="M350" s="6">
        <f t="shared" si="11"/>
        <v>137.02500000000001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Data'!R365</f>
        <v>123.5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142.5</v>
      </c>
      <c r="K351" s="6">
        <f>J351*'Input Data'!AF365</f>
        <v>7.125</v>
      </c>
      <c r="L351" s="6">
        <f>J351*'Input Data'!AG365</f>
        <v>0</v>
      </c>
      <c r="M351" s="6">
        <f t="shared" si="11"/>
        <v>149.625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Data'!R366</f>
        <v>122.6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147.1</v>
      </c>
      <c r="K352" s="6">
        <f>J352*'Input Data'!AF366</f>
        <v>7.3550000000000004</v>
      </c>
      <c r="L352" s="6">
        <f>J352*'Input Data'!AG366</f>
        <v>0</v>
      </c>
      <c r="M352" s="6">
        <f t="shared" si="11"/>
        <v>154.45499999999998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Data'!R367</f>
        <v>113.6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126.6</v>
      </c>
      <c r="K353" s="6">
        <f>J353*'Input Data'!AF367</f>
        <v>6.33</v>
      </c>
      <c r="L353" s="6">
        <f>J353*'Input Data'!AG367</f>
        <v>0</v>
      </c>
      <c r="M353" s="6">
        <f t="shared" si="11"/>
        <v>132.93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Data'!R368</f>
        <v>113.6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138.1</v>
      </c>
      <c r="K354" s="6">
        <f>J354*'Input Data'!AF368</f>
        <v>6.9050000000000002</v>
      </c>
      <c r="L354" s="6">
        <f>J354*'Input Data'!AG368</f>
        <v>0</v>
      </c>
      <c r="M354" s="6">
        <f t="shared" si="11"/>
        <v>145.005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Data'!R369</f>
        <v>135.19999999999999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159.69999999999999</v>
      </c>
      <c r="K355" s="6">
        <f>J355*'Input Data'!AF369</f>
        <v>7.9849999999999994</v>
      </c>
      <c r="L355" s="6">
        <f>J355*'Input Data'!AG369</f>
        <v>0</v>
      </c>
      <c r="M355" s="6">
        <f t="shared" si="11"/>
        <v>167.685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Data'!R370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Data'!R371</f>
        <v>124.8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143.80000000000001</v>
      </c>
      <c r="K357" s="6">
        <f>J357*'Input Data'!AF371</f>
        <v>7.1900000000000013</v>
      </c>
      <c r="L357" s="6">
        <f>J357*'Input Data'!AG371</f>
        <v>0</v>
      </c>
      <c r="M357" s="6">
        <f t="shared" si="11"/>
        <v>150.99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Data'!R372</f>
        <v>110.8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135.30000000000001</v>
      </c>
      <c r="K358" s="6">
        <f>J358*'Input Data'!AF372</f>
        <v>6.7650000000000006</v>
      </c>
      <c r="L358" s="6">
        <f>J358*'Input Data'!AG372</f>
        <v>0</v>
      </c>
      <c r="M358" s="6">
        <f t="shared" si="11"/>
        <v>142.065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Data'!R373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Data'!R374</f>
        <v>123.83000000000001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130.83000000000001</v>
      </c>
      <c r="K360" s="6">
        <f>J360*'Input Data'!AF374</f>
        <v>6.541500000000001</v>
      </c>
      <c r="L360" s="6">
        <f>J360*'Input Data'!AG374</f>
        <v>0</v>
      </c>
      <c r="M360" s="6">
        <f t="shared" si="11"/>
        <v>137.37150000000003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Data'!R375</f>
        <v>123.83000000000001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142.83000000000001</v>
      </c>
      <c r="K361" s="6">
        <f>J361*'Input Data'!AF375</f>
        <v>7.1415000000000006</v>
      </c>
      <c r="L361" s="6">
        <f>J361*'Input Data'!AG375</f>
        <v>0</v>
      </c>
      <c r="M361" s="6">
        <f t="shared" si="11"/>
        <v>149.97150000000002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Data'!R376</f>
        <v>111.43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135.93</v>
      </c>
      <c r="K362" s="6">
        <f>J362*'Input Data'!AF376</f>
        <v>6.7965000000000009</v>
      </c>
      <c r="L362" s="6">
        <f>J362*'Input Data'!AG376</f>
        <v>0</v>
      </c>
      <c r="M362" s="6">
        <f t="shared" si="11"/>
        <v>142.72650000000002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Data'!R377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Data'!R378</f>
        <v>123.83000000000001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130.83000000000001</v>
      </c>
      <c r="K364" s="6">
        <f>J364*'Input Data'!AF378</f>
        <v>6.541500000000001</v>
      </c>
      <c r="L364" s="6">
        <f>J364*'Input Data'!AG378</f>
        <v>0</v>
      </c>
      <c r="M364" s="6">
        <f t="shared" si="11"/>
        <v>137.37150000000003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Data'!R379</f>
        <v>123.83000000000001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142.83000000000001</v>
      </c>
      <c r="K365" s="6">
        <f>J365*'Input Data'!AF379</f>
        <v>7.1415000000000006</v>
      </c>
      <c r="L365" s="6">
        <f>J365*'Input Data'!AG379</f>
        <v>0</v>
      </c>
      <c r="M365" s="6">
        <f t="shared" si="11"/>
        <v>149.97150000000002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Data'!R380</f>
        <v>111.43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135.93</v>
      </c>
      <c r="K366" s="6">
        <f>J366*'Input Data'!AF380</f>
        <v>6.7965000000000009</v>
      </c>
      <c r="L366" s="6">
        <f>J366*'Input Data'!AG380</f>
        <v>0</v>
      </c>
      <c r="M366" s="6">
        <f t="shared" si="11"/>
        <v>142.72650000000002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Data'!R381</f>
        <v>131.43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144.43</v>
      </c>
      <c r="K367" s="6">
        <f>J367*'Input Data'!AF381</f>
        <v>7.2215000000000007</v>
      </c>
      <c r="L367" s="6">
        <f>J367*'Input Data'!AG381</f>
        <v>0</v>
      </c>
      <c r="M367" s="6">
        <f t="shared" si="11"/>
        <v>151.6515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Data'!R382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Data'!R383</f>
        <v>123.83000000000001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130.83000000000001</v>
      </c>
      <c r="K369" s="6">
        <f>J369*'Input Data'!AF383</f>
        <v>6.541500000000001</v>
      </c>
      <c r="L369" s="6">
        <f>J369*'Input Data'!AG383</f>
        <v>0</v>
      </c>
      <c r="M369" s="6">
        <f t="shared" si="11"/>
        <v>137.37150000000003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Data'!R384</f>
        <v>123.83000000000001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142.83000000000001</v>
      </c>
      <c r="K370" s="6">
        <f>J370*'Input Data'!AF384</f>
        <v>7.1415000000000006</v>
      </c>
      <c r="L370" s="6">
        <f>J370*'Input Data'!AG384</f>
        <v>0</v>
      </c>
      <c r="M370" s="6">
        <f t="shared" si="11"/>
        <v>149.97150000000002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Data'!R385</f>
        <v>130.93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155.43</v>
      </c>
      <c r="K371" s="6">
        <f>J371*'Input Data'!AF385</f>
        <v>7.7715000000000005</v>
      </c>
      <c r="L371" s="6">
        <f>J371*'Input Data'!AG385</f>
        <v>0</v>
      </c>
      <c r="M371" s="6">
        <f t="shared" si="11"/>
        <v>163.20150000000001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Data'!R386</f>
        <v>111.43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135.93</v>
      </c>
      <c r="K372" s="6">
        <f>J372*'Input Data'!AF386</f>
        <v>6.7965000000000009</v>
      </c>
      <c r="L372" s="6">
        <f>J372*'Input Data'!AG386</f>
        <v>0</v>
      </c>
      <c r="M372" s="6">
        <f t="shared" si="11"/>
        <v>142.72650000000002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Data'!R387</f>
        <v>131.43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155.93</v>
      </c>
      <c r="K373" s="6">
        <f>J373*'Input Data'!AF387</f>
        <v>7.7965000000000009</v>
      </c>
      <c r="L373" s="6">
        <f>J373*'Input Data'!AG387</f>
        <v>0</v>
      </c>
      <c r="M373" s="6">
        <f t="shared" si="11"/>
        <v>163.72650000000002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Data'!R388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Data'!R389</f>
        <v>125.13000000000001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132.13</v>
      </c>
      <c r="K375" s="6">
        <f>J375*'Input Data'!AF389</f>
        <v>6.6065000000000005</v>
      </c>
      <c r="L375" s="6">
        <f>J375*'Input Data'!AG389</f>
        <v>0</v>
      </c>
      <c r="M375" s="6">
        <f t="shared" si="11"/>
        <v>138.73650000000001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Data'!R390</f>
        <v>125.13000000000001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144.13</v>
      </c>
      <c r="K376" s="6">
        <f>J376*'Input Data'!AF390</f>
        <v>7.2065000000000001</v>
      </c>
      <c r="L376" s="6">
        <f>J376*'Input Data'!AG390</f>
        <v>0</v>
      </c>
      <c r="M376" s="6">
        <f t="shared" si="11"/>
        <v>151.3365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Data'!R391</f>
        <v>112.73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137.23000000000002</v>
      </c>
      <c r="K377" s="6">
        <f>J377*'Input Data'!AF391</f>
        <v>6.8615000000000013</v>
      </c>
      <c r="L377" s="6">
        <f>J377*'Input Data'!AG391</f>
        <v>0</v>
      </c>
      <c r="M377" s="6">
        <f t="shared" si="11"/>
        <v>144.09150000000002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Data'!R392</f>
        <v>132.72999999999999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145.72999999999999</v>
      </c>
      <c r="K378" s="6">
        <f>J378*'Input Data'!AF392</f>
        <v>7.2865000000000002</v>
      </c>
      <c r="L378" s="6">
        <f>J378*'Input Data'!AG392</f>
        <v>0</v>
      </c>
      <c r="M378" s="6">
        <f t="shared" si="11"/>
        <v>153.01649999999998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Data'!R393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Data'!R394</f>
        <v>124.83000000000001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131.83000000000001</v>
      </c>
      <c r="K380" s="6">
        <f>J380*'Input Data'!AF394</f>
        <v>6.5915000000000008</v>
      </c>
      <c r="L380" s="6">
        <f>J380*'Input Data'!AG394</f>
        <v>0</v>
      </c>
      <c r="M380" s="6">
        <f t="shared" si="11"/>
        <v>138.42150000000001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Data'!R395</f>
        <v>124.83000000000001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143.83000000000001</v>
      </c>
      <c r="K381" s="6">
        <f>J381*'Input Data'!AF395</f>
        <v>7.1915000000000013</v>
      </c>
      <c r="L381" s="6">
        <f>J381*'Input Data'!AG395</f>
        <v>0</v>
      </c>
      <c r="M381" s="6">
        <f t="shared" si="11"/>
        <v>151.0215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Data'!R396</f>
        <v>112.43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136.93</v>
      </c>
      <c r="K382" s="6">
        <f>J382*'Input Data'!AF396</f>
        <v>6.8465000000000007</v>
      </c>
      <c r="L382" s="6">
        <f>J382*'Input Data'!AG396</f>
        <v>0</v>
      </c>
      <c r="M382" s="6">
        <f t="shared" si="11"/>
        <v>143.7765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Data'!R397</f>
        <v>132.43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145.43</v>
      </c>
      <c r="K383" s="6">
        <f>J383*'Input Data'!AF397</f>
        <v>7.2715000000000005</v>
      </c>
      <c r="L383" s="6">
        <f>J383*'Input Data'!AG397</f>
        <v>0</v>
      </c>
      <c r="M383" s="6">
        <f t="shared" si="11"/>
        <v>152.70150000000001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Data'!R398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Data'!R399</f>
        <v>121.2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128.19999999999999</v>
      </c>
      <c r="K385" s="6">
        <f>J385*'Input Data'!AF399</f>
        <v>6.41</v>
      </c>
      <c r="L385" s="6">
        <f>J385*'Input Data'!AG399</f>
        <v>0</v>
      </c>
      <c r="M385" s="6">
        <f t="shared" si="11"/>
        <v>134.60999999999999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Data'!R400</f>
        <v>121.2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140.19999999999999</v>
      </c>
      <c r="K386" s="6">
        <f>J386*'Input Data'!AF400</f>
        <v>7.01</v>
      </c>
      <c r="L386" s="6">
        <f>J386*'Input Data'!AG400</f>
        <v>0</v>
      </c>
      <c r="M386" s="6">
        <f t="shared" si="11"/>
        <v>147.20999999999998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Data'!R401</f>
        <v>107.7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132.19999999999999</v>
      </c>
      <c r="K387" s="6">
        <f>J387*'Input Data'!AF401</f>
        <v>6.6099999999999994</v>
      </c>
      <c r="L387" s="6">
        <f>J387*'Input Data'!AG401</f>
        <v>0</v>
      </c>
      <c r="M387" s="6">
        <f t="shared" si="11"/>
        <v>138.81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Data'!R402</f>
        <v>124.6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137.6</v>
      </c>
      <c r="K388" s="6">
        <f>J388*'Input Data'!AF402</f>
        <v>6.88</v>
      </c>
      <c r="L388" s="6">
        <f>J388*'Input Data'!AG402</f>
        <v>0</v>
      </c>
      <c r="M388" s="6">
        <f t="shared" si="11"/>
        <v>144.47999999999999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Data'!R403</f>
        <v>124.6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149.1</v>
      </c>
      <c r="K389" s="6">
        <f>J389*'Input Data'!AF403</f>
        <v>7.4550000000000001</v>
      </c>
      <c r="L389" s="6">
        <f>J389*'Input Data'!AG403</f>
        <v>0</v>
      </c>
      <c r="M389" s="6">
        <f t="shared" si="11"/>
        <v>156.55500000000001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Data'!R404</f>
        <v>124.23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131.23000000000002</v>
      </c>
      <c r="K390" s="6">
        <f>J390*'Input Data'!AF404</f>
        <v>6.5615000000000014</v>
      </c>
      <c r="L390" s="6">
        <f>J390*'Input Data'!AG404</f>
        <v>0</v>
      </c>
      <c r="M390" s="6">
        <f t="shared" si="11"/>
        <v>137.79150000000001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Data'!R405</f>
        <v>124.23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143.23000000000002</v>
      </c>
      <c r="K391" s="6">
        <f>J391*'Input Data'!AF405</f>
        <v>7.1615000000000011</v>
      </c>
      <c r="L391" s="6">
        <f>J391*'Input Data'!AG405</f>
        <v>0</v>
      </c>
      <c r="M391" s="6">
        <f t="shared" si="11"/>
        <v>150.39150000000001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Data'!R406</f>
        <v>111.83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136.32999999999998</v>
      </c>
      <c r="K392" s="6">
        <f>J392*'Input Data'!AF406</f>
        <v>6.8164999999999996</v>
      </c>
      <c r="L392" s="6">
        <f>J392*'Input Data'!AG406</f>
        <v>0</v>
      </c>
      <c r="M392" s="6">
        <f t="shared" si="11"/>
        <v>143.14649999999997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Data'!R407</f>
        <v>131.83000000000001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144.83000000000001</v>
      </c>
      <c r="K393" s="6">
        <f>J393*'Input Data'!AF407</f>
        <v>7.2415000000000012</v>
      </c>
      <c r="L393" s="6">
        <f>J393*'Input Data'!AG407</f>
        <v>0</v>
      </c>
      <c r="M393" s="6">
        <f t="shared" si="11"/>
        <v>152.07150000000001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Data'!R408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Data'!R409</f>
        <v>123.5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142.5</v>
      </c>
      <c r="K395" s="6">
        <f>J395*'Input Data'!AF409</f>
        <v>7.125</v>
      </c>
      <c r="L395" s="6">
        <f>J395*'Input Data'!AG409</f>
        <v>0</v>
      </c>
      <c r="M395" s="6">
        <f t="shared" si="11"/>
        <v>149.625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Data'!R410</f>
        <v>130.6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155.1</v>
      </c>
      <c r="K396" s="6">
        <f>J396*'Input Data'!AF410</f>
        <v>7.7549999999999999</v>
      </c>
      <c r="L396" s="6">
        <f>J396*'Input Data'!AG410</f>
        <v>0</v>
      </c>
      <c r="M396" s="6">
        <f t="shared" si="11"/>
        <v>162.85499999999999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Data'!R411</f>
        <v>111.1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135.6</v>
      </c>
      <c r="K397" s="6">
        <f>J397*'Input Data'!AF411</f>
        <v>6.78</v>
      </c>
      <c r="L397" s="6">
        <f>J397*'Input Data'!AG411</f>
        <v>0</v>
      </c>
      <c r="M397" s="6">
        <f t="shared" si="11"/>
        <v>142.38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Data'!R412</f>
        <v>131.1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155.6</v>
      </c>
      <c r="K398" s="6">
        <f>J398*'Input Data'!AF412</f>
        <v>7.78</v>
      </c>
      <c r="L398" s="6">
        <f>J398*'Input Data'!AG412</f>
        <v>0</v>
      </c>
      <c r="M398" s="6">
        <f t="shared" si="11"/>
        <v>163.38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Data'!R413</f>
        <v>129.30000000000001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136.30000000000001</v>
      </c>
      <c r="K399" s="6">
        <f>J399*'Input Data'!AF413</f>
        <v>6.8150000000000013</v>
      </c>
      <c r="L399" s="6">
        <f>J399*'Input Data'!AG413</f>
        <v>0</v>
      </c>
      <c r="M399" s="6">
        <f t="shared" ref="M399:M462" si="13">SUM(J399:L399)</f>
        <v>143.11500000000001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Data'!R414</f>
        <v>129.30000000000001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148.30000000000001</v>
      </c>
      <c r="K400" s="6">
        <f>J400*'Input Data'!AF414</f>
        <v>7.4150000000000009</v>
      </c>
      <c r="L400" s="6">
        <f>J400*'Input Data'!AG414</f>
        <v>0</v>
      </c>
      <c r="M400" s="6">
        <f t="shared" si="13"/>
        <v>155.715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Data'!R415</f>
        <v>115.7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140.19999999999999</v>
      </c>
      <c r="K401" s="6">
        <f>J401*'Input Data'!AF415</f>
        <v>7.01</v>
      </c>
      <c r="L401" s="6">
        <f>J401*'Input Data'!AG415</f>
        <v>0</v>
      </c>
      <c r="M401" s="6">
        <f t="shared" si="13"/>
        <v>147.20999999999998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Data'!R416</f>
        <v>135.69999999999999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148.69999999999999</v>
      </c>
      <c r="K402" s="6">
        <f>J402*'Input Data'!AF416</f>
        <v>7.4349999999999996</v>
      </c>
      <c r="L402" s="6">
        <f>J402*'Input Data'!AG416</f>
        <v>0</v>
      </c>
      <c r="M402" s="6">
        <f t="shared" si="13"/>
        <v>156.13499999999999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Data'!R417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Data'!R418</f>
        <v>123.1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130.1</v>
      </c>
      <c r="K404" s="6">
        <f>J404*'Input Data'!AF418</f>
        <v>6.5049999999999999</v>
      </c>
      <c r="L404" s="6">
        <f>J404*'Input Data'!AG418</f>
        <v>0</v>
      </c>
      <c r="M404" s="6">
        <f t="shared" si="13"/>
        <v>136.60499999999999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Data'!R419</f>
        <v>123.1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142.1</v>
      </c>
      <c r="K405" s="6">
        <f>J405*'Input Data'!AF419</f>
        <v>7.1050000000000004</v>
      </c>
      <c r="L405" s="6">
        <f>J405*'Input Data'!AG419</f>
        <v>0</v>
      </c>
      <c r="M405" s="6">
        <f t="shared" si="13"/>
        <v>149.20499999999998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Data'!R420</f>
        <v>113.8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138.30000000000001</v>
      </c>
      <c r="K406" s="6">
        <f>J406*'Input Data'!AF420</f>
        <v>6.9150000000000009</v>
      </c>
      <c r="L406" s="6">
        <f>J406*'Input Data'!AG420</f>
        <v>0</v>
      </c>
      <c r="M406" s="6">
        <f t="shared" si="13"/>
        <v>145.215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Data'!R421</f>
        <v>74.7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99.2</v>
      </c>
      <c r="K407" s="6">
        <f>J407*'Input Data'!AF421</f>
        <v>4.9600000000000009</v>
      </c>
      <c r="L407" s="6">
        <f>J407*'Input Data'!AG421</f>
        <v>0</v>
      </c>
      <c r="M407" s="6">
        <f t="shared" si="13"/>
        <v>104.16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Data'!R422</f>
        <v>125.43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132.43</v>
      </c>
      <c r="K408" s="6">
        <f>J408*'Input Data'!AF422</f>
        <v>6.6215000000000011</v>
      </c>
      <c r="L408" s="6">
        <f>J408*'Input Data'!AG422</f>
        <v>0</v>
      </c>
      <c r="M408" s="6">
        <f t="shared" si="13"/>
        <v>139.0515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Data'!R423</f>
        <v>125.43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144.43</v>
      </c>
      <c r="K409" s="6">
        <f>J409*'Input Data'!AF423</f>
        <v>7.2215000000000007</v>
      </c>
      <c r="L409" s="6">
        <f>J409*'Input Data'!AG423</f>
        <v>0</v>
      </c>
      <c r="M409" s="6">
        <f t="shared" si="13"/>
        <v>151.6515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Data'!R424</f>
        <v>113.03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126.03</v>
      </c>
      <c r="K410" s="6">
        <f>J410*'Input Data'!AF424</f>
        <v>6.3015000000000008</v>
      </c>
      <c r="L410" s="6">
        <f>J410*'Input Data'!AG424</f>
        <v>0</v>
      </c>
      <c r="M410" s="6">
        <f t="shared" si="13"/>
        <v>132.33150000000001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Data'!R425</f>
        <v>113.03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137.53</v>
      </c>
      <c r="K411" s="6">
        <f>J411*'Input Data'!AF425</f>
        <v>6.8765000000000001</v>
      </c>
      <c r="L411" s="6">
        <f>J411*'Input Data'!AG425</f>
        <v>0</v>
      </c>
      <c r="M411" s="6">
        <f t="shared" si="13"/>
        <v>144.40649999999999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Data'!R426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Data'!R427</f>
        <v>125.43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132.43</v>
      </c>
      <c r="K413" s="6">
        <f>J413*'Input Data'!AF427</f>
        <v>6.6215000000000011</v>
      </c>
      <c r="L413" s="6">
        <f>J413*'Input Data'!AG427</f>
        <v>0</v>
      </c>
      <c r="M413" s="6">
        <f t="shared" si="13"/>
        <v>139.0515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Data'!R428</f>
        <v>125.43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144.43</v>
      </c>
      <c r="K414" s="6">
        <f>J414*'Input Data'!AF428</f>
        <v>7.2215000000000007</v>
      </c>
      <c r="L414" s="6">
        <f>J414*'Input Data'!AG428</f>
        <v>0</v>
      </c>
      <c r="M414" s="6">
        <f t="shared" si="13"/>
        <v>151.6515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Data'!R429</f>
        <v>113.03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126.03</v>
      </c>
      <c r="K415" s="6">
        <f>J415*'Input Data'!AF429</f>
        <v>6.3015000000000008</v>
      </c>
      <c r="L415" s="6">
        <f>J415*'Input Data'!AG429</f>
        <v>0</v>
      </c>
      <c r="M415" s="6">
        <f t="shared" si="13"/>
        <v>132.33150000000001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Data'!R430</f>
        <v>113.03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137.53</v>
      </c>
      <c r="K416" s="6">
        <f>J416*'Input Data'!AF430</f>
        <v>6.8765000000000001</v>
      </c>
      <c r="L416" s="6">
        <f>J416*'Input Data'!AG430</f>
        <v>0</v>
      </c>
      <c r="M416" s="6">
        <f t="shared" si="13"/>
        <v>144.40649999999999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Data'!R431</f>
        <v>133.03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146.03</v>
      </c>
      <c r="K417" s="6">
        <f>J417*'Input Data'!AF431</f>
        <v>7.3015000000000008</v>
      </c>
      <c r="L417" s="6">
        <f>J417*'Input Data'!AG431</f>
        <v>0</v>
      </c>
      <c r="M417" s="6">
        <f t="shared" si="13"/>
        <v>153.33150000000001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Data'!R432</f>
        <v>133.03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157.53</v>
      </c>
      <c r="K418" s="6">
        <f>J418*'Input Data'!AF432</f>
        <v>7.8765000000000001</v>
      </c>
      <c r="L418" s="6">
        <f>J418*'Input Data'!AG432</f>
        <v>0</v>
      </c>
      <c r="M418" s="6">
        <f t="shared" si="13"/>
        <v>165.40649999999999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Data'!R433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Data'!R434</f>
        <v>118.6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125.6</v>
      </c>
      <c r="K420" s="6">
        <f>J420*'Input Data'!AF434</f>
        <v>6.28</v>
      </c>
      <c r="L420" s="6">
        <f>J420*'Input Data'!AG434</f>
        <v>0</v>
      </c>
      <c r="M420" s="6">
        <f t="shared" si="13"/>
        <v>131.88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Data'!R435</f>
        <v>118.6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137.6</v>
      </c>
      <c r="K421" s="6">
        <f>J421*'Input Data'!AF435</f>
        <v>6.88</v>
      </c>
      <c r="L421" s="6">
        <f>J421*'Input Data'!AG435</f>
        <v>0</v>
      </c>
      <c r="M421" s="6">
        <f t="shared" si="13"/>
        <v>144.47999999999999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Data'!R436</f>
        <v>105.6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118.6</v>
      </c>
      <c r="K422" s="6">
        <f>J422*'Input Data'!AF436</f>
        <v>5.93</v>
      </c>
      <c r="L422" s="6">
        <f>J422*'Input Data'!AG436</f>
        <v>0</v>
      </c>
      <c r="M422" s="6">
        <f t="shared" si="13"/>
        <v>124.53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Data'!R437</f>
        <v>105.6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130.1</v>
      </c>
      <c r="K423" s="6">
        <f>J423*'Input Data'!AF437</f>
        <v>6.5049999999999999</v>
      </c>
      <c r="L423" s="6">
        <f>J423*'Input Data'!AG437</f>
        <v>0</v>
      </c>
      <c r="M423" s="6">
        <f t="shared" si="13"/>
        <v>136.60499999999999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Data'!R438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Data'!R439</f>
        <v>118.6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125.6</v>
      </c>
      <c r="K425" s="6">
        <f>J425*'Input Data'!AF439</f>
        <v>6.28</v>
      </c>
      <c r="L425" s="6">
        <f>J425*'Input Data'!AG439</f>
        <v>0</v>
      </c>
      <c r="M425" s="6">
        <f t="shared" si="13"/>
        <v>131.88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Data'!R440</f>
        <v>118.6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137.6</v>
      </c>
      <c r="K426" s="6">
        <f>J426*'Input Data'!AF440</f>
        <v>6.88</v>
      </c>
      <c r="L426" s="6">
        <f>J426*'Input Data'!AG440</f>
        <v>0</v>
      </c>
      <c r="M426" s="6">
        <f t="shared" si="13"/>
        <v>144.47999999999999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Data'!R441</f>
        <v>109.9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134.4</v>
      </c>
      <c r="K427" s="6">
        <f>J427*'Input Data'!AF441</f>
        <v>6.7200000000000006</v>
      </c>
      <c r="L427" s="6">
        <f>J427*'Input Data'!AG441</f>
        <v>0</v>
      </c>
      <c r="M427" s="6">
        <f t="shared" si="13"/>
        <v>141.12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Data'!R442</f>
        <v>105.4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129.9</v>
      </c>
      <c r="K428" s="6">
        <f>J428*'Input Data'!AF442</f>
        <v>6.495000000000001</v>
      </c>
      <c r="L428" s="6">
        <f>J428*'Input Data'!AG442</f>
        <v>0</v>
      </c>
      <c r="M428" s="6">
        <f t="shared" si="13"/>
        <v>136.39500000000001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Data'!R443</f>
        <v>149.80000000000001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174.3</v>
      </c>
      <c r="K429" s="6">
        <f>J429*'Input Data'!AF443</f>
        <v>8.7150000000000016</v>
      </c>
      <c r="L429" s="6">
        <f>J429*'Input Data'!AG443</f>
        <v>0</v>
      </c>
      <c r="M429" s="6">
        <f t="shared" si="13"/>
        <v>183.01500000000001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Data'!R444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Data'!R445</f>
        <v>118.9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125.9</v>
      </c>
      <c r="K431" s="6">
        <f>J431*'Input Data'!AF445</f>
        <v>6.2950000000000008</v>
      </c>
      <c r="L431" s="6">
        <f>J431*'Input Data'!AG445</f>
        <v>0</v>
      </c>
      <c r="M431" s="6">
        <f t="shared" si="13"/>
        <v>132.19499999999999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Data'!R446</f>
        <v>118.9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137.9</v>
      </c>
      <c r="K432" s="6">
        <f>J432*'Input Data'!AF446</f>
        <v>6.8950000000000005</v>
      </c>
      <c r="L432" s="6">
        <f>J432*'Input Data'!AG446</f>
        <v>0</v>
      </c>
      <c r="M432" s="6">
        <f t="shared" si="13"/>
        <v>144.79500000000002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Data'!R447</f>
        <v>105.9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118.9</v>
      </c>
      <c r="K433" s="6">
        <f>J433*'Input Data'!AF447</f>
        <v>5.9450000000000003</v>
      </c>
      <c r="L433" s="6">
        <f>J433*'Input Data'!AG447</f>
        <v>0</v>
      </c>
      <c r="M433" s="6">
        <f t="shared" si="13"/>
        <v>124.845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Data'!R448</f>
        <v>105.9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130.4</v>
      </c>
      <c r="K434" s="6">
        <f>J434*'Input Data'!AF448</f>
        <v>6.5200000000000005</v>
      </c>
      <c r="L434" s="6">
        <f>J434*'Input Data'!AG448</f>
        <v>0</v>
      </c>
      <c r="M434" s="6">
        <f t="shared" si="13"/>
        <v>136.92000000000002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Data'!R449</f>
        <v>119.2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126.2</v>
      </c>
      <c r="K435" s="6">
        <f>J435*'Input Data'!AF449</f>
        <v>6.3100000000000005</v>
      </c>
      <c r="L435" s="6">
        <f>J435*'Input Data'!AG449</f>
        <v>0</v>
      </c>
      <c r="M435" s="6">
        <f t="shared" si="13"/>
        <v>132.51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Data'!R450</f>
        <v>119.2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138.19999999999999</v>
      </c>
      <c r="K436" s="6">
        <f>J436*'Input Data'!AF450</f>
        <v>6.91</v>
      </c>
      <c r="L436" s="6">
        <f>J436*'Input Data'!AG450</f>
        <v>0</v>
      </c>
      <c r="M436" s="6">
        <f t="shared" si="13"/>
        <v>145.10999999999999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Data'!R451</f>
        <v>110.5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135</v>
      </c>
      <c r="K437" s="6">
        <f>J437*'Input Data'!AF451</f>
        <v>6.75</v>
      </c>
      <c r="L437" s="6">
        <f>J437*'Input Data'!AG451</f>
        <v>0</v>
      </c>
      <c r="M437" s="6">
        <f t="shared" si="13"/>
        <v>141.75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Data'!R452</f>
        <v>106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130.5</v>
      </c>
      <c r="K438" s="6">
        <f>J438*'Input Data'!AF452</f>
        <v>6.5250000000000004</v>
      </c>
      <c r="L438" s="6">
        <f>J438*'Input Data'!AG452</f>
        <v>0</v>
      </c>
      <c r="M438" s="6">
        <f t="shared" si="13"/>
        <v>137.02500000000001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Data'!R453</f>
        <v>126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139</v>
      </c>
      <c r="K439" s="6">
        <f>J439*'Input Data'!AF453</f>
        <v>6.95</v>
      </c>
      <c r="L439" s="6">
        <f>J439*'Input Data'!AG453</f>
        <v>0</v>
      </c>
      <c r="M439" s="6">
        <f t="shared" si="13"/>
        <v>145.94999999999999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Data'!R454</f>
        <v>126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150.5</v>
      </c>
      <c r="K440" s="6">
        <f>J440*'Input Data'!AF454</f>
        <v>7.5250000000000004</v>
      </c>
      <c r="L440" s="6">
        <f>J440*'Input Data'!AG454</f>
        <v>0</v>
      </c>
      <c r="M440" s="6">
        <f t="shared" si="13"/>
        <v>158.02500000000001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Data'!R455</f>
        <v>118.8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125.8</v>
      </c>
      <c r="K441" s="6">
        <f>J441*'Input Data'!AF455</f>
        <v>6.29</v>
      </c>
      <c r="L441" s="6">
        <f>J441*'Input Data'!AG455</f>
        <v>0</v>
      </c>
      <c r="M441" s="6">
        <f t="shared" si="13"/>
        <v>132.09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Data'!R456</f>
        <v>118.8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137.80000000000001</v>
      </c>
      <c r="K442" s="6">
        <f>J442*'Input Data'!AF456</f>
        <v>6.8900000000000006</v>
      </c>
      <c r="L442" s="6">
        <f>J442*'Input Data'!AG456</f>
        <v>0</v>
      </c>
      <c r="M442" s="6">
        <f t="shared" si="13"/>
        <v>144.69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Data'!R457</f>
        <v>110.1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134.6</v>
      </c>
      <c r="K443" s="6">
        <f>J443*'Input Data'!AF457</f>
        <v>6.73</v>
      </c>
      <c r="L443" s="6">
        <f>J443*'Input Data'!AG457</f>
        <v>0</v>
      </c>
      <c r="M443" s="6">
        <f t="shared" si="13"/>
        <v>141.32999999999998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Data'!R458</f>
        <v>105.6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130.1</v>
      </c>
      <c r="K444" s="6">
        <f>J444*'Input Data'!AF458</f>
        <v>6.5049999999999999</v>
      </c>
      <c r="L444" s="6">
        <f>J444*'Input Data'!AG458</f>
        <v>0</v>
      </c>
      <c r="M444" s="6">
        <f t="shared" si="13"/>
        <v>136.60499999999999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Data'!R459</f>
        <v>125.6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138.6</v>
      </c>
      <c r="K445" s="6">
        <f>J445*'Input Data'!AF459</f>
        <v>6.93</v>
      </c>
      <c r="L445" s="6">
        <f>J445*'Input Data'!AG459</f>
        <v>0</v>
      </c>
      <c r="M445" s="6">
        <f t="shared" si="13"/>
        <v>145.53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Data'!R460</f>
        <v>125.6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150.1</v>
      </c>
      <c r="K446" s="6">
        <f>J446*'Input Data'!AF460</f>
        <v>7.5049999999999999</v>
      </c>
      <c r="L446" s="6">
        <f>J446*'Input Data'!AG460</f>
        <v>0</v>
      </c>
      <c r="M446" s="6">
        <f t="shared" si="13"/>
        <v>157.60499999999999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Data'!R461</f>
        <v>124.63000000000001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131.63</v>
      </c>
      <c r="K447" s="6">
        <f>J447*'Input Data'!AF461</f>
        <v>6.5815000000000001</v>
      </c>
      <c r="L447" s="6">
        <f>J447*'Input Data'!AG461</f>
        <v>0</v>
      </c>
      <c r="M447" s="6">
        <f t="shared" si="13"/>
        <v>138.2115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Data'!R462</f>
        <v>124.63000000000001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143.63</v>
      </c>
      <c r="K448" s="6">
        <f>J448*'Input Data'!AF462</f>
        <v>7.1814999999999998</v>
      </c>
      <c r="L448" s="6">
        <f>J448*'Input Data'!AG462</f>
        <v>0</v>
      </c>
      <c r="M448" s="6">
        <f t="shared" si="13"/>
        <v>150.8115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Data'!R463</f>
        <v>112.23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136.73000000000002</v>
      </c>
      <c r="K449" s="6">
        <f>J449*'Input Data'!AF463</f>
        <v>6.8365000000000009</v>
      </c>
      <c r="L449" s="6">
        <f>J449*'Input Data'!AG463</f>
        <v>0</v>
      </c>
      <c r="M449" s="6">
        <f t="shared" si="13"/>
        <v>143.56650000000002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Data'!R464</f>
        <v>132.22999999999999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145.22999999999999</v>
      </c>
      <c r="K450" s="6">
        <f>J450*'Input Data'!AF464</f>
        <v>7.2614999999999998</v>
      </c>
      <c r="L450" s="6">
        <f>J450*'Input Data'!AG464</f>
        <v>0</v>
      </c>
      <c r="M450" s="6">
        <f t="shared" si="13"/>
        <v>152.4915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Data'!R465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Data'!R466</f>
        <v>129.30000000000001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136.30000000000001</v>
      </c>
      <c r="K452" s="6">
        <f>J452*'Input Data'!AF466</f>
        <v>6.8150000000000013</v>
      </c>
      <c r="L452" s="6">
        <f>J452*'Input Data'!AG466</f>
        <v>0</v>
      </c>
      <c r="M452" s="6">
        <f t="shared" si="13"/>
        <v>143.11500000000001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Data'!R467</f>
        <v>129.30000000000001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148.30000000000001</v>
      </c>
      <c r="K453" s="6">
        <f>J453*'Input Data'!AF467</f>
        <v>7.4150000000000009</v>
      </c>
      <c r="L453" s="6">
        <f>J453*'Input Data'!AG467</f>
        <v>0</v>
      </c>
      <c r="M453" s="6">
        <f t="shared" si="13"/>
        <v>155.715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Data'!R468</f>
        <v>115.7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140.19999999999999</v>
      </c>
      <c r="K454" s="6">
        <f>J454*'Input Data'!AF468</f>
        <v>7.01</v>
      </c>
      <c r="L454" s="6">
        <f>J454*'Input Data'!AG468</f>
        <v>0</v>
      </c>
      <c r="M454" s="6">
        <f t="shared" si="13"/>
        <v>147.20999999999998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Data'!R469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Data'!R470</f>
        <v>121.9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128.9</v>
      </c>
      <c r="K456" s="6">
        <f>J456*'Input Data'!AF470</f>
        <v>6.4450000000000003</v>
      </c>
      <c r="L456" s="6">
        <f>J456*'Input Data'!AG470</f>
        <v>0</v>
      </c>
      <c r="M456" s="6">
        <f t="shared" si="13"/>
        <v>135.345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Data'!R471</f>
        <v>121.9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140.9</v>
      </c>
      <c r="K457" s="6">
        <f>J457*'Input Data'!AF471</f>
        <v>7.0450000000000008</v>
      </c>
      <c r="L457" s="6">
        <f>J457*'Input Data'!AG471</f>
        <v>0</v>
      </c>
      <c r="M457" s="6">
        <f t="shared" si="13"/>
        <v>147.94499999999999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Data'!R472</f>
        <v>109.5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134</v>
      </c>
      <c r="K458" s="6">
        <f>J458*'Input Data'!AF472</f>
        <v>6.7</v>
      </c>
      <c r="L458" s="6">
        <f>J458*'Input Data'!AG472</f>
        <v>0</v>
      </c>
      <c r="M458" s="6">
        <f t="shared" si="13"/>
        <v>140.69999999999999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Data'!R473</f>
        <v>129.5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142.5</v>
      </c>
      <c r="K459" s="6">
        <f>J459*'Input Data'!AF473</f>
        <v>7.125</v>
      </c>
      <c r="L459" s="6">
        <f>J459*'Input Data'!AG473</f>
        <v>0</v>
      </c>
      <c r="M459" s="6">
        <f t="shared" si="13"/>
        <v>149.625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Data'!R474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Data'!R475</f>
        <v>123.5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130.5</v>
      </c>
      <c r="K461" s="6">
        <f>J461*'Input Data'!AF475</f>
        <v>6.5250000000000004</v>
      </c>
      <c r="L461" s="6">
        <f>J461*'Input Data'!AG475</f>
        <v>0</v>
      </c>
      <c r="M461" s="6">
        <f t="shared" si="13"/>
        <v>137.02500000000001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Data'!R476</f>
        <v>123.5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142.5</v>
      </c>
      <c r="K462" s="6">
        <f>J462*'Input Data'!AF476</f>
        <v>7.125</v>
      </c>
      <c r="L462" s="6">
        <f>J462*'Input Data'!AG476</f>
        <v>0</v>
      </c>
      <c r="M462" s="6">
        <f t="shared" si="13"/>
        <v>149.625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Data'!R477</f>
        <v>114.1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138.6</v>
      </c>
      <c r="K463" s="6">
        <f>J463*'Input Data'!AF477</f>
        <v>6.93</v>
      </c>
      <c r="L463" s="6">
        <f>J463*'Input Data'!AG477</f>
        <v>0</v>
      </c>
      <c r="M463" s="6">
        <f t="shared" ref="M463:M526" si="15">SUM(J463:L463)</f>
        <v>145.53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Data'!R478</f>
        <v>109.6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134.1</v>
      </c>
      <c r="K464" s="6">
        <f>J464*'Input Data'!AF478</f>
        <v>6.7050000000000001</v>
      </c>
      <c r="L464" s="6">
        <f>J464*'Input Data'!AG478</f>
        <v>0</v>
      </c>
      <c r="M464" s="6">
        <f t="shared" si="15"/>
        <v>140.80500000000001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Data'!R479</f>
        <v>129.6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142.6</v>
      </c>
      <c r="K465" s="6">
        <f>J465*'Input Data'!AF479</f>
        <v>7.13</v>
      </c>
      <c r="L465" s="6">
        <f>J465*'Input Data'!AG479</f>
        <v>0</v>
      </c>
      <c r="M465" s="6">
        <f t="shared" si="15"/>
        <v>149.72999999999999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Data'!R480</f>
        <v>129.6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154.1</v>
      </c>
      <c r="K466" s="6">
        <f>J466*'Input Data'!AF480</f>
        <v>7.7050000000000001</v>
      </c>
      <c r="L466" s="6">
        <f>J466*'Input Data'!AG480</f>
        <v>0</v>
      </c>
      <c r="M466" s="6">
        <f t="shared" si="15"/>
        <v>161.80500000000001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Data'!R481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Data'!R482</f>
        <v>126.6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133.6</v>
      </c>
      <c r="K468" s="6">
        <f>J468*'Input Data'!AF482</f>
        <v>6.68</v>
      </c>
      <c r="L468" s="6">
        <f>J468*'Input Data'!AG482</f>
        <v>0</v>
      </c>
      <c r="M468" s="6">
        <f t="shared" si="15"/>
        <v>140.28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Data'!R483</f>
        <v>126.6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145.6</v>
      </c>
      <c r="K469" s="6">
        <f>J469*'Input Data'!AF483</f>
        <v>7.28</v>
      </c>
      <c r="L469" s="6">
        <f>J469*'Input Data'!AG483</f>
        <v>0</v>
      </c>
      <c r="M469" s="6">
        <f t="shared" si="15"/>
        <v>152.88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Data'!R484</f>
        <v>113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137.5</v>
      </c>
      <c r="K470" s="6">
        <f>J470*'Input Data'!AF484</f>
        <v>6.875</v>
      </c>
      <c r="L470" s="6">
        <f>J470*'Input Data'!AG484</f>
        <v>0</v>
      </c>
      <c r="M470" s="6">
        <f t="shared" si="15"/>
        <v>144.375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Data'!R485</f>
        <v>133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146</v>
      </c>
      <c r="K471" s="6">
        <f>J471*'Input Data'!AF485</f>
        <v>7.3000000000000007</v>
      </c>
      <c r="L471" s="6">
        <f>J471*'Input Data'!AG485</f>
        <v>0</v>
      </c>
      <c r="M471" s="6">
        <f t="shared" si="15"/>
        <v>153.30000000000001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Data'!R486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Data'!R487</f>
        <v>123.7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130.69999999999999</v>
      </c>
      <c r="K473" s="6">
        <f>J473*'Input Data'!AF487</f>
        <v>6.5350000000000001</v>
      </c>
      <c r="L473" s="6">
        <f>J473*'Input Data'!AG487</f>
        <v>0</v>
      </c>
      <c r="M473" s="6">
        <f t="shared" si="15"/>
        <v>137.23499999999999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Data'!R488</f>
        <v>123.7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155.19999999999999</v>
      </c>
      <c r="K474" s="6">
        <f>J474*'Input Data'!AF488</f>
        <v>7.76</v>
      </c>
      <c r="L474" s="6">
        <f>J474*'Input Data'!AG488</f>
        <v>0</v>
      </c>
      <c r="M474" s="6">
        <f t="shared" si="15"/>
        <v>162.95999999999998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Data'!R489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Data'!R490</f>
        <v>125.3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132.30000000000001</v>
      </c>
      <c r="K476" s="6">
        <f>J476*'Input Data'!AF490</f>
        <v>6.6150000000000011</v>
      </c>
      <c r="L476" s="6">
        <f>J476*'Input Data'!AG490</f>
        <v>0</v>
      </c>
      <c r="M476" s="6">
        <f t="shared" si="15"/>
        <v>138.91500000000002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Data'!R491</f>
        <v>125.3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144.30000000000001</v>
      </c>
      <c r="K477" s="6">
        <f>J477*'Input Data'!AF491</f>
        <v>7.2150000000000007</v>
      </c>
      <c r="L477" s="6">
        <f>J477*'Input Data'!AG491</f>
        <v>0</v>
      </c>
      <c r="M477" s="6">
        <f t="shared" si="15"/>
        <v>151.51500000000001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Data'!R492</f>
        <v>123.1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130.1</v>
      </c>
      <c r="K478" s="6">
        <f>J478*'Input Data'!AF492</f>
        <v>6.5049999999999999</v>
      </c>
      <c r="L478" s="6">
        <f>J478*'Input Data'!AG492</f>
        <v>0</v>
      </c>
      <c r="M478" s="6">
        <f t="shared" si="15"/>
        <v>136.60499999999999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Data'!R493</f>
        <v>123.1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147.6</v>
      </c>
      <c r="K479" s="6">
        <f>J479*'Input Data'!AF493</f>
        <v>7.38</v>
      </c>
      <c r="L479" s="6">
        <f>J479*'Input Data'!AG493</f>
        <v>0</v>
      </c>
      <c r="M479" s="6">
        <f t="shared" si="15"/>
        <v>154.97999999999999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Data'!R494</f>
        <v>113.8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126.8</v>
      </c>
      <c r="K480" s="6">
        <f>J480*'Input Data'!AF494</f>
        <v>6.34</v>
      </c>
      <c r="L480" s="6">
        <f>J480*'Input Data'!AG494</f>
        <v>0</v>
      </c>
      <c r="M480" s="6">
        <f t="shared" si="15"/>
        <v>133.13999999999999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Data'!R495</f>
        <v>113.8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143.80000000000001</v>
      </c>
      <c r="K481" s="6">
        <f>J481*'Input Data'!AF495</f>
        <v>7.1900000000000013</v>
      </c>
      <c r="L481" s="6">
        <f>J481*'Input Data'!AG495</f>
        <v>0</v>
      </c>
      <c r="M481" s="6">
        <f t="shared" si="15"/>
        <v>150.99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Data'!R496</f>
        <v>74.8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87.8</v>
      </c>
      <c r="K482" s="6">
        <f>J482*'Input Data'!AF496</f>
        <v>4.3899999999999997</v>
      </c>
      <c r="L482" s="6">
        <f>J482*'Input Data'!AG496</f>
        <v>0</v>
      </c>
      <c r="M482" s="6">
        <f t="shared" si="15"/>
        <v>92.19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Data'!R497</f>
        <v>74.099999999999994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104.1</v>
      </c>
      <c r="K483" s="6">
        <f>J483*'Input Data'!AF497</f>
        <v>5.2050000000000001</v>
      </c>
      <c r="L483" s="6">
        <f>J483*'Input Data'!AG497</f>
        <v>0</v>
      </c>
      <c r="M483" s="6">
        <f t="shared" si="15"/>
        <v>109.30499999999999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Data'!R498</f>
        <v>120.6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127.6</v>
      </c>
      <c r="K484" s="6">
        <f>J484*'Input Data'!AF498</f>
        <v>6.38</v>
      </c>
      <c r="L484" s="6">
        <f>J484*'Input Data'!AG498</f>
        <v>0</v>
      </c>
      <c r="M484" s="6">
        <f t="shared" si="15"/>
        <v>133.97999999999999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Data'!R499</f>
        <v>120.6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139.6</v>
      </c>
      <c r="K485" s="6">
        <f>J485*'Input Data'!AF499</f>
        <v>6.98</v>
      </c>
      <c r="L485" s="6">
        <f>J485*'Input Data'!AG499</f>
        <v>0</v>
      </c>
      <c r="M485" s="6">
        <f t="shared" si="15"/>
        <v>146.57999999999998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Data'!R500</f>
        <v>107.6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120.6</v>
      </c>
      <c r="K486" s="6">
        <f>J486*'Input Data'!AF500</f>
        <v>6.03</v>
      </c>
      <c r="L486" s="6">
        <f>J486*'Input Data'!AG500</f>
        <v>0</v>
      </c>
      <c r="M486" s="6">
        <f t="shared" si="15"/>
        <v>126.63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Data'!R501</f>
        <v>107.6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132.1</v>
      </c>
      <c r="K487" s="6">
        <f>J487*'Input Data'!AF501</f>
        <v>6.6050000000000004</v>
      </c>
      <c r="L487" s="6">
        <f>J487*'Input Data'!AG501</f>
        <v>0</v>
      </c>
      <c r="M487" s="6">
        <f t="shared" si="15"/>
        <v>138.70499999999998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Data'!R502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Data'!R503</f>
        <v>110.7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127.2</v>
      </c>
      <c r="K489" s="6">
        <f>J489*'Input Data'!AF503</f>
        <v>6.36</v>
      </c>
      <c r="L489" s="6">
        <f>J489*'Input Data'!AG503</f>
        <v>0</v>
      </c>
      <c r="M489" s="6">
        <f t="shared" si="15"/>
        <v>133.56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Data'!R504</f>
        <v>108.8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125.3</v>
      </c>
      <c r="K490" s="6">
        <f>J490*'Input Data'!AF504</f>
        <v>6.2650000000000006</v>
      </c>
      <c r="L490" s="6">
        <f>J490*'Input Data'!AG504</f>
        <v>0</v>
      </c>
      <c r="M490" s="6">
        <f t="shared" si="15"/>
        <v>131.565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Data'!R505</f>
        <v>100.4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122.9</v>
      </c>
      <c r="K491" s="6">
        <f>J491*'Input Data'!AF505</f>
        <v>6.1450000000000005</v>
      </c>
      <c r="L491" s="6">
        <f>J491*'Input Data'!AG505</f>
        <v>0</v>
      </c>
      <c r="M491" s="6">
        <f t="shared" si="15"/>
        <v>129.04500000000002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Data'!R506</f>
        <v>95.9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118.4</v>
      </c>
      <c r="K492" s="6">
        <f>J492*'Input Data'!AF506</f>
        <v>5.9200000000000008</v>
      </c>
      <c r="L492" s="6">
        <f>J492*'Input Data'!AG506</f>
        <v>0</v>
      </c>
      <c r="M492" s="6">
        <f t="shared" si="15"/>
        <v>124.32000000000001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Data'!R507</f>
        <v>85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107.5</v>
      </c>
      <c r="K493" s="6">
        <f>J493*'Input Data'!AF507</f>
        <v>5.375</v>
      </c>
      <c r="L493" s="6">
        <f>J493*'Input Data'!AG507</f>
        <v>0</v>
      </c>
      <c r="M493" s="6">
        <f t="shared" si="15"/>
        <v>112.875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Data'!R508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Data'!R509</f>
        <v>107.4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123.9</v>
      </c>
      <c r="K495" s="6">
        <f>J495*'Input Data'!AF509</f>
        <v>6.1950000000000003</v>
      </c>
      <c r="L495" s="6">
        <f>J495*'Input Data'!AG509</f>
        <v>0</v>
      </c>
      <c r="M495" s="6">
        <f t="shared" si="15"/>
        <v>130.095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Data'!R510</f>
        <v>99.2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121.7</v>
      </c>
      <c r="K496" s="6">
        <f>J496*'Input Data'!AF510</f>
        <v>6.0850000000000009</v>
      </c>
      <c r="L496" s="6">
        <f>J496*'Input Data'!AG510</f>
        <v>0</v>
      </c>
      <c r="M496" s="6">
        <f t="shared" si="15"/>
        <v>127.785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Data'!R511</f>
        <v>94.7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117.2</v>
      </c>
      <c r="K497" s="6">
        <f>J497*'Input Data'!AF511</f>
        <v>5.86</v>
      </c>
      <c r="L497" s="6">
        <f>J497*'Input Data'!AG511</f>
        <v>0</v>
      </c>
      <c r="M497" s="6">
        <f t="shared" si="15"/>
        <v>123.06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Data'!R512</f>
        <v>104.1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126.6</v>
      </c>
      <c r="K498" s="6">
        <f>J498*'Input Data'!AF512</f>
        <v>6.33</v>
      </c>
      <c r="L498" s="6">
        <f>J498*'Input Data'!AG512</f>
        <v>0</v>
      </c>
      <c r="M498" s="6">
        <f t="shared" si="15"/>
        <v>132.93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Data'!R513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Data'!R514</f>
        <v>108.3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124.8</v>
      </c>
      <c r="K500" s="6">
        <f>J500*'Input Data'!AF514</f>
        <v>6.24</v>
      </c>
      <c r="L500" s="6">
        <f>J500*'Input Data'!AG514</f>
        <v>0</v>
      </c>
      <c r="M500" s="6">
        <f t="shared" si="15"/>
        <v>131.04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Data'!R515</f>
        <v>95.5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118</v>
      </c>
      <c r="K501" s="6">
        <f>J501*'Input Data'!AF515</f>
        <v>5.9</v>
      </c>
      <c r="L501" s="6">
        <f>J501*'Input Data'!AG515</f>
        <v>0</v>
      </c>
      <c r="M501" s="6">
        <f t="shared" si="15"/>
        <v>123.9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Data'!R516</f>
        <v>114.2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136.69999999999999</v>
      </c>
      <c r="K502" s="6">
        <f>J502*'Input Data'!AF516</f>
        <v>6.835</v>
      </c>
      <c r="L502" s="6">
        <f>J502*'Input Data'!AG516</f>
        <v>0</v>
      </c>
      <c r="M502" s="6">
        <f t="shared" si="15"/>
        <v>143.535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Data'!R517</f>
        <v>107.3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123.8</v>
      </c>
      <c r="K503" s="6">
        <f>J503*'Input Data'!AF517</f>
        <v>6.19</v>
      </c>
      <c r="L503" s="6">
        <f>J503*'Input Data'!AG517</f>
        <v>0</v>
      </c>
      <c r="M503" s="6">
        <f t="shared" si="15"/>
        <v>129.99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Data'!R518</f>
        <v>107.6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124.1</v>
      </c>
      <c r="K504" s="6">
        <f>J504*'Input Data'!AF518</f>
        <v>6.2050000000000001</v>
      </c>
      <c r="L504" s="6">
        <f>J504*'Input Data'!AG518</f>
        <v>0</v>
      </c>
      <c r="M504" s="6">
        <f t="shared" si="15"/>
        <v>130.30500000000001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Data'!R519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Data'!R520</f>
        <v>107.1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123.6</v>
      </c>
      <c r="K506" s="6">
        <f>J506*'Input Data'!AF520</f>
        <v>6.18</v>
      </c>
      <c r="L506" s="6">
        <f>J506*'Input Data'!AG520</f>
        <v>0</v>
      </c>
      <c r="M506" s="6">
        <f t="shared" si="15"/>
        <v>129.78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Data'!R521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Data'!R522</f>
        <v>107.2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123.7</v>
      </c>
      <c r="K508" s="6">
        <f>J508*'Input Data'!AF522</f>
        <v>6.1850000000000005</v>
      </c>
      <c r="L508" s="6">
        <f>J508*'Input Data'!AG522</f>
        <v>0</v>
      </c>
      <c r="M508" s="6">
        <f t="shared" si="15"/>
        <v>129.88499999999999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Data'!R523</f>
        <v>94.6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117.1</v>
      </c>
      <c r="K509" s="6">
        <f>J509*'Input Data'!AF523</f>
        <v>5.8550000000000004</v>
      </c>
      <c r="L509" s="6">
        <f>J509*'Input Data'!AG523</f>
        <v>0</v>
      </c>
      <c r="M509" s="6">
        <f t="shared" si="15"/>
        <v>122.955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Data'!R524</f>
        <v>90.6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113.1</v>
      </c>
      <c r="K510" s="6">
        <f>J510*'Input Data'!AF524</f>
        <v>5.6550000000000002</v>
      </c>
      <c r="L510" s="6">
        <f>J510*'Input Data'!AG524</f>
        <v>0</v>
      </c>
      <c r="M510" s="6">
        <f t="shared" si="15"/>
        <v>118.755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Data'!R525</f>
        <v>107.2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111.2</v>
      </c>
      <c r="K511" s="6">
        <f>J511*'Input Data'!AF525</f>
        <v>5.5600000000000005</v>
      </c>
      <c r="L511" s="6">
        <f>J511*'Input Data'!AG525</f>
        <v>0</v>
      </c>
      <c r="M511" s="6">
        <f t="shared" si="15"/>
        <v>116.76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Data'!R526</f>
        <v>107.2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123.7</v>
      </c>
      <c r="K512" s="6">
        <f>J512*'Input Data'!AF526</f>
        <v>6.1850000000000005</v>
      </c>
      <c r="L512" s="6">
        <f>J512*'Input Data'!AG526</f>
        <v>0</v>
      </c>
      <c r="M512" s="6">
        <f t="shared" si="15"/>
        <v>129.88499999999999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Data'!R527</f>
        <v>107.2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111.2</v>
      </c>
      <c r="K513" s="6">
        <f>J513*'Input Data'!AF527</f>
        <v>5.5600000000000005</v>
      </c>
      <c r="L513" s="6">
        <f>J513*'Input Data'!AG527</f>
        <v>0</v>
      </c>
      <c r="M513" s="6">
        <f t="shared" si="15"/>
        <v>116.76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Data'!R528</f>
        <v>107.2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123.7</v>
      </c>
      <c r="K514" s="6">
        <f>J514*'Input Data'!AF528</f>
        <v>6.1850000000000005</v>
      </c>
      <c r="L514" s="6">
        <f>J514*'Input Data'!AG528</f>
        <v>0</v>
      </c>
      <c r="M514" s="6">
        <f t="shared" si="15"/>
        <v>129.88499999999999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Data'!R529</f>
        <v>99.1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121.6</v>
      </c>
      <c r="K515" s="6">
        <f>J515*'Input Data'!AF529</f>
        <v>6.08</v>
      </c>
      <c r="L515" s="6">
        <f>J515*'Input Data'!AG529</f>
        <v>0</v>
      </c>
      <c r="M515" s="6">
        <f t="shared" si="15"/>
        <v>127.67999999999999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Data'!R530</f>
        <v>94.6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107.3</v>
      </c>
      <c r="K516" s="6">
        <f>J516*'Input Data'!AF530</f>
        <v>5.3650000000000002</v>
      </c>
      <c r="L516" s="6">
        <f>J516*'Input Data'!AG530</f>
        <v>0</v>
      </c>
      <c r="M516" s="6">
        <f t="shared" si="15"/>
        <v>112.66499999999999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Data'!R531</f>
        <v>94.6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117.1</v>
      </c>
      <c r="K517" s="6">
        <f>J517*'Input Data'!AF531</f>
        <v>5.8550000000000004</v>
      </c>
      <c r="L517" s="6">
        <f>J517*'Input Data'!AG531</f>
        <v>0</v>
      </c>
      <c r="M517" s="6">
        <f t="shared" si="15"/>
        <v>122.955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Data'!R532</f>
        <v>87.8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110.3</v>
      </c>
      <c r="K518" s="6">
        <f>J518*'Input Data'!AF532</f>
        <v>5.5150000000000006</v>
      </c>
      <c r="L518" s="6">
        <f>J518*'Input Data'!AG532</f>
        <v>0</v>
      </c>
      <c r="M518" s="6">
        <f t="shared" si="15"/>
        <v>115.815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Data'!R533</f>
        <v>114.6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127.3</v>
      </c>
      <c r="K519" s="6">
        <f>J519*'Input Data'!AF533</f>
        <v>6.3650000000000002</v>
      </c>
      <c r="L519" s="6">
        <f>J519*'Input Data'!AG533</f>
        <v>0</v>
      </c>
      <c r="M519" s="6">
        <f t="shared" si="15"/>
        <v>133.66499999999999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Data'!R534</f>
        <v>114.6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137.1</v>
      </c>
      <c r="K520" s="6">
        <f>J520*'Input Data'!AF534</f>
        <v>6.8550000000000004</v>
      </c>
      <c r="L520" s="6">
        <f>J520*'Input Data'!AG534</f>
        <v>0</v>
      </c>
      <c r="M520" s="6">
        <f t="shared" si="15"/>
        <v>143.95499999999998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Data'!R535</f>
        <v>90.6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113.1</v>
      </c>
      <c r="K521" s="6">
        <f>J521*'Input Data'!AF535</f>
        <v>5.6550000000000002</v>
      </c>
      <c r="L521" s="6">
        <f>J521*'Input Data'!AG535</f>
        <v>0</v>
      </c>
      <c r="M521" s="6">
        <f t="shared" si="15"/>
        <v>118.755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Data'!R536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Data'!R537</f>
        <v>103.3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122.7</v>
      </c>
      <c r="K523" s="6">
        <f>J523*'Input Data'!AF537</f>
        <v>18.405000000000001</v>
      </c>
      <c r="L523" s="6">
        <f>J523*'Input Data'!AG537</f>
        <v>0</v>
      </c>
      <c r="M523" s="6">
        <f t="shared" si="15"/>
        <v>141.10500000000002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Data'!R538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Data'!R539</f>
        <v>106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110</v>
      </c>
      <c r="K525" s="6">
        <f>J525*'Input Data'!AF539</f>
        <v>14.3</v>
      </c>
      <c r="L525" s="6">
        <f>J525*'Input Data'!AG539</f>
        <v>0</v>
      </c>
      <c r="M525" s="6">
        <f t="shared" si="15"/>
        <v>124.3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Data'!R540</f>
        <v>106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119</v>
      </c>
      <c r="K526" s="6">
        <f>J526*'Input Data'!AF540</f>
        <v>15.47</v>
      </c>
      <c r="L526" s="6">
        <f>J526*'Input Data'!AG540</f>
        <v>0</v>
      </c>
      <c r="M526" s="6">
        <f t="shared" si="15"/>
        <v>134.47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Data'!R541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Data'!R542</f>
        <v>106.1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110.1</v>
      </c>
      <c r="K528" s="6">
        <f>J528*'Input Data'!AF542</f>
        <v>14.313000000000001</v>
      </c>
      <c r="L528" s="6">
        <f>J528*'Input Data'!AG542</f>
        <v>0</v>
      </c>
      <c r="M528" s="6">
        <f t="shared" si="17"/>
        <v>124.413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Data'!R543</f>
        <v>106.1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119.1</v>
      </c>
      <c r="K529" s="6">
        <f>J529*'Input Data'!AF543</f>
        <v>15.483000000000001</v>
      </c>
      <c r="L529" s="6">
        <f>J529*'Input Data'!AG543</f>
        <v>0</v>
      </c>
      <c r="M529" s="6">
        <f t="shared" si="17"/>
        <v>134.583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Data'!R544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Data'!R545</f>
        <v>98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102</v>
      </c>
      <c r="K531" s="6">
        <f>J531*'Input Data'!AF545</f>
        <v>13.26</v>
      </c>
      <c r="L531" s="6">
        <f>J531*'Input Data'!AG545</f>
        <v>0</v>
      </c>
      <c r="M531" s="6">
        <f t="shared" si="17"/>
        <v>115.26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Data'!R546</f>
        <v>98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111</v>
      </c>
      <c r="K532" s="6">
        <f>J532*'Input Data'!AF546</f>
        <v>14.43</v>
      </c>
      <c r="L532" s="6">
        <f>J532*'Input Data'!AG546</f>
        <v>0</v>
      </c>
      <c r="M532" s="6">
        <f t="shared" si="17"/>
        <v>125.43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Data'!R547</f>
        <v>90.4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109.4</v>
      </c>
      <c r="K533" s="6">
        <f>J533*'Input Data'!AF547</f>
        <v>14.222000000000001</v>
      </c>
      <c r="L533" s="6">
        <f>J533*'Input Data'!AG547</f>
        <v>0</v>
      </c>
      <c r="M533" s="6">
        <f t="shared" si="17"/>
        <v>123.62200000000001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Data'!R548</f>
        <v>85.9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104.9</v>
      </c>
      <c r="K534" s="6">
        <f>J534*'Input Data'!AF548</f>
        <v>13.637</v>
      </c>
      <c r="L534" s="6">
        <f>J534*'Input Data'!AG548</f>
        <v>0</v>
      </c>
      <c r="M534" s="6">
        <f t="shared" si="17"/>
        <v>118.53700000000001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Data'!R549</f>
        <v>80.900000000000006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99.9</v>
      </c>
      <c r="K535" s="6">
        <f>J535*'Input Data'!AF549</f>
        <v>12.987000000000002</v>
      </c>
      <c r="L535" s="6">
        <f>J535*'Input Data'!AG549</f>
        <v>0</v>
      </c>
      <c r="M535" s="6">
        <f t="shared" si="17"/>
        <v>112.887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Data'!R550</f>
        <v>139.30000000000001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158.30000000000001</v>
      </c>
      <c r="K536" s="6">
        <f>J536*'Input Data'!AF550</f>
        <v>20.579000000000001</v>
      </c>
      <c r="L536" s="6">
        <f>J536*'Input Data'!AG550</f>
        <v>0</v>
      </c>
      <c r="M536" s="6">
        <f t="shared" si="17"/>
        <v>178.87900000000002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Data'!R551</f>
        <v>67.400000000000006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86.4</v>
      </c>
      <c r="K537" s="6">
        <f>J537*'Input Data'!AF551</f>
        <v>11.232000000000001</v>
      </c>
      <c r="L537" s="6">
        <f>J537*'Input Data'!AG551</f>
        <v>0</v>
      </c>
      <c r="M537" s="6">
        <f t="shared" si="17"/>
        <v>97.632000000000005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Data'!R552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Data'!R553</f>
        <v>99.9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103.9</v>
      </c>
      <c r="K539" s="6">
        <f>J539*'Input Data'!AF553</f>
        <v>13.507000000000001</v>
      </c>
      <c r="L539" s="6">
        <f>J539*'Input Data'!AG553</f>
        <v>0</v>
      </c>
      <c r="M539" s="6">
        <f t="shared" si="17"/>
        <v>117.40700000000001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Data'!R554</f>
        <v>99.9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112.9</v>
      </c>
      <c r="K540" s="6">
        <f>J540*'Input Data'!AF554</f>
        <v>14.677000000000001</v>
      </c>
      <c r="L540" s="6">
        <f>J540*'Input Data'!AG554</f>
        <v>0</v>
      </c>
      <c r="M540" s="6">
        <f t="shared" si="17"/>
        <v>127.57700000000001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Data'!R555</f>
        <v>91.7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110.7</v>
      </c>
      <c r="K541" s="6">
        <f>J541*'Input Data'!AF555</f>
        <v>14.391</v>
      </c>
      <c r="L541" s="6">
        <f>J541*'Input Data'!AG555</f>
        <v>0</v>
      </c>
      <c r="M541" s="6">
        <f t="shared" si="17"/>
        <v>125.09100000000001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Data'!R556</f>
        <v>87.2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106.2</v>
      </c>
      <c r="K542" s="6">
        <f>J542*'Input Data'!AF556</f>
        <v>13.806000000000001</v>
      </c>
      <c r="L542" s="6">
        <f>J542*'Input Data'!AG556</f>
        <v>0</v>
      </c>
      <c r="M542" s="6">
        <f t="shared" si="17"/>
        <v>120.006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Data'!R557</f>
        <v>100.3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119.3</v>
      </c>
      <c r="K543" s="6">
        <f>J543*'Input Data'!AF557</f>
        <v>15.509</v>
      </c>
      <c r="L543" s="6">
        <f>J543*'Input Data'!AG557</f>
        <v>0</v>
      </c>
      <c r="M543" s="6">
        <f t="shared" si="17"/>
        <v>134.809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Data'!R558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Data'!R559</f>
        <v>106.8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110.8</v>
      </c>
      <c r="K545" s="6">
        <f>J545*'Input Data'!AF559</f>
        <v>14.404</v>
      </c>
      <c r="L545" s="6">
        <f>J545*'Input Data'!AG559</f>
        <v>0</v>
      </c>
      <c r="M545" s="6">
        <f t="shared" si="17"/>
        <v>125.20399999999999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Data'!R560</f>
        <v>106.8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119.8</v>
      </c>
      <c r="K546" s="6">
        <f>J546*'Input Data'!AF560</f>
        <v>15.574</v>
      </c>
      <c r="L546" s="6">
        <f>J546*'Input Data'!AG560</f>
        <v>0</v>
      </c>
      <c r="M546" s="6">
        <f t="shared" si="17"/>
        <v>135.374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Data'!R561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Data'!R562</f>
        <v>100.6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104.6</v>
      </c>
      <c r="K548" s="6">
        <f>J548*'Input Data'!AF562</f>
        <v>13.597999999999999</v>
      </c>
      <c r="L548" s="6">
        <f>J548*'Input Data'!AG562</f>
        <v>0</v>
      </c>
      <c r="M548" s="6">
        <f t="shared" si="17"/>
        <v>118.19799999999999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Data'!R563</f>
        <v>100.6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113.6</v>
      </c>
      <c r="K549" s="6">
        <f>J549*'Input Data'!AF563</f>
        <v>14.767999999999999</v>
      </c>
      <c r="L549" s="6">
        <f>J549*'Input Data'!AG563</f>
        <v>0</v>
      </c>
      <c r="M549" s="6">
        <f t="shared" si="17"/>
        <v>128.36799999999999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Data'!R564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Data'!R565</f>
        <v>106.2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110.2</v>
      </c>
      <c r="K551" s="6">
        <f>J551*'Input Data'!AF565</f>
        <v>14.326000000000001</v>
      </c>
      <c r="L551" s="6">
        <f>J551*'Input Data'!AG565</f>
        <v>0</v>
      </c>
      <c r="M551" s="6">
        <f t="shared" si="17"/>
        <v>124.52600000000001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Data'!R566</f>
        <v>106.2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119.2</v>
      </c>
      <c r="K552" s="6">
        <f>J552*'Input Data'!AF566</f>
        <v>15.496</v>
      </c>
      <c r="L552" s="6">
        <f>J552*'Input Data'!AG566</f>
        <v>0</v>
      </c>
      <c r="M552" s="6">
        <f t="shared" si="17"/>
        <v>134.696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Data'!R567</f>
        <v>80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99</v>
      </c>
      <c r="K553" s="6">
        <f>J553*'Input Data'!AF567</f>
        <v>12.870000000000001</v>
      </c>
      <c r="L553" s="6">
        <f>J553*'Input Data'!AG567</f>
        <v>0</v>
      </c>
      <c r="M553" s="6">
        <f t="shared" si="17"/>
        <v>111.87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Data'!R568</f>
        <v>91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110</v>
      </c>
      <c r="K554" s="6">
        <f>J554*'Input Data'!AF568</f>
        <v>14.3</v>
      </c>
      <c r="L554" s="6">
        <f>J554*'Input Data'!AG568</f>
        <v>0</v>
      </c>
      <c r="M554" s="6">
        <f t="shared" si="17"/>
        <v>124.3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Data'!R569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Data'!R570</f>
        <v>106.4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110.4</v>
      </c>
      <c r="K556" s="6">
        <f>J556*'Input Data'!AF570</f>
        <v>14.352000000000002</v>
      </c>
      <c r="L556" s="6">
        <f>J556*'Input Data'!AG570</f>
        <v>0</v>
      </c>
      <c r="M556" s="6">
        <f t="shared" si="17"/>
        <v>124.75200000000001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Data'!R571</f>
        <v>106.4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119.4</v>
      </c>
      <c r="K557" s="6">
        <f>J557*'Input Data'!AF571</f>
        <v>15.522000000000002</v>
      </c>
      <c r="L557" s="6">
        <f>J557*'Input Data'!AG571</f>
        <v>0</v>
      </c>
      <c r="M557" s="6">
        <f t="shared" si="17"/>
        <v>134.922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Data'!R572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Data'!R573</f>
        <v>109.9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113.9</v>
      </c>
      <c r="K559" s="6">
        <f>J559*'Input Data'!AF573</f>
        <v>14.807</v>
      </c>
      <c r="L559" s="6">
        <f>J559*'Input Data'!AG573</f>
        <v>0</v>
      </c>
      <c r="M559" s="6">
        <f t="shared" si="17"/>
        <v>128.70699999999999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Data'!R574</f>
        <v>109.9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122.9</v>
      </c>
      <c r="K560" s="6">
        <f>J560*'Input Data'!AF574</f>
        <v>15.977000000000002</v>
      </c>
      <c r="L560" s="6">
        <f>J560*'Input Data'!AG574</f>
        <v>0</v>
      </c>
      <c r="M560" s="6">
        <f t="shared" si="17"/>
        <v>138.87700000000001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Data'!R575</f>
        <v>96.9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115.9</v>
      </c>
      <c r="K561" s="6">
        <f>J561*'Input Data'!AF575</f>
        <v>15.067000000000002</v>
      </c>
      <c r="L561" s="6">
        <f>J561*'Input Data'!AG575</f>
        <v>0</v>
      </c>
      <c r="M561" s="6">
        <f t="shared" si="17"/>
        <v>130.96700000000001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Data'!R576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Data'!R577</f>
        <v>109.9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122.9</v>
      </c>
      <c r="K563" s="6">
        <f>J563*'Input Data'!AF577</f>
        <v>15.977000000000002</v>
      </c>
      <c r="L563" s="6">
        <f>J563*'Input Data'!AG577</f>
        <v>0</v>
      </c>
      <c r="M563" s="6">
        <f t="shared" si="17"/>
        <v>138.87700000000001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Data'!R578</f>
        <v>101.6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120.6</v>
      </c>
      <c r="K564" s="6">
        <f>J564*'Input Data'!AF578</f>
        <v>15.677999999999999</v>
      </c>
      <c r="L564" s="6">
        <f>J564*'Input Data'!AG578</f>
        <v>0</v>
      </c>
      <c r="M564" s="6">
        <f t="shared" si="17"/>
        <v>136.27799999999999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Data'!R579</f>
        <v>97.1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116.1</v>
      </c>
      <c r="K565" s="6">
        <f>J565*'Input Data'!AF579</f>
        <v>15.093</v>
      </c>
      <c r="L565" s="6">
        <f>J565*'Input Data'!AG579</f>
        <v>0</v>
      </c>
      <c r="M565" s="6">
        <f t="shared" si="17"/>
        <v>131.19299999999998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Data'!R580</f>
        <v>117.1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136.1</v>
      </c>
      <c r="K566" s="6">
        <f>J566*'Input Data'!AF580</f>
        <v>17.693000000000001</v>
      </c>
      <c r="L566" s="6">
        <f>J566*'Input Data'!AG580</f>
        <v>0</v>
      </c>
      <c r="M566" s="6">
        <f t="shared" si="17"/>
        <v>153.79300000000001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Data'!R581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Data'!R582</f>
        <v>106.5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110.5</v>
      </c>
      <c r="K568" s="6">
        <f>J568*'Input Data'!AF582</f>
        <v>14.365</v>
      </c>
      <c r="L568" s="6">
        <f>J568*'Input Data'!AG582</f>
        <v>0</v>
      </c>
      <c r="M568" s="6">
        <f t="shared" si="17"/>
        <v>124.86499999999999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Data'!R583</f>
        <v>106.5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119.5</v>
      </c>
      <c r="K569" s="6">
        <f>J569*'Input Data'!AF583</f>
        <v>15.535</v>
      </c>
      <c r="L569" s="6">
        <f>J569*'Input Data'!AG583</f>
        <v>0</v>
      </c>
      <c r="M569" s="6">
        <f t="shared" si="17"/>
        <v>135.035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Data'!R584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Data'!R585</f>
        <v>111.3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115.3</v>
      </c>
      <c r="K571" s="6">
        <f>J571*'Input Data'!AF585</f>
        <v>14.989000000000001</v>
      </c>
      <c r="L571" s="6">
        <f>J571*'Input Data'!AG585</f>
        <v>0</v>
      </c>
      <c r="M571" s="6">
        <f t="shared" si="17"/>
        <v>130.28899999999999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Data'!R586</f>
        <v>111.3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124.3</v>
      </c>
      <c r="K572" s="6">
        <f>J572*'Input Data'!AF586</f>
        <v>16.158999999999999</v>
      </c>
      <c r="L572" s="6">
        <f>J572*'Input Data'!AG586</f>
        <v>0</v>
      </c>
      <c r="M572" s="6">
        <f t="shared" si="17"/>
        <v>140.459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Data'!R587</f>
        <v>102.5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121.5</v>
      </c>
      <c r="K573" s="6">
        <f>J573*'Input Data'!AF587</f>
        <v>15.795</v>
      </c>
      <c r="L573" s="6">
        <f>J573*'Input Data'!AG587</f>
        <v>0</v>
      </c>
      <c r="M573" s="6">
        <f t="shared" si="17"/>
        <v>137.29499999999999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Data'!R588</f>
        <v>98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117</v>
      </c>
      <c r="K574" s="6">
        <f>J574*'Input Data'!AF588</f>
        <v>15.21</v>
      </c>
      <c r="L574" s="6">
        <f>J574*'Input Data'!AG588</f>
        <v>0</v>
      </c>
      <c r="M574" s="6">
        <f t="shared" si="17"/>
        <v>132.21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Data'!R589</f>
        <v>118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137</v>
      </c>
      <c r="K575" s="6">
        <f>J575*'Input Data'!AF589</f>
        <v>17.810000000000002</v>
      </c>
      <c r="L575" s="6">
        <f>J575*'Input Data'!AG589</f>
        <v>0</v>
      </c>
      <c r="M575" s="6">
        <f t="shared" si="17"/>
        <v>154.81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Data'!R590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Data'!R591</f>
        <v>99.8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112.8</v>
      </c>
      <c r="K577" s="6">
        <f>J577*'Input Data'!AF591</f>
        <v>14.664</v>
      </c>
      <c r="L577" s="6">
        <f>J577*'Input Data'!AG591</f>
        <v>0</v>
      </c>
      <c r="M577" s="6">
        <f t="shared" si="17"/>
        <v>127.464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Data'!R592</f>
        <v>87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106</v>
      </c>
      <c r="K578" s="6">
        <f>J578*'Input Data'!AF592</f>
        <v>13.780000000000001</v>
      </c>
      <c r="L578" s="6">
        <f>J578*'Input Data'!AG592</f>
        <v>0</v>
      </c>
      <c r="M578" s="6">
        <f t="shared" si="17"/>
        <v>119.78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Data'!R593</f>
        <v>102.3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121.3</v>
      </c>
      <c r="K579" s="6">
        <f>J579*'Input Data'!AF593</f>
        <v>15.769</v>
      </c>
      <c r="L579" s="6">
        <f>J579*'Input Data'!AG593</f>
        <v>0</v>
      </c>
      <c r="M579" s="6">
        <f t="shared" si="17"/>
        <v>137.06899999999999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Data'!R594</f>
        <v>106.4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110.4</v>
      </c>
      <c r="K580" s="6">
        <f>J580*'Input Data'!AF594</f>
        <v>14.352000000000002</v>
      </c>
      <c r="L580" s="6">
        <f>J580*'Input Data'!AG594</f>
        <v>0</v>
      </c>
      <c r="M580" s="6">
        <f t="shared" si="17"/>
        <v>124.75200000000001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Data'!R595</f>
        <v>106.4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119.4</v>
      </c>
      <c r="K581" s="6">
        <f>J581*'Input Data'!AF595</f>
        <v>15.522000000000002</v>
      </c>
      <c r="L581" s="6">
        <f>J581*'Input Data'!AG595</f>
        <v>0</v>
      </c>
      <c r="M581" s="6">
        <f t="shared" si="17"/>
        <v>134.922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Data'!R596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Data'!R597</f>
        <v>108.1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112.1</v>
      </c>
      <c r="K583" s="6">
        <f>J583*'Input Data'!AF597</f>
        <v>14.573</v>
      </c>
      <c r="L583" s="6">
        <f>J583*'Input Data'!AG597</f>
        <v>0</v>
      </c>
      <c r="M583" s="6">
        <f t="shared" si="17"/>
        <v>126.673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Data'!R598</f>
        <v>108.1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121.1</v>
      </c>
      <c r="K584" s="6">
        <f>J584*'Input Data'!AF598</f>
        <v>15.743</v>
      </c>
      <c r="L584" s="6">
        <f>J584*'Input Data'!AG598</f>
        <v>0</v>
      </c>
      <c r="M584" s="6">
        <f t="shared" si="17"/>
        <v>136.84299999999999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Data'!R599</f>
        <v>110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114</v>
      </c>
      <c r="K585" s="6">
        <f>J585*'Input Data'!AF599</f>
        <v>14.82</v>
      </c>
      <c r="L585" s="6">
        <f>J585*'Input Data'!AG599</f>
        <v>0</v>
      </c>
      <c r="M585" s="6">
        <f t="shared" si="17"/>
        <v>128.82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Data'!R600</f>
        <v>110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123</v>
      </c>
      <c r="K586" s="6">
        <f>J586*'Input Data'!AF600</f>
        <v>15.99</v>
      </c>
      <c r="L586" s="6">
        <f>J586*'Input Data'!AG600</f>
        <v>0</v>
      </c>
      <c r="M586" s="6">
        <f t="shared" si="17"/>
        <v>138.99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Data'!R601</f>
        <v>116.8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135.80000000000001</v>
      </c>
      <c r="K587" s="6">
        <f>J587*'Input Data'!AF601</f>
        <v>17.654000000000003</v>
      </c>
      <c r="L587" s="6">
        <f>J587*'Input Data'!AG601</f>
        <v>0</v>
      </c>
      <c r="M587" s="6">
        <f t="shared" si="17"/>
        <v>153.45400000000001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Data'!R602</f>
        <v>123.3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142.30000000000001</v>
      </c>
      <c r="K588" s="6">
        <f>J588*'Input Data'!AF602</f>
        <v>18.499000000000002</v>
      </c>
      <c r="L588" s="6">
        <f>J588*'Input Data'!AG602</f>
        <v>0</v>
      </c>
      <c r="M588" s="6">
        <f t="shared" si="17"/>
        <v>160.79900000000001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Data'!R603</f>
        <v>103.3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122.3</v>
      </c>
      <c r="K589" s="6">
        <f>J589*'Input Data'!AF603</f>
        <v>15.899000000000001</v>
      </c>
      <c r="L589" s="6">
        <f>J589*'Input Data'!AG603</f>
        <v>0</v>
      </c>
      <c r="M589" s="6">
        <f t="shared" si="17"/>
        <v>138.19900000000001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Data'!R604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Data'!R605</f>
        <v>101.5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105.5</v>
      </c>
      <c r="K591" s="6">
        <f>J591*'Input Data'!AF605</f>
        <v>13.715</v>
      </c>
      <c r="L591" s="6">
        <f>J591*'Input Data'!AG605</f>
        <v>0</v>
      </c>
      <c r="M591" s="6">
        <f t="shared" ref="M591:M602" si="19">SUM(J591:L591)</f>
        <v>119.215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Data'!R606</f>
        <v>101.5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114.5</v>
      </c>
      <c r="K592" s="6">
        <f>J592*'Input Data'!AF606</f>
        <v>14.885</v>
      </c>
      <c r="L592" s="6">
        <f>J592*'Input Data'!AG606</f>
        <v>0</v>
      </c>
      <c r="M592" s="6">
        <f t="shared" si="19"/>
        <v>129.38499999999999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Data'!R607</f>
        <v>93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112</v>
      </c>
      <c r="K593" s="6">
        <f>J593*'Input Data'!AF607</f>
        <v>14.56</v>
      </c>
      <c r="L593" s="6">
        <f>J593*'Input Data'!AG607</f>
        <v>0</v>
      </c>
      <c r="M593" s="6">
        <f t="shared" si="19"/>
        <v>126.56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Data'!R608</f>
        <v>88.5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107.5</v>
      </c>
      <c r="K594" s="6">
        <f>J594*'Input Data'!AF608</f>
        <v>13.975</v>
      </c>
      <c r="L594" s="6">
        <f>J594*'Input Data'!AG608</f>
        <v>0</v>
      </c>
      <c r="M594" s="6">
        <f t="shared" si="19"/>
        <v>121.47499999999999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Data'!R609</f>
        <v>115.2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134.19999999999999</v>
      </c>
      <c r="K595" s="6">
        <f>J595*'Input Data'!AF609</f>
        <v>17.445999999999998</v>
      </c>
      <c r="L595" s="6">
        <f>J595*'Input Data'!AG609</f>
        <v>0</v>
      </c>
      <c r="M595" s="6">
        <f t="shared" si="19"/>
        <v>151.64599999999999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Data'!R610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Data'!R611</f>
        <v>101.6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105.6</v>
      </c>
      <c r="K597" s="6">
        <f>J597*'Input Data'!AF611</f>
        <v>13.728</v>
      </c>
      <c r="L597" s="6">
        <f>J597*'Input Data'!AG611</f>
        <v>0</v>
      </c>
      <c r="M597" s="6">
        <f t="shared" si="19"/>
        <v>119.32799999999999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Data'!R612</f>
        <v>101.6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114.6</v>
      </c>
      <c r="K598" s="6">
        <f>J598*'Input Data'!AF612</f>
        <v>14.898</v>
      </c>
      <c r="L598" s="6">
        <f>J598*'Input Data'!AG612</f>
        <v>0</v>
      </c>
      <c r="M598" s="6">
        <f t="shared" si="19"/>
        <v>129.49799999999999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Data'!R613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Data'!R614</f>
        <v>102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106</v>
      </c>
      <c r="K600" s="6">
        <f>J600*'Input Data'!AF614</f>
        <v>13.780000000000001</v>
      </c>
      <c r="L600" s="6">
        <f>J600*'Input Data'!AG614</f>
        <v>0</v>
      </c>
      <c r="M600" s="6">
        <f t="shared" si="19"/>
        <v>119.78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Data'!R615</f>
        <v>102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115</v>
      </c>
      <c r="K601" s="6">
        <f>J601*'Input Data'!AF615</f>
        <v>14.950000000000001</v>
      </c>
      <c r="L601" s="6">
        <f>J601*'Input Data'!AG615</f>
        <v>0</v>
      </c>
      <c r="M601" s="6">
        <f t="shared" si="19"/>
        <v>129.94999999999999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Data'!R616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Data'!R617</f>
        <v>115.8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128.80000000000001</v>
      </c>
      <c r="K603" s="6">
        <f>J603*'Input Data'!AF617</f>
        <v>16.744000000000003</v>
      </c>
      <c r="L603" s="6">
        <f>J603*'Input Data'!AG617</f>
        <v>0</v>
      </c>
      <c r="M603" s="6">
        <f t="shared" ref="M603:M608" si="21">SUM(J603:L603)</f>
        <v>145.54400000000001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Data'!R618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Data'!R619</f>
        <v>100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113</v>
      </c>
      <c r="K605" s="6">
        <f>J605*'Input Data'!AF619</f>
        <v>14.690000000000001</v>
      </c>
      <c r="L605" s="6">
        <f>J605*'Input Data'!AG619</f>
        <v>0</v>
      </c>
      <c r="M605" s="6">
        <f t="shared" si="21"/>
        <v>127.69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Data'!R620</f>
        <v>90.7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109.7</v>
      </c>
      <c r="K606" s="6">
        <f>J606*'Input Data'!AF620</f>
        <v>14.261000000000001</v>
      </c>
      <c r="L606" s="6">
        <f>J606*'Input Data'!AG620</f>
        <v>0</v>
      </c>
      <c r="M606" s="6">
        <f t="shared" si="21"/>
        <v>123.961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Data'!R621</f>
        <v>86.2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105.2</v>
      </c>
      <c r="K607" s="6">
        <f>J607*'Input Data'!AF621</f>
        <v>13.676</v>
      </c>
      <c r="L607" s="6">
        <f>J607*'Input Data'!AG621</f>
        <v>0</v>
      </c>
      <c r="M607" s="6">
        <f t="shared" si="21"/>
        <v>118.876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Data'!R622</f>
        <v>83.2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102.2</v>
      </c>
      <c r="K608" s="6">
        <f>J608*'Input Data'!AF622</f>
        <v>13.286000000000001</v>
      </c>
      <c r="L608" s="6">
        <f>J608*'Input Data'!AG622</f>
        <v>0</v>
      </c>
      <c r="M608" s="6">
        <f t="shared" si="21"/>
        <v>115.486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Data'!R623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4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4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Data'!R624</f>
        <v>99.7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103.7</v>
      </c>
      <c r="K610" s="6">
        <f>J610*'Input Data'!AF624</f>
        <v>13.481000000000002</v>
      </c>
      <c r="L610" s="6">
        <f>J610*'Input Data'!AG624</f>
        <v>0</v>
      </c>
      <c r="M610" s="6">
        <f t="shared" si="23"/>
        <v>117.18100000000001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Data'!R625</f>
        <v>99.7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112.7</v>
      </c>
      <c r="K611" s="6">
        <f>J611*'Input Data'!AF625</f>
        <v>14.651000000000002</v>
      </c>
      <c r="L611" s="6">
        <f>J611*'Input Data'!AG625</f>
        <v>0</v>
      </c>
      <c r="M611" s="6">
        <f t="shared" si="23"/>
        <v>127.351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Data'!R626</f>
        <v>91.5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110.5</v>
      </c>
      <c r="K612" s="6">
        <f>J612*'Input Data'!AF626</f>
        <v>14.365</v>
      </c>
      <c r="L612" s="6">
        <f>J612*'Input Data'!AG626</f>
        <v>0</v>
      </c>
      <c r="M612" s="6">
        <f t="shared" si="23"/>
        <v>124.86499999999999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Data'!R627</f>
        <v>87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106</v>
      </c>
      <c r="K613" s="6">
        <f>J613*'Input Data'!AF627</f>
        <v>13.780000000000001</v>
      </c>
      <c r="L613" s="6">
        <f>J613*'Input Data'!AG627</f>
        <v>0</v>
      </c>
      <c r="M613" s="6">
        <f t="shared" si="23"/>
        <v>119.78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Data'!R628</f>
        <v>114.1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133.1</v>
      </c>
      <c r="K614" s="6">
        <f>J614*'Input Data'!AF628</f>
        <v>17.303000000000001</v>
      </c>
      <c r="L614" s="6">
        <f>J614*'Input Data'!AG628</f>
        <v>0</v>
      </c>
      <c r="M614" s="6">
        <f t="shared" si="23"/>
        <v>150.40299999999999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Data'!R629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ref="J615:J616" si="24">SUM(E615:I615)</f>
        <v>114</v>
      </c>
      <c r="K615" s="6">
        <f>J615*'Input Data'!AF629</f>
        <v>14.82</v>
      </c>
      <c r="L615" s="6">
        <f>J615*'Input Data'!AG629</f>
        <v>0</v>
      </c>
      <c r="M615" s="6">
        <f t="shared" ref="M615:M616" si="25">SUM(J615:L615)</f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Data'!R630</f>
        <v>99.7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4"/>
        <v>103.7</v>
      </c>
      <c r="K616" s="6">
        <f>J616*'Input Data'!AF630</f>
        <v>13.481000000000002</v>
      </c>
      <c r="L616" s="6">
        <f>J616*'Input Data'!AG630</f>
        <v>0</v>
      </c>
      <c r="M616" s="6">
        <f t="shared" si="25"/>
        <v>117.18100000000001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Data'!R631</f>
        <v>99.7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0" si="26">SUM(E617:I617)</f>
        <v>112.7</v>
      </c>
      <c r="K617" s="6">
        <f>J617*'Input Data'!AF631</f>
        <v>14.651000000000002</v>
      </c>
      <c r="L617" s="6">
        <f>J617*'Input Data'!AG631</f>
        <v>0</v>
      </c>
      <c r="M617" s="6">
        <f t="shared" ref="M617:M620" si="27">SUM(J617:L617)</f>
        <v>127.351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Data'!R632</f>
        <v>87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6"/>
        <v>106</v>
      </c>
      <c r="K618" s="6">
        <f>J618*'Input Data'!AF632</f>
        <v>13.780000000000001</v>
      </c>
      <c r="L618" s="6">
        <f>J618*'Input Data'!AG632</f>
        <v>0</v>
      </c>
      <c r="M618" s="6">
        <f t="shared" si="27"/>
        <v>119.78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Data'!R633</f>
        <v>123.1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6"/>
        <v>142.1</v>
      </c>
      <c r="K619" s="6">
        <f>J619*'Input Data'!AF633</f>
        <v>18.472999999999999</v>
      </c>
      <c r="L619" s="6">
        <f>J619*'Input Data'!AG633</f>
        <v>0</v>
      </c>
      <c r="M619" s="6">
        <f t="shared" si="27"/>
        <v>160.57299999999998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Data'!R634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6"/>
        <v>114</v>
      </c>
      <c r="K620" s="6">
        <f>J620*'Input Data'!AF634</f>
        <v>14.82</v>
      </c>
      <c r="L620" s="6">
        <f>J620*'Input Data'!AG634</f>
        <v>0</v>
      </c>
      <c r="M620" s="6">
        <f t="shared" si="27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Data'!R635</f>
        <v>100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ref="J621:J622" si="28">SUM(E621:I621)</f>
        <v>104</v>
      </c>
      <c r="K621" s="6">
        <f>J621*'Input Data'!AF635</f>
        <v>13.52</v>
      </c>
      <c r="L621" s="6">
        <f>J621*'Input Data'!AG635</f>
        <v>0</v>
      </c>
      <c r="M621" s="6">
        <f t="shared" ref="M621:M622" si="29">SUM(J621:L621)</f>
        <v>117.52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Data'!R636</f>
        <v>100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8"/>
        <v>113</v>
      </c>
      <c r="K622" s="6">
        <f>J622*'Input Data'!AF636</f>
        <v>14.690000000000001</v>
      </c>
      <c r="L622" s="6">
        <f>J622*'Input Data'!AG636</f>
        <v>0</v>
      </c>
      <c r="M622" s="6">
        <f t="shared" si="29"/>
        <v>127.69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Data'!R637</f>
        <v>91.9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30">SUM(E623:I623)</f>
        <v>110.9</v>
      </c>
      <c r="K623" s="6">
        <f>J623*'Input Data'!AF637</f>
        <v>14.417000000000002</v>
      </c>
      <c r="L623" s="6">
        <f>J623*'Input Data'!AG637</f>
        <v>0</v>
      </c>
      <c r="M623" s="6">
        <f t="shared" ref="M623:M638" si="31">SUM(J623:L623)</f>
        <v>125.31700000000001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Data'!R638</f>
        <v>87.4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30"/>
        <v>106.4</v>
      </c>
      <c r="K624" s="6">
        <f>J624*'Input Data'!AF638</f>
        <v>13.832000000000001</v>
      </c>
      <c r="L624" s="6">
        <f>J624*'Input Data'!AG638</f>
        <v>0</v>
      </c>
      <c r="M624" s="6">
        <f t="shared" si="31"/>
        <v>120.232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Data'!R639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30"/>
        <v>114</v>
      </c>
      <c r="K625" s="6">
        <f>J625*'Input Data'!AF639</f>
        <v>14.82</v>
      </c>
      <c r="L625" s="6">
        <f>J625*'Input Data'!AG639</f>
        <v>0</v>
      </c>
      <c r="M625" s="6">
        <f t="shared" si="31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Data'!R640</f>
        <v>100.4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30"/>
        <v>104.4</v>
      </c>
      <c r="K626" s="6">
        <f>J626*'Input Data'!AF640</f>
        <v>13.572000000000001</v>
      </c>
      <c r="L626" s="6">
        <f>J626*'Input Data'!AG640</f>
        <v>0</v>
      </c>
      <c r="M626" s="6">
        <f t="shared" si="31"/>
        <v>117.97200000000001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Data'!R641</f>
        <v>100.4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30"/>
        <v>113.4</v>
      </c>
      <c r="K627" s="6">
        <f>J627*'Input Data'!AF641</f>
        <v>14.742000000000001</v>
      </c>
      <c r="L627" s="6">
        <f>J627*'Input Data'!AG641</f>
        <v>0</v>
      </c>
      <c r="M627" s="6">
        <f t="shared" si="31"/>
        <v>128.142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Data'!R642</f>
        <v>124.8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30"/>
        <v>143.80000000000001</v>
      </c>
      <c r="K628" s="6">
        <f>J628*'Input Data'!AF642</f>
        <v>18.694000000000003</v>
      </c>
      <c r="L628" s="6">
        <f>J628*'Input Data'!AG642</f>
        <v>0</v>
      </c>
      <c r="M628" s="6">
        <f t="shared" si="31"/>
        <v>162.49400000000003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Data'!R643</f>
        <v>139.30000000000001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30"/>
        <v>158.30000000000001</v>
      </c>
      <c r="K629" s="6">
        <f>J629*'Input Data'!AF643</f>
        <v>20.579000000000001</v>
      </c>
      <c r="L629" s="6">
        <f>J629*'Input Data'!AG643</f>
        <v>0</v>
      </c>
      <c r="M629" s="6">
        <f t="shared" si="31"/>
        <v>178.87900000000002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Data'!R644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30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31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Data'!R645</f>
        <v>102.1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30"/>
        <v>115.1</v>
      </c>
      <c r="K631" s="6">
        <f>J631*'Input Data'!AF645</f>
        <v>14.962999999999999</v>
      </c>
      <c r="L631" s="6">
        <f>J631*'Input Data'!AG645</f>
        <v>0</v>
      </c>
      <c r="M631" s="6">
        <f t="shared" si="31"/>
        <v>130.06299999999999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Data'!R646</f>
        <v>103.3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30"/>
        <v>107.3</v>
      </c>
      <c r="K632" s="6">
        <f>J632*'Input Data'!AF646</f>
        <v>13.949</v>
      </c>
      <c r="L632" s="6">
        <f>J632*'Input Data'!AG646</f>
        <v>0</v>
      </c>
      <c r="M632" s="6">
        <f t="shared" si="31"/>
        <v>121.249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Data'!R647</f>
        <v>103.3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30"/>
        <v>116.3</v>
      </c>
      <c r="K633" s="6">
        <f>J633*'Input Data'!AF647</f>
        <v>15.119</v>
      </c>
      <c r="L633" s="6">
        <f>J633*'Input Data'!AG647</f>
        <v>0</v>
      </c>
      <c r="M633" s="6">
        <f t="shared" si="31"/>
        <v>131.41899999999998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Data'!R648</f>
        <v>90.1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30"/>
        <v>109.1</v>
      </c>
      <c r="K634" s="6">
        <f>J634*'Input Data'!AF648</f>
        <v>14.183</v>
      </c>
      <c r="L634" s="6">
        <f>J634*'Input Data'!AG648</f>
        <v>0</v>
      </c>
      <c r="M634" s="6">
        <f t="shared" si="31"/>
        <v>123.28299999999999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Data'!R649</f>
        <v>105.4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30"/>
        <v>124.4</v>
      </c>
      <c r="K635" s="6">
        <f>J635*'Input Data'!AF649</f>
        <v>16.172000000000001</v>
      </c>
      <c r="L635" s="6">
        <f>J635*'Input Data'!AG649</f>
        <v>0</v>
      </c>
      <c r="M635" s="6">
        <f t="shared" si="31"/>
        <v>140.572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Data'!R650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30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31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Data'!R651</f>
        <v>99.8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30"/>
        <v>103.8</v>
      </c>
      <c r="K637" s="6">
        <f>J637*'Input Data'!AF651</f>
        <v>13.494</v>
      </c>
      <c r="L637" s="6">
        <f>J637*'Input Data'!AG651</f>
        <v>0</v>
      </c>
      <c r="M637" s="6">
        <f t="shared" si="31"/>
        <v>117.294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Data'!R652</f>
        <v>99.8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30"/>
        <v>112.8</v>
      </c>
      <c r="K638" s="6">
        <f>J638*'Input Data'!AF652</f>
        <v>14.664</v>
      </c>
      <c r="L638" s="6">
        <f>J638*'Input Data'!AG652</f>
        <v>0</v>
      </c>
      <c r="M638" s="6">
        <f t="shared" si="31"/>
        <v>127.464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Data'!R653</f>
        <v>104.7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4" si="32">SUM(E639:I639)</f>
        <v>123.7</v>
      </c>
      <c r="K639" s="6">
        <f>J639*'Input Data'!AF653</f>
        <v>16.081</v>
      </c>
      <c r="L639" s="6">
        <f>J639*'Input Data'!AG653</f>
        <v>0</v>
      </c>
      <c r="M639" s="6">
        <f t="shared" ref="M639:M664" si="33">SUM(J639:L639)</f>
        <v>139.78100000000001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Data'!R654</f>
        <v>87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2"/>
        <v>106</v>
      </c>
      <c r="K640" s="6">
        <f>J640*'Input Data'!AF654</f>
        <v>13.780000000000001</v>
      </c>
      <c r="L640" s="6">
        <f>J640*'Input Data'!AG654</f>
        <v>0</v>
      </c>
      <c r="M640" s="6">
        <f t="shared" si="33"/>
        <v>119.78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Data'!R655</f>
        <v>133.80000000000001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2"/>
        <v>152.80000000000001</v>
      </c>
      <c r="K641" s="6">
        <f>J641*'Input Data'!AF655</f>
        <v>19.864000000000001</v>
      </c>
      <c r="L641" s="6">
        <f>J641*'Input Data'!AG655</f>
        <v>0</v>
      </c>
      <c r="M641" s="6">
        <f t="shared" si="33"/>
        <v>172.66400000000002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Data'!R656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2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3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Data'!R657</f>
        <v>107.4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2"/>
        <v>120.4</v>
      </c>
      <c r="K643" s="6">
        <f>J643*'Input Data'!AF657</f>
        <v>15.652000000000001</v>
      </c>
      <c r="L643" s="6">
        <f>J643*'Input Data'!AG657</f>
        <v>0</v>
      </c>
      <c r="M643" s="6">
        <f t="shared" si="33"/>
        <v>136.05200000000002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Data'!R658</f>
        <v>120.6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2"/>
        <v>139.6</v>
      </c>
      <c r="K644" s="6">
        <f>J644*'Input Data'!AF658</f>
        <v>18.148</v>
      </c>
      <c r="L644" s="6">
        <f>J644*'Input Data'!AG658</f>
        <v>0</v>
      </c>
      <c r="M644" s="6">
        <f t="shared" si="33"/>
        <v>157.74799999999999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Data'!R659</f>
        <v>119.4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2"/>
        <v>138.4</v>
      </c>
      <c r="K645" s="6">
        <f>J645*'Input Data'!AF659</f>
        <v>17.992000000000001</v>
      </c>
      <c r="L645" s="6">
        <f>J645*'Input Data'!AG659</f>
        <v>0</v>
      </c>
      <c r="M645" s="6">
        <f t="shared" si="33"/>
        <v>156.392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Data'!R660</f>
        <v>99.4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2"/>
        <v>118.4</v>
      </c>
      <c r="K646" s="6">
        <f>J646*'Input Data'!AF660</f>
        <v>15.392000000000001</v>
      </c>
      <c r="L646" s="6">
        <f>J646*'Input Data'!AG660</f>
        <v>0</v>
      </c>
      <c r="M646" s="6">
        <f t="shared" si="33"/>
        <v>133.792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Data'!R661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2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3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Data'!R662</f>
        <v>98.6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2"/>
        <v>102.6</v>
      </c>
      <c r="K648" s="6">
        <f>J648*'Input Data'!AF662</f>
        <v>13.337999999999999</v>
      </c>
      <c r="L648" s="6">
        <f>J648*'Input Data'!AG662</f>
        <v>0</v>
      </c>
      <c r="M648" s="6">
        <f t="shared" si="33"/>
        <v>115.93799999999999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Data'!R663</f>
        <v>101.9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2"/>
        <v>114.9</v>
      </c>
      <c r="K649" s="6">
        <f>J649*'Input Data'!AF663</f>
        <v>14.937000000000001</v>
      </c>
      <c r="L649" s="6">
        <f>J649*'Input Data'!AG663</f>
        <v>0</v>
      </c>
      <c r="M649" s="6">
        <f t="shared" si="33"/>
        <v>129.83700000000002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Data'!R664</f>
        <v>106.7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2"/>
        <v>110.7</v>
      </c>
      <c r="K650" s="6">
        <f>J650*'Input Data'!AF664</f>
        <v>14.391</v>
      </c>
      <c r="L650" s="6">
        <f>J650*'Input Data'!AG664</f>
        <v>0</v>
      </c>
      <c r="M650" s="6">
        <f t="shared" si="33"/>
        <v>125.09100000000001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Data'!R665</f>
        <v>106.7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2"/>
        <v>119.7</v>
      </c>
      <c r="K651" s="6">
        <f>J651*'Input Data'!AF665</f>
        <v>15.561000000000002</v>
      </c>
      <c r="L651" s="6">
        <f>J651*'Input Data'!AG665</f>
        <v>0</v>
      </c>
      <c r="M651" s="6">
        <f t="shared" si="33"/>
        <v>135.261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Data'!R666</f>
        <v>120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2"/>
        <v>139</v>
      </c>
      <c r="K652" s="6">
        <f>J652*'Input Data'!AF666</f>
        <v>18.07</v>
      </c>
      <c r="L652" s="6">
        <f>J652*'Input Data'!AG666</f>
        <v>0</v>
      </c>
      <c r="M652" s="6">
        <f t="shared" si="33"/>
        <v>157.07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Data'!R667</f>
        <v>118.8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2"/>
        <v>137.80000000000001</v>
      </c>
      <c r="K653" s="6">
        <f>J653*'Input Data'!AF667</f>
        <v>17.914000000000001</v>
      </c>
      <c r="L653" s="6">
        <f>J653*'Input Data'!AG667</f>
        <v>0</v>
      </c>
      <c r="M653" s="6">
        <f t="shared" si="33"/>
        <v>155.714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Data'!R668</f>
        <v>98.8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2"/>
        <v>117.8</v>
      </c>
      <c r="K654" s="6">
        <f>J654*'Input Data'!AF668</f>
        <v>15.314</v>
      </c>
      <c r="L654" s="6">
        <f>J654*'Input Data'!AG668</f>
        <v>0</v>
      </c>
      <c r="M654" s="6">
        <f t="shared" si="33"/>
        <v>133.114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Data'!R669</f>
        <v>98.6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2"/>
        <v>102.6</v>
      </c>
      <c r="K655" s="6">
        <f>J655*'Input Data'!AF669</f>
        <v>13.337999999999999</v>
      </c>
      <c r="L655" s="6">
        <f>J655*'Input Data'!AG669</f>
        <v>0</v>
      </c>
      <c r="M655" s="6">
        <f t="shared" si="33"/>
        <v>115.93799999999999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Data'!R670</f>
        <v>98.6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2"/>
        <v>111.6</v>
      </c>
      <c r="K656" s="6">
        <f>J656*'Input Data'!AF670</f>
        <v>14.507999999999999</v>
      </c>
      <c r="L656" s="6">
        <f>J656*'Input Data'!AG670</f>
        <v>0</v>
      </c>
      <c r="M656" s="6">
        <f t="shared" si="33"/>
        <v>126.10799999999999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Data'!R671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2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3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Data'!R672</f>
        <v>103.5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2"/>
        <v>107.5</v>
      </c>
      <c r="K658" s="6">
        <f>J658*'Input Data'!AF672</f>
        <v>13.975</v>
      </c>
      <c r="L658" s="6">
        <f>J658*'Input Data'!AG672</f>
        <v>0</v>
      </c>
      <c r="M658" s="6">
        <f t="shared" si="33"/>
        <v>121.47499999999999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Data'!R673</f>
        <v>103.5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2"/>
        <v>116.5</v>
      </c>
      <c r="K659" s="6">
        <f>J659*'Input Data'!AF673</f>
        <v>15.145000000000001</v>
      </c>
      <c r="L659" s="6">
        <f>J659*'Input Data'!AG673</f>
        <v>0</v>
      </c>
      <c r="M659" s="6">
        <f t="shared" si="33"/>
        <v>131.64500000000001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Data'!R674</f>
        <v>89.7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2"/>
        <v>108.7</v>
      </c>
      <c r="K660" s="6">
        <f>J660*'Input Data'!AF674</f>
        <v>14.131</v>
      </c>
      <c r="L660" s="6">
        <f>J660*'Input Data'!AG674</f>
        <v>0</v>
      </c>
      <c r="M660" s="6">
        <f t="shared" si="33"/>
        <v>122.831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Data'!R675</f>
        <v>81.8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2"/>
        <v>100.8</v>
      </c>
      <c r="K661" s="6">
        <f>J661*'Input Data'!AF675</f>
        <v>13.103999999999999</v>
      </c>
      <c r="L661" s="6">
        <f>J661*'Input Data'!AG675</f>
        <v>0</v>
      </c>
      <c r="M661" s="6">
        <f t="shared" si="33"/>
        <v>113.904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Data'!R676</f>
        <v>113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2"/>
        <v>132</v>
      </c>
      <c r="K662" s="6">
        <f>J662*'Input Data'!AF676</f>
        <v>17.16</v>
      </c>
      <c r="L662" s="6">
        <f>J662*'Input Data'!AG676</f>
        <v>0</v>
      </c>
      <c r="M662" s="6">
        <f t="shared" si="33"/>
        <v>149.16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Data'!R677</f>
        <v>70.099999999999994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2"/>
        <v>89.1</v>
      </c>
      <c r="K663" s="6">
        <f>J663*'Input Data'!AF677</f>
        <v>11.583</v>
      </c>
      <c r="L663" s="6">
        <f>J663*'Input Data'!AG677</f>
        <v>0</v>
      </c>
      <c r="M663" s="6">
        <f t="shared" si="33"/>
        <v>100.68299999999999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Data'!R678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si="32"/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si="33"/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Data'!R679</f>
        <v>110.7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ref="J665:J682" si="34">SUM(E665:I665)</f>
        <v>114.7</v>
      </c>
      <c r="K665" s="6">
        <f>J665*'Input Data'!AF679</f>
        <v>14.911000000000001</v>
      </c>
      <c r="L665" s="6">
        <f>J665*'Input Data'!AG679</f>
        <v>0</v>
      </c>
      <c r="M665" s="6">
        <f t="shared" ref="M665:M682" si="35">SUM(J665:L665)</f>
        <v>129.61099999999999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Data'!R680</f>
        <v>110.7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4"/>
        <v>123.7</v>
      </c>
      <c r="K666" s="6">
        <f>J666*'Input Data'!AF680</f>
        <v>16.081</v>
      </c>
      <c r="L666" s="6">
        <f>J666*'Input Data'!AG680</f>
        <v>0</v>
      </c>
      <c r="M666" s="6">
        <f t="shared" si="35"/>
        <v>139.78100000000001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Data'!R681</f>
        <v>97.6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4"/>
        <v>116.6</v>
      </c>
      <c r="K667" s="6">
        <f>J667*'Input Data'!AF681</f>
        <v>15.157999999999999</v>
      </c>
      <c r="L667" s="6">
        <f>J667*'Input Data'!AG681</f>
        <v>0</v>
      </c>
      <c r="M667" s="6">
        <f t="shared" si="35"/>
        <v>131.75799999999998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Data'!R682</f>
        <v>106.8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4"/>
        <v>119.8</v>
      </c>
      <c r="K668" s="6">
        <f>J668*'Input Data'!AF682</f>
        <v>15.574</v>
      </c>
      <c r="L668" s="6">
        <f>J668*'Input Data'!AG682</f>
        <v>0</v>
      </c>
      <c r="M668" s="6">
        <f t="shared" si="35"/>
        <v>135.374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Data'!R683</f>
        <v>88.8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4"/>
        <v>107.8</v>
      </c>
      <c r="K669" s="6">
        <f>J669*'Input Data'!AF683</f>
        <v>14.013999999999999</v>
      </c>
      <c r="L669" s="6">
        <f>J669*'Input Data'!AG683</f>
        <v>0</v>
      </c>
      <c r="M669" s="6">
        <f t="shared" si="35"/>
        <v>121.81399999999999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Data'!R684</f>
        <v>99.5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4"/>
        <v>118.5</v>
      </c>
      <c r="K670" s="6">
        <f>J670*'Input Data'!AF684</f>
        <v>15.405000000000001</v>
      </c>
      <c r="L670" s="6">
        <f>J670*'Input Data'!AG684</f>
        <v>0</v>
      </c>
      <c r="M670" s="6">
        <f t="shared" si="35"/>
        <v>133.905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Data'!R685</f>
        <v>118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4"/>
        <v>137</v>
      </c>
      <c r="K671" s="6">
        <f>J671*'Input Data'!AF685</f>
        <v>17.810000000000002</v>
      </c>
      <c r="L671" s="6">
        <f>J671*'Input Data'!AG685</f>
        <v>0</v>
      </c>
      <c r="M671" s="6">
        <f t="shared" si="35"/>
        <v>154.81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Data'!R686</f>
        <v>100.2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4"/>
        <v>113.2</v>
      </c>
      <c r="K672" s="6">
        <f>J672*'Input Data'!AF686</f>
        <v>14.716000000000001</v>
      </c>
      <c r="L672" s="6">
        <f>J672*'Input Data'!AG686</f>
        <v>0</v>
      </c>
      <c r="M672" s="6">
        <f t="shared" si="35"/>
        <v>127.916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Data'!R687</f>
        <v>105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4"/>
        <v>118</v>
      </c>
      <c r="K673" s="6">
        <f>J673*'Input Data'!AF687</f>
        <v>15.34</v>
      </c>
      <c r="L673" s="6">
        <f>J673*'Input Data'!AG687</f>
        <v>0</v>
      </c>
      <c r="M673" s="6">
        <f t="shared" si="35"/>
        <v>133.34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Data'!R688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4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5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Data'!R689</f>
        <v>106.6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4"/>
        <v>110.6</v>
      </c>
      <c r="K675" s="6">
        <f>J675*'Input Data'!AF689</f>
        <v>14.378</v>
      </c>
      <c r="L675" s="6">
        <f>J675*'Input Data'!AG689</f>
        <v>0</v>
      </c>
      <c r="M675" s="6">
        <f t="shared" si="35"/>
        <v>124.97799999999999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Data'!R690</f>
        <v>106.6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4"/>
        <v>119.6</v>
      </c>
      <c r="K676" s="6">
        <f>J676*'Input Data'!AF690</f>
        <v>15.548</v>
      </c>
      <c r="L676" s="6">
        <f>J676*'Input Data'!AG690</f>
        <v>0</v>
      </c>
      <c r="M676" s="6">
        <f t="shared" si="35"/>
        <v>135.148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Data'!R691</f>
        <v>119.8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4"/>
        <v>138.80000000000001</v>
      </c>
      <c r="K677" s="6">
        <f>J677*'Input Data'!AF691</f>
        <v>18.044</v>
      </c>
      <c r="L677" s="6">
        <f>J677*'Input Data'!AG691</f>
        <v>0</v>
      </c>
      <c r="M677" s="6">
        <f t="shared" si="35"/>
        <v>156.84400000000002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Data'!R692</f>
        <v>118.6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4"/>
        <v>137.6</v>
      </c>
      <c r="K678" s="6">
        <f>J678*'Input Data'!AF692</f>
        <v>17.887999999999998</v>
      </c>
      <c r="L678" s="6">
        <f>J678*'Input Data'!AG692</f>
        <v>0</v>
      </c>
      <c r="M678" s="6">
        <f t="shared" si="35"/>
        <v>155.488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Data'!R693</f>
        <v>98.6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4"/>
        <v>117.6</v>
      </c>
      <c r="K679" s="6">
        <f>J679*'Input Data'!AF693</f>
        <v>15.288</v>
      </c>
      <c r="L679" s="6">
        <f>J679*'Input Data'!AG693</f>
        <v>0</v>
      </c>
      <c r="M679" s="6">
        <f t="shared" si="35"/>
        <v>132.88800000000001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Data'!R694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4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5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Data'!R695</f>
        <v>98.6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4"/>
        <v>102.6</v>
      </c>
      <c r="K681" s="6">
        <f>J681*'Input Data'!AF695</f>
        <v>13.337999999999999</v>
      </c>
      <c r="L681" s="6">
        <f>J681*'Input Data'!AG695</f>
        <v>0</v>
      </c>
      <c r="M681" s="6">
        <f t="shared" si="35"/>
        <v>115.93799999999999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Data'!R696</f>
        <v>98.6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4"/>
        <v>111.6</v>
      </c>
      <c r="K682" s="6">
        <f>J682*'Input Data'!AF696</f>
        <v>14.507999999999999</v>
      </c>
      <c r="L682" s="6">
        <f>J682*'Input Data'!AG696</f>
        <v>0</v>
      </c>
      <c r="M682" s="6">
        <f t="shared" si="35"/>
        <v>126.10799999999999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Data'!R697</f>
        <v>105.3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6">SUM(E683:I683)</f>
        <v>109.3</v>
      </c>
      <c r="K683" s="6">
        <f>J683*'Input Data'!AF697</f>
        <v>14.209</v>
      </c>
      <c r="L683" s="6">
        <f>J683*'Input Data'!AG697</f>
        <v>0</v>
      </c>
      <c r="M683" s="6">
        <f t="shared" ref="M683:M716" si="37">SUM(J683:L683)</f>
        <v>123.509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Data'!R698</f>
        <v>105.3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6"/>
        <v>118.3</v>
      </c>
      <c r="K684" s="6">
        <f>J684*'Input Data'!AF698</f>
        <v>15.379</v>
      </c>
      <c r="L684" s="6">
        <f>J684*'Input Data'!AG698</f>
        <v>0</v>
      </c>
      <c r="M684" s="6">
        <f t="shared" si="37"/>
        <v>133.679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Data'!R699</f>
        <v>100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6"/>
        <v>104</v>
      </c>
      <c r="K685" s="6">
        <f>J685*'Input Data'!AF699</f>
        <v>13.52</v>
      </c>
      <c r="L685" s="6">
        <f>J685*'Input Data'!AG699</f>
        <v>0</v>
      </c>
      <c r="M685" s="6">
        <f t="shared" si="37"/>
        <v>117.52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Data'!R700</f>
        <v>100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6"/>
        <v>113</v>
      </c>
      <c r="K686" s="6">
        <f>J686*'Input Data'!AF700</f>
        <v>14.690000000000001</v>
      </c>
      <c r="L686" s="6">
        <f>J686*'Input Data'!AG700</f>
        <v>0</v>
      </c>
      <c r="M686" s="6">
        <f t="shared" si="37"/>
        <v>127.69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Data'!R701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6"/>
        <v>114</v>
      </c>
      <c r="K687" s="6">
        <f>J687*'Input Data'!AF701</f>
        <v>14.82</v>
      </c>
      <c r="L687" s="6">
        <f>J687*'Input Data'!AG701</f>
        <v>0</v>
      </c>
      <c r="M687" s="6">
        <f t="shared" si="37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Data'!R702</f>
        <v>100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6"/>
        <v>104</v>
      </c>
      <c r="K688" s="6">
        <f>J688*'Input Data'!AF702</f>
        <v>13.52</v>
      </c>
      <c r="L688" s="6">
        <f>J688*'Input Data'!AG702</f>
        <v>0</v>
      </c>
      <c r="M688" s="6">
        <f t="shared" si="37"/>
        <v>117.52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Data'!R703</f>
        <v>100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6"/>
        <v>113</v>
      </c>
      <c r="K689" s="6">
        <f>J689*'Input Data'!AF703</f>
        <v>14.690000000000001</v>
      </c>
      <c r="L689" s="6">
        <f>J689*'Input Data'!AG703</f>
        <v>0</v>
      </c>
      <c r="M689" s="6">
        <f t="shared" si="37"/>
        <v>127.69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Data'!R704</f>
        <v>90.7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6"/>
        <v>109.7</v>
      </c>
      <c r="K690" s="6">
        <f>J690*'Input Data'!AF704</f>
        <v>14.261000000000001</v>
      </c>
      <c r="L690" s="6">
        <f>J690*'Input Data'!AG704</f>
        <v>0</v>
      </c>
      <c r="M690" s="6">
        <f t="shared" si="37"/>
        <v>123.961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Data'!R705</f>
        <v>86.2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6"/>
        <v>105.2</v>
      </c>
      <c r="K691" s="6">
        <f>J691*'Input Data'!AF705</f>
        <v>13.676</v>
      </c>
      <c r="L691" s="6">
        <f>J691*'Input Data'!AG705</f>
        <v>0</v>
      </c>
      <c r="M691" s="6">
        <f t="shared" si="37"/>
        <v>118.876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Data'!R706</f>
        <v>103.2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6"/>
        <v>122.2</v>
      </c>
      <c r="K692" s="6">
        <f>J692*'Input Data'!AF706</f>
        <v>15.886000000000001</v>
      </c>
      <c r="L692" s="6">
        <f>J692*'Input Data'!AG706</f>
        <v>0</v>
      </c>
      <c r="M692" s="6">
        <f t="shared" si="37"/>
        <v>138.08600000000001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Data'!R707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6"/>
        <v>114</v>
      </c>
      <c r="K693" s="6">
        <f>J693*'Input Data'!AF707</f>
        <v>14.82</v>
      </c>
      <c r="L693" s="6">
        <f>J693*'Input Data'!AG707</f>
        <v>0</v>
      </c>
      <c r="M693" s="6">
        <f t="shared" si="37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Data'!R708</f>
        <v>100.7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6"/>
        <v>113.7</v>
      </c>
      <c r="K694" s="6">
        <f>J694*'Input Data'!AF708</f>
        <v>14.781000000000001</v>
      </c>
      <c r="L694" s="6">
        <f>J694*'Input Data'!AG708</f>
        <v>0</v>
      </c>
      <c r="M694" s="6">
        <f t="shared" si="37"/>
        <v>128.48099999999999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Data'!R709</f>
        <v>104.8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6"/>
        <v>108.8</v>
      </c>
      <c r="K695" s="6">
        <f>J695*'Input Data'!AF709</f>
        <v>14.144</v>
      </c>
      <c r="L695" s="6">
        <f>J695*'Input Data'!AG709</f>
        <v>0</v>
      </c>
      <c r="M695" s="6">
        <f t="shared" si="37"/>
        <v>122.944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Data'!R710</f>
        <v>104.8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6"/>
        <v>117.8</v>
      </c>
      <c r="K696" s="6">
        <f>J696*'Input Data'!AF710</f>
        <v>15.314</v>
      </c>
      <c r="L696" s="6">
        <f>J696*'Input Data'!AG710</f>
        <v>0</v>
      </c>
      <c r="M696" s="6">
        <f t="shared" si="37"/>
        <v>133.114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Data'!R711</f>
        <v>91.6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6"/>
        <v>110.6</v>
      </c>
      <c r="K697" s="6">
        <f>J697*'Input Data'!AF711</f>
        <v>14.378</v>
      </c>
      <c r="L697" s="6">
        <f>J697*'Input Data'!AG711</f>
        <v>0</v>
      </c>
      <c r="M697" s="6">
        <f t="shared" si="37"/>
        <v>124.97799999999999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Data'!R712</f>
        <v>104.8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6"/>
        <v>123.8</v>
      </c>
      <c r="K698" s="6">
        <f>J698*'Input Data'!AF712</f>
        <v>16.094000000000001</v>
      </c>
      <c r="L698" s="6">
        <f>J698*'Input Data'!AG712</f>
        <v>0</v>
      </c>
      <c r="M698" s="6">
        <f t="shared" si="37"/>
        <v>139.89400000000001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Data'!R713</f>
        <v>107.4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6"/>
        <v>111.4</v>
      </c>
      <c r="K699" s="6">
        <f>J699*'Input Data'!AF713</f>
        <v>14.482000000000001</v>
      </c>
      <c r="L699" s="6">
        <f>J699*'Input Data'!AG713</f>
        <v>0</v>
      </c>
      <c r="M699" s="6">
        <f t="shared" si="37"/>
        <v>125.88200000000001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Data'!R714</f>
        <v>107.4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6"/>
        <v>120.4</v>
      </c>
      <c r="K700" s="6">
        <f>J700*'Input Data'!AF714</f>
        <v>15.652000000000001</v>
      </c>
      <c r="L700" s="6">
        <f>J700*'Input Data'!AG714</f>
        <v>0</v>
      </c>
      <c r="M700" s="6">
        <f t="shared" si="37"/>
        <v>136.05200000000002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Data'!R715</f>
        <v>93.6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6"/>
        <v>112.6</v>
      </c>
      <c r="K701" s="6">
        <f>J701*'Input Data'!AF715</f>
        <v>14.638</v>
      </c>
      <c r="L701" s="6">
        <f>J701*'Input Data'!AG715</f>
        <v>0</v>
      </c>
      <c r="M701" s="6">
        <f t="shared" si="37"/>
        <v>127.238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Data'!R716</f>
        <v>110.6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6"/>
        <v>129.6</v>
      </c>
      <c r="K702" s="6">
        <f>J702*'Input Data'!AF716</f>
        <v>16.847999999999999</v>
      </c>
      <c r="L702" s="6">
        <f>J702*'Input Data'!AG716</f>
        <v>0</v>
      </c>
      <c r="M702" s="6">
        <f t="shared" si="37"/>
        <v>146.44799999999998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Data'!R717</f>
        <v>107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6"/>
        <v>126</v>
      </c>
      <c r="K703" s="6">
        <f>J703*'Input Data'!AF717</f>
        <v>16.38</v>
      </c>
      <c r="L703" s="6">
        <f>J703*'Input Data'!AG717</f>
        <v>0</v>
      </c>
      <c r="M703" s="6">
        <f t="shared" si="37"/>
        <v>142.38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Data'!R718</f>
        <v>98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6"/>
        <v>111</v>
      </c>
      <c r="K704" s="6">
        <f>J704*'Input Data'!AF718</f>
        <v>14.43</v>
      </c>
      <c r="L704" s="6">
        <f>J704*'Input Data'!AG718</f>
        <v>0</v>
      </c>
      <c r="M704" s="6">
        <f t="shared" si="37"/>
        <v>125.43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Data'!R719</f>
        <v>104.6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6"/>
        <v>123.6</v>
      </c>
      <c r="K705" s="6">
        <f>J705*'Input Data'!AF719</f>
        <v>16.068000000000001</v>
      </c>
      <c r="L705" s="6">
        <f>J705*'Input Data'!AG719</f>
        <v>0</v>
      </c>
      <c r="M705" s="6">
        <f t="shared" si="37"/>
        <v>139.66800000000001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Data'!R720</f>
        <v>85.9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6"/>
        <v>104.9</v>
      </c>
      <c r="K706" s="6">
        <f>J706*'Input Data'!AF720</f>
        <v>13.637</v>
      </c>
      <c r="L706" s="6">
        <f>J706*'Input Data'!AG720</f>
        <v>0</v>
      </c>
      <c r="M706" s="6">
        <f t="shared" si="37"/>
        <v>118.53700000000001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Data'!R721</f>
        <v>78.2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6"/>
        <v>97.2</v>
      </c>
      <c r="K707" s="6">
        <f>J707*'Input Data'!AF721</f>
        <v>12.636000000000001</v>
      </c>
      <c r="L707" s="6">
        <f>J707*'Input Data'!AG721</f>
        <v>0</v>
      </c>
      <c r="M707" s="6">
        <f t="shared" si="37"/>
        <v>109.836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Data'!R722</f>
        <v>128.19999999999999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6"/>
        <v>147.19999999999999</v>
      </c>
      <c r="K708" s="6">
        <f>J708*'Input Data'!AF722</f>
        <v>19.135999999999999</v>
      </c>
      <c r="L708" s="6">
        <f>J708*'Input Data'!AG722</f>
        <v>0</v>
      </c>
      <c r="M708" s="6">
        <f t="shared" si="37"/>
        <v>166.33599999999998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Data'!R723</f>
        <v>64.7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6"/>
        <v>83.7</v>
      </c>
      <c r="K709" s="6">
        <f>J709*'Input Data'!AF723</f>
        <v>10.881</v>
      </c>
      <c r="L709" s="6">
        <f>J709*'Input Data'!AG723</f>
        <v>0</v>
      </c>
      <c r="M709" s="6">
        <f t="shared" si="37"/>
        <v>94.581000000000003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Data'!R724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6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7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Data'!R725</f>
        <v>98.8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6"/>
        <v>111.8</v>
      </c>
      <c r="K711" s="6">
        <f>J711*'Input Data'!AF725</f>
        <v>14.534000000000001</v>
      </c>
      <c r="L711" s="6">
        <f>J711*'Input Data'!AG725</f>
        <v>0</v>
      </c>
      <c r="M711" s="6">
        <f t="shared" si="37"/>
        <v>126.334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Data'!R726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6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7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Data'!R727</f>
        <v>98.5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6"/>
        <v>111.5</v>
      </c>
      <c r="K713" s="6">
        <f>J713*'Input Data'!AF727</f>
        <v>14.495000000000001</v>
      </c>
      <c r="L713" s="6">
        <f>J713*'Input Data'!AG727</f>
        <v>0</v>
      </c>
      <c r="M713" s="6">
        <f t="shared" si="37"/>
        <v>125.995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Data'!R728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6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7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Data'!R729</f>
        <v>114.6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6"/>
        <v>118.6</v>
      </c>
      <c r="K715" s="6">
        <f>J715*'Input Data'!AF729</f>
        <v>5.93</v>
      </c>
      <c r="L715" s="6">
        <f>J715*'Input Data'!AG729</f>
        <v>11.830349999999999</v>
      </c>
      <c r="M715" s="6">
        <f t="shared" si="37"/>
        <v>136.36035000000001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Data'!R730</f>
        <v>114.6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6"/>
        <v>138.79999999999998</v>
      </c>
      <c r="K716" s="6">
        <f>J716*'Input Data'!AF730</f>
        <v>6.9399999999999995</v>
      </c>
      <c r="L716" s="6">
        <f>J716*'Input Data'!AG730</f>
        <v>13.845299999999998</v>
      </c>
      <c r="M716" s="6">
        <f t="shared" si="37"/>
        <v>159.58529999999999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Data'!R731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8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9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Data'!R732</f>
        <v>114.8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8"/>
        <v>118.8</v>
      </c>
      <c r="K718" s="6">
        <f>J718*'Input Data'!AF732</f>
        <v>5.94</v>
      </c>
      <c r="L718" s="6">
        <f>J718*'Input Data'!AG732</f>
        <v>11.850300000000001</v>
      </c>
      <c r="M718" s="6">
        <f t="shared" si="39"/>
        <v>136.59029999999998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Data'!R733</f>
        <v>114.8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8"/>
        <v>139</v>
      </c>
      <c r="K719" s="6">
        <f>J719*'Input Data'!AF733</f>
        <v>6.95</v>
      </c>
      <c r="L719" s="6">
        <f>J719*'Input Data'!AG733</f>
        <v>13.865250000000001</v>
      </c>
      <c r="M719" s="6">
        <f t="shared" si="39"/>
        <v>159.81524999999999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Data'!R734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8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9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Data'!R735</f>
        <v>114.6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8"/>
        <v>118.6</v>
      </c>
      <c r="K721" s="6">
        <f>J721*'Input Data'!AF735</f>
        <v>5.93</v>
      </c>
      <c r="L721" s="6">
        <f>J721*'Input Data'!AG735</f>
        <v>11.830349999999999</v>
      </c>
      <c r="M721" s="6">
        <f t="shared" si="39"/>
        <v>136.36035000000001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Data'!R736</f>
        <v>114.6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8"/>
        <v>138.79999999999998</v>
      </c>
      <c r="K722" s="6">
        <f>J722*'Input Data'!AF736</f>
        <v>6.9399999999999995</v>
      </c>
      <c r="L722" s="6">
        <f>J722*'Input Data'!AG736</f>
        <v>13.845299999999998</v>
      </c>
      <c r="M722" s="6">
        <f t="shared" si="39"/>
        <v>159.58529999999999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Data'!R737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8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9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Data'!R738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8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9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Data'!R739</f>
        <v>114.6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8"/>
        <v>118.6</v>
      </c>
      <c r="K725" s="6">
        <f>J725*'Input Data'!AF739</f>
        <v>5.93</v>
      </c>
      <c r="L725" s="6">
        <f>J725*'Input Data'!AG739</f>
        <v>11.830349999999999</v>
      </c>
      <c r="M725" s="6">
        <f t="shared" si="39"/>
        <v>136.36035000000001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Data'!R740</f>
        <v>114.6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8"/>
        <v>138.79999999999998</v>
      </c>
      <c r="K726" s="6">
        <f>J726*'Input Data'!AF740</f>
        <v>6.9399999999999995</v>
      </c>
      <c r="L726" s="6">
        <f>J726*'Input Data'!AG740</f>
        <v>13.845299999999998</v>
      </c>
      <c r="M726" s="6">
        <f t="shared" si="39"/>
        <v>159.58529999999999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Data'!R741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8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9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Data'!R742</f>
        <v>114.7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8"/>
        <v>138.9</v>
      </c>
      <c r="K728" s="6">
        <f>J728*'Input Data'!AF742</f>
        <v>6.9450000000000003</v>
      </c>
      <c r="L728" s="6">
        <f>J728*'Input Data'!AG742</f>
        <v>13.855275000000001</v>
      </c>
      <c r="M728" s="6">
        <f t="shared" si="39"/>
        <v>159.700275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Data'!R743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8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9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Data'!R744</f>
        <v>115.3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8"/>
        <v>119.3</v>
      </c>
      <c r="K730" s="6">
        <f>J730*'Input Data'!AF744</f>
        <v>5.9649999999999999</v>
      </c>
      <c r="L730" s="6">
        <f>J730*'Input Data'!AG744</f>
        <v>11.900175000000001</v>
      </c>
      <c r="M730" s="6">
        <f t="shared" si="39"/>
        <v>137.165175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Data'!R745</f>
        <v>115.3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40">SUM(E731:I731)</f>
        <v>139.5</v>
      </c>
      <c r="K731" s="6">
        <f>J731*'Input Data'!AF745</f>
        <v>6.9750000000000005</v>
      </c>
      <c r="L731" s="6">
        <f>J731*'Input Data'!AG745</f>
        <v>13.915125000000002</v>
      </c>
      <c r="M731" s="6">
        <f t="shared" ref="M731:M749" si="41">SUM(J731:L731)</f>
        <v>160.39012499999998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Data'!R746</f>
        <v>115.2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40"/>
        <v>119.2</v>
      </c>
      <c r="K732" s="6">
        <f>J732*'Input Data'!AF746</f>
        <v>5.9600000000000009</v>
      </c>
      <c r="L732" s="6">
        <f>J732*'Input Data'!AG746</f>
        <v>11.8902</v>
      </c>
      <c r="M732" s="6">
        <f t="shared" si="41"/>
        <v>137.05019999999999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Data'!R747</f>
        <v>115.2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40"/>
        <v>139.4</v>
      </c>
      <c r="K733" s="6">
        <f>J733*'Input Data'!AF747</f>
        <v>6.9700000000000006</v>
      </c>
      <c r="L733" s="6">
        <f>J733*'Input Data'!AG747</f>
        <v>13.905150000000001</v>
      </c>
      <c r="M733" s="6">
        <f t="shared" si="41"/>
        <v>160.27515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Data'!R748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40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41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Data'!R749</f>
        <v>116.8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40"/>
        <v>120.8</v>
      </c>
      <c r="K735" s="6">
        <f>J735*'Input Data'!AF749</f>
        <v>6.04</v>
      </c>
      <c r="L735" s="6">
        <f>J735*'Input Data'!AG749</f>
        <v>12.049800000000001</v>
      </c>
      <c r="M735" s="6">
        <f t="shared" si="41"/>
        <v>138.88980000000001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Data'!R750</f>
        <v>116.8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40"/>
        <v>141</v>
      </c>
      <c r="K736" s="6">
        <f>J736*'Input Data'!AF750</f>
        <v>7.0500000000000007</v>
      </c>
      <c r="L736" s="6">
        <f>J736*'Input Data'!AG750</f>
        <v>14.06475</v>
      </c>
      <c r="M736" s="6">
        <f t="shared" si="41"/>
        <v>162.11475000000002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Data'!R751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40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41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Data'!R752</f>
        <v>105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40"/>
        <v>124</v>
      </c>
      <c r="K738" s="6">
        <f>J738*'Input Data'!AF752</f>
        <v>6.2</v>
      </c>
      <c r="L738" s="6">
        <f>J738*'Input Data'!AG752</f>
        <v>0</v>
      </c>
      <c r="M738" s="6">
        <f t="shared" si="41"/>
        <v>130.19999999999999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Data'!R753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40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41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Data'!R754</f>
        <v>105.4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40"/>
        <v>112.4</v>
      </c>
      <c r="K740" s="6">
        <f>J740*'Input Data'!AF754</f>
        <v>5.620000000000001</v>
      </c>
      <c r="L740" s="6">
        <f>J740*'Input Data'!AG754</f>
        <v>0</v>
      </c>
      <c r="M740" s="6">
        <f t="shared" si="41"/>
        <v>118.02000000000001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Data'!R755</f>
        <v>105.4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40"/>
        <v>124.4</v>
      </c>
      <c r="K741" s="6">
        <f>J741*'Input Data'!AF755</f>
        <v>6.2200000000000006</v>
      </c>
      <c r="L741" s="6">
        <f>J741*'Input Data'!AG755</f>
        <v>0</v>
      </c>
      <c r="M741" s="6">
        <f t="shared" si="41"/>
        <v>130.62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Data'!R756</f>
        <v>111.4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40"/>
        <v>118.4</v>
      </c>
      <c r="K742" s="6">
        <f>J742*'Input Data'!AF756</f>
        <v>5.9200000000000008</v>
      </c>
      <c r="L742" s="6">
        <f>J742*'Input Data'!AG756</f>
        <v>0</v>
      </c>
      <c r="M742" s="6">
        <f t="shared" si="41"/>
        <v>124.32000000000001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Data'!R757</f>
        <v>111.4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40"/>
        <v>130.4</v>
      </c>
      <c r="K743" s="6">
        <f>J743*'Input Data'!AF757</f>
        <v>6.5200000000000005</v>
      </c>
      <c r="L743" s="6">
        <f>J743*'Input Data'!AG757</f>
        <v>0</v>
      </c>
      <c r="M743" s="6">
        <f t="shared" si="41"/>
        <v>136.92000000000002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Data'!R758</f>
        <v>100.7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40"/>
        <v>125.7</v>
      </c>
      <c r="K744" s="6">
        <f>J744*'Input Data'!AF758</f>
        <v>6.2850000000000001</v>
      </c>
      <c r="L744" s="6">
        <f>J744*'Input Data'!AG758</f>
        <v>0</v>
      </c>
      <c r="M744" s="6">
        <f t="shared" si="41"/>
        <v>131.98500000000001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Data'!R759</f>
        <v>107.1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40"/>
        <v>114.1</v>
      </c>
      <c r="K745" s="6">
        <f>J745*'Input Data'!AF759</f>
        <v>5.7050000000000001</v>
      </c>
      <c r="L745" s="6">
        <f>J745*'Input Data'!AG759</f>
        <v>0</v>
      </c>
      <c r="M745" s="6">
        <f t="shared" si="41"/>
        <v>119.80499999999999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Data'!R760</f>
        <v>107.1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40"/>
        <v>126.1</v>
      </c>
      <c r="K746" s="6">
        <f>J746*'Input Data'!AF760</f>
        <v>6.3049999999999997</v>
      </c>
      <c r="L746" s="6">
        <f>J746*'Input Data'!AG760</f>
        <v>0</v>
      </c>
      <c r="M746" s="6">
        <f t="shared" si="41"/>
        <v>132.405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Data'!R761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40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41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Data'!R762</f>
        <v>104.8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40"/>
        <v>123.8</v>
      </c>
      <c r="K748" s="6">
        <f>J748*'Input Data'!AF762</f>
        <v>6.19</v>
      </c>
      <c r="L748" s="6">
        <f>J748*'Input Data'!AG762</f>
        <v>0</v>
      </c>
      <c r="M748" s="6">
        <f t="shared" si="41"/>
        <v>129.99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Data'!R763</f>
        <v>98.5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40"/>
        <v>123.5</v>
      </c>
      <c r="K749" s="6">
        <f>J749*'Input Data'!AF763</f>
        <v>6.1750000000000007</v>
      </c>
      <c r="L749" s="6">
        <f>J749*'Input Data'!AG763</f>
        <v>0</v>
      </c>
      <c r="M749" s="6">
        <f t="shared" si="41"/>
        <v>129.67500000000001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Data'!R764</f>
        <v>94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2">SUM(E750:I750)</f>
        <v>119</v>
      </c>
      <c r="K750" s="6">
        <f>J750*'Input Data'!AF764</f>
        <v>5.95</v>
      </c>
      <c r="L750" s="6">
        <f>J750*'Input Data'!AG764</f>
        <v>0</v>
      </c>
      <c r="M750" s="6">
        <f t="shared" ref="M750:M754" si="43">SUM(J750:L750)</f>
        <v>124.95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Data'!R765</f>
        <v>114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2"/>
        <v>139</v>
      </c>
      <c r="K751" s="6">
        <f>J751*'Input Data'!AF765</f>
        <v>6.95</v>
      </c>
      <c r="L751" s="6">
        <f>J751*'Input Data'!AG765</f>
        <v>0</v>
      </c>
      <c r="M751" s="6">
        <f t="shared" si="43"/>
        <v>145.94999999999999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Data'!R766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2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3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Data'!R767</f>
        <v>104.6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2"/>
        <v>111.6</v>
      </c>
      <c r="K753" s="6">
        <f>J753*'Input Data'!AF767</f>
        <v>5.58</v>
      </c>
      <c r="L753" s="6">
        <f>J753*'Input Data'!AG767</f>
        <v>0</v>
      </c>
      <c r="M753" s="6">
        <f t="shared" si="43"/>
        <v>117.17999999999999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Data'!R768</f>
        <v>104.6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2"/>
        <v>123.6</v>
      </c>
      <c r="K754" s="6">
        <f>J754*'Input Data'!AF768</f>
        <v>6.18</v>
      </c>
      <c r="L754" s="6">
        <f>J754*'Input Data'!AG768</f>
        <v>0</v>
      </c>
      <c r="M754" s="6">
        <f t="shared" si="43"/>
        <v>129.78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Data'!R769</f>
        <v>106.8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4">SUM(E755:I755)</f>
        <v>131.80000000000001</v>
      </c>
      <c r="K755" s="6">
        <f>J755*'Input Data'!AF769</f>
        <v>6.5900000000000007</v>
      </c>
      <c r="L755" s="6">
        <f>J755*'Input Data'!AG769</f>
        <v>0</v>
      </c>
      <c r="M755" s="6">
        <f t="shared" ref="M755:M756" si="45">SUM(J755:L755)</f>
        <v>138.39000000000001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Data'!R770</f>
        <v>93.9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4"/>
        <v>118.9</v>
      </c>
      <c r="K756" s="6">
        <f>J756*'Input Data'!AF770</f>
        <v>5.9450000000000003</v>
      </c>
      <c r="L756" s="6">
        <f>J756*'Input Data'!AG770</f>
        <v>0</v>
      </c>
      <c r="M756" s="6">
        <f t="shared" si="45"/>
        <v>124.845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Data'!R771</f>
        <v>86.6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6">SUM(E757:I757)</f>
        <v>111.6</v>
      </c>
      <c r="K757" s="6">
        <f>J757*'Input Data'!AF771</f>
        <v>5.58</v>
      </c>
      <c r="L757" s="6">
        <f>J757*'Input Data'!AG771</f>
        <v>0</v>
      </c>
      <c r="M757" s="6">
        <f t="shared" ref="M757" si="47">SUM(J757:L757)</f>
        <v>117.17999999999999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Data'!R772</f>
        <v>113.9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8">SUM(E758:I758)</f>
        <v>138.9</v>
      </c>
      <c r="K758" s="6">
        <f>J758*'Input Data'!AF772</f>
        <v>6.9450000000000003</v>
      </c>
      <c r="L758" s="6">
        <f>J758*'Input Data'!AG772</f>
        <v>0</v>
      </c>
      <c r="M758" s="6">
        <f t="shared" ref="M758:M760" si="49">SUM(J758:L758)</f>
        <v>145.845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Data'!R773</f>
        <v>73.099999999999994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8"/>
        <v>98.1</v>
      </c>
      <c r="K759" s="6">
        <f>J759*'Input Data'!AF773</f>
        <v>4.9050000000000002</v>
      </c>
      <c r="L759" s="6">
        <f>J759*'Input Data'!AG773</f>
        <v>0</v>
      </c>
      <c r="M759" s="6">
        <f t="shared" si="49"/>
        <v>103.005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Data'!R774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8"/>
        <v>116</v>
      </c>
      <c r="K760" s="6">
        <f>J760*'Input Data'!AF774</f>
        <v>12.76</v>
      </c>
      <c r="L760" s="6">
        <f>J760*'Input Data'!AG774</f>
        <v>0</v>
      </c>
      <c r="M760" s="6">
        <f t="shared" si="49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Data'!R775</f>
        <v>105.5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50">SUM(E761:I761)</f>
        <v>124.5</v>
      </c>
      <c r="K761" s="6">
        <f>J761*'Input Data'!AF775</f>
        <v>6.2250000000000005</v>
      </c>
      <c r="L761" s="6">
        <f>J761*'Input Data'!AG775</f>
        <v>0</v>
      </c>
      <c r="M761" s="6">
        <f t="shared" ref="M761" si="51">SUM(J761:L761)</f>
        <v>130.72499999999999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Data'!R776</f>
        <v>99.2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2">SUM(E762:I762)</f>
        <v>124.2</v>
      </c>
      <c r="K762" s="6">
        <f>J762*'Input Data'!AF776</f>
        <v>6.2100000000000009</v>
      </c>
      <c r="L762" s="6">
        <f>J762*'Input Data'!AG776</f>
        <v>0</v>
      </c>
      <c r="M762" s="6">
        <f t="shared" ref="M762:M764" si="53">SUM(J762:L762)</f>
        <v>130.41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Data'!R777</f>
        <v>94.7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2"/>
        <v>119.7</v>
      </c>
      <c r="K763" s="6">
        <f>J763*'Input Data'!AF777</f>
        <v>5.9850000000000003</v>
      </c>
      <c r="L763" s="6">
        <f>J763*'Input Data'!AG777</f>
        <v>0</v>
      </c>
      <c r="M763" s="6">
        <f t="shared" si="53"/>
        <v>125.685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Data'!R778</f>
        <v>114.7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2"/>
        <v>139.69999999999999</v>
      </c>
      <c r="K764" s="6">
        <f>J764*'Input Data'!AF778</f>
        <v>6.9849999999999994</v>
      </c>
      <c r="L764" s="6">
        <f>J764*'Input Data'!AG778</f>
        <v>0</v>
      </c>
      <c r="M764" s="6">
        <f t="shared" si="53"/>
        <v>146.685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Data'!R779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4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5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Data'!R780</f>
        <v>107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4"/>
        <v>126</v>
      </c>
      <c r="K766" s="6">
        <f>J766*'Input Data'!AF780</f>
        <v>6.3000000000000007</v>
      </c>
      <c r="L766" s="6">
        <f>J766*'Input Data'!AG780</f>
        <v>0</v>
      </c>
      <c r="M766" s="6">
        <f t="shared" si="55"/>
        <v>132.30000000000001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Data'!R781</f>
        <v>106.9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4"/>
        <v>125.9</v>
      </c>
      <c r="K767" s="6">
        <f>J767*'Input Data'!AF781</f>
        <v>6.2950000000000008</v>
      </c>
      <c r="L767" s="6">
        <f>J767*'Input Data'!AG781</f>
        <v>0</v>
      </c>
      <c r="M767" s="6">
        <f t="shared" si="55"/>
        <v>132.19499999999999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Data'!R782</f>
        <v>100.3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4"/>
        <v>125.3</v>
      </c>
      <c r="K768" s="6">
        <f>J768*'Input Data'!AF782</f>
        <v>6.2650000000000006</v>
      </c>
      <c r="L768" s="6">
        <f>J768*'Input Data'!AG782</f>
        <v>0</v>
      </c>
      <c r="M768" s="6">
        <f t="shared" si="55"/>
        <v>131.565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Data'!R783</f>
        <v>95.8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6">SUM(E769:I769)</f>
        <v>120.8</v>
      </c>
      <c r="K769" s="6">
        <f>J769*'Input Data'!AF783</f>
        <v>6.04</v>
      </c>
      <c r="L769" s="6">
        <f>J769*'Input Data'!AG783</f>
        <v>0</v>
      </c>
      <c r="M769" s="6">
        <f t="shared" ref="M769" si="57">SUM(J769:L769)</f>
        <v>126.84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Data'!R784</f>
        <v>115.8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8">SUM(E770:I770)</f>
        <v>140.80000000000001</v>
      </c>
      <c r="K770" s="6">
        <f>J770*'Input Data'!AF784</f>
        <v>7.0400000000000009</v>
      </c>
      <c r="L770" s="6">
        <f>J770*'Input Data'!AG784</f>
        <v>0</v>
      </c>
      <c r="M770" s="6">
        <f t="shared" ref="M770" si="59">SUM(J770:L770)</f>
        <v>147.84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Data'!R785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60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61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Data'!R786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60"/>
        <v>0</v>
      </c>
      <c r="K772" s="6">
        <f>J772*'Input Data'!AE786</f>
        <v>0</v>
      </c>
      <c r="L772" s="6">
        <f>J772*'Input Data'!AF786</f>
        <v>0</v>
      </c>
      <c r="M772" s="6">
        <f t="shared" si="61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Data'!R787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60"/>
        <v>0</v>
      </c>
      <c r="K773" s="6">
        <f>J773*'Input Data'!AE787</f>
        <v>0</v>
      </c>
      <c r="L773" s="6">
        <f>J773*'Input Data'!AF787</f>
        <v>0</v>
      </c>
      <c r="M773" s="6">
        <f t="shared" si="61"/>
        <v>0</v>
      </c>
    </row>
    <row r="778" spans="1:13" x14ac:dyDescent="0.2">
      <c r="A778" s="3" t="s">
        <v>103</v>
      </c>
      <c r="B778" s="3"/>
      <c r="C778" s="4"/>
      <c r="D778" s="5"/>
      <c r="E778" s="85" t="s">
        <v>28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104</v>
      </c>
    </row>
    <row r="781" spans="1:13" x14ac:dyDescent="0.2">
      <c r="A781" s="1" t="s">
        <v>86</v>
      </c>
    </row>
  </sheetData>
  <customSheetViews>
    <customSheetView guid="{E5CDE513-DF87-45A7-B3C7-EFBEFFC97A92}" topLeftCell="A293">
      <selection activeCell="D332" sqref="D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00B050"/>
  </sheetPr>
  <dimension ref="A2:P780"/>
  <sheetViews>
    <sheetView workbookViewId="0">
      <selection activeCell="S17" sqref="S17"/>
    </sheetView>
  </sheetViews>
  <sheetFormatPr defaultColWidth="9.140625" defaultRowHeight="12.75" x14ac:dyDescent="0.2"/>
  <cols>
    <col min="1" max="1" width="18.7109375" style="1" customWidth="1"/>
    <col min="2" max="2" width="38.42578125" style="1" bestFit="1" customWidth="1"/>
    <col min="3" max="3" width="9.140625" style="1"/>
    <col min="4" max="4" width="11.8554687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0" spans="1:13" x14ac:dyDescent="0.2">
      <c r="A10" s="1" t="s">
        <v>87</v>
      </c>
      <c r="D10" s="10">
        <f ca="1">'Input Data'!B1</f>
        <v>45758</v>
      </c>
      <c r="E10" s="7"/>
      <c r="F10" s="7"/>
    </row>
    <row r="12" spans="1:13" x14ac:dyDescent="0.2">
      <c r="E12" s="1" t="s">
        <v>88</v>
      </c>
      <c r="F12" s="1" t="s">
        <v>89</v>
      </c>
      <c r="G12" s="1" t="s">
        <v>90</v>
      </c>
      <c r="H12" s="1" t="s">
        <v>91</v>
      </c>
      <c r="I12" s="1" t="s">
        <v>92</v>
      </c>
      <c r="M12" s="1" t="s">
        <v>93</v>
      </c>
    </row>
    <row r="13" spans="1:13" x14ac:dyDescent="0.2">
      <c r="A13" s="1" t="s">
        <v>94</v>
      </c>
      <c r="B13" s="58" t="s">
        <v>671</v>
      </c>
      <c r="C13" s="1" t="s">
        <v>95</v>
      </c>
      <c r="D13" s="1" t="s">
        <v>96</v>
      </c>
      <c r="E13" s="1" t="s">
        <v>97</v>
      </c>
      <c r="F13" s="1" t="s">
        <v>98</v>
      </c>
      <c r="G13" s="1" t="s">
        <v>99</v>
      </c>
      <c r="H13" s="1" t="s">
        <v>99</v>
      </c>
      <c r="I13" s="1" t="s">
        <v>99</v>
      </c>
      <c r="J13" s="1" t="s">
        <v>100</v>
      </c>
      <c r="K13" s="1" t="s">
        <v>101</v>
      </c>
      <c r="L13" s="1" t="s">
        <v>53</v>
      </c>
      <c r="M13" s="1" t="s">
        <v>102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Data'!S28</f>
        <v>104.8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121.8</v>
      </c>
      <c r="K14" s="6">
        <f>J14*'Input Data'!AF28</f>
        <v>6.09</v>
      </c>
      <c r="L14" s="6">
        <f>J14*'Input Data'!AG28</f>
        <v>0</v>
      </c>
      <c r="M14" s="6">
        <f>SUM(J14:L14)</f>
        <v>127.89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Data'!S29</f>
        <v>97.8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120.8</v>
      </c>
      <c r="K15" s="6">
        <f>J15*'Input Data'!AF29</f>
        <v>6.04</v>
      </c>
      <c r="L15" s="6">
        <f>J15*'Input Data'!AG29</f>
        <v>0</v>
      </c>
      <c r="M15" s="6">
        <f t="shared" ref="M15:M78" si="1">SUM(J15:L15)</f>
        <v>126.84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Data'!S30</f>
        <v>93.3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116.3</v>
      </c>
      <c r="K16" s="6">
        <f>J16*'Input Data'!AF30</f>
        <v>5.8150000000000004</v>
      </c>
      <c r="L16" s="6">
        <f>J16*'Input Data'!AG30</f>
        <v>0</v>
      </c>
      <c r="M16" s="6">
        <f t="shared" si="1"/>
        <v>122.11499999999999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Data'!S31</f>
        <v>118.4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141.4</v>
      </c>
      <c r="K17" s="6">
        <f>J17*'Input Data'!AF31</f>
        <v>7.07</v>
      </c>
      <c r="L17" s="6">
        <f>J17*'Input Data'!AG31</f>
        <v>0</v>
      </c>
      <c r="M17" s="6">
        <f t="shared" si="1"/>
        <v>148.47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Data'!S32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Data'!S33</f>
        <v>109.3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126.3</v>
      </c>
      <c r="K19" s="6">
        <f>J19*'Input Data'!AF33</f>
        <v>6.3150000000000004</v>
      </c>
      <c r="L19" s="6">
        <f>J19*'Input Data'!AG33</f>
        <v>0</v>
      </c>
      <c r="M19" s="6">
        <f t="shared" si="1"/>
        <v>132.61500000000001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Data'!S34</f>
        <v>107.1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115.1</v>
      </c>
      <c r="K20" s="6">
        <f>J20*'Input Data'!AF34</f>
        <v>5.7549999999999999</v>
      </c>
      <c r="L20" s="6">
        <f>J20*'Input Data'!AG34</f>
        <v>0</v>
      </c>
      <c r="M20" s="6">
        <f t="shared" si="1"/>
        <v>120.85499999999999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Data'!S35</f>
        <v>107.1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124.1</v>
      </c>
      <c r="K21" s="6">
        <f>J21*'Input Data'!AF35</f>
        <v>6.2050000000000001</v>
      </c>
      <c r="L21" s="6">
        <f>J21*'Input Data'!AG35</f>
        <v>0</v>
      </c>
      <c r="M21" s="6">
        <f t="shared" si="1"/>
        <v>130.30500000000001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Data'!S36</f>
        <v>103.6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126.6</v>
      </c>
      <c r="K22" s="6">
        <f>J22*'Input Data'!AF36</f>
        <v>6.33</v>
      </c>
      <c r="L22" s="6">
        <f>J22*'Input Data'!AG36</f>
        <v>0</v>
      </c>
      <c r="M22" s="6">
        <f t="shared" si="1"/>
        <v>132.93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Data'!S37</f>
        <v>95.1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109.1</v>
      </c>
      <c r="K23" s="6">
        <f>J23*'Input Data'!AF37</f>
        <v>5.4550000000000001</v>
      </c>
      <c r="L23" s="6">
        <f>J23*'Input Data'!AG37</f>
        <v>0</v>
      </c>
      <c r="M23" s="6">
        <f t="shared" si="1"/>
        <v>114.55499999999999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Data'!S38</f>
        <v>95.1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118.1</v>
      </c>
      <c r="K24" s="6">
        <f>J24*'Input Data'!AF38</f>
        <v>5.9050000000000002</v>
      </c>
      <c r="L24" s="6">
        <f>J24*'Input Data'!AG38</f>
        <v>0</v>
      </c>
      <c r="M24" s="6">
        <f t="shared" si="1"/>
        <v>124.005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Data'!S39</f>
        <v>129.1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143.1</v>
      </c>
      <c r="K25" s="6">
        <f>J25*'Input Data'!AF39</f>
        <v>7.1550000000000002</v>
      </c>
      <c r="L25" s="6">
        <f>J25*'Input Data'!AG39</f>
        <v>0</v>
      </c>
      <c r="M25" s="6">
        <f t="shared" si="1"/>
        <v>150.255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Data'!S40</f>
        <v>115.1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138.1</v>
      </c>
      <c r="K26" s="6">
        <f>J26*'Input Data'!AF40</f>
        <v>6.9050000000000002</v>
      </c>
      <c r="L26" s="6">
        <f>J26*'Input Data'!AG40</f>
        <v>0</v>
      </c>
      <c r="M26" s="6">
        <f t="shared" si="1"/>
        <v>145.005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Data'!S41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Data'!S42</f>
        <v>106.6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114.6</v>
      </c>
      <c r="K28" s="6">
        <f>J28*'Input Data'!AF42</f>
        <v>5.73</v>
      </c>
      <c r="L28" s="6">
        <f>J28*'Input Data'!AG42</f>
        <v>0</v>
      </c>
      <c r="M28" s="6">
        <f t="shared" si="1"/>
        <v>120.33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Data'!S43</f>
        <v>106.6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123.6</v>
      </c>
      <c r="K29" s="6">
        <f>J29*'Input Data'!AF43</f>
        <v>6.18</v>
      </c>
      <c r="L29" s="6">
        <f>J29*'Input Data'!AG43</f>
        <v>0</v>
      </c>
      <c r="M29" s="6">
        <f t="shared" si="1"/>
        <v>129.78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Data'!S44</f>
        <v>103.7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126.7</v>
      </c>
      <c r="K30" s="6">
        <f>J30*'Input Data'!AF44</f>
        <v>6.3350000000000009</v>
      </c>
      <c r="L30" s="6">
        <f>J30*'Input Data'!AG44</f>
        <v>0</v>
      </c>
      <c r="M30" s="6">
        <f t="shared" si="1"/>
        <v>133.035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Data'!S45</f>
        <v>95.2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109.2</v>
      </c>
      <c r="K31" s="6">
        <f>J31*'Input Data'!AF45</f>
        <v>5.4600000000000009</v>
      </c>
      <c r="L31" s="6">
        <f>J31*'Input Data'!AG45</f>
        <v>0</v>
      </c>
      <c r="M31" s="6">
        <f t="shared" si="1"/>
        <v>114.66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Data'!S46</f>
        <v>95.2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118.2</v>
      </c>
      <c r="K32" s="6">
        <f>J32*'Input Data'!AF46</f>
        <v>5.91</v>
      </c>
      <c r="L32" s="6">
        <f>J32*'Input Data'!AG46</f>
        <v>0</v>
      </c>
      <c r="M32" s="6">
        <f t="shared" si="1"/>
        <v>124.11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Data'!S47</f>
        <v>115.2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138.19999999999999</v>
      </c>
      <c r="K33" s="6">
        <f>J33*'Input Data'!AF47</f>
        <v>6.91</v>
      </c>
      <c r="L33" s="6">
        <f>J33*'Input Data'!AG47</f>
        <v>0</v>
      </c>
      <c r="M33" s="6">
        <f t="shared" si="1"/>
        <v>145.10999999999999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Data'!S48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Data'!S49</f>
        <v>107.6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124.6</v>
      </c>
      <c r="K35" s="6">
        <f>J35*'Input Data'!AF49</f>
        <v>6.23</v>
      </c>
      <c r="L35" s="6">
        <f>J35*'Input Data'!AG49</f>
        <v>0</v>
      </c>
      <c r="M35" s="6">
        <f t="shared" si="1"/>
        <v>130.82999999999998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Data'!S50</f>
        <v>103.5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126.5</v>
      </c>
      <c r="K36" s="6">
        <f>J36*'Input Data'!AF50</f>
        <v>6.3250000000000002</v>
      </c>
      <c r="L36" s="6">
        <f>J36*'Input Data'!AG50</f>
        <v>0</v>
      </c>
      <c r="M36" s="6">
        <f t="shared" si="1"/>
        <v>132.82499999999999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Data'!S51</f>
        <v>95.3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118.3</v>
      </c>
      <c r="K37" s="6">
        <f>J37*'Input Data'!AF51</f>
        <v>5.915</v>
      </c>
      <c r="L37" s="6">
        <f>J37*'Input Data'!AG51</f>
        <v>0</v>
      </c>
      <c r="M37" s="6">
        <f t="shared" si="1"/>
        <v>124.215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Data'!S52</f>
        <v>107.6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130.6</v>
      </c>
      <c r="K38" s="6">
        <f>J38*'Input Data'!AF52</f>
        <v>6.53</v>
      </c>
      <c r="L38" s="6">
        <f>J38*'Input Data'!AG52</f>
        <v>0</v>
      </c>
      <c r="M38" s="6">
        <f t="shared" si="1"/>
        <v>137.13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Data'!S53</f>
        <v>106.1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129.1</v>
      </c>
      <c r="K39" s="6">
        <f>J39*'Input Data'!AF53</f>
        <v>6.4550000000000001</v>
      </c>
      <c r="L39" s="6">
        <f>J39*'Input Data'!AG53</f>
        <v>0</v>
      </c>
      <c r="M39" s="6">
        <f t="shared" si="1"/>
        <v>135.55500000000001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Data'!S54</f>
        <v>94.1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117.1</v>
      </c>
      <c r="K40" s="6">
        <f>J40*'Input Data'!AF54</f>
        <v>5.8550000000000004</v>
      </c>
      <c r="L40" s="6">
        <f>J40*'Input Data'!AG54</f>
        <v>0</v>
      </c>
      <c r="M40" s="6">
        <f t="shared" si="1"/>
        <v>122.955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Data'!S55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Data'!S56</f>
        <v>107.5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115.5</v>
      </c>
      <c r="K42" s="6">
        <f>J42*'Input Data'!AF56</f>
        <v>5.7750000000000004</v>
      </c>
      <c r="L42" s="6">
        <f>J42*'Input Data'!AG56</f>
        <v>0</v>
      </c>
      <c r="M42" s="6">
        <f t="shared" si="1"/>
        <v>121.27500000000001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Data'!S57</f>
        <v>107.5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124.5</v>
      </c>
      <c r="K43" s="6">
        <f>J43*'Input Data'!AF57</f>
        <v>6.2250000000000005</v>
      </c>
      <c r="L43" s="6">
        <f>J43*'Input Data'!AG57</f>
        <v>0</v>
      </c>
      <c r="M43" s="6">
        <f t="shared" si="1"/>
        <v>130.72499999999999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Data'!S58</f>
        <v>103.4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126.4</v>
      </c>
      <c r="K44" s="6">
        <f>J44*'Input Data'!AF58</f>
        <v>6.32</v>
      </c>
      <c r="L44" s="6">
        <f>J44*'Input Data'!AG58</f>
        <v>0</v>
      </c>
      <c r="M44" s="6">
        <f t="shared" si="1"/>
        <v>132.72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Data'!S59</f>
        <v>93.3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107.3</v>
      </c>
      <c r="K45" s="6">
        <f>J45*'Input Data'!AF59</f>
        <v>5.3650000000000002</v>
      </c>
      <c r="L45" s="6">
        <f>J45*'Input Data'!AG59</f>
        <v>0</v>
      </c>
      <c r="M45" s="6">
        <f t="shared" si="1"/>
        <v>112.66499999999999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Data'!S60</f>
        <v>95.2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118.2</v>
      </c>
      <c r="K46" s="6">
        <f>J46*'Input Data'!AF60</f>
        <v>5.91</v>
      </c>
      <c r="L46" s="6">
        <f>J46*'Input Data'!AG60</f>
        <v>0</v>
      </c>
      <c r="M46" s="6">
        <f t="shared" si="1"/>
        <v>124.11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Data'!S61</f>
        <v>103.9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126.9</v>
      </c>
      <c r="K47" s="6">
        <f>J47*'Input Data'!AF61</f>
        <v>6.3450000000000006</v>
      </c>
      <c r="L47" s="6">
        <f>J47*'Input Data'!AG61</f>
        <v>0</v>
      </c>
      <c r="M47" s="6">
        <f t="shared" si="1"/>
        <v>133.245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Data'!S62</f>
        <v>102.4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125.4</v>
      </c>
      <c r="K48" s="6">
        <f>J48*'Input Data'!AF62</f>
        <v>6.2700000000000005</v>
      </c>
      <c r="L48" s="6">
        <f>J48*'Input Data'!AG62</f>
        <v>0</v>
      </c>
      <c r="M48" s="6">
        <f t="shared" si="1"/>
        <v>131.67000000000002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Data'!S63</f>
        <v>90.4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113.4</v>
      </c>
      <c r="K49" s="6">
        <f>J49*'Input Data'!AF63</f>
        <v>5.6700000000000008</v>
      </c>
      <c r="L49" s="6">
        <f>J49*'Input Data'!AG63</f>
        <v>0</v>
      </c>
      <c r="M49" s="6">
        <f t="shared" si="1"/>
        <v>119.07000000000001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Data'!S64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Data'!S65</f>
        <v>108.3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116.3</v>
      </c>
      <c r="K51" s="6">
        <f>J51*'Input Data'!AF65</f>
        <v>5.8150000000000004</v>
      </c>
      <c r="L51" s="6">
        <f>J51*'Input Data'!AG65</f>
        <v>0</v>
      </c>
      <c r="M51" s="6">
        <f t="shared" si="1"/>
        <v>122.11499999999999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Data'!S66</f>
        <v>108.3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125.3</v>
      </c>
      <c r="K52" s="6">
        <f>J52*'Input Data'!AF66</f>
        <v>6.2650000000000006</v>
      </c>
      <c r="L52" s="6">
        <f>J52*'Input Data'!AG66</f>
        <v>0</v>
      </c>
      <c r="M52" s="6">
        <f t="shared" si="1"/>
        <v>131.565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Data'!S67</f>
        <v>96.1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119.1</v>
      </c>
      <c r="K53" s="6">
        <f>J53*'Input Data'!AF67</f>
        <v>5.9550000000000001</v>
      </c>
      <c r="L53" s="6">
        <f>J53*'Input Data'!AG67</f>
        <v>0</v>
      </c>
      <c r="M53" s="6">
        <f t="shared" si="1"/>
        <v>125.05499999999999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Data'!S68</f>
        <v>89.7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112.7</v>
      </c>
      <c r="K54" s="6">
        <f>J54*'Input Data'!AF68</f>
        <v>5.6350000000000007</v>
      </c>
      <c r="L54" s="6">
        <f>J54*'Input Data'!AG68</f>
        <v>0</v>
      </c>
      <c r="M54" s="6">
        <f t="shared" si="1"/>
        <v>118.33500000000001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Data'!S69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Data'!S70</f>
        <v>108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116</v>
      </c>
      <c r="K56" s="6">
        <f>J56*'Input Data'!AF70</f>
        <v>5.8000000000000007</v>
      </c>
      <c r="L56" s="6">
        <f>J56*'Input Data'!AG70</f>
        <v>0</v>
      </c>
      <c r="M56" s="6">
        <f t="shared" si="1"/>
        <v>121.8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Data'!S71</f>
        <v>108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125</v>
      </c>
      <c r="K57" s="6">
        <f>J57*'Input Data'!AF71</f>
        <v>6.25</v>
      </c>
      <c r="L57" s="6">
        <f>J57*'Input Data'!AG71</f>
        <v>0</v>
      </c>
      <c r="M57" s="6">
        <f t="shared" si="1"/>
        <v>131.25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Data'!S72</f>
        <v>108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131</v>
      </c>
      <c r="K58" s="6">
        <f>J58*'Input Data'!AF72</f>
        <v>6.5500000000000007</v>
      </c>
      <c r="L58" s="6">
        <f>J58*'Input Data'!AG72</f>
        <v>0</v>
      </c>
      <c r="M58" s="6">
        <f t="shared" si="1"/>
        <v>137.55000000000001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Data'!S73</f>
        <v>95.8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109.8</v>
      </c>
      <c r="K59" s="6">
        <f>J59*'Input Data'!AF73</f>
        <v>5.49</v>
      </c>
      <c r="L59" s="6">
        <f>J59*'Input Data'!AG73</f>
        <v>0</v>
      </c>
      <c r="M59" s="6">
        <f t="shared" si="1"/>
        <v>115.28999999999999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Data'!S74</f>
        <v>95.8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118.8</v>
      </c>
      <c r="K60" s="6">
        <f>J60*'Input Data'!AF74</f>
        <v>5.94</v>
      </c>
      <c r="L60" s="6">
        <f>J60*'Input Data'!AG74</f>
        <v>0</v>
      </c>
      <c r="M60" s="6">
        <f t="shared" si="1"/>
        <v>124.74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Data'!S75</f>
        <v>117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140</v>
      </c>
      <c r="K61" s="6">
        <f>J61*'Input Data'!AF75</f>
        <v>7</v>
      </c>
      <c r="L61" s="6">
        <f>J61*'Input Data'!AG75</f>
        <v>0</v>
      </c>
      <c r="M61" s="6">
        <f t="shared" si="1"/>
        <v>147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Data'!S76</f>
        <v>115.8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129.80000000000001</v>
      </c>
      <c r="K62" s="6">
        <f>J62*'Input Data'!AF76</f>
        <v>6.4900000000000011</v>
      </c>
      <c r="L62" s="6">
        <f>J62*'Input Data'!AG76</f>
        <v>0</v>
      </c>
      <c r="M62" s="6">
        <f t="shared" si="1"/>
        <v>136.29000000000002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Data'!S77</f>
        <v>115.8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138.80000000000001</v>
      </c>
      <c r="K63" s="6">
        <f>J63*'Input Data'!AF77</f>
        <v>6.9400000000000013</v>
      </c>
      <c r="L63" s="6">
        <f>J63*'Input Data'!AG77</f>
        <v>0</v>
      </c>
      <c r="M63" s="6">
        <f t="shared" si="1"/>
        <v>145.74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Data'!S78</f>
        <v>99.5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113.5</v>
      </c>
      <c r="K64" s="6">
        <f>J64*'Input Data'!AF78</f>
        <v>5.6750000000000007</v>
      </c>
      <c r="L64" s="6">
        <f>J64*'Input Data'!AG78</f>
        <v>0</v>
      </c>
      <c r="M64" s="6">
        <f t="shared" si="1"/>
        <v>119.175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Data'!S79</f>
        <v>99.5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122.5</v>
      </c>
      <c r="K65" s="6">
        <f>J65*'Input Data'!AF79</f>
        <v>6.125</v>
      </c>
      <c r="L65" s="6">
        <f>J65*'Input Data'!AG79</f>
        <v>0</v>
      </c>
      <c r="M65" s="6">
        <f t="shared" si="1"/>
        <v>128.625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Data'!S80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Data'!S81</f>
        <v>107.6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115.6</v>
      </c>
      <c r="K67" s="6">
        <f>J67*'Input Data'!AF81</f>
        <v>5.78</v>
      </c>
      <c r="L67" s="6">
        <f>J67*'Input Data'!AG81</f>
        <v>0</v>
      </c>
      <c r="M67" s="6">
        <f t="shared" si="1"/>
        <v>121.38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Data'!S82</f>
        <v>107.6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124.6</v>
      </c>
      <c r="K68" s="6">
        <f>J68*'Input Data'!AF82</f>
        <v>6.23</v>
      </c>
      <c r="L68" s="6">
        <f>J68*'Input Data'!AG82</f>
        <v>0</v>
      </c>
      <c r="M68" s="6">
        <f t="shared" si="1"/>
        <v>130.82999999999998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Data'!S83</f>
        <v>103.5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126.5</v>
      </c>
      <c r="K69" s="6">
        <f>J69*'Input Data'!AF83</f>
        <v>6.3250000000000002</v>
      </c>
      <c r="L69" s="6">
        <f>J69*'Input Data'!AG83</f>
        <v>0</v>
      </c>
      <c r="M69" s="6">
        <f t="shared" si="1"/>
        <v>132.82499999999999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Data'!S84</f>
        <v>95.3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109.3</v>
      </c>
      <c r="K70" s="6">
        <f>J70*'Input Data'!AF84</f>
        <v>5.4649999999999999</v>
      </c>
      <c r="L70" s="6">
        <f>J70*'Input Data'!AG84</f>
        <v>0</v>
      </c>
      <c r="M70" s="6">
        <f t="shared" si="1"/>
        <v>114.765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Data'!S85</f>
        <v>95.3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118.3</v>
      </c>
      <c r="K71" s="6">
        <f>J71*'Input Data'!AF85</f>
        <v>5.915</v>
      </c>
      <c r="L71" s="6">
        <f>J71*'Input Data'!AG85</f>
        <v>0</v>
      </c>
      <c r="M71" s="6">
        <f t="shared" si="1"/>
        <v>124.215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Data'!S86</f>
        <v>108.7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131.69999999999999</v>
      </c>
      <c r="K72" s="6">
        <f>J72*'Input Data'!AF86</f>
        <v>6.585</v>
      </c>
      <c r="L72" s="6">
        <f>J72*'Input Data'!AG86</f>
        <v>0</v>
      </c>
      <c r="M72" s="6">
        <f t="shared" si="1"/>
        <v>138.285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Data'!S87</f>
        <v>107.2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130.19999999999999</v>
      </c>
      <c r="K73" s="6">
        <f>J73*'Input Data'!AF87</f>
        <v>6.51</v>
      </c>
      <c r="L73" s="6">
        <f>J73*'Input Data'!AG87</f>
        <v>0</v>
      </c>
      <c r="M73" s="6">
        <f t="shared" si="1"/>
        <v>136.70999999999998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Data'!S88</f>
        <v>95.2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109.2</v>
      </c>
      <c r="K74" s="6">
        <f>J74*'Input Data'!AF88</f>
        <v>5.4600000000000009</v>
      </c>
      <c r="L74" s="6">
        <f>J74*'Input Data'!AG88</f>
        <v>0</v>
      </c>
      <c r="M74" s="6">
        <f t="shared" si="1"/>
        <v>114.66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Data'!S89</f>
        <v>95.2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118.2</v>
      </c>
      <c r="K75" s="6">
        <f>J75*'Input Data'!AF89</f>
        <v>5.91</v>
      </c>
      <c r="L75" s="6">
        <f>J75*'Input Data'!AG89</f>
        <v>0</v>
      </c>
      <c r="M75" s="6">
        <f t="shared" si="1"/>
        <v>124.11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Data'!S90</f>
        <v>108.3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116.3</v>
      </c>
      <c r="K76" s="6">
        <f>J76*'Input Data'!AF90</f>
        <v>5.8150000000000004</v>
      </c>
      <c r="L76" s="6">
        <f>J76*'Input Data'!AG90</f>
        <v>0</v>
      </c>
      <c r="M76" s="6">
        <f t="shared" si="1"/>
        <v>122.11499999999999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Data'!S91</f>
        <v>108.3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125.3</v>
      </c>
      <c r="K77" s="6">
        <f>J77*'Input Data'!AF91</f>
        <v>6.2650000000000006</v>
      </c>
      <c r="L77" s="6">
        <f>J77*'Input Data'!AG91</f>
        <v>0</v>
      </c>
      <c r="M77" s="6">
        <f t="shared" si="1"/>
        <v>131.565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Data'!S92</f>
        <v>107.9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124.9</v>
      </c>
      <c r="K78" s="6">
        <f>J78*'Input Data'!AF92</f>
        <v>6.245000000000001</v>
      </c>
      <c r="L78" s="6">
        <f>J78*'Input Data'!AG92</f>
        <v>0</v>
      </c>
      <c r="M78" s="6">
        <f t="shared" si="1"/>
        <v>131.14500000000001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Data'!S93</f>
        <v>100.5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123.5</v>
      </c>
      <c r="K79" s="6">
        <f>J79*'Input Data'!AF93</f>
        <v>6.1750000000000007</v>
      </c>
      <c r="L79" s="6">
        <f>J79*'Input Data'!AG93</f>
        <v>0</v>
      </c>
      <c r="M79" s="6">
        <f t="shared" ref="M79:M142" si="3">SUM(J79:L79)</f>
        <v>129.67500000000001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Data'!S94</f>
        <v>96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119</v>
      </c>
      <c r="K80" s="6">
        <f>J80*'Input Data'!AF94</f>
        <v>5.95</v>
      </c>
      <c r="L80" s="6">
        <f>J80*'Input Data'!AG94</f>
        <v>0</v>
      </c>
      <c r="M80" s="6">
        <f t="shared" si="3"/>
        <v>124.95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Data'!S95</f>
        <v>116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139</v>
      </c>
      <c r="K81" s="6">
        <f>J81*'Input Data'!AF95</f>
        <v>6.95</v>
      </c>
      <c r="L81" s="6">
        <f>J81*'Input Data'!AG95</f>
        <v>0</v>
      </c>
      <c r="M81" s="6">
        <f t="shared" si="3"/>
        <v>145.94999999999999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Data'!S96</f>
        <v>111.1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128.1</v>
      </c>
      <c r="K82" s="6">
        <f>J82*'Input Data'!AF96</f>
        <v>6.4050000000000002</v>
      </c>
      <c r="L82" s="6">
        <f>J82*'Input Data'!AG96</f>
        <v>0</v>
      </c>
      <c r="M82" s="6">
        <f t="shared" si="3"/>
        <v>134.505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Data'!S97</f>
        <v>99.7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122.7</v>
      </c>
      <c r="K83" s="6">
        <f>J83*'Input Data'!AF97</f>
        <v>6.1350000000000007</v>
      </c>
      <c r="L83" s="6">
        <f>J83*'Input Data'!AG97</f>
        <v>0</v>
      </c>
      <c r="M83" s="6">
        <f t="shared" si="3"/>
        <v>128.83500000000001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Data'!S98</f>
        <v>108.7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125.7</v>
      </c>
      <c r="K84" s="6">
        <f>J84*'Input Data'!AF98</f>
        <v>6.2850000000000001</v>
      </c>
      <c r="L84" s="6">
        <f>J84*'Input Data'!AG98</f>
        <v>0</v>
      </c>
      <c r="M84" s="6">
        <f t="shared" si="3"/>
        <v>131.98500000000001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Data'!S99</f>
        <v>104.4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127.4</v>
      </c>
      <c r="K85" s="6">
        <f>J85*'Input Data'!AF99</f>
        <v>6.370000000000001</v>
      </c>
      <c r="L85" s="6">
        <f>J85*'Input Data'!AG99</f>
        <v>0</v>
      </c>
      <c r="M85" s="6">
        <f t="shared" si="3"/>
        <v>133.77000000000001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Data'!S100</f>
        <v>96.2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119.2</v>
      </c>
      <c r="K86" s="6">
        <f>J86*'Input Data'!AF100</f>
        <v>5.9600000000000009</v>
      </c>
      <c r="L86" s="6">
        <f>J86*'Input Data'!AG100</f>
        <v>0</v>
      </c>
      <c r="M86" s="6">
        <f t="shared" si="3"/>
        <v>125.16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Data'!S101</f>
        <v>105.7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113.7</v>
      </c>
      <c r="K87" s="6">
        <f>J87*'Input Data'!AF101</f>
        <v>5.6850000000000005</v>
      </c>
      <c r="L87" s="6">
        <f>J87*'Input Data'!AG101</f>
        <v>0</v>
      </c>
      <c r="M87" s="6">
        <f t="shared" si="3"/>
        <v>119.38500000000001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Data'!S102</f>
        <v>105.7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122.7</v>
      </c>
      <c r="K88" s="6">
        <f>J88*'Input Data'!AF102</f>
        <v>6.1350000000000007</v>
      </c>
      <c r="L88" s="6">
        <f>J88*'Input Data'!AG102</f>
        <v>0</v>
      </c>
      <c r="M88" s="6">
        <f t="shared" si="3"/>
        <v>128.83500000000001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Data'!S103</f>
        <v>94.3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117.3</v>
      </c>
      <c r="K89" s="6">
        <f>J89*'Input Data'!AF103</f>
        <v>5.8650000000000002</v>
      </c>
      <c r="L89" s="6">
        <f>J89*'Input Data'!AG103</f>
        <v>0</v>
      </c>
      <c r="M89" s="6">
        <f t="shared" si="3"/>
        <v>123.16499999999999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Data'!S104</f>
        <v>81.8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104.8</v>
      </c>
      <c r="K90" s="6">
        <f>J90*'Input Data'!AF104</f>
        <v>5.24</v>
      </c>
      <c r="L90" s="6">
        <f>J90*'Input Data'!AG104</f>
        <v>0</v>
      </c>
      <c r="M90" s="6">
        <f t="shared" si="3"/>
        <v>110.03999999999999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Data'!S105</f>
        <v>104.5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121.5</v>
      </c>
      <c r="K91" s="6">
        <f>J91*'Input Data'!AF105</f>
        <v>6.0750000000000002</v>
      </c>
      <c r="L91" s="6">
        <f>J91*'Input Data'!AG105</f>
        <v>0</v>
      </c>
      <c r="M91" s="6">
        <f t="shared" si="3"/>
        <v>127.575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Data'!S106</f>
        <v>101.6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124.6</v>
      </c>
      <c r="K92" s="6">
        <f>J92*'Input Data'!AF106</f>
        <v>6.23</v>
      </c>
      <c r="L92" s="6">
        <f>J92*'Input Data'!AG106</f>
        <v>0</v>
      </c>
      <c r="M92" s="6">
        <f t="shared" si="3"/>
        <v>130.82999999999998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Data'!S107</f>
        <v>93.1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116.1</v>
      </c>
      <c r="K93" s="6">
        <f>J93*'Input Data'!AF107</f>
        <v>5.8049999999999997</v>
      </c>
      <c r="L93" s="6">
        <f>J93*'Input Data'!AG107</f>
        <v>0</v>
      </c>
      <c r="M93" s="6">
        <f t="shared" si="3"/>
        <v>121.905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Data'!S108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Data'!S109</f>
        <v>104.5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121.5</v>
      </c>
      <c r="K95" s="6">
        <f>J95*'Input Data'!AF109</f>
        <v>6.0750000000000002</v>
      </c>
      <c r="L95" s="6">
        <f>J95*'Input Data'!AG109</f>
        <v>0</v>
      </c>
      <c r="M95" s="6">
        <f t="shared" si="3"/>
        <v>127.575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Data'!S110</f>
        <v>99.2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122.2</v>
      </c>
      <c r="K96" s="6">
        <f>J96*'Input Data'!AF110</f>
        <v>6.11</v>
      </c>
      <c r="L96" s="6">
        <f>J96*'Input Data'!AG110</f>
        <v>0</v>
      </c>
      <c r="M96" s="6">
        <f t="shared" si="3"/>
        <v>128.31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Data'!S111</f>
        <v>94.7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117.7</v>
      </c>
      <c r="K97" s="6">
        <f>J97*'Input Data'!AF111</f>
        <v>5.8850000000000007</v>
      </c>
      <c r="L97" s="6">
        <f>J97*'Input Data'!AG111</f>
        <v>0</v>
      </c>
      <c r="M97" s="6">
        <f t="shared" si="3"/>
        <v>123.58500000000001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Data'!S112</f>
        <v>116.3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139.30000000000001</v>
      </c>
      <c r="K98" s="6">
        <f>J98*'Input Data'!AF112</f>
        <v>6.9650000000000007</v>
      </c>
      <c r="L98" s="6">
        <f>J98*'Input Data'!AG112</f>
        <v>0</v>
      </c>
      <c r="M98" s="6">
        <f t="shared" si="3"/>
        <v>146.26500000000001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Data'!S113</f>
        <v>104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112</v>
      </c>
      <c r="K99" s="6">
        <f>J99*'Input Data'!AF113</f>
        <v>5.6000000000000005</v>
      </c>
      <c r="L99" s="6">
        <f>J99*'Input Data'!AG113</f>
        <v>0</v>
      </c>
      <c r="M99" s="6">
        <f t="shared" si="3"/>
        <v>117.6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Data'!S114</f>
        <v>104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121</v>
      </c>
      <c r="K100" s="6">
        <f>J100*'Input Data'!AF114</f>
        <v>6.0500000000000007</v>
      </c>
      <c r="L100" s="6">
        <f>J100*'Input Data'!AG114</f>
        <v>0</v>
      </c>
      <c r="M100" s="6">
        <f t="shared" si="3"/>
        <v>127.05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Data'!S115</f>
        <v>101.1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124.1</v>
      </c>
      <c r="K101" s="6">
        <f>J101*'Input Data'!AF115</f>
        <v>6.2050000000000001</v>
      </c>
      <c r="L101" s="6">
        <f>J101*'Input Data'!AG115</f>
        <v>0</v>
      </c>
      <c r="M101" s="6">
        <f t="shared" si="3"/>
        <v>130.30500000000001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Data'!S116</f>
        <v>92.6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106.6</v>
      </c>
      <c r="K102" s="6">
        <f>J102*'Input Data'!AF116</f>
        <v>5.33</v>
      </c>
      <c r="L102" s="6">
        <f>J102*'Input Data'!AG116</f>
        <v>0</v>
      </c>
      <c r="M102" s="6">
        <f t="shared" si="3"/>
        <v>111.92999999999999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Data'!S117</f>
        <v>92.6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115.6</v>
      </c>
      <c r="K103" s="6">
        <f>J103*'Input Data'!AF117</f>
        <v>5.78</v>
      </c>
      <c r="L103" s="6">
        <f>J103*'Input Data'!AG117</f>
        <v>0</v>
      </c>
      <c r="M103" s="6">
        <f t="shared" si="3"/>
        <v>121.38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Data'!S118</f>
        <v>107.3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130.30000000000001</v>
      </c>
      <c r="K104" s="6">
        <f>J104*'Input Data'!AF118</f>
        <v>6.5150000000000006</v>
      </c>
      <c r="L104" s="6">
        <f>J104*'Input Data'!AG118</f>
        <v>0</v>
      </c>
      <c r="M104" s="6">
        <f t="shared" si="3"/>
        <v>136.815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Data'!S119</f>
        <v>112.6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135.6</v>
      </c>
      <c r="K105" s="6">
        <f>J105*'Input Data'!AF119</f>
        <v>6.78</v>
      </c>
      <c r="L105" s="6">
        <f>J105*'Input Data'!AG119</f>
        <v>0</v>
      </c>
      <c r="M105" s="6">
        <f t="shared" si="3"/>
        <v>142.38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Data'!S120</f>
        <v>96.3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110.3</v>
      </c>
      <c r="K106" s="6">
        <f>J106*'Input Data'!AF120</f>
        <v>5.5150000000000006</v>
      </c>
      <c r="L106" s="6">
        <f>J106*'Input Data'!AG120</f>
        <v>0</v>
      </c>
      <c r="M106" s="6">
        <f t="shared" si="3"/>
        <v>115.815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Data'!S121</f>
        <v>96.3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119.3</v>
      </c>
      <c r="K107" s="6">
        <f>J107*'Input Data'!AF121</f>
        <v>5.9649999999999999</v>
      </c>
      <c r="L107" s="6">
        <f>J107*'Input Data'!AG121</f>
        <v>0</v>
      </c>
      <c r="M107" s="6">
        <f t="shared" si="3"/>
        <v>125.265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Data'!S122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Data'!S123</f>
        <v>106.3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114.3</v>
      </c>
      <c r="K109" s="6">
        <f>J109*'Input Data'!AF123</f>
        <v>5.7149999999999999</v>
      </c>
      <c r="L109" s="6">
        <f>J109*'Input Data'!AG123</f>
        <v>0</v>
      </c>
      <c r="M109" s="6">
        <f t="shared" si="3"/>
        <v>120.015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Data'!S124</f>
        <v>106.3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123.3</v>
      </c>
      <c r="K110" s="6">
        <f>J110*'Input Data'!AF124</f>
        <v>6.165</v>
      </c>
      <c r="L110" s="6">
        <f>J110*'Input Data'!AG124</f>
        <v>0</v>
      </c>
      <c r="M110" s="6">
        <f t="shared" si="3"/>
        <v>129.465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Data'!S125</f>
        <v>93.9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116.9</v>
      </c>
      <c r="K111" s="6">
        <f>J111*'Input Data'!AF125</f>
        <v>5.8450000000000006</v>
      </c>
      <c r="L111" s="6">
        <f>J111*'Input Data'!AG125</f>
        <v>0</v>
      </c>
      <c r="M111" s="6">
        <f t="shared" si="3"/>
        <v>122.745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Data'!S126</f>
        <v>94.5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108.5</v>
      </c>
      <c r="K112" s="6">
        <f>J112*'Input Data'!AF126</f>
        <v>5.4250000000000007</v>
      </c>
      <c r="L112" s="6">
        <f>J112*'Input Data'!AG126</f>
        <v>0</v>
      </c>
      <c r="M112" s="6">
        <f t="shared" si="3"/>
        <v>113.925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Data'!S127</f>
        <v>94.5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117.5</v>
      </c>
      <c r="K113" s="6">
        <f>J113*'Input Data'!AF127</f>
        <v>5.875</v>
      </c>
      <c r="L113" s="6">
        <f>J113*'Input Data'!AG127</f>
        <v>0</v>
      </c>
      <c r="M113" s="6">
        <f t="shared" si="3"/>
        <v>123.375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Data'!S128</f>
        <v>102.9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125.9</v>
      </c>
      <c r="K114" s="6">
        <f>J114*'Input Data'!AF128</f>
        <v>6.2950000000000008</v>
      </c>
      <c r="L114" s="6">
        <f>J114*'Input Data'!AG128</f>
        <v>0</v>
      </c>
      <c r="M114" s="6">
        <f t="shared" si="3"/>
        <v>132.19499999999999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Data'!S129</f>
        <v>101.4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124.4</v>
      </c>
      <c r="K115" s="6">
        <f>J115*'Input Data'!AF129</f>
        <v>6.2200000000000006</v>
      </c>
      <c r="L115" s="6">
        <f>J115*'Input Data'!AG129</f>
        <v>0</v>
      </c>
      <c r="M115" s="6">
        <f t="shared" si="3"/>
        <v>130.62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Data'!S130</f>
        <v>98.2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112.2</v>
      </c>
      <c r="K116" s="6">
        <f>J116*'Input Data'!AF130</f>
        <v>5.61</v>
      </c>
      <c r="L116" s="6">
        <f>J116*'Input Data'!AG130</f>
        <v>0</v>
      </c>
      <c r="M116" s="6">
        <f t="shared" si="3"/>
        <v>117.81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Data'!S131</f>
        <v>98.2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121.2</v>
      </c>
      <c r="K117" s="6">
        <f>J117*'Input Data'!AF131</f>
        <v>6.0600000000000005</v>
      </c>
      <c r="L117" s="6">
        <f>J117*'Input Data'!AG131</f>
        <v>0</v>
      </c>
      <c r="M117" s="6">
        <f t="shared" si="3"/>
        <v>127.26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Data'!S132</f>
        <v>106.6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114.6</v>
      </c>
      <c r="K118" s="6">
        <f>J118*'Input Data'!AF132</f>
        <v>5.73</v>
      </c>
      <c r="L118" s="6">
        <f>J118*'Input Data'!AG132</f>
        <v>0</v>
      </c>
      <c r="M118" s="6">
        <f t="shared" si="3"/>
        <v>120.33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Data'!S133</f>
        <v>106.6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123.6</v>
      </c>
      <c r="K119" s="6">
        <f>J119*'Input Data'!AF133</f>
        <v>6.18</v>
      </c>
      <c r="L119" s="6">
        <f>J119*'Input Data'!AG133</f>
        <v>0</v>
      </c>
      <c r="M119" s="6">
        <f t="shared" si="3"/>
        <v>129.78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Data'!S134</f>
        <v>95.2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118.2</v>
      </c>
      <c r="K120" s="6">
        <f>J120*'Input Data'!AF134</f>
        <v>5.91</v>
      </c>
      <c r="L120" s="6">
        <f>J120*'Input Data'!AG134</f>
        <v>0</v>
      </c>
      <c r="M120" s="6">
        <f t="shared" si="3"/>
        <v>124.11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Data'!S135</f>
        <v>108.2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116.2</v>
      </c>
      <c r="K121" s="6">
        <f>J121*'Input Data'!AF135</f>
        <v>5.8100000000000005</v>
      </c>
      <c r="L121" s="6">
        <f>J121*'Input Data'!AG135</f>
        <v>0</v>
      </c>
      <c r="M121" s="6">
        <f t="shared" si="3"/>
        <v>122.01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Data'!S136</f>
        <v>108.2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125.2</v>
      </c>
      <c r="K122" s="6">
        <f>J122*'Input Data'!AF136</f>
        <v>6.2600000000000007</v>
      </c>
      <c r="L122" s="6">
        <f>J122*'Input Data'!AG136</f>
        <v>0</v>
      </c>
      <c r="M122" s="6">
        <f t="shared" si="3"/>
        <v>131.46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Data'!S137</f>
        <v>97.8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120.8</v>
      </c>
      <c r="K123" s="6">
        <f>J123*'Input Data'!AF137</f>
        <v>6.04</v>
      </c>
      <c r="L123" s="6">
        <f>J123*'Input Data'!AG137</f>
        <v>0</v>
      </c>
      <c r="M123" s="6">
        <f t="shared" si="3"/>
        <v>126.84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Data'!S138</f>
        <v>105.4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113.4</v>
      </c>
      <c r="K124" s="6">
        <f>J124*'Input Data'!AF138</f>
        <v>5.6700000000000008</v>
      </c>
      <c r="L124" s="6">
        <f>J124*'Input Data'!AG138</f>
        <v>0</v>
      </c>
      <c r="M124" s="6">
        <f t="shared" si="3"/>
        <v>119.07000000000001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Data'!S139</f>
        <v>105.4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122.4</v>
      </c>
      <c r="K125" s="6">
        <f>J125*'Input Data'!AF139</f>
        <v>6.120000000000001</v>
      </c>
      <c r="L125" s="6">
        <f>J125*'Input Data'!AG139</f>
        <v>0</v>
      </c>
      <c r="M125" s="6">
        <f t="shared" si="3"/>
        <v>128.52000000000001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Data'!S140</f>
        <v>102.2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125.2</v>
      </c>
      <c r="K126" s="6">
        <f>J126*'Input Data'!AF140</f>
        <v>6.2600000000000007</v>
      </c>
      <c r="L126" s="6">
        <f>J126*'Input Data'!AG140</f>
        <v>0</v>
      </c>
      <c r="M126" s="6">
        <f t="shared" si="3"/>
        <v>131.46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Data'!S141</f>
        <v>93.7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116.7</v>
      </c>
      <c r="K127" s="6">
        <f>J127*'Input Data'!AF141</f>
        <v>5.8350000000000009</v>
      </c>
      <c r="L127" s="6">
        <f>J127*'Input Data'!AG141</f>
        <v>0</v>
      </c>
      <c r="M127" s="6">
        <f t="shared" si="3"/>
        <v>122.535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Data'!S142</f>
        <v>139.1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162.1</v>
      </c>
      <c r="K128" s="6">
        <f>J128*'Input Data'!AF142</f>
        <v>8.1050000000000004</v>
      </c>
      <c r="L128" s="6">
        <f>J128*'Input Data'!AG142</f>
        <v>0</v>
      </c>
      <c r="M128" s="6">
        <f t="shared" si="3"/>
        <v>170.20499999999998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Data'!S143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Data'!S144</f>
        <v>106.8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114.8</v>
      </c>
      <c r="K130" s="6">
        <f>J130*'Input Data'!AF144</f>
        <v>5.74</v>
      </c>
      <c r="L130" s="6">
        <f>J130*'Input Data'!AG144</f>
        <v>0</v>
      </c>
      <c r="M130" s="6">
        <f t="shared" si="3"/>
        <v>120.53999999999999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Data'!S145</f>
        <v>106.8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123.8</v>
      </c>
      <c r="K131" s="6">
        <f>J131*'Input Data'!AF145</f>
        <v>6.19</v>
      </c>
      <c r="L131" s="6">
        <f>J131*'Input Data'!AG145</f>
        <v>0</v>
      </c>
      <c r="M131" s="6">
        <f t="shared" si="3"/>
        <v>129.99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Data'!S146</f>
        <v>95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118</v>
      </c>
      <c r="K132" s="6">
        <f>J132*'Input Data'!AF146</f>
        <v>5.9</v>
      </c>
      <c r="L132" s="6">
        <f>J132*'Input Data'!AG146</f>
        <v>0</v>
      </c>
      <c r="M132" s="6">
        <f t="shared" si="3"/>
        <v>123.9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Data'!S147</f>
        <v>106.5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123.5</v>
      </c>
      <c r="K133" s="6">
        <f>J133*'Input Data'!AF147</f>
        <v>6.1750000000000007</v>
      </c>
      <c r="L133" s="6">
        <f>J133*'Input Data'!AG147</f>
        <v>0</v>
      </c>
      <c r="M133" s="6">
        <f t="shared" si="3"/>
        <v>129.67500000000001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Data'!S148</f>
        <v>99.5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122.5</v>
      </c>
      <c r="K134" s="6">
        <f>J134*'Input Data'!AF148</f>
        <v>6.125</v>
      </c>
      <c r="L134" s="6">
        <f>J134*'Input Data'!AG148</f>
        <v>0</v>
      </c>
      <c r="M134" s="6">
        <f t="shared" si="3"/>
        <v>128.625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Data'!S149</f>
        <v>95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118</v>
      </c>
      <c r="K135" s="6">
        <f>J135*'Input Data'!AF149</f>
        <v>5.9</v>
      </c>
      <c r="L135" s="6">
        <f>J135*'Input Data'!AG149</f>
        <v>0</v>
      </c>
      <c r="M135" s="6">
        <f t="shared" si="3"/>
        <v>123.9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Data'!S150</f>
        <v>136.80000000000001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159.80000000000001</v>
      </c>
      <c r="K136" s="6">
        <f>J136*'Input Data'!AF150</f>
        <v>7.9900000000000011</v>
      </c>
      <c r="L136" s="6">
        <f>J136*'Input Data'!AG150</f>
        <v>0</v>
      </c>
      <c r="M136" s="6">
        <f t="shared" si="3"/>
        <v>167.79000000000002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Data'!S151</f>
        <v>107.7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115.7</v>
      </c>
      <c r="K137" s="6">
        <f>J137*'Input Data'!AF151</f>
        <v>5.7850000000000001</v>
      </c>
      <c r="L137" s="6">
        <f>J137*'Input Data'!AG151</f>
        <v>0</v>
      </c>
      <c r="M137" s="6">
        <f t="shared" si="3"/>
        <v>121.485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Data'!S152</f>
        <v>107.7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124.7</v>
      </c>
      <c r="K138" s="6">
        <f>J138*'Input Data'!AF152</f>
        <v>6.2350000000000003</v>
      </c>
      <c r="L138" s="6">
        <f>J138*'Input Data'!AG152</f>
        <v>0</v>
      </c>
      <c r="M138" s="6">
        <f t="shared" si="3"/>
        <v>130.935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Data'!S153</f>
        <v>96.3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110.3</v>
      </c>
      <c r="K139" s="6">
        <f>J139*'Input Data'!AF153</f>
        <v>5.5150000000000006</v>
      </c>
      <c r="L139" s="6">
        <f>J139*'Input Data'!AG153</f>
        <v>0</v>
      </c>
      <c r="M139" s="6">
        <f t="shared" si="3"/>
        <v>115.815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Data'!S154</f>
        <v>96.3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119.3</v>
      </c>
      <c r="K140" s="6">
        <f>J140*'Input Data'!AF154</f>
        <v>5.9649999999999999</v>
      </c>
      <c r="L140" s="6">
        <f>J140*'Input Data'!AG154</f>
        <v>0</v>
      </c>
      <c r="M140" s="6">
        <f t="shared" si="3"/>
        <v>125.265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Data'!S155</f>
        <v>100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114</v>
      </c>
      <c r="K141" s="6">
        <f>J141*'Input Data'!AF155</f>
        <v>5.7</v>
      </c>
      <c r="L141" s="6">
        <f>J141*'Input Data'!AG155</f>
        <v>0</v>
      </c>
      <c r="M141" s="6">
        <f t="shared" si="3"/>
        <v>119.7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Data'!S156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Data'!S157</f>
        <v>108.1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125.1</v>
      </c>
      <c r="K143" s="6">
        <f>J143*'Input Data'!AF157</f>
        <v>6.2549999999999999</v>
      </c>
      <c r="L143" s="6">
        <f>J143*'Input Data'!AG157</f>
        <v>0</v>
      </c>
      <c r="M143" s="6">
        <f t="shared" ref="M143:M206" si="5">SUM(J143:L143)</f>
        <v>131.35499999999999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Data'!S158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Data'!S159</f>
        <v>106.8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114.8</v>
      </c>
      <c r="K145" s="6">
        <f>J145*'Input Data'!AF159</f>
        <v>5.74</v>
      </c>
      <c r="L145" s="6">
        <f>J145*'Input Data'!AG159</f>
        <v>0</v>
      </c>
      <c r="M145" s="6">
        <f t="shared" si="5"/>
        <v>120.53999999999999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Data'!S160</f>
        <v>106.8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123.8</v>
      </c>
      <c r="K146" s="6">
        <f>J146*'Input Data'!AF160</f>
        <v>6.19</v>
      </c>
      <c r="L146" s="6">
        <f>J146*'Input Data'!AG160</f>
        <v>0</v>
      </c>
      <c r="M146" s="6">
        <f t="shared" si="5"/>
        <v>129.99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Data'!S161</f>
        <v>94.4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108.4</v>
      </c>
      <c r="K147" s="6">
        <f>J147*'Input Data'!AF161</f>
        <v>5.4200000000000008</v>
      </c>
      <c r="L147" s="6">
        <f>J147*'Input Data'!AG161</f>
        <v>0</v>
      </c>
      <c r="M147" s="6">
        <f t="shared" si="5"/>
        <v>113.82000000000001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Data'!S162</f>
        <v>94.4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117.4</v>
      </c>
      <c r="K148" s="6">
        <f>J148*'Input Data'!AF162</f>
        <v>5.870000000000001</v>
      </c>
      <c r="L148" s="6">
        <f>J148*'Input Data'!AG162</f>
        <v>0</v>
      </c>
      <c r="M148" s="6">
        <f t="shared" si="5"/>
        <v>123.27000000000001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Data'!S163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Data'!S164</f>
        <v>110.1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118.1</v>
      </c>
      <c r="K150" s="6">
        <f>J150*'Input Data'!AF164</f>
        <v>5.9050000000000002</v>
      </c>
      <c r="L150" s="6">
        <f>J150*'Input Data'!AG164</f>
        <v>0</v>
      </c>
      <c r="M150" s="6">
        <f t="shared" si="5"/>
        <v>124.005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Data'!S165</f>
        <v>110.1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127.1</v>
      </c>
      <c r="K151" s="6">
        <f>J151*'Input Data'!AF165</f>
        <v>6.3550000000000004</v>
      </c>
      <c r="L151" s="6">
        <f>J151*'Input Data'!AG165</f>
        <v>0</v>
      </c>
      <c r="M151" s="6">
        <f t="shared" si="5"/>
        <v>133.45499999999998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Data'!S166</f>
        <v>97.9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120.9</v>
      </c>
      <c r="K152" s="6">
        <f>J152*'Input Data'!AF166</f>
        <v>6.0450000000000008</v>
      </c>
      <c r="L152" s="6">
        <f>J152*'Input Data'!AG166</f>
        <v>0</v>
      </c>
      <c r="M152" s="6">
        <f t="shared" si="5"/>
        <v>126.94500000000001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Data'!S167</f>
        <v>91.2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114.2</v>
      </c>
      <c r="K153" s="6">
        <f>J153*'Input Data'!AF167</f>
        <v>5.7100000000000009</v>
      </c>
      <c r="L153" s="6">
        <f>J153*'Input Data'!AG167</f>
        <v>0</v>
      </c>
      <c r="M153" s="6">
        <f t="shared" si="5"/>
        <v>119.91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Data'!S168</f>
        <v>104.5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112.5</v>
      </c>
      <c r="K154" s="6">
        <f>J154*'Input Data'!AF168</f>
        <v>5.625</v>
      </c>
      <c r="L154" s="6">
        <f>J154*'Input Data'!AG168</f>
        <v>0</v>
      </c>
      <c r="M154" s="6">
        <f t="shared" si="5"/>
        <v>118.125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Data'!S169</f>
        <v>104.5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121.5</v>
      </c>
      <c r="K155" s="6">
        <f>J155*'Input Data'!AF169</f>
        <v>6.0750000000000002</v>
      </c>
      <c r="L155" s="6">
        <f>J155*'Input Data'!AG169</f>
        <v>0</v>
      </c>
      <c r="M155" s="6">
        <f t="shared" si="5"/>
        <v>127.575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Data'!S170</f>
        <v>102.5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125.5</v>
      </c>
      <c r="K156" s="6">
        <f>J156*'Input Data'!AF170</f>
        <v>6.2750000000000004</v>
      </c>
      <c r="L156" s="6">
        <f>J156*'Input Data'!AG170</f>
        <v>0</v>
      </c>
      <c r="M156" s="6">
        <f t="shared" si="5"/>
        <v>131.77500000000001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Data'!S171</f>
        <v>94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108</v>
      </c>
      <c r="K157" s="6">
        <f>J157*'Input Data'!AF171</f>
        <v>5.4</v>
      </c>
      <c r="L157" s="6">
        <f>J157*'Input Data'!AG171</f>
        <v>0</v>
      </c>
      <c r="M157" s="6">
        <f t="shared" si="5"/>
        <v>113.4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Data'!S172</f>
        <v>94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117</v>
      </c>
      <c r="K158" s="6">
        <f>J158*'Input Data'!AF172</f>
        <v>5.8500000000000005</v>
      </c>
      <c r="L158" s="6">
        <f>J158*'Input Data'!AG172</f>
        <v>0</v>
      </c>
      <c r="M158" s="6">
        <f t="shared" si="5"/>
        <v>122.85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Data'!S173</f>
        <v>114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128</v>
      </c>
      <c r="K159" s="6">
        <f>J159*'Input Data'!AF173</f>
        <v>6.4</v>
      </c>
      <c r="L159" s="6">
        <f>J159*'Input Data'!AG173</f>
        <v>0</v>
      </c>
      <c r="M159" s="6">
        <f t="shared" si="5"/>
        <v>134.4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Data'!S174</f>
        <v>114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137</v>
      </c>
      <c r="K160" s="6">
        <f>J160*'Input Data'!AF174</f>
        <v>6.8500000000000005</v>
      </c>
      <c r="L160" s="6">
        <f>J160*'Input Data'!AG174</f>
        <v>0</v>
      </c>
      <c r="M160" s="6">
        <f t="shared" si="5"/>
        <v>143.85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Data'!S175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Data'!S176</f>
        <v>106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123</v>
      </c>
      <c r="K162" s="6">
        <f>J162*'Input Data'!AF176</f>
        <v>6.15</v>
      </c>
      <c r="L162" s="6">
        <f>J162*'Input Data'!AG176</f>
        <v>0</v>
      </c>
      <c r="M162" s="6">
        <f t="shared" si="5"/>
        <v>129.15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Data'!S177</f>
        <v>98.8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121.8</v>
      </c>
      <c r="K163" s="6">
        <f>J163*'Input Data'!AF177</f>
        <v>6.09</v>
      </c>
      <c r="L163" s="6">
        <f>J163*'Input Data'!AG177</f>
        <v>0</v>
      </c>
      <c r="M163" s="6">
        <f t="shared" si="5"/>
        <v>127.89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Data'!S178</f>
        <v>94.3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117.3</v>
      </c>
      <c r="K164" s="6">
        <f>J164*'Input Data'!AF178</f>
        <v>5.8650000000000002</v>
      </c>
      <c r="L164" s="6">
        <f>J164*'Input Data'!AG178</f>
        <v>0</v>
      </c>
      <c r="M164" s="6">
        <f t="shared" si="5"/>
        <v>123.16499999999999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Data'!S179</f>
        <v>102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125</v>
      </c>
      <c r="K165" s="6">
        <f>J165*'Input Data'!AF179</f>
        <v>6.25</v>
      </c>
      <c r="L165" s="6">
        <f>J165*'Input Data'!AG179</f>
        <v>0</v>
      </c>
      <c r="M165" s="6">
        <f t="shared" si="5"/>
        <v>131.25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Data'!S180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Data'!S181</f>
        <v>110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127</v>
      </c>
      <c r="K167" s="6">
        <f>J167*'Input Data'!AF181</f>
        <v>6.3500000000000005</v>
      </c>
      <c r="L167" s="6">
        <f>J167*'Input Data'!AG181</f>
        <v>0</v>
      </c>
      <c r="M167" s="6">
        <f t="shared" si="5"/>
        <v>133.35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Data'!S182</f>
        <v>105.5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128.5</v>
      </c>
      <c r="K168" s="6">
        <f>J168*'Input Data'!AF182</f>
        <v>6.4250000000000007</v>
      </c>
      <c r="L168" s="6">
        <f>J168*'Input Data'!AG182</f>
        <v>0</v>
      </c>
      <c r="M168" s="6">
        <f t="shared" si="5"/>
        <v>134.92500000000001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Data'!S183</f>
        <v>97.3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120.3</v>
      </c>
      <c r="K169" s="6">
        <f>J169*'Input Data'!AF183</f>
        <v>6.0150000000000006</v>
      </c>
      <c r="L169" s="6">
        <f>J169*'Input Data'!AG183</f>
        <v>0</v>
      </c>
      <c r="M169" s="6">
        <f t="shared" si="5"/>
        <v>126.315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Data'!S184</f>
        <v>119.1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142.1</v>
      </c>
      <c r="K170" s="6">
        <f>J170*'Input Data'!AF184</f>
        <v>7.1050000000000004</v>
      </c>
      <c r="L170" s="6">
        <f>J170*'Input Data'!AG184</f>
        <v>0</v>
      </c>
      <c r="M170" s="6">
        <f t="shared" si="5"/>
        <v>149.20499999999998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Data'!S185</f>
        <v>121.6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144.6</v>
      </c>
      <c r="K171" s="6">
        <f>J171*'Input Data'!AF185</f>
        <v>7.23</v>
      </c>
      <c r="L171" s="6">
        <f>J171*'Input Data'!AG185</f>
        <v>0</v>
      </c>
      <c r="M171" s="6">
        <f t="shared" si="5"/>
        <v>151.82999999999998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Data'!S186</f>
        <v>105.6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128.6</v>
      </c>
      <c r="K172" s="6">
        <f>J172*'Input Data'!AF186</f>
        <v>6.43</v>
      </c>
      <c r="L172" s="6">
        <f>J172*'Input Data'!AG186</f>
        <v>0</v>
      </c>
      <c r="M172" s="6">
        <f t="shared" si="5"/>
        <v>135.03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Data'!S187</f>
        <v>104.8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121.8</v>
      </c>
      <c r="K173" s="6">
        <f>J173*'Input Data'!AF187</f>
        <v>6.09</v>
      </c>
      <c r="L173" s="6">
        <f>J173*'Input Data'!AG187</f>
        <v>0</v>
      </c>
      <c r="M173" s="6">
        <f t="shared" si="5"/>
        <v>127.89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Data'!S188</f>
        <v>101.7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124.7</v>
      </c>
      <c r="K174" s="6">
        <f>J174*'Input Data'!AF188</f>
        <v>6.2350000000000003</v>
      </c>
      <c r="L174" s="6">
        <f>J174*'Input Data'!AG188</f>
        <v>0</v>
      </c>
      <c r="M174" s="6">
        <f t="shared" si="5"/>
        <v>130.935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Data'!S189</f>
        <v>93.2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116.2</v>
      </c>
      <c r="K175" s="6">
        <f>J175*'Input Data'!AF189</f>
        <v>5.8100000000000005</v>
      </c>
      <c r="L175" s="6">
        <f>J175*'Input Data'!AG189</f>
        <v>0</v>
      </c>
      <c r="M175" s="6">
        <f t="shared" si="5"/>
        <v>122.01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Data'!S190</f>
        <v>113.2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136.19999999999999</v>
      </c>
      <c r="K176" s="6">
        <f>J176*'Input Data'!AF190</f>
        <v>6.81</v>
      </c>
      <c r="L176" s="6">
        <f>J176*'Input Data'!AG190</f>
        <v>0</v>
      </c>
      <c r="M176" s="6">
        <f t="shared" si="5"/>
        <v>143.01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Data'!S191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Data'!S192</f>
        <v>108.7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116.7</v>
      </c>
      <c r="K178" s="6">
        <f>J178*'Input Data'!AF192</f>
        <v>5.8350000000000009</v>
      </c>
      <c r="L178" s="6">
        <f>J178*'Input Data'!AG192</f>
        <v>0</v>
      </c>
      <c r="M178" s="6">
        <f t="shared" si="5"/>
        <v>122.535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Data'!S193</f>
        <v>105.5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122.5</v>
      </c>
      <c r="K179" s="6">
        <f>J179*'Input Data'!AF193</f>
        <v>6.125</v>
      </c>
      <c r="L179" s="6">
        <f>J179*'Input Data'!AG193</f>
        <v>0</v>
      </c>
      <c r="M179" s="6">
        <f t="shared" si="5"/>
        <v>128.625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Data'!S194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Data'!S195</f>
        <v>107.8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115.8</v>
      </c>
      <c r="K181" s="6">
        <f>J181*'Input Data'!AF195</f>
        <v>5.79</v>
      </c>
      <c r="L181" s="6">
        <f>J181*'Input Data'!AG195</f>
        <v>0</v>
      </c>
      <c r="M181" s="6">
        <f t="shared" si="5"/>
        <v>121.59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Data'!S196</f>
        <v>107.8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124.8</v>
      </c>
      <c r="K182" s="6">
        <f>J182*'Input Data'!AF196</f>
        <v>6.24</v>
      </c>
      <c r="L182" s="6">
        <f>J182*'Input Data'!AG196</f>
        <v>0</v>
      </c>
      <c r="M182" s="6">
        <f t="shared" si="5"/>
        <v>131.04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Data'!S197</f>
        <v>95.8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118.8</v>
      </c>
      <c r="K183" s="6">
        <f>J183*'Input Data'!AF197</f>
        <v>5.94</v>
      </c>
      <c r="L183" s="6">
        <f>J183*'Input Data'!AG197</f>
        <v>0</v>
      </c>
      <c r="M183" s="6">
        <f t="shared" si="5"/>
        <v>124.74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Data'!S198</f>
        <v>95.8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118.8</v>
      </c>
      <c r="K184" s="6">
        <f>J184*'Input Data'!AF198</f>
        <v>5.94</v>
      </c>
      <c r="L184" s="6">
        <f>J184*'Input Data'!AG198</f>
        <v>0</v>
      </c>
      <c r="M184" s="6">
        <f t="shared" si="5"/>
        <v>124.74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Data'!S199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Data'!S200</f>
        <v>113.7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121.7</v>
      </c>
      <c r="K186" s="6">
        <f>J186*'Input Data'!AF200</f>
        <v>6.0850000000000009</v>
      </c>
      <c r="L186" s="6">
        <f>J186*'Input Data'!AG200</f>
        <v>0</v>
      </c>
      <c r="M186" s="6">
        <f t="shared" si="5"/>
        <v>127.785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Data'!S201</f>
        <v>113.7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130.69999999999999</v>
      </c>
      <c r="K187" s="6">
        <f>J187*'Input Data'!AF201</f>
        <v>6.5350000000000001</v>
      </c>
      <c r="L187" s="6">
        <f>J187*'Input Data'!AG201</f>
        <v>0</v>
      </c>
      <c r="M187" s="6">
        <f t="shared" si="5"/>
        <v>137.23499999999999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Data'!S202</f>
        <v>101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124</v>
      </c>
      <c r="K188" s="6">
        <f>J188*'Input Data'!AF202</f>
        <v>6.2</v>
      </c>
      <c r="L188" s="6">
        <f>J188*'Input Data'!AG202</f>
        <v>0</v>
      </c>
      <c r="M188" s="6">
        <f t="shared" si="5"/>
        <v>130.19999999999999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Data'!S203</f>
        <v>102.3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116.3</v>
      </c>
      <c r="K189" s="6">
        <f>J189*'Input Data'!AF203</f>
        <v>5.8150000000000004</v>
      </c>
      <c r="L189" s="6">
        <f>J189*'Input Data'!AG203</f>
        <v>0</v>
      </c>
      <c r="M189" s="6">
        <f t="shared" si="5"/>
        <v>122.11499999999999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Data'!S204</f>
        <v>102.3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125.3</v>
      </c>
      <c r="K190" s="6">
        <f>J190*'Input Data'!AF204</f>
        <v>6.2650000000000006</v>
      </c>
      <c r="L190" s="6">
        <f>J190*'Input Data'!AG204</f>
        <v>0</v>
      </c>
      <c r="M190" s="6">
        <f t="shared" si="5"/>
        <v>131.565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Data'!S205</f>
        <v>108.5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131.5</v>
      </c>
      <c r="K191" s="6">
        <f>J191*'Input Data'!AF205</f>
        <v>6.5750000000000002</v>
      </c>
      <c r="L191" s="6">
        <f>J191*'Input Data'!AG205</f>
        <v>0</v>
      </c>
      <c r="M191" s="6">
        <f t="shared" si="5"/>
        <v>138.07499999999999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Data'!S206</f>
        <v>106.7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114.7</v>
      </c>
      <c r="K192" s="6">
        <f>J192*'Input Data'!AF206</f>
        <v>5.7350000000000003</v>
      </c>
      <c r="L192" s="6">
        <f>J192*'Input Data'!AG206</f>
        <v>0</v>
      </c>
      <c r="M192" s="6">
        <f t="shared" si="5"/>
        <v>120.435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Data'!S207</f>
        <v>106.7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123.7</v>
      </c>
      <c r="K193" s="6">
        <f>J193*'Input Data'!AF207</f>
        <v>6.1850000000000005</v>
      </c>
      <c r="L193" s="6">
        <f>J193*'Input Data'!AG207</f>
        <v>0</v>
      </c>
      <c r="M193" s="6">
        <f t="shared" si="5"/>
        <v>129.88499999999999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Data'!S208</f>
        <v>95.3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118.3</v>
      </c>
      <c r="K194" s="6">
        <f>J194*'Input Data'!AF208</f>
        <v>5.915</v>
      </c>
      <c r="L194" s="6">
        <f>J194*'Input Data'!AG208</f>
        <v>0</v>
      </c>
      <c r="M194" s="6">
        <f t="shared" si="5"/>
        <v>124.215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Data'!S209</f>
        <v>105.6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113.6</v>
      </c>
      <c r="K195" s="6">
        <f>J195*'Input Data'!AF209</f>
        <v>5.68</v>
      </c>
      <c r="L195" s="6">
        <f>J195*'Input Data'!AG209</f>
        <v>0</v>
      </c>
      <c r="M195" s="6">
        <f t="shared" si="5"/>
        <v>119.28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Data'!S210</f>
        <v>105.6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122.6</v>
      </c>
      <c r="K196" s="6">
        <f>J196*'Input Data'!AF210</f>
        <v>6.13</v>
      </c>
      <c r="L196" s="6">
        <f>J196*'Input Data'!AG210</f>
        <v>0</v>
      </c>
      <c r="M196" s="6">
        <f t="shared" si="5"/>
        <v>128.72999999999999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Data'!S211</f>
        <v>102.7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125.7</v>
      </c>
      <c r="K197" s="6">
        <f>J197*'Input Data'!AF211</f>
        <v>6.2850000000000001</v>
      </c>
      <c r="L197" s="6">
        <f>J197*'Input Data'!AG211</f>
        <v>0</v>
      </c>
      <c r="M197" s="6">
        <f t="shared" si="5"/>
        <v>131.98500000000001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Data'!S212</f>
        <v>94.2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108.2</v>
      </c>
      <c r="K198" s="6">
        <f>J198*'Input Data'!AF212</f>
        <v>5.41</v>
      </c>
      <c r="L198" s="6">
        <f>J198*'Input Data'!AG212</f>
        <v>0</v>
      </c>
      <c r="M198" s="6">
        <f t="shared" si="5"/>
        <v>113.61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Data'!S213</f>
        <v>94.2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117.2</v>
      </c>
      <c r="K199" s="6">
        <f>J199*'Input Data'!AF213</f>
        <v>5.86</v>
      </c>
      <c r="L199" s="6">
        <f>J199*'Input Data'!AG213</f>
        <v>0</v>
      </c>
      <c r="M199" s="6">
        <f t="shared" si="5"/>
        <v>123.06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Data'!S214</f>
        <v>114.2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137.19999999999999</v>
      </c>
      <c r="K200" s="6">
        <f>J200*'Input Data'!AF214</f>
        <v>6.8599999999999994</v>
      </c>
      <c r="L200" s="6">
        <f>J200*'Input Data'!AG214</f>
        <v>0</v>
      </c>
      <c r="M200" s="6">
        <f t="shared" si="5"/>
        <v>144.06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Data'!S215</f>
        <v>107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124</v>
      </c>
      <c r="K201" s="6">
        <f>J201*'Input Data'!AF215</f>
        <v>6.2</v>
      </c>
      <c r="L201" s="6">
        <f>J201*'Input Data'!AG215</f>
        <v>0</v>
      </c>
      <c r="M201" s="6">
        <f t="shared" si="5"/>
        <v>130.19999999999999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Data'!S216</f>
        <v>108.4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125.4</v>
      </c>
      <c r="K202" s="6">
        <f>J202*'Input Data'!AF216</f>
        <v>6.2700000000000005</v>
      </c>
      <c r="L202" s="6">
        <f>J202*'Input Data'!AG216</f>
        <v>0</v>
      </c>
      <c r="M202" s="6">
        <f t="shared" si="5"/>
        <v>131.67000000000002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Data'!S217</f>
        <v>105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128</v>
      </c>
      <c r="K203" s="6">
        <f>J203*'Input Data'!AF217</f>
        <v>6.4</v>
      </c>
      <c r="L203" s="6">
        <f>J203*'Input Data'!AG217</f>
        <v>0</v>
      </c>
      <c r="M203" s="6">
        <f t="shared" si="5"/>
        <v>134.4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Data'!S218</f>
        <v>96.5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119.5</v>
      </c>
      <c r="K204" s="6">
        <f>J204*'Input Data'!AF218</f>
        <v>5.9750000000000005</v>
      </c>
      <c r="L204" s="6">
        <f>J204*'Input Data'!AG218</f>
        <v>0</v>
      </c>
      <c r="M204" s="6">
        <f t="shared" si="5"/>
        <v>125.47499999999999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Data'!S219</f>
        <v>116.5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139.5</v>
      </c>
      <c r="K205" s="6">
        <f>J205*'Input Data'!AF219</f>
        <v>6.9750000000000005</v>
      </c>
      <c r="L205" s="6">
        <f>J205*'Input Data'!AG219</f>
        <v>0</v>
      </c>
      <c r="M205" s="6">
        <f t="shared" si="5"/>
        <v>146.47499999999999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Data'!S220</f>
        <v>104.3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121.3</v>
      </c>
      <c r="K206" s="6">
        <f>J206*'Input Data'!AF220</f>
        <v>6.0650000000000004</v>
      </c>
      <c r="L206" s="6">
        <f>J206*'Input Data'!AG220</f>
        <v>0</v>
      </c>
      <c r="M206" s="6">
        <f t="shared" si="5"/>
        <v>127.36499999999999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Data'!S221</f>
        <v>92.8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115.8</v>
      </c>
      <c r="K207" s="6">
        <f>J207*'Input Data'!AF221</f>
        <v>5.79</v>
      </c>
      <c r="L207" s="6">
        <f>J207*'Input Data'!AG221</f>
        <v>0</v>
      </c>
      <c r="M207" s="6">
        <f t="shared" ref="M207:M270" si="7">SUM(J207:L207)</f>
        <v>121.59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Data'!S222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Data'!S223</f>
        <v>107.1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115.1</v>
      </c>
      <c r="K209" s="6">
        <f>J209*'Input Data'!AF223</f>
        <v>5.7549999999999999</v>
      </c>
      <c r="L209" s="6">
        <f>J209*'Input Data'!AG223</f>
        <v>0</v>
      </c>
      <c r="M209" s="6">
        <f t="shared" si="7"/>
        <v>120.85499999999999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Data'!S224</f>
        <v>107.1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124.1</v>
      </c>
      <c r="K210" s="6">
        <f>J210*'Input Data'!AF224</f>
        <v>6.2050000000000001</v>
      </c>
      <c r="L210" s="6">
        <f>J210*'Input Data'!AG224</f>
        <v>0</v>
      </c>
      <c r="M210" s="6">
        <f t="shared" si="7"/>
        <v>130.30500000000001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Data'!S225</f>
        <v>94.4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117.4</v>
      </c>
      <c r="K211" s="6">
        <f>J211*'Input Data'!AF225</f>
        <v>5.870000000000001</v>
      </c>
      <c r="L211" s="6">
        <f>J211*'Input Data'!AG225</f>
        <v>0</v>
      </c>
      <c r="M211" s="6">
        <f t="shared" si="7"/>
        <v>123.27000000000001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Data'!S226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Data'!S227</f>
        <v>106.6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114.6</v>
      </c>
      <c r="K213" s="6">
        <f>J213*'Input Data'!AF227</f>
        <v>5.73</v>
      </c>
      <c r="L213" s="6">
        <f>J213*'Input Data'!AG227</f>
        <v>0</v>
      </c>
      <c r="M213" s="6">
        <f t="shared" si="7"/>
        <v>120.33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Data'!S228</f>
        <v>106.6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123.6</v>
      </c>
      <c r="K214" s="6">
        <f>J214*'Input Data'!AF228</f>
        <v>6.18</v>
      </c>
      <c r="L214" s="6">
        <f>J214*'Input Data'!AG228</f>
        <v>0</v>
      </c>
      <c r="M214" s="6">
        <f t="shared" si="7"/>
        <v>129.78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Data'!S229</f>
        <v>95.2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109.2</v>
      </c>
      <c r="K215" s="6">
        <f>J215*'Input Data'!AF229</f>
        <v>5.4600000000000009</v>
      </c>
      <c r="L215" s="6">
        <f>J215*'Input Data'!AG229</f>
        <v>0</v>
      </c>
      <c r="M215" s="6">
        <f t="shared" si="7"/>
        <v>114.66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Data'!S230</f>
        <v>95.2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118.2</v>
      </c>
      <c r="K216" s="6">
        <f>J216*'Input Data'!AF230</f>
        <v>5.91</v>
      </c>
      <c r="L216" s="6">
        <f>J216*'Input Data'!AG230</f>
        <v>0</v>
      </c>
      <c r="M216" s="6">
        <f t="shared" si="7"/>
        <v>124.11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Data'!S231</f>
        <v>57.8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80.8</v>
      </c>
      <c r="K217" s="6">
        <f>J217*'Input Data'!AF231</f>
        <v>4.04</v>
      </c>
      <c r="L217" s="6">
        <f>J217*'Input Data'!AG231</f>
        <v>0</v>
      </c>
      <c r="M217" s="6">
        <f t="shared" si="7"/>
        <v>84.84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Data'!S232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Data'!S233</f>
        <v>108.4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125.4</v>
      </c>
      <c r="K219" s="6">
        <f>J219*'Input Data'!AF233</f>
        <v>6.2700000000000005</v>
      </c>
      <c r="L219" s="6">
        <f>J219*'Input Data'!AG233</f>
        <v>0</v>
      </c>
      <c r="M219" s="6">
        <f t="shared" si="7"/>
        <v>131.67000000000002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Data'!S234</f>
        <v>104.2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127.2</v>
      </c>
      <c r="K220" s="6">
        <f>J220*'Input Data'!AF234</f>
        <v>6.36</v>
      </c>
      <c r="L220" s="6">
        <f>J220*'Input Data'!AG234</f>
        <v>0</v>
      </c>
      <c r="M220" s="6">
        <f t="shared" si="7"/>
        <v>133.56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Data'!S235</f>
        <v>96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119</v>
      </c>
      <c r="K221" s="6">
        <f>J221*'Input Data'!AF235</f>
        <v>5.95</v>
      </c>
      <c r="L221" s="6">
        <f>J221*'Input Data'!AG235</f>
        <v>0</v>
      </c>
      <c r="M221" s="6">
        <f t="shared" si="7"/>
        <v>124.95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Data'!S236</f>
        <v>115.2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138.19999999999999</v>
      </c>
      <c r="K222" s="6">
        <f>J222*'Input Data'!AF236</f>
        <v>6.91</v>
      </c>
      <c r="L222" s="6">
        <f>J222*'Input Data'!AG236</f>
        <v>0</v>
      </c>
      <c r="M222" s="6">
        <f t="shared" si="7"/>
        <v>145.10999999999999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Data'!S237</f>
        <v>117.7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140.69999999999999</v>
      </c>
      <c r="K223" s="6">
        <f>J223*'Input Data'!AF237</f>
        <v>7.0350000000000001</v>
      </c>
      <c r="L223" s="6">
        <f>J223*'Input Data'!AG237</f>
        <v>0</v>
      </c>
      <c r="M223" s="6">
        <f t="shared" si="7"/>
        <v>147.73499999999999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Data'!S238</f>
        <v>101.7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124.7</v>
      </c>
      <c r="K224" s="6">
        <f>J224*'Input Data'!AF238</f>
        <v>6.2350000000000003</v>
      </c>
      <c r="L224" s="6">
        <f>J224*'Input Data'!AG238</f>
        <v>0</v>
      </c>
      <c r="M224" s="6">
        <f t="shared" si="7"/>
        <v>130.935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Data'!S239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Data'!S240</f>
        <v>104.7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112.7</v>
      </c>
      <c r="K226" s="6">
        <f>J226*'Input Data'!AF240</f>
        <v>5.6350000000000007</v>
      </c>
      <c r="L226" s="6">
        <f>J226*'Input Data'!AG240</f>
        <v>0</v>
      </c>
      <c r="M226" s="6">
        <f t="shared" si="7"/>
        <v>118.33500000000001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Data'!S241</f>
        <v>104.7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121.7</v>
      </c>
      <c r="K227" s="6">
        <f>J227*'Input Data'!AF241</f>
        <v>6.0850000000000009</v>
      </c>
      <c r="L227" s="6">
        <f>J227*'Input Data'!AG241</f>
        <v>0</v>
      </c>
      <c r="M227" s="6">
        <f t="shared" si="7"/>
        <v>127.785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Data'!S242</f>
        <v>93.9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107.9</v>
      </c>
      <c r="K228" s="6">
        <f>J228*'Input Data'!AF242</f>
        <v>5.3950000000000005</v>
      </c>
      <c r="L228" s="6">
        <f>J228*'Input Data'!AG242</f>
        <v>0</v>
      </c>
      <c r="M228" s="6">
        <f t="shared" si="7"/>
        <v>113.295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Data'!S243</f>
        <v>93.9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116.9</v>
      </c>
      <c r="K229" s="6">
        <f>J229*'Input Data'!AF243</f>
        <v>5.8450000000000006</v>
      </c>
      <c r="L229" s="6">
        <f>J229*'Input Data'!AG243</f>
        <v>0</v>
      </c>
      <c r="M229" s="6">
        <f t="shared" si="7"/>
        <v>122.745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Data'!S244</f>
        <v>106.9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114.9</v>
      </c>
      <c r="K230" s="6">
        <f>J230*'Input Data'!AF244</f>
        <v>5.745000000000001</v>
      </c>
      <c r="L230" s="6">
        <f>J230*'Input Data'!AG244</f>
        <v>0</v>
      </c>
      <c r="M230" s="6">
        <f t="shared" si="7"/>
        <v>120.64500000000001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Data'!S245</f>
        <v>106.9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123.9</v>
      </c>
      <c r="K231" s="6">
        <f>J231*'Input Data'!AF245</f>
        <v>6.1950000000000003</v>
      </c>
      <c r="L231" s="6">
        <f>J231*'Input Data'!AG245</f>
        <v>0</v>
      </c>
      <c r="M231" s="6">
        <f t="shared" si="7"/>
        <v>130.095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Data'!S246</f>
        <v>95.3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118.3</v>
      </c>
      <c r="K232" s="6">
        <f>J232*'Input Data'!AF246</f>
        <v>5.915</v>
      </c>
      <c r="L232" s="6">
        <f>J232*'Input Data'!AG246</f>
        <v>0</v>
      </c>
      <c r="M232" s="6">
        <f t="shared" si="7"/>
        <v>124.215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Data'!S247</f>
        <v>108.5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125.5</v>
      </c>
      <c r="K233" s="6">
        <f>J233*'Input Data'!AF247</f>
        <v>6.2750000000000004</v>
      </c>
      <c r="L233" s="6">
        <f>J233*'Input Data'!AG247</f>
        <v>0</v>
      </c>
      <c r="M233" s="6">
        <f t="shared" si="7"/>
        <v>131.77500000000001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Data'!S248</f>
        <v>108.1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131.1</v>
      </c>
      <c r="K234" s="6">
        <f>J234*'Input Data'!AF248</f>
        <v>6.5549999999999997</v>
      </c>
      <c r="L234" s="6">
        <f>J234*'Input Data'!AG248</f>
        <v>0</v>
      </c>
      <c r="M234" s="6">
        <f t="shared" si="7"/>
        <v>137.655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Data'!S249</f>
        <v>101.4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124.4</v>
      </c>
      <c r="K235" s="6">
        <f>J235*'Input Data'!AF249</f>
        <v>6.2200000000000006</v>
      </c>
      <c r="L235" s="6">
        <f>J235*'Input Data'!AG249</f>
        <v>0</v>
      </c>
      <c r="M235" s="6">
        <f t="shared" si="7"/>
        <v>130.62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Data'!S250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Data'!S251</f>
        <v>105.5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122.5</v>
      </c>
      <c r="K237" s="6">
        <f>J237*'Input Data'!AF251</f>
        <v>6.125</v>
      </c>
      <c r="L237" s="6">
        <f>J237*'Input Data'!AG251</f>
        <v>0</v>
      </c>
      <c r="M237" s="6">
        <f t="shared" si="7"/>
        <v>128.625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Data'!S252</f>
        <v>98.4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121.4</v>
      </c>
      <c r="K238" s="6">
        <f>J238*'Input Data'!AF252</f>
        <v>6.07</v>
      </c>
      <c r="L238" s="6">
        <f>J238*'Input Data'!AG252</f>
        <v>0</v>
      </c>
      <c r="M238" s="6">
        <f t="shared" si="7"/>
        <v>127.47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Data'!S253</f>
        <v>93.9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107.9</v>
      </c>
      <c r="K239" s="6">
        <f>J239*'Input Data'!AF253</f>
        <v>5.3950000000000005</v>
      </c>
      <c r="L239" s="6">
        <f>J239*'Input Data'!AG253</f>
        <v>0</v>
      </c>
      <c r="M239" s="6">
        <f t="shared" si="7"/>
        <v>113.295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Data'!S254</f>
        <v>93.9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116.9</v>
      </c>
      <c r="K240" s="6">
        <f>J240*'Input Data'!AF254</f>
        <v>5.8450000000000006</v>
      </c>
      <c r="L240" s="6">
        <f>J240*'Input Data'!AG254</f>
        <v>0</v>
      </c>
      <c r="M240" s="6">
        <f t="shared" si="7"/>
        <v>122.745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Data'!S255</f>
        <v>113.9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136.9</v>
      </c>
      <c r="K241" s="6">
        <f>J241*'Input Data'!AF255</f>
        <v>6.8450000000000006</v>
      </c>
      <c r="L241" s="6">
        <f>J241*'Input Data'!AG255</f>
        <v>0</v>
      </c>
      <c r="M241" s="6">
        <f t="shared" si="7"/>
        <v>143.745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Data'!S256</f>
        <v>124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131</v>
      </c>
      <c r="K242" s="6">
        <f>J242*'Input Data'!AF256</f>
        <v>6.5500000000000007</v>
      </c>
      <c r="L242" s="6">
        <f>J242*'Input Data'!AG256</f>
        <v>0</v>
      </c>
      <c r="M242" s="6">
        <f t="shared" si="7"/>
        <v>137.55000000000001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Data'!S257</f>
        <v>124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143</v>
      </c>
      <c r="K243" s="6">
        <f>J243*'Input Data'!AF257</f>
        <v>7.15</v>
      </c>
      <c r="L243" s="6">
        <f>J243*'Input Data'!AG257</f>
        <v>0</v>
      </c>
      <c r="M243" s="6">
        <f t="shared" si="7"/>
        <v>150.15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Data'!S258</f>
        <v>114.7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139.19999999999999</v>
      </c>
      <c r="K244" s="6">
        <f>J244*'Input Data'!AF258</f>
        <v>6.96</v>
      </c>
      <c r="L244" s="6">
        <f>J244*'Input Data'!AG258</f>
        <v>0</v>
      </c>
      <c r="M244" s="6">
        <f t="shared" si="7"/>
        <v>146.16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Data'!S259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Data'!S260</f>
        <v>124.93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131.93</v>
      </c>
      <c r="K246" s="6">
        <f>J246*'Input Data'!AF260</f>
        <v>6.5965000000000007</v>
      </c>
      <c r="L246" s="6">
        <f>J246*'Input Data'!AG260</f>
        <v>0</v>
      </c>
      <c r="M246" s="6">
        <f t="shared" si="7"/>
        <v>138.5265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Data'!S261</f>
        <v>124.93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143.93</v>
      </c>
      <c r="K247" s="6">
        <f>J247*'Input Data'!AF261</f>
        <v>7.1965000000000003</v>
      </c>
      <c r="L247" s="6">
        <f>J247*'Input Data'!AG261</f>
        <v>0</v>
      </c>
      <c r="M247" s="6">
        <f t="shared" si="7"/>
        <v>151.12650000000002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Data'!S262</f>
        <v>112.53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125.53</v>
      </c>
      <c r="K248" s="6">
        <f>J248*'Input Data'!AF262</f>
        <v>6.2765000000000004</v>
      </c>
      <c r="L248" s="6">
        <f>J248*'Input Data'!AG262</f>
        <v>0</v>
      </c>
      <c r="M248" s="6">
        <f t="shared" si="7"/>
        <v>131.8065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Data'!S263</f>
        <v>112.53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137.03</v>
      </c>
      <c r="K249" s="6">
        <f>J249*'Input Data'!AF263</f>
        <v>6.8515000000000006</v>
      </c>
      <c r="L249" s="6">
        <f>J249*'Input Data'!AG263</f>
        <v>0</v>
      </c>
      <c r="M249" s="6">
        <f t="shared" si="7"/>
        <v>143.88149999999999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Data'!S264</f>
        <v>132.53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145.53</v>
      </c>
      <c r="K250" s="6">
        <f>J250*'Input Data'!AF264</f>
        <v>7.2765000000000004</v>
      </c>
      <c r="L250" s="6">
        <f>J250*'Input Data'!AG264</f>
        <v>0</v>
      </c>
      <c r="M250" s="6">
        <f t="shared" si="7"/>
        <v>152.8065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Data'!S265</f>
        <v>132.53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157.03</v>
      </c>
      <c r="K251" s="6">
        <f>J251*'Input Data'!AF265</f>
        <v>7.8515000000000006</v>
      </c>
      <c r="L251" s="6">
        <f>J251*'Input Data'!AG265</f>
        <v>0</v>
      </c>
      <c r="M251" s="6">
        <f t="shared" si="7"/>
        <v>164.88149999999999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Data'!S266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Data'!S267</f>
        <v>125.33000000000001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132.33000000000001</v>
      </c>
      <c r="K253" s="6">
        <f>J253*'Input Data'!AF267</f>
        <v>6.6165000000000012</v>
      </c>
      <c r="L253" s="6">
        <f>J253*'Input Data'!AG267</f>
        <v>0</v>
      </c>
      <c r="M253" s="6">
        <f t="shared" si="7"/>
        <v>138.94650000000001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Data'!S268</f>
        <v>125.33000000000001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144.33000000000001</v>
      </c>
      <c r="K254" s="6">
        <f>J254*'Input Data'!AF268</f>
        <v>7.2165000000000008</v>
      </c>
      <c r="L254" s="6">
        <f>J254*'Input Data'!AG268</f>
        <v>0</v>
      </c>
      <c r="M254" s="6">
        <f t="shared" si="7"/>
        <v>151.54650000000001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Data'!S269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Data'!S270</f>
        <v>125.63000000000001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132.63</v>
      </c>
      <c r="K256" s="6">
        <f>J256*'Input Data'!AF270</f>
        <v>6.6315</v>
      </c>
      <c r="L256" s="6">
        <f>J256*'Input Data'!AG270</f>
        <v>0</v>
      </c>
      <c r="M256" s="6">
        <f t="shared" si="7"/>
        <v>139.26149999999998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Data'!S271</f>
        <v>125.63000000000001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144.63</v>
      </c>
      <c r="K257" s="6">
        <f>J257*'Input Data'!AF271</f>
        <v>7.2315000000000005</v>
      </c>
      <c r="L257" s="6">
        <f>J257*'Input Data'!AG271</f>
        <v>0</v>
      </c>
      <c r="M257" s="6">
        <f t="shared" si="7"/>
        <v>151.86150000000001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Data'!S272</f>
        <v>113.23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137.73000000000002</v>
      </c>
      <c r="K258" s="6">
        <f>J258*'Input Data'!AF272</f>
        <v>6.8865000000000016</v>
      </c>
      <c r="L258" s="6">
        <f>J258*'Input Data'!AG272</f>
        <v>0</v>
      </c>
      <c r="M258" s="6">
        <f t="shared" si="7"/>
        <v>144.61650000000003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Data'!S273</f>
        <v>133.22999999999999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146.22999999999999</v>
      </c>
      <c r="K259" s="6">
        <f>J259*'Input Data'!AF273</f>
        <v>7.3114999999999997</v>
      </c>
      <c r="L259" s="6">
        <f>J259*'Input Data'!AG273</f>
        <v>0</v>
      </c>
      <c r="M259" s="6">
        <f t="shared" si="7"/>
        <v>153.54149999999998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Data'!S274</f>
        <v>133.22999999999999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157.72999999999999</v>
      </c>
      <c r="K260" s="6">
        <f>J260*'Input Data'!AF274</f>
        <v>7.8864999999999998</v>
      </c>
      <c r="L260" s="6">
        <f>J260*'Input Data'!AG274</f>
        <v>0</v>
      </c>
      <c r="M260" s="6">
        <f t="shared" si="7"/>
        <v>165.6165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Data'!S275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Data'!S276</f>
        <v>123.4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130.4</v>
      </c>
      <c r="K262" s="6">
        <f>J262*'Input Data'!AF276</f>
        <v>6.5200000000000005</v>
      </c>
      <c r="L262" s="6">
        <f>J262*'Input Data'!AG276</f>
        <v>0</v>
      </c>
      <c r="M262" s="6">
        <f t="shared" si="7"/>
        <v>136.92000000000002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Data'!S277</f>
        <v>123.4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142.4</v>
      </c>
      <c r="K263" s="6">
        <f>J263*'Input Data'!AF277</f>
        <v>7.120000000000001</v>
      </c>
      <c r="L263" s="6">
        <f>J263*'Input Data'!AG277</f>
        <v>0</v>
      </c>
      <c r="M263" s="6">
        <f t="shared" si="7"/>
        <v>149.52000000000001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Data'!S278</f>
        <v>114.1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138.6</v>
      </c>
      <c r="K264" s="6">
        <f>J264*'Input Data'!AF278</f>
        <v>6.93</v>
      </c>
      <c r="L264" s="6">
        <f>J264*'Input Data'!AG278</f>
        <v>0</v>
      </c>
      <c r="M264" s="6">
        <f t="shared" si="7"/>
        <v>145.53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Data'!S279</f>
        <v>109.6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134.1</v>
      </c>
      <c r="K265" s="6">
        <f>J265*'Input Data'!AF279</f>
        <v>6.7050000000000001</v>
      </c>
      <c r="L265" s="6">
        <f>J265*'Input Data'!AG279</f>
        <v>0</v>
      </c>
      <c r="M265" s="6">
        <f t="shared" si="7"/>
        <v>140.80500000000001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Data'!S280</f>
        <v>156.1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180.6</v>
      </c>
      <c r="K266" s="6">
        <f>J266*'Input Data'!AF280</f>
        <v>9.0299999999999994</v>
      </c>
      <c r="L266" s="6">
        <f>J266*'Input Data'!AG280</f>
        <v>0</v>
      </c>
      <c r="M266" s="6">
        <f t="shared" si="7"/>
        <v>189.63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Data'!S281</f>
        <v>123.8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130.80000000000001</v>
      </c>
      <c r="K267" s="6">
        <f>J267*'Input Data'!AF281</f>
        <v>6.5400000000000009</v>
      </c>
      <c r="L267" s="6">
        <f>J267*'Input Data'!AG281</f>
        <v>0</v>
      </c>
      <c r="M267" s="6">
        <f t="shared" si="7"/>
        <v>137.34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Data'!S282</f>
        <v>123.8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142.80000000000001</v>
      </c>
      <c r="K268" s="6">
        <f>J268*'Input Data'!AF282</f>
        <v>7.1400000000000006</v>
      </c>
      <c r="L268" s="6">
        <f>J268*'Input Data'!AG282</f>
        <v>0</v>
      </c>
      <c r="M268" s="6">
        <f t="shared" si="7"/>
        <v>149.94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Data'!S283</f>
        <v>114.4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138.9</v>
      </c>
      <c r="K269" s="6">
        <f>J269*'Input Data'!AF283</f>
        <v>6.9450000000000003</v>
      </c>
      <c r="L269" s="6">
        <f>J269*'Input Data'!AG283</f>
        <v>0</v>
      </c>
      <c r="M269" s="6">
        <f t="shared" si="7"/>
        <v>145.845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Data'!S284</f>
        <v>109.9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134.4</v>
      </c>
      <c r="K270" s="6">
        <f>J270*'Input Data'!AF284</f>
        <v>6.7200000000000006</v>
      </c>
      <c r="L270" s="6">
        <f>J270*'Input Data'!AG284</f>
        <v>0</v>
      </c>
      <c r="M270" s="6">
        <f t="shared" si="7"/>
        <v>141.12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Data'!S285</f>
        <v>129.9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154.4</v>
      </c>
      <c r="K271" s="6">
        <f>J271*'Input Data'!AF285</f>
        <v>7.7200000000000006</v>
      </c>
      <c r="L271" s="6">
        <f>J271*'Input Data'!AG285</f>
        <v>0</v>
      </c>
      <c r="M271" s="6">
        <f t="shared" ref="M271:M334" si="9">SUM(J271:L271)</f>
        <v>162.12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Data'!S286</f>
        <v>123.6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130.6</v>
      </c>
      <c r="K272" s="6">
        <f>J272*'Input Data'!AF286</f>
        <v>6.53</v>
      </c>
      <c r="L272" s="6">
        <f>J272*'Input Data'!AG286</f>
        <v>0</v>
      </c>
      <c r="M272" s="6">
        <f t="shared" si="9"/>
        <v>137.13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Data'!S287</f>
        <v>123.6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142.6</v>
      </c>
      <c r="K273" s="6">
        <f>J273*'Input Data'!AF287</f>
        <v>7.13</v>
      </c>
      <c r="L273" s="6">
        <f>J273*'Input Data'!AG287</f>
        <v>0</v>
      </c>
      <c r="M273" s="6">
        <f t="shared" si="9"/>
        <v>149.72999999999999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Data'!S288</f>
        <v>114.3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127.3</v>
      </c>
      <c r="K274" s="6">
        <f>J274*'Input Data'!AF288</f>
        <v>6.3650000000000002</v>
      </c>
      <c r="L274" s="6">
        <f>J274*'Input Data'!AG288</f>
        <v>0</v>
      </c>
      <c r="M274" s="6">
        <f t="shared" si="9"/>
        <v>133.66499999999999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Data'!S289</f>
        <v>114.3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138.80000000000001</v>
      </c>
      <c r="K275" s="6">
        <f>J275*'Input Data'!AF289</f>
        <v>6.9400000000000013</v>
      </c>
      <c r="L275" s="6">
        <f>J275*'Input Data'!AG289</f>
        <v>0</v>
      </c>
      <c r="M275" s="6">
        <f t="shared" si="9"/>
        <v>145.74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Data'!S290</f>
        <v>76.2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89.2</v>
      </c>
      <c r="K276" s="6">
        <f>J276*'Input Data'!AF290</f>
        <v>4.46</v>
      </c>
      <c r="L276" s="6">
        <f>J276*'Input Data'!AG290</f>
        <v>0</v>
      </c>
      <c r="M276" s="6">
        <f t="shared" si="9"/>
        <v>93.66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Data'!S291</f>
        <v>76.2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100.7</v>
      </c>
      <c r="K277" s="6">
        <f>J277*'Input Data'!AF291</f>
        <v>5.0350000000000001</v>
      </c>
      <c r="L277" s="6">
        <f>J277*'Input Data'!AG291</f>
        <v>0</v>
      </c>
      <c r="M277" s="6">
        <f t="shared" si="9"/>
        <v>105.735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Data'!S292</f>
        <v>130.6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137.6</v>
      </c>
      <c r="K278" s="6">
        <f>J278*'Input Data'!AF292</f>
        <v>6.88</v>
      </c>
      <c r="L278" s="6">
        <f>J278*'Input Data'!AG292</f>
        <v>0</v>
      </c>
      <c r="M278" s="6">
        <f t="shared" si="9"/>
        <v>144.47999999999999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Data'!S293</f>
        <v>130.6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149.6</v>
      </c>
      <c r="K279" s="6">
        <f>J279*'Input Data'!AF293</f>
        <v>7.48</v>
      </c>
      <c r="L279" s="6">
        <f>J279*'Input Data'!AG293</f>
        <v>0</v>
      </c>
      <c r="M279" s="6">
        <f t="shared" si="9"/>
        <v>157.07999999999998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Data'!S294</f>
        <v>117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141.5</v>
      </c>
      <c r="K280" s="6">
        <f>J280*'Input Data'!AF294</f>
        <v>7.0750000000000002</v>
      </c>
      <c r="L280" s="6">
        <f>J280*'Input Data'!AG294</f>
        <v>0</v>
      </c>
      <c r="M280" s="6">
        <f t="shared" si="9"/>
        <v>148.57499999999999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Data'!S295</f>
        <v>137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150</v>
      </c>
      <c r="K281" s="6">
        <f>J281*'Input Data'!AF295</f>
        <v>7.5</v>
      </c>
      <c r="L281" s="6">
        <f>J281*'Input Data'!AG295</f>
        <v>0</v>
      </c>
      <c r="M281" s="6">
        <f t="shared" si="9"/>
        <v>157.5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Data'!S296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Data'!S297</f>
        <v>123.3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130.30000000000001</v>
      </c>
      <c r="K283" s="6">
        <f>J283*'Input Data'!AF297</f>
        <v>6.5150000000000006</v>
      </c>
      <c r="L283" s="6">
        <f>J283*'Input Data'!AG297</f>
        <v>0</v>
      </c>
      <c r="M283" s="6">
        <f t="shared" si="9"/>
        <v>136.815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Data'!S298</f>
        <v>123.3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142.30000000000001</v>
      </c>
      <c r="K284" s="6">
        <f>J284*'Input Data'!AF298</f>
        <v>7.1150000000000011</v>
      </c>
      <c r="L284" s="6">
        <f>J284*'Input Data'!AG298</f>
        <v>0</v>
      </c>
      <c r="M284" s="6">
        <f t="shared" si="9"/>
        <v>149.41500000000002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Data'!S299</f>
        <v>119.8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144.30000000000001</v>
      </c>
      <c r="K285" s="6">
        <f>J285*'Input Data'!AF299</f>
        <v>7.2150000000000007</v>
      </c>
      <c r="L285" s="6">
        <f>J285*'Input Data'!AG299</f>
        <v>0</v>
      </c>
      <c r="M285" s="6">
        <f t="shared" si="9"/>
        <v>151.51500000000001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Data'!S300</f>
        <v>113.8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138.30000000000001</v>
      </c>
      <c r="K286" s="6">
        <f>J286*'Input Data'!AF300</f>
        <v>6.9150000000000009</v>
      </c>
      <c r="L286" s="6">
        <f>J286*'Input Data'!AG300</f>
        <v>0</v>
      </c>
      <c r="M286" s="6">
        <f t="shared" si="9"/>
        <v>145.215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Data'!S301</f>
        <v>117.7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142.19999999999999</v>
      </c>
      <c r="K287" s="6">
        <f>J287*'Input Data'!AF301</f>
        <v>7.1099999999999994</v>
      </c>
      <c r="L287" s="6">
        <f>J287*'Input Data'!AG301</f>
        <v>0</v>
      </c>
      <c r="M287" s="6">
        <f t="shared" si="9"/>
        <v>149.31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Data'!S302</f>
        <v>113.7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138.19999999999999</v>
      </c>
      <c r="K288" s="6">
        <f>J288*'Input Data'!AF302</f>
        <v>6.91</v>
      </c>
      <c r="L288" s="6">
        <f>J288*'Input Data'!AG302</f>
        <v>0</v>
      </c>
      <c r="M288" s="6">
        <f t="shared" si="9"/>
        <v>145.10999999999999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Data'!S303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Data'!S304</f>
        <v>125.33000000000001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132.33000000000001</v>
      </c>
      <c r="K290" s="6">
        <f>J290*'Input Data'!AF304</f>
        <v>6.6165000000000012</v>
      </c>
      <c r="L290" s="6">
        <f>J290*'Input Data'!AG304</f>
        <v>0</v>
      </c>
      <c r="M290" s="6">
        <f t="shared" si="9"/>
        <v>138.94650000000001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Data'!S305</f>
        <v>125.33000000000001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144.33000000000001</v>
      </c>
      <c r="K291" s="6">
        <f>J291*'Input Data'!AF305</f>
        <v>7.2165000000000008</v>
      </c>
      <c r="L291" s="6">
        <f>J291*'Input Data'!AG305</f>
        <v>0</v>
      </c>
      <c r="M291" s="6">
        <f t="shared" si="9"/>
        <v>151.54650000000001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Data'!S306</f>
        <v>112.93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125.93</v>
      </c>
      <c r="K292" s="6">
        <f>J292*'Input Data'!AF306</f>
        <v>6.2965000000000009</v>
      </c>
      <c r="L292" s="6">
        <f>J292*'Input Data'!AG306</f>
        <v>0</v>
      </c>
      <c r="M292" s="6">
        <f t="shared" si="9"/>
        <v>132.22650000000002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Data'!S307</f>
        <v>112.93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137.43</v>
      </c>
      <c r="K293" s="6">
        <f>J293*'Input Data'!AF307</f>
        <v>6.8715000000000011</v>
      </c>
      <c r="L293" s="6">
        <f>J293*'Input Data'!AG307</f>
        <v>0</v>
      </c>
      <c r="M293" s="6">
        <f t="shared" si="9"/>
        <v>144.3015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Data'!S308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Data'!S309</f>
        <v>123.5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130.5</v>
      </c>
      <c r="K295" s="6">
        <f>J295*'Input Data'!AF309</f>
        <v>6.5250000000000004</v>
      </c>
      <c r="L295" s="6">
        <f>J295*'Input Data'!AG309</f>
        <v>0</v>
      </c>
      <c r="M295" s="6">
        <f t="shared" si="9"/>
        <v>137.02500000000001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Data'!S310</f>
        <v>123.5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155</v>
      </c>
      <c r="K296" s="6">
        <f>J296*'Input Data'!AF310</f>
        <v>7.75</v>
      </c>
      <c r="L296" s="6">
        <f>J296*'Input Data'!AG310</f>
        <v>0</v>
      </c>
      <c r="M296" s="6">
        <f t="shared" si="9"/>
        <v>162.75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Data'!S311</f>
        <v>114.2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151.19999999999999</v>
      </c>
      <c r="K297" s="6">
        <f>J297*'Input Data'!AF311</f>
        <v>7.56</v>
      </c>
      <c r="L297" s="6">
        <f>J297*'Input Data'!AG311</f>
        <v>0</v>
      </c>
      <c r="M297" s="6">
        <f t="shared" si="9"/>
        <v>158.76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Data'!S312</f>
        <v>100.5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137.5</v>
      </c>
      <c r="K298" s="6">
        <f>J298*'Input Data'!AF312</f>
        <v>6.875</v>
      </c>
      <c r="L298" s="6">
        <f>J298*'Input Data'!AG312</f>
        <v>0</v>
      </c>
      <c r="M298" s="6">
        <f t="shared" si="9"/>
        <v>144.375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Data'!S313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Data'!S314</f>
        <v>123.6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130.6</v>
      </c>
      <c r="K300" s="6">
        <f>J300*'Input Data'!AF314</f>
        <v>6.53</v>
      </c>
      <c r="L300" s="6">
        <f>J300*'Input Data'!AG314</f>
        <v>0</v>
      </c>
      <c r="M300" s="6">
        <f t="shared" si="9"/>
        <v>137.13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Data'!S315</f>
        <v>123.6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142.6</v>
      </c>
      <c r="K301" s="6">
        <f>J301*'Input Data'!AF315</f>
        <v>7.13</v>
      </c>
      <c r="L301" s="6">
        <f>J301*'Input Data'!AG315</f>
        <v>0</v>
      </c>
      <c r="M301" s="6">
        <f t="shared" si="9"/>
        <v>149.72999999999999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Data'!S316</f>
        <v>114.3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127.3</v>
      </c>
      <c r="K302" s="6">
        <f>J302*'Input Data'!AF316</f>
        <v>6.3650000000000002</v>
      </c>
      <c r="L302" s="6">
        <f>J302*'Input Data'!AG316</f>
        <v>0</v>
      </c>
      <c r="M302" s="6">
        <f t="shared" si="9"/>
        <v>133.66499999999999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Data'!S317</f>
        <v>114.3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138.80000000000001</v>
      </c>
      <c r="K303" s="6">
        <f>J303*'Input Data'!AF317</f>
        <v>6.9400000000000013</v>
      </c>
      <c r="L303" s="6">
        <f>J303*'Input Data'!AG317</f>
        <v>0</v>
      </c>
      <c r="M303" s="6">
        <f t="shared" si="9"/>
        <v>145.74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Data'!S318</f>
        <v>75.8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88.8</v>
      </c>
      <c r="K304" s="6">
        <f>J304*'Input Data'!AF318</f>
        <v>4.4400000000000004</v>
      </c>
      <c r="L304" s="6">
        <f>J304*'Input Data'!AG318</f>
        <v>0</v>
      </c>
      <c r="M304" s="6">
        <f t="shared" si="9"/>
        <v>93.24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Data'!S319</f>
        <v>75.8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100.3</v>
      </c>
      <c r="K305" s="6">
        <f>J305*'Input Data'!AF319</f>
        <v>5.0150000000000006</v>
      </c>
      <c r="L305" s="6">
        <f>J305*'Input Data'!AG319</f>
        <v>0</v>
      </c>
      <c r="M305" s="6">
        <f t="shared" si="9"/>
        <v>105.315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Data'!S320</f>
        <v>129.4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136.4</v>
      </c>
      <c r="K306" s="6">
        <f>J306*'Input Data'!AF320</f>
        <v>6.82</v>
      </c>
      <c r="L306" s="6">
        <f>J306*'Input Data'!AG320</f>
        <v>0</v>
      </c>
      <c r="M306" s="6">
        <f t="shared" si="9"/>
        <v>143.22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Data'!S321</f>
        <v>129.4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148.4</v>
      </c>
      <c r="K307" s="6">
        <f>J307*'Input Data'!AF321</f>
        <v>7.4200000000000008</v>
      </c>
      <c r="L307" s="6">
        <f>J307*'Input Data'!AG321</f>
        <v>0</v>
      </c>
      <c r="M307" s="6">
        <f t="shared" si="9"/>
        <v>155.82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Data'!S322</f>
        <v>115.8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140.30000000000001</v>
      </c>
      <c r="K308" s="6">
        <f>J308*'Input Data'!AF322</f>
        <v>7.0150000000000006</v>
      </c>
      <c r="L308" s="6">
        <f>J308*'Input Data'!AG322</f>
        <v>0</v>
      </c>
      <c r="M308" s="6">
        <f t="shared" si="9"/>
        <v>147.315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Data'!S323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Data'!S324</f>
        <v>124.1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131.1</v>
      </c>
      <c r="K310" s="6">
        <f>J310*'Input Data'!AF324</f>
        <v>6.5549999999999997</v>
      </c>
      <c r="L310" s="6">
        <f>J310*'Input Data'!AG324</f>
        <v>0</v>
      </c>
      <c r="M310" s="6">
        <f t="shared" si="9"/>
        <v>137.655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Data'!S325</f>
        <v>124.1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143.1</v>
      </c>
      <c r="K311" s="6">
        <f>J311*'Input Data'!AF325</f>
        <v>7.1550000000000002</v>
      </c>
      <c r="L311" s="6">
        <f>J311*'Input Data'!AG325</f>
        <v>0</v>
      </c>
      <c r="M311" s="6">
        <f t="shared" si="9"/>
        <v>150.255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Data'!S326</f>
        <v>111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124</v>
      </c>
      <c r="K312" s="6">
        <f>J312*'Input Data'!AF326</f>
        <v>6.2</v>
      </c>
      <c r="L312" s="6">
        <f>J312*'Input Data'!AG326</f>
        <v>0</v>
      </c>
      <c r="M312" s="6">
        <f t="shared" si="9"/>
        <v>130.19999999999999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Data'!S327</f>
        <v>111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124</v>
      </c>
      <c r="K313" s="6">
        <f>J313*'Input Data'!AF327</f>
        <v>6.2</v>
      </c>
      <c r="L313" s="6">
        <f>J313*'Input Data'!AG327</f>
        <v>0</v>
      </c>
      <c r="M313" s="6">
        <f t="shared" si="9"/>
        <v>130.19999999999999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Data'!S328</f>
        <v>111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135.5</v>
      </c>
      <c r="K314" s="6">
        <f>J314*'Input Data'!AF328</f>
        <v>6.7750000000000004</v>
      </c>
      <c r="L314" s="6">
        <f>J314*'Input Data'!AG328</f>
        <v>0</v>
      </c>
      <c r="M314" s="6">
        <f t="shared" si="9"/>
        <v>142.27500000000001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Data'!S329</f>
        <v>125.4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132.4</v>
      </c>
      <c r="K315" s="6">
        <f>J315*'Input Data'!AF329</f>
        <v>6.620000000000001</v>
      </c>
      <c r="L315" s="6">
        <f>J315*'Input Data'!AG329</f>
        <v>0</v>
      </c>
      <c r="M315" s="6">
        <f t="shared" si="9"/>
        <v>139.02000000000001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Data'!S330</f>
        <v>125.4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144.4</v>
      </c>
      <c r="K316" s="6">
        <f>J316*'Input Data'!AF330</f>
        <v>7.2200000000000006</v>
      </c>
      <c r="L316" s="6">
        <f>J316*'Input Data'!AG330</f>
        <v>0</v>
      </c>
      <c r="M316" s="6">
        <f t="shared" si="9"/>
        <v>151.62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Data'!S331</f>
        <v>132.80000000000001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157.30000000000001</v>
      </c>
      <c r="K317" s="6">
        <f>J317*'Input Data'!AF331</f>
        <v>7.8650000000000011</v>
      </c>
      <c r="L317" s="6">
        <f>J317*'Input Data'!AG331</f>
        <v>0</v>
      </c>
      <c r="M317" s="6">
        <f t="shared" si="9"/>
        <v>165.16500000000002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Data'!S332</f>
        <v>116.7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141.19999999999999</v>
      </c>
      <c r="K318" s="6">
        <f>J318*'Input Data'!AF332</f>
        <v>7.06</v>
      </c>
      <c r="L318" s="6">
        <f>J318*'Input Data'!AG332</f>
        <v>0</v>
      </c>
      <c r="M318" s="6">
        <f t="shared" si="9"/>
        <v>148.26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Data'!S333</f>
        <v>136.69999999999999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149.69999999999999</v>
      </c>
      <c r="K319" s="6">
        <f>J319*'Input Data'!AF333</f>
        <v>7.4849999999999994</v>
      </c>
      <c r="L319" s="6">
        <f>J319*'Input Data'!AG333</f>
        <v>0</v>
      </c>
      <c r="M319" s="6">
        <f t="shared" si="9"/>
        <v>157.185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Data'!S334</f>
        <v>136.69999999999999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161.19999999999999</v>
      </c>
      <c r="K320" s="6">
        <f>J320*'Input Data'!AF334</f>
        <v>8.06</v>
      </c>
      <c r="L320" s="6">
        <f>J320*'Input Data'!AG334</f>
        <v>0</v>
      </c>
      <c r="M320" s="6">
        <f t="shared" si="9"/>
        <v>169.26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Data'!S335</f>
        <v>125.5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132.5</v>
      </c>
      <c r="K321" s="6">
        <f>J321*'Input Data'!AF335</f>
        <v>6.625</v>
      </c>
      <c r="L321" s="6">
        <f>J321*'Input Data'!AG335</f>
        <v>0</v>
      </c>
      <c r="M321" s="6">
        <f t="shared" si="9"/>
        <v>139.125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Data'!S336</f>
        <v>125.5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144.5</v>
      </c>
      <c r="K322" s="6">
        <f>J322*'Input Data'!AF336</f>
        <v>7.2250000000000005</v>
      </c>
      <c r="L322" s="6">
        <f>J322*'Input Data'!AG336</f>
        <v>0</v>
      </c>
      <c r="M322" s="6">
        <f t="shared" si="9"/>
        <v>151.72499999999999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Data'!S337</f>
        <v>129.1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153.6</v>
      </c>
      <c r="K323" s="6">
        <f>J323*'Input Data'!AF337</f>
        <v>7.68</v>
      </c>
      <c r="L323" s="6">
        <f>J323*'Input Data'!AG337</f>
        <v>0</v>
      </c>
      <c r="M323" s="6">
        <f t="shared" si="9"/>
        <v>161.28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Data'!S338</f>
        <v>116.7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141.19999999999999</v>
      </c>
      <c r="K324" s="6">
        <f>J324*'Input Data'!AF338</f>
        <v>7.06</v>
      </c>
      <c r="L324" s="6">
        <f>J324*'Input Data'!AG338</f>
        <v>0</v>
      </c>
      <c r="M324" s="6">
        <f t="shared" si="9"/>
        <v>148.26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Data'!S339</f>
        <v>159.6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172.6</v>
      </c>
      <c r="K325" s="6">
        <f>J325*'Input Data'!AF339</f>
        <v>8.6300000000000008</v>
      </c>
      <c r="L325" s="6">
        <f>J325*'Input Data'!AG339</f>
        <v>0</v>
      </c>
      <c r="M325" s="6">
        <f t="shared" si="9"/>
        <v>181.23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Data'!S340</f>
        <v>136.69999999999999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161.19999999999999</v>
      </c>
      <c r="K326" s="6">
        <f>J326*'Input Data'!AF340</f>
        <v>8.06</v>
      </c>
      <c r="L326" s="6">
        <f>J326*'Input Data'!AG340</f>
        <v>0</v>
      </c>
      <c r="M326" s="6">
        <f t="shared" si="9"/>
        <v>169.26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Data'!S341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Data'!S342</f>
        <v>123.4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130.4</v>
      </c>
      <c r="K328" s="6">
        <f>J328*'Input Data'!AF342</f>
        <v>6.5200000000000005</v>
      </c>
      <c r="L328" s="6">
        <f>J328*'Input Data'!AG342</f>
        <v>0</v>
      </c>
      <c r="M328" s="6">
        <f t="shared" si="9"/>
        <v>136.92000000000002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Data'!S343</f>
        <v>123.4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142.4</v>
      </c>
      <c r="K329" s="6">
        <f>J329*'Input Data'!AF343</f>
        <v>7.120000000000001</v>
      </c>
      <c r="L329" s="6">
        <f>J329*'Input Data'!AG343</f>
        <v>0</v>
      </c>
      <c r="M329" s="6">
        <f t="shared" si="9"/>
        <v>149.52000000000001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Data'!S344</f>
        <v>126.7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151.19999999999999</v>
      </c>
      <c r="K330" s="6">
        <f>J330*'Input Data'!AF344</f>
        <v>7.56</v>
      </c>
      <c r="L330" s="6">
        <f>J330*'Input Data'!AG344</f>
        <v>0</v>
      </c>
      <c r="M330" s="6">
        <f t="shared" si="9"/>
        <v>158.76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Data'!S345</f>
        <v>110.4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123.4</v>
      </c>
      <c r="K331" s="6">
        <f>J331*'Input Data'!AF345</f>
        <v>6.1700000000000008</v>
      </c>
      <c r="L331" s="6">
        <f>J331*'Input Data'!AG345</f>
        <v>0</v>
      </c>
      <c r="M331" s="6">
        <f t="shared" si="9"/>
        <v>129.57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Data'!S346</f>
        <v>110.4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134.9</v>
      </c>
      <c r="K332" s="6">
        <f>J332*'Input Data'!AF346</f>
        <v>6.745000000000001</v>
      </c>
      <c r="L332" s="6">
        <f>J332*'Input Data'!AG346</f>
        <v>0</v>
      </c>
      <c r="M332" s="6">
        <f t="shared" si="9"/>
        <v>141.64500000000001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Data'!S347</f>
        <v>144.6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157.6</v>
      </c>
      <c r="K333" s="6">
        <f>J333*'Input Data'!AF347</f>
        <v>7.88</v>
      </c>
      <c r="L333" s="6">
        <f>J333*'Input Data'!AG347</f>
        <v>0</v>
      </c>
      <c r="M333" s="6">
        <f t="shared" si="9"/>
        <v>165.48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Data'!S348</f>
        <v>130.4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154.9</v>
      </c>
      <c r="K334" s="6">
        <f>J334*'Input Data'!AF348</f>
        <v>7.745000000000001</v>
      </c>
      <c r="L334" s="6">
        <f>J334*'Input Data'!AG348</f>
        <v>0</v>
      </c>
      <c r="M334" s="6">
        <f t="shared" si="9"/>
        <v>162.64500000000001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Data'!S349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Data'!S350</f>
        <v>123.4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130.4</v>
      </c>
      <c r="K336" s="6">
        <f>J336*'Input Data'!AF350</f>
        <v>6.5200000000000005</v>
      </c>
      <c r="L336" s="6">
        <f>J336*'Input Data'!AG350</f>
        <v>0</v>
      </c>
      <c r="M336" s="6">
        <f t="shared" si="11"/>
        <v>136.92000000000002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Data'!S351</f>
        <v>123.4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142.4</v>
      </c>
      <c r="K337" s="6">
        <f>J337*'Input Data'!AF351</f>
        <v>7.120000000000001</v>
      </c>
      <c r="L337" s="6">
        <f>J337*'Input Data'!AG351</f>
        <v>0</v>
      </c>
      <c r="M337" s="6">
        <f t="shared" si="11"/>
        <v>149.52000000000001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Data'!S352</f>
        <v>110.4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134.9</v>
      </c>
      <c r="K338" s="6">
        <f>J338*'Input Data'!AF352</f>
        <v>6.745000000000001</v>
      </c>
      <c r="L338" s="6">
        <f>J338*'Input Data'!AG352</f>
        <v>0</v>
      </c>
      <c r="M338" s="6">
        <f t="shared" si="11"/>
        <v>141.64500000000001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Data'!S353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Data'!S354</f>
        <v>126.2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133.19999999999999</v>
      </c>
      <c r="K340" s="6">
        <f>J340*'Input Data'!AF354</f>
        <v>6.66</v>
      </c>
      <c r="L340" s="6">
        <f>J340*'Input Data'!AG354</f>
        <v>0</v>
      </c>
      <c r="M340" s="6">
        <f t="shared" si="11"/>
        <v>139.85999999999999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Data'!S355</f>
        <v>126.2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145.19999999999999</v>
      </c>
      <c r="K341" s="6">
        <f>J341*'Input Data'!AF355</f>
        <v>7.26</v>
      </c>
      <c r="L341" s="6">
        <f>J341*'Input Data'!AG355</f>
        <v>0</v>
      </c>
      <c r="M341" s="6">
        <f t="shared" si="11"/>
        <v>152.45999999999998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Data'!S356</f>
        <v>116.4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140.9</v>
      </c>
      <c r="K342" s="6">
        <f>J342*'Input Data'!AF356</f>
        <v>7.0450000000000008</v>
      </c>
      <c r="L342" s="6">
        <f>J342*'Input Data'!AG356</f>
        <v>0</v>
      </c>
      <c r="M342" s="6">
        <f t="shared" si="11"/>
        <v>147.94499999999999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Data'!S357</f>
        <v>111.9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136.4</v>
      </c>
      <c r="K343" s="6">
        <f>J343*'Input Data'!AF357</f>
        <v>6.82</v>
      </c>
      <c r="L343" s="6">
        <f>J343*'Input Data'!AG357</f>
        <v>0</v>
      </c>
      <c r="M343" s="6">
        <f t="shared" si="11"/>
        <v>143.22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Data'!S358</f>
        <v>131.9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156.4</v>
      </c>
      <c r="K344" s="6">
        <f>J344*'Input Data'!AF358</f>
        <v>7.82</v>
      </c>
      <c r="L344" s="6">
        <f>J344*'Input Data'!AG358</f>
        <v>0</v>
      </c>
      <c r="M344" s="6">
        <f t="shared" si="11"/>
        <v>164.22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Data'!S359</f>
        <v>90.4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97.4</v>
      </c>
      <c r="K345" s="6">
        <f>J345*'Input Data'!AF359</f>
        <v>4.870000000000001</v>
      </c>
      <c r="L345" s="6">
        <f>J345*'Input Data'!AG359</f>
        <v>0</v>
      </c>
      <c r="M345" s="6">
        <f t="shared" si="11"/>
        <v>102.27000000000001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Data'!S360</f>
        <v>124.1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143.1</v>
      </c>
      <c r="K346" s="6">
        <f>J346*'Input Data'!AF360</f>
        <v>7.1550000000000002</v>
      </c>
      <c r="L346" s="6">
        <f>J346*'Input Data'!AG360</f>
        <v>0</v>
      </c>
      <c r="M346" s="6">
        <f t="shared" si="11"/>
        <v>150.255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Data'!S361</f>
        <v>114.5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139</v>
      </c>
      <c r="K347" s="6">
        <f>J347*'Input Data'!AF361</f>
        <v>6.95</v>
      </c>
      <c r="L347" s="6">
        <f>J347*'Input Data'!AG361</f>
        <v>0</v>
      </c>
      <c r="M347" s="6">
        <f t="shared" si="11"/>
        <v>145.94999999999999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Data'!S362</f>
        <v>83.4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107.9</v>
      </c>
      <c r="K348" s="6">
        <f>J348*'Input Data'!AF362</f>
        <v>5.3950000000000005</v>
      </c>
      <c r="L348" s="6">
        <f>J348*'Input Data'!AG362</f>
        <v>0</v>
      </c>
      <c r="M348" s="6">
        <f t="shared" si="11"/>
        <v>113.295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Data'!S363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Data'!S364</f>
        <v>124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131</v>
      </c>
      <c r="K350" s="6">
        <f>J350*'Input Data'!AF364</f>
        <v>6.5500000000000007</v>
      </c>
      <c r="L350" s="6">
        <f>J350*'Input Data'!AG364</f>
        <v>0</v>
      </c>
      <c r="M350" s="6">
        <f t="shared" si="11"/>
        <v>137.55000000000001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Data'!S365</f>
        <v>124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143</v>
      </c>
      <c r="K351" s="6">
        <f>J351*'Input Data'!AF365</f>
        <v>7.15</v>
      </c>
      <c r="L351" s="6">
        <f>J351*'Input Data'!AG365</f>
        <v>0</v>
      </c>
      <c r="M351" s="6">
        <f t="shared" si="11"/>
        <v>150.15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Data'!S366</f>
        <v>123.1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147.6</v>
      </c>
      <c r="K352" s="6">
        <f>J352*'Input Data'!AF366</f>
        <v>7.38</v>
      </c>
      <c r="L352" s="6">
        <f>J352*'Input Data'!AG366</f>
        <v>0</v>
      </c>
      <c r="M352" s="6">
        <f t="shared" si="11"/>
        <v>154.97999999999999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Data'!S367</f>
        <v>114.1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127.1</v>
      </c>
      <c r="K353" s="6">
        <f>J353*'Input Data'!AF367</f>
        <v>6.3550000000000004</v>
      </c>
      <c r="L353" s="6">
        <f>J353*'Input Data'!AG367</f>
        <v>0</v>
      </c>
      <c r="M353" s="6">
        <f t="shared" si="11"/>
        <v>133.45499999999998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Data'!S368</f>
        <v>114.1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138.6</v>
      </c>
      <c r="K354" s="6">
        <f>J354*'Input Data'!AF368</f>
        <v>6.93</v>
      </c>
      <c r="L354" s="6">
        <f>J354*'Input Data'!AG368</f>
        <v>0</v>
      </c>
      <c r="M354" s="6">
        <f t="shared" si="11"/>
        <v>145.53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Data'!S369</f>
        <v>135.69999999999999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160.19999999999999</v>
      </c>
      <c r="K355" s="6">
        <f>J355*'Input Data'!AF369</f>
        <v>8.01</v>
      </c>
      <c r="L355" s="6">
        <f>J355*'Input Data'!AG369</f>
        <v>0</v>
      </c>
      <c r="M355" s="6">
        <f t="shared" si="11"/>
        <v>168.20999999999998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Data'!S370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Data'!S371</f>
        <v>125.3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144.30000000000001</v>
      </c>
      <c r="K357" s="6">
        <f>J357*'Input Data'!AF371</f>
        <v>7.2150000000000007</v>
      </c>
      <c r="L357" s="6">
        <f>J357*'Input Data'!AG371</f>
        <v>0</v>
      </c>
      <c r="M357" s="6">
        <f t="shared" si="11"/>
        <v>151.51500000000001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Data'!S372</f>
        <v>111.3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135.80000000000001</v>
      </c>
      <c r="K358" s="6">
        <f>J358*'Input Data'!AF372</f>
        <v>6.7900000000000009</v>
      </c>
      <c r="L358" s="6">
        <f>J358*'Input Data'!AG372</f>
        <v>0</v>
      </c>
      <c r="M358" s="6">
        <f t="shared" si="11"/>
        <v>142.59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Data'!S373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Data'!S374</f>
        <v>124.33000000000001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131.33000000000001</v>
      </c>
      <c r="K360" s="6">
        <f>J360*'Input Data'!AF374</f>
        <v>6.5665000000000013</v>
      </c>
      <c r="L360" s="6">
        <f>J360*'Input Data'!AG374</f>
        <v>0</v>
      </c>
      <c r="M360" s="6">
        <f t="shared" si="11"/>
        <v>137.8965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Data'!S375</f>
        <v>124.33000000000001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143.33000000000001</v>
      </c>
      <c r="K361" s="6">
        <f>J361*'Input Data'!AF375</f>
        <v>7.166500000000001</v>
      </c>
      <c r="L361" s="6">
        <f>J361*'Input Data'!AG375</f>
        <v>0</v>
      </c>
      <c r="M361" s="6">
        <f t="shared" si="11"/>
        <v>150.49650000000003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Data'!S376</f>
        <v>111.93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136.43</v>
      </c>
      <c r="K362" s="6">
        <f>J362*'Input Data'!AF376</f>
        <v>6.8215000000000003</v>
      </c>
      <c r="L362" s="6">
        <f>J362*'Input Data'!AG376</f>
        <v>0</v>
      </c>
      <c r="M362" s="6">
        <f t="shared" si="11"/>
        <v>143.25150000000002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Data'!S377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Data'!S378</f>
        <v>124.33000000000001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131.33000000000001</v>
      </c>
      <c r="K364" s="6">
        <f>J364*'Input Data'!AF378</f>
        <v>6.5665000000000013</v>
      </c>
      <c r="L364" s="6">
        <f>J364*'Input Data'!AG378</f>
        <v>0</v>
      </c>
      <c r="M364" s="6">
        <f t="shared" si="11"/>
        <v>137.8965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Data'!S379</f>
        <v>124.33000000000001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143.33000000000001</v>
      </c>
      <c r="K365" s="6">
        <f>J365*'Input Data'!AF379</f>
        <v>7.166500000000001</v>
      </c>
      <c r="L365" s="6">
        <f>J365*'Input Data'!AG379</f>
        <v>0</v>
      </c>
      <c r="M365" s="6">
        <f t="shared" si="11"/>
        <v>150.49650000000003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Data'!S380</f>
        <v>111.93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136.43</v>
      </c>
      <c r="K366" s="6">
        <f>J366*'Input Data'!AF380</f>
        <v>6.8215000000000003</v>
      </c>
      <c r="L366" s="6">
        <f>J366*'Input Data'!AG380</f>
        <v>0</v>
      </c>
      <c r="M366" s="6">
        <f t="shared" si="11"/>
        <v>143.25150000000002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Data'!S381</f>
        <v>131.93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144.93</v>
      </c>
      <c r="K367" s="6">
        <f>J367*'Input Data'!AF381</f>
        <v>7.2465000000000011</v>
      </c>
      <c r="L367" s="6">
        <f>J367*'Input Data'!AG381</f>
        <v>0</v>
      </c>
      <c r="M367" s="6">
        <f t="shared" si="11"/>
        <v>152.1765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Data'!S382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Data'!S383</f>
        <v>124.33000000000001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131.33000000000001</v>
      </c>
      <c r="K369" s="6">
        <f>J369*'Input Data'!AF383</f>
        <v>6.5665000000000013</v>
      </c>
      <c r="L369" s="6">
        <f>J369*'Input Data'!AG383</f>
        <v>0</v>
      </c>
      <c r="M369" s="6">
        <f t="shared" si="11"/>
        <v>137.8965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Data'!S384</f>
        <v>124.33000000000001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143.33000000000001</v>
      </c>
      <c r="K370" s="6">
        <f>J370*'Input Data'!AF384</f>
        <v>7.166500000000001</v>
      </c>
      <c r="L370" s="6">
        <f>J370*'Input Data'!AG384</f>
        <v>0</v>
      </c>
      <c r="M370" s="6">
        <f t="shared" si="11"/>
        <v>150.49650000000003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Data'!S385</f>
        <v>131.43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155.93</v>
      </c>
      <c r="K371" s="6">
        <f>J371*'Input Data'!AF385</f>
        <v>7.7965000000000009</v>
      </c>
      <c r="L371" s="6">
        <f>J371*'Input Data'!AG385</f>
        <v>0</v>
      </c>
      <c r="M371" s="6">
        <f t="shared" si="11"/>
        <v>163.72650000000002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Data'!S386</f>
        <v>111.93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136.43</v>
      </c>
      <c r="K372" s="6">
        <f>J372*'Input Data'!AF386</f>
        <v>6.8215000000000003</v>
      </c>
      <c r="L372" s="6">
        <f>J372*'Input Data'!AG386</f>
        <v>0</v>
      </c>
      <c r="M372" s="6">
        <f t="shared" si="11"/>
        <v>143.25150000000002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Data'!S387</f>
        <v>131.93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156.43</v>
      </c>
      <c r="K373" s="6">
        <f>J373*'Input Data'!AF387</f>
        <v>7.8215000000000003</v>
      </c>
      <c r="L373" s="6">
        <f>J373*'Input Data'!AG387</f>
        <v>0</v>
      </c>
      <c r="M373" s="6">
        <f t="shared" si="11"/>
        <v>164.25150000000002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Data'!S388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Data'!S389</f>
        <v>125.63000000000001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132.63</v>
      </c>
      <c r="K375" s="6">
        <f>J375*'Input Data'!AF389</f>
        <v>6.6315</v>
      </c>
      <c r="L375" s="6">
        <f>J375*'Input Data'!AG389</f>
        <v>0</v>
      </c>
      <c r="M375" s="6">
        <f t="shared" si="11"/>
        <v>139.26149999999998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Data'!S390</f>
        <v>125.63000000000001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144.63</v>
      </c>
      <c r="K376" s="6">
        <f>J376*'Input Data'!AF390</f>
        <v>7.2315000000000005</v>
      </c>
      <c r="L376" s="6">
        <f>J376*'Input Data'!AG390</f>
        <v>0</v>
      </c>
      <c r="M376" s="6">
        <f t="shared" si="11"/>
        <v>151.86150000000001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Data'!S391</f>
        <v>113.23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137.73000000000002</v>
      </c>
      <c r="K377" s="6">
        <f>J377*'Input Data'!AF391</f>
        <v>6.8865000000000016</v>
      </c>
      <c r="L377" s="6">
        <f>J377*'Input Data'!AG391</f>
        <v>0</v>
      </c>
      <c r="M377" s="6">
        <f t="shared" si="11"/>
        <v>144.61650000000003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Data'!S392</f>
        <v>133.22999999999999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146.22999999999999</v>
      </c>
      <c r="K378" s="6">
        <f>J378*'Input Data'!AF392</f>
        <v>7.3114999999999997</v>
      </c>
      <c r="L378" s="6">
        <f>J378*'Input Data'!AG392</f>
        <v>0</v>
      </c>
      <c r="M378" s="6">
        <f t="shared" si="11"/>
        <v>153.54149999999998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Data'!S393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Data'!S394</f>
        <v>125.33000000000001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132.33000000000001</v>
      </c>
      <c r="K380" s="6">
        <f>J380*'Input Data'!AF394</f>
        <v>6.6165000000000012</v>
      </c>
      <c r="L380" s="6">
        <f>J380*'Input Data'!AG394</f>
        <v>0</v>
      </c>
      <c r="M380" s="6">
        <f t="shared" si="11"/>
        <v>138.94650000000001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Data'!S395</f>
        <v>125.33000000000001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144.33000000000001</v>
      </c>
      <c r="K381" s="6">
        <f>J381*'Input Data'!AF395</f>
        <v>7.2165000000000008</v>
      </c>
      <c r="L381" s="6">
        <f>J381*'Input Data'!AG395</f>
        <v>0</v>
      </c>
      <c r="M381" s="6">
        <f t="shared" si="11"/>
        <v>151.54650000000001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Data'!S396</f>
        <v>112.93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137.43</v>
      </c>
      <c r="K382" s="6">
        <f>J382*'Input Data'!AF396</f>
        <v>6.8715000000000011</v>
      </c>
      <c r="L382" s="6">
        <f>J382*'Input Data'!AG396</f>
        <v>0</v>
      </c>
      <c r="M382" s="6">
        <f t="shared" si="11"/>
        <v>144.3015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Data'!S397</f>
        <v>132.93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145.93</v>
      </c>
      <c r="K383" s="6">
        <f>J383*'Input Data'!AF397</f>
        <v>7.2965000000000009</v>
      </c>
      <c r="L383" s="6">
        <f>J383*'Input Data'!AG397</f>
        <v>0</v>
      </c>
      <c r="M383" s="6">
        <f t="shared" si="11"/>
        <v>153.22650000000002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Data'!S398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Data'!S399</f>
        <v>121.7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128.69999999999999</v>
      </c>
      <c r="K385" s="6">
        <f>J385*'Input Data'!AF399</f>
        <v>6.4349999999999996</v>
      </c>
      <c r="L385" s="6">
        <f>J385*'Input Data'!AG399</f>
        <v>0</v>
      </c>
      <c r="M385" s="6">
        <f t="shared" si="11"/>
        <v>135.13499999999999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Data'!S400</f>
        <v>121.7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140.69999999999999</v>
      </c>
      <c r="K386" s="6">
        <f>J386*'Input Data'!AF400</f>
        <v>7.0350000000000001</v>
      </c>
      <c r="L386" s="6">
        <f>J386*'Input Data'!AG400</f>
        <v>0</v>
      </c>
      <c r="M386" s="6">
        <f t="shared" si="11"/>
        <v>147.73499999999999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Data'!S401</f>
        <v>108.2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132.69999999999999</v>
      </c>
      <c r="K387" s="6">
        <f>J387*'Input Data'!AF401</f>
        <v>6.6349999999999998</v>
      </c>
      <c r="L387" s="6">
        <f>J387*'Input Data'!AG401</f>
        <v>0</v>
      </c>
      <c r="M387" s="6">
        <f t="shared" si="11"/>
        <v>139.33499999999998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Data'!S402</f>
        <v>125.1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138.1</v>
      </c>
      <c r="K388" s="6">
        <f>J388*'Input Data'!AF402</f>
        <v>6.9050000000000002</v>
      </c>
      <c r="L388" s="6">
        <f>J388*'Input Data'!AG402</f>
        <v>0</v>
      </c>
      <c r="M388" s="6">
        <f t="shared" si="11"/>
        <v>145.005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Data'!S403</f>
        <v>125.1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149.6</v>
      </c>
      <c r="K389" s="6">
        <f>J389*'Input Data'!AF403</f>
        <v>7.48</v>
      </c>
      <c r="L389" s="6">
        <f>J389*'Input Data'!AG403</f>
        <v>0</v>
      </c>
      <c r="M389" s="6">
        <f t="shared" si="11"/>
        <v>157.07999999999998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Data'!S404</f>
        <v>124.73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131.73000000000002</v>
      </c>
      <c r="K390" s="6">
        <f>J390*'Input Data'!AF404</f>
        <v>6.5865000000000009</v>
      </c>
      <c r="L390" s="6">
        <f>J390*'Input Data'!AG404</f>
        <v>0</v>
      </c>
      <c r="M390" s="6">
        <f t="shared" si="11"/>
        <v>138.31650000000002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Data'!S405</f>
        <v>124.73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143.73000000000002</v>
      </c>
      <c r="K391" s="6">
        <f>J391*'Input Data'!AF405</f>
        <v>7.1865000000000014</v>
      </c>
      <c r="L391" s="6">
        <f>J391*'Input Data'!AG405</f>
        <v>0</v>
      </c>
      <c r="M391" s="6">
        <f t="shared" si="11"/>
        <v>150.91650000000001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Data'!S406</f>
        <v>112.33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136.82999999999998</v>
      </c>
      <c r="K392" s="6">
        <f>J392*'Input Data'!AF406</f>
        <v>6.8414999999999999</v>
      </c>
      <c r="L392" s="6">
        <f>J392*'Input Data'!AG406</f>
        <v>0</v>
      </c>
      <c r="M392" s="6">
        <f t="shared" si="11"/>
        <v>143.67149999999998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Data'!S407</f>
        <v>132.33000000000001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145.33000000000001</v>
      </c>
      <c r="K393" s="6">
        <f>J393*'Input Data'!AF407</f>
        <v>7.2665000000000006</v>
      </c>
      <c r="L393" s="6">
        <f>J393*'Input Data'!AG407</f>
        <v>0</v>
      </c>
      <c r="M393" s="6">
        <f t="shared" si="11"/>
        <v>152.59650000000002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Data'!S408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Data'!S409</f>
        <v>124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</v>
      </c>
      <c r="K395" s="6">
        <f>J395*'Input Data'!AF409</f>
        <v>7.15</v>
      </c>
      <c r="L395" s="6">
        <f>J395*'Input Data'!AG409</f>
        <v>0</v>
      </c>
      <c r="M395" s="6">
        <f t="shared" si="11"/>
        <v>150.15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Data'!S410</f>
        <v>131.1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155.6</v>
      </c>
      <c r="K396" s="6">
        <f>J396*'Input Data'!AF410</f>
        <v>7.78</v>
      </c>
      <c r="L396" s="6">
        <f>J396*'Input Data'!AG410</f>
        <v>0</v>
      </c>
      <c r="M396" s="6">
        <f t="shared" si="11"/>
        <v>163.38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Data'!S411</f>
        <v>111.6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136.1</v>
      </c>
      <c r="K397" s="6">
        <f>J397*'Input Data'!AF411</f>
        <v>6.8049999999999997</v>
      </c>
      <c r="L397" s="6">
        <f>J397*'Input Data'!AG411</f>
        <v>0</v>
      </c>
      <c r="M397" s="6">
        <f t="shared" si="11"/>
        <v>142.905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Data'!S412</f>
        <v>131.6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156.1</v>
      </c>
      <c r="K398" s="6">
        <f>J398*'Input Data'!AF412</f>
        <v>7.8049999999999997</v>
      </c>
      <c r="L398" s="6">
        <f>J398*'Input Data'!AG412</f>
        <v>0</v>
      </c>
      <c r="M398" s="6">
        <f t="shared" si="11"/>
        <v>163.905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Data'!S413</f>
        <v>129.80000000000001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136.80000000000001</v>
      </c>
      <c r="K399" s="6">
        <f>J399*'Input Data'!AF413</f>
        <v>6.8400000000000007</v>
      </c>
      <c r="L399" s="6">
        <f>J399*'Input Data'!AG413</f>
        <v>0</v>
      </c>
      <c r="M399" s="6">
        <f t="shared" ref="M399:M462" si="13">SUM(J399:L399)</f>
        <v>143.64000000000001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Data'!S414</f>
        <v>129.80000000000001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148.80000000000001</v>
      </c>
      <c r="K400" s="6">
        <f>J400*'Input Data'!AF414</f>
        <v>7.4400000000000013</v>
      </c>
      <c r="L400" s="6">
        <f>J400*'Input Data'!AG414</f>
        <v>0</v>
      </c>
      <c r="M400" s="6">
        <f t="shared" si="13"/>
        <v>156.24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Data'!S415</f>
        <v>116.2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140.69999999999999</v>
      </c>
      <c r="K401" s="6">
        <f>J401*'Input Data'!AF415</f>
        <v>7.0350000000000001</v>
      </c>
      <c r="L401" s="6">
        <f>J401*'Input Data'!AG415</f>
        <v>0</v>
      </c>
      <c r="M401" s="6">
        <f t="shared" si="13"/>
        <v>147.73499999999999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Data'!S416</f>
        <v>136.19999999999999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149.19999999999999</v>
      </c>
      <c r="K402" s="6">
        <f>J402*'Input Data'!AF416</f>
        <v>7.46</v>
      </c>
      <c r="L402" s="6">
        <f>J402*'Input Data'!AG416</f>
        <v>0</v>
      </c>
      <c r="M402" s="6">
        <f t="shared" si="13"/>
        <v>156.66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Data'!S417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Data'!S418</f>
        <v>123.6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130.6</v>
      </c>
      <c r="K404" s="6">
        <f>J404*'Input Data'!AF418</f>
        <v>6.53</v>
      </c>
      <c r="L404" s="6">
        <f>J404*'Input Data'!AG418</f>
        <v>0</v>
      </c>
      <c r="M404" s="6">
        <f t="shared" si="13"/>
        <v>137.13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Data'!S419</f>
        <v>123.6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142.6</v>
      </c>
      <c r="K405" s="6">
        <f>J405*'Input Data'!AF419</f>
        <v>7.13</v>
      </c>
      <c r="L405" s="6">
        <f>J405*'Input Data'!AG419</f>
        <v>0</v>
      </c>
      <c r="M405" s="6">
        <f t="shared" si="13"/>
        <v>149.72999999999999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Data'!S420</f>
        <v>114.3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138.80000000000001</v>
      </c>
      <c r="K406" s="6">
        <f>J406*'Input Data'!AF420</f>
        <v>6.9400000000000013</v>
      </c>
      <c r="L406" s="6">
        <f>J406*'Input Data'!AG420</f>
        <v>0</v>
      </c>
      <c r="M406" s="6">
        <f t="shared" si="13"/>
        <v>145.74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Data'!S421</f>
        <v>75.2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99.7</v>
      </c>
      <c r="K407" s="6">
        <f>J407*'Input Data'!AF421</f>
        <v>4.9850000000000003</v>
      </c>
      <c r="L407" s="6">
        <f>J407*'Input Data'!AG421</f>
        <v>0</v>
      </c>
      <c r="M407" s="6">
        <f t="shared" si="13"/>
        <v>104.685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Data'!S422</f>
        <v>125.93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132.93</v>
      </c>
      <c r="K408" s="6">
        <f>J408*'Input Data'!AF422</f>
        <v>6.6465000000000005</v>
      </c>
      <c r="L408" s="6">
        <f>J408*'Input Data'!AG422</f>
        <v>0</v>
      </c>
      <c r="M408" s="6">
        <f t="shared" si="13"/>
        <v>139.57650000000001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Data'!S423</f>
        <v>125.93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144.93</v>
      </c>
      <c r="K409" s="6">
        <f>J409*'Input Data'!AF423</f>
        <v>7.2465000000000011</v>
      </c>
      <c r="L409" s="6">
        <f>J409*'Input Data'!AG423</f>
        <v>0</v>
      </c>
      <c r="M409" s="6">
        <f t="shared" si="13"/>
        <v>152.1765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Data'!S424</f>
        <v>113.53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126.53</v>
      </c>
      <c r="K410" s="6">
        <f>J410*'Input Data'!AF424</f>
        <v>6.3265000000000002</v>
      </c>
      <c r="L410" s="6">
        <f>J410*'Input Data'!AG424</f>
        <v>0</v>
      </c>
      <c r="M410" s="6">
        <f t="shared" si="13"/>
        <v>132.85650000000001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Data'!S425</f>
        <v>113.53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138.03</v>
      </c>
      <c r="K411" s="6">
        <f>J411*'Input Data'!AF425</f>
        <v>6.9015000000000004</v>
      </c>
      <c r="L411" s="6">
        <f>J411*'Input Data'!AG425</f>
        <v>0</v>
      </c>
      <c r="M411" s="6">
        <f t="shared" si="13"/>
        <v>144.9315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Data'!S426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Data'!S427</f>
        <v>125.93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132.93</v>
      </c>
      <c r="K413" s="6">
        <f>J413*'Input Data'!AF427</f>
        <v>6.6465000000000005</v>
      </c>
      <c r="L413" s="6">
        <f>J413*'Input Data'!AG427</f>
        <v>0</v>
      </c>
      <c r="M413" s="6">
        <f t="shared" si="13"/>
        <v>139.57650000000001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Data'!S428</f>
        <v>125.93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144.93</v>
      </c>
      <c r="K414" s="6">
        <f>J414*'Input Data'!AF428</f>
        <v>7.2465000000000011</v>
      </c>
      <c r="L414" s="6">
        <f>J414*'Input Data'!AG428</f>
        <v>0</v>
      </c>
      <c r="M414" s="6">
        <f t="shared" si="13"/>
        <v>152.1765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Data'!S429</f>
        <v>113.53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126.53</v>
      </c>
      <c r="K415" s="6">
        <f>J415*'Input Data'!AF429</f>
        <v>6.3265000000000002</v>
      </c>
      <c r="L415" s="6">
        <f>J415*'Input Data'!AG429</f>
        <v>0</v>
      </c>
      <c r="M415" s="6">
        <f t="shared" si="13"/>
        <v>132.85650000000001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Data'!S430</f>
        <v>113.53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138.03</v>
      </c>
      <c r="K416" s="6">
        <f>J416*'Input Data'!AF430</f>
        <v>6.9015000000000004</v>
      </c>
      <c r="L416" s="6">
        <f>J416*'Input Data'!AG430</f>
        <v>0</v>
      </c>
      <c r="M416" s="6">
        <f t="shared" si="13"/>
        <v>144.9315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Data'!S431</f>
        <v>133.53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146.53</v>
      </c>
      <c r="K417" s="6">
        <f>J417*'Input Data'!AF431</f>
        <v>7.3265000000000002</v>
      </c>
      <c r="L417" s="6">
        <f>J417*'Input Data'!AG431</f>
        <v>0</v>
      </c>
      <c r="M417" s="6">
        <f t="shared" si="13"/>
        <v>153.85650000000001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Data'!S432</f>
        <v>133.53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158.03</v>
      </c>
      <c r="K418" s="6">
        <f>J418*'Input Data'!AF432</f>
        <v>7.9015000000000004</v>
      </c>
      <c r="L418" s="6">
        <f>J418*'Input Data'!AG432</f>
        <v>0</v>
      </c>
      <c r="M418" s="6">
        <f t="shared" si="13"/>
        <v>165.9315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Data'!S433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Data'!S434</f>
        <v>119.1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126.1</v>
      </c>
      <c r="K420" s="6">
        <f>J420*'Input Data'!AF434</f>
        <v>6.3049999999999997</v>
      </c>
      <c r="L420" s="6">
        <f>J420*'Input Data'!AG434</f>
        <v>0</v>
      </c>
      <c r="M420" s="6">
        <f t="shared" si="13"/>
        <v>132.405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Data'!S435</f>
        <v>119.1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138.1</v>
      </c>
      <c r="K421" s="6">
        <f>J421*'Input Data'!AF435</f>
        <v>6.9050000000000002</v>
      </c>
      <c r="L421" s="6">
        <f>J421*'Input Data'!AG435</f>
        <v>0</v>
      </c>
      <c r="M421" s="6">
        <f t="shared" si="13"/>
        <v>145.005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Data'!S436</f>
        <v>106.1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119.1</v>
      </c>
      <c r="K422" s="6">
        <f>J422*'Input Data'!AF436</f>
        <v>5.9550000000000001</v>
      </c>
      <c r="L422" s="6">
        <f>J422*'Input Data'!AG436</f>
        <v>0</v>
      </c>
      <c r="M422" s="6">
        <f t="shared" si="13"/>
        <v>125.05499999999999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Data'!S437</f>
        <v>106.1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130.6</v>
      </c>
      <c r="K423" s="6">
        <f>J423*'Input Data'!AF437</f>
        <v>6.53</v>
      </c>
      <c r="L423" s="6">
        <f>J423*'Input Data'!AG437</f>
        <v>0</v>
      </c>
      <c r="M423" s="6">
        <f t="shared" si="13"/>
        <v>137.13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Data'!S438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Data'!S439</f>
        <v>119.1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126.1</v>
      </c>
      <c r="K425" s="6">
        <f>J425*'Input Data'!AF439</f>
        <v>6.3049999999999997</v>
      </c>
      <c r="L425" s="6">
        <f>J425*'Input Data'!AG439</f>
        <v>0</v>
      </c>
      <c r="M425" s="6">
        <f t="shared" si="13"/>
        <v>132.405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Data'!S440</f>
        <v>119.1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138.1</v>
      </c>
      <c r="K426" s="6">
        <f>J426*'Input Data'!AF440</f>
        <v>6.9050000000000002</v>
      </c>
      <c r="L426" s="6">
        <f>J426*'Input Data'!AG440</f>
        <v>0</v>
      </c>
      <c r="M426" s="6">
        <f t="shared" si="13"/>
        <v>145.005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Data'!S441</f>
        <v>110.4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134.9</v>
      </c>
      <c r="K427" s="6">
        <f>J427*'Input Data'!AF441</f>
        <v>6.745000000000001</v>
      </c>
      <c r="L427" s="6">
        <f>J427*'Input Data'!AG441</f>
        <v>0</v>
      </c>
      <c r="M427" s="6">
        <f t="shared" si="13"/>
        <v>141.64500000000001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Data'!S442</f>
        <v>105.9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130.4</v>
      </c>
      <c r="K428" s="6">
        <f>J428*'Input Data'!AF442</f>
        <v>6.5200000000000005</v>
      </c>
      <c r="L428" s="6">
        <f>J428*'Input Data'!AG442</f>
        <v>0</v>
      </c>
      <c r="M428" s="6">
        <f t="shared" si="13"/>
        <v>136.92000000000002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Data'!S443</f>
        <v>150.30000000000001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174.8</v>
      </c>
      <c r="K429" s="6">
        <f>J429*'Input Data'!AF443</f>
        <v>8.74</v>
      </c>
      <c r="L429" s="6">
        <f>J429*'Input Data'!AG443</f>
        <v>0</v>
      </c>
      <c r="M429" s="6">
        <f t="shared" si="13"/>
        <v>183.54000000000002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Data'!S444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Data'!S445</f>
        <v>119.4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126.4</v>
      </c>
      <c r="K431" s="6">
        <f>J431*'Input Data'!AF445</f>
        <v>6.32</v>
      </c>
      <c r="L431" s="6">
        <f>J431*'Input Data'!AG445</f>
        <v>0</v>
      </c>
      <c r="M431" s="6">
        <f t="shared" si="13"/>
        <v>132.72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Data'!S446</f>
        <v>119.4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138.4</v>
      </c>
      <c r="K432" s="6">
        <f>J432*'Input Data'!AF446</f>
        <v>6.9200000000000008</v>
      </c>
      <c r="L432" s="6">
        <f>J432*'Input Data'!AG446</f>
        <v>0</v>
      </c>
      <c r="M432" s="6">
        <f t="shared" si="13"/>
        <v>145.32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Data'!S447</f>
        <v>106.4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119.4</v>
      </c>
      <c r="K433" s="6">
        <f>J433*'Input Data'!AF447</f>
        <v>5.9700000000000006</v>
      </c>
      <c r="L433" s="6">
        <f>J433*'Input Data'!AG447</f>
        <v>0</v>
      </c>
      <c r="M433" s="6">
        <f t="shared" si="13"/>
        <v>125.37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Data'!S448</f>
        <v>106.4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130.9</v>
      </c>
      <c r="K434" s="6">
        <f>J434*'Input Data'!AF448</f>
        <v>6.5450000000000008</v>
      </c>
      <c r="L434" s="6">
        <f>J434*'Input Data'!AG448</f>
        <v>0</v>
      </c>
      <c r="M434" s="6">
        <f t="shared" si="13"/>
        <v>137.44499999999999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Data'!S449</f>
        <v>119.7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126.7</v>
      </c>
      <c r="K435" s="6">
        <f>J435*'Input Data'!AF449</f>
        <v>6.3350000000000009</v>
      </c>
      <c r="L435" s="6">
        <f>J435*'Input Data'!AG449</f>
        <v>0</v>
      </c>
      <c r="M435" s="6">
        <f t="shared" si="13"/>
        <v>133.035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Data'!S450</f>
        <v>119.7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138.69999999999999</v>
      </c>
      <c r="K436" s="6">
        <f>J436*'Input Data'!AF450</f>
        <v>6.9349999999999996</v>
      </c>
      <c r="L436" s="6">
        <f>J436*'Input Data'!AG450</f>
        <v>0</v>
      </c>
      <c r="M436" s="6">
        <f t="shared" si="13"/>
        <v>145.63499999999999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Data'!S451</f>
        <v>111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135.5</v>
      </c>
      <c r="K437" s="6">
        <f>J437*'Input Data'!AF451</f>
        <v>6.7750000000000004</v>
      </c>
      <c r="L437" s="6">
        <f>J437*'Input Data'!AG451</f>
        <v>0</v>
      </c>
      <c r="M437" s="6">
        <f t="shared" si="13"/>
        <v>142.27500000000001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Data'!S452</f>
        <v>106.5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131</v>
      </c>
      <c r="K438" s="6">
        <f>J438*'Input Data'!AF452</f>
        <v>6.5500000000000007</v>
      </c>
      <c r="L438" s="6">
        <f>J438*'Input Data'!AG452</f>
        <v>0</v>
      </c>
      <c r="M438" s="6">
        <f t="shared" si="13"/>
        <v>137.55000000000001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Data'!S453</f>
        <v>126.5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139.5</v>
      </c>
      <c r="K439" s="6">
        <f>J439*'Input Data'!AF453</f>
        <v>6.9750000000000005</v>
      </c>
      <c r="L439" s="6">
        <f>J439*'Input Data'!AG453</f>
        <v>0</v>
      </c>
      <c r="M439" s="6">
        <f t="shared" si="13"/>
        <v>146.47499999999999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Data'!S454</f>
        <v>126.5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151</v>
      </c>
      <c r="K440" s="6">
        <f>J440*'Input Data'!AF454</f>
        <v>7.5500000000000007</v>
      </c>
      <c r="L440" s="6">
        <f>J440*'Input Data'!AG454</f>
        <v>0</v>
      </c>
      <c r="M440" s="6">
        <f t="shared" si="13"/>
        <v>158.55000000000001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Data'!S455</f>
        <v>119.3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126.3</v>
      </c>
      <c r="K441" s="6">
        <f>J441*'Input Data'!AF455</f>
        <v>6.3150000000000004</v>
      </c>
      <c r="L441" s="6">
        <f>J441*'Input Data'!AG455</f>
        <v>0</v>
      </c>
      <c r="M441" s="6">
        <f t="shared" si="13"/>
        <v>132.61500000000001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Data'!S456</f>
        <v>119.3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138.30000000000001</v>
      </c>
      <c r="K442" s="6">
        <f>J442*'Input Data'!AF456</f>
        <v>6.9150000000000009</v>
      </c>
      <c r="L442" s="6">
        <f>J442*'Input Data'!AG456</f>
        <v>0</v>
      </c>
      <c r="M442" s="6">
        <f t="shared" si="13"/>
        <v>145.215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Data'!S457</f>
        <v>110.6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135.1</v>
      </c>
      <c r="K443" s="6">
        <f>J443*'Input Data'!AF457</f>
        <v>6.7549999999999999</v>
      </c>
      <c r="L443" s="6">
        <f>J443*'Input Data'!AG457</f>
        <v>0</v>
      </c>
      <c r="M443" s="6">
        <f t="shared" si="13"/>
        <v>141.85499999999999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Data'!S458</f>
        <v>106.1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130.6</v>
      </c>
      <c r="K444" s="6">
        <f>J444*'Input Data'!AF458</f>
        <v>6.53</v>
      </c>
      <c r="L444" s="6">
        <f>J444*'Input Data'!AG458</f>
        <v>0</v>
      </c>
      <c r="M444" s="6">
        <f t="shared" si="13"/>
        <v>137.13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Data'!S459</f>
        <v>126.1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139.1</v>
      </c>
      <c r="K445" s="6">
        <f>J445*'Input Data'!AF459</f>
        <v>6.9550000000000001</v>
      </c>
      <c r="L445" s="6">
        <f>J445*'Input Data'!AG459</f>
        <v>0</v>
      </c>
      <c r="M445" s="6">
        <f t="shared" si="13"/>
        <v>146.05500000000001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Data'!S460</f>
        <v>126.1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150.6</v>
      </c>
      <c r="K446" s="6">
        <f>J446*'Input Data'!AF460</f>
        <v>7.53</v>
      </c>
      <c r="L446" s="6">
        <f>J446*'Input Data'!AG460</f>
        <v>0</v>
      </c>
      <c r="M446" s="6">
        <f t="shared" si="13"/>
        <v>158.13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Data'!S461</f>
        <v>125.13000000000001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132.13</v>
      </c>
      <c r="K447" s="6">
        <f>J447*'Input Data'!AF461</f>
        <v>6.6065000000000005</v>
      </c>
      <c r="L447" s="6">
        <f>J447*'Input Data'!AG461</f>
        <v>0</v>
      </c>
      <c r="M447" s="6">
        <f t="shared" si="13"/>
        <v>138.73650000000001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Data'!S462</f>
        <v>125.13000000000001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144.13</v>
      </c>
      <c r="K448" s="6">
        <f>J448*'Input Data'!AF462</f>
        <v>7.2065000000000001</v>
      </c>
      <c r="L448" s="6">
        <f>J448*'Input Data'!AG462</f>
        <v>0</v>
      </c>
      <c r="M448" s="6">
        <f t="shared" si="13"/>
        <v>151.3365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Data'!S463</f>
        <v>112.73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137.23000000000002</v>
      </c>
      <c r="K449" s="6">
        <f>J449*'Input Data'!AF463</f>
        <v>6.8615000000000013</v>
      </c>
      <c r="L449" s="6">
        <f>J449*'Input Data'!AG463</f>
        <v>0</v>
      </c>
      <c r="M449" s="6">
        <f t="shared" si="13"/>
        <v>144.09150000000002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Data'!S464</f>
        <v>132.72999999999999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145.72999999999999</v>
      </c>
      <c r="K450" s="6">
        <f>J450*'Input Data'!AF464</f>
        <v>7.2865000000000002</v>
      </c>
      <c r="L450" s="6">
        <f>J450*'Input Data'!AG464</f>
        <v>0</v>
      </c>
      <c r="M450" s="6">
        <f t="shared" si="13"/>
        <v>153.01649999999998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Data'!S465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Data'!S466</f>
        <v>129.80000000000001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136.80000000000001</v>
      </c>
      <c r="K452" s="6">
        <f>J452*'Input Data'!AF466</f>
        <v>6.8400000000000007</v>
      </c>
      <c r="L452" s="6">
        <f>J452*'Input Data'!AG466</f>
        <v>0</v>
      </c>
      <c r="M452" s="6">
        <f t="shared" si="13"/>
        <v>143.64000000000001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Data'!S467</f>
        <v>129.80000000000001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148.80000000000001</v>
      </c>
      <c r="K453" s="6">
        <f>J453*'Input Data'!AF467</f>
        <v>7.4400000000000013</v>
      </c>
      <c r="L453" s="6">
        <f>J453*'Input Data'!AG467</f>
        <v>0</v>
      </c>
      <c r="M453" s="6">
        <f t="shared" si="13"/>
        <v>156.24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Data'!S468</f>
        <v>116.2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140.69999999999999</v>
      </c>
      <c r="K454" s="6">
        <f>J454*'Input Data'!AF468</f>
        <v>7.0350000000000001</v>
      </c>
      <c r="L454" s="6">
        <f>J454*'Input Data'!AG468</f>
        <v>0</v>
      </c>
      <c r="M454" s="6">
        <f t="shared" si="13"/>
        <v>147.73499999999999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Data'!S469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Data'!S470</f>
        <v>122.4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129.4</v>
      </c>
      <c r="K456" s="6">
        <f>J456*'Input Data'!AF470</f>
        <v>6.4700000000000006</v>
      </c>
      <c r="L456" s="6">
        <f>J456*'Input Data'!AG470</f>
        <v>0</v>
      </c>
      <c r="M456" s="6">
        <f t="shared" si="13"/>
        <v>135.87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Data'!S471</f>
        <v>122.4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141.4</v>
      </c>
      <c r="K457" s="6">
        <f>J457*'Input Data'!AF471</f>
        <v>7.07</v>
      </c>
      <c r="L457" s="6">
        <f>J457*'Input Data'!AG471</f>
        <v>0</v>
      </c>
      <c r="M457" s="6">
        <f t="shared" si="13"/>
        <v>148.47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Data'!S472</f>
        <v>110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134.5</v>
      </c>
      <c r="K458" s="6">
        <f>J458*'Input Data'!AF472</f>
        <v>6.7250000000000005</v>
      </c>
      <c r="L458" s="6">
        <f>J458*'Input Data'!AG472</f>
        <v>0</v>
      </c>
      <c r="M458" s="6">
        <f t="shared" si="13"/>
        <v>141.22499999999999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Data'!S473</f>
        <v>130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143</v>
      </c>
      <c r="K459" s="6">
        <f>J459*'Input Data'!AF473</f>
        <v>7.15</v>
      </c>
      <c r="L459" s="6">
        <f>J459*'Input Data'!AG473</f>
        <v>0</v>
      </c>
      <c r="M459" s="6">
        <f t="shared" si="13"/>
        <v>150.15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Data'!S474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Data'!S475</f>
        <v>124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131</v>
      </c>
      <c r="K461" s="6">
        <f>J461*'Input Data'!AF475</f>
        <v>6.5500000000000007</v>
      </c>
      <c r="L461" s="6">
        <f>J461*'Input Data'!AG475</f>
        <v>0</v>
      </c>
      <c r="M461" s="6">
        <f t="shared" si="13"/>
        <v>137.55000000000001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Data'!S476</f>
        <v>124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143</v>
      </c>
      <c r="K462" s="6">
        <f>J462*'Input Data'!AF476</f>
        <v>7.15</v>
      </c>
      <c r="L462" s="6">
        <f>J462*'Input Data'!AG476</f>
        <v>0</v>
      </c>
      <c r="M462" s="6">
        <f t="shared" si="13"/>
        <v>150.15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Data'!S477</f>
        <v>114.6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139.1</v>
      </c>
      <c r="K463" s="6">
        <f>J463*'Input Data'!AF477</f>
        <v>6.9550000000000001</v>
      </c>
      <c r="L463" s="6">
        <f>J463*'Input Data'!AG477</f>
        <v>0</v>
      </c>
      <c r="M463" s="6">
        <f t="shared" ref="M463:M526" si="15">SUM(J463:L463)</f>
        <v>146.05500000000001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Data'!S478</f>
        <v>110.1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134.6</v>
      </c>
      <c r="K464" s="6">
        <f>J464*'Input Data'!AF478</f>
        <v>6.73</v>
      </c>
      <c r="L464" s="6">
        <f>J464*'Input Data'!AG478</f>
        <v>0</v>
      </c>
      <c r="M464" s="6">
        <f t="shared" si="15"/>
        <v>141.32999999999998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Data'!S479</f>
        <v>130.1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143.1</v>
      </c>
      <c r="K465" s="6">
        <f>J465*'Input Data'!AF479</f>
        <v>7.1550000000000002</v>
      </c>
      <c r="L465" s="6">
        <f>J465*'Input Data'!AG479</f>
        <v>0</v>
      </c>
      <c r="M465" s="6">
        <f t="shared" si="15"/>
        <v>150.255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Data'!S480</f>
        <v>130.1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154.6</v>
      </c>
      <c r="K466" s="6">
        <f>J466*'Input Data'!AF480</f>
        <v>7.73</v>
      </c>
      <c r="L466" s="6">
        <f>J466*'Input Data'!AG480</f>
        <v>0</v>
      </c>
      <c r="M466" s="6">
        <f t="shared" si="15"/>
        <v>162.32999999999998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Data'!S481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Data'!S482</f>
        <v>127.1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134.1</v>
      </c>
      <c r="K468" s="6">
        <f>J468*'Input Data'!AF482</f>
        <v>6.7050000000000001</v>
      </c>
      <c r="L468" s="6">
        <f>J468*'Input Data'!AG482</f>
        <v>0</v>
      </c>
      <c r="M468" s="6">
        <f t="shared" si="15"/>
        <v>140.80500000000001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Data'!S483</f>
        <v>127.1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146.1</v>
      </c>
      <c r="K469" s="6">
        <f>J469*'Input Data'!AF483</f>
        <v>7.3049999999999997</v>
      </c>
      <c r="L469" s="6">
        <f>J469*'Input Data'!AG483</f>
        <v>0</v>
      </c>
      <c r="M469" s="6">
        <f t="shared" si="15"/>
        <v>153.405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Data'!S484</f>
        <v>113.5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138</v>
      </c>
      <c r="K470" s="6">
        <f>J470*'Input Data'!AF484</f>
        <v>6.9</v>
      </c>
      <c r="L470" s="6">
        <f>J470*'Input Data'!AG484</f>
        <v>0</v>
      </c>
      <c r="M470" s="6">
        <f t="shared" si="15"/>
        <v>144.9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Data'!S485</f>
        <v>133.5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146.5</v>
      </c>
      <c r="K471" s="6">
        <f>J471*'Input Data'!AF485</f>
        <v>7.3250000000000002</v>
      </c>
      <c r="L471" s="6">
        <f>J471*'Input Data'!AG485</f>
        <v>0</v>
      </c>
      <c r="M471" s="6">
        <f t="shared" si="15"/>
        <v>153.82499999999999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Data'!S486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Data'!S487</f>
        <v>124.2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131.19999999999999</v>
      </c>
      <c r="K473" s="6">
        <f>J473*'Input Data'!AF487</f>
        <v>6.56</v>
      </c>
      <c r="L473" s="6">
        <f>J473*'Input Data'!AG487</f>
        <v>0</v>
      </c>
      <c r="M473" s="6">
        <f t="shared" si="15"/>
        <v>137.76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Data'!S488</f>
        <v>124.2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155.69999999999999</v>
      </c>
      <c r="K474" s="6">
        <f>J474*'Input Data'!AF488</f>
        <v>7.7850000000000001</v>
      </c>
      <c r="L474" s="6">
        <f>J474*'Input Data'!AG488</f>
        <v>0</v>
      </c>
      <c r="M474" s="6">
        <f t="shared" si="15"/>
        <v>163.48499999999999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Data'!S489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Data'!S490</f>
        <v>125.8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132.80000000000001</v>
      </c>
      <c r="K476" s="6">
        <f>J476*'Input Data'!AF490</f>
        <v>6.6400000000000006</v>
      </c>
      <c r="L476" s="6">
        <f>J476*'Input Data'!AG490</f>
        <v>0</v>
      </c>
      <c r="M476" s="6">
        <f t="shared" si="15"/>
        <v>139.44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Data'!S491</f>
        <v>125.8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144.80000000000001</v>
      </c>
      <c r="K477" s="6">
        <f>J477*'Input Data'!AF491</f>
        <v>7.2400000000000011</v>
      </c>
      <c r="L477" s="6">
        <f>J477*'Input Data'!AG491</f>
        <v>0</v>
      </c>
      <c r="M477" s="6">
        <f t="shared" si="15"/>
        <v>152.04000000000002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Data'!S492</f>
        <v>123.6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130.6</v>
      </c>
      <c r="K478" s="6">
        <f>J478*'Input Data'!AF492</f>
        <v>6.53</v>
      </c>
      <c r="L478" s="6">
        <f>J478*'Input Data'!AG492</f>
        <v>0</v>
      </c>
      <c r="M478" s="6">
        <f t="shared" si="15"/>
        <v>137.13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Data'!S493</f>
        <v>123.6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148.1</v>
      </c>
      <c r="K479" s="6">
        <f>J479*'Input Data'!AF493</f>
        <v>7.4050000000000002</v>
      </c>
      <c r="L479" s="6">
        <f>J479*'Input Data'!AG493</f>
        <v>0</v>
      </c>
      <c r="M479" s="6">
        <f t="shared" si="15"/>
        <v>155.505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Data'!S494</f>
        <v>114.3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127.3</v>
      </c>
      <c r="K480" s="6">
        <f>J480*'Input Data'!AF494</f>
        <v>6.3650000000000002</v>
      </c>
      <c r="L480" s="6">
        <f>J480*'Input Data'!AG494</f>
        <v>0</v>
      </c>
      <c r="M480" s="6">
        <f t="shared" si="15"/>
        <v>133.66499999999999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Data'!S495</f>
        <v>114.3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144.30000000000001</v>
      </c>
      <c r="K481" s="6">
        <f>J481*'Input Data'!AF495</f>
        <v>7.2150000000000007</v>
      </c>
      <c r="L481" s="6">
        <f>J481*'Input Data'!AG495</f>
        <v>0</v>
      </c>
      <c r="M481" s="6">
        <f t="shared" si="15"/>
        <v>151.51500000000001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Data'!S496</f>
        <v>75.3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88.3</v>
      </c>
      <c r="K482" s="6">
        <f>J482*'Input Data'!AF496</f>
        <v>4.415</v>
      </c>
      <c r="L482" s="6">
        <f>J482*'Input Data'!AG496</f>
        <v>0</v>
      </c>
      <c r="M482" s="6">
        <f t="shared" si="15"/>
        <v>92.715000000000003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Data'!S497</f>
        <v>74.599999999999994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104.6</v>
      </c>
      <c r="K483" s="6">
        <f>J483*'Input Data'!AF497</f>
        <v>5.23</v>
      </c>
      <c r="L483" s="6">
        <f>J483*'Input Data'!AG497</f>
        <v>0</v>
      </c>
      <c r="M483" s="6">
        <f t="shared" si="15"/>
        <v>109.83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Data'!S498</f>
        <v>121.1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128.1</v>
      </c>
      <c r="K484" s="6">
        <f>J484*'Input Data'!AF498</f>
        <v>6.4050000000000002</v>
      </c>
      <c r="L484" s="6">
        <f>J484*'Input Data'!AG498</f>
        <v>0</v>
      </c>
      <c r="M484" s="6">
        <f t="shared" si="15"/>
        <v>134.505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Data'!S499</f>
        <v>121.1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140.1</v>
      </c>
      <c r="K485" s="6">
        <f>J485*'Input Data'!AF499</f>
        <v>7.0049999999999999</v>
      </c>
      <c r="L485" s="6">
        <f>J485*'Input Data'!AG499</f>
        <v>0</v>
      </c>
      <c r="M485" s="6">
        <f t="shared" si="15"/>
        <v>147.10499999999999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Data'!S500</f>
        <v>108.1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121.1</v>
      </c>
      <c r="K486" s="6">
        <f>J486*'Input Data'!AF500</f>
        <v>6.0549999999999997</v>
      </c>
      <c r="L486" s="6">
        <f>J486*'Input Data'!AG500</f>
        <v>0</v>
      </c>
      <c r="M486" s="6">
        <f t="shared" si="15"/>
        <v>127.155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Data'!S501</f>
        <v>108.1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132.6</v>
      </c>
      <c r="K487" s="6">
        <f>J487*'Input Data'!AF501</f>
        <v>6.63</v>
      </c>
      <c r="L487" s="6">
        <f>J487*'Input Data'!AG501</f>
        <v>0</v>
      </c>
      <c r="M487" s="6">
        <f t="shared" si="15"/>
        <v>139.22999999999999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Data'!S502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Data'!S503</f>
        <v>111.2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127.7</v>
      </c>
      <c r="K489" s="6">
        <f>J489*'Input Data'!AF503</f>
        <v>6.3850000000000007</v>
      </c>
      <c r="L489" s="6">
        <f>J489*'Input Data'!AG503</f>
        <v>0</v>
      </c>
      <c r="M489" s="6">
        <f t="shared" si="15"/>
        <v>134.08500000000001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Data'!S504</f>
        <v>109.3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125.8</v>
      </c>
      <c r="K490" s="6">
        <f>J490*'Input Data'!AF504</f>
        <v>6.29</v>
      </c>
      <c r="L490" s="6">
        <f>J490*'Input Data'!AG504</f>
        <v>0</v>
      </c>
      <c r="M490" s="6">
        <f t="shared" si="15"/>
        <v>132.09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Data'!S505</f>
        <v>100.9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123.4</v>
      </c>
      <c r="K491" s="6">
        <f>J491*'Input Data'!AF505</f>
        <v>6.1700000000000008</v>
      </c>
      <c r="L491" s="6">
        <f>J491*'Input Data'!AG505</f>
        <v>0</v>
      </c>
      <c r="M491" s="6">
        <f t="shared" si="15"/>
        <v>129.57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Data'!S506</f>
        <v>96.4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118.9</v>
      </c>
      <c r="K492" s="6">
        <f>J492*'Input Data'!AF506</f>
        <v>5.9450000000000003</v>
      </c>
      <c r="L492" s="6">
        <f>J492*'Input Data'!AG506</f>
        <v>0</v>
      </c>
      <c r="M492" s="6">
        <f t="shared" si="15"/>
        <v>124.845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Data'!S507</f>
        <v>85.5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108</v>
      </c>
      <c r="K493" s="6">
        <f>J493*'Input Data'!AF507</f>
        <v>5.4</v>
      </c>
      <c r="L493" s="6">
        <f>J493*'Input Data'!AG507</f>
        <v>0</v>
      </c>
      <c r="M493" s="6">
        <f t="shared" si="15"/>
        <v>113.4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Data'!S508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Data'!S509</f>
        <v>107.9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124.4</v>
      </c>
      <c r="K495" s="6">
        <f>J495*'Input Data'!AF509</f>
        <v>6.2200000000000006</v>
      </c>
      <c r="L495" s="6">
        <f>J495*'Input Data'!AG509</f>
        <v>0</v>
      </c>
      <c r="M495" s="6">
        <f t="shared" si="15"/>
        <v>130.62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Data'!S510</f>
        <v>99.7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122.2</v>
      </c>
      <c r="K496" s="6">
        <f>J496*'Input Data'!AF510</f>
        <v>6.11</v>
      </c>
      <c r="L496" s="6">
        <f>J496*'Input Data'!AG510</f>
        <v>0</v>
      </c>
      <c r="M496" s="6">
        <f t="shared" si="15"/>
        <v>128.31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Data'!S511</f>
        <v>95.2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117.7</v>
      </c>
      <c r="K497" s="6">
        <f>J497*'Input Data'!AF511</f>
        <v>5.8850000000000007</v>
      </c>
      <c r="L497" s="6">
        <f>J497*'Input Data'!AG511</f>
        <v>0</v>
      </c>
      <c r="M497" s="6">
        <f t="shared" si="15"/>
        <v>123.58500000000001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Data'!S512</f>
        <v>104.6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127.1</v>
      </c>
      <c r="K498" s="6">
        <f>J498*'Input Data'!AF512</f>
        <v>6.3550000000000004</v>
      </c>
      <c r="L498" s="6">
        <f>J498*'Input Data'!AG512</f>
        <v>0</v>
      </c>
      <c r="M498" s="6">
        <f t="shared" si="15"/>
        <v>133.45499999999998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Data'!S513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Data'!S514</f>
        <v>108.8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125.3</v>
      </c>
      <c r="K500" s="6">
        <f>J500*'Input Data'!AF514</f>
        <v>6.2650000000000006</v>
      </c>
      <c r="L500" s="6">
        <f>J500*'Input Data'!AG514</f>
        <v>0</v>
      </c>
      <c r="M500" s="6">
        <f t="shared" si="15"/>
        <v>131.565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Data'!S515</f>
        <v>96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118.5</v>
      </c>
      <c r="K501" s="6">
        <f>J501*'Input Data'!AF515</f>
        <v>5.9250000000000007</v>
      </c>
      <c r="L501" s="6">
        <f>J501*'Input Data'!AG515</f>
        <v>0</v>
      </c>
      <c r="M501" s="6">
        <f t="shared" si="15"/>
        <v>124.425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Data'!S516</f>
        <v>114.7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137.19999999999999</v>
      </c>
      <c r="K502" s="6">
        <f>J502*'Input Data'!AF516</f>
        <v>6.8599999999999994</v>
      </c>
      <c r="L502" s="6">
        <f>J502*'Input Data'!AG516</f>
        <v>0</v>
      </c>
      <c r="M502" s="6">
        <f t="shared" si="15"/>
        <v>144.06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Data'!S517</f>
        <v>107.8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124.3</v>
      </c>
      <c r="K503" s="6">
        <f>J503*'Input Data'!AF517</f>
        <v>6.2149999999999999</v>
      </c>
      <c r="L503" s="6">
        <f>J503*'Input Data'!AG517</f>
        <v>0</v>
      </c>
      <c r="M503" s="6">
        <f t="shared" si="15"/>
        <v>130.51499999999999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Data'!S518</f>
        <v>108.1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124.6</v>
      </c>
      <c r="K504" s="6">
        <f>J504*'Input Data'!AF518</f>
        <v>6.23</v>
      </c>
      <c r="L504" s="6">
        <f>J504*'Input Data'!AG518</f>
        <v>0</v>
      </c>
      <c r="M504" s="6">
        <f t="shared" si="15"/>
        <v>130.82999999999998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Data'!S519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Data'!S520</f>
        <v>107.6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124.1</v>
      </c>
      <c r="K506" s="6">
        <f>J506*'Input Data'!AF520</f>
        <v>6.2050000000000001</v>
      </c>
      <c r="L506" s="6">
        <f>J506*'Input Data'!AG520</f>
        <v>0</v>
      </c>
      <c r="M506" s="6">
        <f t="shared" si="15"/>
        <v>130.30500000000001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Data'!S521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Data'!S522</f>
        <v>107.7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124.2</v>
      </c>
      <c r="K508" s="6">
        <f>J508*'Input Data'!AF522</f>
        <v>6.2100000000000009</v>
      </c>
      <c r="L508" s="6">
        <f>J508*'Input Data'!AG522</f>
        <v>0</v>
      </c>
      <c r="M508" s="6">
        <f t="shared" si="15"/>
        <v>130.41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Data'!S523</f>
        <v>95.1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117.6</v>
      </c>
      <c r="K509" s="6">
        <f>J509*'Input Data'!AF523</f>
        <v>5.88</v>
      </c>
      <c r="L509" s="6">
        <f>J509*'Input Data'!AG523</f>
        <v>0</v>
      </c>
      <c r="M509" s="6">
        <f t="shared" si="15"/>
        <v>123.47999999999999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Data'!S524</f>
        <v>91.1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113.6</v>
      </c>
      <c r="K510" s="6">
        <f>J510*'Input Data'!AF524</f>
        <v>5.68</v>
      </c>
      <c r="L510" s="6">
        <f>J510*'Input Data'!AG524</f>
        <v>0</v>
      </c>
      <c r="M510" s="6">
        <f t="shared" si="15"/>
        <v>119.28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Data'!S525</f>
        <v>107.7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111.7</v>
      </c>
      <c r="K511" s="6">
        <f>J511*'Input Data'!AF525</f>
        <v>5.5850000000000009</v>
      </c>
      <c r="L511" s="6">
        <f>J511*'Input Data'!AG525</f>
        <v>0</v>
      </c>
      <c r="M511" s="6">
        <f t="shared" si="15"/>
        <v>117.285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Data'!S526</f>
        <v>107.7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124.2</v>
      </c>
      <c r="K512" s="6">
        <f>J512*'Input Data'!AF526</f>
        <v>6.2100000000000009</v>
      </c>
      <c r="L512" s="6">
        <f>J512*'Input Data'!AG526</f>
        <v>0</v>
      </c>
      <c r="M512" s="6">
        <f t="shared" si="15"/>
        <v>130.41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Data'!S527</f>
        <v>107.7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111.7</v>
      </c>
      <c r="K513" s="6">
        <f>J513*'Input Data'!AF527</f>
        <v>5.5850000000000009</v>
      </c>
      <c r="L513" s="6">
        <f>J513*'Input Data'!AG527</f>
        <v>0</v>
      </c>
      <c r="M513" s="6">
        <f t="shared" si="15"/>
        <v>117.285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Data'!S528</f>
        <v>107.7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124.2</v>
      </c>
      <c r="K514" s="6">
        <f>J514*'Input Data'!AF528</f>
        <v>6.2100000000000009</v>
      </c>
      <c r="L514" s="6">
        <f>J514*'Input Data'!AG528</f>
        <v>0</v>
      </c>
      <c r="M514" s="6">
        <f t="shared" si="15"/>
        <v>130.41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Data'!S529</f>
        <v>99.6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122.1</v>
      </c>
      <c r="K515" s="6">
        <f>J515*'Input Data'!AF529</f>
        <v>6.1050000000000004</v>
      </c>
      <c r="L515" s="6">
        <f>J515*'Input Data'!AG529</f>
        <v>0</v>
      </c>
      <c r="M515" s="6">
        <f t="shared" si="15"/>
        <v>128.20499999999998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Data'!S530</f>
        <v>95.1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107.8</v>
      </c>
      <c r="K516" s="6">
        <f>J516*'Input Data'!AF530</f>
        <v>5.3900000000000006</v>
      </c>
      <c r="L516" s="6">
        <f>J516*'Input Data'!AG530</f>
        <v>0</v>
      </c>
      <c r="M516" s="6">
        <f t="shared" si="15"/>
        <v>113.19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Data'!S531</f>
        <v>95.1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117.6</v>
      </c>
      <c r="K517" s="6">
        <f>J517*'Input Data'!AF531</f>
        <v>5.88</v>
      </c>
      <c r="L517" s="6">
        <f>J517*'Input Data'!AG531</f>
        <v>0</v>
      </c>
      <c r="M517" s="6">
        <f t="shared" si="15"/>
        <v>123.47999999999999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Data'!S532</f>
        <v>88.3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110.8</v>
      </c>
      <c r="K518" s="6">
        <f>J518*'Input Data'!AF532</f>
        <v>5.54</v>
      </c>
      <c r="L518" s="6">
        <f>J518*'Input Data'!AG532</f>
        <v>0</v>
      </c>
      <c r="M518" s="6">
        <f t="shared" si="15"/>
        <v>116.34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Data'!S533</f>
        <v>115.1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127.8</v>
      </c>
      <c r="K519" s="6">
        <f>J519*'Input Data'!AF533</f>
        <v>6.3900000000000006</v>
      </c>
      <c r="L519" s="6">
        <f>J519*'Input Data'!AG533</f>
        <v>0</v>
      </c>
      <c r="M519" s="6">
        <f t="shared" si="15"/>
        <v>134.19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Data'!S534</f>
        <v>115.1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137.6</v>
      </c>
      <c r="K520" s="6">
        <f>J520*'Input Data'!AF534</f>
        <v>6.88</v>
      </c>
      <c r="L520" s="6">
        <f>J520*'Input Data'!AG534</f>
        <v>0</v>
      </c>
      <c r="M520" s="6">
        <f t="shared" si="15"/>
        <v>144.47999999999999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Data'!S535</f>
        <v>91.1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113.6</v>
      </c>
      <c r="K521" s="6">
        <f>J521*'Input Data'!AF535</f>
        <v>5.68</v>
      </c>
      <c r="L521" s="6">
        <f>J521*'Input Data'!AG535</f>
        <v>0</v>
      </c>
      <c r="M521" s="6">
        <f t="shared" si="15"/>
        <v>119.28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Data'!S536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Data'!S537</f>
        <v>103.8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123.2</v>
      </c>
      <c r="K523" s="6">
        <f>J523*'Input Data'!AF537</f>
        <v>18.48</v>
      </c>
      <c r="L523" s="6">
        <f>J523*'Input Data'!AG537</f>
        <v>0</v>
      </c>
      <c r="M523" s="6">
        <f t="shared" si="15"/>
        <v>141.68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Data'!S538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Data'!S539</f>
        <v>106.5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110.5</v>
      </c>
      <c r="K525" s="6">
        <f>J525*'Input Data'!AF539</f>
        <v>14.365</v>
      </c>
      <c r="L525" s="6">
        <f>J525*'Input Data'!AG539</f>
        <v>0</v>
      </c>
      <c r="M525" s="6">
        <f t="shared" si="15"/>
        <v>124.86499999999999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Data'!S540</f>
        <v>106.5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119.5</v>
      </c>
      <c r="K526" s="6">
        <f>J526*'Input Data'!AF540</f>
        <v>15.535</v>
      </c>
      <c r="L526" s="6">
        <f>J526*'Input Data'!AG540</f>
        <v>0</v>
      </c>
      <c r="M526" s="6">
        <f t="shared" si="15"/>
        <v>135.035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Data'!S541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Data'!S542</f>
        <v>106.6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110.6</v>
      </c>
      <c r="K528" s="6">
        <f>J528*'Input Data'!AF542</f>
        <v>14.378</v>
      </c>
      <c r="L528" s="6">
        <f>J528*'Input Data'!AG542</f>
        <v>0</v>
      </c>
      <c r="M528" s="6">
        <f t="shared" si="17"/>
        <v>124.97799999999999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Data'!S543</f>
        <v>106.6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119.6</v>
      </c>
      <c r="K529" s="6">
        <f>J529*'Input Data'!AF543</f>
        <v>15.548</v>
      </c>
      <c r="L529" s="6">
        <f>J529*'Input Data'!AG543</f>
        <v>0</v>
      </c>
      <c r="M529" s="6">
        <f t="shared" si="17"/>
        <v>135.148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Data'!S544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Data'!S545</f>
        <v>98.5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102.5</v>
      </c>
      <c r="K531" s="6">
        <f>J531*'Input Data'!AF545</f>
        <v>13.325000000000001</v>
      </c>
      <c r="L531" s="6">
        <f>J531*'Input Data'!AG545</f>
        <v>0</v>
      </c>
      <c r="M531" s="6">
        <f t="shared" si="17"/>
        <v>115.825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Data'!S546</f>
        <v>98.5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111.5</v>
      </c>
      <c r="K532" s="6">
        <f>J532*'Input Data'!AF546</f>
        <v>14.495000000000001</v>
      </c>
      <c r="L532" s="6">
        <f>J532*'Input Data'!AG546</f>
        <v>0</v>
      </c>
      <c r="M532" s="6">
        <f t="shared" si="17"/>
        <v>125.995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Data'!S547</f>
        <v>90.9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109.9</v>
      </c>
      <c r="K533" s="6">
        <f>J533*'Input Data'!AF547</f>
        <v>14.287000000000001</v>
      </c>
      <c r="L533" s="6">
        <f>J533*'Input Data'!AG547</f>
        <v>0</v>
      </c>
      <c r="M533" s="6">
        <f t="shared" si="17"/>
        <v>124.18700000000001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Data'!S548</f>
        <v>86.4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105.4</v>
      </c>
      <c r="K534" s="6">
        <f>J534*'Input Data'!AF548</f>
        <v>13.702000000000002</v>
      </c>
      <c r="L534" s="6">
        <f>J534*'Input Data'!AG548</f>
        <v>0</v>
      </c>
      <c r="M534" s="6">
        <f t="shared" si="17"/>
        <v>119.102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Data'!S549</f>
        <v>81.400000000000006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100.4</v>
      </c>
      <c r="K535" s="6">
        <f>J535*'Input Data'!AF549</f>
        <v>13.052000000000001</v>
      </c>
      <c r="L535" s="6">
        <f>J535*'Input Data'!AG549</f>
        <v>0</v>
      </c>
      <c r="M535" s="6">
        <f t="shared" si="17"/>
        <v>113.45200000000001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Data'!S550</f>
        <v>139.80000000000001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158.80000000000001</v>
      </c>
      <c r="K536" s="6">
        <f>J536*'Input Data'!AF550</f>
        <v>20.644000000000002</v>
      </c>
      <c r="L536" s="6">
        <f>J536*'Input Data'!AG550</f>
        <v>0</v>
      </c>
      <c r="M536" s="6">
        <f t="shared" si="17"/>
        <v>179.44400000000002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Data'!S551</f>
        <v>67.900000000000006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86.9</v>
      </c>
      <c r="K537" s="6">
        <f>J537*'Input Data'!AF551</f>
        <v>11.297000000000001</v>
      </c>
      <c r="L537" s="6">
        <f>J537*'Input Data'!AG551</f>
        <v>0</v>
      </c>
      <c r="M537" s="6">
        <f t="shared" si="17"/>
        <v>98.197000000000003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Data'!S552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Data'!S553</f>
        <v>100.4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104.4</v>
      </c>
      <c r="K539" s="6">
        <f>J539*'Input Data'!AF553</f>
        <v>13.572000000000001</v>
      </c>
      <c r="L539" s="6">
        <f>J539*'Input Data'!AG553</f>
        <v>0</v>
      </c>
      <c r="M539" s="6">
        <f t="shared" si="17"/>
        <v>117.97200000000001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Data'!S554</f>
        <v>100.4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113.4</v>
      </c>
      <c r="K540" s="6">
        <f>J540*'Input Data'!AF554</f>
        <v>14.742000000000001</v>
      </c>
      <c r="L540" s="6">
        <f>J540*'Input Data'!AG554</f>
        <v>0</v>
      </c>
      <c r="M540" s="6">
        <f t="shared" si="17"/>
        <v>128.142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Data'!S555</f>
        <v>92.2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111.2</v>
      </c>
      <c r="K541" s="6">
        <f>J541*'Input Data'!AF555</f>
        <v>14.456000000000001</v>
      </c>
      <c r="L541" s="6">
        <f>J541*'Input Data'!AG555</f>
        <v>0</v>
      </c>
      <c r="M541" s="6">
        <f t="shared" si="17"/>
        <v>125.65600000000001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Data'!S556</f>
        <v>87.7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106.7</v>
      </c>
      <c r="K542" s="6">
        <f>J542*'Input Data'!AF556</f>
        <v>13.871</v>
      </c>
      <c r="L542" s="6">
        <f>J542*'Input Data'!AG556</f>
        <v>0</v>
      </c>
      <c r="M542" s="6">
        <f t="shared" si="17"/>
        <v>120.571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Data'!S557</f>
        <v>100.8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119.8</v>
      </c>
      <c r="K543" s="6">
        <f>J543*'Input Data'!AF557</f>
        <v>15.574</v>
      </c>
      <c r="L543" s="6">
        <f>J543*'Input Data'!AG557</f>
        <v>0</v>
      </c>
      <c r="M543" s="6">
        <f t="shared" si="17"/>
        <v>135.374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Data'!S558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Data'!S559</f>
        <v>107.3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111.3</v>
      </c>
      <c r="K545" s="6">
        <f>J545*'Input Data'!AF559</f>
        <v>14.468999999999999</v>
      </c>
      <c r="L545" s="6">
        <f>J545*'Input Data'!AG559</f>
        <v>0</v>
      </c>
      <c r="M545" s="6">
        <f t="shared" si="17"/>
        <v>125.76899999999999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Data'!S560</f>
        <v>107.3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120.3</v>
      </c>
      <c r="K546" s="6">
        <f>J546*'Input Data'!AF560</f>
        <v>15.638999999999999</v>
      </c>
      <c r="L546" s="6">
        <f>J546*'Input Data'!AG560</f>
        <v>0</v>
      </c>
      <c r="M546" s="6">
        <f t="shared" si="17"/>
        <v>135.93899999999999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Data'!S561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Data'!S562</f>
        <v>101.1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105.1</v>
      </c>
      <c r="K548" s="6">
        <f>J548*'Input Data'!AF562</f>
        <v>13.663</v>
      </c>
      <c r="L548" s="6">
        <f>J548*'Input Data'!AG562</f>
        <v>0</v>
      </c>
      <c r="M548" s="6">
        <f t="shared" si="17"/>
        <v>118.76299999999999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Data'!S563</f>
        <v>101.1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114.1</v>
      </c>
      <c r="K549" s="6">
        <f>J549*'Input Data'!AF563</f>
        <v>14.833</v>
      </c>
      <c r="L549" s="6">
        <f>J549*'Input Data'!AG563</f>
        <v>0</v>
      </c>
      <c r="M549" s="6">
        <f t="shared" si="17"/>
        <v>128.93299999999999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Data'!S564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Data'!S565</f>
        <v>106.7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110.7</v>
      </c>
      <c r="K551" s="6">
        <f>J551*'Input Data'!AF565</f>
        <v>14.391</v>
      </c>
      <c r="L551" s="6">
        <f>J551*'Input Data'!AG565</f>
        <v>0</v>
      </c>
      <c r="M551" s="6">
        <f t="shared" si="17"/>
        <v>125.09100000000001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Data'!S566</f>
        <v>106.7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119.7</v>
      </c>
      <c r="K552" s="6">
        <f>J552*'Input Data'!AF566</f>
        <v>15.561000000000002</v>
      </c>
      <c r="L552" s="6">
        <f>J552*'Input Data'!AG566</f>
        <v>0</v>
      </c>
      <c r="M552" s="6">
        <f t="shared" si="17"/>
        <v>135.261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Data'!S567</f>
        <v>80.5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99.5</v>
      </c>
      <c r="K553" s="6">
        <f>J553*'Input Data'!AF567</f>
        <v>12.935</v>
      </c>
      <c r="L553" s="6">
        <f>J553*'Input Data'!AG567</f>
        <v>0</v>
      </c>
      <c r="M553" s="6">
        <f t="shared" si="17"/>
        <v>112.435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Data'!S568</f>
        <v>91.5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110.5</v>
      </c>
      <c r="K554" s="6">
        <f>J554*'Input Data'!AF568</f>
        <v>14.365</v>
      </c>
      <c r="L554" s="6">
        <f>J554*'Input Data'!AG568</f>
        <v>0</v>
      </c>
      <c r="M554" s="6">
        <f t="shared" si="17"/>
        <v>124.86499999999999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Data'!S569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Data'!S570</f>
        <v>106.9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110.9</v>
      </c>
      <c r="K556" s="6">
        <f>J556*'Input Data'!AF570</f>
        <v>14.417000000000002</v>
      </c>
      <c r="L556" s="6">
        <f>J556*'Input Data'!AG570</f>
        <v>0</v>
      </c>
      <c r="M556" s="6">
        <f t="shared" si="17"/>
        <v>125.31700000000001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Data'!S571</f>
        <v>106.9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119.9</v>
      </c>
      <c r="K557" s="6">
        <f>J557*'Input Data'!AF571</f>
        <v>15.587000000000002</v>
      </c>
      <c r="L557" s="6">
        <f>J557*'Input Data'!AG571</f>
        <v>0</v>
      </c>
      <c r="M557" s="6">
        <f t="shared" si="17"/>
        <v>135.48699999999999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Data'!S572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Data'!S573</f>
        <v>110.4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114.4</v>
      </c>
      <c r="K559" s="6">
        <f>J559*'Input Data'!AF573</f>
        <v>14.872000000000002</v>
      </c>
      <c r="L559" s="6">
        <f>J559*'Input Data'!AG573</f>
        <v>0</v>
      </c>
      <c r="M559" s="6">
        <f t="shared" si="17"/>
        <v>129.27200000000002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Data'!S574</f>
        <v>110.4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123.4</v>
      </c>
      <c r="K560" s="6">
        <f>J560*'Input Data'!AF574</f>
        <v>16.042000000000002</v>
      </c>
      <c r="L560" s="6">
        <f>J560*'Input Data'!AG574</f>
        <v>0</v>
      </c>
      <c r="M560" s="6">
        <f t="shared" si="17"/>
        <v>139.44200000000001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Data'!S575</f>
        <v>97.4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116.4</v>
      </c>
      <c r="K561" s="6">
        <f>J561*'Input Data'!AF575</f>
        <v>15.132000000000001</v>
      </c>
      <c r="L561" s="6">
        <f>J561*'Input Data'!AG575</f>
        <v>0</v>
      </c>
      <c r="M561" s="6">
        <f t="shared" si="17"/>
        <v>131.53200000000001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Data'!S576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Data'!S577</f>
        <v>110.4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123.4</v>
      </c>
      <c r="K563" s="6">
        <f>J563*'Input Data'!AF577</f>
        <v>16.042000000000002</v>
      </c>
      <c r="L563" s="6">
        <f>J563*'Input Data'!AG577</f>
        <v>0</v>
      </c>
      <c r="M563" s="6">
        <f t="shared" si="17"/>
        <v>139.44200000000001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Data'!S578</f>
        <v>102.1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121.1</v>
      </c>
      <c r="K564" s="6">
        <f>J564*'Input Data'!AF578</f>
        <v>15.743</v>
      </c>
      <c r="L564" s="6">
        <f>J564*'Input Data'!AG578</f>
        <v>0</v>
      </c>
      <c r="M564" s="6">
        <f t="shared" si="17"/>
        <v>136.84299999999999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Data'!S579</f>
        <v>97.6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116.6</v>
      </c>
      <c r="K565" s="6">
        <f>J565*'Input Data'!AF579</f>
        <v>15.157999999999999</v>
      </c>
      <c r="L565" s="6">
        <f>J565*'Input Data'!AG579</f>
        <v>0</v>
      </c>
      <c r="M565" s="6">
        <f t="shared" si="17"/>
        <v>131.75799999999998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Data'!S580</f>
        <v>117.6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136.6</v>
      </c>
      <c r="K566" s="6">
        <f>J566*'Input Data'!AF580</f>
        <v>17.757999999999999</v>
      </c>
      <c r="L566" s="6">
        <f>J566*'Input Data'!AG580</f>
        <v>0</v>
      </c>
      <c r="M566" s="6">
        <f t="shared" si="17"/>
        <v>154.358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Data'!S581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Data'!S582</f>
        <v>107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111</v>
      </c>
      <c r="K568" s="6">
        <f>J568*'Input Data'!AF582</f>
        <v>14.43</v>
      </c>
      <c r="L568" s="6">
        <f>J568*'Input Data'!AG582</f>
        <v>0</v>
      </c>
      <c r="M568" s="6">
        <f t="shared" si="17"/>
        <v>125.43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Data'!S583</f>
        <v>107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120</v>
      </c>
      <c r="K569" s="6">
        <f>J569*'Input Data'!AF583</f>
        <v>15.600000000000001</v>
      </c>
      <c r="L569" s="6">
        <f>J569*'Input Data'!AG583</f>
        <v>0</v>
      </c>
      <c r="M569" s="6">
        <f t="shared" si="17"/>
        <v>135.6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Data'!S584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Data'!S585</f>
        <v>111.8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115.8</v>
      </c>
      <c r="K571" s="6">
        <f>J571*'Input Data'!AF585</f>
        <v>15.054</v>
      </c>
      <c r="L571" s="6">
        <f>J571*'Input Data'!AG585</f>
        <v>0</v>
      </c>
      <c r="M571" s="6">
        <f t="shared" si="17"/>
        <v>130.85399999999998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Data'!S586</f>
        <v>111.8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124.8</v>
      </c>
      <c r="K572" s="6">
        <f>J572*'Input Data'!AF586</f>
        <v>16.224</v>
      </c>
      <c r="L572" s="6">
        <f>J572*'Input Data'!AG586</f>
        <v>0</v>
      </c>
      <c r="M572" s="6">
        <f t="shared" si="17"/>
        <v>141.024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Data'!S587</f>
        <v>103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122</v>
      </c>
      <c r="K573" s="6">
        <f>J573*'Input Data'!AF587</f>
        <v>15.860000000000001</v>
      </c>
      <c r="L573" s="6">
        <f>J573*'Input Data'!AG587</f>
        <v>0</v>
      </c>
      <c r="M573" s="6">
        <f t="shared" si="17"/>
        <v>137.86000000000001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Data'!S588</f>
        <v>98.5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117.5</v>
      </c>
      <c r="K574" s="6">
        <f>J574*'Input Data'!AF588</f>
        <v>15.275</v>
      </c>
      <c r="L574" s="6">
        <f>J574*'Input Data'!AG588</f>
        <v>0</v>
      </c>
      <c r="M574" s="6">
        <f t="shared" si="17"/>
        <v>132.77500000000001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Data'!S589</f>
        <v>118.5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137.5</v>
      </c>
      <c r="K575" s="6">
        <f>J575*'Input Data'!AF589</f>
        <v>17.875</v>
      </c>
      <c r="L575" s="6">
        <f>J575*'Input Data'!AG589</f>
        <v>0</v>
      </c>
      <c r="M575" s="6">
        <f t="shared" si="17"/>
        <v>155.375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Data'!S590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Data'!S591</f>
        <v>100.3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113.3</v>
      </c>
      <c r="K577" s="6">
        <f>J577*'Input Data'!AF591</f>
        <v>14.729000000000001</v>
      </c>
      <c r="L577" s="6">
        <f>J577*'Input Data'!AG591</f>
        <v>0</v>
      </c>
      <c r="M577" s="6">
        <f t="shared" si="17"/>
        <v>128.029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Data'!S592</f>
        <v>87.5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106.5</v>
      </c>
      <c r="K578" s="6">
        <f>J578*'Input Data'!AF592</f>
        <v>13.845000000000001</v>
      </c>
      <c r="L578" s="6">
        <f>J578*'Input Data'!AG592</f>
        <v>0</v>
      </c>
      <c r="M578" s="6">
        <f t="shared" si="17"/>
        <v>120.345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Data'!S593</f>
        <v>102.8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121.8</v>
      </c>
      <c r="K579" s="6">
        <f>J579*'Input Data'!AF593</f>
        <v>15.834</v>
      </c>
      <c r="L579" s="6">
        <f>J579*'Input Data'!AG593</f>
        <v>0</v>
      </c>
      <c r="M579" s="6">
        <f t="shared" si="17"/>
        <v>137.63399999999999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Data'!S594</f>
        <v>106.9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110.9</v>
      </c>
      <c r="K580" s="6">
        <f>J580*'Input Data'!AF594</f>
        <v>14.417000000000002</v>
      </c>
      <c r="L580" s="6">
        <f>J580*'Input Data'!AG594</f>
        <v>0</v>
      </c>
      <c r="M580" s="6">
        <f t="shared" si="17"/>
        <v>125.31700000000001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Data'!S595</f>
        <v>106.9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119.9</v>
      </c>
      <c r="K581" s="6">
        <f>J581*'Input Data'!AF595</f>
        <v>15.587000000000002</v>
      </c>
      <c r="L581" s="6">
        <f>J581*'Input Data'!AG595</f>
        <v>0</v>
      </c>
      <c r="M581" s="6">
        <f t="shared" si="17"/>
        <v>135.48699999999999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Data'!S596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Data'!S597</f>
        <v>108.6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112.6</v>
      </c>
      <c r="K583" s="6">
        <f>J583*'Input Data'!AF597</f>
        <v>14.638</v>
      </c>
      <c r="L583" s="6">
        <f>J583*'Input Data'!AG597</f>
        <v>0</v>
      </c>
      <c r="M583" s="6">
        <f t="shared" si="17"/>
        <v>127.238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Data'!S598</f>
        <v>108.6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121.6</v>
      </c>
      <c r="K584" s="6">
        <f>J584*'Input Data'!AF598</f>
        <v>15.808</v>
      </c>
      <c r="L584" s="6">
        <f>J584*'Input Data'!AG598</f>
        <v>0</v>
      </c>
      <c r="M584" s="6">
        <f t="shared" si="17"/>
        <v>137.40799999999999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Data'!S599</f>
        <v>110.5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114.5</v>
      </c>
      <c r="K585" s="6">
        <f>J585*'Input Data'!AF599</f>
        <v>14.885</v>
      </c>
      <c r="L585" s="6">
        <f>J585*'Input Data'!AG599</f>
        <v>0</v>
      </c>
      <c r="M585" s="6">
        <f t="shared" si="17"/>
        <v>129.38499999999999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Data'!S600</f>
        <v>110.5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123.5</v>
      </c>
      <c r="K586" s="6">
        <f>J586*'Input Data'!AF600</f>
        <v>16.055</v>
      </c>
      <c r="L586" s="6">
        <f>J586*'Input Data'!AG600</f>
        <v>0</v>
      </c>
      <c r="M586" s="6">
        <f t="shared" si="17"/>
        <v>139.55500000000001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Data'!S601</f>
        <v>117.3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136.30000000000001</v>
      </c>
      <c r="K587" s="6">
        <f>J587*'Input Data'!AF601</f>
        <v>17.719000000000001</v>
      </c>
      <c r="L587" s="6">
        <f>J587*'Input Data'!AG601</f>
        <v>0</v>
      </c>
      <c r="M587" s="6">
        <f t="shared" si="17"/>
        <v>154.01900000000001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Data'!S602</f>
        <v>123.8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142.80000000000001</v>
      </c>
      <c r="K588" s="6">
        <f>J588*'Input Data'!AF602</f>
        <v>18.564000000000004</v>
      </c>
      <c r="L588" s="6">
        <f>J588*'Input Data'!AG602</f>
        <v>0</v>
      </c>
      <c r="M588" s="6">
        <f t="shared" si="17"/>
        <v>161.364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Data'!S603</f>
        <v>103.8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122.8</v>
      </c>
      <c r="K589" s="6">
        <f>J589*'Input Data'!AF603</f>
        <v>15.964</v>
      </c>
      <c r="L589" s="6">
        <f>J589*'Input Data'!AG603</f>
        <v>0</v>
      </c>
      <c r="M589" s="6">
        <f t="shared" si="17"/>
        <v>138.76400000000001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Data'!S604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Data'!S605</f>
        <v>102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1" si="18">SUM(E591:I591)</f>
        <v>106</v>
      </c>
      <c r="K591" s="6">
        <f>J591*'Input Data'!AF605</f>
        <v>13.780000000000001</v>
      </c>
      <c r="L591" s="6">
        <f>J591*'Input Data'!AG605</f>
        <v>0</v>
      </c>
      <c r="M591" s="6">
        <f t="shared" ref="M591:M601" si="19">SUM(J591:L591)</f>
        <v>119.78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Data'!S606</f>
        <v>102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115</v>
      </c>
      <c r="K592" s="6">
        <f>J592*'Input Data'!AF606</f>
        <v>14.950000000000001</v>
      </c>
      <c r="L592" s="6">
        <f>J592*'Input Data'!AG606</f>
        <v>0</v>
      </c>
      <c r="M592" s="6">
        <f t="shared" si="19"/>
        <v>129.94999999999999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Data'!S607</f>
        <v>93.5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112.5</v>
      </c>
      <c r="K593" s="6">
        <f>J593*'Input Data'!AF607</f>
        <v>14.625</v>
      </c>
      <c r="L593" s="6">
        <f>J593*'Input Data'!AG607</f>
        <v>0</v>
      </c>
      <c r="M593" s="6">
        <f t="shared" si="19"/>
        <v>127.125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Data'!S608</f>
        <v>89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108</v>
      </c>
      <c r="K594" s="6">
        <f>J594*'Input Data'!AF608</f>
        <v>14.040000000000001</v>
      </c>
      <c r="L594" s="6">
        <f>J594*'Input Data'!AG608</f>
        <v>0</v>
      </c>
      <c r="M594" s="6">
        <f t="shared" si="19"/>
        <v>122.04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Data'!S609</f>
        <v>115.7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134.69999999999999</v>
      </c>
      <c r="K595" s="6">
        <f>J595*'Input Data'!AF609</f>
        <v>17.510999999999999</v>
      </c>
      <c r="L595" s="6">
        <f>J595*'Input Data'!AG609</f>
        <v>0</v>
      </c>
      <c r="M595" s="6">
        <f t="shared" si="19"/>
        <v>152.21099999999998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Data'!S610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Data'!S611</f>
        <v>102.1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106.1</v>
      </c>
      <c r="K597" s="6">
        <f>J597*'Input Data'!AF611</f>
        <v>13.792999999999999</v>
      </c>
      <c r="L597" s="6">
        <f>J597*'Input Data'!AG611</f>
        <v>0</v>
      </c>
      <c r="M597" s="6">
        <f t="shared" si="19"/>
        <v>119.893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Data'!S612</f>
        <v>102.1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115.1</v>
      </c>
      <c r="K598" s="6">
        <f>J598*'Input Data'!AF612</f>
        <v>14.962999999999999</v>
      </c>
      <c r="L598" s="6">
        <f>J598*'Input Data'!AG612</f>
        <v>0</v>
      </c>
      <c r="M598" s="6">
        <f t="shared" si="19"/>
        <v>130.06299999999999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Data'!S613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Data'!S614</f>
        <v>102.5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106.5</v>
      </c>
      <c r="K600" s="6">
        <f>J600*'Input Data'!AF614</f>
        <v>13.845000000000001</v>
      </c>
      <c r="L600" s="6">
        <f>J600*'Input Data'!AG614</f>
        <v>0</v>
      </c>
      <c r="M600" s="6">
        <f t="shared" si="19"/>
        <v>120.345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Data'!S615</f>
        <v>102.5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115.5</v>
      </c>
      <c r="K601" s="6">
        <f>J601*'Input Data'!AF615</f>
        <v>15.015000000000001</v>
      </c>
      <c r="L601" s="6">
        <f>J601*'Input Data'!AG615</f>
        <v>0</v>
      </c>
      <c r="M601" s="6">
        <f t="shared" si="19"/>
        <v>130.51499999999999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Data'!S616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ref="J602:J608" si="20">SUM(E602:I602)</f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ref="M602:M608" si="21">SUM(J602:L602)</f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Data'!S617</f>
        <v>116.3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si="20"/>
        <v>129.30000000000001</v>
      </c>
      <c r="K603" s="6">
        <f>J603*'Input Data'!AF617</f>
        <v>16.809000000000001</v>
      </c>
      <c r="L603" s="6">
        <f>J603*'Input Data'!AG617</f>
        <v>0</v>
      </c>
      <c r="M603" s="6">
        <f t="shared" si="21"/>
        <v>146.10900000000001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Data'!S618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Data'!S619</f>
        <v>100.5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113.5</v>
      </c>
      <c r="K605" s="6">
        <f>J605*'Input Data'!AF619</f>
        <v>14.755000000000001</v>
      </c>
      <c r="L605" s="6">
        <f>J605*'Input Data'!AG619</f>
        <v>0</v>
      </c>
      <c r="M605" s="6">
        <f t="shared" si="21"/>
        <v>128.255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Data'!S620</f>
        <v>91.2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110.2</v>
      </c>
      <c r="K606" s="6">
        <f>J606*'Input Data'!AF620</f>
        <v>14.326000000000001</v>
      </c>
      <c r="L606" s="6">
        <f>J606*'Input Data'!AG620</f>
        <v>0</v>
      </c>
      <c r="M606" s="6">
        <f t="shared" si="21"/>
        <v>124.52600000000001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Data'!S621</f>
        <v>86.7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105.7</v>
      </c>
      <c r="K607" s="6">
        <f>J607*'Input Data'!AF621</f>
        <v>13.741000000000001</v>
      </c>
      <c r="L607" s="6">
        <f>J607*'Input Data'!AG621</f>
        <v>0</v>
      </c>
      <c r="M607" s="6">
        <f t="shared" si="21"/>
        <v>119.441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Data'!S622</f>
        <v>83.7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102.7</v>
      </c>
      <c r="K608" s="6">
        <f>J608*'Input Data'!AF622</f>
        <v>13.351000000000001</v>
      </c>
      <c r="L608" s="6">
        <f>J608*'Input Data'!AG622</f>
        <v>0</v>
      </c>
      <c r="M608" s="6">
        <f t="shared" si="21"/>
        <v>116.051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Data'!S623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5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5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Data'!S624</f>
        <v>100.2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104.2</v>
      </c>
      <c r="K610" s="6">
        <f>J610*'Input Data'!AF624</f>
        <v>13.546000000000001</v>
      </c>
      <c r="L610" s="6">
        <f>J610*'Input Data'!AG624</f>
        <v>0</v>
      </c>
      <c r="M610" s="6">
        <f t="shared" si="23"/>
        <v>117.74600000000001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Data'!S625</f>
        <v>100.2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113.2</v>
      </c>
      <c r="K611" s="6">
        <f>J611*'Input Data'!AF625</f>
        <v>14.716000000000001</v>
      </c>
      <c r="L611" s="6">
        <f>J611*'Input Data'!AG625</f>
        <v>0</v>
      </c>
      <c r="M611" s="6">
        <f t="shared" si="23"/>
        <v>127.916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Data'!S626</f>
        <v>92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111</v>
      </c>
      <c r="K612" s="6">
        <f>J612*'Input Data'!AF626</f>
        <v>14.43</v>
      </c>
      <c r="L612" s="6">
        <f>J612*'Input Data'!AG626</f>
        <v>0</v>
      </c>
      <c r="M612" s="6">
        <f t="shared" si="23"/>
        <v>125.43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Data'!S627</f>
        <v>87.5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106.5</v>
      </c>
      <c r="K613" s="6">
        <f>J613*'Input Data'!AF627</f>
        <v>13.845000000000001</v>
      </c>
      <c r="L613" s="6">
        <f>J613*'Input Data'!AG627</f>
        <v>0</v>
      </c>
      <c r="M613" s="6">
        <f t="shared" si="23"/>
        <v>120.345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Data'!S628</f>
        <v>114.6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133.6</v>
      </c>
      <c r="K614" s="6">
        <f>J614*'Input Data'!AF628</f>
        <v>17.367999999999999</v>
      </c>
      <c r="L614" s="6">
        <f>J614*'Input Data'!AG628</f>
        <v>0</v>
      </c>
      <c r="M614" s="6">
        <f t="shared" si="23"/>
        <v>150.96799999999999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Data'!S629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2"/>
        <v>114</v>
      </c>
      <c r="K615" s="6">
        <f>J615*'Input Data'!AF629</f>
        <v>14.82</v>
      </c>
      <c r="L615" s="6">
        <f>J615*'Input Data'!AG629</f>
        <v>0</v>
      </c>
      <c r="M615" s="6">
        <f t="shared" si="23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Data'!S630</f>
        <v>100.2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ref="J616" si="24">SUM(E616:I616)</f>
        <v>104.2</v>
      </c>
      <c r="K616" s="6">
        <f>J616*'Input Data'!AF630</f>
        <v>13.546000000000001</v>
      </c>
      <c r="L616" s="6">
        <f>J616*'Input Data'!AG630</f>
        <v>0</v>
      </c>
      <c r="M616" s="6">
        <f t="shared" ref="M616" si="25">SUM(J616:L616)</f>
        <v>117.74600000000001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Data'!S631</f>
        <v>100.2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6">SUM(E617:I617)</f>
        <v>113.2</v>
      </c>
      <c r="K617" s="6">
        <f>J617*'Input Data'!AF631</f>
        <v>14.716000000000001</v>
      </c>
      <c r="L617" s="6">
        <f>J617*'Input Data'!AG631</f>
        <v>0</v>
      </c>
      <c r="M617" s="6">
        <f t="shared" ref="M617:M622" si="27">SUM(J617:L617)</f>
        <v>127.916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Data'!S632</f>
        <v>87.5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6"/>
        <v>106.5</v>
      </c>
      <c r="K618" s="6">
        <f>J618*'Input Data'!AF632</f>
        <v>13.845000000000001</v>
      </c>
      <c r="L618" s="6">
        <f>J618*'Input Data'!AG632</f>
        <v>0</v>
      </c>
      <c r="M618" s="6">
        <f t="shared" si="27"/>
        <v>120.345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Data'!S633</f>
        <v>123.6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6"/>
        <v>142.6</v>
      </c>
      <c r="K619" s="6">
        <f>J619*'Input Data'!AF633</f>
        <v>18.538</v>
      </c>
      <c r="L619" s="6">
        <f>J619*'Input Data'!AG633</f>
        <v>0</v>
      </c>
      <c r="M619" s="6">
        <f t="shared" si="27"/>
        <v>161.13800000000001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Data'!S634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6"/>
        <v>114</v>
      </c>
      <c r="K620" s="6">
        <f>J620*'Input Data'!AF634</f>
        <v>14.82</v>
      </c>
      <c r="L620" s="6">
        <f>J620*'Input Data'!AG634</f>
        <v>0</v>
      </c>
      <c r="M620" s="6">
        <f t="shared" si="27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Data'!S635</f>
        <v>100.5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6"/>
        <v>104.5</v>
      </c>
      <c r="K621" s="6">
        <f>J621*'Input Data'!AF635</f>
        <v>13.585000000000001</v>
      </c>
      <c r="L621" s="6">
        <f>J621*'Input Data'!AG635</f>
        <v>0</v>
      </c>
      <c r="M621" s="6">
        <f t="shared" si="27"/>
        <v>118.08500000000001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Data'!S636</f>
        <v>100.5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6"/>
        <v>113.5</v>
      </c>
      <c r="K622" s="6">
        <f>J622*'Input Data'!AF636</f>
        <v>14.755000000000001</v>
      </c>
      <c r="L622" s="6">
        <f>J622*'Input Data'!AG636</f>
        <v>0</v>
      </c>
      <c r="M622" s="6">
        <f t="shared" si="27"/>
        <v>128.255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Data'!S637</f>
        <v>92.4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7" si="28">SUM(E623:I623)</f>
        <v>111.4</v>
      </c>
      <c r="K623" s="6">
        <f>J623*'Input Data'!AF637</f>
        <v>14.482000000000001</v>
      </c>
      <c r="L623" s="6">
        <f>J623*'Input Data'!AG637</f>
        <v>0</v>
      </c>
      <c r="M623" s="6">
        <f t="shared" ref="M623:M637" si="29">SUM(J623:L623)</f>
        <v>125.88200000000001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Data'!S638</f>
        <v>87.9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8"/>
        <v>106.9</v>
      </c>
      <c r="K624" s="6">
        <f>J624*'Input Data'!AF638</f>
        <v>13.897000000000002</v>
      </c>
      <c r="L624" s="6">
        <f>J624*'Input Data'!AG638</f>
        <v>0</v>
      </c>
      <c r="M624" s="6">
        <f t="shared" si="29"/>
        <v>120.79700000000001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Data'!S639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8"/>
        <v>114</v>
      </c>
      <c r="K625" s="6">
        <f>J625*'Input Data'!AF639</f>
        <v>14.82</v>
      </c>
      <c r="L625" s="6">
        <f>J625*'Input Data'!AG639</f>
        <v>0</v>
      </c>
      <c r="M625" s="6">
        <f t="shared" si="29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Data'!S640</f>
        <v>100.9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8"/>
        <v>104.9</v>
      </c>
      <c r="K626" s="6">
        <f>J626*'Input Data'!AF640</f>
        <v>13.637</v>
      </c>
      <c r="L626" s="6">
        <f>J626*'Input Data'!AG640</f>
        <v>0</v>
      </c>
      <c r="M626" s="6">
        <f t="shared" si="29"/>
        <v>118.53700000000001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Data'!S641</f>
        <v>100.9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8"/>
        <v>113.9</v>
      </c>
      <c r="K627" s="6">
        <f>J627*'Input Data'!AF641</f>
        <v>14.807</v>
      </c>
      <c r="L627" s="6">
        <f>J627*'Input Data'!AG641</f>
        <v>0</v>
      </c>
      <c r="M627" s="6">
        <f t="shared" si="29"/>
        <v>128.70699999999999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Data'!S642</f>
        <v>125.3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8"/>
        <v>144.30000000000001</v>
      </c>
      <c r="K628" s="6">
        <f>J628*'Input Data'!AF642</f>
        <v>18.759000000000004</v>
      </c>
      <c r="L628" s="6">
        <f>J628*'Input Data'!AG642</f>
        <v>0</v>
      </c>
      <c r="M628" s="6">
        <f t="shared" si="29"/>
        <v>163.05900000000003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Data'!S643</f>
        <v>139.80000000000001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8"/>
        <v>158.80000000000001</v>
      </c>
      <c r="K629" s="6">
        <f>J629*'Input Data'!AF643</f>
        <v>20.644000000000002</v>
      </c>
      <c r="L629" s="6">
        <f>J629*'Input Data'!AG643</f>
        <v>0</v>
      </c>
      <c r="M629" s="6">
        <f t="shared" si="29"/>
        <v>179.44400000000002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Data'!S644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8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29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Data'!S645</f>
        <v>102.6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8"/>
        <v>115.6</v>
      </c>
      <c r="K631" s="6">
        <f>J631*'Input Data'!AF645</f>
        <v>15.028</v>
      </c>
      <c r="L631" s="6">
        <f>J631*'Input Data'!AG645</f>
        <v>0</v>
      </c>
      <c r="M631" s="6">
        <f t="shared" si="29"/>
        <v>130.62799999999999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Data'!S646</f>
        <v>103.8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8"/>
        <v>107.8</v>
      </c>
      <c r="K632" s="6">
        <f>J632*'Input Data'!AF646</f>
        <v>14.013999999999999</v>
      </c>
      <c r="L632" s="6">
        <f>J632*'Input Data'!AG646</f>
        <v>0</v>
      </c>
      <c r="M632" s="6">
        <f t="shared" si="29"/>
        <v>121.81399999999999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Data'!S647</f>
        <v>103.8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8"/>
        <v>116.8</v>
      </c>
      <c r="K633" s="6">
        <f>J633*'Input Data'!AF647</f>
        <v>15.183999999999999</v>
      </c>
      <c r="L633" s="6">
        <f>J633*'Input Data'!AG647</f>
        <v>0</v>
      </c>
      <c r="M633" s="6">
        <f t="shared" si="29"/>
        <v>131.98400000000001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Data'!S648</f>
        <v>90.6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8"/>
        <v>109.6</v>
      </c>
      <c r="K634" s="6">
        <f>J634*'Input Data'!AF648</f>
        <v>14.247999999999999</v>
      </c>
      <c r="L634" s="6">
        <f>J634*'Input Data'!AG648</f>
        <v>0</v>
      </c>
      <c r="M634" s="6">
        <f t="shared" si="29"/>
        <v>123.848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Data'!S649</f>
        <v>105.9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8"/>
        <v>124.9</v>
      </c>
      <c r="K635" s="6">
        <f>J635*'Input Data'!AF649</f>
        <v>16.237000000000002</v>
      </c>
      <c r="L635" s="6">
        <f>J635*'Input Data'!AG649</f>
        <v>0</v>
      </c>
      <c r="M635" s="6">
        <f t="shared" si="29"/>
        <v>141.137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Data'!S650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8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29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Data'!S651</f>
        <v>100.3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8"/>
        <v>104.3</v>
      </c>
      <c r="K637" s="6">
        <f>J637*'Input Data'!AF651</f>
        <v>13.558999999999999</v>
      </c>
      <c r="L637" s="6">
        <f>J637*'Input Data'!AG651</f>
        <v>0</v>
      </c>
      <c r="M637" s="6">
        <f t="shared" si="29"/>
        <v>117.85899999999999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Data'!S652</f>
        <v>100.3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ref="J638:J663" si="30">SUM(E638:I638)</f>
        <v>113.3</v>
      </c>
      <c r="K638" s="6">
        <f>J638*'Input Data'!AF652</f>
        <v>14.729000000000001</v>
      </c>
      <c r="L638" s="6">
        <f>J638*'Input Data'!AG652</f>
        <v>0</v>
      </c>
      <c r="M638" s="6">
        <f t="shared" ref="M638:M663" si="31">SUM(J638:L638)</f>
        <v>128.029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Data'!S653</f>
        <v>105.2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si="30"/>
        <v>124.2</v>
      </c>
      <c r="K639" s="6">
        <f>J639*'Input Data'!AF653</f>
        <v>16.146000000000001</v>
      </c>
      <c r="L639" s="6">
        <f>J639*'Input Data'!AG653</f>
        <v>0</v>
      </c>
      <c r="M639" s="6">
        <f t="shared" si="31"/>
        <v>140.346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Data'!S654</f>
        <v>87.5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30"/>
        <v>106.5</v>
      </c>
      <c r="K640" s="6">
        <f>J640*'Input Data'!AF654</f>
        <v>13.845000000000001</v>
      </c>
      <c r="L640" s="6">
        <f>J640*'Input Data'!AG654</f>
        <v>0</v>
      </c>
      <c r="M640" s="6">
        <f t="shared" si="31"/>
        <v>120.345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Data'!S655</f>
        <v>134.30000000000001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30"/>
        <v>153.30000000000001</v>
      </c>
      <c r="K641" s="6">
        <f>J641*'Input Data'!AF655</f>
        <v>19.929000000000002</v>
      </c>
      <c r="L641" s="6">
        <f>J641*'Input Data'!AG655</f>
        <v>0</v>
      </c>
      <c r="M641" s="6">
        <f t="shared" si="31"/>
        <v>173.22900000000001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Data'!S656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30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31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Data'!S657</f>
        <v>107.9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30"/>
        <v>120.9</v>
      </c>
      <c r="K643" s="6">
        <f>J643*'Input Data'!AF657</f>
        <v>15.717000000000001</v>
      </c>
      <c r="L643" s="6">
        <f>J643*'Input Data'!AG657</f>
        <v>0</v>
      </c>
      <c r="M643" s="6">
        <f t="shared" si="31"/>
        <v>136.61700000000002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Data'!S658</f>
        <v>121.1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30"/>
        <v>140.1</v>
      </c>
      <c r="K644" s="6">
        <f>J644*'Input Data'!AF658</f>
        <v>18.213000000000001</v>
      </c>
      <c r="L644" s="6">
        <f>J644*'Input Data'!AG658</f>
        <v>0</v>
      </c>
      <c r="M644" s="6">
        <f t="shared" si="31"/>
        <v>158.31299999999999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Data'!S659</f>
        <v>119.9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30"/>
        <v>138.9</v>
      </c>
      <c r="K645" s="6">
        <f>J645*'Input Data'!AF659</f>
        <v>18.057000000000002</v>
      </c>
      <c r="L645" s="6">
        <f>J645*'Input Data'!AG659</f>
        <v>0</v>
      </c>
      <c r="M645" s="6">
        <f t="shared" si="31"/>
        <v>156.95699999999999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Data'!S660</f>
        <v>99.9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30"/>
        <v>118.9</v>
      </c>
      <c r="K646" s="6">
        <f>J646*'Input Data'!AF660</f>
        <v>15.457000000000001</v>
      </c>
      <c r="L646" s="6">
        <f>J646*'Input Data'!AG660</f>
        <v>0</v>
      </c>
      <c r="M646" s="6">
        <f t="shared" si="31"/>
        <v>134.357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Data'!S661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30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31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Data'!S662</f>
        <v>99.1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30"/>
        <v>103.1</v>
      </c>
      <c r="K648" s="6">
        <f>J648*'Input Data'!AF662</f>
        <v>13.403</v>
      </c>
      <c r="L648" s="6">
        <f>J648*'Input Data'!AG662</f>
        <v>0</v>
      </c>
      <c r="M648" s="6">
        <f t="shared" si="31"/>
        <v>116.503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Data'!S663</f>
        <v>102.4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30"/>
        <v>115.4</v>
      </c>
      <c r="K649" s="6">
        <f>J649*'Input Data'!AF663</f>
        <v>15.002000000000001</v>
      </c>
      <c r="L649" s="6">
        <f>J649*'Input Data'!AG663</f>
        <v>0</v>
      </c>
      <c r="M649" s="6">
        <f t="shared" si="31"/>
        <v>130.40200000000002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Data'!S664</f>
        <v>107.2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30"/>
        <v>111.2</v>
      </c>
      <c r="K650" s="6">
        <f>J650*'Input Data'!AF664</f>
        <v>14.456000000000001</v>
      </c>
      <c r="L650" s="6">
        <f>J650*'Input Data'!AG664</f>
        <v>0</v>
      </c>
      <c r="M650" s="6">
        <f t="shared" si="31"/>
        <v>125.65600000000001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Data'!S665</f>
        <v>107.2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30"/>
        <v>120.2</v>
      </c>
      <c r="K651" s="6">
        <f>J651*'Input Data'!AF665</f>
        <v>15.626000000000001</v>
      </c>
      <c r="L651" s="6">
        <f>J651*'Input Data'!AG665</f>
        <v>0</v>
      </c>
      <c r="M651" s="6">
        <f t="shared" si="31"/>
        <v>135.82599999999999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Data'!S666</f>
        <v>120.5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30"/>
        <v>139.5</v>
      </c>
      <c r="K652" s="6">
        <f>J652*'Input Data'!AF666</f>
        <v>18.135000000000002</v>
      </c>
      <c r="L652" s="6">
        <f>J652*'Input Data'!AG666</f>
        <v>0</v>
      </c>
      <c r="M652" s="6">
        <f t="shared" si="31"/>
        <v>157.63499999999999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Data'!S667</f>
        <v>119.3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30"/>
        <v>138.30000000000001</v>
      </c>
      <c r="K653" s="6">
        <f>J653*'Input Data'!AF667</f>
        <v>17.979000000000003</v>
      </c>
      <c r="L653" s="6">
        <f>J653*'Input Data'!AG667</f>
        <v>0</v>
      </c>
      <c r="M653" s="6">
        <f t="shared" si="31"/>
        <v>156.27900000000002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Data'!S668</f>
        <v>99.3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30"/>
        <v>118.3</v>
      </c>
      <c r="K654" s="6">
        <f>J654*'Input Data'!AF668</f>
        <v>15.379</v>
      </c>
      <c r="L654" s="6">
        <f>J654*'Input Data'!AG668</f>
        <v>0</v>
      </c>
      <c r="M654" s="6">
        <f t="shared" si="31"/>
        <v>133.679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Data'!S669</f>
        <v>99.1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30"/>
        <v>103.1</v>
      </c>
      <c r="K655" s="6">
        <f>J655*'Input Data'!AF669</f>
        <v>13.403</v>
      </c>
      <c r="L655" s="6">
        <f>J655*'Input Data'!AG669</f>
        <v>0</v>
      </c>
      <c r="M655" s="6">
        <f t="shared" si="31"/>
        <v>116.503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Data'!S670</f>
        <v>99.1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30"/>
        <v>112.1</v>
      </c>
      <c r="K656" s="6">
        <f>J656*'Input Data'!AF670</f>
        <v>14.573</v>
      </c>
      <c r="L656" s="6">
        <f>J656*'Input Data'!AG670</f>
        <v>0</v>
      </c>
      <c r="M656" s="6">
        <f t="shared" si="31"/>
        <v>126.673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Data'!S671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30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31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Data'!S672</f>
        <v>104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30"/>
        <v>108</v>
      </c>
      <c r="K658" s="6">
        <f>J658*'Input Data'!AF672</f>
        <v>14.040000000000001</v>
      </c>
      <c r="L658" s="6">
        <f>J658*'Input Data'!AG672</f>
        <v>0</v>
      </c>
      <c r="M658" s="6">
        <f t="shared" si="31"/>
        <v>122.04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Data'!S673</f>
        <v>104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30"/>
        <v>117</v>
      </c>
      <c r="K659" s="6">
        <f>J659*'Input Data'!AF673</f>
        <v>15.21</v>
      </c>
      <c r="L659" s="6">
        <f>J659*'Input Data'!AG673</f>
        <v>0</v>
      </c>
      <c r="M659" s="6">
        <f t="shared" si="31"/>
        <v>132.21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Data'!S674</f>
        <v>90.2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30"/>
        <v>109.2</v>
      </c>
      <c r="K660" s="6">
        <f>J660*'Input Data'!AF674</f>
        <v>14.196000000000002</v>
      </c>
      <c r="L660" s="6">
        <f>J660*'Input Data'!AG674</f>
        <v>0</v>
      </c>
      <c r="M660" s="6">
        <f t="shared" si="31"/>
        <v>123.396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Data'!S675</f>
        <v>82.3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30"/>
        <v>101.3</v>
      </c>
      <c r="K661" s="6">
        <f>J661*'Input Data'!AF675</f>
        <v>13.169</v>
      </c>
      <c r="L661" s="6">
        <f>J661*'Input Data'!AG675</f>
        <v>0</v>
      </c>
      <c r="M661" s="6">
        <f t="shared" si="31"/>
        <v>114.46899999999999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Data'!S676</f>
        <v>113.5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30"/>
        <v>132.5</v>
      </c>
      <c r="K662" s="6">
        <f>J662*'Input Data'!AF676</f>
        <v>17.225000000000001</v>
      </c>
      <c r="L662" s="6">
        <f>J662*'Input Data'!AG676</f>
        <v>0</v>
      </c>
      <c r="M662" s="6">
        <f t="shared" si="31"/>
        <v>149.72499999999999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Data'!S677</f>
        <v>70.599999999999994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30"/>
        <v>89.6</v>
      </c>
      <c r="K663" s="6">
        <f>J663*'Input Data'!AF677</f>
        <v>11.648</v>
      </c>
      <c r="L663" s="6">
        <f>J663*'Input Data'!AG677</f>
        <v>0</v>
      </c>
      <c r="M663" s="6">
        <f t="shared" si="31"/>
        <v>101.24799999999999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Data'!S678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2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3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Data'!S679</f>
        <v>111.2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2"/>
        <v>115.2</v>
      </c>
      <c r="K665" s="6">
        <f>J665*'Input Data'!AF679</f>
        <v>14.976000000000001</v>
      </c>
      <c r="L665" s="6">
        <f>J665*'Input Data'!AG679</f>
        <v>0</v>
      </c>
      <c r="M665" s="6">
        <f t="shared" si="33"/>
        <v>130.17600000000002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Data'!S680</f>
        <v>111.2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2"/>
        <v>124.2</v>
      </c>
      <c r="K666" s="6">
        <f>J666*'Input Data'!AF680</f>
        <v>16.146000000000001</v>
      </c>
      <c r="L666" s="6">
        <f>J666*'Input Data'!AG680</f>
        <v>0</v>
      </c>
      <c r="M666" s="6">
        <f t="shared" si="33"/>
        <v>140.346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Data'!S681</f>
        <v>98.1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2"/>
        <v>117.1</v>
      </c>
      <c r="K667" s="6">
        <f>J667*'Input Data'!AF681</f>
        <v>15.222999999999999</v>
      </c>
      <c r="L667" s="6">
        <f>J667*'Input Data'!AG681</f>
        <v>0</v>
      </c>
      <c r="M667" s="6">
        <f t="shared" si="33"/>
        <v>132.32299999999998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Data'!S682</f>
        <v>107.3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2"/>
        <v>120.3</v>
      </c>
      <c r="K668" s="6">
        <f>J668*'Input Data'!AF682</f>
        <v>15.638999999999999</v>
      </c>
      <c r="L668" s="6">
        <f>J668*'Input Data'!AG682</f>
        <v>0</v>
      </c>
      <c r="M668" s="6">
        <f t="shared" si="33"/>
        <v>135.93899999999999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Data'!S683</f>
        <v>89.3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2"/>
        <v>108.3</v>
      </c>
      <c r="K669" s="6">
        <f>J669*'Input Data'!AF683</f>
        <v>14.079000000000001</v>
      </c>
      <c r="L669" s="6">
        <f>J669*'Input Data'!AG683</f>
        <v>0</v>
      </c>
      <c r="M669" s="6">
        <f t="shared" si="33"/>
        <v>122.37899999999999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Data'!S684</f>
        <v>100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2"/>
        <v>119</v>
      </c>
      <c r="K670" s="6">
        <f>J670*'Input Data'!AF684</f>
        <v>15.47</v>
      </c>
      <c r="L670" s="6">
        <f>J670*'Input Data'!AG684</f>
        <v>0</v>
      </c>
      <c r="M670" s="6">
        <f t="shared" si="33"/>
        <v>134.47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Data'!S685</f>
        <v>118.5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2"/>
        <v>137.5</v>
      </c>
      <c r="K671" s="6">
        <f>J671*'Input Data'!AF685</f>
        <v>17.875</v>
      </c>
      <c r="L671" s="6">
        <f>J671*'Input Data'!AG685</f>
        <v>0</v>
      </c>
      <c r="M671" s="6">
        <f t="shared" si="33"/>
        <v>155.375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Data'!S686</f>
        <v>100.7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2"/>
        <v>113.7</v>
      </c>
      <c r="K672" s="6">
        <f>J672*'Input Data'!AF686</f>
        <v>14.781000000000001</v>
      </c>
      <c r="L672" s="6">
        <f>J672*'Input Data'!AG686</f>
        <v>0</v>
      </c>
      <c r="M672" s="6">
        <f t="shared" si="33"/>
        <v>128.48099999999999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Data'!S687</f>
        <v>105.5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2"/>
        <v>118.5</v>
      </c>
      <c r="K673" s="6">
        <f>J673*'Input Data'!AF687</f>
        <v>15.405000000000001</v>
      </c>
      <c r="L673" s="6">
        <f>J673*'Input Data'!AG687</f>
        <v>0</v>
      </c>
      <c r="M673" s="6">
        <f t="shared" si="33"/>
        <v>133.905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Data'!S688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2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3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Data'!S689</f>
        <v>107.1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2"/>
        <v>111.1</v>
      </c>
      <c r="K675" s="6">
        <f>J675*'Input Data'!AF689</f>
        <v>14.443</v>
      </c>
      <c r="L675" s="6">
        <f>J675*'Input Data'!AG689</f>
        <v>0</v>
      </c>
      <c r="M675" s="6">
        <f t="shared" si="33"/>
        <v>125.54299999999999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Data'!S690</f>
        <v>107.1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2"/>
        <v>120.1</v>
      </c>
      <c r="K676" s="6">
        <f>J676*'Input Data'!AF690</f>
        <v>15.613</v>
      </c>
      <c r="L676" s="6">
        <f>J676*'Input Data'!AG690</f>
        <v>0</v>
      </c>
      <c r="M676" s="6">
        <f t="shared" si="33"/>
        <v>135.71299999999999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Data'!S691</f>
        <v>120.3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2"/>
        <v>139.30000000000001</v>
      </c>
      <c r="K677" s="6">
        <f>J677*'Input Data'!AF691</f>
        <v>18.109000000000002</v>
      </c>
      <c r="L677" s="6">
        <f>J677*'Input Data'!AG691</f>
        <v>0</v>
      </c>
      <c r="M677" s="6">
        <f t="shared" si="33"/>
        <v>157.40900000000002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Data'!S692</f>
        <v>119.1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2"/>
        <v>138.1</v>
      </c>
      <c r="K678" s="6">
        <f>J678*'Input Data'!AF692</f>
        <v>17.952999999999999</v>
      </c>
      <c r="L678" s="6">
        <f>J678*'Input Data'!AG692</f>
        <v>0</v>
      </c>
      <c r="M678" s="6">
        <f t="shared" si="33"/>
        <v>156.053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Data'!S693</f>
        <v>99.1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2"/>
        <v>118.1</v>
      </c>
      <c r="K679" s="6">
        <f>J679*'Input Data'!AF693</f>
        <v>15.353</v>
      </c>
      <c r="L679" s="6">
        <f>J679*'Input Data'!AG693</f>
        <v>0</v>
      </c>
      <c r="M679" s="6">
        <f t="shared" si="33"/>
        <v>133.453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Data'!S694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2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3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Data'!S695</f>
        <v>99.1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2"/>
        <v>103.1</v>
      </c>
      <c r="K681" s="6">
        <f>J681*'Input Data'!AF695</f>
        <v>13.403</v>
      </c>
      <c r="L681" s="6">
        <f>J681*'Input Data'!AG695</f>
        <v>0</v>
      </c>
      <c r="M681" s="6">
        <f t="shared" si="33"/>
        <v>116.503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Data'!S696</f>
        <v>99.1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2"/>
        <v>112.1</v>
      </c>
      <c r="K682" s="6">
        <f>J682*'Input Data'!AF696</f>
        <v>14.573</v>
      </c>
      <c r="L682" s="6">
        <f>J682*'Input Data'!AG696</f>
        <v>0</v>
      </c>
      <c r="M682" s="6">
        <f t="shared" si="33"/>
        <v>126.673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Data'!S697</f>
        <v>105.8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4">SUM(E683:I683)</f>
        <v>109.8</v>
      </c>
      <c r="K683" s="6">
        <f>J683*'Input Data'!AF697</f>
        <v>14.274000000000001</v>
      </c>
      <c r="L683" s="6">
        <f>J683*'Input Data'!AG697</f>
        <v>0</v>
      </c>
      <c r="M683" s="6">
        <f t="shared" ref="M683:M716" si="35">SUM(J683:L683)</f>
        <v>124.074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Data'!S698</f>
        <v>105.8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4"/>
        <v>118.8</v>
      </c>
      <c r="K684" s="6">
        <f>J684*'Input Data'!AF698</f>
        <v>15.444000000000001</v>
      </c>
      <c r="L684" s="6">
        <f>J684*'Input Data'!AG698</f>
        <v>0</v>
      </c>
      <c r="M684" s="6">
        <f t="shared" si="35"/>
        <v>134.244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Data'!S699</f>
        <v>100.5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4"/>
        <v>104.5</v>
      </c>
      <c r="K685" s="6">
        <f>J685*'Input Data'!AF699</f>
        <v>13.585000000000001</v>
      </c>
      <c r="L685" s="6">
        <f>J685*'Input Data'!AG699</f>
        <v>0</v>
      </c>
      <c r="M685" s="6">
        <f t="shared" si="35"/>
        <v>118.08500000000001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Data'!S700</f>
        <v>100.5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4"/>
        <v>113.5</v>
      </c>
      <c r="K686" s="6">
        <f>J686*'Input Data'!AF700</f>
        <v>14.755000000000001</v>
      </c>
      <c r="L686" s="6">
        <f>J686*'Input Data'!AG700</f>
        <v>0</v>
      </c>
      <c r="M686" s="6">
        <f t="shared" si="35"/>
        <v>128.255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Data'!S701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4"/>
        <v>114</v>
      </c>
      <c r="K687" s="6">
        <f>J687*'Input Data'!AF701</f>
        <v>14.82</v>
      </c>
      <c r="L687" s="6">
        <f>J687*'Input Data'!AG701</f>
        <v>0</v>
      </c>
      <c r="M687" s="6">
        <f t="shared" si="35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Data'!S702</f>
        <v>100.5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4"/>
        <v>104.5</v>
      </c>
      <c r="K688" s="6">
        <f>J688*'Input Data'!AF702</f>
        <v>13.585000000000001</v>
      </c>
      <c r="L688" s="6">
        <f>J688*'Input Data'!AG702</f>
        <v>0</v>
      </c>
      <c r="M688" s="6">
        <f t="shared" si="35"/>
        <v>118.08500000000001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Data'!S703</f>
        <v>100.5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4"/>
        <v>113.5</v>
      </c>
      <c r="K689" s="6">
        <f>J689*'Input Data'!AF703</f>
        <v>14.755000000000001</v>
      </c>
      <c r="L689" s="6">
        <f>J689*'Input Data'!AG703</f>
        <v>0</v>
      </c>
      <c r="M689" s="6">
        <f t="shared" si="35"/>
        <v>128.255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Data'!S704</f>
        <v>91.2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4"/>
        <v>110.2</v>
      </c>
      <c r="K690" s="6">
        <f>J690*'Input Data'!AF704</f>
        <v>14.326000000000001</v>
      </c>
      <c r="L690" s="6">
        <f>J690*'Input Data'!AG704</f>
        <v>0</v>
      </c>
      <c r="M690" s="6">
        <f t="shared" si="35"/>
        <v>124.52600000000001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Data'!S705</f>
        <v>86.7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4"/>
        <v>105.7</v>
      </c>
      <c r="K691" s="6">
        <f>J691*'Input Data'!AF705</f>
        <v>13.741000000000001</v>
      </c>
      <c r="L691" s="6">
        <f>J691*'Input Data'!AG705</f>
        <v>0</v>
      </c>
      <c r="M691" s="6">
        <f t="shared" si="35"/>
        <v>119.441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Data'!S706</f>
        <v>103.7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4"/>
        <v>122.7</v>
      </c>
      <c r="K692" s="6">
        <f>J692*'Input Data'!AF706</f>
        <v>15.951000000000001</v>
      </c>
      <c r="L692" s="6">
        <f>J692*'Input Data'!AG706</f>
        <v>0</v>
      </c>
      <c r="M692" s="6">
        <f t="shared" si="35"/>
        <v>138.65100000000001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Data'!S707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4"/>
        <v>114</v>
      </c>
      <c r="K693" s="6">
        <f>J693*'Input Data'!AF707</f>
        <v>14.82</v>
      </c>
      <c r="L693" s="6">
        <f>J693*'Input Data'!AG707</f>
        <v>0</v>
      </c>
      <c r="M693" s="6">
        <f t="shared" si="35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Data'!S708</f>
        <v>101.2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4"/>
        <v>114.2</v>
      </c>
      <c r="K694" s="6">
        <f>J694*'Input Data'!AF708</f>
        <v>14.846</v>
      </c>
      <c r="L694" s="6">
        <f>J694*'Input Data'!AG708</f>
        <v>0</v>
      </c>
      <c r="M694" s="6">
        <f t="shared" si="35"/>
        <v>129.04599999999999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Data'!S709</f>
        <v>105.3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4"/>
        <v>109.3</v>
      </c>
      <c r="K695" s="6">
        <f>J695*'Input Data'!AF709</f>
        <v>14.209</v>
      </c>
      <c r="L695" s="6">
        <f>J695*'Input Data'!AG709</f>
        <v>0</v>
      </c>
      <c r="M695" s="6">
        <f t="shared" si="35"/>
        <v>123.509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Data'!S710</f>
        <v>105.3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4"/>
        <v>118.3</v>
      </c>
      <c r="K696" s="6">
        <f>J696*'Input Data'!AF710</f>
        <v>15.379</v>
      </c>
      <c r="L696" s="6">
        <f>J696*'Input Data'!AG710</f>
        <v>0</v>
      </c>
      <c r="M696" s="6">
        <f t="shared" si="35"/>
        <v>133.679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Data'!S711</f>
        <v>92.1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4"/>
        <v>111.1</v>
      </c>
      <c r="K697" s="6">
        <f>J697*'Input Data'!AF711</f>
        <v>14.443</v>
      </c>
      <c r="L697" s="6">
        <f>J697*'Input Data'!AG711</f>
        <v>0</v>
      </c>
      <c r="M697" s="6">
        <f t="shared" si="35"/>
        <v>125.54299999999999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Data'!S712</f>
        <v>105.3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4"/>
        <v>124.3</v>
      </c>
      <c r="K698" s="6">
        <f>J698*'Input Data'!AF712</f>
        <v>16.158999999999999</v>
      </c>
      <c r="L698" s="6">
        <f>J698*'Input Data'!AG712</f>
        <v>0</v>
      </c>
      <c r="M698" s="6">
        <f t="shared" si="35"/>
        <v>140.459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Data'!S713</f>
        <v>107.9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4"/>
        <v>111.9</v>
      </c>
      <c r="K699" s="6">
        <f>J699*'Input Data'!AF713</f>
        <v>14.547000000000001</v>
      </c>
      <c r="L699" s="6">
        <f>J699*'Input Data'!AG713</f>
        <v>0</v>
      </c>
      <c r="M699" s="6">
        <f t="shared" si="35"/>
        <v>126.447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Data'!S714</f>
        <v>107.9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4"/>
        <v>120.9</v>
      </c>
      <c r="K700" s="6">
        <f>J700*'Input Data'!AF714</f>
        <v>15.717000000000001</v>
      </c>
      <c r="L700" s="6">
        <f>J700*'Input Data'!AG714</f>
        <v>0</v>
      </c>
      <c r="M700" s="6">
        <f t="shared" si="35"/>
        <v>136.61700000000002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Data'!S715</f>
        <v>94.1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4"/>
        <v>113.1</v>
      </c>
      <c r="K701" s="6">
        <f>J701*'Input Data'!AF715</f>
        <v>14.702999999999999</v>
      </c>
      <c r="L701" s="6">
        <f>J701*'Input Data'!AG715</f>
        <v>0</v>
      </c>
      <c r="M701" s="6">
        <f t="shared" si="35"/>
        <v>127.803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Data'!S716</f>
        <v>111.1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4"/>
        <v>130.1</v>
      </c>
      <c r="K702" s="6">
        <f>J702*'Input Data'!AF716</f>
        <v>16.913</v>
      </c>
      <c r="L702" s="6">
        <f>J702*'Input Data'!AG716</f>
        <v>0</v>
      </c>
      <c r="M702" s="6">
        <f t="shared" si="35"/>
        <v>147.01300000000001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Data'!S717</f>
        <v>107.5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4"/>
        <v>126.5</v>
      </c>
      <c r="K703" s="6">
        <f>J703*'Input Data'!AF717</f>
        <v>16.445</v>
      </c>
      <c r="L703" s="6">
        <f>J703*'Input Data'!AG717</f>
        <v>0</v>
      </c>
      <c r="M703" s="6">
        <f t="shared" si="35"/>
        <v>142.94499999999999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Data'!S718</f>
        <v>98.5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4"/>
        <v>111.5</v>
      </c>
      <c r="K704" s="6">
        <f>J704*'Input Data'!AF718</f>
        <v>14.495000000000001</v>
      </c>
      <c r="L704" s="6">
        <f>J704*'Input Data'!AG718</f>
        <v>0</v>
      </c>
      <c r="M704" s="6">
        <f t="shared" si="35"/>
        <v>125.995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Data'!S719</f>
        <v>105.1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4"/>
        <v>124.1</v>
      </c>
      <c r="K705" s="6">
        <f>J705*'Input Data'!AF719</f>
        <v>16.132999999999999</v>
      </c>
      <c r="L705" s="6">
        <f>J705*'Input Data'!AG719</f>
        <v>0</v>
      </c>
      <c r="M705" s="6">
        <f t="shared" si="35"/>
        <v>140.233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Data'!S720</f>
        <v>86.4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4"/>
        <v>105.4</v>
      </c>
      <c r="K706" s="6">
        <f>J706*'Input Data'!AF720</f>
        <v>13.702000000000002</v>
      </c>
      <c r="L706" s="6">
        <f>J706*'Input Data'!AG720</f>
        <v>0</v>
      </c>
      <c r="M706" s="6">
        <f t="shared" si="35"/>
        <v>119.102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Data'!S721</f>
        <v>78.7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4"/>
        <v>97.7</v>
      </c>
      <c r="K707" s="6">
        <f>J707*'Input Data'!AF721</f>
        <v>12.701000000000001</v>
      </c>
      <c r="L707" s="6">
        <f>J707*'Input Data'!AG721</f>
        <v>0</v>
      </c>
      <c r="M707" s="6">
        <f t="shared" si="35"/>
        <v>110.40100000000001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Data'!S722</f>
        <v>128.69999999999999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4"/>
        <v>147.69999999999999</v>
      </c>
      <c r="K708" s="6">
        <f>J708*'Input Data'!AF722</f>
        <v>19.201000000000001</v>
      </c>
      <c r="L708" s="6">
        <f>J708*'Input Data'!AG722</f>
        <v>0</v>
      </c>
      <c r="M708" s="6">
        <f t="shared" si="35"/>
        <v>166.90099999999998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Data'!S723</f>
        <v>65.2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4"/>
        <v>84.2</v>
      </c>
      <c r="K709" s="6">
        <f>J709*'Input Data'!AF723</f>
        <v>10.946000000000002</v>
      </c>
      <c r="L709" s="6">
        <f>J709*'Input Data'!AG723</f>
        <v>0</v>
      </c>
      <c r="M709" s="6">
        <f t="shared" si="35"/>
        <v>95.146000000000001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Data'!S724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4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5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Data'!S725</f>
        <v>99.3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4"/>
        <v>112.3</v>
      </c>
      <c r="K711" s="6">
        <f>J711*'Input Data'!AF725</f>
        <v>14.599</v>
      </c>
      <c r="L711" s="6">
        <f>J711*'Input Data'!AG725</f>
        <v>0</v>
      </c>
      <c r="M711" s="6">
        <f t="shared" si="35"/>
        <v>126.899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Data'!S726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4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5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Data'!S727</f>
        <v>99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4"/>
        <v>112</v>
      </c>
      <c r="K713" s="6">
        <f>J713*'Input Data'!AF727</f>
        <v>14.56</v>
      </c>
      <c r="L713" s="6">
        <f>J713*'Input Data'!AG727</f>
        <v>0</v>
      </c>
      <c r="M713" s="6">
        <f t="shared" si="35"/>
        <v>126.56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Data'!S728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4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5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Data'!S729</f>
        <v>115.1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4"/>
        <v>119.1</v>
      </c>
      <c r="K715" s="6">
        <f>J715*'Input Data'!AF729</f>
        <v>5.9550000000000001</v>
      </c>
      <c r="L715" s="6">
        <f>J715*'Input Data'!AG729</f>
        <v>11.880224999999999</v>
      </c>
      <c r="M715" s="6">
        <f t="shared" si="35"/>
        <v>136.935225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Data'!S730</f>
        <v>115.1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4"/>
        <v>139.29999999999998</v>
      </c>
      <c r="K716" s="6">
        <f>J716*'Input Data'!AF730</f>
        <v>6.9649999999999999</v>
      </c>
      <c r="L716" s="6">
        <f>J716*'Input Data'!AG730</f>
        <v>13.895174999999998</v>
      </c>
      <c r="M716" s="6">
        <f t="shared" si="35"/>
        <v>160.16017499999998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Data'!S731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6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7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Data'!S732</f>
        <v>115.3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6"/>
        <v>119.3</v>
      </c>
      <c r="K718" s="6">
        <f>J718*'Input Data'!AF732</f>
        <v>5.9649999999999999</v>
      </c>
      <c r="L718" s="6">
        <f>J718*'Input Data'!AG732</f>
        <v>11.900175000000001</v>
      </c>
      <c r="M718" s="6">
        <f t="shared" si="37"/>
        <v>137.165175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Data'!S733</f>
        <v>115.3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6"/>
        <v>139.5</v>
      </c>
      <c r="K719" s="6">
        <f>J719*'Input Data'!AF733</f>
        <v>6.9750000000000005</v>
      </c>
      <c r="L719" s="6">
        <f>J719*'Input Data'!AG733</f>
        <v>13.915125000000002</v>
      </c>
      <c r="M719" s="6">
        <f t="shared" si="37"/>
        <v>160.39012499999998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Data'!S734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6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7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Data'!S735</f>
        <v>115.1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6"/>
        <v>119.1</v>
      </c>
      <c r="K721" s="6">
        <f>J721*'Input Data'!AF735</f>
        <v>5.9550000000000001</v>
      </c>
      <c r="L721" s="6">
        <f>J721*'Input Data'!AG735</f>
        <v>11.880224999999999</v>
      </c>
      <c r="M721" s="6">
        <f t="shared" si="37"/>
        <v>136.935225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Data'!S736</f>
        <v>115.1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6"/>
        <v>139.29999999999998</v>
      </c>
      <c r="K722" s="6">
        <f>J722*'Input Data'!AF736</f>
        <v>6.9649999999999999</v>
      </c>
      <c r="L722" s="6">
        <f>J722*'Input Data'!AG736</f>
        <v>13.895174999999998</v>
      </c>
      <c r="M722" s="6">
        <f t="shared" si="37"/>
        <v>160.16017499999998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Data'!S737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6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7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Data'!S738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6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7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Data'!S739</f>
        <v>115.1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6"/>
        <v>119.1</v>
      </c>
      <c r="K725" s="6">
        <f>J725*'Input Data'!AF739</f>
        <v>5.9550000000000001</v>
      </c>
      <c r="L725" s="6">
        <f>J725*'Input Data'!AG739</f>
        <v>11.880224999999999</v>
      </c>
      <c r="M725" s="6">
        <f t="shared" si="37"/>
        <v>136.935225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Data'!S740</f>
        <v>115.1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6"/>
        <v>139.29999999999998</v>
      </c>
      <c r="K726" s="6">
        <f>J726*'Input Data'!AF740</f>
        <v>6.9649999999999999</v>
      </c>
      <c r="L726" s="6">
        <f>J726*'Input Data'!AG740</f>
        <v>13.895174999999998</v>
      </c>
      <c r="M726" s="6">
        <f t="shared" si="37"/>
        <v>160.16017499999998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Data'!S741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6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7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Data'!S742</f>
        <v>115.2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6"/>
        <v>139.4</v>
      </c>
      <c r="K728" s="6">
        <f>J728*'Input Data'!AF742</f>
        <v>6.9700000000000006</v>
      </c>
      <c r="L728" s="6">
        <f>J728*'Input Data'!AG742</f>
        <v>13.905150000000001</v>
      </c>
      <c r="M728" s="6">
        <f t="shared" si="37"/>
        <v>160.27515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Data'!S743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6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7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Data'!S744</f>
        <v>115.8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6"/>
        <v>119.8</v>
      </c>
      <c r="K730" s="6">
        <f>J730*'Input Data'!AF744</f>
        <v>5.99</v>
      </c>
      <c r="L730" s="6">
        <f>J730*'Input Data'!AG744</f>
        <v>11.950050000000001</v>
      </c>
      <c r="M730" s="6">
        <f t="shared" si="37"/>
        <v>137.74005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Data'!S745</f>
        <v>115.8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8">SUM(E731:I731)</f>
        <v>140</v>
      </c>
      <c r="K731" s="6">
        <f>J731*'Input Data'!AF745</f>
        <v>7</v>
      </c>
      <c r="L731" s="6">
        <f>J731*'Input Data'!AG745</f>
        <v>13.965</v>
      </c>
      <c r="M731" s="6">
        <f t="shared" ref="M731:M749" si="39">SUM(J731:L731)</f>
        <v>160.965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Data'!S746</f>
        <v>115.7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8"/>
        <v>119.7</v>
      </c>
      <c r="K732" s="6">
        <f>J732*'Input Data'!AF746</f>
        <v>5.9850000000000003</v>
      </c>
      <c r="L732" s="6">
        <f>J732*'Input Data'!AG746</f>
        <v>11.940075</v>
      </c>
      <c r="M732" s="6">
        <f t="shared" si="39"/>
        <v>137.62507500000001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Data'!S747</f>
        <v>115.7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8"/>
        <v>139.9</v>
      </c>
      <c r="K733" s="6">
        <f>J733*'Input Data'!AF747</f>
        <v>6.995000000000001</v>
      </c>
      <c r="L733" s="6">
        <f>J733*'Input Data'!AG747</f>
        <v>13.955025000000001</v>
      </c>
      <c r="M733" s="6">
        <f t="shared" si="39"/>
        <v>160.85002500000002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Data'!S748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8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39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Data'!S749</f>
        <v>117.3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8"/>
        <v>121.3</v>
      </c>
      <c r="K735" s="6">
        <f>J735*'Input Data'!AF749</f>
        <v>6.0650000000000004</v>
      </c>
      <c r="L735" s="6">
        <f>J735*'Input Data'!AG749</f>
        <v>12.099675</v>
      </c>
      <c r="M735" s="6">
        <f t="shared" si="39"/>
        <v>139.464675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Data'!S750</f>
        <v>117.3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8"/>
        <v>141.5</v>
      </c>
      <c r="K736" s="6">
        <f>J736*'Input Data'!AF750</f>
        <v>7.0750000000000002</v>
      </c>
      <c r="L736" s="6">
        <f>J736*'Input Data'!AG750</f>
        <v>14.114625</v>
      </c>
      <c r="M736" s="6">
        <f t="shared" si="39"/>
        <v>162.68962499999998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Data'!S751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8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39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Data'!S752</f>
        <v>105.5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8"/>
        <v>124.5</v>
      </c>
      <c r="K738" s="6">
        <f>J738*'Input Data'!AF752</f>
        <v>6.2250000000000005</v>
      </c>
      <c r="L738" s="6">
        <f>J738*'Input Data'!AG752</f>
        <v>0</v>
      </c>
      <c r="M738" s="6">
        <f t="shared" si="39"/>
        <v>130.72499999999999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Data'!S753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8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39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Data'!S754</f>
        <v>105.9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8"/>
        <v>112.9</v>
      </c>
      <c r="K740" s="6">
        <f>J740*'Input Data'!AF754</f>
        <v>5.6450000000000005</v>
      </c>
      <c r="L740" s="6">
        <f>J740*'Input Data'!AG754</f>
        <v>0</v>
      </c>
      <c r="M740" s="6">
        <f t="shared" si="39"/>
        <v>118.545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Data'!S755</f>
        <v>105.9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8"/>
        <v>124.9</v>
      </c>
      <c r="K741" s="6">
        <f>J741*'Input Data'!AF755</f>
        <v>6.245000000000001</v>
      </c>
      <c r="L741" s="6">
        <f>J741*'Input Data'!AG755</f>
        <v>0</v>
      </c>
      <c r="M741" s="6">
        <f t="shared" si="39"/>
        <v>131.14500000000001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Data'!S756</f>
        <v>111.9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8"/>
        <v>118.9</v>
      </c>
      <c r="K742" s="6">
        <f>J742*'Input Data'!AF756</f>
        <v>5.9450000000000003</v>
      </c>
      <c r="L742" s="6">
        <f>J742*'Input Data'!AG756</f>
        <v>0</v>
      </c>
      <c r="M742" s="6">
        <f t="shared" si="39"/>
        <v>124.845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Data'!S757</f>
        <v>111.9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8"/>
        <v>130.9</v>
      </c>
      <c r="K743" s="6">
        <f>J743*'Input Data'!AF757</f>
        <v>6.5450000000000008</v>
      </c>
      <c r="L743" s="6">
        <f>J743*'Input Data'!AG757</f>
        <v>0</v>
      </c>
      <c r="M743" s="6">
        <f t="shared" si="39"/>
        <v>137.44499999999999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Data'!S758</f>
        <v>101.2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8"/>
        <v>126.2</v>
      </c>
      <c r="K744" s="6">
        <f>J744*'Input Data'!AF758</f>
        <v>6.3100000000000005</v>
      </c>
      <c r="L744" s="6">
        <f>J744*'Input Data'!AG758</f>
        <v>0</v>
      </c>
      <c r="M744" s="6">
        <f t="shared" si="39"/>
        <v>132.51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Data'!S759</f>
        <v>107.6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8"/>
        <v>114.6</v>
      </c>
      <c r="K745" s="6">
        <f>J745*'Input Data'!AF759</f>
        <v>5.73</v>
      </c>
      <c r="L745" s="6">
        <f>J745*'Input Data'!AG759</f>
        <v>0</v>
      </c>
      <c r="M745" s="6">
        <f t="shared" si="39"/>
        <v>120.33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Data'!S760</f>
        <v>107.6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8"/>
        <v>126.6</v>
      </c>
      <c r="K746" s="6">
        <f>J746*'Input Data'!AF760</f>
        <v>6.33</v>
      </c>
      <c r="L746" s="6">
        <f>J746*'Input Data'!AG760</f>
        <v>0</v>
      </c>
      <c r="M746" s="6">
        <f t="shared" si="39"/>
        <v>132.93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Data'!S761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8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39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Data'!S762</f>
        <v>105.3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8"/>
        <v>124.3</v>
      </c>
      <c r="K748" s="6">
        <f>J748*'Input Data'!AF762</f>
        <v>6.2149999999999999</v>
      </c>
      <c r="L748" s="6">
        <f>J748*'Input Data'!AG762</f>
        <v>0</v>
      </c>
      <c r="M748" s="6">
        <f t="shared" si="39"/>
        <v>130.51499999999999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Data'!S763</f>
        <v>99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8"/>
        <v>124</v>
      </c>
      <c r="K749" s="6">
        <f>J749*'Input Data'!AF763</f>
        <v>6.2</v>
      </c>
      <c r="L749" s="6">
        <f>J749*'Input Data'!AG763</f>
        <v>0</v>
      </c>
      <c r="M749" s="6">
        <f t="shared" si="39"/>
        <v>130.19999999999999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Data'!S764</f>
        <v>94.5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40">SUM(E750:I750)</f>
        <v>119.5</v>
      </c>
      <c r="K750" s="6">
        <f>J750*'Input Data'!AF764</f>
        <v>5.9750000000000005</v>
      </c>
      <c r="L750" s="6">
        <f>J750*'Input Data'!AG764</f>
        <v>0</v>
      </c>
      <c r="M750" s="6">
        <f t="shared" ref="M750:M754" si="41">SUM(J750:L750)</f>
        <v>125.47499999999999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Data'!S765</f>
        <v>114.5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40"/>
        <v>139.5</v>
      </c>
      <c r="K751" s="6">
        <f>J751*'Input Data'!AF765</f>
        <v>6.9750000000000005</v>
      </c>
      <c r="L751" s="6">
        <f>J751*'Input Data'!AG765</f>
        <v>0</v>
      </c>
      <c r="M751" s="6">
        <f t="shared" si="41"/>
        <v>146.47499999999999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Data'!S766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40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41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Data'!S767</f>
        <v>105.1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40"/>
        <v>112.1</v>
      </c>
      <c r="K753" s="6">
        <f>J753*'Input Data'!AF767</f>
        <v>5.6050000000000004</v>
      </c>
      <c r="L753" s="6">
        <f>J753*'Input Data'!AG767</f>
        <v>0</v>
      </c>
      <c r="M753" s="6">
        <f t="shared" si="41"/>
        <v>117.705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Data'!S768</f>
        <v>105.1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40"/>
        <v>124.1</v>
      </c>
      <c r="K754" s="6">
        <f>J754*'Input Data'!AF768</f>
        <v>6.2050000000000001</v>
      </c>
      <c r="L754" s="6">
        <f>J754*'Input Data'!AG768</f>
        <v>0</v>
      </c>
      <c r="M754" s="6">
        <f t="shared" si="41"/>
        <v>130.30500000000001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Data'!S769</f>
        <v>107.3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2">SUM(E755:I755)</f>
        <v>132.30000000000001</v>
      </c>
      <c r="K755" s="6">
        <f>J755*'Input Data'!AF769</f>
        <v>6.6150000000000011</v>
      </c>
      <c r="L755" s="6">
        <f>J755*'Input Data'!AG769</f>
        <v>0</v>
      </c>
      <c r="M755" s="6">
        <f t="shared" ref="M755:M756" si="43">SUM(J755:L755)</f>
        <v>138.91500000000002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Data'!S770</f>
        <v>94.4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2"/>
        <v>119.4</v>
      </c>
      <c r="K756" s="6">
        <f>J756*'Input Data'!AF770</f>
        <v>5.9700000000000006</v>
      </c>
      <c r="L756" s="6">
        <f>J756*'Input Data'!AG770</f>
        <v>0</v>
      </c>
      <c r="M756" s="6">
        <f t="shared" si="43"/>
        <v>125.37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Data'!S771</f>
        <v>87.1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4">SUM(E757:I757)</f>
        <v>112.1</v>
      </c>
      <c r="K757" s="6">
        <f>J757*'Input Data'!AF771</f>
        <v>5.6050000000000004</v>
      </c>
      <c r="L757" s="6">
        <f>J757*'Input Data'!AG771</f>
        <v>0</v>
      </c>
      <c r="M757" s="6">
        <f t="shared" ref="M757" si="45">SUM(J757:L757)</f>
        <v>117.705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Data'!S772</f>
        <v>114.4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6">SUM(E758:I758)</f>
        <v>139.4</v>
      </c>
      <c r="K758" s="6">
        <f>J758*'Input Data'!AF772</f>
        <v>6.9700000000000006</v>
      </c>
      <c r="L758" s="6">
        <f>J758*'Input Data'!AG772</f>
        <v>0</v>
      </c>
      <c r="M758" s="6">
        <f t="shared" ref="M758:M760" si="47">SUM(J758:L758)</f>
        <v>146.37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Data'!S773</f>
        <v>73.599999999999994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6"/>
        <v>98.6</v>
      </c>
      <c r="K759" s="6">
        <f>J759*'Input Data'!AF773</f>
        <v>4.93</v>
      </c>
      <c r="L759" s="6">
        <f>J759*'Input Data'!AG773</f>
        <v>0</v>
      </c>
      <c r="M759" s="6">
        <f t="shared" si="47"/>
        <v>103.53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Data'!S774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6"/>
        <v>116</v>
      </c>
      <c r="K760" s="6">
        <f>J760*'Input Data'!AF774</f>
        <v>12.76</v>
      </c>
      <c r="L760" s="6">
        <f>J760*'Input Data'!AG774</f>
        <v>0</v>
      </c>
      <c r="M760" s="6">
        <f t="shared" si="47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Data'!S775</f>
        <v>106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8">SUM(E761:I761)</f>
        <v>125</v>
      </c>
      <c r="K761" s="6">
        <f>J761*'Input Data'!AF775</f>
        <v>6.25</v>
      </c>
      <c r="L761" s="6">
        <f>J761*'Input Data'!AG775</f>
        <v>0</v>
      </c>
      <c r="M761" s="6">
        <f t="shared" ref="M761" si="49">SUM(J761:L761)</f>
        <v>131.25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Data'!S776</f>
        <v>99.7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50">SUM(E762:I762)</f>
        <v>124.7</v>
      </c>
      <c r="K762" s="6">
        <f>J762*'Input Data'!AF776</f>
        <v>6.2350000000000003</v>
      </c>
      <c r="L762" s="6">
        <f>J762*'Input Data'!AG776</f>
        <v>0</v>
      </c>
      <c r="M762" s="6">
        <f t="shared" ref="M762:M764" si="51">SUM(J762:L762)</f>
        <v>130.935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Data'!S777</f>
        <v>95.2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50"/>
        <v>120.2</v>
      </c>
      <c r="K763" s="6">
        <f>J763*'Input Data'!AF777</f>
        <v>6.0100000000000007</v>
      </c>
      <c r="L763" s="6">
        <f>J763*'Input Data'!AG777</f>
        <v>0</v>
      </c>
      <c r="M763" s="6">
        <f t="shared" si="51"/>
        <v>126.21000000000001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Data'!S778</f>
        <v>115.2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50"/>
        <v>140.19999999999999</v>
      </c>
      <c r="K764" s="6">
        <f>J764*'Input Data'!AF778</f>
        <v>7.01</v>
      </c>
      <c r="L764" s="6">
        <f>J764*'Input Data'!AG778</f>
        <v>0</v>
      </c>
      <c r="M764" s="6">
        <f t="shared" si="51"/>
        <v>147.20999999999998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Data'!S779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2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3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Data'!S780</f>
        <v>107.5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2"/>
        <v>126.5</v>
      </c>
      <c r="K766" s="6">
        <f>J766*'Input Data'!AF780</f>
        <v>6.3250000000000002</v>
      </c>
      <c r="L766" s="6">
        <f>J766*'Input Data'!AG780</f>
        <v>0</v>
      </c>
      <c r="M766" s="6">
        <f t="shared" si="53"/>
        <v>132.82499999999999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Data'!S781</f>
        <v>107.4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2"/>
        <v>126.4</v>
      </c>
      <c r="K767" s="6">
        <f>J767*'Input Data'!AF781</f>
        <v>6.32</v>
      </c>
      <c r="L767" s="6">
        <f>J767*'Input Data'!AG781</f>
        <v>0</v>
      </c>
      <c r="M767" s="6">
        <f t="shared" si="53"/>
        <v>132.72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Data'!S782</f>
        <v>100.8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2"/>
        <v>125.8</v>
      </c>
      <c r="K768" s="6">
        <f>J768*'Input Data'!AF782</f>
        <v>6.29</v>
      </c>
      <c r="L768" s="6">
        <f>J768*'Input Data'!AG782</f>
        <v>0</v>
      </c>
      <c r="M768" s="6">
        <f t="shared" si="53"/>
        <v>132.09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Data'!S783</f>
        <v>96.3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4">SUM(E769:I769)</f>
        <v>121.3</v>
      </c>
      <c r="K769" s="6">
        <f>J769*'Input Data'!AF783</f>
        <v>6.0650000000000004</v>
      </c>
      <c r="L769" s="6">
        <f>J769*'Input Data'!AG783</f>
        <v>0</v>
      </c>
      <c r="M769" s="6">
        <f t="shared" ref="M769" si="55">SUM(J769:L769)</f>
        <v>127.36499999999999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Data'!S784</f>
        <v>116.3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6">SUM(E770:I770)</f>
        <v>141.30000000000001</v>
      </c>
      <c r="K770" s="6">
        <f>J770*'Input Data'!AF784</f>
        <v>7.0650000000000013</v>
      </c>
      <c r="L770" s="6">
        <f>J770*'Input Data'!AG784</f>
        <v>0</v>
      </c>
      <c r="M770" s="6">
        <f t="shared" ref="M770" si="57">SUM(J770:L770)</f>
        <v>148.36500000000001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Data'!S785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8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59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Data'!S786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8"/>
        <v>0</v>
      </c>
      <c r="K772" s="6">
        <f>J772*'Input Data'!AE786</f>
        <v>0</v>
      </c>
      <c r="L772" s="6">
        <f>J772*'Input Data'!AF786</f>
        <v>0</v>
      </c>
      <c r="M772" s="6">
        <f t="shared" si="59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Data'!S787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8"/>
        <v>0</v>
      </c>
      <c r="K773" s="6">
        <f>J773*'Input Data'!AE787</f>
        <v>0</v>
      </c>
      <c r="L773" s="6">
        <f>J773*'Input Data'!AF787</f>
        <v>0</v>
      </c>
      <c r="M773" s="6">
        <f t="shared" si="59"/>
        <v>0</v>
      </c>
    </row>
    <row r="777" spans="1:13" x14ac:dyDescent="0.2">
      <c r="A777" s="1" t="s">
        <v>86</v>
      </c>
    </row>
    <row r="778" spans="1:13" x14ac:dyDescent="0.2">
      <c r="A778" s="3" t="s">
        <v>103</v>
      </c>
      <c r="B778" s="3"/>
      <c r="C778" s="4"/>
      <c r="D778" s="5"/>
      <c r="E778" s="85" t="s">
        <v>29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104</v>
      </c>
    </row>
  </sheetData>
  <customSheetViews>
    <customSheetView guid="{E5CDE513-DF87-45A7-B3C7-EFBEFFC97A92}" topLeftCell="A325">
      <selection activeCell="D332" sqref="D332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rgb="FF00B050"/>
  </sheetPr>
  <dimension ref="A2:P781"/>
  <sheetViews>
    <sheetView zoomScale="130" zoomScaleNormal="130" workbookViewId="0">
      <selection activeCell="O13" sqref="O13"/>
    </sheetView>
  </sheetViews>
  <sheetFormatPr defaultColWidth="9.140625" defaultRowHeight="12.75" x14ac:dyDescent="0.2"/>
  <cols>
    <col min="1" max="1" width="18.7109375" style="1" customWidth="1"/>
    <col min="2" max="2" width="39" style="1" bestFit="1" customWidth="1"/>
    <col min="3" max="3" width="9.140625" style="1"/>
    <col min="4" max="4" width="12.140625" style="1" bestFit="1" customWidth="1"/>
    <col min="5" max="7" width="9.140625" style="1"/>
    <col min="8" max="8" width="7.140625" style="1" customWidth="1"/>
    <col min="9" max="9" width="6.7109375" style="1" customWidth="1"/>
    <col min="10" max="10" width="7.28515625" style="1" customWidth="1"/>
    <col min="11" max="16384" width="9.140625" style="1"/>
  </cols>
  <sheetData>
    <row r="2" spans="1:13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4" spans="1:13" ht="15" customHeight="1" x14ac:dyDescent="0.2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8" spans="1:13" ht="15.75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10" spans="1:13" x14ac:dyDescent="0.2">
      <c r="A10" s="1" t="s">
        <v>87</v>
      </c>
      <c r="D10" s="10">
        <f ca="1">'Input Data'!B1</f>
        <v>45758</v>
      </c>
      <c r="E10" s="7"/>
      <c r="F10" s="7"/>
    </row>
    <row r="12" spans="1:13" x14ac:dyDescent="0.2">
      <c r="E12" s="1" t="s">
        <v>88</v>
      </c>
      <c r="F12" s="1" t="s">
        <v>89</v>
      </c>
      <c r="G12" s="1" t="s">
        <v>90</v>
      </c>
      <c r="H12" s="1" t="s">
        <v>91</v>
      </c>
      <c r="I12" s="1" t="s">
        <v>92</v>
      </c>
      <c r="M12" s="1" t="s">
        <v>93</v>
      </c>
    </row>
    <row r="13" spans="1:13" x14ac:dyDescent="0.2">
      <c r="A13" s="1" t="s">
        <v>94</v>
      </c>
      <c r="B13" s="58" t="s">
        <v>671</v>
      </c>
      <c r="C13" s="1" t="s">
        <v>95</v>
      </c>
      <c r="D13" s="1" t="s">
        <v>96</v>
      </c>
      <c r="E13" s="1" t="s">
        <v>97</v>
      </c>
      <c r="F13" s="1" t="s">
        <v>98</v>
      </c>
      <c r="G13" s="1" t="s">
        <v>99</v>
      </c>
      <c r="H13" s="1" t="s">
        <v>99</v>
      </c>
      <c r="I13" s="1" t="s">
        <v>99</v>
      </c>
      <c r="J13" s="1" t="s">
        <v>100</v>
      </c>
      <c r="K13" s="1" t="s">
        <v>101</v>
      </c>
      <c r="L13" s="1" t="s">
        <v>53</v>
      </c>
      <c r="M13" s="1" t="s">
        <v>102</v>
      </c>
    </row>
    <row r="14" spans="1:13" x14ac:dyDescent="0.2">
      <c r="A14" s="1" t="str">
        <f>'Input Data'!B28</f>
        <v>ACHESON</v>
      </c>
      <c r="B14" s="1" t="str">
        <f>'Input Data'!AH28</f>
        <v>14429 - 266 STREET</v>
      </c>
      <c r="C14" s="1" t="str">
        <f>'Input Data'!C28</f>
        <v>AB</v>
      </c>
      <c r="D14" s="1" t="str">
        <f>'Input Data'!D28</f>
        <v>DIESEL LS</v>
      </c>
      <c r="E14" s="1">
        <f>'Input Data'!T28</f>
        <v>105.3</v>
      </c>
      <c r="F14" s="1">
        <f>'Input Data'!F28</f>
        <v>4</v>
      </c>
      <c r="G14" s="1">
        <f>'Input Data'!G28</f>
        <v>13</v>
      </c>
      <c r="H14" s="1">
        <f>'Input Data'!H28</f>
        <v>0</v>
      </c>
      <c r="I14" s="1">
        <f>'Input Data'!I28</f>
        <v>0</v>
      </c>
      <c r="J14" s="1">
        <f>SUM(E14:I14)</f>
        <v>122.3</v>
      </c>
      <c r="K14" s="6">
        <f>J14*'Input Data'!AF28</f>
        <v>6.1150000000000002</v>
      </c>
      <c r="L14" s="6">
        <f>J14*'Input Data'!AG28</f>
        <v>0</v>
      </c>
      <c r="M14" s="6">
        <f>SUM(J14:L14)</f>
        <v>128.41499999999999</v>
      </c>
    </row>
    <row r="15" spans="1:13" x14ac:dyDescent="0.2">
      <c r="A15" s="1" t="str">
        <f>'Input Data'!B29</f>
        <v>ACHESON</v>
      </c>
      <c r="B15" s="1" t="str">
        <f>'Input Data'!AH29</f>
        <v>14429 - 266 STREET</v>
      </c>
      <c r="C15" s="1" t="str">
        <f>'Input Data'!C29</f>
        <v>AB</v>
      </c>
      <c r="D15" s="1" t="str">
        <f>'Input Data'!D29</f>
        <v>ETH MID</v>
      </c>
      <c r="E15" s="1">
        <f>'Input Data'!T29</f>
        <v>98.3</v>
      </c>
      <c r="F15" s="1">
        <f>'Input Data'!F29</f>
        <v>10</v>
      </c>
      <c r="G15" s="1">
        <f>'Input Data'!G29</f>
        <v>13</v>
      </c>
      <c r="H15" s="1">
        <f>'Input Data'!H29</f>
        <v>0</v>
      </c>
      <c r="I15" s="1">
        <f>'Input Data'!I29</f>
        <v>0</v>
      </c>
      <c r="J15" s="1">
        <f t="shared" ref="J15:J78" si="0">SUM(E15:I15)</f>
        <v>121.3</v>
      </c>
      <c r="K15" s="6">
        <f>J15*'Input Data'!AF29</f>
        <v>6.0650000000000004</v>
      </c>
      <c r="L15" s="6">
        <f>J15*'Input Data'!AG29</f>
        <v>0</v>
      </c>
      <c r="M15" s="6">
        <f t="shared" ref="M15:M78" si="1">SUM(J15:L15)</f>
        <v>127.36499999999999</v>
      </c>
    </row>
    <row r="16" spans="1:13" x14ac:dyDescent="0.2">
      <c r="A16" s="1" t="str">
        <f>'Input Data'!B30</f>
        <v>ACHESON</v>
      </c>
      <c r="B16" s="1" t="str">
        <f>'Input Data'!AH30</f>
        <v>14429 - 266 STREET</v>
      </c>
      <c r="C16" s="1" t="str">
        <f>'Input Data'!C30</f>
        <v>AB</v>
      </c>
      <c r="D16" s="1" t="str">
        <f>'Input Data'!D30</f>
        <v>ETHANOL REG</v>
      </c>
      <c r="E16" s="1">
        <f>'Input Data'!T30</f>
        <v>93.8</v>
      </c>
      <c r="F16" s="1">
        <f>'Input Data'!F30</f>
        <v>10</v>
      </c>
      <c r="G16" s="1">
        <f>'Input Data'!G30</f>
        <v>13</v>
      </c>
      <c r="H16" s="1">
        <f>'Input Data'!H30</f>
        <v>0</v>
      </c>
      <c r="I16" s="1">
        <f>'Input Data'!I30</f>
        <v>0</v>
      </c>
      <c r="J16" s="1">
        <f t="shared" si="0"/>
        <v>116.8</v>
      </c>
      <c r="K16" s="6">
        <f>J16*'Input Data'!AF30</f>
        <v>5.84</v>
      </c>
      <c r="L16" s="6">
        <f>J16*'Input Data'!AG30</f>
        <v>0</v>
      </c>
      <c r="M16" s="6">
        <f t="shared" si="1"/>
        <v>122.64</v>
      </c>
    </row>
    <row r="17" spans="1:13" x14ac:dyDescent="0.2">
      <c r="A17" s="1" t="str">
        <f>'Input Data'!B31</f>
        <v>ACHESON</v>
      </c>
      <c r="B17" s="1" t="str">
        <f>'Input Data'!AH31</f>
        <v>14429 - 266 STREET</v>
      </c>
      <c r="C17" s="1" t="str">
        <f>'Input Data'!C31</f>
        <v>AB</v>
      </c>
      <c r="D17" s="1" t="str">
        <f>'Input Data'!D31</f>
        <v>PREMIUM</v>
      </c>
      <c r="E17" s="1">
        <f>'Input Data'!T31</f>
        <v>118.9</v>
      </c>
      <c r="F17" s="1">
        <f>'Input Data'!F31</f>
        <v>10</v>
      </c>
      <c r="G17" s="1">
        <f>'Input Data'!G31</f>
        <v>13</v>
      </c>
      <c r="H17" s="1">
        <f>'Input Data'!H31</f>
        <v>0</v>
      </c>
      <c r="I17" s="1">
        <f>'Input Data'!I31</f>
        <v>0</v>
      </c>
      <c r="J17" s="1">
        <f t="shared" si="0"/>
        <v>141.9</v>
      </c>
      <c r="K17" s="6">
        <f>J17*'Input Data'!AF31</f>
        <v>7.0950000000000006</v>
      </c>
      <c r="L17" s="6">
        <f>J17*'Input Data'!AG31</f>
        <v>0</v>
      </c>
      <c r="M17" s="6">
        <f t="shared" si="1"/>
        <v>148.995</v>
      </c>
    </row>
    <row r="18" spans="1:13" x14ac:dyDescent="0.2">
      <c r="A18" s="1" t="str">
        <f>'Input Data'!B32</f>
        <v>ACHESON</v>
      </c>
      <c r="B18" s="1" t="str">
        <f>'Input Data'!AH32</f>
        <v>14429 - 266 STREET</v>
      </c>
      <c r="C18" s="1" t="str">
        <f>'Input Data'!C32</f>
        <v>AB</v>
      </c>
      <c r="D18" s="1" t="str">
        <f>'Input Data'!D32</f>
        <v>UNBRAND DEF</v>
      </c>
      <c r="E18" s="1">
        <f>'Input Data'!T32</f>
        <v>127.2</v>
      </c>
      <c r="F18" s="1">
        <f>'Input Data'!F32</f>
        <v>0</v>
      </c>
      <c r="G18" s="1">
        <f>'Input Data'!G32</f>
        <v>0</v>
      </c>
      <c r="H18" s="1">
        <f>'Input Data'!H32</f>
        <v>0</v>
      </c>
      <c r="I18" s="1">
        <f>'Input Data'!I32</f>
        <v>0</v>
      </c>
      <c r="J18" s="1">
        <f t="shared" si="0"/>
        <v>127.2</v>
      </c>
      <c r="K18" s="6">
        <f>J18*'Input Data'!AF32</f>
        <v>6.36</v>
      </c>
      <c r="L18" s="6">
        <f>J18*'Input Data'!AG32</f>
        <v>0</v>
      </c>
      <c r="M18" s="6">
        <f t="shared" si="1"/>
        <v>133.56</v>
      </c>
    </row>
    <row r="19" spans="1:13" x14ac:dyDescent="0.2">
      <c r="A19" s="1" t="str">
        <f>'Input Data'!B33</f>
        <v>BASSANO</v>
      </c>
      <c r="B19" s="1" t="str">
        <f>'Input Data'!AH33</f>
        <v>602 12 ST</v>
      </c>
      <c r="C19" s="1" t="str">
        <f>'Input Data'!C33</f>
        <v>AB</v>
      </c>
      <c r="D19" s="1" t="str">
        <f>'Input Data'!D33</f>
        <v>DIESEL LS</v>
      </c>
      <c r="E19" s="1">
        <f>'Input Data'!T33</f>
        <v>109.8</v>
      </c>
      <c r="F19" s="1">
        <f>'Input Data'!F33</f>
        <v>4</v>
      </c>
      <c r="G19" s="1">
        <f>'Input Data'!G33</f>
        <v>13</v>
      </c>
      <c r="H19" s="1">
        <f>'Input Data'!H33</f>
        <v>0</v>
      </c>
      <c r="I19" s="1">
        <f>'Input Data'!I33</f>
        <v>0</v>
      </c>
      <c r="J19" s="1">
        <f t="shared" si="0"/>
        <v>126.8</v>
      </c>
      <c r="K19" s="6">
        <f>J19*'Input Data'!AF33</f>
        <v>6.34</v>
      </c>
      <c r="L19" s="6">
        <f>J19*'Input Data'!AG33</f>
        <v>0</v>
      </c>
      <c r="M19" s="6">
        <f t="shared" si="1"/>
        <v>133.13999999999999</v>
      </c>
    </row>
    <row r="20" spans="1:13" x14ac:dyDescent="0.2">
      <c r="A20" s="1" t="str">
        <f>'Input Data'!B34</f>
        <v>BONNYVILLE</v>
      </c>
      <c r="B20" s="1" t="str">
        <f>'Input Data'!AH34</f>
        <v>6508 54 AVE</v>
      </c>
      <c r="C20" s="1" t="str">
        <f>'Input Data'!C34</f>
        <v>AB</v>
      </c>
      <c r="D20" s="1" t="str">
        <f>'Input Data'!D34</f>
        <v>D LS DYED</v>
      </c>
      <c r="E20" s="1">
        <f>'Input Data'!T34</f>
        <v>107.6</v>
      </c>
      <c r="F20" s="1">
        <f>'Input Data'!F34</f>
        <v>4</v>
      </c>
      <c r="G20" s="1">
        <f>'Input Data'!G34</f>
        <v>4</v>
      </c>
      <c r="H20" s="1">
        <f>'Input Data'!H34</f>
        <v>0</v>
      </c>
      <c r="I20" s="1">
        <f>'Input Data'!I34</f>
        <v>0</v>
      </c>
      <c r="J20" s="1">
        <f t="shared" si="0"/>
        <v>115.6</v>
      </c>
      <c r="K20" s="6">
        <f>J20*'Input Data'!AF34</f>
        <v>5.78</v>
      </c>
      <c r="L20" s="6">
        <f>J20*'Input Data'!AG34</f>
        <v>0</v>
      </c>
      <c r="M20" s="6">
        <f t="shared" si="1"/>
        <v>121.38</v>
      </c>
    </row>
    <row r="21" spans="1:13" x14ac:dyDescent="0.2">
      <c r="A21" s="1" t="str">
        <f>'Input Data'!B35</f>
        <v>BONNYVILLE</v>
      </c>
      <c r="B21" s="1" t="str">
        <f>'Input Data'!AH35</f>
        <v>6508 54 AVE</v>
      </c>
      <c r="C21" s="1" t="str">
        <f>'Input Data'!C35</f>
        <v>AB</v>
      </c>
      <c r="D21" s="1" t="str">
        <f>'Input Data'!D35</f>
        <v>DIESEL LS</v>
      </c>
      <c r="E21" s="1">
        <f>'Input Data'!T35</f>
        <v>107.6</v>
      </c>
      <c r="F21" s="1">
        <f>'Input Data'!F35</f>
        <v>4</v>
      </c>
      <c r="G21" s="1">
        <f>'Input Data'!G35</f>
        <v>13</v>
      </c>
      <c r="H21" s="1">
        <f>'Input Data'!H35</f>
        <v>0</v>
      </c>
      <c r="I21" s="1">
        <f>'Input Data'!I35</f>
        <v>0</v>
      </c>
      <c r="J21" s="1">
        <f t="shared" si="0"/>
        <v>124.6</v>
      </c>
      <c r="K21" s="6">
        <f>J21*'Input Data'!AF35</f>
        <v>6.23</v>
      </c>
      <c r="L21" s="6">
        <f>J21*'Input Data'!AG35</f>
        <v>0</v>
      </c>
      <c r="M21" s="6">
        <f t="shared" si="1"/>
        <v>130.82999999999998</v>
      </c>
    </row>
    <row r="22" spans="1:13" x14ac:dyDescent="0.2">
      <c r="A22" s="1" t="str">
        <f>'Input Data'!B36</f>
        <v>BONNYVILLE</v>
      </c>
      <c r="B22" s="1" t="str">
        <f>'Input Data'!AH36</f>
        <v>6508 54 AVE</v>
      </c>
      <c r="C22" s="1" t="str">
        <f>'Input Data'!C36</f>
        <v>AB</v>
      </c>
      <c r="D22" s="1" t="str">
        <f>'Input Data'!D36</f>
        <v>ETH MID</v>
      </c>
      <c r="E22" s="1">
        <f>'Input Data'!T36</f>
        <v>104.1</v>
      </c>
      <c r="F22" s="1">
        <f>'Input Data'!F36</f>
        <v>10</v>
      </c>
      <c r="G22" s="1">
        <f>'Input Data'!G36</f>
        <v>13</v>
      </c>
      <c r="H22" s="1">
        <f>'Input Data'!H36</f>
        <v>0</v>
      </c>
      <c r="I22" s="1">
        <f>'Input Data'!I36</f>
        <v>0</v>
      </c>
      <c r="J22" s="1">
        <f t="shared" si="0"/>
        <v>127.1</v>
      </c>
      <c r="K22" s="6">
        <f>J22*'Input Data'!AF36</f>
        <v>6.3550000000000004</v>
      </c>
      <c r="L22" s="6">
        <f>J22*'Input Data'!AG36</f>
        <v>0</v>
      </c>
      <c r="M22" s="6">
        <f t="shared" si="1"/>
        <v>133.45499999999998</v>
      </c>
    </row>
    <row r="23" spans="1:13" x14ac:dyDescent="0.2">
      <c r="A23" s="1" t="str">
        <f>'Input Data'!B37</f>
        <v>BONNYVILLE</v>
      </c>
      <c r="B23" s="1" t="str">
        <f>'Input Data'!AH37</f>
        <v>6508 54 AVE</v>
      </c>
      <c r="C23" s="1" t="str">
        <f>'Input Data'!C37</f>
        <v>AB</v>
      </c>
      <c r="D23" s="1" t="str">
        <f>'Input Data'!D37</f>
        <v>ETH REG DYE</v>
      </c>
      <c r="E23" s="1">
        <f>'Input Data'!T37</f>
        <v>95.6</v>
      </c>
      <c r="F23" s="1">
        <f>'Input Data'!F37</f>
        <v>10</v>
      </c>
      <c r="G23" s="1">
        <f>'Input Data'!G37</f>
        <v>4</v>
      </c>
      <c r="H23" s="1">
        <f>'Input Data'!H37</f>
        <v>0</v>
      </c>
      <c r="I23" s="1">
        <f>'Input Data'!I37</f>
        <v>0</v>
      </c>
      <c r="J23" s="1">
        <f t="shared" si="0"/>
        <v>109.6</v>
      </c>
      <c r="K23" s="6">
        <f>J23*'Input Data'!AF37</f>
        <v>5.48</v>
      </c>
      <c r="L23" s="6">
        <f>J23*'Input Data'!AG37</f>
        <v>0</v>
      </c>
      <c r="M23" s="6">
        <f t="shared" si="1"/>
        <v>115.08</v>
      </c>
    </row>
    <row r="24" spans="1:13" x14ac:dyDescent="0.2">
      <c r="A24" s="1" t="str">
        <f>'Input Data'!B38</f>
        <v>BONNYVILLE</v>
      </c>
      <c r="B24" s="1" t="str">
        <f>'Input Data'!AH38</f>
        <v>6508 54 AVE</v>
      </c>
      <c r="C24" s="1" t="str">
        <f>'Input Data'!C38</f>
        <v>AB</v>
      </c>
      <c r="D24" s="1" t="str">
        <f>'Input Data'!D38</f>
        <v>ETHANOL REG</v>
      </c>
      <c r="E24" s="1">
        <f>'Input Data'!T38</f>
        <v>95.6</v>
      </c>
      <c r="F24" s="1">
        <f>'Input Data'!F38</f>
        <v>10</v>
      </c>
      <c r="G24" s="1">
        <f>'Input Data'!G38</f>
        <v>13</v>
      </c>
      <c r="H24" s="1">
        <f>'Input Data'!H38</f>
        <v>0</v>
      </c>
      <c r="I24" s="1">
        <f>'Input Data'!I38</f>
        <v>0</v>
      </c>
      <c r="J24" s="1">
        <f t="shared" si="0"/>
        <v>118.6</v>
      </c>
      <c r="K24" s="6">
        <f>J24*'Input Data'!AF38</f>
        <v>5.93</v>
      </c>
      <c r="L24" s="6">
        <f>J24*'Input Data'!AG38</f>
        <v>0</v>
      </c>
      <c r="M24" s="6">
        <f t="shared" si="1"/>
        <v>124.53</v>
      </c>
    </row>
    <row r="25" spans="1:13" x14ac:dyDescent="0.2">
      <c r="A25" s="1" t="str">
        <f>'Input Data'!B39</f>
        <v>BONNYVILLE</v>
      </c>
      <c r="B25" s="1" t="str">
        <f>'Input Data'!AH39</f>
        <v>6508 54 AVE</v>
      </c>
      <c r="C25" s="1" t="str">
        <f>'Input Data'!C39</f>
        <v>AB</v>
      </c>
      <c r="D25" s="1" t="str">
        <f>'Input Data'!D39</f>
        <v>PREM DYED</v>
      </c>
      <c r="E25" s="1">
        <f>'Input Data'!T39</f>
        <v>129.6</v>
      </c>
      <c r="F25" s="1">
        <f>'Input Data'!F39</f>
        <v>10</v>
      </c>
      <c r="G25" s="1">
        <f>'Input Data'!G39</f>
        <v>4</v>
      </c>
      <c r="H25" s="1">
        <f>'Input Data'!H39</f>
        <v>0</v>
      </c>
      <c r="I25" s="1">
        <f>'Input Data'!I39</f>
        <v>0</v>
      </c>
      <c r="J25" s="1">
        <f t="shared" si="0"/>
        <v>143.6</v>
      </c>
      <c r="K25" s="6">
        <f>J25*'Input Data'!AF39</f>
        <v>7.18</v>
      </c>
      <c r="L25" s="6">
        <f>J25*'Input Data'!AG39</f>
        <v>0</v>
      </c>
      <c r="M25" s="6">
        <f t="shared" si="1"/>
        <v>150.78</v>
      </c>
    </row>
    <row r="26" spans="1:13" x14ac:dyDescent="0.2">
      <c r="A26" s="1" t="str">
        <f>'Input Data'!B40</f>
        <v>BONNYVILLE</v>
      </c>
      <c r="B26" s="1" t="str">
        <f>'Input Data'!AH40</f>
        <v>6508 54 AVE</v>
      </c>
      <c r="C26" s="1" t="str">
        <f>'Input Data'!C40</f>
        <v>AB</v>
      </c>
      <c r="D26" s="1" t="str">
        <f>'Input Data'!D40</f>
        <v>PREMIUM</v>
      </c>
      <c r="E26" s="1">
        <f>'Input Data'!T40</f>
        <v>115.6</v>
      </c>
      <c r="F26" s="1">
        <f>'Input Data'!F40</f>
        <v>10</v>
      </c>
      <c r="G26" s="1">
        <f>'Input Data'!G40</f>
        <v>13</v>
      </c>
      <c r="H26" s="1">
        <f>'Input Data'!H40</f>
        <v>0</v>
      </c>
      <c r="I26" s="1">
        <f>'Input Data'!I40</f>
        <v>0</v>
      </c>
      <c r="J26" s="1">
        <f t="shared" si="0"/>
        <v>138.6</v>
      </c>
      <c r="K26" s="6">
        <f>J26*'Input Data'!AF40</f>
        <v>6.93</v>
      </c>
      <c r="L26" s="6">
        <f>J26*'Input Data'!AG40</f>
        <v>0</v>
      </c>
      <c r="M26" s="6">
        <f t="shared" si="1"/>
        <v>145.53</v>
      </c>
    </row>
    <row r="27" spans="1:13" x14ac:dyDescent="0.2">
      <c r="A27" s="1" t="str">
        <f>'Input Data'!B41</f>
        <v>BONNYVILLE</v>
      </c>
      <c r="B27" s="1" t="str">
        <f>'Input Data'!AH41</f>
        <v>6508 54 AVE</v>
      </c>
      <c r="C27" s="1" t="str">
        <f>'Input Data'!C41</f>
        <v>AB</v>
      </c>
      <c r="D27" s="1" t="str">
        <f>'Input Data'!D41</f>
        <v>UNBRAND DEF</v>
      </c>
      <c r="E27" s="1">
        <f>'Input Data'!T41</f>
        <v>113</v>
      </c>
      <c r="F27" s="1">
        <f>'Input Data'!F41</f>
        <v>0</v>
      </c>
      <c r="G27" s="1">
        <f>'Input Data'!G41</f>
        <v>0</v>
      </c>
      <c r="H27" s="1">
        <f>'Input Data'!H41</f>
        <v>0</v>
      </c>
      <c r="I27" s="1">
        <f>'Input Data'!I41</f>
        <v>0</v>
      </c>
      <c r="J27" s="1">
        <f t="shared" si="0"/>
        <v>113</v>
      </c>
      <c r="K27" s="6">
        <f>J27*'Input Data'!AF41</f>
        <v>5.65</v>
      </c>
      <c r="L27" s="6">
        <f>J27*'Input Data'!AG41</f>
        <v>0</v>
      </c>
      <c r="M27" s="6">
        <f t="shared" si="1"/>
        <v>118.65</v>
      </c>
    </row>
    <row r="28" spans="1:13" x14ac:dyDescent="0.2">
      <c r="A28" s="1" t="str">
        <f>'Input Data'!B42</f>
        <v>BOYLE</v>
      </c>
      <c r="B28" s="1" t="str">
        <f>'Input Data'!AH42</f>
        <v>650074 HWY 63</v>
      </c>
      <c r="C28" s="1" t="str">
        <f>'Input Data'!C42</f>
        <v>AB</v>
      </c>
      <c r="D28" s="1" t="str">
        <f>'Input Data'!D42</f>
        <v>D LS DYED</v>
      </c>
      <c r="E28" s="1">
        <f>'Input Data'!T42</f>
        <v>107.1</v>
      </c>
      <c r="F28" s="1">
        <f>'Input Data'!F42</f>
        <v>4</v>
      </c>
      <c r="G28" s="1">
        <f>'Input Data'!G42</f>
        <v>4</v>
      </c>
      <c r="H28" s="1">
        <f>'Input Data'!H42</f>
        <v>0</v>
      </c>
      <c r="I28" s="1">
        <f>'Input Data'!I42</f>
        <v>0</v>
      </c>
      <c r="J28" s="1">
        <f t="shared" si="0"/>
        <v>115.1</v>
      </c>
      <c r="K28" s="6">
        <f>J28*'Input Data'!AF42</f>
        <v>5.7549999999999999</v>
      </c>
      <c r="L28" s="6">
        <f>J28*'Input Data'!AG42</f>
        <v>0</v>
      </c>
      <c r="M28" s="6">
        <f t="shared" si="1"/>
        <v>120.85499999999999</v>
      </c>
    </row>
    <row r="29" spans="1:13" x14ac:dyDescent="0.2">
      <c r="A29" s="1" t="str">
        <f>'Input Data'!B43</f>
        <v>BOYLE</v>
      </c>
      <c r="B29" s="1" t="str">
        <f>'Input Data'!AH43</f>
        <v>650074 HWY 63</v>
      </c>
      <c r="C29" s="1" t="str">
        <f>'Input Data'!C43</f>
        <v>AB</v>
      </c>
      <c r="D29" s="1" t="str">
        <f>'Input Data'!D43</f>
        <v>DIESEL LS</v>
      </c>
      <c r="E29" s="1">
        <f>'Input Data'!T43</f>
        <v>107.1</v>
      </c>
      <c r="F29" s="1">
        <f>'Input Data'!F43</f>
        <v>4</v>
      </c>
      <c r="G29" s="1">
        <f>'Input Data'!G43</f>
        <v>13</v>
      </c>
      <c r="H29" s="1">
        <f>'Input Data'!H43</f>
        <v>0</v>
      </c>
      <c r="I29" s="1">
        <f>'Input Data'!I43</f>
        <v>0</v>
      </c>
      <c r="J29" s="1">
        <f t="shared" si="0"/>
        <v>124.1</v>
      </c>
      <c r="K29" s="6">
        <f>J29*'Input Data'!AF43</f>
        <v>6.2050000000000001</v>
      </c>
      <c r="L29" s="6">
        <f>J29*'Input Data'!AG43</f>
        <v>0</v>
      </c>
      <c r="M29" s="6">
        <f t="shared" si="1"/>
        <v>130.30500000000001</v>
      </c>
    </row>
    <row r="30" spans="1:13" x14ac:dyDescent="0.2">
      <c r="A30" s="1" t="str">
        <f>'Input Data'!B44</f>
        <v>BOYLE</v>
      </c>
      <c r="B30" s="1" t="str">
        <f>'Input Data'!AH44</f>
        <v>650074 HWY 63</v>
      </c>
      <c r="C30" s="1" t="str">
        <f>'Input Data'!C44</f>
        <v>AB</v>
      </c>
      <c r="D30" s="1" t="str">
        <f>'Input Data'!D44</f>
        <v>ETH MID</v>
      </c>
      <c r="E30" s="1">
        <f>'Input Data'!T44</f>
        <v>104.2</v>
      </c>
      <c r="F30" s="1">
        <f>'Input Data'!F44</f>
        <v>10</v>
      </c>
      <c r="G30" s="1">
        <f>'Input Data'!G44</f>
        <v>13</v>
      </c>
      <c r="H30" s="1">
        <f>'Input Data'!H44</f>
        <v>0</v>
      </c>
      <c r="I30" s="1">
        <f>'Input Data'!I44</f>
        <v>0</v>
      </c>
      <c r="J30" s="1">
        <f t="shared" si="0"/>
        <v>127.2</v>
      </c>
      <c r="K30" s="6">
        <f>J30*'Input Data'!AF44</f>
        <v>6.36</v>
      </c>
      <c r="L30" s="6">
        <f>J30*'Input Data'!AG44</f>
        <v>0</v>
      </c>
      <c r="M30" s="6">
        <f t="shared" si="1"/>
        <v>133.56</v>
      </c>
    </row>
    <row r="31" spans="1:13" x14ac:dyDescent="0.2">
      <c r="A31" s="1" t="str">
        <f>'Input Data'!B45</f>
        <v>BOYLE</v>
      </c>
      <c r="B31" s="1" t="str">
        <f>'Input Data'!AH45</f>
        <v>650074 HWY 63</v>
      </c>
      <c r="C31" s="1" t="str">
        <f>'Input Data'!C45</f>
        <v>AB</v>
      </c>
      <c r="D31" s="1" t="str">
        <f>'Input Data'!D45</f>
        <v>ETH REG DYE</v>
      </c>
      <c r="E31" s="1">
        <f>'Input Data'!T45</f>
        <v>95.7</v>
      </c>
      <c r="F31" s="1">
        <f>'Input Data'!F45</f>
        <v>10</v>
      </c>
      <c r="G31" s="1">
        <f>'Input Data'!G45</f>
        <v>4</v>
      </c>
      <c r="H31" s="1">
        <f>'Input Data'!H45</f>
        <v>0</v>
      </c>
      <c r="I31" s="1">
        <f>'Input Data'!I45</f>
        <v>0</v>
      </c>
      <c r="J31" s="1">
        <f t="shared" si="0"/>
        <v>109.7</v>
      </c>
      <c r="K31" s="6">
        <f>J31*'Input Data'!AF45</f>
        <v>5.4850000000000003</v>
      </c>
      <c r="L31" s="6">
        <f>J31*'Input Data'!AG45</f>
        <v>0</v>
      </c>
      <c r="M31" s="6">
        <f t="shared" si="1"/>
        <v>115.185</v>
      </c>
    </row>
    <row r="32" spans="1:13" x14ac:dyDescent="0.2">
      <c r="A32" s="1" t="str">
        <f>'Input Data'!B46</f>
        <v>BOYLE</v>
      </c>
      <c r="B32" s="1" t="str">
        <f>'Input Data'!AH46</f>
        <v>650074 HWY 63</v>
      </c>
      <c r="C32" s="1" t="str">
        <f>'Input Data'!C46</f>
        <v>AB</v>
      </c>
      <c r="D32" s="1" t="str">
        <f>'Input Data'!D46</f>
        <v>ETHANOL REG</v>
      </c>
      <c r="E32" s="1">
        <f>'Input Data'!T46</f>
        <v>95.7</v>
      </c>
      <c r="F32" s="1">
        <f>'Input Data'!F46</f>
        <v>10</v>
      </c>
      <c r="G32" s="1">
        <f>'Input Data'!G46</f>
        <v>13</v>
      </c>
      <c r="H32" s="1">
        <f>'Input Data'!H46</f>
        <v>0</v>
      </c>
      <c r="I32" s="1">
        <f>'Input Data'!I46</f>
        <v>0</v>
      </c>
      <c r="J32" s="1">
        <f t="shared" si="0"/>
        <v>118.7</v>
      </c>
      <c r="K32" s="6">
        <f>J32*'Input Data'!AF46</f>
        <v>5.9350000000000005</v>
      </c>
      <c r="L32" s="6">
        <f>J32*'Input Data'!AG46</f>
        <v>0</v>
      </c>
      <c r="M32" s="6">
        <f t="shared" si="1"/>
        <v>124.63500000000001</v>
      </c>
    </row>
    <row r="33" spans="1:13" x14ac:dyDescent="0.2">
      <c r="A33" s="1" t="str">
        <f>'Input Data'!B47</f>
        <v>BOYLE</v>
      </c>
      <c r="B33" s="1" t="str">
        <f>'Input Data'!AH47</f>
        <v>650074 HWY 63</v>
      </c>
      <c r="C33" s="1" t="str">
        <f>'Input Data'!C47</f>
        <v>AB</v>
      </c>
      <c r="D33" s="1" t="str">
        <f>'Input Data'!D47</f>
        <v>PREMIUM</v>
      </c>
      <c r="E33" s="1">
        <f>'Input Data'!T47</f>
        <v>115.7</v>
      </c>
      <c r="F33" s="1">
        <f>'Input Data'!F47</f>
        <v>10</v>
      </c>
      <c r="G33" s="1">
        <f>'Input Data'!G47</f>
        <v>13</v>
      </c>
      <c r="H33" s="1">
        <f>'Input Data'!H47</f>
        <v>0</v>
      </c>
      <c r="I33" s="1">
        <f>'Input Data'!I47</f>
        <v>0</v>
      </c>
      <c r="J33" s="1">
        <f t="shared" si="0"/>
        <v>138.69999999999999</v>
      </c>
      <c r="K33" s="6">
        <f>J33*'Input Data'!AF47</f>
        <v>6.9349999999999996</v>
      </c>
      <c r="L33" s="6">
        <f>J33*'Input Data'!AG47</f>
        <v>0</v>
      </c>
      <c r="M33" s="6">
        <f t="shared" si="1"/>
        <v>145.63499999999999</v>
      </c>
    </row>
    <row r="34" spans="1:13" x14ac:dyDescent="0.2">
      <c r="A34" s="1" t="str">
        <f>'Input Data'!B48</f>
        <v>BOYLE</v>
      </c>
      <c r="B34" s="1" t="str">
        <f>'Input Data'!AH48</f>
        <v>650074 HWY 63</v>
      </c>
      <c r="C34" s="1" t="str">
        <f>'Input Data'!C48</f>
        <v>AB</v>
      </c>
      <c r="D34" s="1" t="str">
        <f>'Input Data'!D48</f>
        <v>UNBRAND DEF</v>
      </c>
      <c r="E34" s="1">
        <f>'Input Data'!T48</f>
        <v>98.7</v>
      </c>
      <c r="F34" s="1">
        <f>'Input Data'!F48</f>
        <v>0</v>
      </c>
      <c r="G34" s="1">
        <f>'Input Data'!G48</f>
        <v>0</v>
      </c>
      <c r="H34" s="1">
        <f>'Input Data'!H48</f>
        <v>0</v>
      </c>
      <c r="I34" s="1">
        <f>'Input Data'!I48</f>
        <v>0</v>
      </c>
      <c r="J34" s="1">
        <f t="shared" si="0"/>
        <v>98.7</v>
      </c>
      <c r="K34" s="6">
        <f>J34*'Input Data'!AF48</f>
        <v>4.9350000000000005</v>
      </c>
      <c r="L34" s="6">
        <f>J34*'Input Data'!AG48</f>
        <v>0</v>
      </c>
      <c r="M34" s="6">
        <f t="shared" si="1"/>
        <v>103.63500000000001</v>
      </c>
    </row>
    <row r="35" spans="1:13" x14ac:dyDescent="0.2">
      <c r="A35" s="1" t="str">
        <f>'Input Data'!B49</f>
        <v>CALGARY</v>
      </c>
      <c r="B35" s="1" t="str">
        <f>'Input Data'!AH49</f>
        <v>2525 32 AVE NE</v>
      </c>
      <c r="C35" s="1" t="str">
        <f>'Input Data'!C49</f>
        <v>AB</v>
      </c>
      <c r="D35" s="1" t="str">
        <f>'Input Data'!D49</f>
        <v>DIESEL LS</v>
      </c>
      <c r="E35" s="1">
        <f>'Input Data'!T49</f>
        <v>108.1</v>
      </c>
      <c r="F35" s="1">
        <f>'Input Data'!F49</f>
        <v>4</v>
      </c>
      <c r="G35" s="1">
        <f>'Input Data'!G49</f>
        <v>13</v>
      </c>
      <c r="H35" s="1">
        <f>'Input Data'!H49</f>
        <v>0</v>
      </c>
      <c r="I35" s="1">
        <f>'Input Data'!I49</f>
        <v>0</v>
      </c>
      <c r="J35" s="1">
        <f t="shared" si="0"/>
        <v>125.1</v>
      </c>
      <c r="K35" s="6">
        <f>J35*'Input Data'!AF49</f>
        <v>6.2549999999999999</v>
      </c>
      <c r="L35" s="6">
        <f>J35*'Input Data'!AG49</f>
        <v>0</v>
      </c>
      <c r="M35" s="6">
        <f t="shared" si="1"/>
        <v>131.35499999999999</v>
      </c>
    </row>
    <row r="36" spans="1:13" x14ac:dyDescent="0.2">
      <c r="A36" s="1" t="str">
        <f>'Input Data'!B50</f>
        <v>CALGARY</v>
      </c>
      <c r="B36" s="1" t="str">
        <f>'Input Data'!AH50</f>
        <v>2525 32 AVE NE</v>
      </c>
      <c r="C36" s="1" t="str">
        <f>'Input Data'!C50</f>
        <v>AB</v>
      </c>
      <c r="D36" s="1" t="str">
        <f>'Input Data'!D50</f>
        <v>ETH MID</v>
      </c>
      <c r="E36" s="1">
        <f>'Input Data'!T50</f>
        <v>104</v>
      </c>
      <c r="F36" s="1">
        <f>'Input Data'!F50</f>
        <v>10</v>
      </c>
      <c r="G36" s="1">
        <f>'Input Data'!G50</f>
        <v>13</v>
      </c>
      <c r="H36" s="1">
        <f>'Input Data'!H50</f>
        <v>0</v>
      </c>
      <c r="I36" s="1">
        <f>'Input Data'!I50</f>
        <v>0</v>
      </c>
      <c r="J36" s="1">
        <f t="shared" si="0"/>
        <v>127</v>
      </c>
      <c r="K36" s="6">
        <f>J36*'Input Data'!AF50</f>
        <v>6.3500000000000005</v>
      </c>
      <c r="L36" s="6">
        <f>J36*'Input Data'!AG50</f>
        <v>0</v>
      </c>
      <c r="M36" s="6">
        <f t="shared" si="1"/>
        <v>133.35</v>
      </c>
    </row>
    <row r="37" spans="1:13" x14ac:dyDescent="0.2">
      <c r="A37" s="1" t="str">
        <f>'Input Data'!B51</f>
        <v>CALGARY</v>
      </c>
      <c r="B37" s="1" t="str">
        <f>'Input Data'!AH51</f>
        <v>2525 32 AVE NE</v>
      </c>
      <c r="C37" s="1" t="str">
        <f>'Input Data'!C51</f>
        <v>AB</v>
      </c>
      <c r="D37" s="1" t="str">
        <f>'Input Data'!D51</f>
        <v>ETHANOL REG</v>
      </c>
      <c r="E37" s="1">
        <f>'Input Data'!T51</f>
        <v>95.8</v>
      </c>
      <c r="F37" s="1">
        <f>'Input Data'!F51</f>
        <v>10</v>
      </c>
      <c r="G37" s="1">
        <f>'Input Data'!G51</f>
        <v>13</v>
      </c>
      <c r="H37" s="1">
        <f>'Input Data'!H51</f>
        <v>0</v>
      </c>
      <c r="I37" s="1">
        <f>'Input Data'!I51</f>
        <v>0</v>
      </c>
      <c r="J37" s="1">
        <f t="shared" si="0"/>
        <v>118.8</v>
      </c>
      <c r="K37" s="6">
        <f>J37*'Input Data'!AF51</f>
        <v>5.94</v>
      </c>
      <c r="L37" s="6">
        <f>J37*'Input Data'!AG51</f>
        <v>0</v>
      </c>
      <c r="M37" s="6">
        <f t="shared" si="1"/>
        <v>124.74</v>
      </c>
    </row>
    <row r="38" spans="1:13" x14ac:dyDescent="0.2">
      <c r="A38" s="1" t="str">
        <f>'Input Data'!B52</f>
        <v>CALGARY</v>
      </c>
      <c r="B38" s="1" t="str">
        <f>'Input Data'!AH52</f>
        <v>2525 32 AVE NE</v>
      </c>
      <c r="C38" s="1" t="str">
        <f>'Input Data'!C52</f>
        <v>AB</v>
      </c>
      <c r="D38" s="1" t="str">
        <f>'Input Data'!D52</f>
        <v>MID</v>
      </c>
      <c r="E38" s="1">
        <f>'Input Data'!T52</f>
        <v>108.1</v>
      </c>
      <c r="F38" s="1">
        <f>'Input Data'!F52</f>
        <v>10</v>
      </c>
      <c r="G38" s="1">
        <f>'Input Data'!G52</f>
        <v>13</v>
      </c>
      <c r="H38" s="1">
        <f>'Input Data'!H52</f>
        <v>0</v>
      </c>
      <c r="I38" s="1">
        <f>'Input Data'!I52</f>
        <v>0</v>
      </c>
      <c r="J38" s="1">
        <f t="shared" si="0"/>
        <v>131.1</v>
      </c>
      <c r="K38" s="6">
        <f>J38*'Input Data'!AF52</f>
        <v>6.5549999999999997</v>
      </c>
      <c r="L38" s="6">
        <f>J38*'Input Data'!AG52</f>
        <v>0</v>
      </c>
      <c r="M38" s="6">
        <f t="shared" si="1"/>
        <v>137.655</v>
      </c>
    </row>
    <row r="39" spans="1:13" x14ac:dyDescent="0.2">
      <c r="A39" s="1" t="str">
        <f>'Input Data'!B53</f>
        <v>CALGARY</v>
      </c>
      <c r="B39" s="1" t="str">
        <f>'Input Data'!AH53</f>
        <v>2525 32 AVE NE</v>
      </c>
      <c r="C39" s="1" t="str">
        <f>'Input Data'!C53</f>
        <v>AB</v>
      </c>
      <c r="D39" s="1" t="str">
        <f>'Input Data'!D53</f>
        <v>PREMIUM</v>
      </c>
      <c r="E39" s="1">
        <f>'Input Data'!T53</f>
        <v>106.6</v>
      </c>
      <c r="F39" s="1">
        <f>'Input Data'!F53</f>
        <v>10</v>
      </c>
      <c r="G39" s="1">
        <f>'Input Data'!G53</f>
        <v>13</v>
      </c>
      <c r="H39" s="1">
        <f>'Input Data'!H53</f>
        <v>0</v>
      </c>
      <c r="I39" s="1">
        <f>'Input Data'!I53</f>
        <v>0</v>
      </c>
      <c r="J39" s="1">
        <f t="shared" si="0"/>
        <v>129.6</v>
      </c>
      <c r="K39" s="6">
        <f>J39*'Input Data'!AF53</f>
        <v>6.48</v>
      </c>
      <c r="L39" s="6">
        <f>J39*'Input Data'!AG53</f>
        <v>0</v>
      </c>
      <c r="M39" s="6">
        <f t="shared" si="1"/>
        <v>136.07999999999998</v>
      </c>
    </row>
    <row r="40" spans="1:13" x14ac:dyDescent="0.2">
      <c r="A40" s="1" t="str">
        <f>'Input Data'!B54</f>
        <v>CALGARY</v>
      </c>
      <c r="B40" s="1" t="str">
        <f>'Input Data'!AH54</f>
        <v>2525 32 AVE NE</v>
      </c>
      <c r="C40" s="1" t="str">
        <f>'Input Data'!C54</f>
        <v>AB</v>
      </c>
      <c r="D40" s="1" t="str">
        <f>'Input Data'!D54</f>
        <v>REGULAR</v>
      </c>
      <c r="E40" s="1">
        <f>'Input Data'!T54</f>
        <v>94.6</v>
      </c>
      <c r="F40" s="1">
        <f>'Input Data'!F54</f>
        <v>10</v>
      </c>
      <c r="G40" s="1">
        <f>'Input Data'!G54</f>
        <v>13</v>
      </c>
      <c r="H40" s="1">
        <f>'Input Data'!H54</f>
        <v>0</v>
      </c>
      <c r="I40" s="1">
        <f>'Input Data'!I54</f>
        <v>0</v>
      </c>
      <c r="J40" s="1">
        <f t="shared" si="0"/>
        <v>117.6</v>
      </c>
      <c r="K40" s="6">
        <f>J40*'Input Data'!AF54</f>
        <v>5.88</v>
      </c>
      <c r="L40" s="6">
        <f>J40*'Input Data'!AG54</f>
        <v>0</v>
      </c>
      <c r="M40" s="6">
        <f t="shared" si="1"/>
        <v>123.47999999999999</v>
      </c>
    </row>
    <row r="41" spans="1:13" x14ac:dyDescent="0.2">
      <c r="A41" s="1" t="str">
        <f>'Input Data'!B55</f>
        <v>CALGARY</v>
      </c>
      <c r="B41" s="1" t="str">
        <f>'Input Data'!AH55</f>
        <v>2525 32 AVE NE</v>
      </c>
      <c r="C41" s="1" t="str">
        <f>'Input Data'!C55</f>
        <v>AB</v>
      </c>
      <c r="D41" s="1" t="str">
        <f>'Input Data'!D55</f>
        <v>UNBRAND DEF</v>
      </c>
      <c r="E41" s="1">
        <f>'Input Data'!T55</f>
        <v>127.2</v>
      </c>
      <c r="F41" s="1">
        <f>'Input Data'!F55</f>
        <v>0</v>
      </c>
      <c r="G41" s="1">
        <f>'Input Data'!G55</f>
        <v>0</v>
      </c>
      <c r="H41" s="1">
        <f>'Input Data'!H55</f>
        <v>0</v>
      </c>
      <c r="I41" s="1">
        <f>'Input Data'!I55</f>
        <v>0</v>
      </c>
      <c r="J41" s="1">
        <f t="shared" si="0"/>
        <v>127.2</v>
      </c>
      <c r="K41" s="6">
        <f>J41*'Input Data'!AF55</f>
        <v>6.36</v>
      </c>
      <c r="L41" s="6">
        <f>J41*'Input Data'!AG55</f>
        <v>0</v>
      </c>
      <c r="M41" s="6">
        <f t="shared" si="1"/>
        <v>133.56</v>
      </c>
    </row>
    <row r="42" spans="1:13" x14ac:dyDescent="0.2">
      <c r="A42" s="1" t="str">
        <f>'Input Data'!B56</f>
        <v>CALGARY</v>
      </c>
      <c r="B42" s="1" t="str">
        <f>'Input Data'!AH56</f>
        <v>5225 106 AVE SE</v>
      </c>
      <c r="C42" s="1" t="str">
        <f>'Input Data'!C56</f>
        <v>AB</v>
      </c>
      <c r="D42" s="1" t="str">
        <f>'Input Data'!D56</f>
        <v>D LS DYED</v>
      </c>
      <c r="E42" s="1">
        <f>'Input Data'!T56</f>
        <v>108</v>
      </c>
      <c r="F42" s="1">
        <f>'Input Data'!F56</f>
        <v>4</v>
      </c>
      <c r="G42" s="1">
        <f>'Input Data'!G56</f>
        <v>4</v>
      </c>
      <c r="H42" s="1">
        <f>'Input Data'!H56</f>
        <v>0</v>
      </c>
      <c r="I42" s="1">
        <f>'Input Data'!I56</f>
        <v>0</v>
      </c>
      <c r="J42" s="1">
        <f t="shared" si="0"/>
        <v>116</v>
      </c>
      <c r="K42" s="6">
        <f>J42*'Input Data'!AF56</f>
        <v>5.8000000000000007</v>
      </c>
      <c r="L42" s="6">
        <f>J42*'Input Data'!AG56</f>
        <v>0</v>
      </c>
      <c r="M42" s="6">
        <f t="shared" si="1"/>
        <v>121.8</v>
      </c>
    </row>
    <row r="43" spans="1:13" x14ac:dyDescent="0.2">
      <c r="A43" s="1" t="str">
        <f>'Input Data'!B57</f>
        <v>CALGARY</v>
      </c>
      <c r="B43" s="1" t="str">
        <f>'Input Data'!AH57</f>
        <v>5225 106 AVE SE</v>
      </c>
      <c r="C43" s="1" t="str">
        <f>'Input Data'!C57</f>
        <v>AB</v>
      </c>
      <c r="D43" s="1" t="str">
        <f>'Input Data'!D57</f>
        <v>DIESEL LS</v>
      </c>
      <c r="E43" s="1">
        <f>'Input Data'!T57</f>
        <v>108</v>
      </c>
      <c r="F43" s="1">
        <f>'Input Data'!F57</f>
        <v>4</v>
      </c>
      <c r="G43" s="1">
        <f>'Input Data'!G57</f>
        <v>13</v>
      </c>
      <c r="H43" s="1">
        <f>'Input Data'!H57</f>
        <v>0</v>
      </c>
      <c r="I43" s="1">
        <f>'Input Data'!I57</f>
        <v>0</v>
      </c>
      <c r="J43" s="1">
        <f t="shared" si="0"/>
        <v>125</v>
      </c>
      <c r="K43" s="6">
        <f>J43*'Input Data'!AF57</f>
        <v>6.25</v>
      </c>
      <c r="L43" s="6">
        <f>J43*'Input Data'!AG57</f>
        <v>0</v>
      </c>
      <c r="M43" s="6">
        <f t="shared" si="1"/>
        <v>131.25</v>
      </c>
    </row>
    <row r="44" spans="1:13" x14ac:dyDescent="0.2">
      <c r="A44" s="1" t="str">
        <f>'Input Data'!B58</f>
        <v>CALGARY</v>
      </c>
      <c r="B44" s="1" t="str">
        <f>'Input Data'!AH58</f>
        <v>5225 106 AVE SE</v>
      </c>
      <c r="C44" s="1" t="str">
        <f>'Input Data'!C58</f>
        <v>AB</v>
      </c>
      <c r="D44" s="1" t="str">
        <f>'Input Data'!D58</f>
        <v>ETH MID</v>
      </c>
      <c r="E44" s="1">
        <f>'Input Data'!T58</f>
        <v>103.9</v>
      </c>
      <c r="F44" s="1">
        <f>'Input Data'!F58</f>
        <v>10</v>
      </c>
      <c r="G44" s="1">
        <f>'Input Data'!G58</f>
        <v>13</v>
      </c>
      <c r="H44" s="1">
        <f>'Input Data'!H58</f>
        <v>0</v>
      </c>
      <c r="I44" s="1">
        <f>'Input Data'!I58</f>
        <v>0</v>
      </c>
      <c r="J44" s="1">
        <f t="shared" si="0"/>
        <v>126.9</v>
      </c>
      <c r="K44" s="6">
        <f>J44*'Input Data'!AF58</f>
        <v>6.3450000000000006</v>
      </c>
      <c r="L44" s="6">
        <f>J44*'Input Data'!AG58</f>
        <v>0</v>
      </c>
      <c r="M44" s="6">
        <f t="shared" si="1"/>
        <v>133.245</v>
      </c>
    </row>
    <row r="45" spans="1:13" x14ac:dyDescent="0.2">
      <c r="A45" s="1" t="str">
        <f>'Input Data'!B59</f>
        <v>CALGARY</v>
      </c>
      <c r="B45" s="1" t="str">
        <f>'Input Data'!AH59</f>
        <v>5225 106 AVE SE</v>
      </c>
      <c r="C45" s="1" t="str">
        <f>'Input Data'!C59</f>
        <v>AB</v>
      </c>
      <c r="D45" s="1" t="str">
        <f>'Input Data'!D59</f>
        <v>ETH REG DYE</v>
      </c>
      <c r="E45" s="1">
        <f>'Input Data'!T59</f>
        <v>93.8</v>
      </c>
      <c r="F45" s="1">
        <f>'Input Data'!F59</f>
        <v>10</v>
      </c>
      <c r="G45" s="1">
        <f>'Input Data'!G59</f>
        <v>4</v>
      </c>
      <c r="H45" s="1">
        <f>'Input Data'!H59</f>
        <v>0</v>
      </c>
      <c r="I45" s="1">
        <f>'Input Data'!I59</f>
        <v>0</v>
      </c>
      <c r="J45" s="1">
        <f t="shared" si="0"/>
        <v>107.8</v>
      </c>
      <c r="K45" s="6">
        <f>J45*'Input Data'!AF59</f>
        <v>5.3900000000000006</v>
      </c>
      <c r="L45" s="6">
        <f>J45*'Input Data'!AG59</f>
        <v>0</v>
      </c>
      <c r="M45" s="6">
        <f t="shared" si="1"/>
        <v>113.19</v>
      </c>
    </row>
    <row r="46" spans="1:13" x14ac:dyDescent="0.2">
      <c r="A46" s="1" t="str">
        <f>'Input Data'!B60</f>
        <v>CALGARY</v>
      </c>
      <c r="B46" s="1" t="str">
        <f>'Input Data'!AH60</f>
        <v>5225 106 AVE SE</v>
      </c>
      <c r="C46" s="1" t="str">
        <f>'Input Data'!C60</f>
        <v>AB</v>
      </c>
      <c r="D46" s="1" t="str">
        <f>'Input Data'!D60</f>
        <v>ETHANOL REG</v>
      </c>
      <c r="E46" s="1">
        <f>'Input Data'!T60</f>
        <v>95.7</v>
      </c>
      <c r="F46" s="1">
        <f>'Input Data'!F60</f>
        <v>10</v>
      </c>
      <c r="G46" s="1">
        <f>'Input Data'!G60</f>
        <v>13</v>
      </c>
      <c r="H46" s="1">
        <f>'Input Data'!H60</f>
        <v>0</v>
      </c>
      <c r="I46" s="1">
        <f>'Input Data'!I60</f>
        <v>0</v>
      </c>
      <c r="J46" s="1">
        <f t="shared" si="0"/>
        <v>118.7</v>
      </c>
      <c r="K46" s="6">
        <f>J46*'Input Data'!AF60</f>
        <v>5.9350000000000005</v>
      </c>
      <c r="L46" s="6">
        <f>J46*'Input Data'!AG60</f>
        <v>0</v>
      </c>
      <c r="M46" s="6">
        <f t="shared" si="1"/>
        <v>124.63500000000001</v>
      </c>
    </row>
    <row r="47" spans="1:13" x14ac:dyDescent="0.2">
      <c r="A47" s="1" t="str">
        <f>'Input Data'!B61</f>
        <v>CALGARY</v>
      </c>
      <c r="B47" s="1" t="str">
        <f>'Input Data'!AH61</f>
        <v>5225 106 AVE SE</v>
      </c>
      <c r="C47" s="1" t="str">
        <f>'Input Data'!C61</f>
        <v>AB</v>
      </c>
      <c r="D47" s="1" t="str">
        <f>'Input Data'!D61</f>
        <v>MID</v>
      </c>
      <c r="E47" s="1">
        <f>'Input Data'!T61</f>
        <v>104.4</v>
      </c>
      <c r="F47" s="1">
        <f>'Input Data'!F61</f>
        <v>10</v>
      </c>
      <c r="G47" s="1">
        <f>'Input Data'!G61</f>
        <v>13</v>
      </c>
      <c r="H47" s="1">
        <f>'Input Data'!H61</f>
        <v>0</v>
      </c>
      <c r="I47" s="1">
        <f>'Input Data'!I61</f>
        <v>0</v>
      </c>
      <c r="J47" s="1">
        <f t="shared" si="0"/>
        <v>127.4</v>
      </c>
      <c r="K47" s="6">
        <f>J47*'Input Data'!AF61</f>
        <v>6.370000000000001</v>
      </c>
      <c r="L47" s="6">
        <f>J47*'Input Data'!AG61</f>
        <v>0</v>
      </c>
      <c r="M47" s="6">
        <f t="shared" si="1"/>
        <v>133.77000000000001</v>
      </c>
    </row>
    <row r="48" spans="1:13" x14ac:dyDescent="0.2">
      <c r="A48" s="1" t="str">
        <f>'Input Data'!B62</f>
        <v>CALGARY</v>
      </c>
      <c r="B48" s="1" t="str">
        <f>'Input Data'!AH62</f>
        <v>5225 106 AVE SE</v>
      </c>
      <c r="C48" s="1" t="str">
        <f>'Input Data'!C62</f>
        <v>AB</v>
      </c>
      <c r="D48" s="1" t="str">
        <f>'Input Data'!D62</f>
        <v>PREMIUM</v>
      </c>
      <c r="E48" s="1">
        <f>'Input Data'!T62</f>
        <v>102.9</v>
      </c>
      <c r="F48" s="1">
        <f>'Input Data'!F62</f>
        <v>10</v>
      </c>
      <c r="G48" s="1">
        <f>'Input Data'!G62</f>
        <v>13</v>
      </c>
      <c r="H48" s="1">
        <f>'Input Data'!H62</f>
        <v>0</v>
      </c>
      <c r="I48" s="1">
        <f>'Input Data'!I62</f>
        <v>0</v>
      </c>
      <c r="J48" s="1">
        <f t="shared" si="0"/>
        <v>125.9</v>
      </c>
      <c r="K48" s="6">
        <f>J48*'Input Data'!AF62</f>
        <v>6.2950000000000008</v>
      </c>
      <c r="L48" s="6">
        <f>J48*'Input Data'!AG62</f>
        <v>0</v>
      </c>
      <c r="M48" s="6">
        <f t="shared" si="1"/>
        <v>132.19499999999999</v>
      </c>
    </row>
    <row r="49" spans="1:13" x14ac:dyDescent="0.2">
      <c r="A49" s="1" t="str">
        <f>'Input Data'!B63</f>
        <v>CALGARY</v>
      </c>
      <c r="B49" s="1" t="str">
        <f>'Input Data'!AH63</f>
        <v>5225 106 AVE SE</v>
      </c>
      <c r="C49" s="1" t="str">
        <f>'Input Data'!C63</f>
        <v>AB</v>
      </c>
      <c r="D49" s="1" t="str">
        <f>'Input Data'!D63</f>
        <v>REGULAR</v>
      </c>
      <c r="E49" s="1">
        <f>'Input Data'!T63</f>
        <v>90.9</v>
      </c>
      <c r="F49" s="1">
        <f>'Input Data'!F63</f>
        <v>10</v>
      </c>
      <c r="G49" s="1">
        <f>'Input Data'!G63</f>
        <v>13</v>
      </c>
      <c r="H49" s="1">
        <f>'Input Data'!H63</f>
        <v>0</v>
      </c>
      <c r="I49" s="1">
        <f>'Input Data'!I63</f>
        <v>0</v>
      </c>
      <c r="J49" s="1">
        <f t="shared" si="0"/>
        <v>113.9</v>
      </c>
      <c r="K49" s="6">
        <f>J49*'Input Data'!AF63</f>
        <v>5.6950000000000003</v>
      </c>
      <c r="L49" s="6">
        <f>J49*'Input Data'!AG63</f>
        <v>0</v>
      </c>
      <c r="M49" s="6">
        <f t="shared" si="1"/>
        <v>119.595</v>
      </c>
    </row>
    <row r="50" spans="1:13" x14ac:dyDescent="0.2">
      <c r="A50" s="1" t="str">
        <f>'Input Data'!B64</f>
        <v>CALGARY</v>
      </c>
      <c r="B50" s="1" t="str">
        <f>'Input Data'!AH64</f>
        <v>5225 106 AVE SE</v>
      </c>
      <c r="C50" s="1" t="str">
        <f>'Input Data'!C64</f>
        <v>AB</v>
      </c>
      <c r="D50" s="1" t="str">
        <f>'Input Data'!D64</f>
        <v>UNBRAND DEF</v>
      </c>
      <c r="E50" s="1">
        <f>'Input Data'!T64</f>
        <v>127.2</v>
      </c>
      <c r="F50" s="1">
        <f>'Input Data'!F64</f>
        <v>0</v>
      </c>
      <c r="G50" s="1">
        <f>'Input Data'!G64</f>
        <v>0</v>
      </c>
      <c r="H50" s="1">
        <f>'Input Data'!H64</f>
        <v>0</v>
      </c>
      <c r="I50" s="1">
        <f>'Input Data'!I64</f>
        <v>0</v>
      </c>
      <c r="J50" s="1">
        <f t="shared" si="0"/>
        <v>127.2</v>
      </c>
      <c r="K50" s="6">
        <f>J50*'Input Data'!AF64</f>
        <v>6.36</v>
      </c>
      <c r="L50" s="6">
        <f>J50*'Input Data'!AG64</f>
        <v>0</v>
      </c>
      <c r="M50" s="6">
        <f t="shared" si="1"/>
        <v>133.56</v>
      </c>
    </row>
    <row r="51" spans="1:13" x14ac:dyDescent="0.2">
      <c r="A51" s="1" t="str">
        <f>'Input Data'!B65</f>
        <v>CALGARY</v>
      </c>
      <c r="B51" s="1" t="str">
        <f>'Input Data'!AH65</f>
        <v>234090 WRANGLER RD</v>
      </c>
      <c r="C51" s="1" t="str">
        <f>'Input Data'!C65</f>
        <v>AB</v>
      </c>
      <c r="D51" s="1" t="str">
        <f>'Input Data'!D65</f>
        <v>D LS DYED</v>
      </c>
      <c r="E51" s="1">
        <f>'Input Data'!T65</f>
        <v>108.8</v>
      </c>
      <c r="F51" s="1">
        <f>'Input Data'!F65</f>
        <v>4</v>
      </c>
      <c r="G51" s="1">
        <f>'Input Data'!G65</f>
        <v>4</v>
      </c>
      <c r="H51" s="1">
        <f>'Input Data'!H65</f>
        <v>0</v>
      </c>
      <c r="I51" s="1">
        <f>'Input Data'!I65</f>
        <v>0</v>
      </c>
      <c r="J51" s="1">
        <f t="shared" si="0"/>
        <v>116.8</v>
      </c>
      <c r="K51" s="6">
        <f>J51*'Input Data'!AF65</f>
        <v>5.84</v>
      </c>
      <c r="L51" s="6">
        <f>J51*'Input Data'!AG65</f>
        <v>0</v>
      </c>
      <c r="M51" s="6">
        <f t="shared" si="1"/>
        <v>122.64</v>
      </c>
    </row>
    <row r="52" spans="1:13" x14ac:dyDescent="0.2">
      <c r="A52" s="1" t="str">
        <f>'Input Data'!B66</f>
        <v>CALGARY</v>
      </c>
      <c r="B52" s="1" t="str">
        <f>'Input Data'!AH66</f>
        <v>234090 WRANGLER RD</v>
      </c>
      <c r="C52" s="1" t="str">
        <f>'Input Data'!C66</f>
        <v>AB</v>
      </c>
      <c r="D52" s="1" t="str">
        <f>'Input Data'!D66</f>
        <v>DIESEL LS</v>
      </c>
      <c r="E52" s="1">
        <f>'Input Data'!T66</f>
        <v>108.8</v>
      </c>
      <c r="F52" s="1">
        <f>'Input Data'!F66</f>
        <v>4</v>
      </c>
      <c r="G52" s="1">
        <f>'Input Data'!G66</f>
        <v>13</v>
      </c>
      <c r="H52" s="1">
        <f>'Input Data'!H66</f>
        <v>0</v>
      </c>
      <c r="I52" s="1">
        <f>'Input Data'!I66</f>
        <v>0</v>
      </c>
      <c r="J52" s="1">
        <f t="shared" si="0"/>
        <v>125.8</v>
      </c>
      <c r="K52" s="6">
        <f>J52*'Input Data'!AF66</f>
        <v>6.29</v>
      </c>
      <c r="L52" s="6">
        <f>J52*'Input Data'!AG66</f>
        <v>0</v>
      </c>
      <c r="M52" s="6">
        <f t="shared" si="1"/>
        <v>132.09</v>
      </c>
    </row>
    <row r="53" spans="1:13" x14ac:dyDescent="0.2">
      <c r="A53" s="1" t="str">
        <f>'Input Data'!B67</f>
        <v>CALGARY</v>
      </c>
      <c r="B53" s="1" t="str">
        <f>'Input Data'!AH67</f>
        <v>234090 WRANGLER RD</v>
      </c>
      <c r="C53" s="1" t="str">
        <f>'Input Data'!C67</f>
        <v>AB</v>
      </c>
      <c r="D53" s="1" t="str">
        <f>'Input Data'!D67</f>
        <v>ETHANOL REG</v>
      </c>
      <c r="E53" s="1">
        <f>'Input Data'!T67</f>
        <v>96.6</v>
      </c>
      <c r="F53" s="1">
        <f>'Input Data'!F67</f>
        <v>10</v>
      </c>
      <c r="G53" s="1">
        <f>'Input Data'!G67</f>
        <v>13</v>
      </c>
      <c r="H53" s="1">
        <f>'Input Data'!H67</f>
        <v>0</v>
      </c>
      <c r="I53" s="1">
        <f>'Input Data'!I67</f>
        <v>0</v>
      </c>
      <c r="J53" s="1">
        <f t="shared" si="0"/>
        <v>119.6</v>
      </c>
      <c r="K53" s="6">
        <f>J53*'Input Data'!AF67</f>
        <v>5.98</v>
      </c>
      <c r="L53" s="6">
        <f>J53*'Input Data'!AG67</f>
        <v>0</v>
      </c>
      <c r="M53" s="6">
        <f t="shared" si="1"/>
        <v>125.58</v>
      </c>
    </row>
    <row r="54" spans="1:13" x14ac:dyDescent="0.2">
      <c r="A54" s="1" t="str">
        <f>'Input Data'!B68</f>
        <v>CALGARY</v>
      </c>
      <c r="B54" s="1" t="str">
        <f>'Input Data'!AH68</f>
        <v>234090 WRANGLER RD</v>
      </c>
      <c r="C54" s="1" t="str">
        <f>'Input Data'!C68</f>
        <v>AB</v>
      </c>
      <c r="D54" s="1" t="str">
        <f>'Input Data'!D68</f>
        <v>REGULAR</v>
      </c>
      <c r="E54" s="1">
        <f>'Input Data'!T68</f>
        <v>90.2</v>
      </c>
      <c r="F54" s="1">
        <f>'Input Data'!F68</f>
        <v>10</v>
      </c>
      <c r="G54" s="1">
        <f>'Input Data'!G68</f>
        <v>13</v>
      </c>
      <c r="H54" s="1">
        <f>'Input Data'!H68</f>
        <v>0</v>
      </c>
      <c r="I54" s="1">
        <f>'Input Data'!I68</f>
        <v>0</v>
      </c>
      <c r="J54" s="1">
        <f t="shared" si="0"/>
        <v>113.2</v>
      </c>
      <c r="K54" s="6">
        <f>J54*'Input Data'!AF68</f>
        <v>5.66</v>
      </c>
      <c r="L54" s="6">
        <f>J54*'Input Data'!AG68</f>
        <v>0</v>
      </c>
      <c r="M54" s="6">
        <f t="shared" si="1"/>
        <v>118.86</v>
      </c>
    </row>
    <row r="55" spans="1:13" x14ac:dyDescent="0.2">
      <c r="A55" s="1" t="str">
        <f>'Input Data'!B69</f>
        <v>CALGARY</v>
      </c>
      <c r="B55" s="1" t="str">
        <f>'Input Data'!AH69</f>
        <v>234090 WRANGLER RD</v>
      </c>
      <c r="C55" s="1" t="str">
        <f>'Input Data'!C69</f>
        <v>AB</v>
      </c>
      <c r="D55" s="1" t="str">
        <f>'Input Data'!D69</f>
        <v>UNBRAND DEF</v>
      </c>
      <c r="E55" s="1">
        <f>'Input Data'!T69</f>
        <v>98.6</v>
      </c>
      <c r="F55" s="1">
        <f>'Input Data'!F69</f>
        <v>0</v>
      </c>
      <c r="G55" s="1">
        <f>'Input Data'!G69</f>
        <v>0</v>
      </c>
      <c r="H55" s="1">
        <f>'Input Data'!H69</f>
        <v>0</v>
      </c>
      <c r="I55" s="1">
        <f>'Input Data'!I69</f>
        <v>0</v>
      </c>
      <c r="J55" s="1">
        <f t="shared" si="0"/>
        <v>98.6</v>
      </c>
      <c r="K55" s="6">
        <f>J55*'Input Data'!AF69</f>
        <v>4.93</v>
      </c>
      <c r="L55" s="6">
        <f>J55*'Input Data'!AG69</f>
        <v>0</v>
      </c>
      <c r="M55" s="6">
        <f t="shared" si="1"/>
        <v>103.53</v>
      </c>
    </row>
    <row r="56" spans="1:13" x14ac:dyDescent="0.2">
      <c r="A56" s="1" t="str">
        <f>'Input Data'!B70</f>
        <v>CALGARY</v>
      </c>
      <c r="B56" s="1" t="str">
        <f>'Input Data'!AH70</f>
        <v>6811 52 ST SE</v>
      </c>
      <c r="C56" s="1" t="str">
        <f>'Input Data'!C70</f>
        <v>AB</v>
      </c>
      <c r="D56" s="1" t="str">
        <f>'Input Data'!D70</f>
        <v>D LS DYED</v>
      </c>
      <c r="E56" s="1">
        <f>'Input Data'!T70</f>
        <v>108.5</v>
      </c>
      <c r="F56" s="1">
        <f>'Input Data'!F70</f>
        <v>4</v>
      </c>
      <c r="G56" s="1">
        <f>'Input Data'!G70</f>
        <v>4</v>
      </c>
      <c r="H56" s="1">
        <f>'Input Data'!H70</f>
        <v>0</v>
      </c>
      <c r="I56" s="1">
        <f>'Input Data'!I70</f>
        <v>0</v>
      </c>
      <c r="J56" s="1">
        <f t="shared" si="0"/>
        <v>116.5</v>
      </c>
      <c r="K56" s="6">
        <f>J56*'Input Data'!AF70</f>
        <v>5.8250000000000002</v>
      </c>
      <c r="L56" s="6">
        <f>J56*'Input Data'!AG70</f>
        <v>0</v>
      </c>
      <c r="M56" s="6">
        <f t="shared" si="1"/>
        <v>122.325</v>
      </c>
    </row>
    <row r="57" spans="1:13" x14ac:dyDescent="0.2">
      <c r="A57" s="1" t="str">
        <f>'Input Data'!B71</f>
        <v>CALGARY</v>
      </c>
      <c r="B57" s="1" t="str">
        <f>'Input Data'!AH71</f>
        <v>6811 52 ST SE</v>
      </c>
      <c r="C57" s="1" t="str">
        <f>'Input Data'!C71</f>
        <v>AB</v>
      </c>
      <c r="D57" s="1" t="str">
        <f>'Input Data'!D71</f>
        <v>DIESEL LS</v>
      </c>
      <c r="E57" s="1">
        <f>'Input Data'!T71</f>
        <v>108.5</v>
      </c>
      <c r="F57" s="1">
        <f>'Input Data'!F71</f>
        <v>4</v>
      </c>
      <c r="G57" s="1">
        <f>'Input Data'!G71</f>
        <v>13</v>
      </c>
      <c r="H57" s="1">
        <f>'Input Data'!H71</f>
        <v>0</v>
      </c>
      <c r="I57" s="1">
        <f>'Input Data'!I71</f>
        <v>0</v>
      </c>
      <c r="J57" s="1">
        <f t="shared" si="0"/>
        <v>125.5</v>
      </c>
      <c r="K57" s="6">
        <f>J57*'Input Data'!AF71</f>
        <v>6.2750000000000004</v>
      </c>
      <c r="L57" s="6">
        <f>J57*'Input Data'!AG71</f>
        <v>0</v>
      </c>
      <c r="M57" s="6">
        <f t="shared" si="1"/>
        <v>131.77500000000001</v>
      </c>
    </row>
    <row r="58" spans="1:13" x14ac:dyDescent="0.2">
      <c r="A58" s="1" t="str">
        <f>'Input Data'!B72</f>
        <v>CALGARY</v>
      </c>
      <c r="B58" s="1" t="str">
        <f>'Input Data'!AH72</f>
        <v>6811 52 ST SE</v>
      </c>
      <c r="C58" s="1" t="str">
        <f>'Input Data'!C72</f>
        <v>AB</v>
      </c>
      <c r="D58" s="1" t="str">
        <f>'Input Data'!D72</f>
        <v>ETH MID</v>
      </c>
      <c r="E58" s="1">
        <f>'Input Data'!T72</f>
        <v>108.5</v>
      </c>
      <c r="F58" s="1">
        <f>'Input Data'!F72</f>
        <v>10</v>
      </c>
      <c r="G58" s="1">
        <f>'Input Data'!G72</f>
        <v>13</v>
      </c>
      <c r="H58" s="1">
        <f>'Input Data'!H72</f>
        <v>0</v>
      </c>
      <c r="I58" s="1">
        <f>'Input Data'!I72</f>
        <v>0</v>
      </c>
      <c r="J58" s="1">
        <f t="shared" si="0"/>
        <v>131.5</v>
      </c>
      <c r="K58" s="6">
        <f>J58*'Input Data'!AF72</f>
        <v>6.5750000000000002</v>
      </c>
      <c r="L58" s="6">
        <f>J58*'Input Data'!AG72</f>
        <v>0</v>
      </c>
      <c r="M58" s="6">
        <f t="shared" si="1"/>
        <v>138.07499999999999</v>
      </c>
    </row>
    <row r="59" spans="1:13" x14ac:dyDescent="0.2">
      <c r="A59" s="1" t="str">
        <f>'Input Data'!B73</f>
        <v>CALGARY</v>
      </c>
      <c r="B59" s="1" t="str">
        <f>'Input Data'!AH73</f>
        <v>6811 52 ST SE</v>
      </c>
      <c r="C59" s="1" t="str">
        <f>'Input Data'!C73</f>
        <v>AB</v>
      </c>
      <c r="D59" s="1" t="str">
        <f>'Input Data'!D73</f>
        <v>ETH REG DYE</v>
      </c>
      <c r="E59" s="1">
        <f>'Input Data'!T73</f>
        <v>96.3</v>
      </c>
      <c r="F59" s="1">
        <f>'Input Data'!F73</f>
        <v>10</v>
      </c>
      <c r="G59" s="1">
        <f>'Input Data'!G73</f>
        <v>4</v>
      </c>
      <c r="H59" s="1">
        <f>'Input Data'!H73</f>
        <v>0</v>
      </c>
      <c r="I59" s="1">
        <f>'Input Data'!I73</f>
        <v>0</v>
      </c>
      <c r="J59" s="1">
        <f t="shared" si="0"/>
        <v>110.3</v>
      </c>
      <c r="K59" s="6">
        <f>J59*'Input Data'!AF73</f>
        <v>5.5150000000000006</v>
      </c>
      <c r="L59" s="6">
        <f>J59*'Input Data'!AG73</f>
        <v>0</v>
      </c>
      <c r="M59" s="6">
        <f t="shared" si="1"/>
        <v>115.815</v>
      </c>
    </row>
    <row r="60" spans="1:13" x14ac:dyDescent="0.2">
      <c r="A60" s="1" t="str">
        <f>'Input Data'!B74</f>
        <v>CALGARY</v>
      </c>
      <c r="B60" s="1" t="str">
        <f>'Input Data'!AH74</f>
        <v>6811 52 ST SE</v>
      </c>
      <c r="C60" s="1" t="str">
        <f>'Input Data'!C74</f>
        <v>AB</v>
      </c>
      <c r="D60" s="1" t="str">
        <f>'Input Data'!D74</f>
        <v>ETHANOL REG</v>
      </c>
      <c r="E60" s="1">
        <f>'Input Data'!T74</f>
        <v>96.3</v>
      </c>
      <c r="F60" s="1">
        <f>'Input Data'!F74</f>
        <v>10</v>
      </c>
      <c r="G60" s="1">
        <f>'Input Data'!G74</f>
        <v>13</v>
      </c>
      <c r="H60" s="1">
        <f>'Input Data'!H74</f>
        <v>0</v>
      </c>
      <c r="I60" s="1">
        <f>'Input Data'!I74</f>
        <v>0</v>
      </c>
      <c r="J60" s="1">
        <f t="shared" si="0"/>
        <v>119.3</v>
      </c>
      <c r="K60" s="6">
        <f>J60*'Input Data'!AF74</f>
        <v>5.9649999999999999</v>
      </c>
      <c r="L60" s="6">
        <f>J60*'Input Data'!AG74</f>
        <v>0</v>
      </c>
      <c r="M60" s="6">
        <f t="shared" si="1"/>
        <v>125.265</v>
      </c>
    </row>
    <row r="61" spans="1:13" x14ac:dyDescent="0.2">
      <c r="A61" s="1" t="str">
        <f>'Input Data'!B75</f>
        <v>CALGARY</v>
      </c>
      <c r="B61" s="1" t="str">
        <f>'Input Data'!AH75</f>
        <v>6811 52 ST SE</v>
      </c>
      <c r="C61" s="1" t="str">
        <f>'Input Data'!C75</f>
        <v>AB</v>
      </c>
      <c r="D61" s="1" t="str">
        <f>'Input Data'!D75</f>
        <v>MID</v>
      </c>
      <c r="E61" s="1">
        <f>'Input Data'!T75</f>
        <v>117.5</v>
      </c>
      <c r="F61" s="1">
        <f>'Input Data'!F75</f>
        <v>10</v>
      </c>
      <c r="G61" s="1">
        <f>'Input Data'!G75</f>
        <v>13</v>
      </c>
      <c r="H61" s="1">
        <f>'Input Data'!H75</f>
        <v>0</v>
      </c>
      <c r="I61" s="1">
        <f>'Input Data'!I75</f>
        <v>0</v>
      </c>
      <c r="J61" s="1">
        <f t="shared" si="0"/>
        <v>140.5</v>
      </c>
      <c r="K61" s="6">
        <f>J61*'Input Data'!AF75</f>
        <v>7.0250000000000004</v>
      </c>
      <c r="L61" s="6">
        <f>J61*'Input Data'!AG75</f>
        <v>0</v>
      </c>
      <c r="M61" s="6">
        <f t="shared" si="1"/>
        <v>147.52500000000001</v>
      </c>
    </row>
    <row r="62" spans="1:13" x14ac:dyDescent="0.2">
      <c r="A62" s="1" t="str">
        <f>'Input Data'!B76</f>
        <v>CALGARY</v>
      </c>
      <c r="B62" s="1" t="str">
        <f>'Input Data'!AH76</f>
        <v>6811 52 ST SE</v>
      </c>
      <c r="C62" s="1" t="str">
        <f>'Input Data'!C76</f>
        <v>AB</v>
      </c>
      <c r="D62" s="1" t="str">
        <f>'Input Data'!D76</f>
        <v>PREM DYED</v>
      </c>
      <c r="E62" s="1">
        <f>'Input Data'!T76</f>
        <v>116.3</v>
      </c>
      <c r="F62" s="1">
        <f>'Input Data'!F76</f>
        <v>10</v>
      </c>
      <c r="G62" s="1">
        <f>'Input Data'!G76</f>
        <v>4</v>
      </c>
      <c r="H62" s="1">
        <f>'Input Data'!H76</f>
        <v>0</v>
      </c>
      <c r="I62" s="1">
        <f>'Input Data'!I76</f>
        <v>0</v>
      </c>
      <c r="J62" s="1">
        <f t="shared" si="0"/>
        <v>130.30000000000001</v>
      </c>
      <c r="K62" s="6">
        <f>J62*'Input Data'!AF76</f>
        <v>6.5150000000000006</v>
      </c>
      <c r="L62" s="6">
        <f>J62*'Input Data'!AG76</f>
        <v>0</v>
      </c>
      <c r="M62" s="6">
        <f t="shared" si="1"/>
        <v>136.815</v>
      </c>
    </row>
    <row r="63" spans="1:13" x14ac:dyDescent="0.2">
      <c r="A63" s="1" t="str">
        <f>'Input Data'!B77</f>
        <v>CALGARY</v>
      </c>
      <c r="B63" s="1" t="str">
        <f>'Input Data'!AH77</f>
        <v>6811 52 ST SE</v>
      </c>
      <c r="C63" s="1" t="str">
        <f>'Input Data'!C77</f>
        <v>AB</v>
      </c>
      <c r="D63" s="1" t="str">
        <f>'Input Data'!D77</f>
        <v>PREMIUM</v>
      </c>
      <c r="E63" s="1">
        <f>'Input Data'!T77</f>
        <v>116.3</v>
      </c>
      <c r="F63" s="1">
        <f>'Input Data'!F77</f>
        <v>10</v>
      </c>
      <c r="G63" s="1">
        <f>'Input Data'!G77</f>
        <v>13</v>
      </c>
      <c r="H63" s="1">
        <f>'Input Data'!H77</f>
        <v>0</v>
      </c>
      <c r="I63" s="1">
        <f>'Input Data'!I77</f>
        <v>0</v>
      </c>
      <c r="J63" s="1">
        <f t="shared" si="0"/>
        <v>139.30000000000001</v>
      </c>
      <c r="K63" s="6">
        <f>J63*'Input Data'!AF77</f>
        <v>6.9650000000000007</v>
      </c>
      <c r="L63" s="6">
        <f>J63*'Input Data'!AG77</f>
        <v>0</v>
      </c>
      <c r="M63" s="6">
        <f t="shared" si="1"/>
        <v>146.26500000000001</v>
      </c>
    </row>
    <row r="64" spans="1:13" x14ac:dyDescent="0.2">
      <c r="A64" s="1" t="str">
        <f>'Input Data'!B78</f>
        <v>CALGARY</v>
      </c>
      <c r="B64" s="1" t="str">
        <f>'Input Data'!AH78</f>
        <v>6811 52 ST SE</v>
      </c>
      <c r="C64" s="1" t="str">
        <f>'Input Data'!C78</f>
        <v>AB</v>
      </c>
      <c r="D64" s="1" t="str">
        <f>'Input Data'!D78</f>
        <v>REG DYED</v>
      </c>
      <c r="E64" s="1">
        <f>'Input Data'!T78</f>
        <v>100</v>
      </c>
      <c r="F64" s="1">
        <f>'Input Data'!F78</f>
        <v>10</v>
      </c>
      <c r="G64" s="1">
        <f>'Input Data'!G78</f>
        <v>4</v>
      </c>
      <c r="H64" s="1">
        <f>'Input Data'!H78</f>
        <v>0</v>
      </c>
      <c r="I64" s="1">
        <f>'Input Data'!I78</f>
        <v>0</v>
      </c>
      <c r="J64" s="1">
        <f t="shared" si="0"/>
        <v>114</v>
      </c>
      <c r="K64" s="6">
        <f>J64*'Input Data'!AF78</f>
        <v>5.7</v>
      </c>
      <c r="L64" s="6">
        <f>J64*'Input Data'!AG78</f>
        <v>0</v>
      </c>
      <c r="M64" s="6">
        <f t="shared" si="1"/>
        <v>119.7</v>
      </c>
    </row>
    <row r="65" spans="1:13" x14ac:dyDescent="0.2">
      <c r="A65" s="1" t="str">
        <f>'Input Data'!B79</f>
        <v>CALGARY</v>
      </c>
      <c r="B65" s="1" t="str">
        <f>'Input Data'!AH79</f>
        <v>6811 52 ST SE</v>
      </c>
      <c r="C65" s="1" t="str">
        <f>'Input Data'!C79</f>
        <v>AB</v>
      </c>
      <c r="D65" s="1" t="str">
        <f>'Input Data'!D79</f>
        <v>REGULAR</v>
      </c>
      <c r="E65" s="1">
        <f>'Input Data'!T79</f>
        <v>100</v>
      </c>
      <c r="F65" s="1">
        <f>'Input Data'!F79</f>
        <v>10</v>
      </c>
      <c r="G65" s="1">
        <f>'Input Data'!G79</f>
        <v>13</v>
      </c>
      <c r="H65" s="1">
        <f>'Input Data'!H79</f>
        <v>0</v>
      </c>
      <c r="I65" s="1">
        <f>'Input Data'!I79</f>
        <v>0</v>
      </c>
      <c r="J65" s="1">
        <f t="shared" si="0"/>
        <v>123</v>
      </c>
      <c r="K65" s="6">
        <f>J65*'Input Data'!AF79</f>
        <v>6.15</v>
      </c>
      <c r="L65" s="6">
        <f>J65*'Input Data'!AG79</f>
        <v>0</v>
      </c>
      <c r="M65" s="6">
        <f t="shared" si="1"/>
        <v>129.15</v>
      </c>
    </row>
    <row r="66" spans="1:13" x14ac:dyDescent="0.2">
      <c r="A66" s="1" t="str">
        <f>'Input Data'!B80</f>
        <v>CALGARY</v>
      </c>
      <c r="B66" s="1" t="str">
        <f>'Input Data'!AH80</f>
        <v>6811 52 ST SE</v>
      </c>
      <c r="C66" s="1" t="str">
        <f>'Input Data'!C80</f>
        <v>AB</v>
      </c>
      <c r="D66" s="1" t="str">
        <f>'Input Data'!D80</f>
        <v>UNBRAND DEF</v>
      </c>
      <c r="E66" s="1">
        <f>'Input Data'!T80</f>
        <v>98.6</v>
      </c>
      <c r="F66" s="1">
        <f>'Input Data'!F80</f>
        <v>0</v>
      </c>
      <c r="G66" s="1">
        <f>'Input Data'!G80</f>
        <v>0</v>
      </c>
      <c r="H66" s="1">
        <f>'Input Data'!H80</f>
        <v>0</v>
      </c>
      <c r="I66" s="1">
        <f>'Input Data'!I80</f>
        <v>0</v>
      </c>
      <c r="J66" s="1">
        <f t="shared" si="0"/>
        <v>98.6</v>
      </c>
      <c r="K66" s="6">
        <f>J66*'Input Data'!AF80</f>
        <v>4.93</v>
      </c>
      <c r="L66" s="6">
        <f>J66*'Input Data'!AG80</f>
        <v>0</v>
      </c>
      <c r="M66" s="6">
        <f t="shared" si="1"/>
        <v>103.53</v>
      </c>
    </row>
    <row r="67" spans="1:13" x14ac:dyDescent="0.2">
      <c r="A67" s="1" t="str">
        <f>'Input Data'!B81</f>
        <v>CALGARY</v>
      </c>
      <c r="B67" s="1" t="str">
        <f>'Input Data'!AH81</f>
        <v>2504 7 AVE NE</v>
      </c>
      <c r="C67" s="1" t="str">
        <f>'Input Data'!C81</f>
        <v>AB</v>
      </c>
      <c r="D67" s="1" t="str">
        <f>'Input Data'!D81</f>
        <v>D LS DYED</v>
      </c>
      <c r="E67" s="1">
        <f>'Input Data'!T81</f>
        <v>108.1</v>
      </c>
      <c r="F67" s="1">
        <f>'Input Data'!F81</f>
        <v>4</v>
      </c>
      <c r="G67" s="1">
        <f>'Input Data'!G81</f>
        <v>4</v>
      </c>
      <c r="H67" s="1">
        <f>'Input Data'!H81</f>
        <v>0</v>
      </c>
      <c r="I67" s="1">
        <f>'Input Data'!I81</f>
        <v>0</v>
      </c>
      <c r="J67" s="1">
        <f t="shared" si="0"/>
        <v>116.1</v>
      </c>
      <c r="K67" s="6">
        <f>J67*'Input Data'!AF81</f>
        <v>5.8049999999999997</v>
      </c>
      <c r="L67" s="6">
        <f>J67*'Input Data'!AG81</f>
        <v>0</v>
      </c>
      <c r="M67" s="6">
        <f t="shared" si="1"/>
        <v>121.905</v>
      </c>
    </row>
    <row r="68" spans="1:13" x14ac:dyDescent="0.2">
      <c r="A68" s="1" t="str">
        <f>'Input Data'!B82</f>
        <v>CALGARY</v>
      </c>
      <c r="B68" s="1" t="str">
        <f>'Input Data'!AH82</f>
        <v>2504 7 AVE NE</v>
      </c>
      <c r="C68" s="1" t="str">
        <f>'Input Data'!C82</f>
        <v>AB</v>
      </c>
      <c r="D68" s="1" t="str">
        <f>'Input Data'!D82</f>
        <v>DIESEL LS</v>
      </c>
      <c r="E68" s="1">
        <f>'Input Data'!T82</f>
        <v>108.1</v>
      </c>
      <c r="F68" s="1">
        <f>'Input Data'!F82</f>
        <v>4</v>
      </c>
      <c r="G68" s="1">
        <f>'Input Data'!G82</f>
        <v>13</v>
      </c>
      <c r="H68" s="1">
        <f>'Input Data'!H82</f>
        <v>0</v>
      </c>
      <c r="I68" s="1">
        <f>'Input Data'!I82</f>
        <v>0</v>
      </c>
      <c r="J68" s="1">
        <f t="shared" si="0"/>
        <v>125.1</v>
      </c>
      <c r="K68" s="6">
        <f>J68*'Input Data'!AF82</f>
        <v>6.2549999999999999</v>
      </c>
      <c r="L68" s="6">
        <f>J68*'Input Data'!AG82</f>
        <v>0</v>
      </c>
      <c r="M68" s="6">
        <f t="shared" si="1"/>
        <v>131.35499999999999</v>
      </c>
    </row>
    <row r="69" spans="1:13" x14ac:dyDescent="0.2">
      <c r="A69" s="1" t="str">
        <f>'Input Data'!B83</f>
        <v>CALGARY</v>
      </c>
      <c r="B69" s="1" t="str">
        <f>'Input Data'!AH83</f>
        <v>2504 7 AVE NE</v>
      </c>
      <c r="C69" s="1" t="str">
        <f>'Input Data'!C83</f>
        <v>AB</v>
      </c>
      <c r="D69" s="1" t="str">
        <f>'Input Data'!D83</f>
        <v>ETH MID</v>
      </c>
      <c r="E69" s="1">
        <f>'Input Data'!T83</f>
        <v>104</v>
      </c>
      <c r="F69" s="1">
        <f>'Input Data'!F83</f>
        <v>10</v>
      </c>
      <c r="G69" s="1">
        <f>'Input Data'!G83</f>
        <v>13</v>
      </c>
      <c r="H69" s="1">
        <f>'Input Data'!H83</f>
        <v>0</v>
      </c>
      <c r="I69" s="1">
        <f>'Input Data'!I83</f>
        <v>0</v>
      </c>
      <c r="J69" s="1">
        <f t="shared" si="0"/>
        <v>127</v>
      </c>
      <c r="K69" s="6">
        <f>J69*'Input Data'!AF83</f>
        <v>6.3500000000000005</v>
      </c>
      <c r="L69" s="6">
        <f>J69*'Input Data'!AG83</f>
        <v>0</v>
      </c>
      <c r="M69" s="6">
        <f t="shared" si="1"/>
        <v>133.35</v>
      </c>
    </row>
    <row r="70" spans="1:13" x14ac:dyDescent="0.2">
      <c r="A70" s="1" t="str">
        <f>'Input Data'!B84</f>
        <v>CALGARY</v>
      </c>
      <c r="B70" s="1" t="str">
        <f>'Input Data'!AH84</f>
        <v>2504 7 AVE NE</v>
      </c>
      <c r="C70" s="1" t="str">
        <f>'Input Data'!C84</f>
        <v>AB</v>
      </c>
      <c r="D70" s="1" t="str">
        <f>'Input Data'!D84</f>
        <v>ETH REG DYE</v>
      </c>
      <c r="E70" s="1">
        <f>'Input Data'!T84</f>
        <v>95.8</v>
      </c>
      <c r="F70" s="1">
        <f>'Input Data'!F84</f>
        <v>10</v>
      </c>
      <c r="G70" s="1">
        <f>'Input Data'!G84</f>
        <v>4</v>
      </c>
      <c r="H70" s="1">
        <f>'Input Data'!H84</f>
        <v>0</v>
      </c>
      <c r="I70" s="1">
        <f>'Input Data'!I84</f>
        <v>0</v>
      </c>
      <c r="J70" s="1">
        <f t="shared" si="0"/>
        <v>109.8</v>
      </c>
      <c r="K70" s="6">
        <f>J70*'Input Data'!AF84</f>
        <v>5.49</v>
      </c>
      <c r="L70" s="6">
        <f>J70*'Input Data'!AG84</f>
        <v>0</v>
      </c>
      <c r="M70" s="6">
        <f t="shared" si="1"/>
        <v>115.28999999999999</v>
      </c>
    </row>
    <row r="71" spans="1:13" x14ac:dyDescent="0.2">
      <c r="A71" s="1" t="str">
        <f>'Input Data'!B85</f>
        <v>CALGARY</v>
      </c>
      <c r="B71" s="1" t="str">
        <f>'Input Data'!AH85</f>
        <v>2504 7 AVE NE</v>
      </c>
      <c r="C71" s="1" t="str">
        <f>'Input Data'!C85</f>
        <v>AB</v>
      </c>
      <c r="D71" s="1" t="str">
        <f>'Input Data'!D85</f>
        <v>ETHANOL REG</v>
      </c>
      <c r="E71" s="1">
        <f>'Input Data'!T85</f>
        <v>95.8</v>
      </c>
      <c r="F71" s="1">
        <f>'Input Data'!F85</f>
        <v>10</v>
      </c>
      <c r="G71" s="1">
        <f>'Input Data'!G85</f>
        <v>13</v>
      </c>
      <c r="H71" s="1">
        <f>'Input Data'!H85</f>
        <v>0</v>
      </c>
      <c r="I71" s="1">
        <f>'Input Data'!I85</f>
        <v>0</v>
      </c>
      <c r="J71" s="1">
        <f t="shared" si="0"/>
        <v>118.8</v>
      </c>
      <c r="K71" s="6">
        <f>J71*'Input Data'!AF85</f>
        <v>5.94</v>
      </c>
      <c r="L71" s="6">
        <f>J71*'Input Data'!AG85</f>
        <v>0</v>
      </c>
      <c r="M71" s="6">
        <f t="shared" si="1"/>
        <v>124.74</v>
      </c>
    </row>
    <row r="72" spans="1:13" x14ac:dyDescent="0.2">
      <c r="A72" s="1" t="str">
        <f>'Input Data'!B86</f>
        <v>CALGARY</v>
      </c>
      <c r="B72" s="1" t="str">
        <f>'Input Data'!AH86</f>
        <v>2504 7 AVE NE</v>
      </c>
      <c r="C72" s="1" t="str">
        <f>'Input Data'!C86</f>
        <v>AB</v>
      </c>
      <c r="D72" s="1" t="str">
        <f>'Input Data'!D86</f>
        <v>MID</v>
      </c>
      <c r="E72" s="1">
        <f>'Input Data'!T86</f>
        <v>109.2</v>
      </c>
      <c r="F72" s="1">
        <f>'Input Data'!F86</f>
        <v>10</v>
      </c>
      <c r="G72" s="1">
        <f>'Input Data'!G86</f>
        <v>13</v>
      </c>
      <c r="H72" s="1">
        <f>'Input Data'!H86</f>
        <v>0</v>
      </c>
      <c r="I72" s="1">
        <f>'Input Data'!I86</f>
        <v>0</v>
      </c>
      <c r="J72" s="1">
        <f t="shared" si="0"/>
        <v>132.19999999999999</v>
      </c>
      <c r="K72" s="6">
        <f>J72*'Input Data'!AF86</f>
        <v>6.6099999999999994</v>
      </c>
      <c r="L72" s="6">
        <f>J72*'Input Data'!AG86</f>
        <v>0</v>
      </c>
      <c r="M72" s="6">
        <f t="shared" si="1"/>
        <v>138.81</v>
      </c>
    </row>
    <row r="73" spans="1:13" x14ac:dyDescent="0.2">
      <c r="A73" s="1" t="str">
        <f>'Input Data'!B87</f>
        <v>CALGARY</v>
      </c>
      <c r="B73" s="1" t="str">
        <f>'Input Data'!AH87</f>
        <v>2504 7 AVE NE</v>
      </c>
      <c r="C73" s="1" t="str">
        <f>'Input Data'!C87</f>
        <v>AB</v>
      </c>
      <c r="D73" s="1" t="str">
        <f>'Input Data'!D87</f>
        <v>PREMIUM</v>
      </c>
      <c r="E73" s="1">
        <f>'Input Data'!T87</f>
        <v>107.7</v>
      </c>
      <c r="F73" s="1">
        <f>'Input Data'!F87</f>
        <v>10</v>
      </c>
      <c r="G73" s="1">
        <f>'Input Data'!G87</f>
        <v>13</v>
      </c>
      <c r="H73" s="1">
        <f>'Input Data'!H87</f>
        <v>0</v>
      </c>
      <c r="I73" s="1">
        <f>'Input Data'!I87</f>
        <v>0</v>
      </c>
      <c r="J73" s="1">
        <f t="shared" si="0"/>
        <v>130.69999999999999</v>
      </c>
      <c r="K73" s="6">
        <f>J73*'Input Data'!AF87</f>
        <v>6.5350000000000001</v>
      </c>
      <c r="L73" s="6">
        <f>J73*'Input Data'!AG87</f>
        <v>0</v>
      </c>
      <c r="M73" s="6">
        <f t="shared" si="1"/>
        <v>137.23499999999999</v>
      </c>
    </row>
    <row r="74" spans="1:13" x14ac:dyDescent="0.2">
      <c r="A74" s="1" t="str">
        <f>'Input Data'!B88</f>
        <v>CALGARY</v>
      </c>
      <c r="B74" s="1" t="str">
        <f>'Input Data'!AH88</f>
        <v>2504 7 AVE NE</v>
      </c>
      <c r="C74" s="1" t="str">
        <f>'Input Data'!C88</f>
        <v>AB</v>
      </c>
      <c r="D74" s="1" t="str">
        <f>'Input Data'!D88</f>
        <v>REG DYED</v>
      </c>
      <c r="E74" s="1">
        <f>'Input Data'!T88</f>
        <v>95.7</v>
      </c>
      <c r="F74" s="1">
        <f>'Input Data'!F88</f>
        <v>10</v>
      </c>
      <c r="G74" s="1">
        <f>'Input Data'!G88</f>
        <v>4</v>
      </c>
      <c r="H74" s="1">
        <f>'Input Data'!H88</f>
        <v>0</v>
      </c>
      <c r="I74" s="1">
        <f>'Input Data'!I88</f>
        <v>0</v>
      </c>
      <c r="J74" s="1">
        <f t="shared" si="0"/>
        <v>109.7</v>
      </c>
      <c r="K74" s="6">
        <f>J74*'Input Data'!AF88</f>
        <v>5.4850000000000003</v>
      </c>
      <c r="L74" s="6">
        <f>J74*'Input Data'!AG88</f>
        <v>0</v>
      </c>
      <c r="M74" s="6">
        <f t="shared" si="1"/>
        <v>115.185</v>
      </c>
    </row>
    <row r="75" spans="1:13" x14ac:dyDescent="0.2">
      <c r="A75" s="1" t="str">
        <f>'Input Data'!B89</f>
        <v>CALGARY</v>
      </c>
      <c r="B75" s="1" t="str">
        <f>'Input Data'!AH89</f>
        <v>2504 7 AVE NE</v>
      </c>
      <c r="C75" s="1" t="str">
        <f>'Input Data'!C89</f>
        <v>AB</v>
      </c>
      <c r="D75" s="1" t="str">
        <f>'Input Data'!D89</f>
        <v>REGULAR</v>
      </c>
      <c r="E75" s="1">
        <f>'Input Data'!T89</f>
        <v>95.7</v>
      </c>
      <c r="F75" s="1">
        <f>'Input Data'!F89</f>
        <v>10</v>
      </c>
      <c r="G75" s="1">
        <f>'Input Data'!G89</f>
        <v>13</v>
      </c>
      <c r="H75" s="1">
        <f>'Input Data'!H89</f>
        <v>0</v>
      </c>
      <c r="I75" s="1">
        <f>'Input Data'!I89</f>
        <v>0</v>
      </c>
      <c r="J75" s="1">
        <f t="shared" si="0"/>
        <v>118.7</v>
      </c>
      <c r="K75" s="6">
        <f>J75*'Input Data'!AF89</f>
        <v>5.9350000000000005</v>
      </c>
      <c r="L75" s="6">
        <f>J75*'Input Data'!AG89</f>
        <v>0</v>
      </c>
      <c r="M75" s="6">
        <f t="shared" si="1"/>
        <v>124.63500000000001</v>
      </c>
    </row>
    <row r="76" spans="1:13" x14ac:dyDescent="0.2">
      <c r="A76" s="1" t="str">
        <f>'Input Data'!B90</f>
        <v>CALGARY</v>
      </c>
      <c r="B76" s="1" t="e">
        <f>'Input Data'!AH90</f>
        <v>#N/A</v>
      </c>
      <c r="C76" s="1" t="str">
        <f>'Input Data'!C90</f>
        <v>AB</v>
      </c>
      <c r="D76" s="1" t="str">
        <f>'Input Data'!D90</f>
        <v>D LS DYED</v>
      </c>
      <c r="E76" s="1">
        <f>'Input Data'!T90</f>
        <v>108.8</v>
      </c>
      <c r="F76" s="1">
        <f>'Input Data'!F90</f>
        <v>4</v>
      </c>
      <c r="G76" s="1">
        <f>'Input Data'!G90</f>
        <v>4</v>
      </c>
      <c r="H76" s="1">
        <f>'Input Data'!H90</f>
        <v>0</v>
      </c>
      <c r="I76" s="1">
        <f>'Input Data'!I90</f>
        <v>0</v>
      </c>
      <c r="J76" s="1">
        <f t="shared" si="0"/>
        <v>116.8</v>
      </c>
      <c r="K76" s="6">
        <f>J76*'Input Data'!AF90</f>
        <v>5.84</v>
      </c>
      <c r="L76" s="6">
        <f>J76*'Input Data'!AG90</f>
        <v>0</v>
      </c>
      <c r="M76" s="6">
        <f t="shared" si="1"/>
        <v>122.64</v>
      </c>
    </row>
    <row r="77" spans="1:13" x14ac:dyDescent="0.2">
      <c r="A77" s="1" t="str">
        <f>'Input Data'!B91</f>
        <v>CALGARY</v>
      </c>
      <c r="B77" s="1" t="e">
        <f>'Input Data'!AH91</f>
        <v>#N/A</v>
      </c>
      <c r="C77" s="1" t="str">
        <f>'Input Data'!C91</f>
        <v>AB</v>
      </c>
      <c r="D77" s="1" t="str">
        <f>'Input Data'!D91</f>
        <v>DIESEL LS</v>
      </c>
      <c r="E77" s="1">
        <f>'Input Data'!T91</f>
        <v>108.8</v>
      </c>
      <c r="F77" s="1">
        <f>'Input Data'!F91</f>
        <v>4</v>
      </c>
      <c r="G77" s="1">
        <f>'Input Data'!G91</f>
        <v>13</v>
      </c>
      <c r="H77" s="1">
        <f>'Input Data'!H91</f>
        <v>0</v>
      </c>
      <c r="I77" s="1">
        <f>'Input Data'!I91</f>
        <v>0</v>
      </c>
      <c r="J77" s="1">
        <f t="shared" si="0"/>
        <v>125.8</v>
      </c>
      <c r="K77" s="6">
        <f>J77*'Input Data'!AF91</f>
        <v>6.29</v>
      </c>
      <c r="L77" s="6">
        <f>J77*'Input Data'!AG91</f>
        <v>0</v>
      </c>
      <c r="M77" s="6">
        <f t="shared" si="1"/>
        <v>132.09</v>
      </c>
    </row>
    <row r="78" spans="1:13" x14ac:dyDescent="0.2">
      <c r="A78" s="1" t="str">
        <f>'Input Data'!B92</f>
        <v>CLAIRMONT</v>
      </c>
      <c r="B78" s="1" t="str">
        <f>'Input Data'!AH92</f>
        <v>7201 99 ST</v>
      </c>
      <c r="C78" s="1" t="str">
        <f>'Input Data'!C92</f>
        <v>AB</v>
      </c>
      <c r="D78" s="1" t="str">
        <f>'Input Data'!D92</f>
        <v>DIESEL LS</v>
      </c>
      <c r="E78" s="1">
        <f>'Input Data'!T92</f>
        <v>108.4</v>
      </c>
      <c r="F78" s="1">
        <f>'Input Data'!F92</f>
        <v>4</v>
      </c>
      <c r="G78" s="1">
        <f>'Input Data'!G92</f>
        <v>13</v>
      </c>
      <c r="H78" s="1">
        <f>'Input Data'!H92</f>
        <v>0</v>
      </c>
      <c r="I78" s="1">
        <f>'Input Data'!I92</f>
        <v>0</v>
      </c>
      <c r="J78" s="1">
        <f t="shared" si="0"/>
        <v>125.4</v>
      </c>
      <c r="K78" s="6">
        <f>J78*'Input Data'!AF92</f>
        <v>6.2700000000000005</v>
      </c>
      <c r="L78" s="6">
        <f>J78*'Input Data'!AG92</f>
        <v>0</v>
      </c>
      <c r="M78" s="6">
        <f t="shared" si="1"/>
        <v>131.67000000000002</v>
      </c>
    </row>
    <row r="79" spans="1:13" x14ac:dyDescent="0.2">
      <c r="A79" s="1" t="str">
        <f>'Input Data'!B93</f>
        <v>CLAIRMONT</v>
      </c>
      <c r="B79" s="1" t="str">
        <f>'Input Data'!AH93</f>
        <v>7201 99 ST</v>
      </c>
      <c r="C79" s="1" t="str">
        <f>'Input Data'!C93</f>
        <v>AB</v>
      </c>
      <c r="D79" s="1" t="str">
        <f>'Input Data'!D93</f>
        <v>ETH MID</v>
      </c>
      <c r="E79" s="1">
        <f>'Input Data'!T93</f>
        <v>101</v>
      </c>
      <c r="F79" s="1">
        <f>'Input Data'!F93</f>
        <v>10</v>
      </c>
      <c r="G79" s="1">
        <f>'Input Data'!G93</f>
        <v>13</v>
      </c>
      <c r="H79" s="1">
        <f>'Input Data'!H93</f>
        <v>0</v>
      </c>
      <c r="I79" s="1">
        <f>'Input Data'!I93</f>
        <v>0</v>
      </c>
      <c r="J79" s="1">
        <f t="shared" ref="J79:J142" si="2">SUM(E79:I79)</f>
        <v>124</v>
      </c>
      <c r="K79" s="6">
        <f>J79*'Input Data'!AF93</f>
        <v>6.2</v>
      </c>
      <c r="L79" s="6">
        <f>J79*'Input Data'!AG93</f>
        <v>0</v>
      </c>
      <c r="M79" s="6">
        <f t="shared" ref="M79:M142" si="3">SUM(J79:L79)</f>
        <v>130.19999999999999</v>
      </c>
    </row>
    <row r="80" spans="1:13" x14ac:dyDescent="0.2">
      <c r="A80" s="1" t="str">
        <f>'Input Data'!B94</f>
        <v>CLAIRMONT</v>
      </c>
      <c r="B80" s="1" t="str">
        <f>'Input Data'!AH94</f>
        <v>7201 99 ST</v>
      </c>
      <c r="C80" s="1" t="str">
        <f>'Input Data'!C94</f>
        <v>AB</v>
      </c>
      <c r="D80" s="1" t="str">
        <f>'Input Data'!D94</f>
        <v>ETHANOL REG</v>
      </c>
      <c r="E80" s="1">
        <f>'Input Data'!T94</f>
        <v>96.5</v>
      </c>
      <c r="F80" s="1">
        <f>'Input Data'!F94</f>
        <v>10</v>
      </c>
      <c r="G80" s="1">
        <f>'Input Data'!G94</f>
        <v>13</v>
      </c>
      <c r="H80" s="1">
        <f>'Input Data'!H94</f>
        <v>0</v>
      </c>
      <c r="I80" s="1">
        <f>'Input Data'!I94</f>
        <v>0</v>
      </c>
      <c r="J80" s="1">
        <f t="shared" si="2"/>
        <v>119.5</v>
      </c>
      <c r="K80" s="6">
        <f>J80*'Input Data'!AF94</f>
        <v>5.9750000000000005</v>
      </c>
      <c r="L80" s="6">
        <f>J80*'Input Data'!AG94</f>
        <v>0</v>
      </c>
      <c r="M80" s="6">
        <f t="shared" si="3"/>
        <v>125.47499999999999</v>
      </c>
    </row>
    <row r="81" spans="1:13" x14ac:dyDescent="0.2">
      <c r="A81" s="1" t="str">
        <f>'Input Data'!B95</f>
        <v>CLAIRMONT</v>
      </c>
      <c r="B81" s="1" t="str">
        <f>'Input Data'!AH95</f>
        <v>7201 99 ST</v>
      </c>
      <c r="C81" s="1" t="str">
        <f>'Input Data'!C95</f>
        <v>AB</v>
      </c>
      <c r="D81" s="1" t="str">
        <f>'Input Data'!D95</f>
        <v>PREMIUM</v>
      </c>
      <c r="E81" s="1">
        <f>'Input Data'!T95</f>
        <v>116.5</v>
      </c>
      <c r="F81" s="1">
        <f>'Input Data'!F95</f>
        <v>10</v>
      </c>
      <c r="G81" s="1">
        <f>'Input Data'!G95</f>
        <v>13</v>
      </c>
      <c r="H81" s="1">
        <f>'Input Data'!H95</f>
        <v>0</v>
      </c>
      <c r="I81" s="1">
        <f>'Input Data'!I95</f>
        <v>0</v>
      </c>
      <c r="J81" s="1">
        <f t="shared" si="2"/>
        <v>139.5</v>
      </c>
      <c r="K81" s="6">
        <f>J81*'Input Data'!AF95</f>
        <v>6.9750000000000005</v>
      </c>
      <c r="L81" s="6">
        <f>J81*'Input Data'!AG95</f>
        <v>0</v>
      </c>
      <c r="M81" s="6">
        <f t="shared" si="3"/>
        <v>146.47499999999999</v>
      </c>
    </row>
    <row r="82" spans="1:13" x14ac:dyDescent="0.2">
      <c r="A82" s="1" t="str">
        <f>'Input Data'!B96</f>
        <v>COLD LAKE</v>
      </c>
      <c r="B82" s="1" t="e">
        <f>'Input Data'!AH96</f>
        <v>#N/A</v>
      </c>
      <c r="C82" s="1" t="str">
        <f>'Input Data'!C96</f>
        <v>AB</v>
      </c>
      <c r="D82" s="1" t="str">
        <f>'Input Data'!D96</f>
        <v>DIESEL LS</v>
      </c>
      <c r="E82" s="1">
        <f>'Input Data'!T96</f>
        <v>111.6</v>
      </c>
      <c r="F82" s="1">
        <f>'Input Data'!F96</f>
        <v>4</v>
      </c>
      <c r="G82" s="1">
        <f>'Input Data'!G96</f>
        <v>13</v>
      </c>
      <c r="H82" s="1">
        <f>'Input Data'!H96</f>
        <v>0</v>
      </c>
      <c r="I82" s="1">
        <f>'Input Data'!I96</f>
        <v>0</v>
      </c>
      <c r="J82" s="1">
        <f t="shared" si="2"/>
        <v>128.6</v>
      </c>
      <c r="K82" s="6">
        <f>J82*'Input Data'!AF96</f>
        <v>6.43</v>
      </c>
      <c r="L82" s="6">
        <f>J82*'Input Data'!AG96</f>
        <v>0</v>
      </c>
      <c r="M82" s="6">
        <f t="shared" si="3"/>
        <v>135.03</v>
      </c>
    </row>
    <row r="83" spans="1:13" x14ac:dyDescent="0.2">
      <c r="A83" s="1" t="str">
        <f>'Input Data'!B97</f>
        <v>COLD LAKE</v>
      </c>
      <c r="B83" s="1" t="e">
        <f>'Input Data'!AH97</f>
        <v>#N/A</v>
      </c>
      <c r="C83" s="1" t="str">
        <f>'Input Data'!C97</f>
        <v>AB</v>
      </c>
      <c r="D83" s="1" t="str">
        <f>'Input Data'!D97</f>
        <v>ETHANOL REG</v>
      </c>
      <c r="E83" s="1">
        <f>'Input Data'!T97</f>
        <v>100.2</v>
      </c>
      <c r="F83" s="1">
        <f>'Input Data'!F97</f>
        <v>10</v>
      </c>
      <c r="G83" s="1">
        <f>'Input Data'!G97</f>
        <v>13</v>
      </c>
      <c r="H83" s="1">
        <f>'Input Data'!H97</f>
        <v>0</v>
      </c>
      <c r="I83" s="1">
        <f>'Input Data'!I97</f>
        <v>0</v>
      </c>
      <c r="J83" s="1">
        <f t="shared" si="2"/>
        <v>123.2</v>
      </c>
      <c r="K83" s="6">
        <f>J83*'Input Data'!AF97</f>
        <v>6.16</v>
      </c>
      <c r="L83" s="6">
        <f>J83*'Input Data'!AG97</f>
        <v>0</v>
      </c>
      <c r="M83" s="6">
        <f t="shared" si="3"/>
        <v>129.36000000000001</v>
      </c>
    </row>
    <row r="84" spans="1:13" x14ac:dyDescent="0.2">
      <c r="A84" s="1" t="str">
        <f>'Input Data'!B98</f>
        <v>DEADMANS FLATS</v>
      </c>
      <c r="B84" s="1" t="e">
        <f>'Input Data'!AH98</f>
        <v>#N/A</v>
      </c>
      <c r="C84" s="1" t="str">
        <f>'Input Data'!C98</f>
        <v>AB</v>
      </c>
      <c r="D84" s="1" t="str">
        <f>'Input Data'!D98</f>
        <v>DIESEL LS</v>
      </c>
      <c r="E84" s="1">
        <f>'Input Data'!T98</f>
        <v>109.2</v>
      </c>
      <c r="F84" s="1">
        <f>'Input Data'!F98</f>
        <v>4</v>
      </c>
      <c r="G84" s="1">
        <f>'Input Data'!G98</f>
        <v>13</v>
      </c>
      <c r="H84" s="1">
        <f>'Input Data'!H98</f>
        <v>0</v>
      </c>
      <c r="I84" s="1">
        <f>'Input Data'!I98</f>
        <v>0</v>
      </c>
      <c r="J84" s="1">
        <f t="shared" si="2"/>
        <v>126.2</v>
      </c>
      <c r="K84" s="6">
        <f>J84*'Input Data'!AF98</f>
        <v>6.3100000000000005</v>
      </c>
      <c r="L84" s="6">
        <f>J84*'Input Data'!AG98</f>
        <v>0</v>
      </c>
      <c r="M84" s="6">
        <f t="shared" si="3"/>
        <v>132.51</v>
      </c>
    </row>
    <row r="85" spans="1:13" x14ac:dyDescent="0.2">
      <c r="A85" s="1" t="str">
        <f>'Input Data'!B99</f>
        <v>DEADMANS FLATS</v>
      </c>
      <c r="B85" s="1" t="e">
        <f>'Input Data'!AH99</f>
        <v>#N/A</v>
      </c>
      <c r="C85" s="1" t="str">
        <f>'Input Data'!C99</f>
        <v>AB</v>
      </c>
      <c r="D85" s="1" t="str">
        <f>'Input Data'!D99</f>
        <v>ETH MID</v>
      </c>
      <c r="E85" s="1">
        <f>'Input Data'!T99</f>
        <v>104.9</v>
      </c>
      <c r="F85" s="1">
        <f>'Input Data'!F99</f>
        <v>10</v>
      </c>
      <c r="G85" s="1">
        <f>'Input Data'!G99</f>
        <v>13</v>
      </c>
      <c r="H85" s="1">
        <f>'Input Data'!H99</f>
        <v>0</v>
      </c>
      <c r="I85" s="1">
        <f>'Input Data'!I99</f>
        <v>0</v>
      </c>
      <c r="J85" s="1">
        <f t="shared" si="2"/>
        <v>127.9</v>
      </c>
      <c r="K85" s="6">
        <f>J85*'Input Data'!AF99</f>
        <v>6.3950000000000005</v>
      </c>
      <c r="L85" s="6">
        <f>J85*'Input Data'!AG99</f>
        <v>0</v>
      </c>
      <c r="M85" s="6">
        <f t="shared" si="3"/>
        <v>134.29500000000002</v>
      </c>
    </row>
    <row r="86" spans="1:13" x14ac:dyDescent="0.2">
      <c r="A86" s="1" t="str">
        <f>'Input Data'!B100</f>
        <v>DEADMANS FLATS</v>
      </c>
      <c r="B86" s="1" t="e">
        <f>'Input Data'!AH100</f>
        <v>#N/A</v>
      </c>
      <c r="C86" s="1" t="str">
        <f>'Input Data'!C100</f>
        <v>AB</v>
      </c>
      <c r="D86" s="1" t="str">
        <f>'Input Data'!D100</f>
        <v>ETHANOL REG</v>
      </c>
      <c r="E86" s="1">
        <f>'Input Data'!T100</f>
        <v>96.7</v>
      </c>
      <c r="F86" s="1">
        <f>'Input Data'!F100</f>
        <v>10</v>
      </c>
      <c r="G86" s="1">
        <f>'Input Data'!G100</f>
        <v>13</v>
      </c>
      <c r="H86" s="1">
        <f>'Input Data'!H100</f>
        <v>0</v>
      </c>
      <c r="I86" s="1">
        <f>'Input Data'!I100</f>
        <v>0</v>
      </c>
      <c r="J86" s="1">
        <f t="shared" si="2"/>
        <v>119.7</v>
      </c>
      <c r="K86" s="6">
        <f>J86*'Input Data'!AF100</f>
        <v>5.9850000000000003</v>
      </c>
      <c r="L86" s="6">
        <f>J86*'Input Data'!AG100</f>
        <v>0</v>
      </c>
      <c r="M86" s="6">
        <f t="shared" si="3"/>
        <v>125.685</v>
      </c>
    </row>
    <row r="87" spans="1:13" x14ac:dyDescent="0.2">
      <c r="A87" s="1" t="str">
        <f>'Input Data'!B101</f>
        <v>DRAYTON VALLEY</v>
      </c>
      <c r="B87" s="1" t="str">
        <f>'Input Data'!AH101</f>
        <v>5201 62 ST</v>
      </c>
      <c r="C87" s="1" t="str">
        <f>'Input Data'!C101</f>
        <v>AB</v>
      </c>
      <c r="D87" s="1" t="str">
        <f>'Input Data'!D101</f>
        <v>D LS DYED</v>
      </c>
      <c r="E87" s="1">
        <f>'Input Data'!T101</f>
        <v>106.2</v>
      </c>
      <c r="F87" s="1">
        <f>'Input Data'!F101</f>
        <v>4</v>
      </c>
      <c r="G87" s="1">
        <f>'Input Data'!G101</f>
        <v>4</v>
      </c>
      <c r="H87" s="1">
        <f>'Input Data'!H101</f>
        <v>0</v>
      </c>
      <c r="I87" s="1">
        <f>'Input Data'!I101</f>
        <v>0</v>
      </c>
      <c r="J87" s="1">
        <f t="shared" si="2"/>
        <v>114.2</v>
      </c>
      <c r="K87" s="6">
        <f>J87*'Input Data'!AF101</f>
        <v>5.7100000000000009</v>
      </c>
      <c r="L87" s="6">
        <f>J87*'Input Data'!AG101</f>
        <v>0</v>
      </c>
      <c r="M87" s="6">
        <f t="shared" si="3"/>
        <v>119.91</v>
      </c>
    </row>
    <row r="88" spans="1:13" x14ac:dyDescent="0.2">
      <c r="A88" s="1" t="str">
        <f>'Input Data'!B102</f>
        <v>DRAYTON VALLEY</v>
      </c>
      <c r="B88" s="1" t="str">
        <f>'Input Data'!AH102</f>
        <v>5201 62 ST</v>
      </c>
      <c r="C88" s="1" t="str">
        <f>'Input Data'!C102</f>
        <v>AB</v>
      </c>
      <c r="D88" s="1" t="str">
        <f>'Input Data'!D102</f>
        <v>DIESEL LS</v>
      </c>
      <c r="E88" s="1">
        <f>'Input Data'!T102</f>
        <v>106.2</v>
      </c>
      <c r="F88" s="1">
        <f>'Input Data'!F102</f>
        <v>4</v>
      </c>
      <c r="G88" s="1">
        <f>'Input Data'!G102</f>
        <v>13</v>
      </c>
      <c r="H88" s="1">
        <f>'Input Data'!H102</f>
        <v>0</v>
      </c>
      <c r="I88" s="1">
        <f>'Input Data'!I102</f>
        <v>0</v>
      </c>
      <c r="J88" s="1">
        <f t="shared" si="2"/>
        <v>123.2</v>
      </c>
      <c r="K88" s="6">
        <f>J88*'Input Data'!AF102</f>
        <v>6.16</v>
      </c>
      <c r="L88" s="6">
        <f>J88*'Input Data'!AG102</f>
        <v>0</v>
      </c>
      <c r="M88" s="6">
        <f t="shared" si="3"/>
        <v>129.36000000000001</v>
      </c>
    </row>
    <row r="89" spans="1:13" x14ac:dyDescent="0.2">
      <c r="A89" s="1" t="str">
        <f>'Input Data'!B103</f>
        <v>DRAYTON VALLEY</v>
      </c>
      <c r="B89" s="1" t="str">
        <f>'Input Data'!AH103</f>
        <v>5201 62 ST</v>
      </c>
      <c r="C89" s="1" t="str">
        <f>'Input Data'!C103</f>
        <v>AB</v>
      </c>
      <c r="D89" s="1" t="str">
        <f>'Input Data'!D103</f>
        <v>ETHANOL REG</v>
      </c>
      <c r="E89" s="1">
        <f>'Input Data'!T103</f>
        <v>94.8</v>
      </c>
      <c r="F89" s="1">
        <f>'Input Data'!F103</f>
        <v>10</v>
      </c>
      <c r="G89" s="1">
        <f>'Input Data'!G103</f>
        <v>13</v>
      </c>
      <c r="H89" s="1">
        <f>'Input Data'!H103</f>
        <v>0</v>
      </c>
      <c r="I89" s="1">
        <f>'Input Data'!I103</f>
        <v>0</v>
      </c>
      <c r="J89" s="1">
        <f t="shared" si="2"/>
        <v>117.8</v>
      </c>
      <c r="K89" s="6">
        <f>J89*'Input Data'!AF103</f>
        <v>5.8900000000000006</v>
      </c>
      <c r="L89" s="6">
        <f>J89*'Input Data'!AG103</f>
        <v>0</v>
      </c>
      <c r="M89" s="6">
        <f t="shared" si="3"/>
        <v>123.69</v>
      </c>
    </row>
    <row r="90" spans="1:13" x14ac:dyDescent="0.2">
      <c r="A90" s="1" t="str">
        <f>'Input Data'!B104</f>
        <v>DRAYTON VALLEY</v>
      </c>
      <c r="B90" s="1" t="str">
        <f>'Input Data'!AH104</f>
        <v>5201 62 ST</v>
      </c>
      <c r="C90" s="1" t="str">
        <f>'Input Data'!C104</f>
        <v>AB</v>
      </c>
      <c r="D90" s="1" t="str">
        <f>'Input Data'!D104</f>
        <v>REGULAR</v>
      </c>
      <c r="E90" s="1">
        <f>'Input Data'!T104</f>
        <v>82.3</v>
      </c>
      <c r="F90" s="1">
        <f>'Input Data'!F104</f>
        <v>10</v>
      </c>
      <c r="G90" s="1">
        <f>'Input Data'!G104</f>
        <v>13</v>
      </c>
      <c r="H90" s="1">
        <f>'Input Data'!H104</f>
        <v>0</v>
      </c>
      <c r="I90" s="1">
        <f>'Input Data'!I104</f>
        <v>0</v>
      </c>
      <c r="J90" s="1">
        <f t="shared" si="2"/>
        <v>105.3</v>
      </c>
      <c r="K90" s="6">
        <f>J90*'Input Data'!AF104</f>
        <v>5.2650000000000006</v>
      </c>
      <c r="L90" s="6">
        <f>J90*'Input Data'!AG104</f>
        <v>0</v>
      </c>
      <c r="M90" s="6">
        <f t="shared" si="3"/>
        <v>110.565</v>
      </c>
    </row>
    <row r="91" spans="1:13" x14ac:dyDescent="0.2">
      <c r="A91" s="1" t="str">
        <f>'Input Data'!B105</f>
        <v>EDMONTON</v>
      </c>
      <c r="B91" s="1" t="str">
        <f>'Input Data'!AH105</f>
        <v>11760 167 ST NW</v>
      </c>
      <c r="C91" s="1" t="str">
        <f>'Input Data'!C105</f>
        <v>AB</v>
      </c>
      <c r="D91" s="1" t="str">
        <f>'Input Data'!D105</f>
        <v>DIESEL LS</v>
      </c>
      <c r="E91" s="1">
        <f>'Input Data'!T105</f>
        <v>105</v>
      </c>
      <c r="F91" s="1">
        <f>'Input Data'!F105</f>
        <v>4</v>
      </c>
      <c r="G91" s="1">
        <f>'Input Data'!G105</f>
        <v>13</v>
      </c>
      <c r="H91" s="1">
        <f>'Input Data'!H105</f>
        <v>0</v>
      </c>
      <c r="I91" s="1">
        <f>'Input Data'!I105</f>
        <v>0</v>
      </c>
      <c r="J91" s="1">
        <f t="shared" si="2"/>
        <v>122</v>
      </c>
      <c r="K91" s="6">
        <f>J91*'Input Data'!AF105</f>
        <v>6.1000000000000005</v>
      </c>
      <c r="L91" s="6">
        <f>J91*'Input Data'!AG105</f>
        <v>0</v>
      </c>
      <c r="M91" s="6">
        <f t="shared" si="3"/>
        <v>128.1</v>
      </c>
    </row>
    <row r="92" spans="1:13" x14ac:dyDescent="0.2">
      <c r="A92" s="1" t="str">
        <f>'Input Data'!B106</f>
        <v>EDMONTON</v>
      </c>
      <c r="B92" s="1" t="str">
        <f>'Input Data'!AH106</f>
        <v>11760 167 ST NW</v>
      </c>
      <c r="C92" s="1" t="str">
        <f>'Input Data'!C106</f>
        <v>AB</v>
      </c>
      <c r="D92" s="1" t="str">
        <f>'Input Data'!D106</f>
        <v>ETH MID</v>
      </c>
      <c r="E92" s="1">
        <f>'Input Data'!T106</f>
        <v>102.1</v>
      </c>
      <c r="F92" s="1">
        <f>'Input Data'!F106</f>
        <v>10</v>
      </c>
      <c r="G92" s="1">
        <f>'Input Data'!G106</f>
        <v>13</v>
      </c>
      <c r="H92" s="1">
        <f>'Input Data'!H106</f>
        <v>0</v>
      </c>
      <c r="I92" s="1">
        <f>'Input Data'!I106</f>
        <v>0</v>
      </c>
      <c r="J92" s="1">
        <f t="shared" si="2"/>
        <v>125.1</v>
      </c>
      <c r="K92" s="6">
        <f>J92*'Input Data'!AF106</f>
        <v>6.2549999999999999</v>
      </c>
      <c r="L92" s="6">
        <f>J92*'Input Data'!AG106</f>
        <v>0</v>
      </c>
      <c r="M92" s="6">
        <f t="shared" si="3"/>
        <v>131.35499999999999</v>
      </c>
    </row>
    <row r="93" spans="1:13" x14ac:dyDescent="0.2">
      <c r="A93" s="1" t="str">
        <f>'Input Data'!B107</f>
        <v>EDMONTON</v>
      </c>
      <c r="B93" s="1" t="str">
        <f>'Input Data'!AH107</f>
        <v>11760 167 ST NW</v>
      </c>
      <c r="C93" s="1" t="str">
        <f>'Input Data'!C107</f>
        <v>AB</v>
      </c>
      <c r="D93" s="1" t="str">
        <f>'Input Data'!D107</f>
        <v>ETHANOL REG</v>
      </c>
      <c r="E93" s="1">
        <f>'Input Data'!T107</f>
        <v>93.6</v>
      </c>
      <c r="F93" s="1">
        <f>'Input Data'!F107</f>
        <v>10</v>
      </c>
      <c r="G93" s="1">
        <f>'Input Data'!G107</f>
        <v>13</v>
      </c>
      <c r="H93" s="1">
        <f>'Input Data'!H107</f>
        <v>0</v>
      </c>
      <c r="I93" s="1">
        <f>'Input Data'!I107</f>
        <v>0</v>
      </c>
      <c r="J93" s="1">
        <f t="shared" si="2"/>
        <v>116.6</v>
      </c>
      <c r="K93" s="6">
        <f>J93*'Input Data'!AF107</f>
        <v>5.83</v>
      </c>
      <c r="L93" s="6">
        <f>J93*'Input Data'!AG107</f>
        <v>0</v>
      </c>
      <c r="M93" s="6">
        <f t="shared" si="3"/>
        <v>122.42999999999999</v>
      </c>
    </row>
    <row r="94" spans="1:13" x14ac:dyDescent="0.2">
      <c r="A94" s="1" t="str">
        <f>'Input Data'!B108</f>
        <v>EDMONTON</v>
      </c>
      <c r="B94" s="1" t="str">
        <f>'Input Data'!AH108</f>
        <v>11760 167 ST NW</v>
      </c>
      <c r="C94" s="1" t="str">
        <f>'Input Data'!C108</f>
        <v>AB</v>
      </c>
      <c r="D94" s="1" t="str">
        <f>'Input Data'!D108</f>
        <v>UNBRAND DEF</v>
      </c>
      <c r="E94" s="1">
        <f>'Input Data'!T108</f>
        <v>84.4</v>
      </c>
      <c r="F94" s="1">
        <f>'Input Data'!F108</f>
        <v>0</v>
      </c>
      <c r="G94" s="1">
        <f>'Input Data'!G108</f>
        <v>0</v>
      </c>
      <c r="H94" s="1">
        <f>'Input Data'!H108</f>
        <v>0</v>
      </c>
      <c r="I94" s="1">
        <f>'Input Data'!I108</f>
        <v>0</v>
      </c>
      <c r="J94" s="1">
        <f t="shared" si="2"/>
        <v>84.4</v>
      </c>
      <c r="K94" s="6">
        <f>J94*'Input Data'!AF108</f>
        <v>4.2200000000000006</v>
      </c>
      <c r="L94" s="6">
        <f>J94*'Input Data'!AG108</f>
        <v>0</v>
      </c>
      <c r="M94" s="6">
        <f t="shared" si="3"/>
        <v>88.62</v>
      </c>
    </row>
    <row r="95" spans="1:13" x14ac:dyDescent="0.2">
      <c r="A95" s="1" t="str">
        <f>'Input Data'!B109</f>
        <v>EDMONTON</v>
      </c>
      <c r="B95" s="1" t="str">
        <f>'Input Data'!AH109</f>
        <v>16002 114 AVE</v>
      </c>
      <c r="C95" s="1" t="str">
        <f>'Input Data'!C109</f>
        <v>AB</v>
      </c>
      <c r="D95" s="1" t="str">
        <f>'Input Data'!D109</f>
        <v>DIESEL LS</v>
      </c>
      <c r="E95" s="1">
        <f>'Input Data'!T109</f>
        <v>105</v>
      </c>
      <c r="F95" s="1">
        <f>'Input Data'!F109</f>
        <v>4</v>
      </c>
      <c r="G95" s="1">
        <f>'Input Data'!G109</f>
        <v>13</v>
      </c>
      <c r="H95" s="1">
        <f>'Input Data'!H109</f>
        <v>0</v>
      </c>
      <c r="I95" s="1">
        <f>'Input Data'!I109</f>
        <v>0</v>
      </c>
      <c r="J95" s="1">
        <f t="shared" si="2"/>
        <v>122</v>
      </c>
      <c r="K95" s="6">
        <f>J95*'Input Data'!AF109</f>
        <v>6.1000000000000005</v>
      </c>
      <c r="L95" s="6">
        <f>J95*'Input Data'!AG109</f>
        <v>0</v>
      </c>
      <c r="M95" s="6">
        <f t="shared" si="3"/>
        <v>128.1</v>
      </c>
    </row>
    <row r="96" spans="1:13" x14ac:dyDescent="0.2">
      <c r="A96" s="1" t="str">
        <f>'Input Data'!B110</f>
        <v>EDMONTON</v>
      </c>
      <c r="B96" s="1" t="str">
        <f>'Input Data'!AH110</f>
        <v>16002 114 AVE</v>
      </c>
      <c r="C96" s="1" t="str">
        <f>'Input Data'!C110</f>
        <v>AB</v>
      </c>
      <c r="D96" s="1" t="str">
        <f>'Input Data'!D110</f>
        <v>ETH MID</v>
      </c>
      <c r="E96" s="1">
        <f>'Input Data'!T110</f>
        <v>99.7</v>
      </c>
      <c r="F96" s="1">
        <f>'Input Data'!F110</f>
        <v>10</v>
      </c>
      <c r="G96" s="1">
        <f>'Input Data'!G110</f>
        <v>13</v>
      </c>
      <c r="H96" s="1">
        <f>'Input Data'!H110</f>
        <v>0</v>
      </c>
      <c r="I96" s="1">
        <f>'Input Data'!I110</f>
        <v>0</v>
      </c>
      <c r="J96" s="1">
        <f t="shared" si="2"/>
        <v>122.7</v>
      </c>
      <c r="K96" s="6">
        <f>J96*'Input Data'!AF110</f>
        <v>6.1350000000000007</v>
      </c>
      <c r="L96" s="6">
        <f>J96*'Input Data'!AG110</f>
        <v>0</v>
      </c>
      <c r="M96" s="6">
        <f t="shared" si="3"/>
        <v>128.83500000000001</v>
      </c>
    </row>
    <row r="97" spans="1:13" x14ac:dyDescent="0.2">
      <c r="A97" s="1" t="str">
        <f>'Input Data'!B111</f>
        <v>EDMONTON</v>
      </c>
      <c r="B97" s="1" t="str">
        <f>'Input Data'!AH111</f>
        <v>16002 114 AVE</v>
      </c>
      <c r="C97" s="1" t="str">
        <f>'Input Data'!C111</f>
        <v>AB</v>
      </c>
      <c r="D97" s="1" t="str">
        <f>'Input Data'!D111</f>
        <v>ETHANOL REG</v>
      </c>
      <c r="E97" s="1">
        <f>'Input Data'!T111</f>
        <v>95.2</v>
      </c>
      <c r="F97" s="1">
        <f>'Input Data'!F111</f>
        <v>10</v>
      </c>
      <c r="G97" s="1">
        <f>'Input Data'!G111</f>
        <v>13</v>
      </c>
      <c r="H97" s="1">
        <f>'Input Data'!H111</f>
        <v>0</v>
      </c>
      <c r="I97" s="1">
        <f>'Input Data'!I111</f>
        <v>0</v>
      </c>
      <c r="J97" s="1">
        <f t="shared" si="2"/>
        <v>118.2</v>
      </c>
      <c r="K97" s="6">
        <f>J97*'Input Data'!AF111</f>
        <v>5.91</v>
      </c>
      <c r="L97" s="6">
        <f>J97*'Input Data'!AG111</f>
        <v>0</v>
      </c>
      <c r="M97" s="6">
        <f t="shared" si="3"/>
        <v>124.11</v>
      </c>
    </row>
    <row r="98" spans="1:13" x14ac:dyDescent="0.2">
      <c r="A98" s="1" t="str">
        <f>'Input Data'!B112</f>
        <v>EDMONTON</v>
      </c>
      <c r="B98" s="1" t="str">
        <f>'Input Data'!AH112</f>
        <v>16002 114 AVE</v>
      </c>
      <c r="C98" s="1" t="str">
        <f>'Input Data'!C112</f>
        <v>AB</v>
      </c>
      <c r="D98" s="1" t="str">
        <f>'Input Data'!D112</f>
        <v>PREMIUM</v>
      </c>
      <c r="E98" s="1">
        <f>'Input Data'!T112</f>
        <v>116.8</v>
      </c>
      <c r="F98" s="1">
        <f>'Input Data'!F112</f>
        <v>10</v>
      </c>
      <c r="G98" s="1">
        <f>'Input Data'!G112</f>
        <v>13</v>
      </c>
      <c r="H98" s="1">
        <f>'Input Data'!H112</f>
        <v>0</v>
      </c>
      <c r="I98" s="1">
        <f>'Input Data'!I112</f>
        <v>0</v>
      </c>
      <c r="J98" s="1">
        <f t="shared" si="2"/>
        <v>139.80000000000001</v>
      </c>
      <c r="K98" s="6">
        <f>J98*'Input Data'!AF112</f>
        <v>6.9900000000000011</v>
      </c>
      <c r="L98" s="6">
        <f>J98*'Input Data'!AG112</f>
        <v>0</v>
      </c>
      <c r="M98" s="6">
        <f t="shared" si="3"/>
        <v>146.79000000000002</v>
      </c>
    </row>
    <row r="99" spans="1:13" x14ac:dyDescent="0.2">
      <c r="A99" s="1" t="str">
        <f>'Input Data'!B113</f>
        <v>EDMONTON</v>
      </c>
      <c r="B99" s="1" t="str">
        <f>'Input Data'!AH113</f>
        <v>3515 76 AVE</v>
      </c>
      <c r="C99" s="1" t="str">
        <f>'Input Data'!C113</f>
        <v>AB</v>
      </c>
      <c r="D99" s="1" t="str">
        <f>'Input Data'!D113</f>
        <v>D LS DYED</v>
      </c>
      <c r="E99" s="1">
        <f>'Input Data'!T113</f>
        <v>104.5</v>
      </c>
      <c r="F99" s="1">
        <f>'Input Data'!F113</f>
        <v>4</v>
      </c>
      <c r="G99" s="1">
        <f>'Input Data'!G113</f>
        <v>4</v>
      </c>
      <c r="H99" s="1">
        <f>'Input Data'!H113</f>
        <v>0</v>
      </c>
      <c r="I99" s="1">
        <f>'Input Data'!I113</f>
        <v>0</v>
      </c>
      <c r="J99" s="1">
        <f t="shared" si="2"/>
        <v>112.5</v>
      </c>
      <c r="K99" s="6">
        <f>J99*'Input Data'!AF113</f>
        <v>5.625</v>
      </c>
      <c r="L99" s="6">
        <f>J99*'Input Data'!AG113</f>
        <v>0</v>
      </c>
      <c r="M99" s="6">
        <f t="shared" si="3"/>
        <v>118.125</v>
      </c>
    </row>
    <row r="100" spans="1:13" x14ac:dyDescent="0.2">
      <c r="A100" s="1" t="str">
        <f>'Input Data'!B114</f>
        <v>EDMONTON</v>
      </c>
      <c r="B100" s="1" t="str">
        <f>'Input Data'!AH114</f>
        <v>3515 76 AVE</v>
      </c>
      <c r="C100" s="1" t="str">
        <f>'Input Data'!C114</f>
        <v>AB</v>
      </c>
      <c r="D100" s="1" t="str">
        <f>'Input Data'!D114</f>
        <v>DIESEL LS</v>
      </c>
      <c r="E100" s="1">
        <f>'Input Data'!T114</f>
        <v>104.5</v>
      </c>
      <c r="F100" s="1">
        <f>'Input Data'!F114</f>
        <v>4</v>
      </c>
      <c r="G100" s="1">
        <f>'Input Data'!G114</f>
        <v>13</v>
      </c>
      <c r="H100" s="1">
        <f>'Input Data'!H114</f>
        <v>0</v>
      </c>
      <c r="I100" s="1">
        <f>'Input Data'!I114</f>
        <v>0</v>
      </c>
      <c r="J100" s="1">
        <f t="shared" si="2"/>
        <v>121.5</v>
      </c>
      <c r="K100" s="6">
        <f>J100*'Input Data'!AF114</f>
        <v>6.0750000000000002</v>
      </c>
      <c r="L100" s="6">
        <f>J100*'Input Data'!AG114</f>
        <v>0</v>
      </c>
      <c r="M100" s="6">
        <f t="shared" si="3"/>
        <v>127.575</v>
      </c>
    </row>
    <row r="101" spans="1:13" x14ac:dyDescent="0.2">
      <c r="A101" s="1" t="str">
        <f>'Input Data'!B115</f>
        <v>EDMONTON</v>
      </c>
      <c r="B101" s="1" t="str">
        <f>'Input Data'!AH115</f>
        <v>3515 76 AVE</v>
      </c>
      <c r="C101" s="1" t="str">
        <f>'Input Data'!C115</f>
        <v>AB</v>
      </c>
      <c r="D101" s="1" t="str">
        <f>'Input Data'!D115</f>
        <v>ETH MID</v>
      </c>
      <c r="E101" s="1">
        <f>'Input Data'!T115</f>
        <v>101.6</v>
      </c>
      <c r="F101" s="1">
        <f>'Input Data'!F115</f>
        <v>10</v>
      </c>
      <c r="G101" s="1">
        <f>'Input Data'!G115</f>
        <v>13</v>
      </c>
      <c r="H101" s="1">
        <f>'Input Data'!H115</f>
        <v>0</v>
      </c>
      <c r="I101" s="1">
        <f>'Input Data'!I115</f>
        <v>0</v>
      </c>
      <c r="J101" s="1">
        <f t="shared" si="2"/>
        <v>124.6</v>
      </c>
      <c r="K101" s="6">
        <f>J101*'Input Data'!AF115</f>
        <v>6.23</v>
      </c>
      <c r="L101" s="6">
        <f>J101*'Input Data'!AG115</f>
        <v>0</v>
      </c>
      <c r="M101" s="6">
        <f t="shared" si="3"/>
        <v>130.82999999999998</v>
      </c>
    </row>
    <row r="102" spans="1:13" x14ac:dyDescent="0.2">
      <c r="A102" s="1" t="str">
        <f>'Input Data'!B116</f>
        <v>EDMONTON</v>
      </c>
      <c r="B102" s="1" t="str">
        <f>'Input Data'!AH116</f>
        <v>3515 76 AVE</v>
      </c>
      <c r="C102" s="1" t="str">
        <f>'Input Data'!C116</f>
        <v>AB</v>
      </c>
      <c r="D102" s="1" t="str">
        <f>'Input Data'!D116</f>
        <v>ETH REG DYE</v>
      </c>
      <c r="E102" s="1">
        <f>'Input Data'!T116</f>
        <v>93.1</v>
      </c>
      <c r="F102" s="1">
        <f>'Input Data'!F116</f>
        <v>10</v>
      </c>
      <c r="G102" s="1">
        <f>'Input Data'!G116</f>
        <v>4</v>
      </c>
      <c r="H102" s="1">
        <f>'Input Data'!H116</f>
        <v>0</v>
      </c>
      <c r="I102" s="1">
        <f>'Input Data'!I116</f>
        <v>0</v>
      </c>
      <c r="J102" s="1">
        <f t="shared" si="2"/>
        <v>107.1</v>
      </c>
      <c r="K102" s="6">
        <f>J102*'Input Data'!AF116</f>
        <v>5.3550000000000004</v>
      </c>
      <c r="L102" s="6">
        <f>J102*'Input Data'!AG116</f>
        <v>0</v>
      </c>
      <c r="M102" s="6">
        <f t="shared" si="3"/>
        <v>112.455</v>
      </c>
    </row>
    <row r="103" spans="1:13" x14ac:dyDescent="0.2">
      <c r="A103" s="1" t="str">
        <f>'Input Data'!B117</f>
        <v>EDMONTON</v>
      </c>
      <c r="B103" s="1" t="str">
        <f>'Input Data'!AH117</f>
        <v>3515 76 AVE</v>
      </c>
      <c r="C103" s="1" t="str">
        <f>'Input Data'!C117</f>
        <v>AB</v>
      </c>
      <c r="D103" s="1" t="str">
        <f>'Input Data'!D117</f>
        <v>ETHANOL REG</v>
      </c>
      <c r="E103" s="1">
        <f>'Input Data'!T117</f>
        <v>93.1</v>
      </c>
      <c r="F103" s="1">
        <f>'Input Data'!F117</f>
        <v>10</v>
      </c>
      <c r="G103" s="1">
        <f>'Input Data'!G117</f>
        <v>13</v>
      </c>
      <c r="H103" s="1">
        <f>'Input Data'!H117</f>
        <v>0</v>
      </c>
      <c r="I103" s="1">
        <f>'Input Data'!I117</f>
        <v>0</v>
      </c>
      <c r="J103" s="1">
        <f t="shared" si="2"/>
        <v>116.1</v>
      </c>
      <c r="K103" s="6">
        <f>J103*'Input Data'!AF117</f>
        <v>5.8049999999999997</v>
      </c>
      <c r="L103" s="6">
        <f>J103*'Input Data'!AG117</f>
        <v>0</v>
      </c>
      <c r="M103" s="6">
        <f t="shared" si="3"/>
        <v>121.905</v>
      </c>
    </row>
    <row r="104" spans="1:13" x14ac:dyDescent="0.2">
      <c r="A104" s="1" t="str">
        <f>'Input Data'!B118</f>
        <v>EDMONTON</v>
      </c>
      <c r="B104" s="1" t="str">
        <f>'Input Data'!AH118</f>
        <v>3515 76 AVE</v>
      </c>
      <c r="C104" s="1" t="str">
        <f>'Input Data'!C118</f>
        <v>AB</v>
      </c>
      <c r="D104" s="1" t="str">
        <f>'Input Data'!D118</f>
        <v>MID</v>
      </c>
      <c r="E104" s="1">
        <f>'Input Data'!T118</f>
        <v>107.8</v>
      </c>
      <c r="F104" s="1">
        <f>'Input Data'!F118</f>
        <v>10</v>
      </c>
      <c r="G104" s="1">
        <f>'Input Data'!G118</f>
        <v>13</v>
      </c>
      <c r="H104" s="1">
        <f>'Input Data'!H118</f>
        <v>0</v>
      </c>
      <c r="I104" s="1">
        <f>'Input Data'!I118</f>
        <v>0</v>
      </c>
      <c r="J104" s="1">
        <f t="shared" si="2"/>
        <v>130.80000000000001</v>
      </c>
      <c r="K104" s="6">
        <f>J104*'Input Data'!AF118</f>
        <v>6.5400000000000009</v>
      </c>
      <c r="L104" s="6">
        <f>J104*'Input Data'!AG118</f>
        <v>0</v>
      </c>
      <c r="M104" s="6">
        <f t="shared" si="3"/>
        <v>137.34</v>
      </c>
    </row>
    <row r="105" spans="1:13" x14ac:dyDescent="0.2">
      <c r="A105" s="1" t="str">
        <f>'Input Data'!B119</f>
        <v>EDMONTON</v>
      </c>
      <c r="B105" s="1" t="str">
        <f>'Input Data'!AH119</f>
        <v>3515 76 AVE</v>
      </c>
      <c r="C105" s="1" t="str">
        <f>'Input Data'!C119</f>
        <v>AB</v>
      </c>
      <c r="D105" s="1" t="str">
        <f>'Input Data'!D119</f>
        <v>PREMIUM</v>
      </c>
      <c r="E105" s="1">
        <f>'Input Data'!T119</f>
        <v>113.1</v>
      </c>
      <c r="F105" s="1">
        <f>'Input Data'!F119</f>
        <v>10</v>
      </c>
      <c r="G105" s="1">
        <f>'Input Data'!G119</f>
        <v>13</v>
      </c>
      <c r="H105" s="1">
        <f>'Input Data'!H119</f>
        <v>0</v>
      </c>
      <c r="I105" s="1">
        <f>'Input Data'!I119</f>
        <v>0</v>
      </c>
      <c r="J105" s="1">
        <f t="shared" si="2"/>
        <v>136.1</v>
      </c>
      <c r="K105" s="6">
        <f>J105*'Input Data'!AF119</f>
        <v>6.8049999999999997</v>
      </c>
      <c r="L105" s="6">
        <f>J105*'Input Data'!AG119</f>
        <v>0</v>
      </c>
      <c r="M105" s="6">
        <f t="shared" si="3"/>
        <v>142.905</v>
      </c>
    </row>
    <row r="106" spans="1:13" x14ac:dyDescent="0.2">
      <c r="A106" s="1" t="str">
        <f>'Input Data'!B120</f>
        <v>EDMONTON</v>
      </c>
      <c r="B106" s="1" t="str">
        <f>'Input Data'!AH120</f>
        <v>3515 76 AVE</v>
      </c>
      <c r="C106" s="1" t="str">
        <f>'Input Data'!C120</f>
        <v>AB</v>
      </c>
      <c r="D106" s="1" t="str">
        <f>'Input Data'!D120</f>
        <v>REG DYED</v>
      </c>
      <c r="E106" s="1">
        <f>'Input Data'!T120</f>
        <v>96.8</v>
      </c>
      <c r="F106" s="1">
        <f>'Input Data'!F120</f>
        <v>10</v>
      </c>
      <c r="G106" s="1">
        <f>'Input Data'!G120</f>
        <v>4</v>
      </c>
      <c r="H106" s="1">
        <f>'Input Data'!H120</f>
        <v>0</v>
      </c>
      <c r="I106" s="1">
        <f>'Input Data'!I120</f>
        <v>0</v>
      </c>
      <c r="J106" s="1">
        <f t="shared" si="2"/>
        <v>110.8</v>
      </c>
      <c r="K106" s="6">
        <f>J106*'Input Data'!AF120</f>
        <v>5.54</v>
      </c>
      <c r="L106" s="6">
        <f>J106*'Input Data'!AG120</f>
        <v>0</v>
      </c>
      <c r="M106" s="6">
        <f t="shared" si="3"/>
        <v>116.34</v>
      </c>
    </row>
    <row r="107" spans="1:13" x14ac:dyDescent="0.2">
      <c r="A107" s="1" t="str">
        <f>'Input Data'!B121</f>
        <v>EDMONTON</v>
      </c>
      <c r="B107" s="1" t="str">
        <f>'Input Data'!AH121</f>
        <v>3515 76 AVE</v>
      </c>
      <c r="C107" s="1" t="str">
        <f>'Input Data'!C121</f>
        <v>AB</v>
      </c>
      <c r="D107" s="1" t="str">
        <f>'Input Data'!D121</f>
        <v>REGULAR</v>
      </c>
      <c r="E107" s="1">
        <f>'Input Data'!T121</f>
        <v>96.8</v>
      </c>
      <c r="F107" s="1">
        <f>'Input Data'!F121</f>
        <v>10</v>
      </c>
      <c r="G107" s="1">
        <f>'Input Data'!G121</f>
        <v>13</v>
      </c>
      <c r="H107" s="1">
        <f>'Input Data'!H121</f>
        <v>0</v>
      </c>
      <c r="I107" s="1">
        <f>'Input Data'!I121</f>
        <v>0</v>
      </c>
      <c r="J107" s="1">
        <f t="shared" si="2"/>
        <v>119.8</v>
      </c>
      <c r="K107" s="6">
        <f>J107*'Input Data'!AF121</f>
        <v>5.99</v>
      </c>
      <c r="L107" s="6">
        <f>J107*'Input Data'!AG121</f>
        <v>0</v>
      </c>
      <c r="M107" s="6">
        <f t="shared" si="3"/>
        <v>125.78999999999999</v>
      </c>
    </row>
    <row r="108" spans="1:13" x14ac:dyDescent="0.2">
      <c r="A108" s="1" t="str">
        <f>'Input Data'!B122</f>
        <v>EDMONTON</v>
      </c>
      <c r="B108" s="1" t="str">
        <f>'Input Data'!AH122</f>
        <v>3515 76 AVE</v>
      </c>
      <c r="C108" s="1" t="str">
        <f>'Input Data'!C122</f>
        <v>AB</v>
      </c>
      <c r="D108" s="1" t="str">
        <f>'Input Data'!D122</f>
        <v>UNBRAND DEF</v>
      </c>
      <c r="E108" s="1">
        <f>'Input Data'!T122</f>
        <v>117.7</v>
      </c>
      <c r="F108" s="1">
        <f>'Input Data'!F122</f>
        <v>0</v>
      </c>
      <c r="G108" s="1">
        <f>'Input Data'!G122</f>
        <v>0</v>
      </c>
      <c r="H108" s="1">
        <f>'Input Data'!H122</f>
        <v>0</v>
      </c>
      <c r="I108" s="1">
        <f>'Input Data'!I122</f>
        <v>0</v>
      </c>
      <c r="J108" s="1">
        <f t="shared" si="2"/>
        <v>117.7</v>
      </c>
      <c r="K108" s="6">
        <f>J108*'Input Data'!AF122</f>
        <v>5.8850000000000007</v>
      </c>
      <c r="L108" s="6">
        <f>J108*'Input Data'!AG122</f>
        <v>0</v>
      </c>
      <c r="M108" s="6">
        <f t="shared" si="3"/>
        <v>123.58500000000001</v>
      </c>
    </row>
    <row r="109" spans="1:13" x14ac:dyDescent="0.2">
      <c r="A109" s="1" t="str">
        <f>'Input Data'!B123</f>
        <v>EDSON</v>
      </c>
      <c r="B109" s="1" t="str">
        <f>'Input Data'!AH123</f>
        <v>HWY 16</v>
      </c>
      <c r="C109" s="1" t="str">
        <f>'Input Data'!C123</f>
        <v>AB</v>
      </c>
      <c r="D109" s="1" t="str">
        <f>'Input Data'!D123</f>
        <v>D LS DYED</v>
      </c>
      <c r="E109" s="1">
        <f>'Input Data'!T123</f>
        <v>106.8</v>
      </c>
      <c r="F109" s="1">
        <f>'Input Data'!F123</f>
        <v>4</v>
      </c>
      <c r="G109" s="1">
        <f>'Input Data'!G123</f>
        <v>4</v>
      </c>
      <c r="H109" s="1">
        <f>'Input Data'!H123</f>
        <v>0</v>
      </c>
      <c r="I109" s="1">
        <f>'Input Data'!I123</f>
        <v>0</v>
      </c>
      <c r="J109" s="1">
        <f t="shared" si="2"/>
        <v>114.8</v>
      </c>
      <c r="K109" s="6">
        <f>J109*'Input Data'!AF123</f>
        <v>5.74</v>
      </c>
      <c r="L109" s="6">
        <f>J109*'Input Data'!AG123</f>
        <v>0</v>
      </c>
      <c r="M109" s="6">
        <f t="shared" si="3"/>
        <v>120.53999999999999</v>
      </c>
    </row>
    <row r="110" spans="1:13" x14ac:dyDescent="0.2">
      <c r="A110" s="1" t="str">
        <f>'Input Data'!B124</f>
        <v>EDSON</v>
      </c>
      <c r="B110" s="1" t="str">
        <f>'Input Data'!AH124</f>
        <v>HWY 16</v>
      </c>
      <c r="C110" s="1" t="str">
        <f>'Input Data'!C124</f>
        <v>AB</v>
      </c>
      <c r="D110" s="1" t="str">
        <f>'Input Data'!D124</f>
        <v>DIESEL LS</v>
      </c>
      <c r="E110" s="1">
        <f>'Input Data'!T124</f>
        <v>106.8</v>
      </c>
      <c r="F110" s="1">
        <f>'Input Data'!F124</f>
        <v>4</v>
      </c>
      <c r="G110" s="1">
        <f>'Input Data'!G124</f>
        <v>13</v>
      </c>
      <c r="H110" s="1">
        <f>'Input Data'!H124</f>
        <v>0</v>
      </c>
      <c r="I110" s="1">
        <f>'Input Data'!I124</f>
        <v>0</v>
      </c>
      <c r="J110" s="1">
        <f t="shared" si="2"/>
        <v>123.8</v>
      </c>
      <c r="K110" s="6">
        <f>J110*'Input Data'!AF124</f>
        <v>6.19</v>
      </c>
      <c r="L110" s="6">
        <f>J110*'Input Data'!AG124</f>
        <v>0</v>
      </c>
      <c r="M110" s="6">
        <f t="shared" si="3"/>
        <v>129.99</v>
      </c>
    </row>
    <row r="111" spans="1:13" x14ac:dyDescent="0.2">
      <c r="A111" s="1" t="str">
        <f>'Input Data'!B125</f>
        <v>EDSON</v>
      </c>
      <c r="B111" s="1" t="str">
        <f>'Input Data'!AH125</f>
        <v>HWY 16</v>
      </c>
      <c r="C111" s="1" t="str">
        <f>'Input Data'!C125</f>
        <v>AB</v>
      </c>
      <c r="D111" s="1" t="str">
        <f>'Input Data'!D125</f>
        <v>ETH MID</v>
      </c>
      <c r="E111" s="1">
        <f>'Input Data'!T125</f>
        <v>94.4</v>
      </c>
      <c r="F111" s="1">
        <f>'Input Data'!F125</f>
        <v>10</v>
      </c>
      <c r="G111" s="1">
        <f>'Input Data'!G125</f>
        <v>13</v>
      </c>
      <c r="H111" s="1">
        <f>'Input Data'!H125</f>
        <v>0</v>
      </c>
      <c r="I111" s="1">
        <f>'Input Data'!I125</f>
        <v>0</v>
      </c>
      <c r="J111" s="1">
        <f t="shared" si="2"/>
        <v>117.4</v>
      </c>
      <c r="K111" s="6">
        <f>J111*'Input Data'!AF125</f>
        <v>5.870000000000001</v>
      </c>
      <c r="L111" s="6">
        <f>J111*'Input Data'!AG125</f>
        <v>0</v>
      </c>
      <c r="M111" s="6">
        <f t="shared" si="3"/>
        <v>123.27000000000001</v>
      </c>
    </row>
    <row r="112" spans="1:13" x14ac:dyDescent="0.2">
      <c r="A112" s="1" t="str">
        <f>'Input Data'!B126</f>
        <v>EDSON</v>
      </c>
      <c r="B112" s="1" t="str">
        <f>'Input Data'!AH126</f>
        <v>HWY 16</v>
      </c>
      <c r="C112" s="1" t="str">
        <f>'Input Data'!C126</f>
        <v>AB</v>
      </c>
      <c r="D112" s="1" t="str">
        <f>'Input Data'!D126</f>
        <v>ETH REG DYE</v>
      </c>
      <c r="E112" s="1">
        <f>'Input Data'!T126</f>
        <v>95</v>
      </c>
      <c r="F112" s="1">
        <f>'Input Data'!F126</f>
        <v>10</v>
      </c>
      <c r="G112" s="1">
        <f>'Input Data'!G126</f>
        <v>4</v>
      </c>
      <c r="H112" s="1">
        <f>'Input Data'!H126</f>
        <v>0</v>
      </c>
      <c r="I112" s="1">
        <f>'Input Data'!I126</f>
        <v>0</v>
      </c>
      <c r="J112" s="1">
        <f t="shared" si="2"/>
        <v>109</v>
      </c>
      <c r="K112" s="6">
        <f>J112*'Input Data'!AF126</f>
        <v>5.45</v>
      </c>
      <c r="L112" s="6">
        <f>J112*'Input Data'!AG126</f>
        <v>0</v>
      </c>
      <c r="M112" s="6">
        <f t="shared" si="3"/>
        <v>114.45</v>
      </c>
    </row>
    <row r="113" spans="1:13" x14ac:dyDescent="0.2">
      <c r="A113" s="1" t="str">
        <f>'Input Data'!B127</f>
        <v>EDSON</v>
      </c>
      <c r="B113" s="1" t="str">
        <f>'Input Data'!AH127</f>
        <v>HWY 16</v>
      </c>
      <c r="C113" s="1" t="str">
        <f>'Input Data'!C127</f>
        <v>AB</v>
      </c>
      <c r="D113" s="1" t="str">
        <f>'Input Data'!D127</f>
        <v>ETHANOL REG</v>
      </c>
      <c r="E113" s="1">
        <f>'Input Data'!T127</f>
        <v>95</v>
      </c>
      <c r="F113" s="1">
        <f>'Input Data'!F127</f>
        <v>10</v>
      </c>
      <c r="G113" s="1">
        <f>'Input Data'!G127</f>
        <v>13</v>
      </c>
      <c r="H113" s="1">
        <f>'Input Data'!H127</f>
        <v>0</v>
      </c>
      <c r="I113" s="1">
        <f>'Input Data'!I127</f>
        <v>0</v>
      </c>
      <c r="J113" s="1">
        <f t="shared" si="2"/>
        <v>118</v>
      </c>
      <c r="K113" s="6">
        <f>J113*'Input Data'!AF127</f>
        <v>5.9</v>
      </c>
      <c r="L113" s="6">
        <f>J113*'Input Data'!AG127</f>
        <v>0</v>
      </c>
      <c r="M113" s="6">
        <f t="shared" si="3"/>
        <v>123.9</v>
      </c>
    </row>
    <row r="114" spans="1:13" x14ac:dyDescent="0.2">
      <c r="A114" s="1" t="str">
        <f>'Input Data'!B128</f>
        <v>EDSON</v>
      </c>
      <c r="B114" s="1" t="str">
        <f>'Input Data'!AH128</f>
        <v>HWY 16</v>
      </c>
      <c r="C114" s="1" t="str">
        <f>'Input Data'!C128</f>
        <v>AB</v>
      </c>
      <c r="D114" s="1" t="str">
        <f>'Input Data'!D128</f>
        <v>MID</v>
      </c>
      <c r="E114" s="1">
        <f>'Input Data'!T128</f>
        <v>103.4</v>
      </c>
      <c r="F114" s="1">
        <f>'Input Data'!F128</f>
        <v>10</v>
      </c>
      <c r="G114" s="1">
        <f>'Input Data'!G128</f>
        <v>13</v>
      </c>
      <c r="H114" s="1">
        <f>'Input Data'!H128</f>
        <v>0</v>
      </c>
      <c r="I114" s="1">
        <f>'Input Data'!I128</f>
        <v>0</v>
      </c>
      <c r="J114" s="1">
        <f t="shared" si="2"/>
        <v>126.4</v>
      </c>
      <c r="K114" s="6">
        <f>J114*'Input Data'!AF128</f>
        <v>6.32</v>
      </c>
      <c r="L114" s="6">
        <f>J114*'Input Data'!AG128</f>
        <v>0</v>
      </c>
      <c r="M114" s="6">
        <f t="shared" si="3"/>
        <v>132.72</v>
      </c>
    </row>
    <row r="115" spans="1:13" x14ac:dyDescent="0.2">
      <c r="A115" s="1" t="str">
        <f>'Input Data'!B129</f>
        <v>EDSON</v>
      </c>
      <c r="B115" s="1" t="str">
        <f>'Input Data'!AH129</f>
        <v>HWY 16</v>
      </c>
      <c r="C115" s="1" t="str">
        <f>'Input Data'!C129</f>
        <v>AB</v>
      </c>
      <c r="D115" s="1" t="str">
        <f>'Input Data'!D129</f>
        <v>PREMIUM</v>
      </c>
      <c r="E115" s="1">
        <f>'Input Data'!T129</f>
        <v>101.9</v>
      </c>
      <c r="F115" s="1">
        <f>'Input Data'!F129</f>
        <v>10</v>
      </c>
      <c r="G115" s="1">
        <f>'Input Data'!G129</f>
        <v>13</v>
      </c>
      <c r="H115" s="1">
        <f>'Input Data'!H129</f>
        <v>0</v>
      </c>
      <c r="I115" s="1">
        <f>'Input Data'!I129</f>
        <v>0</v>
      </c>
      <c r="J115" s="1">
        <f t="shared" si="2"/>
        <v>124.9</v>
      </c>
      <c r="K115" s="6">
        <f>J115*'Input Data'!AF129</f>
        <v>6.245000000000001</v>
      </c>
      <c r="L115" s="6">
        <f>J115*'Input Data'!AG129</f>
        <v>0</v>
      </c>
      <c r="M115" s="6">
        <f t="shared" si="3"/>
        <v>131.14500000000001</v>
      </c>
    </row>
    <row r="116" spans="1:13" x14ac:dyDescent="0.2">
      <c r="A116" s="1" t="str">
        <f>'Input Data'!B130</f>
        <v>EDSON</v>
      </c>
      <c r="B116" s="1" t="str">
        <f>'Input Data'!AH130</f>
        <v>HWY 16</v>
      </c>
      <c r="C116" s="1" t="str">
        <f>'Input Data'!C130</f>
        <v>AB</v>
      </c>
      <c r="D116" s="1" t="str">
        <f>'Input Data'!D130</f>
        <v>REG DYED</v>
      </c>
      <c r="E116" s="1">
        <f>'Input Data'!T130</f>
        <v>98.7</v>
      </c>
      <c r="F116" s="1">
        <f>'Input Data'!F130</f>
        <v>10</v>
      </c>
      <c r="G116" s="1">
        <f>'Input Data'!G130</f>
        <v>4</v>
      </c>
      <c r="H116" s="1">
        <f>'Input Data'!H130</f>
        <v>0</v>
      </c>
      <c r="I116" s="1">
        <f>'Input Data'!I130</f>
        <v>0</v>
      </c>
      <c r="J116" s="1">
        <f t="shared" si="2"/>
        <v>112.7</v>
      </c>
      <c r="K116" s="6">
        <f>J116*'Input Data'!AF130</f>
        <v>5.6350000000000007</v>
      </c>
      <c r="L116" s="6">
        <f>J116*'Input Data'!AG130</f>
        <v>0</v>
      </c>
      <c r="M116" s="6">
        <f t="shared" si="3"/>
        <v>118.33500000000001</v>
      </c>
    </row>
    <row r="117" spans="1:13" x14ac:dyDescent="0.2">
      <c r="A117" s="1" t="str">
        <f>'Input Data'!B131</f>
        <v>EDSON</v>
      </c>
      <c r="B117" s="1" t="str">
        <f>'Input Data'!AH131</f>
        <v>HWY 16</v>
      </c>
      <c r="C117" s="1" t="str">
        <f>'Input Data'!C131</f>
        <v>AB</v>
      </c>
      <c r="D117" s="1" t="str">
        <f>'Input Data'!D131</f>
        <v>REGULAR</v>
      </c>
      <c r="E117" s="1">
        <f>'Input Data'!T131</f>
        <v>98.7</v>
      </c>
      <c r="F117" s="1">
        <f>'Input Data'!F131</f>
        <v>10</v>
      </c>
      <c r="G117" s="1">
        <f>'Input Data'!G131</f>
        <v>13</v>
      </c>
      <c r="H117" s="1">
        <f>'Input Data'!H131</f>
        <v>0</v>
      </c>
      <c r="I117" s="1">
        <f>'Input Data'!I131</f>
        <v>0</v>
      </c>
      <c r="J117" s="1">
        <f t="shared" si="2"/>
        <v>121.7</v>
      </c>
      <c r="K117" s="6">
        <f>J117*'Input Data'!AF131</f>
        <v>6.0850000000000009</v>
      </c>
      <c r="L117" s="6">
        <f>J117*'Input Data'!AG131</f>
        <v>0</v>
      </c>
      <c r="M117" s="6">
        <f t="shared" si="3"/>
        <v>127.785</v>
      </c>
    </row>
    <row r="118" spans="1:13" x14ac:dyDescent="0.2">
      <c r="A118" s="1" t="str">
        <f>'Input Data'!B132</f>
        <v>FORT MCMURRAY</v>
      </c>
      <c r="B118" s="1" t="str">
        <f>'Input Data'!AH132</f>
        <v>160 MACKAY CRES</v>
      </c>
      <c r="C118" s="1" t="str">
        <f>'Input Data'!C132</f>
        <v>AB</v>
      </c>
      <c r="D118" s="1" t="str">
        <f>'Input Data'!D132</f>
        <v>D LS DYED</v>
      </c>
      <c r="E118" s="1">
        <f>'Input Data'!T132</f>
        <v>107.1</v>
      </c>
      <c r="F118" s="1">
        <f>'Input Data'!F132</f>
        <v>4</v>
      </c>
      <c r="G118" s="1">
        <f>'Input Data'!G132</f>
        <v>4</v>
      </c>
      <c r="H118" s="1">
        <f>'Input Data'!H132</f>
        <v>0</v>
      </c>
      <c r="I118" s="1">
        <f>'Input Data'!I132</f>
        <v>0</v>
      </c>
      <c r="J118" s="1">
        <f t="shared" si="2"/>
        <v>115.1</v>
      </c>
      <c r="K118" s="6">
        <f>J118*'Input Data'!AF132</f>
        <v>5.7549999999999999</v>
      </c>
      <c r="L118" s="6">
        <f>J118*'Input Data'!AG132</f>
        <v>0</v>
      </c>
      <c r="M118" s="6">
        <f t="shared" si="3"/>
        <v>120.85499999999999</v>
      </c>
    </row>
    <row r="119" spans="1:13" x14ac:dyDescent="0.2">
      <c r="A119" s="1" t="str">
        <f>'Input Data'!B133</f>
        <v>FORT MCMURRAY</v>
      </c>
      <c r="B119" s="1" t="str">
        <f>'Input Data'!AH133</f>
        <v>160 MACKAY CRES</v>
      </c>
      <c r="C119" s="1" t="str">
        <f>'Input Data'!C133</f>
        <v>AB</v>
      </c>
      <c r="D119" s="1" t="str">
        <f>'Input Data'!D133</f>
        <v>DIESEL LS</v>
      </c>
      <c r="E119" s="1">
        <f>'Input Data'!T133</f>
        <v>107.1</v>
      </c>
      <c r="F119" s="1">
        <f>'Input Data'!F133</f>
        <v>4</v>
      </c>
      <c r="G119" s="1">
        <f>'Input Data'!G133</f>
        <v>13</v>
      </c>
      <c r="H119" s="1">
        <f>'Input Data'!H133</f>
        <v>0</v>
      </c>
      <c r="I119" s="1">
        <f>'Input Data'!I133</f>
        <v>0</v>
      </c>
      <c r="J119" s="1">
        <f t="shared" si="2"/>
        <v>124.1</v>
      </c>
      <c r="K119" s="6">
        <f>J119*'Input Data'!AF133</f>
        <v>6.2050000000000001</v>
      </c>
      <c r="L119" s="6">
        <f>J119*'Input Data'!AG133</f>
        <v>0</v>
      </c>
      <c r="M119" s="6">
        <f t="shared" si="3"/>
        <v>130.30500000000001</v>
      </c>
    </row>
    <row r="120" spans="1:13" x14ac:dyDescent="0.2">
      <c r="A120" s="1" t="str">
        <f>'Input Data'!B134</f>
        <v>FORT MCMURRAY</v>
      </c>
      <c r="B120" s="1" t="str">
        <f>'Input Data'!AH134</f>
        <v>160 MACKAY CRES</v>
      </c>
      <c r="C120" s="1" t="str">
        <f>'Input Data'!C134</f>
        <v>AB</v>
      </c>
      <c r="D120" s="1" t="str">
        <f>'Input Data'!D134</f>
        <v>ETHANOL REG</v>
      </c>
      <c r="E120" s="1">
        <f>'Input Data'!T134</f>
        <v>95.7</v>
      </c>
      <c r="F120" s="1">
        <f>'Input Data'!F134</f>
        <v>10</v>
      </c>
      <c r="G120" s="1">
        <f>'Input Data'!G134</f>
        <v>13</v>
      </c>
      <c r="H120" s="1">
        <f>'Input Data'!H134</f>
        <v>0</v>
      </c>
      <c r="I120" s="1">
        <f>'Input Data'!I134</f>
        <v>0</v>
      </c>
      <c r="J120" s="1">
        <f t="shared" si="2"/>
        <v>118.7</v>
      </c>
      <c r="K120" s="6">
        <f>J120*'Input Data'!AF134</f>
        <v>5.9350000000000005</v>
      </c>
      <c r="L120" s="6">
        <f>J120*'Input Data'!AG134</f>
        <v>0</v>
      </c>
      <c r="M120" s="6">
        <f t="shared" si="3"/>
        <v>124.63500000000001</v>
      </c>
    </row>
    <row r="121" spans="1:13" x14ac:dyDescent="0.2">
      <c r="A121" s="1" t="str">
        <f>'Input Data'!B135</f>
        <v>GRAND PRAIRIE</v>
      </c>
      <c r="B121" s="1" t="e">
        <f>'Input Data'!AH135</f>
        <v>#N/A</v>
      </c>
      <c r="C121" s="1" t="str">
        <f>'Input Data'!C135</f>
        <v>AB</v>
      </c>
      <c r="D121" s="1" t="str">
        <f>'Input Data'!D135</f>
        <v>D LS DYED</v>
      </c>
      <c r="E121" s="1">
        <f>'Input Data'!T135</f>
        <v>108.7</v>
      </c>
      <c r="F121" s="1">
        <f>'Input Data'!F135</f>
        <v>4</v>
      </c>
      <c r="G121" s="1">
        <f>'Input Data'!G135</f>
        <v>4</v>
      </c>
      <c r="H121" s="1">
        <f>'Input Data'!H135</f>
        <v>0</v>
      </c>
      <c r="I121" s="1">
        <f>'Input Data'!I135</f>
        <v>0</v>
      </c>
      <c r="J121" s="1">
        <f t="shared" si="2"/>
        <v>116.7</v>
      </c>
      <c r="K121" s="6">
        <f>J121*'Input Data'!AF135</f>
        <v>5.8350000000000009</v>
      </c>
      <c r="L121" s="6">
        <f>J121*'Input Data'!AG135</f>
        <v>0</v>
      </c>
      <c r="M121" s="6">
        <f t="shared" si="3"/>
        <v>122.535</v>
      </c>
    </row>
    <row r="122" spans="1:13" x14ac:dyDescent="0.2">
      <c r="A122" s="1" t="str">
        <f>'Input Data'!B136</f>
        <v>GRAND PRAIRIE</v>
      </c>
      <c r="B122" s="1" t="e">
        <f>'Input Data'!AH136</f>
        <v>#N/A</v>
      </c>
      <c r="C122" s="1" t="str">
        <f>'Input Data'!C136</f>
        <v>AB</v>
      </c>
      <c r="D122" s="1" t="str">
        <f>'Input Data'!D136</f>
        <v>DIESEL LS</v>
      </c>
      <c r="E122" s="1">
        <f>'Input Data'!T136</f>
        <v>108.7</v>
      </c>
      <c r="F122" s="1">
        <f>'Input Data'!F136</f>
        <v>4</v>
      </c>
      <c r="G122" s="1">
        <f>'Input Data'!G136</f>
        <v>13</v>
      </c>
      <c r="H122" s="1">
        <f>'Input Data'!H136</f>
        <v>0</v>
      </c>
      <c r="I122" s="1">
        <f>'Input Data'!I136</f>
        <v>0</v>
      </c>
      <c r="J122" s="1">
        <f t="shared" si="2"/>
        <v>125.7</v>
      </c>
      <c r="K122" s="6">
        <f>J122*'Input Data'!AF136</f>
        <v>6.2850000000000001</v>
      </c>
      <c r="L122" s="6">
        <f>J122*'Input Data'!AG136</f>
        <v>0</v>
      </c>
      <c r="M122" s="6">
        <f t="shared" si="3"/>
        <v>131.98500000000001</v>
      </c>
    </row>
    <row r="123" spans="1:13" x14ac:dyDescent="0.2">
      <c r="A123" s="1" t="str">
        <f>'Input Data'!B137</f>
        <v>GRAND PRAIRIE</v>
      </c>
      <c r="B123" s="1" t="e">
        <f>'Input Data'!AH137</f>
        <v>#N/A</v>
      </c>
      <c r="C123" s="1" t="str">
        <f>'Input Data'!C137</f>
        <v>AB</v>
      </c>
      <c r="D123" s="1" t="str">
        <f>'Input Data'!D137</f>
        <v>ETHANOL REG</v>
      </c>
      <c r="E123" s="1">
        <f>'Input Data'!T137</f>
        <v>98.3</v>
      </c>
      <c r="F123" s="1">
        <f>'Input Data'!F137</f>
        <v>10</v>
      </c>
      <c r="G123" s="1">
        <f>'Input Data'!G137</f>
        <v>13</v>
      </c>
      <c r="H123" s="1">
        <f>'Input Data'!H137</f>
        <v>0</v>
      </c>
      <c r="I123" s="1">
        <f>'Input Data'!I137</f>
        <v>0</v>
      </c>
      <c r="J123" s="1">
        <f t="shared" si="2"/>
        <v>121.3</v>
      </c>
      <c r="K123" s="6">
        <f>J123*'Input Data'!AF137</f>
        <v>6.0650000000000004</v>
      </c>
      <c r="L123" s="6">
        <f>J123*'Input Data'!AG137</f>
        <v>0</v>
      </c>
      <c r="M123" s="6">
        <f t="shared" si="3"/>
        <v>127.36499999999999</v>
      </c>
    </row>
    <row r="124" spans="1:13" x14ac:dyDescent="0.2">
      <c r="A124" s="1" t="str">
        <f>'Input Data'!B138</f>
        <v>GRASSLAND</v>
      </c>
      <c r="B124" s="1" t="str">
        <f>'Input Data'!AH138</f>
        <v>5004 50TH AVE</v>
      </c>
      <c r="C124" s="1" t="str">
        <f>'Input Data'!C138</f>
        <v>AB</v>
      </c>
      <c r="D124" s="1" t="str">
        <f>'Input Data'!D138</f>
        <v>D LS DYED</v>
      </c>
      <c r="E124" s="1">
        <f>'Input Data'!T138</f>
        <v>105.9</v>
      </c>
      <c r="F124" s="1">
        <f>'Input Data'!F138</f>
        <v>4</v>
      </c>
      <c r="G124" s="1">
        <f>'Input Data'!G138</f>
        <v>4</v>
      </c>
      <c r="H124" s="1">
        <f>'Input Data'!H138</f>
        <v>0</v>
      </c>
      <c r="I124" s="1">
        <f>'Input Data'!I138</f>
        <v>0</v>
      </c>
      <c r="J124" s="1">
        <f t="shared" si="2"/>
        <v>113.9</v>
      </c>
      <c r="K124" s="6">
        <f>J124*'Input Data'!AF138</f>
        <v>5.6950000000000003</v>
      </c>
      <c r="L124" s="6">
        <f>J124*'Input Data'!AG138</f>
        <v>0</v>
      </c>
      <c r="M124" s="6">
        <f t="shared" si="3"/>
        <v>119.595</v>
      </c>
    </row>
    <row r="125" spans="1:13" x14ac:dyDescent="0.2">
      <c r="A125" s="1" t="str">
        <f>'Input Data'!B139</f>
        <v>GRASSLAND</v>
      </c>
      <c r="B125" s="1" t="str">
        <f>'Input Data'!AH139</f>
        <v>5004 50TH AVE</v>
      </c>
      <c r="C125" s="1" t="str">
        <f>'Input Data'!C139</f>
        <v>AB</v>
      </c>
      <c r="D125" s="1" t="str">
        <f>'Input Data'!D139</f>
        <v>DIESEL LS</v>
      </c>
      <c r="E125" s="1">
        <f>'Input Data'!T139</f>
        <v>105.9</v>
      </c>
      <c r="F125" s="1">
        <f>'Input Data'!F139</f>
        <v>4</v>
      </c>
      <c r="G125" s="1">
        <f>'Input Data'!G139</f>
        <v>13</v>
      </c>
      <c r="H125" s="1">
        <f>'Input Data'!H139</f>
        <v>0</v>
      </c>
      <c r="I125" s="1">
        <f>'Input Data'!I139</f>
        <v>0</v>
      </c>
      <c r="J125" s="1">
        <f t="shared" si="2"/>
        <v>122.9</v>
      </c>
      <c r="K125" s="6">
        <f>J125*'Input Data'!AF139</f>
        <v>6.1450000000000005</v>
      </c>
      <c r="L125" s="6">
        <f>J125*'Input Data'!AG139</f>
        <v>0</v>
      </c>
      <c r="M125" s="6">
        <f t="shared" si="3"/>
        <v>129.04500000000002</v>
      </c>
    </row>
    <row r="126" spans="1:13" x14ac:dyDescent="0.2">
      <c r="A126" s="1" t="str">
        <f>'Input Data'!B140</f>
        <v>GRASSLAND</v>
      </c>
      <c r="B126" s="1" t="str">
        <f>'Input Data'!AH140</f>
        <v>5004 50TH AVE</v>
      </c>
      <c r="C126" s="1" t="str">
        <f>'Input Data'!C140</f>
        <v>AB</v>
      </c>
      <c r="D126" s="1" t="str">
        <f>'Input Data'!D140</f>
        <v>ETH MID</v>
      </c>
      <c r="E126" s="1">
        <f>'Input Data'!T140</f>
        <v>102.7</v>
      </c>
      <c r="F126" s="1">
        <f>'Input Data'!F140</f>
        <v>10</v>
      </c>
      <c r="G126" s="1">
        <f>'Input Data'!G140</f>
        <v>13</v>
      </c>
      <c r="H126" s="1">
        <f>'Input Data'!H140</f>
        <v>0</v>
      </c>
      <c r="I126" s="1">
        <f>'Input Data'!I140</f>
        <v>0</v>
      </c>
      <c r="J126" s="1">
        <f t="shared" si="2"/>
        <v>125.7</v>
      </c>
      <c r="K126" s="6">
        <f>J126*'Input Data'!AF140</f>
        <v>6.2850000000000001</v>
      </c>
      <c r="L126" s="6">
        <f>J126*'Input Data'!AG140</f>
        <v>0</v>
      </c>
      <c r="M126" s="6">
        <f t="shared" si="3"/>
        <v>131.98500000000001</v>
      </c>
    </row>
    <row r="127" spans="1:13" x14ac:dyDescent="0.2">
      <c r="A127" s="1" t="str">
        <f>'Input Data'!B141</f>
        <v>GRASSLAND</v>
      </c>
      <c r="B127" s="1" t="str">
        <f>'Input Data'!AH141</f>
        <v>5004 50TH AVE</v>
      </c>
      <c r="C127" s="1" t="str">
        <f>'Input Data'!C141</f>
        <v>AB</v>
      </c>
      <c r="D127" s="1" t="str">
        <f>'Input Data'!D141</f>
        <v>ETHANOL REG</v>
      </c>
      <c r="E127" s="1">
        <f>'Input Data'!T141</f>
        <v>94.2</v>
      </c>
      <c r="F127" s="1">
        <f>'Input Data'!F141</f>
        <v>10</v>
      </c>
      <c r="G127" s="1">
        <f>'Input Data'!G141</f>
        <v>13</v>
      </c>
      <c r="H127" s="1">
        <f>'Input Data'!H141</f>
        <v>0</v>
      </c>
      <c r="I127" s="1">
        <f>'Input Data'!I141</f>
        <v>0</v>
      </c>
      <c r="J127" s="1">
        <f t="shared" si="2"/>
        <v>117.2</v>
      </c>
      <c r="K127" s="6">
        <f>J127*'Input Data'!AF141</f>
        <v>5.86</v>
      </c>
      <c r="L127" s="6">
        <f>J127*'Input Data'!AG141</f>
        <v>0</v>
      </c>
      <c r="M127" s="6">
        <f t="shared" si="3"/>
        <v>123.06</v>
      </c>
    </row>
    <row r="128" spans="1:13" x14ac:dyDescent="0.2">
      <c r="A128" s="1" t="str">
        <f>'Input Data'!B142</f>
        <v>GRASSLAND</v>
      </c>
      <c r="B128" s="1" t="str">
        <f>'Input Data'!AH142</f>
        <v>5004 50TH AVE</v>
      </c>
      <c r="C128" s="1" t="str">
        <f>'Input Data'!C142</f>
        <v>AB</v>
      </c>
      <c r="D128" s="1" t="str">
        <f>'Input Data'!D142</f>
        <v>PREMIUM</v>
      </c>
      <c r="E128" s="1">
        <f>'Input Data'!T142</f>
        <v>139.6</v>
      </c>
      <c r="F128" s="1">
        <f>'Input Data'!F142</f>
        <v>10</v>
      </c>
      <c r="G128" s="1">
        <f>'Input Data'!G142</f>
        <v>13</v>
      </c>
      <c r="H128" s="1">
        <f>'Input Data'!H142</f>
        <v>0</v>
      </c>
      <c r="I128" s="1">
        <f>'Input Data'!I142</f>
        <v>0</v>
      </c>
      <c r="J128" s="1">
        <f t="shared" si="2"/>
        <v>162.6</v>
      </c>
      <c r="K128" s="6">
        <f>J128*'Input Data'!AF142</f>
        <v>8.1300000000000008</v>
      </c>
      <c r="L128" s="6">
        <f>J128*'Input Data'!AG142</f>
        <v>0</v>
      </c>
      <c r="M128" s="6">
        <f t="shared" si="3"/>
        <v>170.73</v>
      </c>
    </row>
    <row r="129" spans="1:13" x14ac:dyDescent="0.2">
      <c r="A129" s="1" t="str">
        <f>'Input Data'!B143</f>
        <v>GRASSLAND</v>
      </c>
      <c r="B129" s="1" t="str">
        <f>'Input Data'!AH143</f>
        <v>5004 50TH AVE</v>
      </c>
      <c r="C129" s="1" t="str">
        <f>'Input Data'!C143</f>
        <v>AB</v>
      </c>
      <c r="D129" s="1" t="str">
        <f>'Input Data'!D143</f>
        <v>UNBRAND DEF</v>
      </c>
      <c r="E129" s="1">
        <f>'Input Data'!T143</f>
        <v>127.2</v>
      </c>
      <c r="F129" s="1">
        <f>'Input Data'!F143</f>
        <v>0</v>
      </c>
      <c r="G129" s="1">
        <f>'Input Data'!G143</f>
        <v>0</v>
      </c>
      <c r="H129" s="1">
        <f>'Input Data'!H143</f>
        <v>0</v>
      </c>
      <c r="I129" s="1">
        <f>'Input Data'!I143</f>
        <v>0</v>
      </c>
      <c r="J129" s="1">
        <f t="shared" si="2"/>
        <v>127.2</v>
      </c>
      <c r="K129" s="6">
        <f>J129*'Input Data'!AF143</f>
        <v>6.36</v>
      </c>
      <c r="L129" s="6">
        <f>J129*'Input Data'!AG143</f>
        <v>0</v>
      </c>
      <c r="M129" s="6">
        <f t="shared" si="3"/>
        <v>133.56</v>
      </c>
    </row>
    <row r="130" spans="1:13" x14ac:dyDescent="0.2">
      <c r="A130" s="1" t="str">
        <f>'Input Data'!B144</f>
        <v>HINTON</v>
      </c>
      <c r="B130" s="1" t="str">
        <f>'Input Data'!AH144</f>
        <v>438 SMITH AVE</v>
      </c>
      <c r="C130" s="1" t="str">
        <f>'Input Data'!C144</f>
        <v>AB</v>
      </c>
      <c r="D130" s="1" t="str">
        <f>'Input Data'!D144</f>
        <v>D LS DYED</v>
      </c>
      <c r="E130" s="1">
        <f>'Input Data'!T144</f>
        <v>107.3</v>
      </c>
      <c r="F130" s="1">
        <f>'Input Data'!F144</f>
        <v>4</v>
      </c>
      <c r="G130" s="1">
        <f>'Input Data'!G144</f>
        <v>4</v>
      </c>
      <c r="H130" s="1">
        <f>'Input Data'!H144</f>
        <v>0</v>
      </c>
      <c r="I130" s="1">
        <f>'Input Data'!I144</f>
        <v>0</v>
      </c>
      <c r="J130" s="1">
        <f t="shared" si="2"/>
        <v>115.3</v>
      </c>
      <c r="K130" s="6">
        <f>J130*'Input Data'!AF144</f>
        <v>5.7650000000000006</v>
      </c>
      <c r="L130" s="6">
        <f>J130*'Input Data'!AG144</f>
        <v>0</v>
      </c>
      <c r="M130" s="6">
        <f t="shared" si="3"/>
        <v>121.065</v>
      </c>
    </row>
    <row r="131" spans="1:13" x14ac:dyDescent="0.2">
      <c r="A131" s="1" t="str">
        <f>'Input Data'!B145</f>
        <v>HINTON</v>
      </c>
      <c r="B131" s="1" t="str">
        <f>'Input Data'!AH145</f>
        <v>438 SMITH AVE</v>
      </c>
      <c r="C131" s="1" t="str">
        <f>'Input Data'!C145</f>
        <v>AB</v>
      </c>
      <c r="D131" s="1" t="str">
        <f>'Input Data'!D145</f>
        <v>DIESEL LS</v>
      </c>
      <c r="E131" s="1">
        <f>'Input Data'!T145</f>
        <v>107.3</v>
      </c>
      <c r="F131" s="1">
        <f>'Input Data'!F145</f>
        <v>4</v>
      </c>
      <c r="G131" s="1">
        <f>'Input Data'!G145</f>
        <v>13</v>
      </c>
      <c r="H131" s="1">
        <f>'Input Data'!H145</f>
        <v>0</v>
      </c>
      <c r="I131" s="1">
        <f>'Input Data'!I145</f>
        <v>0</v>
      </c>
      <c r="J131" s="1">
        <f t="shared" si="2"/>
        <v>124.3</v>
      </c>
      <c r="K131" s="6">
        <f>J131*'Input Data'!AF145</f>
        <v>6.2149999999999999</v>
      </c>
      <c r="L131" s="6">
        <f>J131*'Input Data'!AG145</f>
        <v>0</v>
      </c>
      <c r="M131" s="6">
        <f t="shared" si="3"/>
        <v>130.51499999999999</v>
      </c>
    </row>
    <row r="132" spans="1:13" x14ac:dyDescent="0.2">
      <c r="A132" s="1" t="str">
        <f>'Input Data'!B146</f>
        <v>HINTON</v>
      </c>
      <c r="B132" s="1" t="str">
        <f>'Input Data'!AH146</f>
        <v>438 SMITH AVE</v>
      </c>
      <c r="C132" s="1" t="str">
        <f>'Input Data'!C146</f>
        <v>AB</v>
      </c>
      <c r="D132" s="1" t="str">
        <f>'Input Data'!D146</f>
        <v>ETHANOL REG</v>
      </c>
      <c r="E132" s="1">
        <f>'Input Data'!T146</f>
        <v>95.5</v>
      </c>
      <c r="F132" s="1">
        <f>'Input Data'!F146</f>
        <v>10</v>
      </c>
      <c r="G132" s="1">
        <f>'Input Data'!G146</f>
        <v>13</v>
      </c>
      <c r="H132" s="1">
        <f>'Input Data'!H146</f>
        <v>0</v>
      </c>
      <c r="I132" s="1">
        <f>'Input Data'!I146</f>
        <v>0</v>
      </c>
      <c r="J132" s="1">
        <f t="shared" si="2"/>
        <v>118.5</v>
      </c>
      <c r="K132" s="6">
        <f>J132*'Input Data'!AF146</f>
        <v>5.9250000000000007</v>
      </c>
      <c r="L132" s="6">
        <f>J132*'Input Data'!AG146</f>
        <v>0</v>
      </c>
      <c r="M132" s="6">
        <f t="shared" si="3"/>
        <v>124.425</v>
      </c>
    </row>
    <row r="133" spans="1:13" x14ac:dyDescent="0.2">
      <c r="A133" s="1" t="str">
        <f>'Input Data'!B147</f>
        <v>HINTON</v>
      </c>
      <c r="B133" s="1" t="str">
        <f>'Input Data'!AH147</f>
        <v>511 GREGG AVE</v>
      </c>
      <c r="C133" s="1" t="str">
        <f>'Input Data'!C147</f>
        <v>AB</v>
      </c>
      <c r="D133" s="1" t="str">
        <f>'Input Data'!D147</f>
        <v>DIESEL LS</v>
      </c>
      <c r="E133" s="1">
        <f>'Input Data'!T147</f>
        <v>107</v>
      </c>
      <c r="F133" s="1">
        <f>'Input Data'!F147</f>
        <v>4</v>
      </c>
      <c r="G133" s="1">
        <f>'Input Data'!G147</f>
        <v>13</v>
      </c>
      <c r="H133" s="1">
        <f>'Input Data'!H147</f>
        <v>0</v>
      </c>
      <c r="I133" s="1">
        <f>'Input Data'!I147</f>
        <v>0</v>
      </c>
      <c r="J133" s="1">
        <f t="shared" si="2"/>
        <v>124</v>
      </c>
      <c r="K133" s="6">
        <f>J133*'Input Data'!AF147</f>
        <v>6.2</v>
      </c>
      <c r="L133" s="6">
        <f>J133*'Input Data'!AG147</f>
        <v>0</v>
      </c>
      <c r="M133" s="6">
        <f t="shared" si="3"/>
        <v>130.19999999999999</v>
      </c>
    </row>
    <row r="134" spans="1:13" x14ac:dyDescent="0.2">
      <c r="A134" s="1" t="str">
        <f>'Input Data'!B148</f>
        <v>HINTON</v>
      </c>
      <c r="B134" s="1" t="str">
        <f>'Input Data'!AH148</f>
        <v>511 GREGG AVE</v>
      </c>
      <c r="C134" s="1" t="str">
        <f>'Input Data'!C148</f>
        <v>AB</v>
      </c>
      <c r="D134" s="1" t="str">
        <f>'Input Data'!D148</f>
        <v>ETH MID</v>
      </c>
      <c r="E134" s="1">
        <f>'Input Data'!T148</f>
        <v>100</v>
      </c>
      <c r="F134" s="1">
        <f>'Input Data'!F148</f>
        <v>10</v>
      </c>
      <c r="G134" s="1">
        <f>'Input Data'!G148</f>
        <v>13</v>
      </c>
      <c r="H134" s="1">
        <f>'Input Data'!H148</f>
        <v>0</v>
      </c>
      <c r="I134" s="1">
        <f>'Input Data'!I148</f>
        <v>0</v>
      </c>
      <c r="J134" s="1">
        <f t="shared" si="2"/>
        <v>123</v>
      </c>
      <c r="K134" s="6">
        <f>J134*'Input Data'!AF148</f>
        <v>6.15</v>
      </c>
      <c r="L134" s="6">
        <f>J134*'Input Data'!AG148</f>
        <v>0</v>
      </c>
      <c r="M134" s="6">
        <f t="shared" si="3"/>
        <v>129.15</v>
      </c>
    </row>
    <row r="135" spans="1:13" x14ac:dyDescent="0.2">
      <c r="A135" s="1" t="str">
        <f>'Input Data'!B149</f>
        <v>HINTON</v>
      </c>
      <c r="B135" s="1" t="str">
        <f>'Input Data'!AH149</f>
        <v>511 GREGG AVE</v>
      </c>
      <c r="C135" s="1" t="str">
        <f>'Input Data'!C149</f>
        <v>AB</v>
      </c>
      <c r="D135" s="1" t="str">
        <f>'Input Data'!D149</f>
        <v>ETHANOL REG</v>
      </c>
      <c r="E135" s="1">
        <f>'Input Data'!T149</f>
        <v>95.5</v>
      </c>
      <c r="F135" s="1">
        <f>'Input Data'!F149</f>
        <v>10</v>
      </c>
      <c r="G135" s="1">
        <f>'Input Data'!G149</f>
        <v>13</v>
      </c>
      <c r="H135" s="1">
        <f>'Input Data'!H149</f>
        <v>0</v>
      </c>
      <c r="I135" s="1">
        <f>'Input Data'!I149</f>
        <v>0</v>
      </c>
      <c r="J135" s="1">
        <f t="shared" si="2"/>
        <v>118.5</v>
      </c>
      <c r="K135" s="6">
        <f>J135*'Input Data'!AF149</f>
        <v>5.9250000000000007</v>
      </c>
      <c r="L135" s="6">
        <f>J135*'Input Data'!AG149</f>
        <v>0</v>
      </c>
      <c r="M135" s="6">
        <f t="shared" si="3"/>
        <v>124.425</v>
      </c>
    </row>
    <row r="136" spans="1:13" x14ac:dyDescent="0.2">
      <c r="A136" s="1" t="str">
        <f>'Input Data'!B150</f>
        <v>HINTON</v>
      </c>
      <c r="B136" s="1" t="str">
        <f>'Input Data'!AH150</f>
        <v>511 GREGG AVE</v>
      </c>
      <c r="C136" s="1" t="str">
        <f>'Input Data'!C150</f>
        <v>AB</v>
      </c>
      <c r="D136" s="1" t="str">
        <f>'Input Data'!D150</f>
        <v>PREMIUM</v>
      </c>
      <c r="E136" s="1">
        <f>'Input Data'!T150</f>
        <v>137.30000000000001</v>
      </c>
      <c r="F136" s="1">
        <f>'Input Data'!F150</f>
        <v>10</v>
      </c>
      <c r="G136" s="1">
        <f>'Input Data'!G150</f>
        <v>13</v>
      </c>
      <c r="H136" s="1">
        <f>'Input Data'!H150</f>
        <v>0</v>
      </c>
      <c r="I136" s="1">
        <f>'Input Data'!I150</f>
        <v>0</v>
      </c>
      <c r="J136" s="1">
        <f t="shared" si="2"/>
        <v>160.30000000000001</v>
      </c>
      <c r="K136" s="6">
        <f>J136*'Input Data'!AF150</f>
        <v>8.0150000000000006</v>
      </c>
      <c r="L136" s="6">
        <f>J136*'Input Data'!AG150</f>
        <v>0</v>
      </c>
      <c r="M136" s="6">
        <f t="shared" si="3"/>
        <v>168.315</v>
      </c>
    </row>
    <row r="137" spans="1:13" x14ac:dyDescent="0.2">
      <c r="A137" s="1" t="str">
        <f>'Input Data'!B151</f>
        <v>HYTHE</v>
      </c>
      <c r="B137" s="1" t="str">
        <f>'Input Data'!AH151</f>
        <v>HWY 43 W</v>
      </c>
      <c r="C137" s="1" t="str">
        <f>'Input Data'!C151</f>
        <v>AB</v>
      </c>
      <c r="D137" s="1" t="str">
        <f>'Input Data'!D151</f>
        <v>D LS DYED</v>
      </c>
      <c r="E137" s="1">
        <f>'Input Data'!T151</f>
        <v>108.2</v>
      </c>
      <c r="F137" s="1">
        <f>'Input Data'!F151</f>
        <v>4</v>
      </c>
      <c r="G137" s="1">
        <f>'Input Data'!G151</f>
        <v>4</v>
      </c>
      <c r="H137" s="1">
        <f>'Input Data'!H151</f>
        <v>0</v>
      </c>
      <c r="I137" s="1">
        <f>'Input Data'!I151</f>
        <v>0</v>
      </c>
      <c r="J137" s="1">
        <f t="shared" si="2"/>
        <v>116.2</v>
      </c>
      <c r="K137" s="6">
        <f>J137*'Input Data'!AF151</f>
        <v>5.8100000000000005</v>
      </c>
      <c r="L137" s="6">
        <f>J137*'Input Data'!AG151</f>
        <v>0</v>
      </c>
      <c r="M137" s="6">
        <f t="shared" si="3"/>
        <v>122.01</v>
      </c>
    </row>
    <row r="138" spans="1:13" x14ac:dyDescent="0.2">
      <c r="A138" s="1" t="str">
        <f>'Input Data'!B152</f>
        <v>HYTHE</v>
      </c>
      <c r="B138" s="1" t="str">
        <f>'Input Data'!AH152</f>
        <v>HWY 43 W</v>
      </c>
      <c r="C138" s="1" t="str">
        <f>'Input Data'!C152</f>
        <v>AB</v>
      </c>
      <c r="D138" s="1" t="str">
        <f>'Input Data'!D152</f>
        <v>DIESEL LS</v>
      </c>
      <c r="E138" s="1">
        <f>'Input Data'!T152</f>
        <v>108.2</v>
      </c>
      <c r="F138" s="1">
        <f>'Input Data'!F152</f>
        <v>4</v>
      </c>
      <c r="G138" s="1">
        <f>'Input Data'!G152</f>
        <v>13</v>
      </c>
      <c r="H138" s="1">
        <f>'Input Data'!H152</f>
        <v>0</v>
      </c>
      <c r="I138" s="1">
        <f>'Input Data'!I152</f>
        <v>0</v>
      </c>
      <c r="J138" s="1">
        <f t="shared" si="2"/>
        <v>125.2</v>
      </c>
      <c r="K138" s="6">
        <f>J138*'Input Data'!AF152</f>
        <v>6.2600000000000007</v>
      </c>
      <c r="L138" s="6">
        <f>J138*'Input Data'!AG152</f>
        <v>0</v>
      </c>
      <c r="M138" s="6">
        <f t="shared" si="3"/>
        <v>131.46</v>
      </c>
    </row>
    <row r="139" spans="1:13" x14ac:dyDescent="0.2">
      <c r="A139" s="1" t="str">
        <f>'Input Data'!B153</f>
        <v>HYTHE</v>
      </c>
      <c r="B139" s="1" t="str">
        <f>'Input Data'!AH153</f>
        <v>HWY 43 W</v>
      </c>
      <c r="C139" s="1" t="str">
        <f>'Input Data'!C153</f>
        <v>AB</v>
      </c>
      <c r="D139" s="1" t="str">
        <f>'Input Data'!D153</f>
        <v>ETH REG DYE</v>
      </c>
      <c r="E139" s="1">
        <f>'Input Data'!T153</f>
        <v>96.8</v>
      </c>
      <c r="F139" s="1">
        <f>'Input Data'!F153</f>
        <v>10</v>
      </c>
      <c r="G139" s="1">
        <f>'Input Data'!G153</f>
        <v>4</v>
      </c>
      <c r="H139" s="1">
        <f>'Input Data'!H153</f>
        <v>0</v>
      </c>
      <c r="I139" s="1">
        <f>'Input Data'!I153</f>
        <v>0</v>
      </c>
      <c r="J139" s="1">
        <f t="shared" si="2"/>
        <v>110.8</v>
      </c>
      <c r="K139" s="6">
        <f>J139*'Input Data'!AF153</f>
        <v>5.54</v>
      </c>
      <c r="L139" s="6">
        <f>J139*'Input Data'!AG153</f>
        <v>0</v>
      </c>
      <c r="M139" s="6">
        <f t="shared" si="3"/>
        <v>116.34</v>
      </c>
    </row>
    <row r="140" spans="1:13" x14ac:dyDescent="0.2">
      <c r="A140" s="1" t="str">
        <f>'Input Data'!B154</f>
        <v>HYTHE</v>
      </c>
      <c r="B140" s="1" t="str">
        <f>'Input Data'!AH154</f>
        <v>HWY 43 W</v>
      </c>
      <c r="C140" s="1" t="str">
        <f>'Input Data'!C154</f>
        <v>AB</v>
      </c>
      <c r="D140" s="1" t="str">
        <f>'Input Data'!D154</f>
        <v>ETHANOL REG</v>
      </c>
      <c r="E140" s="1">
        <f>'Input Data'!T154</f>
        <v>96.8</v>
      </c>
      <c r="F140" s="1">
        <f>'Input Data'!F154</f>
        <v>10</v>
      </c>
      <c r="G140" s="1">
        <f>'Input Data'!G154</f>
        <v>13</v>
      </c>
      <c r="H140" s="1">
        <f>'Input Data'!H154</f>
        <v>0</v>
      </c>
      <c r="I140" s="1">
        <f>'Input Data'!I154</f>
        <v>0</v>
      </c>
      <c r="J140" s="1">
        <f t="shared" si="2"/>
        <v>119.8</v>
      </c>
      <c r="K140" s="6">
        <f>J140*'Input Data'!AF154</f>
        <v>5.99</v>
      </c>
      <c r="L140" s="6">
        <f>J140*'Input Data'!AG154</f>
        <v>0</v>
      </c>
      <c r="M140" s="6">
        <f t="shared" si="3"/>
        <v>125.78999999999999</v>
      </c>
    </row>
    <row r="141" spans="1:13" x14ac:dyDescent="0.2">
      <c r="A141" s="1" t="str">
        <f>'Input Data'!B155</f>
        <v>HYTHE</v>
      </c>
      <c r="B141" s="1" t="str">
        <f>'Input Data'!AH155</f>
        <v>HWY 43 W</v>
      </c>
      <c r="C141" s="1" t="str">
        <f>'Input Data'!C155</f>
        <v>AB</v>
      </c>
      <c r="D141" s="1" t="str">
        <f>'Input Data'!D155</f>
        <v>REG DYED</v>
      </c>
      <c r="E141" s="1">
        <f>'Input Data'!T155</f>
        <v>100.5</v>
      </c>
      <c r="F141" s="1">
        <f>'Input Data'!F155</f>
        <v>10</v>
      </c>
      <c r="G141" s="1">
        <f>'Input Data'!G155</f>
        <v>4</v>
      </c>
      <c r="H141" s="1">
        <f>'Input Data'!H155</f>
        <v>0</v>
      </c>
      <c r="I141" s="1">
        <f>'Input Data'!I155</f>
        <v>0</v>
      </c>
      <c r="J141" s="1">
        <f t="shared" si="2"/>
        <v>114.5</v>
      </c>
      <c r="K141" s="6">
        <f>J141*'Input Data'!AF155</f>
        <v>5.7250000000000005</v>
      </c>
      <c r="L141" s="6">
        <f>J141*'Input Data'!AG155</f>
        <v>0</v>
      </c>
      <c r="M141" s="6">
        <f t="shared" si="3"/>
        <v>120.22499999999999</v>
      </c>
    </row>
    <row r="142" spans="1:13" x14ac:dyDescent="0.2">
      <c r="A142" s="1" t="str">
        <f>'Input Data'!B156</f>
        <v>HYTHE</v>
      </c>
      <c r="B142" s="1" t="str">
        <f>'Input Data'!AH156</f>
        <v>HWY 43 W</v>
      </c>
      <c r="C142" s="1" t="str">
        <f>'Input Data'!C156</f>
        <v>AB</v>
      </c>
      <c r="D142" s="1" t="str">
        <f>'Input Data'!D156</f>
        <v>UNBRAND DEF</v>
      </c>
      <c r="E142" s="1">
        <f>'Input Data'!T156</f>
        <v>129.1</v>
      </c>
      <c r="F142" s="1">
        <f>'Input Data'!F156</f>
        <v>0</v>
      </c>
      <c r="G142" s="1">
        <f>'Input Data'!G156</f>
        <v>0</v>
      </c>
      <c r="H142" s="1">
        <f>'Input Data'!H156</f>
        <v>0</v>
      </c>
      <c r="I142" s="1">
        <f>'Input Data'!I156</f>
        <v>0</v>
      </c>
      <c r="J142" s="1">
        <f t="shared" si="2"/>
        <v>129.1</v>
      </c>
      <c r="K142" s="6">
        <f>J142*'Input Data'!AF156</f>
        <v>6.4550000000000001</v>
      </c>
      <c r="L142" s="6">
        <f>J142*'Input Data'!AG156</f>
        <v>0</v>
      </c>
      <c r="M142" s="6">
        <f t="shared" si="3"/>
        <v>135.55500000000001</v>
      </c>
    </row>
    <row r="143" spans="1:13" x14ac:dyDescent="0.2">
      <c r="A143" s="1" t="str">
        <f>'Input Data'!B157</f>
        <v>KANANASKIS</v>
      </c>
      <c r="B143" s="1" t="str">
        <f>'Input Data'!AH157</f>
        <v>100 NAKODA WAY</v>
      </c>
      <c r="C143" s="1" t="str">
        <f>'Input Data'!C157</f>
        <v>AB</v>
      </c>
      <c r="D143" s="1" t="str">
        <f>'Input Data'!D157</f>
        <v>DIESEL LS</v>
      </c>
      <c r="E143" s="1">
        <f>'Input Data'!T157</f>
        <v>108.6</v>
      </c>
      <c r="F143" s="1">
        <f>'Input Data'!F157</f>
        <v>4</v>
      </c>
      <c r="G143" s="1">
        <f>'Input Data'!G157</f>
        <v>13</v>
      </c>
      <c r="H143" s="1">
        <f>'Input Data'!H157</f>
        <v>0</v>
      </c>
      <c r="I143" s="1">
        <f>'Input Data'!I157</f>
        <v>0</v>
      </c>
      <c r="J143" s="1">
        <f t="shared" ref="J143:J206" si="4">SUM(E143:I143)</f>
        <v>125.6</v>
      </c>
      <c r="K143" s="6">
        <f>J143*'Input Data'!AF157</f>
        <v>6.28</v>
      </c>
      <c r="L143" s="6">
        <f>J143*'Input Data'!AG157</f>
        <v>0</v>
      </c>
      <c r="M143" s="6">
        <f t="shared" ref="M143:M206" si="5">SUM(J143:L143)</f>
        <v>131.88</v>
      </c>
    </row>
    <row r="144" spans="1:13" x14ac:dyDescent="0.2">
      <c r="A144" s="1" t="str">
        <f>'Input Data'!B158</f>
        <v>KANANASKIS</v>
      </c>
      <c r="B144" s="1" t="str">
        <f>'Input Data'!AH158</f>
        <v>100 NAKODA WAY</v>
      </c>
      <c r="C144" s="1" t="str">
        <f>'Input Data'!C158</f>
        <v>AB</v>
      </c>
      <c r="D144" s="1" t="str">
        <f>'Input Data'!D158</f>
        <v>UNBRAND DEF</v>
      </c>
      <c r="E144" s="1">
        <f>'Input Data'!T158</f>
        <v>113.9</v>
      </c>
      <c r="F144" s="1">
        <f>'Input Data'!F158</f>
        <v>0</v>
      </c>
      <c r="G144" s="1">
        <f>'Input Data'!G158</f>
        <v>0</v>
      </c>
      <c r="H144" s="1">
        <f>'Input Data'!H158</f>
        <v>0</v>
      </c>
      <c r="I144" s="1">
        <f>'Input Data'!I158</f>
        <v>0</v>
      </c>
      <c r="J144" s="1">
        <f t="shared" si="4"/>
        <v>113.9</v>
      </c>
      <c r="K144" s="6">
        <f>J144*'Input Data'!AF158</f>
        <v>5.6950000000000003</v>
      </c>
      <c r="L144" s="6">
        <f>J144*'Input Data'!AG158</f>
        <v>0</v>
      </c>
      <c r="M144" s="6">
        <f t="shared" si="5"/>
        <v>119.595</v>
      </c>
    </row>
    <row r="145" spans="1:13" x14ac:dyDescent="0.2">
      <c r="A145" s="1" t="str">
        <f>'Input Data'!B159</f>
        <v>LAC LA BICHE</v>
      </c>
      <c r="B145" s="1" t="str">
        <f>'Input Data'!AH159</f>
        <v>HWY 55 &amp; MISSION RD</v>
      </c>
      <c r="C145" s="1" t="str">
        <f>'Input Data'!C159</f>
        <v>AB</v>
      </c>
      <c r="D145" s="1" t="str">
        <f>'Input Data'!D159</f>
        <v>D LS DYED</v>
      </c>
      <c r="E145" s="1">
        <f>'Input Data'!T159</f>
        <v>107.3</v>
      </c>
      <c r="F145" s="1">
        <f>'Input Data'!F159</f>
        <v>4</v>
      </c>
      <c r="G145" s="1">
        <f>'Input Data'!G159</f>
        <v>4</v>
      </c>
      <c r="H145" s="1">
        <f>'Input Data'!H159</f>
        <v>0</v>
      </c>
      <c r="I145" s="1">
        <f>'Input Data'!I159</f>
        <v>0</v>
      </c>
      <c r="J145" s="1">
        <f t="shared" si="4"/>
        <v>115.3</v>
      </c>
      <c r="K145" s="6">
        <f>J145*'Input Data'!AF159</f>
        <v>5.7650000000000006</v>
      </c>
      <c r="L145" s="6">
        <f>J145*'Input Data'!AG159</f>
        <v>0</v>
      </c>
      <c r="M145" s="6">
        <f t="shared" si="5"/>
        <v>121.065</v>
      </c>
    </row>
    <row r="146" spans="1:13" x14ac:dyDescent="0.2">
      <c r="A146" s="1" t="str">
        <f>'Input Data'!B160</f>
        <v>LAC LA BICHE</v>
      </c>
      <c r="B146" s="1" t="str">
        <f>'Input Data'!AH160</f>
        <v>HWY 55 &amp; MISSION RD</v>
      </c>
      <c r="C146" s="1" t="str">
        <f>'Input Data'!C160</f>
        <v>AB</v>
      </c>
      <c r="D146" s="1" t="str">
        <f>'Input Data'!D160</f>
        <v>DIESEL LS</v>
      </c>
      <c r="E146" s="1">
        <f>'Input Data'!T160</f>
        <v>107.3</v>
      </c>
      <c r="F146" s="1">
        <f>'Input Data'!F160</f>
        <v>4</v>
      </c>
      <c r="G146" s="1">
        <f>'Input Data'!G160</f>
        <v>13</v>
      </c>
      <c r="H146" s="1">
        <f>'Input Data'!H160</f>
        <v>0</v>
      </c>
      <c r="I146" s="1">
        <f>'Input Data'!I160</f>
        <v>0</v>
      </c>
      <c r="J146" s="1">
        <f t="shared" si="4"/>
        <v>124.3</v>
      </c>
      <c r="K146" s="6">
        <f>J146*'Input Data'!AF160</f>
        <v>6.2149999999999999</v>
      </c>
      <c r="L146" s="6">
        <f>J146*'Input Data'!AG160</f>
        <v>0</v>
      </c>
      <c r="M146" s="6">
        <f t="shared" si="5"/>
        <v>130.51499999999999</v>
      </c>
    </row>
    <row r="147" spans="1:13" x14ac:dyDescent="0.2">
      <c r="A147" s="1" t="str">
        <f>'Input Data'!B161</f>
        <v>LAC LA BICHE</v>
      </c>
      <c r="B147" s="1" t="str">
        <f>'Input Data'!AH161</f>
        <v>HWY 55 &amp; MISSION RD</v>
      </c>
      <c r="C147" s="1" t="str">
        <f>'Input Data'!C161</f>
        <v>AB</v>
      </c>
      <c r="D147" s="1" t="str">
        <f>'Input Data'!D161</f>
        <v>ETH REG DYE</v>
      </c>
      <c r="E147" s="1">
        <f>'Input Data'!T161</f>
        <v>94.9</v>
      </c>
      <c r="F147" s="1">
        <f>'Input Data'!F161</f>
        <v>10</v>
      </c>
      <c r="G147" s="1">
        <f>'Input Data'!G161</f>
        <v>4</v>
      </c>
      <c r="H147" s="1">
        <f>'Input Data'!H161</f>
        <v>0</v>
      </c>
      <c r="I147" s="1">
        <f>'Input Data'!I161</f>
        <v>0</v>
      </c>
      <c r="J147" s="1">
        <f t="shared" si="4"/>
        <v>108.9</v>
      </c>
      <c r="K147" s="6">
        <f>J147*'Input Data'!AF161</f>
        <v>5.4450000000000003</v>
      </c>
      <c r="L147" s="6">
        <f>J147*'Input Data'!AG161</f>
        <v>0</v>
      </c>
      <c r="M147" s="6">
        <f t="shared" si="5"/>
        <v>114.345</v>
      </c>
    </row>
    <row r="148" spans="1:13" x14ac:dyDescent="0.2">
      <c r="A148" s="1" t="str">
        <f>'Input Data'!B162</f>
        <v>LAC LA BICHE</v>
      </c>
      <c r="B148" s="1" t="str">
        <f>'Input Data'!AH162</f>
        <v>HWY 55 &amp; MISSION RD</v>
      </c>
      <c r="C148" s="1" t="str">
        <f>'Input Data'!C162</f>
        <v>AB</v>
      </c>
      <c r="D148" s="1" t="str">
        <f>'Input Data'!D162</f>
        <v>ETHANOL REG</v>
      </c>
      <c r="E148" s="1">
        <f>'Input Data'!T162</f>
        <v>94.9</v>
      </c>
      <c r="F148" s="1">
        <f>'Input Data'!F162</f>
        <v>10</v>
      </c>
      <c r="G148" s="1">
        <f>'Input Data'!G162</f>
        <v>13</v>
      </c>
      <c r="H148" s="1">
        <f>'Input Data'!H162</f>
        <v>0</v>
      </c>
      <c r="I148" s="1">
        <f>'Input Data'!I162</f>
        <v>0</v>
      </c>
      <c r="J148" s="1">
        <f t="shared" si="4"/>
        <v>117.9</v>
      </c>
      <c r="K148" s="6">
        <f>J148*'Input Data'!AF162</f>
        <v>5.8950000000000005</v>
      </c>
      <c r="L148" s="6">
        <f>J148*'Input Data'!AG162</f>
        <v>0</v>
      </c>
      <c r="M148" s="6">
        <f t="shared" si="5"/>
        <v>123.795</v>
      </c>
    </row>
    <row r="149" spans="1:13" x14ac:dyDescent="0.2">
      <c r="A149" s="1" t="str">
        <f>'Input Data'!B163</f>
        <v>LAC LA BICHE</v>
      </c>
      <c r="B149" s="1" t="str">
        <f>'Input Data'!AH163</f>
        <v>HWY 55 &amp; MISSION RD</v>
      </c>
      <c r="C149" s="1" t="str">
        <f>'Input Data'!C163</f>
        <v>AB</v>
      </c>
      <c r="D149" s="1" t="str">
        <f>'Input Data'!D163</f>
        <v>UNBRAND DEF</v>
      </c>
      <c r="E149" s="1">
        <f>'Input Data'!T163</f>
        <v>113.9</v>
      </c>
      <c r="F149" s="1">
        <f>'Input Data'!F163</f>
        <v>0</v>
      </c>
      <c r="G149" s="1">
        <f>'Input Data'!G163</f>
        <v>0</v>
      </c>
      <c r="H149" s="1">
        <f>'Input Data'!H163</f>
        <v>0</v>
      </c>
      <c r="I149" s="1">
        <f>'Input Data'!I163</f>
        <v>0</v>
      </c>
      <c r="J149" s="1">
        <f t="shared" si="4"/>
        <v>113.9</v>
      </c>
      <c r="K149" s="6">
        <f>J149*'Input Data'!AF163</f>
        <v>5.6950000000000003</v>
      </c>
      <c r="L149" s="6">
        <f>J149*'Input Data'!AG163</f>
        <v>0</v>
      </c>
      <c r="M149" s="6">
        <f t="shared" si="5"/>
        <v>119.595</v>
      </c>
    </row>
    <row r="150" spans="1:13" x14ac:dyDescent="0.2">
      <c r="A150" s="1" t="str">
        <f>'Input Data'!B164</f>
        <v>LETHBRIDGE</v>
      </c>
      <c r="B150" s="1" t="str">
        <f>'Input Data'!AH164</f>
        <v>4201 2 AVE</v>
      </c>
      <c r="C150" s="1" t="str">
        <f>'Input Data'!C164</f>
        <v>AB</v>
      </c>
      <c r="D150" s="1" t="str">
        <f>'Input Data'!D164</f>
        <v>D LS DYED</v>
      </c>
      <c r="E150" s="1">
        <f>'Input Data'!T164</f>
        <v>110.6</v>
      </c>
      <c r="F150" s="1">
        <f>'Input Data'!F164</f>
        <v>4</v>
      </c>
      <c r="G150" s="1">
        <f>'Input Data'!G164</f>
        <v>4</v>
      </c>
      <c r="H150" s="1">
        <f>'Input Data'!H164</f>
        <v>0</v>
      </c>
      <c r="I150" s="1">
        <f>'Input Data'!I164</f>
        <v>0</v>
      </c>
      <c r="J150" s="1">
        <f t="shared" si="4"/>
        <v>118.6</v>
      </c>
      <c r="K150" s="6">
        <f>J150*'Input Data'!AF164</f>
        <v>5.93</v>
      </c>
      <c r="L150" s="6">
        <f>J150*'Input Data'!AG164</f>
        <v>0</v>
      </c>
      <c r="M150" s="6">
        <f t="shared" si="5"/>
        <v>124.53</v>
      </c>
    </row>
    <row r="151" spans="1:13" x14ac:dyDescent="0.2">
      <c r="A151" s="1" t="str">
        <f>'Input Data'!B165</f>
        <v>LETHBRIDGE</v>
      </c>
      <c r="B151" s="1" t="str">
        <f>'Input Data'!AH165</f>
        <v>4201 2 AVE</v>
      </c>
      <c r="C151" s="1" t="str">
        <f>'Input Data'!C165</f>
        <v>AB</v>
      </c>
      <c r="D151" s="1" t="str">
        <f>'Input Data'!D165</f>
        <v>DIESEL LS</v>
      </c>
      <c r="E151" s="1">
        <f>'Input Data'!T165</f>
        <v>110.6</v>
      </c>
      <c r="F151" s="1">
        <f>'Input Data'!F165</f>
        <v>4</v>
      </c>
      <c r="G151" s="1">
        <f>'Input Data'!G165</f>
        <v>13</v>
      </c>
      <c r="H151" s="1">
        <f>'Input Data'!H165</f>
        <v>0</v>
      </c>
      <c r="I151" s="1">
        <f>'Input Data'!I165</f>
        <v>0</v>
      </c>
      <c r="J151" s="1">
        <f t="shared" si="4"/>
        <v>127.6</v>
      </c>
      <c r="K151" s="6">
        <f>J151*'Input Data'!AF165</f>
        <v>6.38</v>
      </c>
      <c r="L151" s="6">
        <f>J151*'Input Data'!AG165</f>
        <v>0</v>
      </c>
      <c r="M151" s="6">
        <f t="shared" si="5"/>
        <v>133.97999999999999</v>
      </c>
    </row>
    <row r="152" spans="1:13" x14ac:dyDescent="0.2">
      <c r="A152" s="1" t="str">
        <f>'Input Data'!B166</f>
        <v>LETHBRIDGE</v>
      </c>
      <c r="B152" s="1" t="str">
        <f>'Input Data'!AH166</f>
        <v>4201 2 AVE</v>
      </c>
      <c r="C152" s="1" t="str">
        <f>'Input Data'!C166</f>
        <v>AB</v>
      </c>
      <c r="D152" s="1" t="str">
        <f>'Input Data'!D166</f>
        <v>ETHANOL REG</v>
      </c>
      <c r="E152" s="1">
        <f>'Input Data'!T166</f>
        <v>98.4</v>
      </c>
      <c r="F152" s="1">
        <f>'Input Data'!F166</f>
        <v>10</v>
      </c>
      <c r="G152" s="1">
        <f>'Input Data'!G166</f>
        <v>13</v>
      </c>
      <c r="H152" s="1">
        <f>'Input Data'!H166</f>
        <v>0</v>
      </c>
      <c r="I152" s="1">
        <f>'Input Data'!I166</f>
        <v>0</v>
      </c>
      <c r="J152" s="1">
        <f t="shared" si="4"/>
        <v>121.4</v>
      </c>
      <c r="K152" s="6">
        <f>J152*'Input Data'!AF166</f>
        <v>6.07</v>
      </c>
      <c r="L152" s="6">
        <f>J152*'Input Data'!AG166</f>
        <v>0</v>
      </c>
      <c r="M152" s="6">
        <f t="shared" si="5"/>
        <v>127.47</v>
      </c>
    </row>
    <row r="153" spans="1:13" x14ac:dyDescent="0.2">
      <c r="A153" s="1" t="str">
        <f>'Input Data'!B167</f>
        <v>LETHBRIDGE</v>
      </c>
      <c r="B153" s="1" t="str">
        <f>'Input Data'!AH167</f>
        <v>4201 2 AVE</v>
      </c>
      <c r="C153" s="1" t="str">
        <f>'Input Data'!C167</f>
        <v>AB</v>
      </c>
      <c r="D153" s="1" t="str">
        <f>'Input Data'!D167</f>
        <v>REGULAR</v>
      </c>
      <c r="E153" s="1">
        <f>'Input Data'!T167</f>
        <v>91.7</v>
      </c>
      <c r="F153" s="1">
        <f>'Input Data'!F167</f>
        <v>10</v>
      </c>
      <c r="G153" s="1">
        <f>'Input Data'!G167</f>
        <v>13</v>
      </c>
      <c r="H153" s="1">
        <f>'Input Data'!H167</f>
        <v>0</v>
      </c>
      <c r="I153" s="1">
        <f>'Input Data'!I167</f>
        <v>0</v>
      </c>
      <c r="J153" s="1">
        <f t="shared" si="4"/>
        <v>114.7</v>
      </c>
      <c r="K153" s="6">
        <f>J153*'Input Data'!AF167</f>
        <v>5.7350000000000003</v>
      </c>
      <c r="L153" s="6">
        <f>J153*'Input Data'!AG167</f>
        <v>0</v>
      </c>
      <c r="M153" s="6">
        <f t="shared" si="5"/>
        <v>120.435</v>
      </c>
    </row>
    <row r="154" spans="1:13" x14ac:dyDescent="0.2">
      <c r="A154" s="1" t="str">
        <f>'Input Data'!B168</f>
        <v>LLOYDMINSTER</v>
      </c>
      <c r="B154" s="1" t="str">
        <f>'Input Data'!AH168</f>
        <v>5310 52 ST</v>
      </c>
      <c r="C154" s="1" t="str">
        <f>'Input Data'!C168</f>
        <v>AB</v>
      </c>
      <c r="D154" s="1" t="str">
        <f>'Input Data'!D168</f>
        <v>D LS DYED</v>
      </c>
      <c r="E154" s="1">
        <f>'Input Data'!T168</f>
        <v>105</v>
      </c>
      <c r="F154" s="1">
        <f>'Input Data'!F168</f>
        <v>4</v>
      </c>
      <c r="G154" s="1">
        <f>'Input Data'!G168</f>
        <v>4</v>
      </c>
      <c r="H154" s="1">
        <f>'Input Data'!H168</f>
        <v>0</v>
      </c>
      <c r="I154" s="1">
        <f>'Input Data'!I168</f>
        <v>0</v>
      </c>
      <c r="J154" s="1">
        <f t="shared" si="4"/>
        <v>113</v>
      </c>
      <c r="K154" s="6">
        <f>J154*'Input Data'!AF168</f>
        <v>5.65</v>
      </c>
      <c r="L154" s="6">
        <f>J154*'Input Data'!AG168</f>
        <v>0</v>
      </c>
      <c r="M154" s="6">
        <f t="shared" si="5"/>
        <v>118.65</v>
      </c>
    </row>
    <row r="155" spans="1:13" x14ac:dyDescent="0.2">
      <c r="A155" s="1" t="str">
        <f>'Input Data'!B169</f>
        <v>LLOYDMINSTER</v>
      </c>
      <c r="B155" s="1" t="str">
        <f>'Input Data'!AH169</f>
        <v>5310 52 ST</v>
      </c>
      <c r="C155" s="1" t="str">
        <f>'Input Data'!C169</f>
        <v>AB</v>
      </c>
      <c r="D155" s="1" t="str">
        <f>'Input Data'!D169</f>
        <v>DIESEL LS</v>
      </c>
      <c r="E155" s="1">
        <f>'Input Data'!T169</f>
        <v>105</v>
      </c>
      <c r="F155" s="1">
        <f>'Input Data'!F169</f>
        <v>4</v>
      </c>
      <c r="G155" s="1">
        <f>'Input Data'!G169</f>
        <v>13</v>
      </c>
      <c r="H155" s="1">
        <f>'Input Data'!H169</f>
        <v>0</v>
      </c>
      <c r="I155" s="1">
        <f>'Input Data'!I169</f>
        <v>0</v>
      </c>
      <c r="J155" s="1">
        <f t="shared" si="4"/>
        <v>122</v>
      </c>
      <c r="K155" s="6">
        <f>J155*'Input Data'!AF169</f>
        <v>6.1000000000000005</v>
      </c>
      <c r="L155" s="6">
        <f>J155*'Input Data'!AG169</f>
        <v>0</v>
      </c>
      <c r="M155" s="6">
        <f t="shared" si="5"/>
        <v>128.1</v>
      </c>
    </row>
    <row r="156" spans="1:13" x14ac:dyDescent="0.2">
      <c r="A156" s="1" t="str">
        <f>'Input Data'!B170</f>
        <v>LLOYDMINSTER</v>
      </c>
      <c r="B156" s="1" t="str">
        <f>'Input Data'!AH170</f>
        <v>5310 52 ST</v>
      </c>
      <c r="C156" s="1" t="str">
        <f>'Input Data'!C170</f>
        <v>AB</v>
      </c>
      <c r="D156" s="1" t="str">
        <f>'Input Data'!D170</f>
        <v>ETH MID</v>
      </c>
      <c r="E156" s="1">
        <f>'Input Data'!T170</f>
        <v>103</v>
      </c>
      <c r="F156" s="1">
        <f>'Input Data'!F170</f>
        <v>10</v>
      </c>
      <c r="G156" s="1">
        <f>'Input Data'!G170</f>
        <v>13</v>
      </c>
      <c r="H156" s="1">
        <f>'Input Data'!H170</f>
        <v>0</v>
      </c>
      <c r="I156" s="1">
        <f>'Input Data'!I170</f>
        <v>0</v>
      </c>
      <c r="J156" s="1">
        <f t="shared" si="4"/>
        <v>126</v>
      </c>
      <c r="K156" s="6">
        <f>J156*'Input Data'!AF170</f>
        <v>6.3000000000000007</v>
      </c>
      <c r="L156" s="6">
        <f>J156*'Input Data'!AG170</f>
        <v>0</v>
      </c>
      <c r="M156" s="6">
        <f t="shared" si="5"/>
        <v>132.30000000000001</v>
      </c>
    </row>
    <row r="157" spans="1:13" x14ac:dyDescent="0.2">
      <c r="A157" s="1" t="str">
        <f>'Input Data'!B171</f>
        <v>LLOYDMINSTER</v>
      </c>
      <c r="B157" s="1" t="str">
        <f>'Input Data'!AH171</f>
        <v>5310 52 ST</v>
      </c>
      <c r="C157" s="1" t="str">
        <f>'Input Data'!C171</f>
        <v>AB</v>
      </c>
      <c r="D157" s="1" t="str">
        <f>'Input Data'!D171</f>
        <v>ETH REG DYE</v>
      </c>
      <c r="E157" s="1">
        <f>'Input Data'!T171</f>
        <v>94.5</v>
      </c>
      <c r="F157" s="1">
        <f>'Input Data'!F171</f>
        <v>10</v>
      </c>
      <c r="G157" s="1">
        <f>'Input Data'!G171</f>
        <v>4</v>
      </c>
      <c r="H157" s="1">
        <f>'Input Data'!H171</f>
        <v>0</v>
      </c>
      <c r="I157" s="1">
        <f>'Input Data'!I171</f>
        <v>0</v>
      </c>
      <c r="J157" s="1">
        <f t="shared" si="4"/>
        <v>108.5</v>
      </c>
      <c r="K157" s="6">
        <f>J157*'Input Data'!AF171</f>
        <v>5.4250000000000007</v>
      </c>
      <c r="L157" s="6">
        <f>J157*'Input Data'!AG171</f>
        <v>0</v>
      </c>
      <c r="M157" s="6">
        <f t="shared" si="5"/>
        <v>113.925</v>
      </c>
    </row>
    <row r="158" spans="1:13" x14ac:dyDescent="0.2">
      <c r="A158" s="1" t="str">
        <f>'Input Data'!B172</f>
        <v>LLOYDMINSTER</v>
      </c>
      <c r="B158" s="1" t="str">
        <f>'Input Data'!AH172</f>
        <v>5310 52 ST</v>
      </c>
      <c r="C158" s="1" t="str">
        <f>'Input Data'!C172</f>
        <v>AB</v>
      </c>
      <c r="D158" s="1" t="str">
        <f>'Input Data'!D172</f>
        <v>ETHANOL REG</v>
      </c>
      <c r="E158" s="1">
        <f>'Input Data'!T172</f>
        <v>94.5</v>
      </c>
      <c r="F158" s="1">
        <f>'Input Data'!F172</f>
        <v>10</v>
      </c>
      <c r="G158" s="1">
        <f>'Input Data'!G172</f>
        <v>13</v>
      </c>
      <c r="H158" s="1">
        <f>'Input Data'!H172</f>
        <v>0</v>
      </c>
      <c r="I158" s="1">
        <f>'Input Data'!I172</f>
        <v>0</v>
      </c>
      <c r="J158" s="1">
        <f t="shared" si="4"/>
        <v>117.5</v>
      </c>
      <c r="K158" s="6">
        <f>J158*'Input Data'!AF172</f>
        <v>5.875</v>
      </c>
      <c r="L158" s="6">
        <f>J158*'Input Data'!AG172</f>
        <v>0</v>
      </c>
      <c r="M158" s="6">
        <f t="shared" si="5"/>
        <v>123.375</v>
      </c>
    </row>
    <row r="159" spans="1:13" x14ac:dyDescent="0.2">
      <c r="A159" s="1" t="str">
        <f>'Input Data'!B173</f>
        <v>LLOYDMINSTER</v>
      </c>
      <c r="B159" s="1" t="str">
        <f>'Input Data'!AH173</f>
        <v>5310 52 ST</v>
      </c>
      <c r="C159" s="1" t="str">
        <f>'Input Data'!C173</f>
        <v>AB</v>
      </c>
      <c r="D159" s="1" t="str">
        <f>'Input Data'!D173</f>
        <v>PREM DYED</v>
      </c>
      <c r="E159" s="1">
        <f>'Input Data'!T173</f>
        <v>114.5</v>
      </c>
      <c r="F159" s="1">
        <f>'Input Data'!F173</f>
        <v>10</v>
      </c>
      <c r="G159" s="1">
        <f>'Input Data'!G173</f>
        <v>4</v>
      </c>
      <c r="H159" s="1">
        <f>'Input Data'!H173</f>
        <v>0</v>
      </c>
      <c r="I159" s="1">
        <f>'Input Data'!I173</f>
        <v>0</v>
      </c>
      <c r="J159" s="1">
        <f t="shared" si="4"/>
        <v>128.5</v>
      </c>
      <c r="K159" s="6">
        <f>J159*'Input Data'!AF173</f>
        <v>6.4250000000000007</v>
      </c>
      <c r="L159" s="6">
        <f>J159*'Input Data'!AG173</f>
        <v>0</v>
      </c>
      <c r="M159" s="6">
        <f t="shared" si="5"/>
        <v>134.92500000000001</v>
      </c>
    </row>
    <row r="160" spans="1:13" x14ac:dyDescent="0.2">
      <c r="A160" s="1" t="str">
        <f>'Input Data'!B174</f>
        <v>LLOYDMINSTER</v>
      </c>
      <c r="B160" s="1" t="str">
        <f>'Input Data'!AH174</f>
        <v>5310 52 ST</v>
      </c>
      <c r="C160" s="1" t="str">
        <f>'Input Data'!C174</f>
        <v>AB</v>
      </c>
      <c r="D160" s="1" t="str">
        <f>'Input Data'!D174</f>
        <v>PREMIUM</v>
      </c>
      <c r="E160" s="1">
        <f>'Input Data'!T174</f>
        <v>114.5</v>
      </c>
      <c r="F160" s="1">
        <f>'Input Data'!F174</f>
        <v>10</v>
      </c>
      <c r="G160" s="1">
        <f>'Input Data'!G174</f>
        <v>13</v>
      </c>
      <c r="H160" s="1">
        <f>'Input Data'!H174</f>
        <v>0</v>
      </c>
      <c r="I160" s="1">
        <f>'Input Data'!I174</f>
        <v>0</v>
      </c>
      <c r="J160" s="1">
        <f t="shared" si="4"/>
        <v>137.5</v>
      </c>
      <c r="K160" s="6">
        <f>J160*'Input Data'!AF174</f>
        <v>6.875</v>
      </c>
      <c r="L160" s="6">
        <f>J160*'Input Data'!AG174</f>
        <v>0</v>
      </c>
      <c r="M160" s="6">
        <f t="shared" si="5"/>
        <v>144.375</v>
      </c>
    </row>
    <row r="161" spans="1:13" x14ac:dyDescent="0.2">
      <c r="A161" s="1" t="str">
        <f>'Input Data'!B175</f>
        <v>LLOYDMINSTER</v>
      </c>
      <c r="B161" s="1" t="str">
        <f>'Input Data'!AH175</f>
        <v>5310 52 ST</v>
      </c>
      <c r="C161" s="1" t="str">
        <f>'Input Data'!C175</f>
        <v>AB</v>
      </c>
      <c r="D161" s="1" t="str">
        <f>'Input Data'!D175</f>
        <v>UNBRAND DEF</v>
      </c>
      <c r="E161" s="1">
        <f>'Input Data'!T175</f>
        <v>193</v>
      </c>
      <c r="F161" s="1">
        <f>'Input Data'!F175</f>
        <v>0</v>
      </c>
      <c r="G161" s="1">
        <f>'Input Data'!G175</f>
        <v>0</v>
      </c>
      <c r="H161" s="1">
        <f>'Input Data'!H175</f>
        <v>0</v>
      </c>
      <c r="I161" s="1">
        <f>'Input Data'!I175</f>
        <v>0</v>
      </c>
      <c r="J161" s="1">
        <f t="shared" si="4"/>
        <v>193</v>
      </c>
      <c r="K161" s="6">
        <f>J161*'Input Data'!AF175</f>
        <v>9.65</v>
      </c>
      <c r="L161" s="6">
        <f>J161*'Input Data'!AG175</f>
        <v>0</v>
      </c>
      <c r="M161" s="6">
        <f t="shared" si="5"/>
        <v>202.65</v>
      </c>
    </row>
    <row r="162" spans="1:13" x14ac:dyDescent="0.2">
      <c r="A162" s="1" t="str">
        <f>'Input Data'!B176</f>
        <v>LLOYDMINSTER</v>
      </c>
      <c r="B162" s="1" t="str">
        <f>'Input Data'!AH176</f>
        <v>5721 44 ST</v>
      </c>
      <c r="C162" s="1" t="str">
        <f>'Input Data'!C176</f>
        <v>AB</v>
      </c>
      <c r="D162" s="1" t="str">
        <f>'Input Data'!D176</f>
        <v>DIESEL LS</v>
      </c>
      <c r="E162" s="1">
        <f>'Input Data'!T176</f>
        <v>106.5</v>
      </c>
      <c r="F162" s="1">
        <f>'Input Data'!F176</f>
        <v>4</v>
      </c>
      <c r="G162" s="1">
        <f>'Input Data'!G176</f>
        <v>13</v>
      </c>
      <c r="H162" s="1">
        <f>'Input Data'!H176</f>
        <v>0</v>
      </c>
      <c r="I162" s="1">
        <f>'Input Data'!I176</f>
        <v>0</v>
      </c>
      <c r="J162" s="1">
        <f t="shared" si="4"/>
        <v>123.5</v>
      </c>
      <c r="K162" s="6">
        <f>J162*'Input Data'!AF176</f>
        <v>6.1750000000000007</v>
      </c>
      <c r="L162" s="6">
        <f>J162*'Input Data'!AG176</f>
        <v>0</v>
      </c>
      <c r="M162" s="6">
        <f t="shared" si="5"/>
        <v>129.67500000000001</v>
      </c>
    </row>
    <row r="163" spans="1:13" x14ac:dyDescent="0.2">
      <c r="A163" s="1" t="str">
        <f>'Input Data'!B177</f>
        <v>LLOYDMINSTER</v>
      </c>
      <c r="B163" s="1" t="str">
        <f>'Input Data'!AH177</f>
        <v>5721 44 ST</v>
      </c>
      <c r="C163" s="1" t="str">
        <f>'Input Data'!C177</f>
        <v>AB</v>
      </c>
      <c r="D163" s="1" t="str">
        <f>'Input Data'!D177</f>
        <v>ETH MID</v>
      </c>
      <c r="E163" s="1">
        <f>'Input Data'!T177</f>
        <v>99.3</v>
      </c>
      <c r="F163" s="1">
        <f>'Input Data'!F177</f>
        <v>10</v>
      </c>
      <c r="G163" s="1">
        <f>'Input Data'!G177</f>
        <v>13</v>
      </c>
      <c r="H163" s="1">
        <f>'Input Data'!H177</f>
        <v>0</v>
      </c>
      <c r="I163" s="1">
        <f>'Input Data'!I177</f>
        <v>0</v>
      </c>
      <c r="J163" s="1">
        <f t="shared" si="4"/>
        <v>122.3</v>
      </c>
      <c r="K163" s="6">
        <f>J163*'Input Data'!AF177</f>
        <v>6.1150000000000002</v>
      </c>
      <c r="L163" s="6">
        <f>J163*'Input Data'!AG177</f>
        <v>0</v>
      </c>
      <c r="M163" s="6">
        <f t="shared" si="5"/>
        <v>128.41499999999999</v>
      </c>
    </row>
    <row r="164" spans="1:13" x14ac:dyDescent="0.2">
      <c r="A164" s="1" t="str">
        <f>'Input Data'!B178</f>
        <v>LLOYDMINSTER</v>
      </c>
      <c r="B164" s="1" t="str">
        <f>'Input Data'!AH178</f>
        <v>5721 44 ST</v>
      </c>
      <c r="C164" s="1" t="str">
        <f>'Input Data'!C178</f>
        <v>AB</v>
      </c>
      <c r="D164" s="1" t="str">
        <f>'Input Data'!D178</f>
        <v>ETHANOL REG</v>
      </c>
      <c r="E164" s="1">
        <f>'Input Data'!T178</f>
        <v>94.8</v>
      </c>
      <c r="F164" s="1">
        <f>'Input Data'!F178</f>
        <v>10</v>
      </c>
      <c r="G164" s="1">
        <f>'Input Data'!G178</f>
        <v>13</v>
      </c>
      <c r="H164" s="1">
        <f>'Input Data'!H178</f>
        <v>0</v>
      </c>
      <c r="I164" s="1">
        <f>'Input Data'!I178</f>
        <v>0</v>
      </c>
      <c r="J164" s="1">
        <f t="shared" si="4"/>
        <v>117.8</v>
      </c>
      <c r="K164" s="6">
        <f>J164*'Input Data'!AF178</f>
        <v>5.8900000000000006</v>
      </c>
      <c r="L164" s="6">
        <f>J164*'Input Data'!AG178</f>
        <v>0</v>
      </c>
      <c r="M164" s="6">
        <f t="shared" si="5"/>
        <v>123.69</v>
      </c>
    </row>
    <row r="165" spans="1:13" x14ac:dyDescent="0.2">
      <c r="A165" s="1" t="str">
        <f>'Input Data'!B179</f>
        <v>LLOYDMINSTER</v>
      </c>
      <c r="B165" s="1" t="str">
        <f>'Input Data'!AH179</f>
        <v>5721 44 ST</v>
      </c>
      <c r="C165" s="1" t="str">
        <f>'Input Data'!C179</f>
        <v>AB</v>
      </c>
      <c r="D165" s="1" t="str">
        <f>'Input Data'!D179</f>
        <v>PREMIUM</v>
      </c>
      <c r="E165" s="1">
        <f>'Input Data'!T179</f>
        <v>102.5</v>
      </c>
      <c r="F165" s="1">
        <f>'Input Data'!F179</f>
        <v>10</v>
      </c>
      <c r="G165" s="1">
        <f>'Input Data'!G179</f>
        <v>13</v>
      </c>
      <c r="H165" s="1">
        <f>'Input Data'!H179</f>
        <v>0</v>
      </c>
      <c r="I165" s="1">
        <f>'Input Data'!I179</f>
        <v>0</v>
      </c>
      <c r="J165" s="1">
        <f t="shared" si="4"/>
        <v>125.5</v>
      </c>
      <c r="K165" s="6">
        <f>J165*'Input Data'!AF179</f>
        <v>6.2750000000000004</v>
      </c>
      <c r="L165" s="6">
        <f>J165*'Input Data'!AG179</f>
        <v>0</v>
      </c>
      <c r="M165" s="6">
        <f t="shared" si="5"/>
        <v>131.77500000000001</v>
      </c>
    </row>
    <row r="166" spans="1:13" x14ac:dyDescent="0.2">
      <c r="A166" s="1" t="str">
        <f>'Input Data'!B180</f>
        <v>LLOYDMINSTER</v>
      </c>
      <c r="B166" s="1" t="str">
        <f>'Input Data'!AH180</f>
        <v>5721 44 ST</v>
      </c>
      <c r="C166" s="1" t="str">
        <f>'Input Data'!C180</f>
        <v>AB</v>
      </c>
      <c r="D166" s="1" t="str">
        <f>'Input Data'!D180</f>
        <v>UNBRAND DEF</v>
      </c>
      <c r="E166" s="1">
        <f>'Input Data'!T180</f>
        <v>127.2</v>
      </c>
      <c r="F166" s="1">
        <f>'Input Data'!F180</f>
        <v>0</v>
      </c>
      <c r="G166" s="1">
        <f>'Input Data'!G180</f>
        <v>0</v>
      </c>
      <c r="H166" s="1">
        <f>'Input Data'!H180</f>
        <v>0</v>
      </c>
      <c r="I166" s="1">
        <f>'Input Data'!I180</f>
        <v>0</v>
      </c>
      <c r="J166" s="1">
        <f t="shared" si="4"/>
        <v>127.2</v>
      </c>
      <c r="K166" s="6">
        <f>J166*'Input Data'!AF180</f>
        <v>6.36</v>
      </c>
      <c r="L166" s="6">
        <f>J166*'Input Data'!AG180</f>
        <v>0</v>
      </c>
      <c r="M166" s="6">
        <f t="shared" si="5"/>
        <v>133.56</v>
      </c>
    </row>
    <row r="167" spans="1:13" x14ac:dyDescent="0.2">
      <c r="A167" s="1" t="str">
        <f>'Input Data'!B181</f>
        <v>MEDICINE HAT</v>
      </c>
      <c r="B167" s="1" t="str">
        <f>'Input Data'!AH181</f>
        <v>561 15 ST SW</v>
      </c>
      <c r="C167" s="1" t="str">
        <f>'Input Data'!C181</f>
        <v>AB</v>
      </c>
      <c r="D167" s="1" t="str">
        <f>'Input Data'!D181</f>
        <v>DIESEL LS</v>
      </c>
      <c r="E167" s="1">
        <f>'Input Data'!T181</f>
        <v>110.5</v>
      </c>
      <c r="F167" s="1">
        <f>'Input Data'!F181</f>
        <v>4</v>
      </c>
      <c r="G167" s="1">
        <f>'Input Data'!G181</f>
        <v>13</v>
      </c>
      <c r="H167" s="1">
        <f>'Input Data'!H181</f>
        <v>0</v>
      </c>
      <c r="I167" s="1">
        <f>'Input Data'!I181</f>
        <v>0</v>
      </c>
      <c r="J167" s="1">
        <f t="shared" si="4"/>
        <v>127.5</v>
      </c>
      <c r="K167" s="6">
        <f>J167*'Input Data'!AF181</f>
        <v>6.375</v>
      </c>
      <c r="L167" s="6">
        <f>J167*'Input Data'!AG181</f>
        <v>0</v>
      </c>
      <c r="M167" s="6">
        <f t="shared" si="5"/>
        <v>133.875</v>
      </c>
    </row>
    <row r="168" spans="1:13" x14ac:dyDescent="0.2">
      <c r="A168" s="1" t="str">
        <f>'Input Data'!B182</f>
        <v>MEDICINE HAT</v>
      </c>
      <c r="B168" s="1" t="str">
        <f>'Input Data'!AH182</f>
        <v>561 15 ST SW</v>
      </c>
      <c r="C168" s="1" t="str">
        <f>'Input Data'!C182</f>
        <v>AB</v>
      </c>
      <c r="D168" s="1" t="str">
        <f>'Input Data'!D182</f>
        <v>ETH MID</v>
      </c>
      <c r="E168" s="1">
        <f>'Input Data'!T182</f>
        <v>106</v>
      </c>
      <c r="F168" s="1">
        <f>'Input Data'!F182</f>
        <v>10</v>
      </c>
      <c r="G168" s="1">
        <f>'Input Data'!G182</f>
        <v>13</v>
      </c>
      <c r="H168" s="1">
        <f>'Input Data'!H182</f>
        <v>0</v>
      </c>
      <c r="I168" s="1">
        <f>'Input Data'!I182</f>
        <v>0</v>
      </c>
      <c r="J168" s="1">
        <f t="shared" si="4"/>
        <v>129</v>
      </c>
      <c r="K168" s="6">
        <f>J168*'Input Data'!AF182</f>
        <v>6.45</v>
      </c>
      <c r="L168" s="6">
        <f>J168*'Input Data'!AG182</f>
        <v>0</v>
      </c>
      <c r="M168" s="6">
        <f t="shared" si="5"/>
        <v>135.44999999999999</v>
      </c>
    </row>
    <row r="169" spans="1:13" x14ac:dyDescent="0.2">
      <c r="A169" s="1" t="str">
        <f>'Input Data'!B183</f>
        <v>MEDICINE HAT</v>
      </c>
      <c r="B169" s="1" t="str">
        <f>'Input Data'!AH183</f>
        <v>561 15 ST SW</v>
      </c>
      <c r="C169" s="1" t="str">
        <f>'Input Data'!C183</f>
        <v>AB</v>
      </c>
      <c r="D169" s="1" t="str">
        <f>'Input Data'!D183</f>
        <v>ETHANOL REG</v>
      </c>
      <c r="E169" s="1">
        <f>'Input Data'!T183</f>
        <v>97.8</v>
      </c>
      <c r="F169" s="1">
        <f>'Input Data'!F183</f>
        <v>10</v>
      </c>
      <c r="G169" s="1">
        <f>'Input Data'!G183</f>
        <v>13</v>
      </c>
      <c r="H169" s="1">
        <f>'Input Data'!H183</f>
        <v>0</v>
      </c>
      <c r="I169" s="1">
        <f>'Input Data'!I183</f>
        <v>0</v>
      </c>
      <c r="J169" s="1">
        <f t="shared" si="4"/>
        <v>120.8</v>
      </c>
      <c r="K169" s="6">
        <f>J169*'Input Data'!AF183</f>
        <v>6.04</v>
      </c>
      <c r="L169" s="6">
        <f>J169*'Input Data'!AG183</f>
        <v>0</v>
      </c>
      <c r="M169" s="6">
        <f t="shared" si="5"/>
        <v>126.84</v>
      </c>
    </row>
    <row r="170" spans="1:13" x14ac:dyDescent="0.2">
      <c r="A170" s="1" t="str">
        <f>'Input Data'!B184</f>
        <v>MEDICINE HAT</v>
      </c>
      <c r="B170" s="1" t="str">
        <f>'Input Data'!AH184</f>
        <v>561 15 ST SW</v>
      </c>
      <c r="C170" s="1" t="str">
        <f>'Input Data'!C184</f>
        <v>AB</v>
      </c>
      <c r="D170" s="1" t="str">
        <f>'Input Data'!D184</f>
        <v>MID</v>
      </c>
      <c r="E170" s="1">
        <f>'Input Data'!T184</f>
        <v>119.6</v>
      </c>
      <c r="F170" s="1">
        <f>'Input Data'!F184</f>
        <v>10</v>
      </c>
      <c r="G170" s="1">
        <f>'Input Data'!G184</f>
        <v>13</v>
      </c>
      <c r="H170" s="1">
        <f>'Input Data'!H184</f>
        <v>0</v>
      </c>
      <c r="I170" s="1">
        <f>'Input Data'!I184</f>
        <v>0</v>
      </c>
      <c r="J170" s="1">
        <f t="shared" si="4"/>
        <v>142.6</v>
      </c>
      <c r="K170" s="6">
        <f>J170*'Input Data'!AF184</f>
        <v>7.13</v>
      </c>
      <c r="L170" s="6">
        <f>J170*'Input Data'!AG184</f>
        <v>0</v>
      </c>
      <c r="M170" s="6">
        <f t="shared" si="5"/>
        <v>149.72999999999999</v>
      </c>
    </row>
    <row r="171" spans="1:13" x14ac:dyDescent="0.2">
      <c r="A171" s="1" t="str">
        <f>'Input Data'!B185</f>
        <v>MEDICINE HAT</v>
      </c>
      <c r="B171" s="1" t="str">
        <f>'Input Data'!AH185</f>
        <v>561 15 ST SW</v>
      </c>
      <c r="C171" s="1" t="str">
        <f>'Input Data'!C185</f>
        <v>AB</v>
      </c>
      <c r="D171" s="1" t="str">
        <f>'Input Data'!D185</f>
        <v>PREMIUM</v>
      </c>
      <c r="E171" s="1">
        <f>'Input Data'!T185</f>
        <v>122.1</v>
      </c>
      <c r="F171" s="1">
        <f>'Input Data'!F185</f>
        <v>10</v>
      </c>
      <c r="G171" s="1">
        <f>'Input Data'!G185</f>
        <v>13</v>
      </c>
      <c r="H171" s="1">
        <f>'Input Data'!H185</f>
        <v>0</v>
      </c>
      <c r="I171" s="1">
        <f>'Input Data'!I185</f>
        <v>0</v>
      </c>
      <c r="J171" s="1">
        <f t="shared" si="4"/>
        <v>145.1</v>
      </c>
      <c r="K171" s="6">
        <f>J171*'Input Data'!AF185</f>
        <v>7.2549999999999999</v>
      </c>
      <c r="L171" s="6">
        <f>J171*'Input Data'!AG185</f>
        <v>0</v>
      </c>
      <c r="M171" s="6">
        <f t="shared" si="5"/>
        <v>152.35499999999999</v>
      </c>
    </row>
    <row r="172" spans="1:13" x14ac:dyDescent="0.2">
      <c r="A172" s="1" t="str">
        <f>'Input Data'!B186</f>
        <v>MEDICINE HAT</v>
      </c>
      <c r="B172" s="1" t="str">
        <f>'Input Data'!AH186</f>
        <v>561 15 ST SW</v>
      </c>
      <c r="C172" s="1" t="str">
        <f>'Input Data'!C186</f>
        <v>AB</v>
      </c>
      <c r="D172" s="1" t="str">
        <f>'Input Data'!D186</f>
        <v>REGULAR</v>
      </c>
      <c r="E172" s="1">
        <f>'Input Data'!T186</f>
        <v>106.1</v>
      </c>
      <c r="F172" s="1">
        <f>'Input Data'!F186</f>
        <v>10</v>
      </c>
      <c r="G172" s="1">
        <f>'Input Data'!G186</f>
        <v>13</v>
      </c>
      <c r="H172" s="1">
        <f>'Input Data'!H186</f>
        <v>0</v>
      </c>
      <c r="I172" s="1">
        <f>'Input Data'!I186</f>
        <v>0</v>
      </c>
      <c r="J172" s="1">
        <f t="shared" si="4"/>
        <v>129.1</v>
      </c>
      <c r="K172" s="6">
        <f>J172*'Input Data'!AF186</f>
        <v>6.4550000000000001</v>
      </c>
      <c r="L172" s="6">
        <f>J172*'Input Data'!AG186</f>
        <v>0</v>
      </c>
      <c r="M172" s="6">
        <f t="shared" si="5"/>
        <v>135.55500000000001</v>
      </c>
    </row>
    <row r="173" spans="1:13" x14ac:dyDescent="0.2">
      <c r="A173" s="1" t="str">
        <f>'Input Data'!B187</f>
        <v>NISKU</v>
      </c>
      <c r="B173" s="1" t="str">
        <f>'Input Data'!AH187</f>
        <v>201 8020 SPARROW DR</v>
      </c>
      <c r="C173" s="1" t="str">
        <f>'Input Data'!C187</f>
        <v>AB</v>
      </c>
      <c r="D173" s="1" t="str">
        <f>'Input Data'!D187</f>
        <v>DIESEL LS</v>
      </c>
      <c r="E173" s="1">
        <f>'Input Data'!T187</f>
        <v>105.3</v>
      </c>
      <c r="F173" s="1">
        <f>'Input Data'!F187</f>
        <v>4</v>
      </c>
      <c r="G173" s="1">
        <f>'Input Data'!G187</f>
        <v>13</v>
      </c>
      <c r="H173" s="1">
        <f>'Input Data'!H187</f>
        <v>0</v>
      </c>
      <c r="I173" s="1">
        <f>'Input Data'!I187</f>
        <v>0</v>
      </c>
      <c r="J173" s="1">
        <f t="shared" si="4"/>
        <v>122.3</v>
      </c>
      <c r="K173" s="6">
        <f>J173*'Input Data'!AF187</f>
        <v>6.1150000000000002</v>
      </c>
      <c r="L173" s="6">
        <f>J173*'Input Data'!AG187</f>
        <v>0</v>
      </c>
      <c r="M173" s="6">
        <f t="shared" si="5"/>
        <v>128.41499999999999</v>
      </c>
    </row>
    <row r="174" spans="1:13" x14ac:dyDescent="0.2">
      <c r="A174" s="1" t="str">
        <f>'Input Data'!B188</f>
        <v>NISKU</v>
      </c>
      <c r="B174" s="1" t="str">
        <f>'Input Data'!AH188</f>
        <v>201 8020 SPARROW DR</v>
      </c>
      <c r="C174" s="1" t="str">
        <f>'Input Data'!C188</f>
        <v>AB</v>
      </c>
      <c r="D174" s="1" t="str">
        <f>'Input Data'!D188</f>
        <v>ETH MID</v>
      </c>
      <c r="E174" s="1">
        <f>'Input Data'!T188</f>
        <v>102.2</v>
      </c>
      <c r="F174" s="1">
        <f>'Input Data'!F188</f>
        <v>10</v>
      </c>
      <c r="G174" s="1">
        <f>'Input Data'!G188</f>
        <v>13</v>
      </c>
      <c r="H174" s="1">
        <f>'Input Data'!H188</f>
        <v>0</v>
      </c>
      <c r="I174" s="1">
        <f>'Input Data'!I188</f>
        <v>0</v>
      </c>
      <c r="J174" s="1">
        <f t="shared" si="4"/>
        <v>125.2</v>
      </c>
      <c r="K174" s="6">
        <f>J174*'Input Data'!AF188</f>
        <v>6.2600000000000007</v>
      </c>
      <c r="L174" s="6">
        <f>J174*'Input Data'!AG188</f>
        <v>0</v>
      </c>
      <c r="M174" s="6">
        <f t="shared" si="5"/>
        <v>131.46</v>
      </c>
    </row>
    <row r="175" spans="1:13" x14ac:dyDescent="0.2">
      <c r="A175" s="1" t="str">
        <f>'Input Data'!B189</f>
        <v>NISKU</v>
      </c>
      <c r="B175" s="1" t="str">
        <f>'Input Data'!AH189</f>
        <v>201 8020 SPARROW DR</v>
      </c>
      <c r="C175" s="1" t="str">
        <f>'Input Data'!C189</f>
        <v>AB</v>
      </c>
      <c r="D175" s="1" t="str">
        <f>'Input Data'!D189</f>
        <v>ETHANOL REG</v>
      </c>
      <c r="E175" s="1">
        <f>'Input Data'!T189</f>
        <v>93.7</v>
      </c>
      <c r="F175" s="1">
        <f>'Input Data'!F189</f>
        <v>10</v>
      </c>
      <c r="G175" s="1">
        <f>'Input Data'!G189</f>
        <v>13</v>
      </c>
      <c r="H175" s="1">
        <f>'Input Data'!H189</f>
        <v>0</v>
      </c>
      <c r="I175" s="1">
        <f>'Input Data'!I189</f>
        <v>0</v>
      </c>
      <c r="J175" s="1">
        <f t="shared" si="4"/>
        <v>116.7</v>
      </c>
      <c r="K175" s="6">
        <f>J175*'Input Data'!AF189</f>
        <v>5.8350000000000009</v>
      </c>
      <c r="L175" s="6">
        <f>J175*'Input Data'!AG189</f>
        <v>0</v>
      </c>
      <c r="M175" s="6">
        <f t="shared" si="5"/>
        <v>122.535</v>
      </c>
    </row>
    <row r="176" spans="1:13" x14ac:dyDescent="0.2">
      <c r="A176" s="1" t="str">
        <f>'Input Data'!B190</f>
        <v>NISKU</v>
      </c>
      <c r="B176" s="1" t="str">
        <f>'Input Data'!AH190</f>
        <v>201 8020 SPARROW DR</v>
      </c>
      <c r="C176" s="1" t="str">
        <f>'Input Data'!C190</f>
        <v>AB</v>
      </c>
      <c r="D176" s="1" t="str">
        <f>'Input Data'!D190</f>
        <v>PREMIUM</v>
      </c>
      <c r="E176" s="1">
        <f>'Input Data'!T190</f>
        <v>113.7</v>
      </c>
      <c r="F176" s="1">
        <f>'Input Data'!F190</f>
        <v>10</v>
      </c>
      <c r="G176" s="1">
        <f>'Input Data'!G190</f>
        <v>13</v>
      </c>
      <c r="H176" s="1">
        <f>'Input Data'!H190</f>
        <v>0</v>
      </c>
      <c r="I176" s="1">
        <f>'Input Data'!I190</f>
        <v>0</v>
      </c>
      <c r="J176" s="1">
        <f t="shared" si="4"/>
        <v>136.69999999999999</v>
      </c>
      <c r="K176" s="6">
        <f>J176*'Input Data'!AF190</f>
        <v>6.835</v>
      </c>
      <c r="L176" s="6">
        <f>J176*'Input Data'!AG190</f>
        <v>0</v>
      </c>
      <c r="M176" s="6">
        <f t="shared" si="5"/>
        <v>143.535</v>
      </c>
    </row>
    <row r="177" spans="1:13" x14ac:dyDescent="0.2">
      <c r="A177" s="1" t="str">
        <f>'Input Data'!B191</f>
        <v>NISKU</v>
      </c>
      <c r="B177" s="1" t="str">
        <f>'Input Data'!AH191</f>
        <v>201 8020 SPARROW DR</v>
      </c>
      <c r="C177" s="1" t="str">
        <f>'Input Data'!C191</f>
        <v>AB</v>
      </c>
      <c r="D177" s="1" t="str">
        <f>'Input Data'!D191</f>
        <v>UNBRAND DEF</v>
      </c>
      <c r="E177" s="1">
        <f>'Input Data'!T191</f>
        <v>127.2</v>
      </c>
      <c r="F177" s="1">
        <f>'Input Data'!F191</f>
        <v>0</v>
      </c>
      <c r="G177" s="1">
        <f>'Input Data'!G191</f>
        <v>0</v>
      </c>
      <c r="H177" s="1">
        <f>'Input Data'!H191</f>
        <v>0</v>
      </c>
      <c r="I177" s="1">
        <f>'Input Data'!I191</f>
        <v>0</v>
      </c>
      <c r="J177" s="1">
        <f t="shared" si="4"/>
        <v>127.2</v>
      </c>
      <c r="K177" s="6">
        <f>J177*'Input Data'!AF191</f>
        <v>6.36</v>
      </c>
      <c r="L177" s="6">
        <f>J177*'Input Data'!AG191</f>
        <v>0</v>
      </c>
      <c r="M177" s="6">
        <f t="shared" si="5"/>
        <v>133.56</v>
      </c>
    </row>
    <row r="178" spans="1:13" x14ac:dyDescent="0.2">
      <c r="A178" s="1" t="str">
        <f>'Input Data'!B192</f>
        <v>NISKU</v>
      </c>
      <c r="B178" s="1" t="str">
        <f>'Input Data'!AH192</f>
        <v>2010 Sparrow Drive</v>
      </c>
      <c r="C178" s="1" t="str">
        <f>'Input Data'!C192</f>
        <v>AB</v>
      </c>
      <c r="D178" s="1" t="str">
        <f>'Input Data'!D192</f>
        <v>D LS DYED</v>
      </c>
      <c r="E178" s="1">
        <f>'Input Data'!T192</f>
        <v>109.2</v>
      </c>
      <c r="F178" s="1">
        <f>'Input Data'!F192</f>
        <v>4</v>
      </c>
      <c r="G178" s="1">
        <f>'Input Data'!G192</f>
        <v>4</v>
      </c>
      <c r="H178" s="1">
        <f>'Input Data'!H192</f>
        <v>0</v>
      </c>
      <c r="I178" s="1">
        <f>'Input Data'!I192</f>
        <v>0</v>
      </c>
      <c r="J178" s="1">
        <f t="shared" si="4"/>
        <v>117.2</v>
      </c>
      <c r="K178" s="6">
        <f>J178*'Input Data'!AF192</f>
        <v>5.86</v>
      </c>
      <c r="L178" s="6">
        <f>J178*'Input Data'!AG192</f>
        <v>0</v>
      </c>
      <c r="M178" s="6">
        <f t="shared" si="5"/>
        <v>123.06</v>
      </c>
    </row>
    <row r="179" spans="1:13" x14ac:dyDescent="0.2">
      <c r="A179" s="1" t="str">
        <f>'Input Data'!B193</f>
        <v>NISKU</v>
      </c>
      <c r="B179" s="1" t="str">
        <f>'Input Data'!AH193</f>
        <v>2010 Sparrow Drive</v>
      </c>
      <c r="C179" s="1" t="str">
        <f>'Input Data'!C193</f>
        <v>AB</v>
      </c>
      <c r="D179" s="1" t="str">
        <f>'Input Data'!D193</f>
        <v>DIESEL LS</v>
      </c>
      <c r="E179" s="1">
        <f>'Input Data'!T193</f>
        <v>106</v>
      </c>
      <c r="F179" s="1">
        <f>'Input Data'!F193</f>
        <v>4</v>
      </c>
      <c r="G179" s="1">
        <f>'Input Data'!G193</f>
        <v>13</v>
      </c>
      <c r="H179" s="1">
        <f>'Input Data'!H193</f>
        <v>0</v>
      </c>
      <c r="I179" s="1">
        <f>'Input Data'!I193</f>
        <v>0</v>
      </c>
      <c r="J179" s="1">
        <f t="shared" si="4"/>
        <v>123</v>
      </c>
      <c r="K179" s="6">
        <f>J179*'Input Data'!AF193</f>
        <v>6.15</v>
      </c>
      <c r="L179" s="6">
        <f>J179*'Input Data'!AG193</f>
        <v>0</v>
      </c>
      <c r="M179" s="6">
        <f t="shared" si="5"/>
        <v>129.15</v>
      </c>
    </row>
    <row r="180" spans="1:13" x14ac:dyDescent="0.2">
      <c r="A180" s="1" t="str">
        <f>'Input Data'!B194</f>
        <v>NISKU</v>
      </c>
      <c r="B180" s="1" t="str">
        <f>'Input Data'!AH194</f>
        <v>2010 Sparrow Drive</v>
      </c>
      <c r="C180" s="1" t="str">
        <f>'Input Data'!C194</f>
        <v>AB</v>
      </c>
      <c r="D180" s="1" t="str">
        <f>'Input Data'!D194</f>
        <v>UNBRAND DEF</v>
      </c>
      <c r="E180" s="1">
        <f>'Input Data'!T194</f>
        <v>132.5</v>
      </c>
      <c r="F180" s="1">
        <f>'Input Data'!F194</f>
        <v>0</v>
      </c>
      <c r="G180" s="1">
        <f>'Input Data'!G194</f>
        <v>0</v>
      </c>
      <c r="H180" s="1">
        <f>'Input Data'!H194</f>
        <v>0</v>
      </c>
      <c r="I180" s="1">
        <f>'Input Data'!I194</f>
        <v>0</v>
      </c>
      <c r="J180" s="1">
        <f t="shared" si="4"/>
        <v>132.5</v>
      </c>
      <c r="K180" s="6">
        <f>J180*'Input Data'!AF194</f>
        <v>6.625</v>
      </c>
      <c r="L180" s="6">
        <f>J180*'Input Data'!AG194</f>
        <v>0</v>
      </c>
      <c r="M180" s="6">
        <f t="shared" si="5"/>
        <v>139.125</v>
      </c>
    </row>
    <row r="181" spans="1:13" x14ac:dyDescent="0.2">
      <c r="A181" s="1" t="str">
        <f>'Input Data'!B195</f>
        <v>OKOTOKS</v>
      </c>
      <c r="B181" s="1" t="str">
        <f>'Input Data'!AH195</f>
        <v>48223 338 AVE E</v>
      </c>
      <c r="C181" s="1" t="str">
        <f>'Input Data'!C195</f>
        <v>AB</v>
      </c>
      <c r="D181" s="1" t="str">
        <f>'Input Data'!D195</f>
        <v>D LS DYED</v>
      </c>
      <c r="E181" s="1">
        <f>'Input Data'!T195</f>
        <v>108.3</v>
      </c>
      <c r="F181" s="1">
        <f>'Input Data'!F195</f>
        <v>4</v>
      </c>
      <c r="G181" s="1">
        <f>'Input Data'!G195</f>
        <v>4</v>
      </c>
      <c r="H181" s="1">
        <f>'Input Data'!H195</f>
        <v>0</v>
      </c>
      <c r="I181" s="1">
        <f>'Input Data'!I195</f>
        <v>0</v>
      </c>
      <c r="J181" s="1">
        <f t="shared" si="4"/>
        <v>116.3</v>
      </c>
      <c r="K181" s="6">
        <f>J181*'Input Data'!AF195</f>
        <v>5.8150000000000004</v>
      </c>
      <c r="L181" s="6">
        <f>J181*'Input Data'!AG195</f>
        <v>0</v>
      </c>
      <c r="M181" s="6">
        <f t="shared" si="5"/>
        <v>122.11499999999999</v>
      </c>
    </row>
    <row r="182" spans="1:13" x14ac:dyDescent="0.2">
      <c r="A182" s="1" t="str">
        <f>'Input Data'!B196</f>
        <v>OKOTOKS</v>
      </c>
      <c r="B182" s="1" t="str">
        <f>'Input Data'!AH196</f>
        <v>48223 338 AVE E</v>
      </c>
      <c r="C182" s="1" t="str">
        <f>'Input Data'!C196</f>
        <v>AB</v>
      </c>
      <c r="D182" s="1" t="str">
        <f>'Input Data'!D196</f>
        <v>DIESEL LS</v>
      </c>
      <c r="E182" s="1">
        <f>'Input Data'!T196</f>
        <v>108.3</v>
      </c>
      <c r="F182" s="1">
        <f>'Input Data'!F196</f>
        <v>4</v>
      </c>
      <c r="G182" s="1">
        <f>'Input Data'!G196</f>
        <v>13</v>
      </c>
      <c r="H182" s="1">
        <f>'Input Data'!H196</f>
        <v>0</v>
      </c>
      <c r="I182" s="1">
        <f>'Input Data'!I196</f>
        <v>0</v>
      </c>
      <c r="J182" s="1">
        <f t="shared" si="4"/>
        <v>125.3</v>
      </c>
      <c r="K182" s="6">
        <f>J182*'Input Data'!AF196</f>
        <v>6.2650000000000006</v>
      </c>
      <c r="L182" s="6">
        <f>J182*'Input Data'!AG196</f>
        <v>0</v>
      </c>
      <c r="M182" s="6">
        <f t="shared" si="5"/>
        <v>131.565</v>
      </c>
    </row>
    <row r="183" spans="1:13" x14ac:dyDescent="0.2">
      <c r="A183" s="1" t="str">
        <f>'Input Data'!B197</f>
        <v>OKOTOKS</v>
      </c>
      <c r="B183" s="1" t="str">
        <f>'Input Data'!AH197</f>
        <v>48223 338 AVE E</v>
      </c>
      <c r="C183" s="1" t="str">
        <f>'Input Data'!C197</f>
        <v>AB</v>
      </c>
      <c r="D183" s="1" t="str">
        <f>'Input Data'!D197</f>
        <v>ETHANOL REG</v>
      </c>
      <c r="E183" s="1">
        <f>'Input Data'!T197</f>
        <v>96.3</v>
      </c>
      <c r="F183" s="1">
        <f>'Input Data'!F197</f>
        <v>10</v>
      </c>
      <c r="G183" s="1">
        <f>'Input Data'!G197</f>
        <v>13</v>
      </c>
      <c r="H183" s="1">
        <f>'Input Data'!H197</f>
        <v>0</v>
      </c>
      <c r="I183" s="1">
        <f>'Input Data'!I197</f>
        <v>0</v>
      </c>
      <c r="J183" s="1">
        <f t="shared" si="4"/>
        <v>119.3</v>
      </c>
      <c r="K183" s="6">
        <f>J183*'Input Data'!AF197</f>
        <v>5.9649999999999999</v>
      </c>
      <c r="L183" s="6">
        <f>J183*'Input Data'!AG197</f>
        <v>0</v>
      </c>
      <c r="M183" s="6">
        <f t="shared" si="5"/>
        <v>125.265</v>
      </c>
    </row>
    <row r="184" spans="1:13" x14ac:dyDescent="0.2">
      <c r="A184" s="1" t="str">
        <f>'Input Data'!B198</f>
        <v>OKOTOKS</v>
      </c>
      <c r="B184" s="1" t="str">
        <f>'Input Data'!AH198</f>
        <v>48223 338 AVE E</v>
      </c>
      <c r="C184" s="1" t="str">
        <f>'Input Data'!C198</f>
        <v>AB</v>
      </c>
      <c r="D184" s="1" t="str">
        <f>'Input Data'!D198</f>
        <v>REGULAR</v>
      </c>
      <c r="E184" s="1">
        <f>'Input Data'!T198</f>
        <v>96.3</v>
      </c>
      <c r="F184" s="1">
        <f>'Input Data'!F198</f>
        <v>10</v>
      </c>
      <c r="G184" s="1">
        <f>'Input Data'!G198</f>
        <v>13</v>
      </c>
      <c r="H184" s="1">
        <f>'Input Data'!H198</f>
        <v>0</v>
      </c>
      <c r="I184" s="1">
        <f>'Input Data'!I198</f>
        <v>0</v>
      </c>
      <c r="J184" s="1">
        <f t="shared" si="4"/>
        <v>119.3</v>
      </c>
      <c r="K184" s="6">
        <f>J184*'Input Data'!AF198</f>
        <v>5.9649999999999999</v>
      </c>
      <c r="L184" s="6">
        <f>J184*'Input Data'!AG198</f>
        <v>0</v>
      </c>
      <c r="M184" s="6">
        <f t="shared" si="5"/>
        <v>125.265</v>
      </c>
    </row>
    <row r="185" spans="1:13" x14ac:dyDescent="0.2">
      <c r="A185" s="1" t="str">
        <f>'Input Data'!B199</f>
        <v>OKOTOKS</v>
      </c>
      <c r="B185" s="1" t="str">
        <f>'Input Data'!AH199</f>
        <v>48223 338 AVE E</v>
      </c>
      <c r="C185" s="1" t="str">
        <f>'Input Data'!C199</f>
        <v>AB</v>
      </c>
      <c r="D185" s="1" t="str">
        <f>'Input Data'!D199</f>
        <v>UNBRAND DEF</v>
      </c>
      <c r="E185" s="1">
        <f>'Input Data'!T199</f>
        <v>108.3</v>
      </c>
      <c r="F185" s="1">
        <f>'Input Data'!F199</f>
        <v>0</v>
      </c>
      <c r="G185" s="1">
        <f>'Input Data'!G199</f>
        <v>0</v>
      </c>
      <c r="H185" s="1">
        <f>'Input Data'!H199</f>
        <v>0</v>
      </c>
      <c r="I185" s="1">
        <f>'Input Data'!I199</f>
        <v>0</v>
      </c>
      <c r="J185" s="1">
        <f t="shared" si="4"/>
        <v>108.3</v>
      </c>
      <c r="K185" s="6">
        <f>J185*'Input Data'!AF199</f>
        <v>5.415</v>
      </c>
      <c r="L185" s="6">
        <f>J185*'Input Data'!AG199</f>
        <v>0</v>
      </c>
      <c r="M185" s="6">
        <f t="shared" si="5"/>
        <v>113.715</v>
      </c>
    </row>
    <row r="186" spans="1:13" x14ac:dyDescent="0.2">
      <c r="A186" s="1" t="str">
        <f>'Input Data'!B200</f>
        <v>RAINBOW LAKE</v>
      </c>
      <c r="B186" s="1" t="str">
        <f>'Input Data'!AH200</f>
        <v>25 MOBIL AVE</v>
      </c>
      <c r="C186" s="1" t="str">
        <f>'Input Data'!C200</f>
        <v>AB</v>
      </c>
      <c r="D186" s="1" t="str">
        <f>'Input Data'!D200</f>
        <v>D LS DYED</v>
      </c>
      <c r="E186" s="1">
        <f>'Input Data'!T200</f>
        <v>114.2</v>
      </c>
      <c r="F186" s="1">
        <f>'Input Data'!F200</f>
        <v>4</v>
      </c>
      <c r="G186" s="1">
        <f>'Input Data'!G200</f>
        <v>4</v>
      </c>
      <c r="H186" s="1">
        <f>'Input Data'!H200</f>
        <v>0</v>
      </c>
      <c r="I186" s="1">
        <f>'Input Data'!I200</f>
        <v>0</v>
      </c>
      <c r="J186" s="1">
        <f t="shared" si="4"/>
        <v>122.2</v>
      </c>
      <c r="K186" s="6">
        <f>J186*'Input Data'!AF200</f>
        <v>6.11</v>
      </c>
      <c r="L186" s="6">
        <f>J186*'Input Data'!AG200</f>
        <v>0</v>
      </c>
      <c r="M186" s="6">
        <f t="shared" si="5"/>
        <v>128.31</v>
      </c>
    </row>
    <row r="187" spans="1:13" x14ac:dyDescent="0.2">
      <c r="A187" s="1" t="str">
        <f>'Input Data'!B201</f>
        <v>RAINBOW LAKE</v>
      </c>
      <c r="B187" s="1" t="str">
        <f>'Input Data'!AH201</f>
        <v>25 MOBIL AVE</v>
      </c>
      <c r="C187" s="1" t="str">
        <f>'Input Data'!C201</f>
        <v>AB</v>
      </c>
      <c r="D187" s="1" t="str">
        <f>'Input Data'!D201</f>
        <v>DIESEL LS</v>
      </c>
      <c r="E187" s="1">
        <f>'Input Data'!T201</f>
        <v>114.2</v>
      </c>
      <c r="F187" s="1">
        <f>'Input Data'!F201</f>
        <v>4</v>
      </c>
      <c r="G187" s="1">
        <f>'Input Data'!G201</f>
        <v>13</v>
      </c>
      <c r="H187" s="1">
        <f>'Input Data'!H201</f>
        <v>0</v>
      </c>
      <c r="I187" s="1">
        <f>'Input Data'!I201</f>
        <v>0</v>
      </c>
      <c r="J187" s="1">
        <f t="shared" si="4"/>
        <v>131.19999999999999</v>
      </c>
      <c r="K187" s="6">
        <f>J187*'Input Data'!AF201</f>
        <v>6.56</v>
      </c>
      <c r="L187" s="6">
        <f>J187*'Input Data'!AG201</f>
        <v>0</v>
      </c>
      <c r="M187" s="6">
        <f t="shared" si="5"/>
        <v>137.76</v>
      </c>
    </row>
    <row r="188" spans="1:13" x14ac:dyDescent="0.2">
      <c r="A188" s="1" t="str">
        <f>'Input Data'!B202</f>
        <v>RAINBOW LAKE</v>
      </c>
      <c r="B188" s="1" t="str">
        <f>'Input Data'!AH202</f>
        <v>25 MOBIL AVE</v>
      </c>
      <c r="C188" s="1" t="str">
        <f>'Input Data'!C202</f>
        <v>AB</v>
      </c>
      <c r="D188" s="1" t="str">
        <f>'Input Data'!D202</f>
        <v>ETH MID</v>
      </c>
      <c r="E188" s="1">
        <f>'Input Data'!T202</f>
        <v>101.5</v>
      </c>
      <c r="F188" s="1">
        <f>'Input Data'!F202</f>
        <v>10</v>
      </c>
      <c r="G188" s="1">
        <f>'Input Data'!G202</f>
        <v>13</v>
      </c>
      <c r="H188" s="1">
        <f>'Input Data'!H202</f>
        <v>0</v>
      </c>
      <c r="I188" s="1">
        <f>'Input Data'!I202</f>
        <v>0</v>
      </c>
      <c r="J188" s="1">
        <f t="shared" si="4"/>
        <v>124.5</v>
      </c>
      <c r="K188" s="6">
        <f>J188*'Input Data'!AF202</f>
        <v>6.2250000000000005</v>
      </c>
      <c r="L188" s="6">
        <f>J188*'Input Data'!AG202</f>
        <v>0</v>
      </c>
      <c r="M188" s="6">
        <f t="shared" si="5"/>
        <v>130.72499999999999</v>
      </c>
    </row>
    <row r="189" spans="1:13" x14ac:dyDescent="0.2">
      <c r="A189" s="1" t="str">
        <f>'Input Data'!B203</f>
        <v>RAINBOW LAKE</v>
      </c>
      <c r="B189" s="1" t="str">
        <f>'Input Data'!AH203</f>
        <v>25 MOBIL AVE</v>
      </c>
      <c r="C189" s="1" t="str">
        <f>'Input Data'!C203</f>
        <v>AB</v>
      </c>
      <c r="D189" s="1" t="str">
        <f>'Input Data'!D203</f>
        <v>ETH REG DYE</v>
      </c>
      <c r="E189" s="1">
        <f>'Input Data'!T203</f>
        <v>102.8</v>
      </c>
      <c r="F189" s="1">
        <f>'Input Data'!F203</f>
        <v>10</v>
      </c>
      <c r="G189" s="1">
        <f>'Input Data'!G203</f>
        <v>4</v>
      </c>
      <c r="H189" s="1">
        <f>'Input Data'!H203</f>
        <v>0</v>
      </c>
      <c r="I189" s="1">
        <f>'Input Data'!I203</f>
        <v>0</v>
      </c>
      <c r="J189" s="1">
        <f t="shared" si="4"/>
        <v>116.8</v>
      </c>
      <c r="K189" s="6">
        <f>J189*'Input Data'!AF203</f>
        <v>5.84</v>
      </c>
      <c r="L189" s="6">
        <f>J189*'Input Data'!AG203</f>
        <v>0</v>
      </c>
      <c r="M189" s="6">
        <f t="shared" si="5"/>
        <v>122.64</v>
      </c>
    </row>
    <row r="190" spans="1:13" x14ac:dyDescent="0.2">
      <c r="A190" s="1" t="str">
        <f>'Input Data'!B204</f>
        <v>RAINBOW LAKE</v>
      </c>
      <c r="B190" s="1" t="str">
        <f>'Input Data'!AH204</f>
        <v>25 MOBIL AVE</v>
      </c>
      <c r="C190" s="1" t="str">
        <f>'Input Data'!C204</f>
        <v>AB</v>
      </c>
      <c r="D190" s="1" t="str">
        <f>'Input Data'!D204</f>
        <v>ETHANOL REG</v>
      </c>
      <c r="E190" s="1">
        <f>'Input Data'!T204</f>
        <v>102.8</v>
      </c>
      <c r="F190" s="1">
        <f>'Input Data'!F204</f>
        <v>10</v>
      </c>
      <c r="G190" s="1">
        <f>'Input Data'!G204</f>
        <v>13</v>
      </c>
      <c r="H190" s="1">
        <f>'Input Data'!H204</f>
        <v>0</v>
      </c>
      <c r="I190" s="1">
        <f>'Input Data'!I204</f>
        <v>0</v>
      </c>
      <c r="J190" s="1">
        <f t="shared" si="4"/>
        <v>125.8</v>
      </c>
      <c r="K190" s="6">
        <f>J190*'Input Data'!AF204</f>
        <v>6.29</v>
      </c>
      <c r="L190" s="6">
        <f>J190*'Input Data'!AG204</f>
        <v>0</v>
      </c>
      <c r="M190" s="6">
        <f t="shared" si="5"/>
        <v>132.09</v>
      </c>
    </row>
    <row r="191" spans="1:13" x14ac:dyDescent="0.2">
      <c r="A191" s="1" t="str">
        <f>'Input Data'!B205</f>
        <v>RAINBOW LAKE</v>
      </c>
      <c r="B191" s="1" t="str">
        <f>'Input Data'!AH205</f>
        <v>25 MOBIL AVE</v>
      </c>
      <c r="C191" s="1" t="str">
        <f>'Input Data'!C205</f>
        <v>AB</v>
      </c>
      <c r="D191" s="1" t="str">
        <f>'Input Data'!D205</f>
        <v>PREMIUM</v>
      </c>
      <c r="E191" s="1">
        <f>'Input Data'!T205</f>
        <v>109</v>
      </c>
      <c r="F191" s="1">
        <f>'Input Data'!F205</f>
        <v>10</v>
      </c>
      <c r="G191" s="1">
        <f>'Input Data'!G205</f>
        <v>13</v>
      </c>
      <c r="H191" s="1">
        <f>'Input Data'!H205</f>
        <v>0</v>
      </c>
      <c r="I191" s="1">
        <f>'Input Data'!I205</f>
        <v>0</v>
      </c>
      <c r="J191" s="1">
        <f t="shared" si="4"/>
        <v>132</v>
      </c>
      <c r="K191" s="6">
        <f>J191*'Input Data'!AF205</f>
        <v>6.6000000000000005</v>
      </c>
      <c r="L191" s="6">
        <f>J191*'Input Data'!AG205</f>
        <v>0</v>
      </c>
      <c r="M191" s="6">
        <f t="shared" si="5"/>
        <v>138.6</v>
      </c>
    </row>
    <row r="192" spans="1:13" x14ac:dyDescent="0.2">
      <c r="A192" s="1" t="str">
        <f>'Input Data'!B206</f>
        <v>RED DEER</v>
      </c>
      <c r="B192" s="1" t="str">
        <f>'Input Data'!AH206</f>
        <v>8132 EDGAR INDUSTRIAL CLOSE</v>
      </c>
      <c r="C192" s="1" t="str">
        <f>'Input Data'!C206</f>
        <v>AB</v>
      </c>
      <c r="D192" s="1" t="str">
        <f>'Input Data'!D206</f>
        <v>D LS DYED</v>
      </c>
      <c r="E192" s="1">
        <f>'Input Data'!T206</f>
        <v>107.2</v>
      </c>
      <c r="F192" s="1">
        <f>'Input Data'!F206</f>
        <v>4</v>
      </c>
      <c r="G192" s="1">
        <f>'Input Data'!G206</f>
        <v>4</v>
      </c>
      <c r="H192" s="1">
        <f>'Input Data'!H206</f>
        <v>0</v>
      </c>
      <c r="I192" s="1">
        <f>'Input Data'!I206</f>
        <v>0</v>
      </c>
      <c r="J192" s="1">
        <f t="shared" si="4"/>
        <v>115.2</v>
      </c>
      <c r="K192" s="6">
        <f>J192*'Input Data'!AF206</f>
        <v>5.7600000000000007</v>
      </c>
      <c r="L192" s="6">
        <f>J192*'Input Data'!AG206</f>
        <v>0</v>
      </c>
      <c r="M192" s="6">
        <f t="shared" si="5"/>
        <v>120.96000000000001</v>
      </c>
    </row>
    <row r="193" spans="1:13" x14ac:dyDescent="0.2">
      <c r="A193" s="1" t="str">
        <f>'Input Data'!B207</f>
        <v>RED DEER</v>
      </c>
      <c r="B193" s="1" t="str">
        <f>'Input Data'!AH207</f>
        <v>8132 EDGAR INDUSTRIAL CLOSE</v>
      </c>
      <c r="C193" s="1" t="str">
        <f>'Input Data'!C207</f>
        <v>AB</v>
      </c>
      <c r="D193" s="1" t="str">
        <f>'Input Data'!D207</f>
        <v>DIESEL LS</v>
      </c>
      <c r="E193" s="1">
        <f>'Input Data'!T207</f>
        <v>107.2</v>
      </c>
      <c r="F193" s="1">
        <f>'Input Data'!F207</f>
        <v>4</v>
      </c>
      <c r="G193" s="1">
        <f>'Input Data'!G207</f>
        <v>13</v>
      </c>
      <c r="H193" s="1">
        <f>'Input Data'!H207</f>
        <v>0</v>
      </c>
      <c r="I193" s="1">
        <f>'Input Data'!I207</f>
        <v>0</v>
      </c>
      <c r="J193" s="1">
        <f t="shared" si="4"/>
        <v>124.2</v>
      </c>
      <c r="K193" s="6">
        <f>J193*'Input Data'!AF207</f>
        <v>6.2100000000000009</v>
      </c>
      <c r="L193" s="6">
        <f>J193*'Input Data'!AG207</f>
        <v>0</v>
      </c>
      <c r="M193" s="6">
        <f t="shared" si="5"/>
        <v>130.41</v>
      </c>
    </row>
    <row r="194" spans="1:13" x14ac:dyDescent="0.2">
      <c r="A194" s="1" t="str">
        <f>'Input Data'!B208</f>
        <v>RED DEER</v>
      </c>
      <c r="B194" s="1" t="str">
        <f>'Input Data'!AH208</f>
        <v>8132 EDGAR INDUSTRIAL CLOSE</v>
      </c>
      <c r="C194" s="1" t="str">
        <f>'Input Data'!C208</f>
        <v>AB</v>
      </c>
      <c r="D194" s="1" t="str">
        <f>'Input Data'!D208</f>
        <v>ETHANOL REG</v>
      </c>
      <c r="E194" s="1">
        <f>'Input Data'!T208</f>
        <v>95.8</v>
      </c>
      <c r="F194" s="1">
        <f>'Input Data'!F208</f>
        <v>10</v>
      </c>
      <c r="G194" s="1">
        <f>'Input Data'!G208</f>
        <v>13</v>
      </c>
      <c r="H194" s="1">
        <f>'Input Data'!H208</f>
        <v>0</v>
      </c>
      <c r="I194" s="1">
        <f>'Input Data'!I208</f>
        <v>0</v>
      </c>
      <c r="J194" s="1">
        <f t="shared" si="4"/>
        <v>118.8</v>
      </c>
      <c r="K194" s="6">
        <f>J194*'Input Data'!AF208</f>
        <v>5.94</v>
      </c>
      <c r="L194" s="6">
        <f>J194*'Input Data'!AG208</f>
        <v>0</v>
      </c>
      <c r="M194" s="6">
        <f t="shared" si="5"/>
        <v>124.74</v>
      </c>
    </row>
    <row r="195" spans="1:13" x14ac:dyDescent="0.2">
      <c r="A195" s="1" t="str">
        <f>'Input Data'!B209</f>
        <v>RED DEER</v>
      </c>
      <c r="B195" s="1" t="str">
        <f>'Input Data'!AH209</f>
        <v>8120 EDGAR INDUSTRIAL DR</v>
      </c>
      <c r="C195" s="1" t="str">
        <f>'Input Data'!C209</f>
        <v>AB</v>
      </c>
      <c r="D195" s="1" t="str">
        <f>'Input Data'!D209</f>
        <v>D LS DYED</v>
      </c>
      <c r="E195" s="1">
        <f>'Input Data'!T209</f>
        <v>106.1</v>
      </c>
      <c r="F195" s="1">
        <f>'Input Data'!F209</f>
        <v>4</v>
      </c>
      <c r="G195" s="1">
        <f>'Input Data'!G209</f>
        <v>4</v>
      </c>
      <c r="H195" s="1">
        <f>'Input Data'!H209</f>
        <v>0</v>
      </c>
      <c r="I195" s="1">
        <f>'Input Data'!I209</f>
        <v>0</v>
      </c>
      <c r="J195" s="1">
        <f t="shared" si="4"/>
        <v>114.1</v>
      </c>
      <c r="K195" s="6">
        <f>J195*'Input Data'!AF209</f>
        <v>5.7050000000000001</v>
      </c>
      <c r="L195" s="6">
        <f>J195*'Input Data'!AG209</f>
        <v>0</v>
      </c>
      <c r="M195" s="6">
        <f t="shared" si="5"/>
        <v>119.80499999999999</v>
      </c>
    </row>
    <row r="196" spans="1:13" x14ac:dyDescent="0.2">
      <c r="A196" s="1" t="str">
        <f>'Input Data'!B210</f>
        <v>RED DEER</v>
      </c>
      <c r="B196" s="1" t="str">
        <f>'Input Data'!AH210</f>
        <v>8120 EDGAR INDUSTRIAL DR</v>
      </c>
      <c r="C196" s="1" t="str">
        <f>'Input Data'!C210</f>
        <v>AB</v>
      </c>
      <c r="D196" s="1" t="str">
        <f>'Input Data'!D210</f>
        <v>DIESEL LS</v>
      </c>
      <c r="E196" s="1">
        <f>'Input Data'!T210</f>
        <v>106.1</v>
      </c>
      <c r="F196" s="1">
        <f>'Input Data'!F210</f>
        <v>4</v>
      </c>
      <c r="G196" s="1">
        <f>'Input Data'!G210</f>
        <v>13</v>
      </c>
      <c r="H196" s="1">
        <f>'Input Data'!H210</f>
        <v>0</v>
      </c>
      <c r="I196" s="1">
        <f>'Input Data'!I210</f>
        <v>0</v>
      </c>
      <c r="J196" s="1">
        <f t="shared" si="4"/>
        <v>123.1</v>
      </c>
      <c r="K196" s="6">
        <f>J196*'Input Data'!AF210</f>
        <v>6.1550000000000002</v>
      </c>
      <c r="L196" s="6">
        <f>J196*'Input Data'!AG210</f>
        <v>0</v>
      </c>
      <c r="M196" s="6">
        <f t="shared" si="5"/>
        <v>129.255</v>
      </c>
    </row>
    <row r="197" spans="1:13" x14ac:dyDescent="0.2">
      <c r="A197" s="1" t="str">
        <f>'Input Data'!B211</f>
        <v>RED DEER</v>
      </c>
      <c r="B197" s="1" t="str">
        <f>'Input Data'!AH211</f>
        <v>8120 EDGAR INDUSTRIAL DR</v>
      </c>
      <c r="C197" s="1" t="str">
        <f>'Input Data'!C211</f>
        <v>AB</v>
      </c>
      <c r="D197" s="1" t="str">
        <f>'Input Data'!D211</f>
        <v>ETH MID</v>
      </c>
      <c r="E197" s="1">
        <f>'Input Data'!T211</f>
        <v>103.2</v>
      </c>
      <c r="F197" s="1">
        <f>'Input Data'!F211</f>
        <v>10</v>
      </c>
      <c r="G197" s="1">
        <f>'Input Data'!G211</f>
        <v>13</v>
      </c>
      <c r="H197" s="1">
        <f>'Input Data'!H211</f>
        <v>0</v>
      </c>
      <c r="I197" s="1">
        <f>'Input Data'!I211</f>
        <v>0</v>
      </c>
      <c r="J197" s="1">
        <f t="shared" si="4"/>
        <v>126.2</v>
      </c>
      <c r="K197" s="6">
        <f>J197*'Input Data'!AF211</f>
        <v>6.3100000000000005</v>
      </c>
      <c r="L197" s="6">
        <f>J197*'Input Data'!AG211</f>
        <v>0</v>
      </c>
      <c r="M197" s="6">
        <f t="shared" si="5"/>
        <v>132.51</v>
      </c>
    </row>
    <row r="198" spans="1:13" x14ac:dyDescent="0.2">
      <c r="A198" s="1" t="str">
        <f>'Input Data'!B212</f>
        <v>RED DEER</v>
      </c>
      <c r="B198" s="1" t="str">
        <f>'Input Data'!AH212</f>
        <v>8120 EDGAR INDUSTRIAL DR</v>
      </c>
      <c r="C198" s="1" t="str">
        <f>'Input Data'!C212</f>
        <v>AB</v>
      </c>
      <c r="D198" s="1" t="str">
        <f>'Input Data'!D212</f>
        <v>ETH REG DYE</v>
      </c>
      <c r="E198" s="1">
        <f>'Input Data'!T212</f>
        <v>94.7</v>
      </c>
      <c r="F198" s="1">
        <f>'Input Data'!F212</f>
        <v>10</v>
      </c>
      <c r="G198" s="1">
        <f>'Input Data'!G212</f>
        <v>4</v>
      </c>
      <c r="H198" s="1">
        <f>'Input Data'!H212</f>
        <v>0</v>
      </c>
      <c r="I198" s="1">
        <f>'Input Data'!I212</f>
        <v>0</v>
      </c>
      <c r="J198" s="1">
        <f t="shared" si="4"/>
        <v>108.7</v>
      </c>
      <c r="K198" s="6">
        <f>J198*'Input Data'!AF212</f>
        <v>5.4350000000000005</v>
      </c>
      <c r="L198" s="6">
        <f>J198*'Input Data'!AG212</f>
        <v>0</v>
      </c>
      <c r="M198" s="6">
        <f t="shared" si="5"/>
        <v>114.13500000000001</v>
      </c>
    </row>
    <row r="199" spans="1:13" x14ac:dyDescent="0.2">
      <c r="A199" s="1" t="str">
        <f>'Input Data'!B213</f>
        <v>RED DEER</v>
      </c>
      <c r="B199" s="1" t="str">
        <f>'Input Data'!AH213</f>
        <v>8120 EDGAR INDUSTRIAL DR</v>
      </c>
      <c r="C199" s="1" t="str">
        <f>'Input Data'!C213</f>
        <v>AB</v>
      </c>
      <c r="D199" s="1" t="str">
        <f>'Input Data'!D213</f>
        <v>ETHANOL REG</v>
      </c>
      <c r="E199" s="1">
        <f>'Input Data'!T213</f>
        <v>94.7</v>
      </c>
      <c r="F199" s="1">
        <f>'Input Data'!F213</f>
        <v>10</v>
      </c>
      <c r="G199" s="1">
        <f>'Input Data'!G213</f>
        <v>13</v>
      </c>
      <c r="H199" s="1">
        <f>'Input Data'!H213</f>
        <v>0</v>
      </c>
      <c r="I199" s="1">
        <f>'Input Data'!I213</f>
        <v>0</v>
      </c>
      <c r="J199" s="1">
        <f t="shared" si="4"/>
        <v>117.7</v>
      </c>
      <c r="K199" s="6">
        <f>J199*'Input Data'!AF213</f>
        <v>5.8850000000000007</v>
      </c>
      <c r="L199" s="6">
        <f>J199*'Input Data'!AG213</f>
        <v>0</v>
      </c>
      <c r="M199" s="6">
        <f t="shared" si="5"/>
        <v>123.58500000000001</v>
      </c>
    </row>
    <row r="200" spans="1:13" x14ac:dyDescent="0.2">
      <c r="A200" s="1" t="str">
        <f>'Input Data'!B214</f>
        <v>RED DEER</v>
      </c>
      <c r="B200" s="1" t="str">
        <f>'Input Data'!AH214</f>
        <v>8120 EDGAR INDUSTRIAL DR</v>
      </c>
      <c r="C200" s="1" t="str">
        <f>'Input Data'!C214</f>
        <v>AB</v>
      </c>
      <c r="D200" s="1" t="str">
        <f>'Input Data'!D214</f>
        <v>PREMIUM</v>
      </c>
      <c r="E200" s="1">
        <f>'Input Data'!T214</f>
        <v>114.7</v>
      </c>
      <c r="F200" s="1">
        <f>'Input Data'!F214</f>
        <v>10</v>
      </c>
      <c r="G200" s="1">
        <f>'Input Data'!G214</f>
        <v>13</v>
      </c>
      <c r="H200" s="1">
        <f>'Input Data'!H214</f>
        <v>0</v>
      </c>
      <c r="I200" s="1">
        <f>'Input Data'!I214</f>
        <v>0</v>
      </c>
      <c r="J200" s="1">
        <f t="shared" si="4"/>
        <v>137.69999999999999</v>
      </c>
      <c r="K200" s="6">
        <f>J200*'Input Data'!AF214</f>
        <v>6.8849999999999998</v>
      </c>
      <c r="L200" s="6">
        <f>J200*'Input Data'!AG214</f>
        <v>0</v>
      </c>
      <c r="M200" s="6">
        <f t="shared" si="5"/>
        <v>144.58499999999998</v>
      </c>
    </row>
    <row r="201" spans="1:13" x14ac:dyDescent="0.2">
      <c r="A201" s="1" t="str">
        <f>'Input Data'!B215</f>
        <v>RED EARTH</v>
      </c>
      <c r="B201" s="1" t="str">
        <f>'Input Data'!AH215</f>
        <v>LOON RIVER IND.PARK HWY 88 LOT 12</v>
      </c>
      <c r="C201" s="1" t="str">
        <f>'Input Data'!C215</f>
        <v>AB</v>
      </c>
      <c r="D201" s="1" t="str">
        <f>'Input Data'!D215</f>
        <v>DIESEL LS</v>
      </c>
      <c r="E201" s="1">
        <f>'Input Data'!T215</f>
        <v>107.5</v>
      </c>
      <c r="F201" s="1">
        <f>'Input Data'!F215</f>
        <v>4</v>
      </c>
      <c r="G201" s="1">
        <f>'Input Data'!G215</f>
        <v>13</v>
      </c>
      <c r="H201" s="1">
        <f>'Input Data'!H215</f>
        <v>0</v>
      </c>
      <c r="I201" s="1">
        <f>'Input Data'!I215</f>
        <v>0</v>
      </c>
      <c r="J201" s="1">
        <f t="shared" si="4"/>
        <v>124.5</v>
      </c>
      <c r="K201" s="6">
        <f>J201*'Input Data'!AF215</f>
        <v>6.2250000000000005</v>
      </c>
      <c r="L201" s="6">
        <f>J201*'Input Data'!AG215</f>
        <v>0</v>
      </c>
      <c r="M201" s="6">
        <f t="shared" si="5"/>
        <v>130.72499999999999</v>
      </c>
    </row>
    <row r="202" spans="1:13" x14ac:dyDescent="0.2">
      <c r="A202" s="1" t="str">
        <f>'Input Data'!B216</f>
        <v>RYCROFT</v>
      </c>
      <c r="B202" s="1" t="str">
        <f>'Input Data'!AH216</f>
        <v>BOX 4</v>
      </c>
      <c r="C202" s="1" t="str">
        <f>'Input Data'!C216</f>
        <v>AB</v>
      </c>
      <c r="D202" s="1" t="str">
        <f>'Input Data'!D216</f>
        <v>DIESEL LS</v>
      </c>
      <c r="E202" s="1">
        <f>'Input Data'!T216</f>
        <v>108.9</v>
      </c>
      <c r="F202" s="1">
        <f>'Input Data'!F216</f>
        <v>4</v>
      </c>
      <c r="G202" s="1">
        <f>'Input Data'!G216</f>
        <v>13</v>
      </c>
      <c r="H202" s="1">
        <f>'Input Data'!H216</f>
        <v>0</v>
      </c>
      <c r="I202" s="1">
        <f>'Input Data'!I216</f>
        <v>0</v>
      </c>
      <c r="J202" s="1">
        <f t="shared" si="4"/>
        <v>125.9</v>
      </c>
      <c r="K202" s="6">
        <f>J202*'Input Data'!AF216</f>
        <v>6.2950000000000008</v>
      </c>
      <c r="L202" s="6">
        <f>J202*'Input Data'!AG216</f>
        <v>0</v>
      </c>
      <c r="M202" s="6">
        <f t="shared" si="5"/>
        <v>132.19499999999999</v>
      </c>
    </row>
    <row r="203" spans="1:13" x14ac:dyDescent="0.2">
      <c r="A203" s="1" t="str">
        <f>'Input Data'!B217</f>
        <v>RYCROFT</v>
      </c>
      <c r="B203" s="1" t="str">
        <f>'Input Data'!AH217</f>
        <v>BOX 4</v>
      </c>
      <c r="C203" s="1" t="str">
        <f>'Input Data'!C217</f>
        <v>AB</v>
      </c>
      <c r="D203" s="1" t="str">
        <f>'Input Data'!D217</f>
        <v>ETH MID</v>
      </c>
      <c r="E203" s="1">
        <f>'Input Data'!T217</f>
        <v>105.5</v>
      </c>
      <c r="F203" s="1">
        <f>'Input Data'!F217</f>
        <v>10</v>
      </c>
      <c r="G203" s="1">
        <f>'Input Data'!G217</f>
        <v>13</v>
      </c>
      <c r="H203" s="1">
        <f>'Input Data'!H217</f>
        <v>0</v>
      </c>
      <c r="I203" s="1">
        <f>'Input Data'!I217</f>
        <v>0</v>
      </c>
      <c r="J203" s="1">
        <f t="shared" si="4"/>
        <v>128.5</v>
      </c>
      <c r="K203" s="6">
        <f>J203*'Input Data'!AF217</f>
        <v>6.4250000000000007</v>
      </c>
      <c r="L203" s="6">
        <f>J203*'Input Data'!AG217</f>
        <v>0</v>
      </c>
      <c r="M203" s="6">
        <f t="shared" si="5"/>
        <v>134.92500000000001</v>
      </c>
    </row>
    <row r="204" spans="1:13" x14ac:dyDescent="0.2">
      <c r="A204" s="1" t="str">
        <f>'Input Data'!B218</f>
        <v>RYCROFT</v>
      </c>
      <c r="B204" s="1" t="str">
        <f>'Input Data'!AH218</f>
        <v>BOX 4</v>
      </c>
      <c r="C204" s="1" t="str">
        <f>'Input Data'!C218</f>
        <v>AB</v>
      </c>
      <c r="D204" s="1" t="str">
        <f>'Input Data'!D218</f>
        <v>ETHANOL REG</v>
      </c>
      <c r="E204" s="1">
        <f>'Input Data'!T218</f>
        <v>97</v>
      </c>
      <c r="F204" s="1">
        <f>'Input Data'!F218</f>
        <v>10</v>
      </c>
      <c r="G204" s="1">
        <f>'Input Data'!G218</f>
        <v>13</v>
      </c>
      <c r="H204" s="1">
        <f>'Input Data'!H218</f>
        <v>0</v>
      </c>
      <c r="I204" s="1">
        <f>'Input Data'!I218</f>
        <v>0</v>
      </c>
      <c r="J204" s="1">
        <f t="shared" si="4"/>
        <v>120</v>
      </c>
      <c r="K204" s="6">
        <f>J204*'Input Data'!AF218</f>
        <v>6</v>
      </c>
      <c r="L204" s="6">
        <f>J204*'Input Data'!AG218</f>
        <v>0</v>
      </c>
      <c r="M204" s="6">
        <f t="shared" si="5"/>
        <v>126</v>
      </c>
    </row>
    <row r="205" spans="1:13" x14ac:dyDescent="0.2">
      <c r="A205" s="1" t="str">
        <f>'Input Data'!B219</f>
        <v>RYCROFT</v>
      </c>
      <c r="B205" s="1" t="str">
        <f>'Input Data'!AH219</f>
        <v>BOX 4</v>
      </c>
      <c r="C205" s="1" t="str">
        <f>'Input Data'!C219</f>
        <v>AB</v>
      </c>
      <c r="D205" s="1" t="str">
        <f>'Input Data'!D219</f>
        <v>PREMIUM</v>
      </c>
      <c r="E205" s="1">
        <f>'Input Data'!T219</f>
        <v>117</v>
      </c>
      <c r="F205" s="1">
        <f>'Input Data'!F219</f>
        <v>10</v>
      </c>
      <c r="G205" s="1">
        <f>'Input Data'!G219</f>
        <v>13</v>
      </c>
      <c r="H205" s="1">
        <f>'Input Data'!H219</f>
        <v>0</v>
      </c>
      <c r="I205" s="1">
        <f>'Input Data'!I219</f>
        <v>0</v>
      </c>
      <c r="J205" s="1">
        <f t="shared" si="4"/>
        <v>140</v>
      </c>
      <c r="K205" s="6">
        <f>J205*'Input Data'!AF219</f>
        <v>7</v>
      </c>
      <c r="L205" s="6">
        <f>J205*'Input Data'!AG219</f>
        <v>0</v>
      </c>
      <c r="M205" s="6">
        <f t="shared" si="5"/>
        <v>147</v>
      </c>
    </row>
    <row r="206" spans="1:13" x14ac:dyDescent="0.2">
      <c r="A206" s="1" t="str">
        <f>'Input Data'!B220</f>
        <v>SHERWOOD PARK</v>
      </c>
      <c r="B206" s="1" t="str">
        <f>'Input Data'!AH220</f>
        <v>28 STRATHMOOR DRIVE</v>
      </c>
      <c r="C206" s="1" t="str">
        <f>'Input Data'!C220</f>
        <v>AB</v>
      </c>
      <c r="D206" s="1" t="str">
        <f>'Input Data'!D220</f>
        <v>DIESEL LS</v>
      </c>
      <c r="E206" s="1">
        <f>'Input Data'!T220</f>
        <v>104.8</v>
      </c>
      <c r="F206" s="1">
        <f>'Input Data'!F220</f>
        <v>4</v>
      </c>
      <c r="G206" s="1">
        <f>'Input Data'!G220</f>
        <v>13</v>
      </c>
      <c r="H206" s="1">
        <f>'Input Data'!H220</f>
        <v>0</v>
      </c>
      <c r="I206" s="1">
        <f>'Input Data'!I220</f>
        <v>0</v>
      </c>
      <c r="J206" s="1">
        <f t="shared" si="4"/>
        <v>121.8</v>
      </c>
      <c r="K206" s="6">
        <f>J206*'Input Data'!AF220</f>
        <v>6.09</v>
      </c>
      <c r="L206" s="6">
        <f>J206*'Input Data'!AG220</f>
        <v>0</v>
      </c>
      <c r="M206" s="6">
        <f t="shared" si="5"/>
        <v>127.89</v>
      </c>
    </row>
    <row r="207" spans="1:13" x14ac:dyDescent="0.2">
      <c r="A207" s="1" t="str">
        <f>'Input Data'!B221</f>
        <v>SHERWOOD PARK</v>
      </c>
      <c r="B207" s="1" t="str">
        <f>'Input Data'!AH221</f>
        <v>28 STRATHMOOR DRIVE</v>
      </c>
      <c r="C207" s="1" t="str">
        <f>'Input Data'!C221</f>
        <v>AB</v>
      </c>
      <c r="D207" s="1" t="str">
        <f>'Input Data'!D221</f>
        <v>ETHANOL REG</v>
      </c>
      <c r="E207" s="1">
        <f>'Input Data'!T221</f>
        <v>93.3</v>
      </c>
      <c r="F207" s="1">
        <f>'Input Data'!F221</f>
        <v>10</v>
      </c>
      <c r="G207" s="1">
        <f>'Input Data'!G221</f>
        <v>13</v>
      </c>
      <c r="H207" s="1">
        <f>'Input Data'!H221</f>
        <v>0</v>
      </c>
      <c r="I207" s="1">
        <f>'Input Data'!I221</f>
        <v>0</v>
      </c>
      <c r="J207" s="1">
        <f t="shared" ref="J207:J270" si="6">SUM(E207:I207)</f>
        <v>116.3</v>
      </c>
      <c r="K207" s="6">
        <f>J207*'Input Data'!AF221</f>
        <v>5.8150000000000004</v>
      </c>
      <c r="L207" s="6">
        <f>J207*'Input Data'!AG221</f>
        <v>0</v>
      </c>
      <c r="M207" s="6">
        <f t="shared" ref="M207:M270" si="7">SUM(J207:L207)</f>
        <v>122.11499999999999</v>
      </c>
    </row>
    <row r="208" spans="1:13" x14ac:dyDescent="0.2">
      <c r="A208" s="1" t="str">
        <f>'Input Data'!B222</f>
        <v>SHERWOOD PARK</v>
      </c>
      <c r="B208" s="1" t="str">
        <f>'Input Data'!AH222</f>
        <v>28 STRATHMOOR DRIVE</v>
      </c>
      <c r="C208" s="1" t="str">
        <f>'Input Data'!C222</f>
        <v>AB</v>
      </c>
      <c r="D208" s="1" t="str">
        <f>'Input Data'!D222</f>
        <v>UNBRAND DEF</v>
      </c>
      <c r="E208" s="1">
        <f>'Input Data'!T222</f>
        <v>127.2</v>
      </c>
      <c r="F208" s="1">
        <f>'Input Data'!F222</f>
        <v>0</v>
      </c>
      <c r="G208" s="1">
        <f>'Input Data'!G222</f>
        <v>0</v>
      </c>
      <c r="H208" s="1">
        <f>'Input Data'!H222</f>
        <v>0</v>
      </c>
      <c r="I208" s="1">
        <f>'Input Data'!I222</f>
        <v>0</v>
      </c>
      <c r="J208" s="1">
        <f t="shared" si="6"/>
        <v>127.2</v>
      </c>
      <c r="K208" s="6">
        <f>J208*'Input Data'!AF222</f>
        <v>6.36</v>
      </c>
      <c r="L208" s="6">
        <f>J208*'Input Data'!AG222</f>
        <v>0</v>
      </c>
      <c r="M208" s="6">
        <f t="shared" si="7"/>
        <v>133.56</v>
      </c>
    </row>
    <row r="209" spans="1:13" x14ac:dyDescent="0.2">
      <c r="A209" s="1" t="str">
        <f>'Input Data'!B223</f>
        <v>SLAVE LAKE</v>
      </c>
      <c r="B209" s="1" t="str">
        <f>'Input Data'!AH223</f>
        <v>1501 15TH AVE SE</v>
      </c>
      <c r="C209" s="1" t="str">
        <f>'Input Data'!C223</f>
        <v>AB</v>
      </c>
      <c r="D209" s="1" t="str">
        <f>'Input Data'!D223</f>
        <v>D LS DYED</v>
      </c>
      <c r="E209" s="1">
        <f>'Input Data'!T223</f>
        <v>107.6</v>
      </c>
      <c r="F209" s="1">
        <f>'Input Data'!F223</f>
        <v>4</v>
      </c>
      <c r="G209" s="1">
        <f>'Input Data'!G223</f>
        <v>4</v>
      </c>
      <c r="H209" s="1">
        <f>'Input Data'!H223</f>
        <v>0</v>
      </c>
      <c r="I209" s="1">
        <f>'Input Data'!I223</f>
        <v>0</v>
      </c>
      <c r="J209" s="1">
        <f t="shared" si="6"/>
        <v>115.6</v>
      </c>
      <c r="K209" s="6">
        <f>J209*'Input Data'!AF223</f>
        <v>5.78</v>
      </c>
      <c r="L209" s="6">
        <f>J209*'Input Data'!AG223</f>
        <v>0</v>
      </c>
      <c r="M209" s="6">
        <f t="shared" si="7"/>
        <v>121.38</v>
      </c>
    </row>
    <row r="210" spans="1:13" x14ac:dyDescent="0.2">
      <c r="A210" s="1" t="str">
        <f>'Input Data'!B224</f>
        <v>SLAVE LAKE</v>
      </c>
      <c r="B210" s="1" t="str">
        <f>'Input Data'!AH224</f>
        <v>1501 15TH AVE SE</v>
      </c>
      <c r="C210" s="1" t="str">
        <f>'Input Data'!C224</f>
        <v>AB</v>
      </c>
      <c r="D210" s="1" t="str">
        <f>'Input Data'!D224</f>
        <v>DIESEL LS</v>
      </c>
      <c r="E210" s="1">
        <f>'Input Data'!T224</f>
        <v>107.6</v>
      </c>
      <c r="F210" s="1">
        <f>'Input Data'!F224</f>
        <v>4</v>
      </c>
      <c r="G210" s="1">
        <f>'Input Data'!G224</f>
        <v>13</v>
      </c>
      <c r="H210" s="1">
        <f>'Input Data'!H224</f>
        <v>0</v>
      </c>
      <c r="I210" s="1">
        <f>'Input Data'!I224</f>
        <v>0</v>
      </c>
      <c r="J210" s="1">
        <f t="shared" si="6"/>
        <v>124.6</v>
      </c>
      <c r="K210" s="6">
        <f>J210*'Input Data'!AF224</f>
        <v>6.23</v>
      </c>
      <c r="L210" s="6">
        <f>J210*'Input Data'!AG224</f>
        <v>0</v>
      </c>
      <c r="M210" s="6">
        <f t="shared" si="7"/>
        <v>130.82999999999998</v>
      </c>
    </row>
    <row r="211" spans="1:13" x14ac:dyDescent="0.2">
      <c r="A211" s="1" t="str">
        <f>'Input Data'!B225</f>
        <v>SLAVE LAKE</v>
      </c>
      <c r="B211" s="1" t="str">
        <f>'Input Data'!AH225</f>
        <v>1501 15TH AVE SE</v>
      </c>
      <c r="C211" s="1" t="str">
        <f>'Input Data'!C225</f>
        <v>AB</v>
      </c>
      <c r="D211" s="1" t="str">
        <f>'Input Data'!D225</f>
        <v>ETHANOL REG</v>
      </c>
      <c r="E211" s="1">
        <f>'Input Data'!T225</f>
        <v>94.9</v>
      </c>
      <c r="F211" s="1">
        <f>'Input Data'!F225</f>
        <v>10</v>
      </c>
      <c r="G211" s="1">
        <f>'Input Data'!G225</f>
        <v>13</v>
      </c>
      <c r="H211" s="1">
        <f>'Input Data'!H225</f>
        <v>0</v>
      </c>
      <c r="I211" s="1">
        <f>'Input Data'!I225</f>
        <v>0</v>
      </c>
      <c r="J211" s="1">
        <f t="shared" si="6"/>
        <v>117.9</v>
      </c>
      <c r="K211" s="6">
        <f>J211*'Input Data'!AF225</f>
        <v>5.8950000000000005</v>
      </c>
      <c r="L211" s="6">
        <f>J211*'Input Data'!AG225</f>
        <v>0</v>
      </c>
      <c r="M211" s="6">
        <f t="shared" si="7"/>
        <v>123.795</v>
      </c>
    </row>
    <row r="212" spans="1:13" x14ac:dyDescent="0.2">
      <c r="A212" s="1" t="str">
        <f>'Input Data'!B226</f>
        <v>SLAVE LAKE</v>
      </c>
      <c r="B212" s="1" t="str">
        <f>'Input Data'!AH226</f>
        <v>1501 15TH AVE SE</v>
      </c>
      <c r="C212" s="1" t="str">
        <f>'Input Data'!C226</f>
        <v>AB</v>
      </c>
      <c r="D212" s="1" t="str">
        <f>'Input Data'!D226</f>
        <v>UNBRAND DEF</v>
      </c>
      <c r="E212" s="1">
        <f>'Input Data'!T226</f>
        <v>113.9</v>
      </c>
      <c r="F212" s="1">
        <f>'Input Data'!F226</f>
        <v>0</v>
      </c>
      <c r="G212" s="1">
        <f>'Input Data'!G226</f>
        <v>0</v>
      </c>
      <c r="H212" s="1">
        <f>'Input Data'!H226</f>
        <v>0</v>
      </c>
      <c r="I212" s="1">
        <f>'Input Data'!I226</f>
        <v>0</v>
      </c>
      <c r="J212" s="1">
        <f t="shared" si="6"/>
        <v>113.9</v>
      </c>
      <c r="K212" s="6">
        <f>J212*'Input Data'!AF226</f>
        <v>5.6950000000000003</v>
      </c>
      <c r="L212" s="6">
        <f>J212*'Input Data'!AG226</f>
        <v>0</v>
      </c>
      <c r="M212" s="6">
        <f t="shared" si="7"/>
        <v>119.595</v>
      </c>
    </row>
    <row r="213" spans="1:13" x14ac:dyDescent="0.2">
      <c r="A213" s="1" t="str">
        <f>'Input Data'!B227</f>
        <v>SPRUCE VALLEY</v>
      </c>
      <c r="B213" s="1" t="str">
        <f>'Input Data'!AH227</f>
        <v>194057A TWP RD 683</v>
      </c>
      <c r="C213" s="1" t="str">
        <f>'Input Data'!C227</f>
        <v>AB</v>
      </c>
      <c r="D213" s="1" t="str">
        <f>'Input Data'!D227</f>
        <v>D LS DYED</v>
      </c>
      <c r="E213" s="1">
        <f>'Input Data'!T227</f>
        <v>107.1</v>
      </c>
      <c r="F213" s="1">
        <f>'Input Data'!F227</f>
        <v>4</v>
      </c>
      <c r="G213" s="1">
        <f>'Input Data'!G227</f>
        <v>4</v>
      </c>
      <c r="H213" s="1">
        <f>'Input Data'!H227</f>
        <v>0</v>
      </c>
      <c r="I213" s="1">
        <f>'Input Data'!I227</f>
        <v>0</v>
      </c>
      <c r="J213" s="1">
        <f t="shared" si="6"/>
        <v>115.1</v>
      </c>
      <c r="K213" s="6">
        <f>J213*'Input Data'!AF227</f>
        <v>5.7549999999999999</v>
      </c>
      <c r="L213" s="6">
        <f>J213*'Input Data'!AG227</f>
        <v>0</v>
      </c>
      <c r="M213" s="6">
        <f t="shared" si="7"/>
        <v>120.85499999999999</v>
      </c>
    </row>
    <row r="214" spans="1:13" x14ac:dyDescent="0.2">
      <c r="A214" s="1" t="str">
        <f>'Input Data'!B228</f>
        <v>SPRUCE VALLEY</v>
      </c>
      <c r="B214" s="1" t="str">
        <f>'Input Data'!AH228</f>
        <v>194057A TWP RD 683</v>
      </c>
      <c r="C214" s="1" t="str">
        <f>'Input Data'!C228</f>
        <v>AB</v>
      </c>
      <c r="D214" s="1" t="str">
        <f>'Input Data'!D228</f>
        <v>DIESEL LS</v>
      </c>
      <c r="E214" s="1">
        <f>'Input Data'!T228</f>
        <v>107.1</v>
      </c>
      <c r="F214" s="1">
        <f>'Input Data'!F228</f>
        <v>4</v>
      </c>
      <c r="G214" s="1">
        <f>'Input Data'!G228</f>
        <v>13</v>
      </c>
      <c r="H214" s="1">
        <f>'Input Data'!H228</f>
        <v>0</v>
      </c>
      <c r="I214" s="1">
        <f>'Input Data'!I228</f>
        <v>0</v>
      </c>
      <c r="J214" s="1">
        <f t="shared" si="6"/>
        <v>124.1</v>
      </c>
      <c r="K214" s="6">
        <f>J214*'Input Data'!AF228</f>
        <v>6.2050000000000001</v>
      </c>
      <c r="L214" s="6">
        <f>J214*'Input Data'!AG228</f>
        <v>0</v>
      </c>
      <c r="M214" s="6">
        <f t="shared" si="7"/>
        <v>130.30500000000001</v>
      </c>
    </row>
    <row r="215" spans="1:13" x14ac:dyDescent="0.2">
      <c r="A215" s="1" t="str">
        <f>'Input Data'!B229</f>
        <v>SPRUCE VALLEY</v>
      </c>
      <c r="B215" s="1" t="str">
        <f>'Input Data'!AH229</f>
        <v>194057A TWP RD 683</v>
      </c>
      <c r="C215" s="1" t="str">
        <f>'Input Data'!C229</f>
        <v>AB</v>
      </c>
      <c r="D215" s="1" t="str">
        <f>'Input Data'!D229</f>
        <v>ETH REG DYE</v>
      </c>
      <c r="E215" s="1">
        <f>'Input Data'!T229</f>
        <v>95.7</v>
      </c>
      <c r="F215" s="1">
        <f>'Input Data'!F229</f>
        <v>10</v>
      </c>
      <c r="G215" s="1">
        <f>'Input Data'!G229</f>
        <v>4</v>
      </c>
      <c r="H215" s="1">
        <f>'Input Data'!H229</f>
        <v>0</v>
      </c>
      <c r="I215" s="1">
        <f>'Input Data'!I229</f>
        <v>0</v>
      </c>
      <c r="J215" s="1">
        <f t="shared" si="6"/>
        <v>109.7</v>
      </c>
      <c r="K215" s="6">
        <f>J215*'Input Data'!AF229</f>
        <v>5.4850000000000003</v>
      </c>
      <c r="L215" s="6">
        <f>J215*'Input Data'!AG229</f>
        <v>0</v>
      </c>
      <c r="M215" s="6">
        <f t="shared" si="7"/>
        <v>115.185</v>
      </c>
    </row>
    <row r="216" spans="1:13" x14ac:dyDescent="0.2">
      <c r="A216" s="1" t="str">
        <f>'Input Data'!B230</f>
        <v>SPRUCE VALLEY</v>
      </c>
      <c r="B216" s="1" t="str">
        <f>'Input Data'!AH230</f>
        <v>194057A TWP RD 683</v>
      </c>
      <c r="C216" s="1" t="str">
        <f>'Input Data'!C230</f>
        <v>AB</v>
      </c>
      <c r="D216" s="1" t="str">
        <f>'Input Data'!D230</f>
        <v>ETHANOL REG</v>
      </c>
      <c r="E216" s="1">
        <f>'Input Data'!T230</f>
        <v>95.7</v>
      </c>
      <c r="F216" s="1">
        <f>'Input Data'!F230</f>
        <v>10</v>
      </c>
      <c r="G216" s="1">
        <f>'Input Data'!G230</f>
        <v>13</v>
      </c>
      <c r="H216" s="1">
        <f>'Input Data'!H230</f>
        <v>0</v>
      </c>
      <c r="I216" s="1">
        <f>'Input Data'!I230</f>
        <v>0</v>
      </c>
      <c r="J216" s="1">
        <f t="shared" si="6"/>
        <v>118.7</v>
      </c>
      <c r="K216" s="6">
        <f>J216*'Input Data'!AF230</f>
        <v>5.9350000000000005</v>
      </c>
      <c r="L216" s="6">
        <f>J216*'Input Data'!AG230</f>
        <v>0</v>
      </c>
      <c r="M216" s="6">
        <f t="shared" si="7"/>
        <v>124.63500000000001</v>
      </c>
    </row>
    <row r="217" spans="1:13" x14ac:dyDescent="0.2">
      <c r="A217" s="1" t="str">
        <f>'Input Data'!B231</f>
        <v>SPRUCE VALLEY</v>
      </c>
      <c r="B217" s="1" t="str">
        <f>'Input Data'!AH231</f>
        <v>194057A TWP RD 683</v>
      </c>
      <c r="C217" s="1" t="str">
        <f>'Input Data'!C231</f>
        <v>AB</v>
      </c>
      <c r="D217" s="1" t="str">
        <f>'Input Data'!D231</f>
        <v>REGULAR</v>
      </c>
      <c r="E217" s="1">
        <f>'Input Data'!T231</f>
        <v>58.3</v>
      </c>
      <c r="F217" s="1">
        <f>'Input Data'!F231</f>
        <v>10</v>
      </c>
      <c r="G217" s="1">
        <f>'Input Data'!G231</f>
        <v>13</v>
      </c>
      <c r="H217" s="1">
        <f>'Input Data'!H231</f>
        <v>0</v>
      </c>
      <c r="I217" s="1">
        <f>'Input Data'!I231</f>
        <v>0</v>
      </c>
      <c r="J217" s="1">
        <f t="shared" si="6"/>
        <v>81.3</v>
      </c>
      <c r="K217" s="6">
        <f>J217*'Input Data'!AF231</f>
        <v>4.0650000000000004</v>
      </c>
      <c r="L217" s="6">
        <f>J217*'Input Data'!AG231</f>
        <v>0</v>
      </c>
      <c r="M217" s="6">
        <f t="shared" si="7"/>
        <v>85.364999999999995</v>
      </c>
    </row>
    <row r="218" spans="1:13" x14ac:dyDescent="0.2">
      <c r="A218" s="1" t="str">
        <f>'Input Data'!B232</f>
        <v>SPRUCE VALLEY</v>
      </c>
      <c r="B218" s="1" t="str">
        <f>'Input Data'!AH232</f>
        <v>194057A TWP RD 683</v>
      </c>
      <c r="C218" s="1" t="str">
        <f>'Input Data'!C232</f>
        <v>AB</v>
      </c>
      <c r="D218" s="1" t="str">
        <f>'Input Data'!D232</f>
        <v>UNBRAND DEF</v>
      </c>
      <c r="E218" s="1">
        <f>'Input Data'!T232</f>
        <v>113</v>
      </c>
      <c r="F218" s="1">
        <f>'Input Data'!F232</f>
        <v>0</v>
      </c>
      <c r="G218" s="1">
        <f>'Input Data'!G232</f>
        <v>0</v>
      </c>
      <c r="H218" s="1">
        <f>'Input Data'!H232</f>
        <v>0</v>
      </c>
      <c r="I218" s="1">
        <f>'Input Data'!I232</f>
        <v>0</v>
      </c>
      <c r="J218" s="1">
        <f t="shared" si="6"/>
        <v>113</v>
      </c>
      <c r="K218" s="6">
        <f>J218*'Input Data'!AF232</f>
        <v>5.65</v>
      </c>
      <c r="L218" s="6">
        <f>J218*'Input Data'!AG232</f>
        <v>0</v>
      </c>
      <c r="M218" s="6">
        <f t="shared" si="7"/>
        <v>118.65</v>
      </c>
    </row>
    <row r="219" spans="1:13" x14ac:dyDescent="0.2">
      <c r="A219" s="1" t="str">
        <f>'Input Data'!B233</f>
        <v>STRATHMORE</v>
      </c>
      <c r="B219" s="1" t="str">
        <f>'Input Data'!AH233</f>
        <v>436 RIDGE RD</v>
      </c>
      <c r="C219" s="1" t="str">
        <f>'Input Data'!C233</f>
        <v>AB</v>
      </c>
      <c r="D219" s="1" t="str">
        <f>'Input Data'!D233</f>
        <v>DIESEL LS</v>
      </c>
      <c r="E219" s="1">
        <f>'Input Data'!T233</f>
        <v>108.9</v>
      </c>
      <c r="F219" s="1">
        <f>'Input Data'!F233</f>
        <v>4</v>
      </c>
      <c r="G219" s="1">
        <f>'Input Data'!G233</f>
        <v>13</v>
      </c>
      <c r="H219" s="1">
        <f>'Input Data'!H233</f>
        <v>0</v>
      </c>
      <c r="I219" s="1">
        <f>'Input Data'!I233</f>
        <v>0</v>
      </c>
      <c r="J219" s="1">
        <f t="shared" si="6"/>
        <v>125.9</v>
      </c>
      <c r="K219" s="6">
        <f>J219*'Input Data'!AF233</f>
        <v>6.2950000000000008</v>
      </c>
      <c r="L219" s="6">
        <f>J219*'Input Data'!AG233</f>
        <v>0</v>
      </c>
      <c r="M219" s="6">
        <f t="shared" si="7"/>
        <v>132.19499999999999</v>
      </c>
    </row>
    <row r="220" spans="1:13" x14ac:dyDescent="0.2">
      <c r="A220" s="1" t="str">
        <f>'Input Data'!B234</f>
        <v>STRATHMORE</v>
      </c>
      <c r="B220" s="1" t="str">
        <f>'Input Data'!AH234</f>
        <v>436 RIDGE RD</v>
      </c>
      <c r="C220" s="1" t="str">
        <f>'Input Data'!C234</f>
        <v>AB</v>
      </c>
      <c r="D220" s="1" t="str">
        <f>'Input Data'!D234</f>
        <v>ETH MID</v>
      </c>
      <c r="E220" s="1">
        <f>'Input Data'!T234</f>
        <v>104.7</v>
      </c>
      <c r="F220" s="1">
        <f>'Input Data'!F234</f>
        <v>10</v>
      </c>
      <c r="G220" s="1">
        <f>'Input Data'!G234</f>
        <v>13</v>
      </c>
      <c r="H220" s="1">
        <f>'Input Data'!H234</f>
        <v>0</v>
      </c>
      <c r="I220" s="1">
        <f>'Input Data'!I234</f>
        <v>0</v>
      </c>
      <c r="J220" s="1">
        <f t="shared" si="6"/>
        <v>127.7</v>
      </c>
      <c r="K220" s="6">
        <f>J220*'Input Data'!AF234</f>
        <v>6.3850000000000007</v>
      </c>
      <c r="L220" s="6">
        <f>J220*'Input Data'!AG234</f>
        <v>0</v>
      </c>
      <c r="M220" s="6">
        <f t="shared" si="7"/>
        <v>134.08500000000001</v>
      </c>
    </row>
    <row r="221" spans="1:13" x14ac:dyDescent="0.2">
      <c r="A221" s="1" t="str">
        <f>'Input Data'!B235</f>
        <v>STRATHMORE</v>
      </c>
      <c r="B221" s="1" t="str">
        <f>'Input Data'!AH235</f>
        <v>436 RIDGE RD</v>
      </c>
      <c r="C221" s="1" t="str">
        <f>'Input Data'!C235</f>
        <v>AB</v>
      </c>
      <c r="D221" s="1" t="str">
        <f>'Input Data'!D235</f>
        <v>ETHANOL REG</v>
      </c>
      <c r="E221" s="1">
        <f>'Input Data'!T235</f>
        <v>96.5</v>
      </c>
      <c r="F221" s="1">
        <f>'Input Data'!F235</f>
        <v>10</v>
      </c>
      <c r="G221" s="1">
        <f>'Input Data'!G235</f>
        <v>13</v>
      </c>
      <c r="H221" s="1">
        <f>'Input Data'!H235</f>
        <v>0</v>
      </c>
      <c r="I221" s="1">
        <f>'Input Data'!I235</f>
        <v>0</v>
      </c>
      <c r="J221" s="1">
        <f t="shared" si="6"/>
        <v>119.5</v>
      </c>
      <c r="K221" s="6">
        <f>J221*'Input Data'!AF235</f>
        <v>5.9750000000000005</v>
      </c>
      <c r="L221" s="6">
        <f>J221*'Input Data'!AG235</f>
        <v>0</v>
      </c>
      <c r="M221" s="6">
        <f t="shared" si="7"/>
        <v>125.47499999999999</v>
      </c>
    </row>
    <row r="222" spans="1:13" x14ac:dyDescent="0.2">
      <c r="A222" s="1" t="str">
        <f>'Input Data'!B236</f>
        <v>STRATHMORE</v>
      </c>
      <c r="B222" s="1" t="str">
        <f>'Input Data'!AH236</f>
        <v>436 RIDGE RD</v>
      </c>
      <c r="C222" s="1" t="str">
        <f>'Input Data'!C236</f>
        <v>AB</v>
      </c>
      <c r="D222" s="1" t="str">
        <f>'Input Data'!D236</f>
        <v>MID</v>
      </c>
      <c r="E222" s="1">
        <f>'Input Data'!T236</f>
        <v>115.7</v>
      </c>
      <c r="F222" s="1">
        <f>'Input Data'!F236</f>
        <v>10</v>
      </c>
      <c r="G222" s="1">
        <f>'Input Data'!G236</f>
        <v>13</v>
      </c>
      <c r="H222" s="1">
        <f>'Input Data'!H236</f>
        <v>0</v>
      </c>
      <c r="I222" s="1">
        <f>'Input Data'!I236</f>
        <v>0</v>
      </c>
      <c r="J222" s="1">
        <f t="shared" si="6"/>
        <v>138.69999999999999</v>
      </c>
      <c r="K222" s="6">
        <f>J222*'Input Data'!AF236</f>
        <v>6.9349999999999996</v>
      </c>
      <c r="L222" s="6">
        <f>J222*'Input Data'!AG236</f>
        <v>0</v>
      </c>
      <c r="M222" s="6">
        <f t="shared" si="7"/>
        <v>145.63499999999999</v>
      </c>
    </row>
    <row r="223" spans="1:13" x14ac:dyDescent="0.2">
      <c r="A223" s="1" t="str">
        <f>'Input Data'!B237</f>
        <v>STRATHMORE</v>
      </c>
      <c r="B223" s="1" t="str">
        <f>'Input Data'!AH237</f>
        <v>436 RIDGE RD</v>
      </c>
      <c r="C223" s="1" t="str">
        <f>'Input Data'!C237</f>
        <v>AB</v>
      </c>
      <c r="D223" s="1" t="str">
        <f>'Input Data'!D237</f>
        <v>PREMIUM</v>
      </c>
      <c r="E223" s="1">
        <f>'Input Data'!T237</f>
        <v>118.2</v>
      </c>
      <c r="F223" s="1">
        <f>'Input Data'!F237</f>
        <v>10</v>
      </c>
      <c r="G223" s="1">
        <f>'Input Data'!G237</f>
        <v>13</v>
      </c>
      <c r="H223" s="1">
        <f>'Input Data'!H237</f>
        <v>0</v>
      </c>
      <c r="I223" s="1">
        <f>'Input Data'!I237</f>
        <v>0</v>
      </c>
      <c r="J223" s="1">
        <f t="shared" si="6"/>
        <v>141.19999999999999</v>
      </c>
      <c r="K223" s="6">
        <f>J223*'Input Data'!AF237</f>
        <v>7.06</v>
      </c>
      <c r="L223" s="6">
        <f>J223*'Input Data'!AG237</f>
        <v>0</v>
      </c>
      <c r="M223" s="6">
        <f t="shared" si="7"/>
        <v>148.26</v>
      </c>
    </row>
    <row r="224" spans="1:13" x14ac:dyDescent="0.2">
      <c r="A224" s="1" t="str">
        <f>'Input Data'!B238</f>
        <v>STRATHMORE</v>
      </c>
      <c r="B224" s="1" t="str">
        <f>'Input Data'!AH238</f>
        <v>436 RIDGE RD</v>
      </c>
      <c r="C224" s="1" t="str">
        <f>'Input Data'!C238</f>
        <v>AB</v>
      </c>
      <c r="D224" s="1" t="str">
        <f>'Input Data'!D238</f>
        <v>REGULAR</v>
      </c>
      <c r="E224" s="1">
        <f>'Input Data'!T238</f>
        <v>102.2</v>
      </c>
      <c r="F224" s="1">
        <f>'Input Data'!F238</f>
        <v>10</v>
      </c>
      <c r="G224" s="1">
        <f>'Input Data'!G238</f>
        <v>13</v>
      </c>
      <c r="H224" s="1">
        <f>'Input Data'!H238</f>
        <v>0</v>
      </c>
      <c r="I224" s="1">
        <f>'Input Data'!I238</f>
        <v>0</v>
      </c>
      <c r="J224" s="1">
        <f t="shared" si="6"/>
        <v>125.2</v>
      </c>
      <c r="K224" s="6">
        <f>J224*'Input Data'!AF238</f>
        <v>6.2600000000000007</v>
      </c>
      <c r="L224" s="6">
        <f>J224*'Input Data'!AG238</f>
        <v>0</v>
      </c>
      <c r="M224" s="6">
        <f t="shared" si="7"/>
        <v>131.46</v>
      </c>
    </row>
    <row r="225" spans="1:13" x14ac:dyDescent="0.2">
      <c r="A225" s="1" t="str">
        <f>'Input Data'!B239</f>
        <v>STRATHMORE</v>
      </c>
      <c r="B225" s="1" t="str">
        <f>'Input Data'!AH239</f>
        <v>436 RIDGE RD</v>
      </c>
      <c r="C225" s="1" t="str">
        <f>'Input Data'!C239</f>
        <v>AB</v>
      </c>
      <c r="D225" s="1" t="str">
        <f>'Input Data'!D239</f>
        <v>UNBRAND DEF</v>
      </c>
      <c r="E225" s="1">
        <f>'Input Data'!T239</f>
        <v>127.2</v>
      </c>
      <c r="F225" s="1">
        <f>'Input Data'!F239</f>
        <v>0</v>
      </c>
      <c r="G225" s="1">
        <f>'Input Data'!G239</f>
        <v>0</v>
      </c>
      <c r="H225" s="1">
        <f>'Input Data'!H239</f>
        <v>0</v>
      </c>
      <c r="I225" s="1">
        <f>'Input Data'!I239</f>
        <v>0</v>
      </c>
      <c r="J225" s="1">
        <f t="shared" si="6"/>
        <v>127.2</v>
      </c>
      <c r="K225" s="6">
        <f>J225*'Input Data'!AF239</f>
        <v>6.36</v>
      </c>
      <c r="L225" s="6">
        <f>J225*'Input Data'!AG239</f>
        <v>0</v>
      </c>
      <c r="M225" s="6">
        <f t="shared" si="7"/>
        <v>133.56</v>
      </c>
    </row>
    <row r="226" spans="1:13" x14ac:dyDescent="0.2">
      <c r="A226" s="1" t="str">
        <f>'Input Data'!B240</f>
        <v>VERMILLION</v>
      </c>
      <c r="B226" s="1" t="str">
        <f>'Input Data'!AH240</f>
        <v>4403 52 ST</v>
      </c>
      <c r="C226" s="1" t="str">
        <f>'Input Data'!C240</f>
        <v>AB</v>
      </c>
      <c r="D226" s="1" t="str">
        <f>'Input Data'!D240</f>
        <v>D LS DYED</v>
      </c>
      <c r="E226" s="1">
        <f>'Input Data'!T240</f>
        <v>105.2</v>
      </c>
      <c r="F226" s="1">
        <f>'Input Data'!F240</f>
        <v>4</v>
      </c>
      <c r="G226" s="1">
        <f>'Input Data'!G240</f>
        <v>4</v>
      </c>
      <c r="H226" s="1">
        <f>'Input Data'!H240</f>
        <v>0</v>
      </c>
      <c r="I226" s="1">
        <f>'Input Data'!I240</f>
        <v>0</v>
      </c>
      <c r="J226" s="1">
        <f t="shared" si="6"/>
        <v>113.2</v>
      </c>
      <c r="K226" s="6">
        <f>J226*'Input Data'!AF240</f>
        <v>5.66</v>
      </c>
      <c r="L226" s="6">
        <f>J226*'Input Data'!AG240</f>
        <v>0</v>
      </c>
      <c r="M226" s="6">
        <f t="shared" si="7"/>
        <v>118.86</v>
      </c>
    </row>
    <row r="227" spans="1:13" x14ac:dyDescent="0.2">
      <c r="A227" s="1" t="str">
        <f>'Input Data'!B241</f>
        <v>VERMILLION</v>
      </c>
      <c r="B227" s="1" t="str">
        <f>'Input Data'!AH241</f>
        <v>4403 52 ST</v>
      </c>
      <c r="C227" s="1" t="str">
        <f>'Input Data'!C241</f>
        <v>AB</v>
      </c>
      <c r="D227" s="1" t="str">
        <f>'Input Data'!D241</f>
        <v>DIESEL LS</v>
      </c>
      <c r="E227" s="1">
        <f>'Input Data'!T241</f>
        <v>105.2</v>
      </c>
      <c r="F227" s="1">
        <f>'Input Data'!F241</f>
        <v>4</v>
      </c>
      <c r="G227" s="1">
        <f>'Input Data'!G241</f>
        <v>13</v>
      </c>
      <c r="H227" s="1">
        <f>'Input Data'!H241</f>
        <v>0</v>
      </c>
      <c r="I227" s="1">
        <f>'Input Data'!I241</f>
        <v>0</v>
      </c>
      <c r="J227" s="1">
        <f t="shared" si="6"/>
        <v>122.2</v>
      </c>
      <c r="K227" s="6">
        <f>J227*'Input Data'!AF241</f>
        <v>6.11</v>
      </c>
      <c r="L227" s="6">
        <f>J227*'Input Data'!AG241</f>
        <v>0</v>
      </c>
      <c r="M227" s="6">
        <f t="shared" si="7"/>
        <v>128.31</v>
      </c>
    </row>
    <row r="228" spans="1:13" x14ac:dyDescent="0.2">
      <c r="A228" s="1" t="str">
        <f>'Input Data'!B242</f>
        <v>VERMILLION</v>
      </c>
      <c r="B228" s="1" t="str">
        <f>'Input Data'!AH242</f>
        <v>4403 52 ST</v>
      </c>
      <c r="C228" s="1" t="str">
        <f>'Input Data'!C242</f>
        <v>AB</v>
      </c>
      <c r="D228" s="1" t="str">
        <f>'Input Data'!D242</f>
        <v>ETH REG DYE</v>
      </c>
      <c r="E228" s="1">
        <f>'Input Data'!T242</f>
        <v>94.4</v>
      </c>
      <c r="F228" s="1">
        <f>'Input Data'!F242</f>
        <v>10</v>
      </c>
      <c r="G228" s="1">
        <f>'Input Data'!G242</f>
        <v>4</v>
      </c>
      <c r="H228" s="1">
        <f>'Input Data'!H242</f>
        <v>0</v>
      </c>
      <c r="I228" s="1">
        <f>'Input Data'!I242</f>
        <v>0</v>
      </c>
      <c r="J228" s="1">
        <f t="shared" si="6"/>
        <v>108.4</v>
      </c>
      <c r="K228" s="6">
        <f>J228*'Input Data'!AF242</f>
        <v>5.4200000000000008</v>
      </c>
      <c r="L228" s="6">
        <f>J228*'Input Data'!AG242</f>
        <v>0</v>
      </c>
      <c r="M228" s="6">
        <f t="shared" si="7"/>
        <v>113.82000000000001</v>
      </c>
    </row>
    <row r="229" spans="1:13" x14ac:dyDescent="0.2">
      <c r="A229" s="1" t="str">
        <f>'Input Data'!B243</f>
        <v>VERMILLION</v>
      </c>
      <c r="B229" s="1" t="str">
        <f>'Input Data'!AH243</f>
        <v>4403 52 ST</v>
      </c>
      <c r="C229" s="1" t="str">
        <f>'Input Data'!C243</f>
        <v>AB</v>
      </c>
      <c r="D229" s="1" t="str">
        <f>'Input Data'!D243</f>
        <v>ETHANOL REG</v>
      </c>
      <c r="E229" s="1">
        <f>'Input Data'!T243</f>
        <v>94.4</v>
      </c>
      <c r="F229" s="1">
        <f>'Input Data'!F243</f>
        <v>10</v>
      </c>
      <c r="G229" s="1">
        <f>'Input Data'!G243</f>
        <v>13</v>
      </c>
      <c r="H229" s="1">
        <f>'Input Data'!H243</f>
        <v>0</v>
      </c>
      <c r="I229" s="1">
        <f>'Input Data'!I243</f>
        <v>0</v>
      </c>
      <c r="J229" s="1">
        <f t="shared" si="6"/>
        <v>117.4</v>
      </c>
      <c r="K229" s="6">
        <f>J229*'Input Data'!AF243</f>
        <v>5.870000000000001</v>
      </c>
      <c r="L229" s="6">
        <f>J229*'Input Data'!AG243</f>
        <v>0</v>
      </c>
      <c r="M229" s="6">
        <f t="shared" si="7"/>
        <v>123.27000000000001</v>
      </c>
    </row>
    <row r="230" spans="1:13" x14ac:dyDescent="0.2">
      <c r="A230" s="1" t="str">
        <f>'Input Data'!B244</f>
        <v>VIKING</v>
      </c>
      <c r="B230" s="1" t="str">
        <f>'Input Data'!AH244</f>
        <v>HWY 14 &amp; 36</v>
      </c>
      <c r="C230" s="1" t="str">
        <f>'Input Data'!C244</f>
        <v>AB</v>
      </c>
      <c r="D230" s="1" t="str">
        <f>'Input Data'!D244</f>
        <v>D LS DYED</v>
      </c>
      <c r="E230" s="1">
        <f>'Input Data'!T244</f>
        <v>107.4</v>
      </c>
      <c r="F230" s="1">
        <f>'Input Data'!F244</f>
        <v>4</v>
      </c>
      <c r="G230" s="1">
        <f>'Input Data'!G244</f>
        <v>4</v>
      </c>
      <c r="H230" s="1">
        <f>'Input Data'!H244</f>
        <v>0</v>
      </c>
      <c r="I230" s="1">
        <f>'Input Data'!I244</f>
        <v>0</v>
      </c>
      <c r="J230" s="1">
        <f t="shared" si="6"/>
        <v>115.4</v>
      </c>
      <c r="K230" s="6">
        <f>J230*'Input Data'!AF244</f>
        <v>5.7700000000000005</v>
      </c>
      <c r="L230" s="6">
        <f>J230*'Input Data'!AG244</f>
        <v>0</v>
      </c>
      <c r="M230" s="6">
        <f t="shared" si="7"/>
        <v>121.17</v>
      </c>
    </row>
    <row r="231" spans="1:13" x14ac:dyDescent="0.2">
      <c r="A231" s="1" t="str">
        <f>'Input Data'!B245</f>
        <v>VIKING</v>
      </c>
      <c r="B231" s="1" t="str">
        <f>'Input Data'!AH245</f>
        <v>HWY 14 &amp; 36</v>
      </c>
      <c r="C231" s="1" t="str">
        <f>'Input Data'!C245</f>
        <v>AB</v>
      </c>
      <c r="D231" s="1" t="str">
        <f>'Input Data'!D245</f>
        <v>DIESEL LS</v>
      </c>
      <c r="E231" s="1">
        <f>'Input Data'!T245</f>
        <v>107.4</v>
      </c>
      <c r="F231" s="1">
        <f>'Input Data'!F245</f>
        <v>4</v>
      </c>
      <c r="G231" s="1">
        <f>'Input Data'!G245</f>
        <v>13</v>
      </c>
      <c r="H231" s="1">
        <f>'Input Data'!H245</f>
        <v>0</v>
      </c>
      <c r="I231" s="1">
        <f>'Input Data'!I245</f>
        <v>0</v>
      </c>
      <c r="J231" s="1">
        <f t="shared" si="6"/>
        <v>124.4</v>
      </c>
      <c r="K231" s="6">
        <f>J231*'Input Data'!AF245</f>
        <v>6.2200000000000006</v>
      </c>
      <c r="L231" s="6">
        <f>J231*'Input Data'!AG245</f>
        <v>0</v>
      </c>
      <c r="M231" s="6">
        <f t="shared" si="7"/>
        <v>130.62</v>
      </c>
    </row>
    <row r="232" spans="1:13" x14ac:dyDescent="0.2">
      <c r="A232" s="1" t="str">
        <f>'Input Data'!B246</f>
        <v>VIKING</v>
      </c>
      <c r="B232" s="1" t="str">
        <f>'Input Data'!AH246</f>
        <v>HWY 14 &amp; 36</v>
      </c>
      <c r="C232" s="1" t="str">
        <f>'Input Data'!C246</f>
        <v>AB</v>
      </c>
      <c r="D232" s="1" t="str">
        <f>'Input Data'!D246</f>
        <v>ETHANOL REG</v>
      </c>
      <c r="E232" s="1">
        <f>'Input Data'!T246</f>
        <v>95.8</v>
      </c>
      <c r="F232" s="1">
        <f>'Input Data'!F246</f>
        <v>10</v>
      </c>
      <c r="G232" s="1">
        <f>'Input Data'!G246</f>
        <v>13</v>
      </c>
      <c r="H232" s="1">
        <f>'Input Data'!H246</f>
        <v>0</v>
      </c>
      <c r="I232" s="1">
        <f>'Input Data'!I246</f>
        <v>0</v>
      </c>
      <c r="J232" s="1">
        <f t="shared" si="6"/>
        <v>118.8</v>
      </c>
      <c r="K232" s="6">
        <f>J232*'Input Data'!AF246</f>
        <v>5.94</v>
      </c>
      <c r="L232" s="6">
        <f>J232*'Input Data'!AG246</f>
        <v>0</v>
      </c>
      <c r="M232" s="6">
        <f t="shared" si="7"/>
        <v>124.74</v>
      </c>
    </row>
    <row r="233" spans="1:13" x14ac:dyDescent="0.2">
      <c r="A233" s="1" t="str">
        <f>'Input Data'!B247</f>
        <v>WHEATLAND COUNTY</v>
      </c>
      <c r="B233" s="1" t="str">
        <f>'Input Data'!AH247</f>
        <v>5 DURUM DRIVE</v>
      </c>
      <c r="C233" s="1" t="str">
        <f>'Input Data'!C247</f>
        <v>AB</v>
      </c>
      <c r="D233" s="1" t="str">
        <f>'Input Data'!D247</f>
        <v>DIESEL LS</v>
      </c>
      <c r="E233" s="1">
        <f>'Input Data'!T247</f>
        <v>109</v>
      </c>
      <c r="F233" s="1">
        <f>'Input Data'!F247</f>
        <v>4</v>
      </c>
      <c r="G233" s="1">
        <f>'Input Data'!G247</f>
        <v>13</v>
      </c>
      <c r="H233" s="1">
        <f>'Input Data'!H247</f>
        <v>0</v>
      </c>
      <c r="I233" s="1">
        <f>'Input Data'!I247</f>
        <v>0</v>
      </c>
      <c r="J233" s="1">
        <f t="shared" si="6"/>
        <v>126</v>
      </c>
      <c r="K233" s="6">
        <f>J233*'Input Data'!AF247</f>
        <v>6.3000000000000007</v>
      </c>
      <c r="L233" s="6">
        <f>J233*'Input Data'!AG247</f>
        <v>0</v>
      </c>
      <c r="M233" s="6">
        <f t="shared" si="7"/>
        <v>132.30000000000001</v>
      </c>
    </row>
    <row r="234" spans="1:13" x14ac:dyDescent="0.2">
      <c r="A234" s="1" t="str">
        <f>'Input Data'!B248</f>
        <v>WHEATLAND COUNTY</v>
      </c>
      <c r="B234" s="1" t="str">
        <f>'Input Data'!AH248</f>
        <v>5 DURUM DRIVE</v>
      </c>
      <c r="C234" s="1" t="str">
        <f>'Input Data'!C248</f>
        <v>AB</v>
      </c>
      <c r="D234" s="1" t="str">
        <f>'Input Data'!D248</f>
        <v>ETH MID</v>
      </c>
      <c r="E234" s="1">
        <f>'Input Data'!T248</f>
        <v>108.6</v>
      </c>
      <c r="F234" s="1">
        <f>'Input Data'!F248</f>
        <v>10</v>
      </c>
      <c r="G234" s="1">
        <f>'Input Data'!G248</f>
        <v>13</v>
      </c>
      <c r="H234" s="1">
        <f>'Input Data'!H248</f>
        <v>0</v>
      </c>
      <c r="I234" s="1">
        <f>'Input Data'!I248</f>
        <v>0</v>
      </c>
      <c r="J234" s="1">
        <f t="shared" si="6"/>
        <v>131.6</v>
      </c>
      <c r="K234" s="6">
        <f>J234*'Input Data'!AF248</f>
        <v>6.58</v>
      </c>
      <c r="L234" s="6">
        <f>J234*'Input Data'!AG248</f>
        <v>0</v>
      </c>
      <c r="M234" s="6">
        <f t="shared" si="7"/>
        <v>138.18</v>
      </c>
    </row>
    <row r="235" spans="1:13" x14ac:dyDescent="0.2">
      <c r="A235" s="1" t="str">
        <f>'Input Data'!B249</f>
        <v>WHEATLAND COUNTY</v>
      </c>
      <c r="B235" s="1" t="str">
        <f>'Input Data'!AH249</f>
        <v>5 DURUM DRIVE</v>
      </c>
      <c r="C235" s="1" t="str">
        <f>'Input Data'!C249</f>
        <v>AB</v>
      </c>
      <c r="D235" s="1" t="str">
        <f>'Input Data'!D249</f>
        <v>ETHANOL REG</v>
      </c>
      <c r="E235" s="1">
        <f>'Input Data'!T249</f>
        <v>101.9</v>
      </c>
      <c r="F235" s="1">
        <f>'Input Data'!F249</f>
        <v>10</v>
      </c>
      <c r="G235" s="1">
        <f>'Input Data'!G249</f>
        <v>13</v>
      </c>
      <c r="H235" s="1">
        <f>'Input Data'!H249</f>
        <v>0</v>
      </c>
      <c r="I235" s="1">
        <f>'Input Data'!I249</f>
        <v>0</v>
      </c>
      <c r="J235" s="1">
        <f t="shared" si="6"/>
        <v>124.9</v>
      </c>
      <c r="K235" s="6">
        <f>J235*'Input Data'!AF249</f>
        <v>6.245000000000001</v>
      </c>
      <c r="L235" s="6">
        <f>J235*'Input Data'!AG249</f>
        <v>0</v>
      </c>
      <c r="M235" s="6">
        <f t="shared" si="7"/>
        <v>131.14500000000001</v>
      </c>
    </row>
    <row r="236" spans="1:13" x14ac:dyDescent="0.2">
      <c r="A236" s="1" t="str">
        <f>'Input Data'!B250</f>
        <v>WHEATLAND COUNTY</v>
      </c>
      <c r="B236" s="1" t="str">
        <f>'Input Data'!AH250</f>
        <v>5 DURUM DRIVE</v>
      </c>
      <c r="C236" s="1" t="str">
        <f>'Input Data'!C250</f>
        <v>AB</v>
      </c>
      <c r="D236" s="1" t="str">
        <f>'Input Data'!D250</f>
        <v>UNBRAND DEF</v>
      </c>
      <c r="E236" s="1">
        <f>'Input Data'!T250</f>
        <v>116.8</v>
      </c>
      <c r="F236" s="1">
        <f>'Input Data'!F250</f>
        <v>0</v>
      </c>
      <c r="G236" s="1">
        <f>'Input Data'!G250</f>
        <v>0</v>
      </c>
      <c r="H236" s="1">
        <f>'Input Data'!H250</f>
        <v>0</v>
      </c>
      <c r="I236" s="1">
        <f>'Input Data'!I250</f>
        <v>0</v>
      </c>
      <c r="J236" s="1">
        <f t="shared" si="6"/>
        <v>116.8</v>
      </c>
      <c r="K236" s="6">
        <f>J236*'Input Data'!AF250</f>
        <v>5.84</v>
      </c>
      <c r="L236" s="6">
        <f>J236*'Input Data'!AG250</f>
        <v>0</v>
      </c>
      <c r="M236" s="6">
        <f t="shared" si="7"/>
        <v>122.64</v>
      </c>
    </row>
    <row r="237" spans="1:13" x14ac:dyDescent="0.2">
      <c r="A237" s="1" t="str">
        <f>'Input Data'!B251</f>
        <v>WHITECOURT</v>
      </c>
      <c r="B237" s="1" t="str">
        <f>'Input Data'!AH251</f>
        <v>JCT HWY 43 &amp; 32</v>
      </c>
      <c r="C237" s="1" t="str">
        <f>'Input Data'!C251</f>
        <v>AB</v>
      </c>
      <c r="D237" s="1" t="str">
        <f>'Input Data'!D251</f>
        <v>DIESEL LS</v>
      </c>
      <c r="E237" s="1">
        <f>'Input Data'!T251</f>
        <v>106</v>
      </c>
      <c r="F237" s="1">
        <f>'Input Data'!F251</f>
        <v>4</v>
      </c>
      <c r="G237" s="1">
        <f>'Input Data'!G251</f>
        <v>13</v>
      </c>
      <c r="H237" s="1">
        <f>'Input Data'!H251</f>
        <v>0</v>
      </c>
      <c r="I237" s="1">
        <f>'Input Data'!I251</f>
        <v>0</v>
      </c>
      <c r="J237" s="1">
        <f t="shared" si="6"/>
        <v>123</v>
      </c>
      <c r="K237" s="6">
        <f>J237*'Input Data'!AF251</f>
        <v>6.15</v>
      </c>
      <c r="L237" s="6">
        <f>J237*'Input Data'!AG251</f>
        <v>0</v>
      </c>
      <c r="M237" s="6">
        <f t="shared" si="7"/>
        <v>129.15</v>
      </c>
    </row>
    <row r="238" spans="1:13" x14ac:dyDescent="0.2">
      <c r="A238" s="1" t="str">
        <f>'Input Data'!B252</f>
        <v>WHITECOURT</v>
      </c>
      <c r="B238" s="1" t="str">
        <f>'Input Data'!AH252</f>
        <v>JCT HWY 43 &amp; 32</v>
      </c>
      <c r="C238" s="1" t="str">
        <f>'Input Data'!C252</f>
        <v>AB</v>
      </c>
      <c r="D238" s="1" t="str">
        <f>'Input Data'!D252</f>
        <v>ETH MID</v>
      </c>
      <c r="E238" s="1">
        <f>'Input Data'!T252</f>
        <v>98.9</v>
      </c>
      <c r="F238" s="1">
        <f>'Input Data'!F252</f>
        <v>10</v>
      </c>
      <c r="G238" s="1">
        <f>'Input Data'!G252</f>
        <v>13</v>
      </c>
      <c r="H238" s="1">
        <f>'Input Data'!H252</f>
        <v>0</v>
      </c>
      <c r="I238" s="1">
        <f>'Input Data'!I252</f>
        <v>0</v>
      </c>
      <c r="J238" s="1">
        <f t="shared" si="6"/>
        <v>121.9</v>
      </c>
      <c r="K238" s="6">
        <f>J238*'Input Data'!AF252</f>
        <v>6.0950000000000006</v>
      </c>
      <c r="L238" s="6">
        <f>J238*'Input Data'!AG252</f>
        <v>0</v>
      </c>
      <c r="M238" s="6">
        <f t="shared" si="7"/>
        <v>127.995</v>
      </c>
    </row>
    <row r="239" spans="1:13" x14ac:dyDescent="0.2">
      <c r="A239" s="1" t="str">
        <f>'Input Data'!B253</f>
        <v>WHITECOURT</v>
      </c>
      <c r="B239" s="1" t="str">
        <f>'Input Data'!AH253</f>
        <v>JCT HWY 43 &amp; 32</v>
      </c>
      <c r="C239" s="1" t="str">
        <f>'Input Data'!C253</f>
        <v>AB</v>
      </c>
      <c r="D239" s="1" t="str">
        <f>'Input Data'!D253</f>
        <v>ETH REG DYE</v>
      </c>
      <c r="E239" s="1">
        <f>'Input Data'!T253</f>
        <v>94.4</v>
      </c>
      <c r="F239" s="1">
        <f>'Input Data'!F253</f>
        <v>10</v>
      </c>
      <c r="G239" s="1">
        <f>'Input Data'!G253</f>
        <v>4</v>
      </c>
      <c r="H239" s="1">
        <f>'Input Data'!H253</f>
        <v>0</v>
      </c>
      <c r="I239" s="1">
        <f>'Input Data'!I253</f>
        <v>0</v>
      </c>
      <c r="J239" s="1">
        <f t="shared" si="6"/>
        <v>108.4</v>
      </c>
      <c r="K239" s="6">
        <f>J239*'Input Data'!AF253</f>
        <v>5.4200000000000008</v>
      </c>
      <c r="L239" s="6">
        <f>J239*'Input Data'!AG253</f>
        <v>0</v>
      </c>
      <c r="M239" s="6">
        <f t="shared" si="7"/>
        <v>113.82000000000001</v>
      </c>
    </row>
    <row r="240" spans="1:13" x14ac:dyDescent="0.2">
      <c r="A240" s="1" t="str">
        <f>'Input Data'!B254</f>
        <v>WHITECOURT</v>
      </c>
      <c r="B240" s="1" t="str">
        <f>'Input Data'!AH254</f>
        <v>JCT HWY 43 &amp; 32</v>
      </c>
      <c r="C240" s="1" t="str">
        <f>'Input Data'!C254</f>
        <v>AB</v>
      </c>
      <c r="D240" s="1" t="str">
        <f>'Input Data'!D254</f>
        <v>ETHANOL REG</v>
      </c>
      <c r="E240" s="1">
        <f>'Input Data'!T254</f>
        <v>94.4</v>
      </c>
      <c r="F240" s="1">
        <f>'Input Data'!F254</f>
        <v>10</v>
      </c>
      <c r="G240" s="1">
        <f>'Input Data'!G254</f>
        <v>13</v>
      </c>
      <c r="H240" s="1">
        <f>'Input Data'!H254</f>
        <v>0</v>
      </c>
      <c r="I240" s="1">
        <f>'Input Data'!I254</f>
        <v>0</v>
      </c>
      <c r="J240" s="1">
        <f t="shared" si="6"/>
        <v>117.4</v>
      </c>
      <c r="K240" s="6">
        <f>J240*'Input Data'!AF254</f>
        <v>5.870000000000001</v>
      </c>
      <c r="L240" s="6">
        <f>J240*'Input Data'!AG254</f>
        <v>0</v>
      </c>
      <c r="M240" s="6">
        <f t="shared" si="7"/>
        <v>123.27000000000001</v>
      </c>
    </row>
    <row r="241" spans="1:13" x14ac:dyDescent="0.2">
      <c r="A241" s="1" t="str">
        <f>'Input Data'!B255</f>
        <v>WHITECOURT</v>
      </c>
      <c r="B241" s="1" t="str">
        <f>'Input Data'!AH255</f>
        <v>JCT HWY 43 &amp; 32</v>
      </c>
      <c r="C241" s="1" t="str">
        <f>'Input Data'!C255</f>
        <v>AB</v>
      </c>
      <c r="D241" s="1" t="str">
        <f>'Input Data'!D255</f>
        <v>PREMIUM</v>
      </c>
      <c r="E241" s="1">
        <f>'Input Data'!T255</f>
        <v>114.4</v>
      </c>
      <c r="F241" s="1">
        <f>'Input Data'!F255</f>
        <v>10</v>
      </c>
      <c r="G241" s="1">
        <f>'Input Data'!G255</f>
        <v>13</v>
      </c>
      <c r="H241" s="1">
        <f>'Input Data'!H255</f>
        <v>0</v>
      </c>
      <c r="I241" s="1">
        <f>'Input Data'!I255</f>
        <v>0</v>
      </c>
      <c r="J241" s="1">
        <f t="shared" si="6"/>
        <v>137.4</v>
      </c>
      <c r="K241" s="6">
        <f>J241*'Input Data'!AF255</f>
        <v>6.870000000000001</v>
      </c>
      <c r="L241" s="6">
        <f>J241*'Input Data'!AG255</f>
        <v>0</v>
      </c>
      <c r="M241" s="6">
        <f t="shared" si="7"/>
        <v>144.27000000000001</v>
      </c>
    </row>
    <row r="242" spans="1:13" x14ac:dyDescent="0.2">
      <c r="A242" s="1" t="str">
        <f>'Input Data'!B256</f>
        <v>ABBOTSFORD</v>
      </c>
      <c r="B242" s="1" t="str">
        <f>'Input Data'!AH256</f>
        <v>30650 SOUTH FRASER WAY</v>
      </c>
      <c r="C242" s="1" t="str">
        <f>'Input Data'!C256</f>
        <v>BC</v>
      </c>
      <c r="D242" s="1" t="str">
        <f>'Input Data'!D256</f>
        <v>D LS DYED</v>
      </c>
      <c r="E242" s="1">
        <f>'Input Data'!T256</f>
        <v>124.5</v>
      </c>
      <c r="F242" s="1">
        <f>'Input Data'!F256</f>
        <v>4</v>
      </c>
      <c r="G242" s="1">
        <f>'Input Data'!G256</f>
        <v>3</v>
      </c>
      <c r="H242" s="1">
        <f>'Input Data'!H256</f>
        <v>0</v>
      </c>
      <c r="I242" s="1">
        <f>'Input Data'!I256</f>
        <v>0</v>
      </c>
      <c r="J242" s="1">
        <f t="shared" si="6"/>
        <v>131.5</v>
      </c>
      <c r="K242" s="6">
        <f>J242*'Input Data'!AF256</f>
        <v>6.5750000000000002</v>
      </c>
      <c r="L242" s="6">
        <f>J242*'Input Data'!AG256</f>
        <v>0</v>
      </c>
      <c r="M242" s="6">
        <f t="shared" si="7"/>
        <v>138.07499999999999</v>
      </c>
    </row>
    <row r="243" spans="1:13" x14ac:dyDescent="0.2">
      <c r="A243" s="1" t="str">
        <f>'Input Data'!B257</f>
        <v>ABBOTSFORD</v>
      </c>
      <c r="B243" s="1" t="str">
        <f>'Input Data'!AH257</f>
        <v>30650 SOUTH FRASER WAY</v>
      </c>
      <c r="C243" s="1" t="str">
        <f>'Input Data'!C257</f>
        <v>BC</v>
      </c>
      <c r="D243" s="1" t="str">
        <f>'Input Data'!D257</f>
        <v>DIESEL LS</v>
      </c>
      <c r="E243" s="1">
        <f>'Input Data'!T257</f>
        <v>124.5</v>
      </c>
      <c r="F243" s="1">
        <f>'Input Data'!F257</f>
        <v>4</v>
      </c>
      <c r="G243" s="1">
        <f>'Input Data'!G257</f>
        <v>15</v>
      </c>
      <c r="H243" s="1">
        <f>'Input Data'!H257</f>
        <v>0</v>
      </c>
      <c r="I243" s="1">
        <f>'Input Data'!I257</f>
        <v>0</v>
      </c>
      <c r="J243" s="1">
        <f t="shared" si="6"/>
        <v>143.5</v>
      </c>
      <c r="K243" s="6">
        <f>J243*'Input Data'!AF257</f>
        <v>7.1750000000000007</v>
      </c>
      <c r="L243" s="6">
        <f>J243*'Input Data'!AG257</f>
        <v>0</v>
      </c>
      <c r="M243" s="6">
        <f t="shared" si="7"/>
        <v>150.67500000000001</v>
      </c>
    </row>
    <row r="244" spans="1:13" x14ac:dyDescent="0.2">
      <c r="A244" s="1" t="str">
        <f>'Input Data'!B258</f>
        <v>ABBOTSFORD</v>
      </c>
      <c r="B244" s="1" t="str">
        <f>'Input Data'!AH258</f>
        <v>30650 SOUTH FRASER WAY</v>
      </c>
      <c r="C244" s="1" t="str">
        <f>'Input Data'!C258</f>
        <v>BC</v>
      </c>
      <c r="D244" s="1" t="str">
        <f>'Input Data'!D258</f>
        <v>ETHANOL REG</v>
      </c>
      <c r="E244" s="1">
        <f>'Input Data'!T258</f>
        <v>115.2</v>
      </c>
      <c r="F244" s="1">
        <f>'Input Data'!F258</f>
        <v>10</v>
      </c>
      <c r="G244" s="1">
        <f>'Input Data'!G258</f>
        <v>14.5</v>
      </c>
      <c r="H244" s="1">
        <f>'Input Data'!H258</f>
        <v>0</v>
      </c>
      <c r="I244" s="1">
        <f>'Input Data'!I258</f>
        <v>0</v>
      </c>
      <c r="J244" s="1">
        <f t="shared" si="6"/>
        <v>139.69999999999999</v>
      </c>
      <c r="K244" s="6">
        <f>J244*'Input Data'!AF258</f>
        <v>6.9849999999999994</v>
      </c>
      <c r="L244" s="6">
        <f>J244*'Input Data'!AG258</f>
        <v>0</v>
      </c>
      <c r="M244" s="6">
        <f t="shared" si="7"/>
        <v>146.685</v>
      </c>
    </row>
    <row r="245" spans="1:13" x14ac:dyDescent="0.2">
      <c r="A245" s="1" t="str">
        <f>'Input Data'!B259</f>
        <v>ABBOTSFORD</v>
      </c>
      <c r="B245" s="1" t="str">
        <f>'Input Data'!AH259</f>
        <v>30650 SOUTH FRASER WAY</v>
      </c>
      <c r="C245" s="1" t="str">
        <f>'Input Data'!C259</f>
        <v>BC</v>
      </c>
      <c r="D245" s="1" t="str">
        <f>'Input Data'!D259</f>
        <v>UNBRAND DEF</v>
      </c>
      <c r="E245" s="1">
        <f>'Input Data'!T259</f>
        <v>100.8</v>
      </c>
      <c r="F245" s="1">
        <f>'Input Data'!F259</f>
        <v>0</v>
      </c>
      <c r="G245" s="1">
        <f>'Input Data'!G259</f>
        <v>0</v>
      </c>
      <c r="H245" s="1">
        <f>'Input Data'!H259</f>
        <v>0</v>
      </c>
      <c r="I245" s="1">
        <f>'Input Data'!I259</f>
        <v>0</v>
      </c>
      <c r="J245" s="1">
        <f t="shared" si="6"/>
        <v>100.8</v>
      </c>
      <c r="K245" s="6">
        <f>J245*'Input Data'!AF259</f>
        <v>12.096</v>
      </c>
      <c r="L245" s="6">
        <f>J245*'Input Data'!AG259</f>
        <v>0</v>
      </c>
      <c r="M245" s="6">
        <f t="shared" si="7"/>
        <v>112.896</v>
      </c>
    </row>
    <row r="246" spans="1:13" x14ac:dyDescent="0.2">
      <c r="A246" s="1" t="str">
        <f>'Input Data'!B260</f>
        <v>ARMSTRONG</v>
      </c>
      <c r="B246" s="1" t="str">
        <f>'Input Data'!AH260</f>
        <v>957 OTTER LAKE CROSSING RD</v>
      </c>
      <c r="C246" s="1" t="str">
        <f>'Input Data'!C260</f>
        <v>BC</v>
      </c>
      <c r="D246" s="1" t="str">
        <f>'Input Data'!D260</f>
        <v>D LS DYED</v>
      </c>
      <c r="E246" s="1">
        <f>'Input Data'!T260</f>
        <v>125.43</v>
      </c>
      <c r="F246" s="1">
        <f>'Input Data'!F260</f>
        <v>4</v>
      </c>
      <c r="G246" s="1">
        <f>'Input Data'!G260</f>
        <v>3</v>
      </c>
      <c r="H246" s="1">
        <f>'Input Data'!H260</f>
        <v>0</v>
      </c>
      <c r="I246" s="1">
        <f>'Input Data'!I260</f>
        <v>0</v>
      </c>
      <c r="J246" s="1">
        <f t="shared" si="6"/>
        <v>132.43</v>
      </c>
      <c r="K246" s="6">
        <f>J246*'Input Data'!AF260</f>
        <v>6.6215000000000011</v>
      </c>
      <c r="L246" s="6">
        <f>J246*'Input Data'!AG260</f>
        <v>0</v>
      </c>
      <c r="M246" s="6">
        <f t="shared" si="7"/>
        <v>139.0515</v>
      </c>
    </row>
    <row r="247" spans="1:13" x14ac:dyDescent="0.2">
      <c r="A247" s="1" t="str">
        <f>'Input Data'!B261</f>
        <v>ARMSTRONG</v>
      </c>
      <c r="B247" s="1" t="str">
        <f>'Input Data'!AH261</f>
        <v>957 OTTER LAKE CROSSING RD</v>
      </c>
      <c r="C247" s="1" t="str">
        <f>'Input Data'!C261</f>
        <v>BC</v>
      </c>
      <c r="D247" s="1" t="str">
        <f>'Input Data'!D261</f>
        <v>DIESEL LS</v>
      </c>
      <c r="E247" s="1">
        <f>'Input Data'!T261</f>
        <v>125.43</v>
      </c>
      <c r="F247" s="1">
        <f>'Input Data'!F261</f>
        <v>4</v>
      </c>
      <c r="G247" s="1">
        <f>'Input Data'!G261</f>
        <v>15</v>
      </c>
      <c r="H247" s="1">
        <f>'Input Data'!H261</f>
        <v>0</v>
      </c>
      <c r="I247" s="1">
        <f>'Input Data'!I261</f>
        <v>0</v>
      </c>
      <c r="J247" s="1">
        <f t="shared" si="6"/>
        <v>144.43</v>
      </c>
      <c r="K247" s="6">
        <f>J247*'Input Data'!AF261</f>
        <v>7.2215000000000007</v>
      </c>
      <c r="L247" s="6">
        <f>J247*'Input Data'!AG261</f>
        <v>0</v>
      </c>
      <c r="M247" s="6">
        <f t="shared" si="7"/>
        <v>151.6515</v>
      </c>
    </row>
    <row r="248" spans="1:13" x14ac:dyDescent="0.2">
      <c r="A248" s="1" t="str">
        <f>'Input Data'!B262</f>
        <v>ARMSTRONG</v>
      </c>
      <c r="B248" s="1" t="str">
        <f>'Input Data'!AH262</f>
        <v>957 OTTER LAKE CROSSING RD</v>
      </c>
      <c r="C248" s="1" t="str">
        <f>'Input Data'!C262</f>
        <v>BC</v>
      </c>
      <c r="D248" s="1" t="str">
        <f>'Input Data'!D262</f>
        <v>ETH REG DYE</v>
      </c>
      <c r="E248" s="1">
        <f>'Input Data'!T262</f>
        <v>113.03</v>
      </c>
      <c r="F248" s="1">
        <f>'Input Data'!F262</f>
        <v>10</v>
      </c>
      <c r="G248" s="1">
        <f>'Input Data'!G262</f>
        <v>3</v>
      </c>
      <c r="H248" s="1">
        <f>'Input Data'!H262</f>
        <v>0</v>
      </c>
      <c r="I248" s="1">
        <f>'Input Data'!I262</f>
        <v>0</v>
      </c>
      <c r="J248" s="1">
        <f t="shared" si="6"/>
        <v>126.03</v>
      </c>
      <c r="K248" s="6">
        <f>J248*'Input Data'!AF262</f>
        <v>6.3015000000000008</v>
      </c>
      <c r="L248" s="6">
        <f>J248*'Input Data'!AG262</f>
        <v>0</v>
      </c>
      <c r="M248" s="6">
        <f t="shared" si="7"/>
        <v>132.33150000000001</v>
      </c>
    </row>
    <row r="249" spans="1:13" x14ac:dyDescent="0.2">
      <c r="A249" s="1" t="str">
        <f>'Input Data'!B263</f>
        <v>ARMSTRONG</v>
      </c>
      <c r="B249" s="1" t="str">
        <f>'Input Data'!AH263</f>
        <v>957 OTTER LAKE CROSSING RD</v>
      </c>
      <c r="C249" s="1" t="str">
        <f>'Input Data'!C263</f>
        <v>BC</v>
      </c>
      <c r="D249" s="1" t="str">
        <f>'Input Data'!D263</f>
        <v>ETHANOL REG</v>
      </c>
      <c r="E249" s="1">
        <f>'Input Data'!T263</f>
        <v>113.03</v>
      </c>
      <c r="F249" s="1">
        <f>'Input Data'!F263</f>
        <v>10</v>
      </c>
      <c r="G249" s="1">
        <f>'Input Data'!G263</f>
        <v>14.5</v>
      </c>
      <c r="H249" s="1">
        <f>'Input Data'!H263</f>
        <v>0</v>
      </c>
      <c r="I249" s="1">
        <f>'Input Data'!I263</f>
        <v>0</v>
      </c>
      <c r="J249" s="1">
        <f t="shared" si="6"/>
        <v>137.53</v>
      </c>
      <c r="K249" s="6">
        <f>J249*'Input Data'!AF263</f>
        <v>6.8765000000000001</v>
      </c>
      <c r="L249" s="6">
        <f>J249*'Input Data'!AG263</f>
        <v>0</v>
      </c>
      <c r="M249" s="6">
        <f t="shared" si="7"/>
        <v>144.40649999999999</v>
      </c>
    </row>
    <row r="250" spans="1:13" x14ac:dyDescent="0.2">
      <c r="A250" s="1" t="str">
        <f>'Input Data'!B264</f>
        <v>ARMSTRONG</v>
      </c>
      <c r="B250" s="1" t="str">
        <f>'Input Data'!AH264</f>
        <v>957 OTTER LAKE CROSSING RD</v>
      </c>
      <c r="C250" s="1" t="str">
        <f>'Input Data'!C264</f>
        <v>BC</v>
      </c>
      <c r="D250" s="1" t="str">
        <f>'Input Data'!D264</f>
        <v>PREM DYED</v>
      </c>
      <c r="E250" s="1">
        <f>'Input Data'!T264</f>
        <v>133.03</v>
      </c>
      <c r="F250" s="1">
        <f>'Input Data'!F264</f>
        <v>10</v>
      </c>
      <c r="G250" s="1">
        <f>'Input Data'!G264</f>
        <v>3</v>
      </c>
      <c r="H250" s="1">
        <f>'Input Data'!H264</f>
        <v>0</v>
      </c>
      <c r="I250" s="1">
        <f>'Input Data'!I264</f>
        <v>0</v>
      </c>
      <c r="J250" s="1">
        <f t="shared" si="6"/>
        <v>146.03</v>
      </c>
      <c r="K250" s="6">
        <f>J250*'Input Data'!AF264</f>
        <v>7.3015000000000008</v>
      </c>
      <c r="L250" s="6">
        <f>J250*'Input Data'!AG264</f>
        <v>0</v>
      </c>
      <c r="M250" s="6">
        <f t="shared" si="7"/>
        <v>153.33150000000001</v>
      </c>
    </row>
    <row r="251" spans="1:13" x14ac:dyDescent="0.2">
      <c r="A251" s="1" t="str">
        <f>'Input Data'!B265</f>
        <v>ARMSTRONG</v>
      </c>
      <c r="B251" s="1" t="str">
        <f>'Input Data'!AH265</f>
        <v>957 OTTER LAKE CROSSING RD</v>
      </c>
      <c r="C251" s="1" t="str">
        <f>'Input Data'!C265</f>
        <v>BC</v>
      </c>
      <c r="D251" s="1" t="str">
        <f>'Input Data'!D265</f>
        <v>PREMIUM</v>
      </c>
      <c r="E251" s="1">
        <f>'Input Data'!T265</f>
        <v>133.03</v>
      </c>
      <c r="F251" s="1">
        <f>'Input Data'!F265</f>
        <v>10</v>
      </c>
      <c r="G251" s="1">
        <f>'Input Data'!G265</f>
        <v>14.5</v>
      </c>
      <c r="H251" s="1">
        <f>'Input Data'!H265</f>
        <v>0</v>
      </c>
      <c r="I251" s="1">
        <f>'Input Data'!I265</f>
        <v>0</v>
      </c>
      <c r="J251" s="1">
        <f t="shared" si="6"/>
        <v>157.53</v>
      </c>
      <c r="K251" s="6">
        <f>J251*'Input Data'!AF265</f>
        <v>7.8765000000000001</v>
      </c>
      <c r="L251" s="6">
        <f>J251*'Input Data'!AG265</f>
        <v>0</v>
      </c>
      <c r="M251" s="6">
        <f t="shared" si="7"/>
        <v>165.40649999999999</v>
      </c>
    </row>
    <row r="252" spans="1:13" x14ac:dyDescent="0.2">
      <c r="A252" s="1" t="str">
        <f>'Input Data'!B266</f>
        <v>ARMSTRONG</v>
      </c>
      <c r="B252" s="1" t="str">
        <f>'Input Data'!AH266</f>
        <v>957 OTTER LAKE CROSSING RD</v>
      </c>
      <c r="C252" s="1" t="str">
        <f>'Input Data'!C266</f>
        <v>BC</v>
      </c>
      <c r="D252" s="1" t="str">
        <f>'Input Data'!D266</f>
        <v>UNBRAND DEF</v>
      </c>
      <c r="E252" s="1">
        <f>'Input Data'!T266</f>
        <v>129.4</v>
      </c>
      <c r="F252" s="1">
        <f>'Input Data'!F266</f>
        <v>0</v>
      </c>
      <c r="G252" s="1">
        <f>'Input Data'!G266</f>
        <v>0</v>
      </c>
      <c r="H252" s="1">
        <f>'Input Data'!H266</f>
        <v>0</v>
      </c>
      <c r="I252" s="1">
        <f>'Input Data'!I266</f>
        <v>0</v>
      </c>
      <c r="J252" s="1">
        <f t="shared" si="6"/>
        <v>129.4</v>
      </c>
      <c r="K252" s="6">
        <f>J252*'Input Data'!AF266</f>
        <v>15.528</v>
      </c>
      <c r="L252" s="6">
        <f>J252*'Input Data'!AG266</f>
        <v>0</v>
      </c>
      <c r="M252" s="6">
        <f t="shared" si="7"/>
        <v>144.928</v>
      </c>
    </row>
    <row r="253" spans="1:13" x14ac:dyDescent="0.2">
      <c r="A253" s="1" t="str">
        <f>'Input Data'!B267</f>
        <v>ASHCROFT</v>
      </c>
      <c r="B253" s="1" t="str">
        <f>'Input Data'!AH267</f>
        <v>2475 CORNWALL RD</v>
      </c>
      <c r="C253" s="1" t="str">
        <f>'Input Data'!C267</f>
        <v>BC</v>
      </c>
      <c r="D253" s="1" t="str">
        <f>'Input Data'!D267</f>
        <v>D LS DYED</v>
      </c>
      <c r="E253" s="1">
        <f>'Input Data'!T267</f>
        <v>125.83000000000001</v>
      </c>
      <c r="F253" s="1">
        <f>'Input Data'!F267</f>
        <v>4</v>
      </c>
      <c r="G253" s="1">
        <f>'Input Data'!G267</f>
        <v>3</v>
      </c>
      <c r="H253" s="1">
        <f>'Input Data'!H267</f>
        <v>0</v>
      </c>
      <c r="I253" s="1">
        <f>'Input Data'!I267</f>
        <v>0</v>
      </c>
      <c r="J253" s="1">
        <f t="shared" si="6"/>
        <v>132.83000000000001</v>
      </c>
      <c r="K253" s="6">
        <f>J253*'Input Data'!AF267</f>
        <v>6.6415000000000006</v>
      </c>
      <c r="L253" s="6">
        <f>J253*'Input Data'!AG267</f>
        <v>0</v>
      </c>
      <c r="M253" s="6">
        <f t="shared" si="7"/>
        <v>139.47150000000002</v>
      </c>
    </row>
    <row r="254" spans="1:13" x14ac:dyDescent="0.2">
      <c r="A254" s="1" t="str">
        <f>'Input Data'!B268</f>
        <v>ASHCROFT</v>
      </c>
      <c r="B254" s="1" t="str">
        <f>'Input Data'!AH268</f>
        <v>2475 CORNWALL RD</v>
      </c>
      <c r="C254" s="1" t="str">
        <f>'Input Data'!C268</f>
        <v>BC</v>
      </c>
      <c r="D254" s="1" t="str">
        <f>'Input Data'!D268</f>
        <v>DIESEL LS</v>
      </c>
      <c r="E254" s="1">
        <f>'Input Data'!T268</f>
        <v>125.83000000000001</v>
      </c>
      <c r="F254" s="1">
        <f>'Input Data'!F268</f>
        <v>4</v>
      </c>
      <c r="G254" s="1">
        <f>'Input Data'!G268</f>
        <v>15</v>
      </c>
      <c r="H254" s="1">
        <f>'Input Data'!H268</f>
        <v>0</v>
      </c>
      <c r="I254" s="1">
        <f>'Input Data'!I268</f>
        <v>0</v>
      </c>
      <c r="J254" s="1">
        <f t="shared" si="6"/>
        <v>144.83000000000001</v>
      </c>
      <c r="K254" s="6">
        <f>J254*'Input Data'!AF268</f>
        <v>7.2415000000000012</v>
      </c>
      <c r="L254" s="6">
        <f>J254*'Input Data'!AG268</f>
        <v>0</v>
      </c>
      <c r="M254" s="6">
        <f t="shared" si="7"/>
        <v>152.07150000000001</v>
      </c>
    </row>
    <row r="255" spans="1:13" x14ac:dyDescent="0.2">
      <c r="A255" s="1" t="str">
        <f>'Input Data'!B269</f>
        <v>ASHCROFT</v>
      </c>
      <c r="B255" s="1" t="str">
        <f>'Input Data'!AH269</f>
        <v>2475 CORNWALL RD</v>
      </c>
      <c r="C255" s="1" t="str">
        <f>'Input Data'!C269</f>
        <v>BC</v>
      </c>
      <c r="D255" s="1" t="str">
        <f>'Input Data'!D269</f>
        <v>UNBRAND DEF</v>
      </c>
      <c r="E255" s="1">
        <f>'Input Data'!T269</f>
        <v>129.4</v>
      </c>
      <c r="F255" s="1">
        <f>'Input Data'!F269</f>
        <v>0</v>
      </c>
      <c r="G255" s="1">
        <f>'Input Data'!G269</f>
        <v>0</v>
      </c>
      <c r="H255" s="1">
        <f>'Input Data'!H269</f>
        <v>0</v>
      </c>
      <c r="I255" s="1">
        <f>'Input Data'!I269</f>
        <v>0</v>
      </c>
      <c r="J255" s="1">
        <f t="shared" si="6"/>
        <v>129.4</v>
      </c>
      <c r="K255" s="6">
        <f>J255*'Input Data'!AF269</f>
        <v>15.528</v>
      </c>
      <c r="L255" s="6">
        <f>J255*'Input Data'!AG269</f>
        <v>0</v>
      </c>
      <c r="M255" s="6">
        <f t="shared" si="7"/>
        <v>144.928</v>
      </c>
    </row>
    <row r="256" spans="1:13" x14ac:dyDescent="0.2">
      <c r="A256" s="1" t="str">
        <f>'Input Data'!B270</f>
        <v>BARRIERE</v>
      </c>
      <c r="B256" s="1" t="str">
        <f>'Input Data'!AH270</f>
        <v>5114 Barriere Town Road</v>
      </c>
      <c r="C256" s="1" t="str">
        <f>'Input Data'!C270</f>
        <v>BC</v>
      </c>
      <c r="D256" s="1" t="str">
        <f>'Input Data'!D270</f>
        <v>D LS DYED</v>
      </c>
      <c r="E256" s="1">
        <f>'Input Data'!T270</f>
        <v>126.13000000000001</v>
      </c>
      <c r="F256" s="1">
        <f>'Input Data'!F270</f>
        <v>4</v>
      </c>
      <c r="G256" s="1">
        <f>'Input Data'!G270</f>
        <v>3</v>
      </c>
      <c r="H256" s="1">
        <f>'Input Data'!H270</f>
        <v>0</v>
      </c>
      <c r="I256" s="1">
        <f>'Input Data'!I270</f>
        <v>0</v>
      </c>
      <c r="J256" s="1">
        <f t="shared" si="6"/>
        <v>133.13</v>
      </c>
      <c r="K256" s="6">
        <f>J256*'Input Data'!AF270</f>
        <v>6.6565000000000003</v>
      </c>
      <c r="L256" s="6">
        <f>J256*'Input Data'!AG270</f>
        <v>0</v>
      </c>
      <c r="M256" s="6">
        <f t="shared" si="7"/>
        <v>139.78649999999999</v>
      </c>
    </row>
    <row r="257" spans="1:13" x14ac:dyDescent="0.2">
      <c r="A257" s="1" t="str">
        <f>'Input Data'!B271</f>
        <v>BARRIERE</v>
      </c>
      <c r="B257" s="1" t="str">
        <f>'Input Data'!AH271</f>
        <v>5114 Barriere Town Road</v>
      </c>
      <c r="C257" s="1" t="str">
        <f>'Input Data'!C271</f>
        <v>BC</v>
      </c>
      <c r="D257" s="1" t="str">
        <f>'Input Data'!D271</f>
        <v>DIESEL LS</v>
      </c>
      <c r="E257" s="1">
        <f>'Input Data'!T271</f>
        <v>126.13000000000001</v>
      </c>
      <c r="F257" s="1">
        <f>'Input Data'!F271</f>
        <v>4</v>
      </c>
      <c r="G257" s="1">
        <f>'Input Data'!G271</f>
        <v>15</v>
      </c>
      <c r="H257" s="1">
        <f>'Input Data'!H271</f>
        <v>0</v>
      </c>
      <c r="I257" s="1">
        <f>'Input Data'!I271</f>
        <v>0</v>
      </c>
      <c r="J257" s="1">
        <f t="shared" si="6"/>
        <v>145.13</v>
      </c>
      <c r="K257" s="6">
        <f>J257*'Input Data'!AF271</f>
        <v>7.2565</v>
      </c>
      <c r="L257" s="6">
        <f>J257*'Input Data'!AG271</f>
        <v>0</v>
      </c>
      <c r="M257" s="6">
        <f t="shared" si="7"/>
        <v>152.38649999999998</v>
      </c>
    </row>
    <row r="258" spans="1:13" x14ac:dyDescent="0.2">
      <c r="A258" s="1" t="str">
        <f>'Input Data'!B272</f>
        <v>BARRIERE</v>
      </c>
      <c r="B258" s="1" t="str">
        <f>'Input Data'!AH272</f>
        <v>5114 Barriere Town Road</v>
      </c>
      <c r="C258" s="1" t="str">
        <f>'Input Data'!C272</f>
        <v>BC</v>
      </c>
      <c r="D258" s="1" t="str">
        <f>'Input Data'!D272</f>
        <v>ETHANOL REG</v>
      </c>
      <c r="E258" s="1">
        <f>'Input Data'!T272</f>
        <v>113.73</v>
      </c>
      <c r="F258" s="1">
        <f>'Input Data'!F272</f>
        <v>10</v>
      </c>
      <c r="G258" s="1">
        <f>'Input Data'!G272</f>
        <v>14.5</v>
      </c>
      <c r="H258" s="1">
        <f>'Input Data'!H272</f>
        <v>0</v>
      </c>
      <c r="I258" s="1">
        <f>'Input Data'!I272</f>
        <v>0</v>
      </c>
      <c r="J258" s="1">
        <f t="shared" si="6"/>
        <v>138.23000000000002</v>
      </c>
      <c r="K258" s="6">
        <f>J258*'Input Data'!AF272</f>
        <v>6.9115000000000011</v>
      </c>
      <c r="L258" s="6">
        <f>J258*'Input Data'!AG272</f>
        <v>0</v>
      </c>
      <c r="M258" s="6">
        <f t="shared" si="7"/>
        <v>145.14150000000001</v>
      </c>
    </row>
    <row r="259" spans="1:13" x14ac:dyDescent="0.2">
      <c r="A259" s="1" t="str">
        <f>'Input Data'!B273</f>
        <v>BARRIERE</v>
      </c>
      <c r="B259" s="1" t="str">
        <f>'Input Data'!AH273</f>
        <v>5114 Barriere Town Road</v>
      </c>
      <c r="C259" s="1" t="str">
        <f>'Input Data'!C273</f>
        <v>BC</v>
      </c>
      <c r="D259" s="1" t="str">
        <f>'Input Data'!D273</f>
        <v>PREM DYED</v>
      </c>
      <c r="E259" s="1">
        <f>'Input Data'!T273</f>
        <v>133.72999999999999</v>
      </c>
      <c r="F259" s="1">
        <f>'Input Data'!F273</f>
        <v>10</v>
      </c>
      <c r="G259" s="1">
        <f>'Input Data'!G273</f>
        <v>3</v>
      </c>
      <c r="H259" s="1">
        <f>'Input Data'!H273</f>
        <v>0</v>
      </c>
      <c r="I259" s="1">
        <f>'Input Data'!I273</f>
        <v>0</v>
      </c>
      <c r="J259" s="1">
        <f t="shared" si="6"/>
        <v>146.72999999999999</v>
      </c>
      <c r="K259" s="6">
        <f>J259*'Input Data'!AF273</f>
        <v>7.3365</v>
      </c>
      <c r="L259" s="6">
        <f>J259*'Input Data'!AG273</f>
        <v>0</v>
      </c>
      <c r="M259" s="6">
        <f t="shared" si="7"/>
        <v>154.06649999999999</v>
      </c>
    </row>
    <row r="260" spans="1:13" x14ac:dyDescent="0.2">
      <c r="A260" s="1" t="str">
        <f>'Input Data'!B274</f>
        <v>BARRIERE</v>
      </c>
      <c r="B260" s="1" t="str">
        <f>'Input Data'!AH274</f>
        <v>5114 Barriere Town Road</v>
      </c>
      <c r="C260" s="1" t="str">
        <f>'Input Data'!C274</f>
        <v>BC</v>
      </c>
      <c r="D260" s="1" t="str">
        <f>'Input Data'!D274</f>
        <v>PREMIUM</v>
      </c>
      <c r="E260" s="1">
        <f>'Input Data'!T274</f>
        <v>133.72999999999999</v>
      </c>
      <c r="F260" s="1">
        <f>'Input Data'!F274</f>
        <v>10</v>
      </c>
      <c r="G260" s="1">
        <f>'Input Data'!G274</f>
        <v>14.5</v>
      </c>
      <c r="H260" s="1">
        <f>'Input Data'!H274</f>
        <v>0</v>
      </c>
      <c r="I260" s="1">
        <f>'Input Data'!I274</f>
        <v>0</v>
      </c>
      <c r="J260" s="1">
        <f t="shared" si="6"/>
        <v>158.22999999999999</v>
      </c>
      <c r="K260" s="6">
        <f>J260*'Input Data'!AF274</f>
        <v>7.9115000000000002</v>
      </c>
      <c r="L260" s="6">
        <f>J260*'Input Data'!AG274</f>
        <v>0</v>
      </c>
      <c r="M260" s="6">
        <f t="shared" si="7"/>
        <v>166.14149999999998</v>
      </c>
    </row>
    <row r="261" spans="1:13" x14ac:dyDescent="0.2">
      <c r="A261" s="1" t="str">
        <f>'Input Data'!B275</f>
        <v>BARRIERE</v>
      </c>
      <c r="B261" s="1" t="str">
        <f>'Input Data'!AH275</f>
        <v>5114 Barriere Town Road</v>
      </c>
      <c r="C261" s="1" t="str">
        <f>'Input Data'!C275</f>
        <v>BC</v>
      </c>
      <c r="D261" s="1" t="str">
        <f>'Input Data'!D275</f>
        <v>UNBRAND DEF</v>
      </c>
      <c r="E261" s="1">
        <f>'Input Data'!T275</f>
        <v>129.4</v>
      </c>
      <c r="F261" s="1">
        <f>'Input Data'!F275</f>
        <v>0</v>
      </c>
      <c r="G261" s="1">
        <f>'Input Data'!G275</f>
        <v>0</v>
      </c>
      <c r="H261" s="1">
        <f>'Input Data'!H275</f>
        <v>0</v>
      </c>
      <c r="I261" s="1">
        <f>'Input Data'!I275</f>
        <v>0</v>
      </c>
      <c r="J261" s="1">
        <f t="shared" si="6"/>
        <v>129.4</v>
      </c>
      <c r="K261" s="6">
        <f>J261*'Input Data'!AF275</f>
        <v>15.528</v>
      </c>
      <c r="L261" s="6">
        <f>J261*'Input Data'!AG275</f>
        <v>0</v>
      </c>
      <c r="M261" s="6">
        <f t="shared" si="7"/>
        <v>144.928</v>
      </c>
    </row>
    <row r="262" spans="1:13" x14ac:dyDescent="0.2">
      <c r="A262" s="1" t="str">
        <f>'Input Data'!B276</f>
        <v>BLUE RIVER</v>
      </c>
      <c r="B262" s="1" t="str">
        <f>'Input Data'!AH276</f>
        <v xml:space="preserve">HWY 5 S </v>
      </c>
      <c r="C262" s="1" t="str">
        <f>'Input Data'!C276</f>
        <v>BC</v>
      </c>
      <c r="D262" s="1" t="str">
        <f>'Input Data'!D276</f>
        <v>D LS DYED</v>
      </c>
      <c r="E262" s="1">
        <f>'Input Data'!T276</f>
        <v>123.9</v>
      </c>
      <c r="F262" s="1">
        <f>'Input Data'!F276</f>
        <v>4</v>
      </c>
      <c r="G262" s="1">
        <f>'Input Data'!G276</f>
        <v>3</v>
      </c>
      <c r="H262" s="1">
        <f>'Input Data'!H276</f>
        <v>0</v>
      </c>
      <c r="I262" s="1">
        <f>'Input Data'!I276</f>
        <v>0</v>
      </c>
      <c r="J262" s="1">
        <f t="shared" si="6"/>
        <v>130.9</v>
      </c>
      <c r="K262" s="6">
        <f>J262*'Input Data'!AF276</f>
        <v>6.5450000000000008</v>
      </c>
      <c r="L262" s="6">
        <f>J262*'Input Data'!AG276</f>
        <v>0</v>
      </c>
      <c r="M262" s="6">
        <f t="shared" si="7"/>
        <v>137.44499999999999</v>
      </c>
    </row>
    <row r="263" spans="1:13" x14ac:dyDescent="0.2">
      <c r="A263" s="1" t="str">
        <f>'Input Data'!B277</f>
        <v>BLUE RIVER</v>
      </c>
      <c r="B263" s="1" t="str">
        <f>'Input Data'!AH277</f>
        <v xml:space="preserve">HWY 5 S </v>
      </c>
      <c r="C263" s="1" t="str">
        <f>'Input Data'!C277</f>
        <v>BC</v>
      </c>
      <c r="D263" s="1" t="str">
        <f>'Input Data'!D277</f>
        <v>DIESEL LS</v>
      </c>
      <c r="E263" s="1">
        <f>'Input Data'!T277</f>
        <v>123.9</v>
      </c>
      <c r="F263" s="1">
        <f>'Input Data'!F277</f>
        <v>4</v>
      </c>
      <c r="G263" s="1">
        <f>'Input Data'!G277</f>
        <v>15</v>
      </c>
      <c r="H263" s="1">
        <f>'Input Data'!H277</f>
        <v>0</v>
      </c>
      <c r="I263" s="1">
        <f>'Input Data'!I277</f>
        <v>0</v>
      </c>
      <c r="J263" s="1">
        <f t="shared" si="6"/>
        <v>142.9</v>
      </c>
      <c r="K263" s="6">
        <f>J263*'Input Data'!AF277</f>
        <v>7.1450000000000005</v>
      </c>
      <c r="L263" s="6">
        <f>J263*'Input Data'!AG277</f>
        <v>0</v>
      </c>
      <c r="M263" s="6">
        <f t="shared" si="7"/>
        <v>150.04500000000002</v>
      </c>
    </row>
    <row r="264" spans="1:13" x14ac:dyDescent="0.2">
      <c r="A264" s="1" t="str">
        <f>'Input Data'!B278</f>
        <v>BLUE RIVER</v>
      </c>
      <c r="B264" s="1" t="str">
        <f>'Input Data'!AH278</f>
        <v xml:space="preserve">HWY 5 S </v>
      </c>
      <c r="C264" s="1" t="str">
        <f>'Input Data'!C278</f>
        <v>BC</v>
      </c>
      <c r="D264" s="1" t="str">
        <f>'Input Data'!D278</f>
        <v>ETH MID</v>
      </c>
      <c r="E264" s="1">
        <f>'Input Data'!T278</f>
        <v>114.6</v>
      </c>
      <c r="F264" s="1">
        <f>'Input Data'!F278</f>
        <v>10</v>
      </c>
      <c r="G264" s="1">
        <f>'Input Data'!G278</f>
        <v>14.5</v>
      </c>
      <c r="H264" s="1">
        <f>'Input Data'!H278</f>
        <v>0</v>
      </c>
      <c r="I264" s="1">
        <f>'Input Data'!I278</f>
        <v>0</v>
      </c>
      <c r="J264" s="1">
        <f t="shared" si="6"/>
        <v>139.1</v>
      </c>
      <c r="K264" s="6">
        <f>J264*'Input Data'!AF278</f>
        <v>6.9550000000000001</v>
      </c>
      <c r="L264" s="6">
        <f>J264*'Input Data'!AG278</f>
        <v>0</v>
      </c>
      <c r="M264" s="6">
        <f t="shared" si="7"/>
        <v>146.05500000000001</v>
      </c>
    </row>
    <row r="265" spans="1:13" x14ac:dyDescent="0.2">
      <c r="A265" s="1" t="str">
        <f>'Input Data'!B279</f>
        <v>BLUE RIVER</v>
      </c>
      <c r="B265" s="1" t="str">
        <f>'Input Data'!AH279</f>
        <v xml:space="preserve">HWY 5 S </v>
      </c>
      <c r="C265" s="1" t="str">
        <f>'Input Data'!C279</f>
        <v>BC</v>
      </c>
      <c r="D265" s="1" t="str">
        <f>'Input Data'!D279</f>
        <v>ETHANOL REG</v>
      </c>
      <c r="E265" s="1">
        <f>'Input Data'!T279</f>
        <v>110.1</v>
      </c>
      <c r="F265" s="1">
        <f>'Input Data'!F279</f>
        <v>10</v>
      </c>
      <c r="G265" s="1">
        <f>'Input Data'!G279</f>
        <v>14.5</v>
      </c>
      <c r="H265" s="1">
        <f>'Input Data'!H279</f>
        <v>0</v>
      </c>
      <c r="I265" s="1">
        <f>'Input Data'!I279</f>
        <v>0</v>
      </c>
      <c r="J265" s="1">
        <f t="shared" si="6"/>
        <v>134.6</v>
      </c>
      <c r="K265" s="6">
        <f>J265*'Input Data'!AF279</f>
        <v>6.73</v>
      </c>
      <c r="L265" s="6">
        <f>J265*'Input Data'!AG279</f>
        <v>0</v>
      </c>
      <c r="M265" s="6">
        <f t="shared" si="7"/>
        <v>141.32999999999998</v>
      </c>
    </row>
    <row r="266" spans="1:13" x14ac:dyDescent="0.2">
      <c r="A266" s="1" t="str">
        <f>'Input Data'!B280</f>
        <v>BLUE RIVER</v>
      </c>
      <c r="B266" s="1" t="str">
        <f>'Input Data'!AH280</f>
        <v xml:space="preserve">HWY 5 S </v>
      </c>
      <c r="C266" s="1" t="str">
        <f>'Input Data'!C280</f>
        <v>BC</v>
      </c>
      <c r="D266" s="1" t="str">
        <f>'Input Data'!D280</f>
        <v>PREMIUM</v>
      </c>
      <c r="E266" s="1">
        <f>'Input Data'!T280</f>
        <v>156.6</v>
      </c>
      <c r="F266" s="1">
        <f>'Input Data'!F280</f>
        <v>10</v>
      </c>
      <c r="G266" s="1">
        <f>'Input Data'!G280</f>
        <v>14.5</v>
      </c>
      <c r="H266" s="1">
        <f>'Input Data'!H280</f>
        <v>0</v>
      </c>
      <c r="I266" s="1">
        <f>'Input Data'!I280</f>
        <v>0</v>
      </c>
      <c r="J266" s="1">
        <f t="shared" si="6"/>
        <v>181.1</v>
      </c>
      <c r="K266" s="6">
        <f>J266*'Input Data'!AF280</f>
        <v>9.0549999999999997</v>
      </c>
      <c r="L266" s="6">
        <f>J266*'Input Data'!AG280</f>
        <v>0</v>
      </c>
      <c r="M266" s="6">
        <f t="shared" si="7"/>
        <v>190.155</v>
      </c>
    </row>
    <row r="267" spans="1:13" x14ac:dyDescent="0.2">
      <c r="A267" s="1" t="str">
        <f>'Input Data'!B281</f>
        <v>CACHE CREEK</v>
      </c>
      <c r="B267" s="1" t="str">
        <f>'Input Data'!AH281</f>
        <v>959 S TRANS CANADA HWY</v>
      </c>
      <c r="C267" s="1" t="str">
        <f>'Input Data'!C281</f>
        <v>BC</v>
      </c>
      <c r="D267" s="1" t="str">
        <f>'Input Data'!D281</f>
        <v>D LS DYED</v>
      </c>
      <c r="E267" s="1">
        <f>'Input Data'!T281</f>
        <v>124.3</v>
      </c>
      <c r="F267" s="1">
        <f>'Input Data'!F281</f>
        <v>4</v>
      </c>
      <c r="G267" s="1">
        <f>'Input Data'!G281</f>
        <v>3</v>
      </c>
      <c r="H267" s="1">
        <f>'Input Data'!H281</f>
        <v>0</v>
      </c>
      <c r="I267" s="1">
        <f>'Input Data'!I281</f>
        <v>0</v>
      </c>
      <c r="J267" s="1">
        <f t="shared" si="6"/>
        <v>131.30000000000001</v>
      </c>
      <c r="K267" s="6">
        <f>J267*'Input Data'!AF281</f>
        <v>6.5650000000000013</v>
      </c>
      <c r="L267" s="6">
        <f>J267*'Input Data'!AG281</f>
        <v>0</v>
      </c>
      <c r="M267" s="6">
        <f t="shared" si="7"/>
        <v>137.86500000000001</v>
      </c>
    </row>
    <row r="268" spans="1:13" x14ac:dyDescent="0.2">
      <c r="A268" s="1" t="str">
        <f>'Input Data'!B282</f>
        <v>CACHE CREEK</v>
      </c>
      <c r="B268" s="1" t="str">
        <f>'Input Data'!AH282</f>
        <v>959 S TRANS CANADA HWY</v>
      </c>
      <c r="C268" s="1" t="str">
        <f>'Input Data'!C282</f>
        <v>BC</v>
      </c>
      <c r="D268" s="1" t="str">
        <f>'Input Data'!D282</f>
        <v>DIESEL LS</v>
      </c>
      <c r="E268" s="1">
        <f>'Input Data'!T282</f>
        <v>124.3</v>
      </c>
      <c r="F268" s="1">
        <f>'Input Data'!F282</f>
        <v>4</v>
      </c>
      <c r="G268" s="1">
        <f>'Input Data'!G282</f>
        <v>15</v>
      </c>
      <c r="H268" s="1">
        <f>'Input Data'!H282</f>
        <v>0</v>
      </c>
      <c r="I268" s="1">
        <f>'Input Data'!I282</f>
        <v>0</v>
      </c>
      <c r="J268" s="1">
        <f t="shared" si="6"/>
        <v>143.30000000000001</v>
      </c>
      <c r="K268" s="6">
        <f>J268*'Input Data'!AF282</f>
        <v>7.1650000000000009</v>
      </c>
      <c r="L268" s="6">
        <f>J268*'Input Data'!AG282</f>
        <v>0</v>
      </c>
      <c r="M268" s="6">
        <f t="shared" si="7"/>
        <v>150.465</v>
      </c>
    </row>
    <row r="269" spans="1:13" x14ac:dyDescent="0.2">
      <c r="A269" s="1" t="str">
        <f>'Input Data'!B283</f>
        <v>CACHE CREEK</v>
      </c>
      <c r="B269" s="1" t="str">
        <f>'Input Data'!AH283</f>
        <v>959 S TRANS CANADA HWY</v>
      </c>
      <c r="C269" s="1" t="str">
        <f>'Input Data'!C283</f>
        <v>BC</v>
      </c>
      <c r="D269" s="1" t="str">
        <f>'Input Data'!D283</f>
        <v>ETH MID</v>
      </c>
      <c r="E269" s="1">
        <f>'Input Data'!T283</f>
        <v>114.9</v>
      </c>
      <c r="F269" s="1">
        <f>'Input Data'!F283</f>
        <v>10</v>
      </c>
      <c r="G269" s="1">
        <f>'Input Data'!G283</f>
        <v>14.5</v>
      </c>
      <c r="H269" s="1">
        <f>'Input Data'!H283</f>
        <v>0</v>
      </c>
      <c r="I269" s="1">
        <f>'Input Data'!I283</f>
        <v>0</v>
      </c>
      <c r="J269" s="1">
        <f t="shared" si="6"/>
        <v>139.4</v>
      </c>
      <c r="K269" s="6">
        <f>J269*'Input Data'!AF283</f>
        <v>6.9700000000000006</v>
      </c>
      <c r="L269" s="6">
        <f>J269*'Input Data'!AG283</f>
        <v>0</v>
      </c>
      <c r="M269" s="6">
        <f t="shared" si="7"/>
        <v>146.37</v>
      </c>
    </row>
    <row r="270" spans="1:13" x14ac:dyDescent="0.2">
      <c r="A270" s="1" t="str">
        <f>'Input Data'!B284</f>
        <v>CACHE CREEK</v>
      </c>
      <c r="B270" s="1" t="str">
        <f>'Input Data'!AH284</f>
        <v>959 S TRANS CANADA HWY</v>
      </c>
      <c r="C270" s="1" t="str">
        <f>'Input Data'!C284</f>
        <v>BC</v>
      </c>
      <c r="D270" s="1" t="str">
        <f>'Input Data'!D284</f>
        <v>ETHANOL REG</v>
      </c>
      <c r="E270" s="1">
        <f>'Input Data'!T284</f>
        <v>110.4</v>
      </c>
      <c r="F270" s="1">
        <f>'Input Data'!F284</f>
        <v>10</v>
      </c>
      <c r="G270" s="1">
        <f>'Input Data'!G284</f>
        <v>14.5</v>
      </c>
      <c r="H270" s="1">
        <f>'Input Data'!H284</f>
        <v>0</v>
      </c>
      <c r="I270" s="1">
        <f>'Input Data'!I284</f>
        <v>0</v>
      </c>
      <c r="J270" s="1">
        <f t="shared" si="6"/>
        <v>134.9</v>
      </c>
      <c r="K270" s="6">
        <f>J270*'Input Data'!AF284</f>
        <v>6.745000000000001</v>
      </c>
      <c r="L270" s="6">
        <f>J270*'Input Data'!AG284</f>
        <v>0</v>
      </c>
      <c r="M270" s="6">
        <f t="shared" si="7"/>
        <v>141.64500000000001</v>
      </c>
    </row>
    <row r="271" spans="1:13" x14ac:dyDescent="0.2">
      <c r="A271" s="1" t="str">
        <f>'Input Data'!B285</f>
        <v>CACHE CREEK</v>
      </c>
      <c r="B271" s="1" t="str">
        <f>'Input Data'!AH285</f>
        <v>959 S TRANS CANADA HWY</v>
      </c>
      <c r="C271" s="1" t="str">
        <f>'Input Data'!C285</f>
        <v>BC</v>
      </c>
      <c r="D271" s="1" t="str">
        <f>'Input Data'!D285</f>
        <v>PREMIUM</v>
      </c>
      <c r="E271" s="1">
        <f>'Input Data'!T285</f>
        <v>130.4</v>
      </c>
      <c r="F271" s="1">
        <f>'Input Data'!F285</f>
        <v>10</v>
      </c>
      <c r="G271" s="1">
        <f>'Input Data'!G285</f>
        <v>14.5</v>
      </c>
      <c r="H271" s="1">
        <f>'Input Data'!H285</f>
        <v>0</v>
      </c>
      <c r="I271" s="1">
        <f>'Input Data'!I285</f>
        <v>0</v>
      </c>
      <c r="J271" s="1">
        <f t="shared" ref="J271:J334" si="8">SUM(E271:I271)</f>
        <v>154.9</v>
      </c>
      <c r="K271" s="6">
        <f>J271*'Input Data'!AF285</f>
        <v>7.745000000000001</v>
      </c>
      <c r="L271" s="6">
        <f>J271*'Input Data'!AG285</f>
        <v>0</v>
      </c>
      <c r="M271" s="6">
        <f t="shared" ref="M271:M334" si="9">SUM(J271:L271)</f>
        <v>162.64500000000001</v>
      </c>
    </row>
    <row r="272" spans="1:13" x14ac:dyDescent="0.2">
      <c r="A272" s="1" t="str">
        <f>'Input Data'!B286</f>
        <v>CAMPBELL RIVER</v>
      </c>
      <c r="B272" s="1" t="str">
        <f>'Input Data'!AH286</f>
        <v>1651 MAPLE STREET</v>
      </c>
      <c r="C272" s="1" t="str">
        <f>'Input Data'!C286</f>
        <v>BC</v>
      </c>
      <c r="D272" s="1" t="str">
        <f>'Input Data'!D286</f>
        <v>D LS DYED</v>
      </c>
      <c r="E272" s="1">
        <f>'Input Data'!T286</f>
        <v>124.1</v>
      </c>
      <c r="F272" s="1">
        <f>'Input Data'!F286</f>
        <v>4</v>
      </c>
      <c r="G272" s="1">
        <f>'Input Data'!G286</f>
        <v>3</v>
      </c>
      <c r="H272" s="1">
        <f>'Input Data'!H286</f>
        <v>0</v>
      </c>
      <c r="I272" s="1">
        <f>'Input Data'!I286</f>
        <v>0</v>
      </c>
      <c r="J272" s="1">
        <f t="shared" si="8"/>
        <v>131.1</v>
      </c>
      <c r="K272" s="6">
        <f>J272*'Input Data'!AF286</f>
        <v>6.5549999999999997</v>
      </c>
      <c r="L272" s="6">
        <f>J272*'Input Data'!AG286</f>
        <v>0</v>
      </c>
      <c r="M272" s="6">
        <f t="shared" si="9"/>
        <v>137.655</v>
      </c>
    </row>
    <row r="273" spans="1:13" x14ac:dyDescent="0.2">
      <c r="A273" s="1" t="str">
        <f>'Input Data'!B287</f>
        <v>CAMPBELL RIVER</v>
      </c>
      <c r="B273" s="1" t="str">
        <f>'Input Data'!AH287</f>
        <v>1651 MAPLE STREET</v>
      </c>
      <c r="C273" s="1" t="str">
        <f>'Input Data'!C287</f>
        <v>BC</v>
      </c>
      <c r="D273" s="1" t="str">
        <f>'Input Data'!D287</f>
        <v>DIESEL LS</v>
      </c>
      <c r="E273" s="1">
        <f>'Input Data'!T287</f>
        <v>124.1</v>
      </c>
      <c r="F273" s="1">
        <f>'Input Data'!F287</f>
        <v>4</v>
      </c>
      <c r="G273" s="1">
        <f>'Input Data'!G287</f>
        <v>15</v>
      </c>
      <c r="H273" s="1">
        <f>'Input Data'!H287</f>
        <v>0</v>
      </c>
      <c r="I273" s="1">
        <f>'Input Data'!I287</f>
        <v>0</v>
      </c>
      <c r="J273" s="1">
        <f t="shared" si="8"/>
        <v>143.1</v>
      </c>
      <c r="K273" s="6">
        <f>J273*'Input Data'!AF287</f>
        <v>7.1550000000000002</v>
      </c>
      <c r="L273" s="6">
        <f>J273*'Input Data'!AG287</f>
        <v>0</v>
      </c>
      <c r="M273" s="6">
        <f t="shared" si="9"/>
        <v>150.255</v>
      </c>
    </row>
    <row r="274" spans="1:13" x14ac:dyDescent="0.2">
      <c r="A274" s="1" t="str">
        <f>'Input Data'!B288</f>
        <v>CAMPBELL RIVER</v>
      </c>
      <c r="B274" s="1" t="str">
        <f>'Input Data'!AH288</f>
        <v>1651 MAPLE STREET</v>
      </c>
      <c r="C274" s="1" t="str">
        <f>'Input Data'!C288</f>
        <v>BC</v>
      </c>
      <c r="D274" s="1" t="str">
        <f>'Input Data'!D288</f>
        <v>ETH REG DYE</v>
      </c>
      <c r="E274" s="1">
        <f>'Input Data'!T288</f>
        <v>114.8</v>
      </c>
      <c r="F274" s="1">
        <f>'Input Data'!F288</f>
        <v>10</v>
      </c>
      <c r="G274" s="1">
        <f>'Input Data'!G288</f>
        <v>3</v>
      </c>
      <c r="H274" s="1">
        <f>'Input Data'!H288</f>
        <v>0</v>
      </c>
      <c r="I274" s="1">
        <f>'Input Data'!I288</f>
        <v>0</v>
      </c>
      <c r="J274" s="1">
        <f t="shared" si="8"/>
        <v>127.8</v>
      </c>
      <c r="K274" s="6">
        <f>J274*'Input Data'!AF288</f>
        <v>6.3900000000000006</v>
      </c>
      <c r="L274" s="6">
        <f>J274*'Input Data'!AG288</f>
        <v>0</v>
      </c>
      <c r="M274" s="6">
        <f t="shared" si="9"/>
        <v>134.19</v>
      </c>
    </row>
    <row r="275" spans="1:13" x14ac:dyDescent="0.2">
      <c r="A275" s="1" t="str">
        <f>'Input Data'!B289</f>
        <v>CAMPBELL RIVER</v>
      </c>
      <c r="B275" s="1" t="str">
        <f>'Input Data'!AH289</f>
        <v>1651 MAPLE STREET</v>
      </c>
      <c r="C275" s="1" t="str">
        <f>'Input Data'!C289</f>
        <v>BC</v>
      </c>
      <c r="D275" s="1" t="str">
        <f>'Input Data'!D289</f>
        <v>ETHANOL REG</v>
      </c>
      <c r="E275" s="1">
        <f>'Input Data'!T289</f>
        <v>114.8</v>
      </c>
      <c r="F275" s="1">
        <f>'Input Data'!F289</f>
        <v>10</v>
      </c>
      <c r="G275" s="1">
        <f>'Input Data'!G289</f>
        <v>14.5</v>
      </c>
      <c r="H275" s="1">
        <f>'Input Data'!H289</f>
        <v>0</v>
      </c>
      <c r="I275" s="1">
        <f>'Input Data'!I289</f>
        <v>0</v>
      </c>
      <c r="J275" s="1">
        <f t="shared" si="8"/>
        <v>139.30000000000001</v>
      </c>
      <c r="K275" s="6">
        <f>J275*'Input Data'!AF289</f>
        <v>6.9650000000000007</v>
      </c>
      <c r="L275" s="6">
        <f>J275*'Input Data'!AG289</f>
        <v>0</v>
      </c>
      <c r="M275" s="6">
        <f t="shared" si="9"/>
        <v>146.26500000000001</v>
      </c>
    </row>
    <row r="276" spans="1:13" x14ac:dyDescent="0.2">
      <c r="A276" s="1" t="str">
        <f>'Input Data'!B290</f>
        <v>CAMPBELL RIVER</v>
      </c>
      <c r="B276" s="1" t="str">
        <f>'Input Data'!AH290</f>
        <v>1651 MAPLE STREET</v>
      </c>
      <c r="C276" s="1" t="str">
        <f>'Input Data'!C290</f>
        <v>BC</v>
      </c>
      <c r="D276" s="1" t="str">
        <f>'Input Data'!D290</f>
        <v>REG DYED</v>
      </c>
      <c r="E276" s="1">
        <f>'Input Data'!T290</f>
        <v>76.7</v>
      </c>
      <c r="F276" s="1">
        <f>'Input Data'!F290</f>
        <v>10</v>
      </c>
      <c r="G276" s="1">
        <f>'Input Data'!G290</f>
        <v>3</v>
      </c>
      <c r="H276" s="1">
        <f>'Input Data'!H290</f>
        <v>0</v>
      </c>
      <c r="I276" s="1">
        <f>'Input Data'!I290</f>
        <v>0</v>
      </c>
      <c r="J276" s="1">
        <f t="shared" si="8"/>
        <v>89.7</v>
      </c>
      <c r="K276" s="6">
        <f>J276*'Input Data'!AF290</f>
        <v>4.4850000000000003</v>
      </c>
      <c r="L276" s="6">
        <f>J276*'Input Data'!AG290</f>
        <v>0</v>
      </c>
      <c r="M276" s="6">
        <f t="shared" si="9"/>
        <v>94.185000000000002</v>
      </c>
    </row>
    <row r="277" spans="1:13" x14ac:dyDescent="0.2">
      <c r="A277" s="1" t="str">
        <f>'Input Data'!B291</f>
        <v>CAMPBELL RIVER</v>
      </c>
      <c r="B277" s="1" t="str">
        <f>'Input Data'!AH291</f>
        <v>1651 MAPLE STREET</v>
      </c>
      <c r="C277" s="1" t="str">
        <f>'Input Data'!C291</f>
        <v>BC</v>
      </c>
      <c r="D277" s="1" t="str">
        <f>'Input Data'!D291</f>
        <v>REGULAR</v>
      </c>
      <c r="E277" s="1">
        <f>'Input Data'!T291</f>
        <v>76.7</v>
      </c>
      <c r="F277" s="1">
        <f>'Input Data'!F291</f>
        <v>10</v>
      </c>
      <c r="G277" s="1">
        <f>'Input Data'!G291</f>
        <v>14.5</v>
      </c>
      <c r="H277" s="1">
        <f>'Input Data'!H291</f>
        <v>0</v>
      </c>
      <c r="I277" s="1">
        <f>'Input Data'!I291</f>
        <v>0</v>
      </c>
      <c r="J277" s="1">
        <f t="shared" si="8"/>
        <v>101.2</v>
      </c>
      <c r="K277" s="6">
        <f>J277*'Input Data'!AF291</f>
        <v>5.0600000000000005</v>
      </c>
      <c r="L277" s="6">
        <f>J277*'Input Data'!AG291</f>
        <v>0</v>
      </c>
      <c r="M277" s="6">
        <f t="shared" si="9"/>
        <v>106.26</v>
      </c>
    </row>
    <row r="278" spans="1:13" x14ac:dyDescent="0.2">
      <c r="A278" s="1" t="str">
        <f>'Input Data'!B292</f>
        <v>CASTLEGAR</v>
      </c>
      <c r="B278" s="1" t="str">
        <f>'Input Data'!AH292</f>
        <v>4160 MINTO RD</v>
      </c>
      <c r="C278" s="1" t="str">
        <f>'Input Data'!C292</f>
        <v>BC</v>
      </c>
      <c r="D278" s="1" t="str">
        <f>'Input Data'!D292</f>
        <v>D LS DYED</v>
      </c>
      <c r="E278" s="1">
        <f>'Input Data'!T292</f>
        <v>131.1</v>
      </c>
      <c r="F278" s="1">
        <f>'Input Data'!F292</f>
        <v>4</v>
      </c>
      <c r="G278" s="1">
        <f>'Input Data'!G292</f>
        <v>3</v>
      </c>
      <c r="H278" s="1">
        <f>'Input Data'!H292</f>
        <v>0</v>
      </c>
      <c r="I278" s="1">
        <f>'Input Data'!I292</f>
        <v>0</v>
      </c>
      <c r="J278" s="1">
        <f t="shared" si="8"/>
        <v>138.1</v>
      </c>
      <c r="K278" s="6">
        <f>J278*'Input Data'!AF292</f>
        <v>6.9050000000000002</v>
      </c>
      <c r="L278" s="6">
        <f>J278*'Input Data'!AG292</f>
        <v>0</v>
      </c>
      <c r="M278" s="6">
        <f t="shared" si="9"/>
        <v>145.005</v>
      </c>
    </row>
    <row r="279" spans="1:13" x14ac:dyDescent="0.2">
      <c r="A279" s="1" t="str">
        <f>'Input Data'!B293</f>
        <v>CASTLEGAR</v>
      </c>
      <c r="B279" s="1" t="str">
        <f>'Input Data'!AH293</f>
        <v>4160 MINTO RD</v>
      </c>
      <c r="C279" s="1" t="str">
        <f>'Input Data'!C293</f>
        <v>BC</v>
      </c>
      <c r="D279" s="1" t="str">
        <f>'Input Data'!D293</f>
        <v>DIESEL LS</v>
      </c>
      <c r="E279" s="1">
        <f>'Input Data'!T293</f>
        <v>131.1</v>
      </c>
      <c r="F279" s="1">
        <f>'Input Data'!F293</f>
        <v>4</v>
      </c>
      <c r="G279" s="1">
        <f>'Input Data'!G293</f>
        <v>15</v>
      </c>
      <c r="H279" s="1">
        <f>'Input Data'!H293</f>
        <v>0</v>
      </c>
      <c r="I279" s="1">
        <f>'Input Data'!I293</f>
        <v>0</v>
      </c>
      <c r="J279" s="1">
        <f t="shared" si="8"/>
        <v>150.1</v>
      </c>
      <c r="K279" s="6">
        <f>J279*'Input Data'!AF293</f>
        <v>7.5049999999999999</v>
      </c>
      <c r="L279" s="6">
        <f>J279*'Input Data'!AG293</f>
        <v>0</v>
      </c>
      <c r="M279" s="6">
        <f t="shared" si="9"/>
        <v>157.60499999999999</v>
      </c>
    </row>
    <row r="280" spans="1:13" x14ac:dyDescent="0.2">
      <c r="A280" s="1" t="str">
        <f>'Input Data'!B294</f>
        <v>CASTLEGAR</v>
      </c>
      <c r="B280" s="1" t="str">
        <f>'Input Data'!AH294</f>
        <v>4160 MINTO RD</v>
      </c>
      <c r="C280" s="1" t="str">
        <f>'Input Data'!C294</f>
        <v>BC</v>
      </c>
      <c r="D280" s="1" t="str">
        <f>'Input Data'!D294</f>
        <v>ETHANOL REG</v>
      </c>
      <c r="E280" s="1">
        <f>'Input Data'!T294</f>
        <v>117.5</v>
      </c>
      <c r="F280" s="1">
        <f>'Input Data'!F294</f>
        <v>10</v>
      </c>
      <c r="G280" s="1">
        <f>'Input Data'!G294</f>
        <v>14.5</v>
      </c>
      <c r="H280" s="1">
        <f>'Input Data'!H294</f>
        <v>0</v>
      </c>
      <c r="I280" s="1">
        <f>'Input Data'!I294</f>
        <v>0</v>
      </c>
      <c r="J280" s="1">
        <f t="shared" si="8"/>
        <v>142</v>
      </c>
      <c r="K280" s="6">
        <f>J280*'Input Data'!AF294</f>
        <v>7.1000000000000005</v>
      </c>
      <c r="L280" s="6">
        <f>J280*'Input Data'!AG294</f>
        <v>0</v>
      </c>
      <c r="M280" s="6">
        <f t="shared" si="9"/>
        <v>149.1</v>
      </c>
    </row>
    <row r="281" spans="1:13" x14ac:dyDescent="0.2">
      <c r="A281" s="1" t="str">
        <f>'Input Data'!B295</f>
        <v>CASTLEGAR</v>
      </c>
      <c r="B281" s="1" t="str">
        <f>'Input Data'!AH295</f>
        <v>4160 MINTO RD</v>
      </c>
      <c r="C281" s="1" t="str">
        <f>'Input Data'!C295</f>
        <v>BC</v>
      </c>
      <c r="D281" s="1" t="str">
        <f>'Input Data'!D295</f>
        <v>PREM DYED</v>
      </c>
      <c r="E281" s="1">
        <f>'Input Data'!T295</f>
        <v>137.5</v>
      </c>
      <c r="F281" s="1">
        <f>'Input Data'!F295</f>
        <v>10</v>
      </c>
      <c r="G281" s="1">
        <f>'Input Data'!G295</f>
        <v>3</v>
      </c>
      <c r="H281" s="1">
        <f>'Input Data'!H295</f>
        <v>0</v>
      </c>
      <c r="I281" s="1">
        <f>'Input Data'!I295</f>
        <v>0</v>
      </c>
      <c r="J281" s="1">
        <f t="shared" si="8"/>
        <v>150.5</v>
      </c>
      <c r="K281" s="6">
        <f>J281*'Input Data'!AF295</f>
        <v>7.5250000000000004</v>
      </c>
      <c r="L281" s="6">
        <f>J281*'Input Data'!AG295</f>
        <v>0</v>
      </c>
      <c r="M281" s="6">
        <f t="shared" si="9"/>
        <v>158.02500000000001</v>
      </c>
    </row>
    <row r="282" spans="1:13" x14ac:dyDescent="0.2">
      <c r="A282" s="1" t="str">
        <f>'Input Data'!B296</f>
        <v>CASTLEGAR</v>
      </c>
      <c r="B282" s="1" t="str">
        <f>'Input Data'!AH296</f>
        <v>4160 MINTO RD</v>
      </c>
      <c r="C282" s="1" t="str">
        <f>'Input Data'!C296</f>
        <v>BC</v>
      </c>
      <c r="D282" s="1" t="str">
        <f>'Input Data'!D296</f>
        <v>UNBRAND DEF</v>
      </c>
      <c r="E282" s="1">
        <f>'Input Data'!T296</f>
        <v>132.9</v>
      </c>
      <c r="F282" s="1">
        <f>'Input Data'!F296</f>
        <v>0</v>
      </c>
      <c r="G282" s="1">
        <f>'Input Data'!G296</f>
        <v>0</v>
      </c>
      <c r="H282" s="1">
        <f>'Input Data'!H296</f>
        <v>0</v>
      </c>
      <c r="I282" s="1">
        <f>'Input Data'!I296</f>
        <v>0</v>
      </c>
      <c r="J282" s="1">
        <f t="shared" si="8"/>
        <v>132.9</v>
      </c>
      <c r="K282" s="6">
        <f>J282*'Input Data'!AF296</f>
        <v>15.948</v>
      </c>
      <c r="L282" s="6">
        <f>J282*'Input Data'!AG296</f>
        <v>0</v>
      </c>
      <c r="M282" s="6">
        <f t="shared" si="9"/>
        <v>148.84800000000001</v>
      </c>
    </row>
    <row r="283" spans="1:13" x14ac:dyDescent="0.2">
      <c r="A283" s="1" t="str">
        <f>'Input Data'!B297</f>
        <v>CHILLIWACK</v>
      </c>
      <c r="B283" s="1" t="str">
        <f>'Input Data'!AH297</f>
        <v>7620A VEDDER RD</v>
      </c>
      <c r="C283" s="1" t="str">
        <f>'Input Data'!C297</f>
        <v>BC</v>
      </c>
      <c r="D283" s="1" t="str">
        <f>'Input Data'!D297</f>
        <v>D LS DYED</v>
      </c>
      <c r="E283" s="1">
        <f>'Input Data'!T297</f>
        <v>123.8</v>
      </c>
      <c r="F283" s="1">
        <f>'Input Data'!F297</f>
        <v>4</v>
      </c>
      <c r="G283" s="1">
        <f>'Input Data'!G297</f>
        <v>3</v>
      </c>
      <c r="H283" s="1">
        <f>'Input Data'!H297</f>
        <v>0</v>
      </c>
      <c r="I283" s="1">
        <f>'Input Data'!I297</f>
        <v>0</v>
      </c>
      <c r="J283" s="1">
        <f t="shared" si="8"/>
        <v>130.80000000000001</v>
      </c>
      <c r="K283" s="6">
        <f>J283*'Input Data'!AF297</f>
        <v>6.5400000000000009</v>
      </c>
      <c r="L283" s="6">
        <f>J283*'Input Data'!AG297</f>
        <v>0</v>
      </c>
      <c r="M283" s="6">
        <f t="shared" si="9"/>
        <v>137.34</v>
      </c>
    </row>
    <row r="284" spans="1:13" x14ac:dyDescent="0.2">
      <c r="A284" s="1" t="str">
        <f>'Input Data'!B298</f>
        <v>CHILLIWACK</v>
      </c>
      <c r="B284" s="1" t="str">
        <f>'Input Data'!AH298</f>
        <v>7620A VEDDER RD</v>
      </c>
      <c r="C284" s="1" t="str">
        <f>'Input Data'!C298</f>
        <v>BC</v>
      </c>
      <c r="D284" s="1" t="str">
        <f>'Input Data'!D298</f>
        <v>DIESEL LS</v>
      </c>
      <c r="E284" s="1">
        <f>'Input Data'!T298</f>
        <v>123.8</v>
      </c>
      <c r="F284" s="1">
        <f>'Input Data'!F298</f>
        <v>4</v>
      </c>
      <c r="G284" s="1">
        <f>'Input Data'!G298</f>
        <v>15</v>
      </c>
      <c r="H284" s="1">
        <f>'Input Data'!H298</f>
        <v>0</v>
      </c>
      <c r="I284" s="1">
        <f>'Input Data'!I298</f>
        <v>0</v>
      </c>
      <c r="J284" s="1">
        <f t="shared" si="8"/>
        <v>142.80000000000001</v>
      </c>
      <c r="K284" s="6">
        <f>J284*'Input Data'!AF298</f>
        <v>7.1400000000000006</v>
      </c>
      <c r="L284" s="6">
        <f>J284*'Input Data'!AG298</f>
        <v>0</v>
      </c>
      <c r="M284" s="6">
        <f t="shared" si="9"/>
        <v>149.94</v>
      </c>
    </row>
    <row r="285" spans="1:13" x14ac:dyDescent="0.2">
      <c r="A285" s="1" t="str">
        <f>'Input Data'!B299</f>
        <v>CHILLIWACK</v>
      </c>
      <c r="B285" s="1" t="str">
        <f>'Input Data'!AH299</f>
        <v>7620A VEDDER RD</v>
      </c>
      <c r="C285" s="1" t="str">
        <f>'Input Data'!C299</f>
        <v>BC</v>
      </c>
      <c r="D285" s="1" t="str">
        <f>'Input Data'!D299</f>
        <v>ETH MID</v>
      </c>
      <c r="E285" s="1">
        <f>'Input Data'!T299</f>
        <v>120.3</v>
      </c>
      <c r="F285" s="1">
        <f>'Input Data'!F299</f>
        <v>10</v>
      </c>
      <c r="G285" s="1">
        <f>'Input Data'!G299</f>
        <v>14.5</v>
      </c>
      <c r="H285" s="1">
        <f>'Input Data'!H299</f>
        <v>0</v>
      </c>
      <c r="I285" s="1">
        <f>'Input Data'!I299</f>
        <v>0</v>
      </c>
      <c r="J285" s="1">
        <f t="shared" si="8"/>
        <v>144.80000000000001</v>
      </c>
      <c r="K285" s="6">
        <f>J285*'Input Data'!AF299</f>
        <v>7.2400000000000011</v>
      </c>
      <c r="L285" s="6">
        <f>J285*'Input Data'!AG299</f>
        <v>0</v>
      </c>
      <c r="M285" s="6">
        <f t="shared" si="9"/>
        <v>152.04000000000002</v>
      </c>
    </row>
    <row r="286" spans="1:13" x14ac:dyDescent="0.2">
      <c r="A286" s="1" t="str">
        <f>'Input Data'!B300</f>
        <v>CHILLIWACK</v>
      </c>
      <c r="B286" s="1" t="str">
        <f>'Input Data'!AH300</f>
        <v>7620A VEDDER RD</v>
      </c>
      <c r="C286" s="1" t="str">
        <f>'Input Data'!C300</f>
        <v>BC</v>
      </c>
      <c r="D286" s="1" t="str">
        <f>'Input Data'!D300</f>
        <v>ETHANOL REG</v>
      </c>
      <c r="E286" s="1">
        <f>'Input Data'!T300</f>
        <v>114.3</v>
      </c>
      <c r="F286" s="1">
        <f>'Input Data'!F300</f>
        <v>10</v>
      </c>
      <c r="G286" s="1">
        <f>'Input Data'!G300</f>
        <v>14.5</v>
      </c>
      <c r="H286" s="1">
        <f>'Input Data'!H300</f>
        <v>0</v>
      </c>
      <c r="I286" s="1">
        <f>'Input Data'!I300</f>
        <v>0</v>
      </c>
      <c r="J286" s="1">
        <f t="shared" si="8"/>
        <v>138.80000000000001</v>
      </c>
      <c r="K286" s="6">
        <f>J286*'Input Data'!AF300</f>
        <v>6.9400000000000013</v>
      </c>
      <c r="L286" s="6">
        <f>J286*'Input Data'!AG300</f>
        <v>0</v>
      </c>
      <c r="M286" s="6">
        <f t="shared" si="9"/>
        <v>145.74</v>
      </c>
    </row>
    <row r="287" spans="1:13" x14ac:dyDescent="0.2">
      <c r="A287" s="1" t="str">
        <f>'Input Data'!B301</f>
        <v>CHILLIWACK</v>
      </c>
      <c r="B287" s="1" t="str">
        <f>'Input Data'!AH301</f>
        <v>7620A VEDDER RD</v>
      </c>
      <c r="C287" s="1" t="str">
        <f>'Input Data'!C301</f>
        <v>BC</v>
      </c>
      <c r="D287" s="1" t="str">
        <f>'Input Data'!D301</f>
        <v>PREMIUM</v>
      </c>
      <c r="E287" s="1">
        <f>'Input Data'!T301</f>
        <v>118.2</v>
      </c>
      <c r="F287" s="1">
        <f>'Input Data'!F301</f>
        <v>10</v>
      </c>
      <c r="G287" s="1">
        <f>'Input Data'!G301</f>
        <v>14.5</v>
      </c>
      <c r="H287" s="1">
        <f>'Input Data'!H301</f>
        <v>0</v>
      </c>
      <c r="I287" s="1">
        <f>'Input Data'!I301</f>
        <v>0</v>
      </c>
      <c r="J287" s="1">
        <f t="shared" si="8"/>
        <v>142.69999999999999</v>
      </c>
      <c r="K287" s="6">
        <f>J287*'Input Data'!AF301</f>
        <v>7.1349999999999998</v>
      </c>
      <c r="L287" s="6">
        <f>J287*'Input Data'!AG301</f>
        <v>0</v>
      </c>
      <c r="M287" s="6">
        <f t="shared" si="9"/>
        <v>149.83499999999998</v>
      </c>
    </row>
    <row r="288" spans="1:13" x14ac:dyDescent="0.2">
      <c r="A288" s="1" t="str">
        <f>'Input Data'!B302</f>
        <v>CHILLIWACK</v>
      </c>
      <c r="B288" s="1" t="str">
        <f>'Input Data'!AH302</f>
        <v>7620A VEDDER RD</v>
      </c>
      <c r="C288" s="1" t="str">
        <f>'Input Data'!C302</f>
        <v>BC</v>
      </c>
      <c r="D288" s="1" t="str">
        <f>'Input Data'!D302</f>
        <v>REGULAR</v>
      </c>
      <c r="E288" s="1">
        <f>'Input Data'!T302</f>
        <v>114.2</v>
      </c>
      <c r="F288" s="1">
        <f>'Input Data'!F302</f>
        <v>10</v>
      </c>
      <c r="G288" s="1">
        <f>'Input Data'!G302</f>
        <v>14.5</v>
      </c>
      <c r="H288" s="1">
        <f>'Input Data'!H302</f>
        <v>0</v>
      </c>
      <c r="I288" s="1">
        <f>'Input Data'!I302</f>
        <v>0</v>
      </c>
      <c r="J288" s="1">
        <f t="shared" si="8"/>
        <v>138.69999999999999</v>
      </c>
      <c r="K288" s="6">
        <f>J288*'Input Data'!AF302</f>
        <v>6.9349999999999996</v>
      </c>
      <c r="L288" s="6">
        <f>J288*'Input Data'!AG302</f>
        <v>0</v>
      </c>
      <c r="M288" s="6">
        <f t="shared" si="9"/>
        <v>145.63499999999999</v>
      </c>
    </row>
    <row r="289" spans="1:13" x14ac:dyDescent="0.2">
      <c r="A289" s="1" t="str">
        <f>'Input Data'!B303</f>
        <v>CHILLIWACK</v>
      </c>
      <c r="B289" s="1" t="str">
        <f>'Input Data'!AH303</f>
        <v>7620A VEDDER RD</v>
      </c>
      <c r="C289" s="1" t="str">
        <f>'Input Data'!C303</f>
        <v>BC</v>
      </c>
      <c r="D289" s="1" t="str">
        <f>'Input Data'!D303</f>
        <v>UNBRAND DEF</v>
      </c>
      <c r="E289" s="1">
        <f>'Input Data'!T303</f>
        <v>119.5</v>
      </c>
      <c r="F289" s="1">
        <f>'Input Data'!F303</f>
        <v>0</v>
      </c>
      <c r="G289" s="1">
        <f>'Input Data'!G303</f>
        <v>0</v>
      </c>
      <c r="H289" s="1">
        <f>'Input Data'!H303</f>
        <v>0</v>
      </c>
      <c r="I289" s="1">
        <f>'Input Data'!I303</f>
        <v>0</v>
      </c>
      <c r="J289" s="1">
        <f t="shared" si="8"/>
        <v>119.5</v>
      </c>
      <c r="K289" s="6">
        <f>J289*'Input Data'!AF303</f>
        <v>14.34</v>
      </c>
      <c r="L289" s="6">
        <f>J289*'Input Data'!AG303</f>
        <v>0</v>
      </c>
      <c r="M289" s="6">
        <f t="shared" si="9"/>
        <v>133.84</v>
      </c>
    </row>
    <row r="290" spans="1:13" x14ac:dyDescent="0.2">
      <c r="A290" s="1" t="str">
        <f>'Input Data'!B304</f>
        <v>CLEARWATER</v>
      </c>
      <c r="B290" s="1" t="str">
        <f>'Input Data'!AH304</f>
        <v>348 JOYCE ROAD</v>
      </c>
      <c r="C290" s="1" t="str">
        <f>'Input Data'!C304</f>
        <v>BC</v>
      </c>
      <c r="D290" s="1" t="str">
        <f>'Input Data'!D304</f>
        <v>D LS DYED</v>
      </c>
      <c r="E290" s="1">
        <f>'Input Data'!T304</f>
        <v>125.83000000000001</v>
      </c>
      <c r="F290" s="1">
        <f>'Input Data'!F304</f>
        <v>4</v>
      </c>
      <c r="G290" s="1">
        <f>'Input Data'!G304</f>
        <v>3</v>
      </c>
      <c r="H290" s="1">
        <f>'Input Data'!H304</f>
        <v>0</v>
      </c>
      <c r="I290" s="1">
        <f>'Input Data'!I304</f>
        <v>0</v>
      </c>
      <c r="J290" s="1">
        <f t="shared" si="8"/>
        <v>132.83000000000001</v>
      </c>
      <c r="K290" s="6">
        <f>J290*'Input Data'!AF304</f>
        <v>6.6415000000000006</v>
      </c>
      <c r="L290" s="6">
        <f>J290*'Input Data'!AG304</f>
        <v>0</v>
      </c>
      <c r="M290" s="6">
        <f t="shared" si="9"/>
        <v>139.47150000000002</v>
      </c>
    </row>
    <row r="291" spans="1:13" x14ac:dyDescent="0.2">
      <c r="A291" s="1" t="str">
        <f>'Input Data'!B305</f>
        <v>CLEARWATER</v>
      </c>
      <c r="B291" s="1" t="str">
        <f>'Input Data'!AH305</f>
        <v>348 JOYCE ROAD</v>
      </c>
      <c r="C291" s="1" t="str">
        <f>'Input Data'!C305</f>
        <v>BC</v>
      </c>
      <c r="D291" s="1" t="str">
        <f>'Input Data'!D305</f>
        <v>DIESEL LS</v>
      </c>
      <c r="E291" s="1">
        <f>'Input Data'!T305</f>
        <v>125.83000000000001</v>
      </c>
      <c r="F291" s="1">
        <f>'Input Data'!F305</f>
        <v>4</v>
      </c>
      <c r="G291" s="1">
        <f>'Input Data'!G305</f>
        <v>15</v>
      </c>
      <c r="H291" s="1">
        <f>'Input Data'!H305</f>
        <v>0</v>
      </c>
      <c r="I291" s="1">
        <f>'Input Data'!I305</f>
        <v>0</v>
      </c>
      <c r="J291" s="1">
        <f t="shared" si="8"/>
        <v>144.83000000000001</v>
      </c>
      <c r="K291" s="6">
        <f>J291*'Input Data'!AF305</f>
        <v>7.2415000000000012</v>
      </c>
      <c r="L291" s="6">
        <f>J291*'Input Data'!AG305</f>
        <v>0</v>
      </c>
      <c r="M291" s="6">
        <f t="shared" si="9"/>
        <v>152.07150000000001</v>
      </c>
    </row>
    <row r="292" spans="1:13" x14ac:dyDescent="0.2">
      <c r="A292" s="1" t="str">
        <f>'Input Data'!B306</f>
        <v>CLEARWATER</v>
      </c>
      <c r="B292" s="1" t="str">
        <f>'Input Data'!AH306</f>
        <v>348 JOYCE ROAD</v>
      </c>
      <c r="C292" s="1" t="str">
        <f>'Input Data'!C306</f>
        <v>BC</v>
      </c>
      <c r="D292" s="1" t="str">
        <f>'Input Data'!D306</f>
        <v>ETH REG DYE</v>
      </c>
      <c r="E292" s="1">
        <f>'Input Data'!T306</f>
        <v>113.43</v>
      </c>
      <c r="F292" s="1">
        <f>'Input Data'!F306</f>
        <v>10</v>
      </c>
      <c r="G292" s="1">
        <f>'Input Data'!G306</f>
        <v>3</v>
      </c>
      <c r="H292" s="1">
        <f>'Input Data'!H306</f>
        <v>0</v>
      </c>
      <c r="I292" s="1">
        <f>'Input Data'!I306</f>
        <v>0</v>
      </c>
      <c r="J292" s="1">
        <f t="shared" si="8"/>
        <v>126.43</v>
      </c>
      <c r="K292" s="6">
        <f>J292*'Input Data'!AF306</f>
        <v>6.3215000000000003</v>
      </c>
      <c r="L292" s="6">
        <f>J292*'Input Data'!AG306</f>
        <v>0</v>
      </c>
      <c r="M292" s="6">
        <f t="shared" si="9"/>
        <v>132.75150000000002</v>
      </c>
    </row>
    <row r="293" spans="1:13" x14ac:dyDescent="0.2">
      <c r="A293" s="1" t="str">
        <f>'Input Data'!B307</f>
        <v>CLEARWATER</v>
      </c>
      <c r="B293" s="1" t="str">
        <f>'Input Data'!AH307</f>
        <v>348 JOYCE ROAD</v>
      </c>
      <c r="C293" s="1" t="str">
        <f>'Input Data'!C307</f>
        <v>BC</v>
      </c>
      <c r="D293" s="1" t="str">
        <f>'Input Data'!D307</f>
        <v>ETHANOL REG</v>
      </c>
      <c r="E293" s="1">
        <f>'Input Data'!T307</f>
        <v>113.43</v>
      </c>
      <c r="F293" s="1">
        <f>'Input Data'!F307</f>
        <v>10</v>
      </c>
      <c r="G293" s="1">
        <f>'Input Data'!G307</f>
        <v>14.5</v>
      </c>
      <c r="H293" s="1">
        <f>'Input Data'!H307</f>
        <v>0</v>
      </c>
      <c r="I293" s="1">
        <f>'Input Data'!I307</f>
        <v>0</v>
      </c>
      <c r="J293" s="1">
        <f t="shared" si="8"/>
        <v>137.93</v>
      </c>
      <c r="K293" s="6">
        <f>J293*'Input Data'!AF307</f>
        <v>6.8965000000000005</v>
      </c>
      <c r="L293" s="6">
        <f>J293*'Input Data'!AG307</f>
        <v>0</v>
      </c>
      <c r="M293" s="6">
        <f t="shared" si="9"/>
        <v>144.82650000000001</v>
      </c>
    </row>
    <row r="294" spans="1:13" x14ac:dyDescent="0.2">
      <c r="A294" s="1" t="str">
        <f>'Input Data'!B308</f>
        <v>CLEARWATER</v>
      </c>
      <c r="B294" s="1" t="str">
        <f>'Input Data'!AH308</f>
        <v>348 JOYCE ROAD</v>
      </c>
      <c r="C294" s="1" t="str">
        <f>'Input Data'!C308</f>
        <v>BC</v>
      </c>
      <c r="D294" s="1" t="str">
        <f>'Input Data'!D308</f>
        <v>UNBRAND DEF</v>
      </c>
      <c r="E294" s="1">
        <f>'Input Data'!T308</f>
        <v>129.4</v>
      </c>
      <c r="F294" s="1">
        <f>'Input Data'!F308</f>
        <v>0</v>
      </c>
      <c r="G294" s="1">
        <f>'Input Data'!G308</f>
        <v>0</v>
      </c>
      <c r="H294" s="1">
        <f>'Input Data'!H308</f>
        <v>0</v>
      </c>
      <c r="I294" s="1">
        <f>'Input Data'!I308</f>
        <v>0</v>
      </c>
      <c r="J294" s="1">
        <f t="shared" si="8"/>
        <v>129.4</v>
      </c>
      <c r="K294" s="6">
        <f>J294*'Input Data'!AF308</f>
        <v>15.528</v>
      </c>
      <c r="L294" s="6">
        <f>J294*'Input Data'!AG308</f>
        <v>0</v>
      </c>
      <c r="M294" s="6">
        <f t="shared" si="9"/>
        <v>144.928</v>
      </c>
    </row>
    <row r="295" spans="1:13" x14ac:dyDescent="0.2">
      <c r="A295" s="1" t="str">
        <f>'Input Data'!B309</f>
        <v>CLOVERDALE</v>
      </c>
      <c r="B295" s="1" t="str">
        <f>'Input Data'!AH309</f>
        <v>17979 55 AVE</v>
      </c>
      <c r="C295" s="1" t="str">
        <f>'Input Data'!C309</f>
        <v>BC</v>
      </c>
      <c r="D295" s="1" t="str">
        <f>'Input Data'!D309</f>
        <v>D LS DYED</v>
      </c>
      <c r="E295" s="1">
        <f>'Input Data'!T309</f>
        <v>124</v>
      </c>
      <c r="F295" s="1">
        <f>'Input Data'!F309</f>
        <v>4</v>
      </c>
      <c r="G295" s="1">
        <f>'Input Data'!G309</f>
        <v>3</v>
      </c>
      <c r="H295" s="1">
        <f>'Input Data'!H309</f>
        <v>0</v>
      </c>
      <c r="I295" s="1">
        <f>'Input Data'!I309</f>
        <v>0</v>
      </c>
      <c r="J295" s="1">
        <f t="shared" si="8"/>
        <v>131</v>
      </c>
      <c r="K295" s="6">
        <f>J295*'Input Data'!AF309</f>
        <v>6.5500000000000007</v>
      </c>
      <c r="L295" s="6">
        <f>J295*'Input Data'!AG309</f>
        <v>0</v>
      </c>
      <c r="M295" s="6">
        <f t="shared" si="9"/>
        <v>137.55000000000001</v>
      </c>
    </row>
    <row r="296" spans="1:13" x14ac:dyDescent="0.2">
      <c r="A296" s="1" t="str">
        <f>'Input Data'!B310</f>
        <v>CLOVERDALE</v>
      </c>
      <c r="B296" s="1" t="str">
        <f>'Input Data'!AH310</f>
        <v>17979 55 AVE</v>
      </c>
      <c r="C296" s="1" t="str">
        <f>'Input Data'!C310</f>
        <v>BC</v>
      </c>
      <c r="D296" s="1" t="str">
        <f>'Input Data'!D310</f>
        <v>DIESEL LS</v>
      </c>
      <c r="E296" s="1">
        <f>'Input Data'!T310</f>
        <v>124</v>
      </c>
      <c r="F296" s="1">
        <f>'Input Data'!F310</f>
        <v>4</v>
      </c>
      <c r="G296" s="1">
        <f>'Input Data'!G310</f>
        <v>9</v>
      </c>
      <c r="H296" s="1">
        <f>'Input Data'!H310</f>
        <v>0</v>
      </c>
      <c r="I296" s="1">
        <f>'Input Data'!I310</f>
        <v>18.5</v>
      </c>
      <c r="J296" s="1">
        <f t="shared" si="8"/>
        <v>155.5</v>
      </c>
      <c r="K296" s="6">
        <f>J296*'Input Data'!AF310</f>
        <v>7.7750000000000004</v>
      </c>
      <c r="L296" s="6">
        <f>J296*'Input Data'!AG310</f>
        <v>0</v>
      </c>
      <c r="M296" s="6">
        <f t="shared" si="9"/>
        <v>163.27500000000001</v>
      </c>
    </row>
    <row r="297" spans="1:13" x14ac:dyDescent="0.2">
      <c r="A297" s="1" t="str">
        <f>'Input Data'!B311</f>
        <v>CLOVERDALE</v>
      </c>
      <c r="B297" s="1" t="str">
        <f>'Input Data'!AH311</f>
        <v>17979 55 AVE</v>
      </c>
      <c r="C297" s="1" t="str">
        <f>'Input Data'!C311</f>
        <v>BC</v>
      </c>
      <c r="D297" s="1" t="str">
        <f>'Input Data'!D311</f>
        <v>ETHANOL REG</v>
      </c>
      <c r="E297" s="1">
        <f>'Input Data'!T311</f>
        <v>114.7</v>
      </c>
      <c r="F297" s="1">
        <f>'Input Data'!F311</f>
        <v>10</v>
      </c>
      <c r="G297" s="1">
        <f>'Input Data'!G311</f>
        <v>8.5</v>
      </c>
      <c r="H297" s="1">
        <f>'Input Data'!H311</f>
        <v>0</v>
      </c>
      <c r="I297" s="1">
        <f>'Input Data'!I311</f>
        <v>18.5</v>
      </c>
      <c r="J297" s="1">
        <f t="shared" si="8"/>
        <v>151.69999999999999</v>
      </c>
      <c r="K297" s="6">
        <f>J297*'Input Data'!AF311</f>
        <v>7.585</v>
      </c>
      <c r="L297" s="6">
        <f>J297*'Input Data'!AG311</f>
        <v>0</v>
      </c>
      <c r="M297" s="6">
        <f t="shared" si="9"/>
        <v>159.285</v>
      </c>
    </row>
    <row r="298" spans="1:13" x14ac:dyDescent="0.2">
      <c r="A298" s="1" t="str">
        <f>'Input Data'!B312</f>
        <v>CLOVERDALE</v>
      </c>
      <c r="B298" s="1" t="str">
        <f>'Input Data'!AH312</f>
        <v>17979 55 AVE</v>
      </c>
      <c r="C298" s="1" t="str">
        <f>'Input Data'!C312</f>
        <v>BC</v>
      </c>
      <c r="D298" s="1" t="str">
        <f>'Input Data'!D312</f>
        <v>REGULAR</v>
      </c>
      <c r="E298" s="1">
        <f>'Input Data'!T312</f>
        <v>101</v>
      </c>
      <c r="F298" s="1">
        <f>'Input Data'!F312</f>
        <v>10</v>
      </c>
      <c r="G298" s="1">
        <f>'Input Data'!G312</f>
        <v>8.5</v>
      </c>
      <c r="H298" s="1">
        <f>'Input Data'!H312</f>
        <v>0</v>
      </c>
      <c r="I298" s="1">
        <f>'Input Data'!I312</f>
        <v>18.5</v>
      </c>
      <c r="J298" s="1">
        <f t="shared" si="8"/>
        <v>138</v>
      </c>
      <c r="K298" s="6">
        <f>J298*'Input Data'!AF312</f>
        <v>6.9</v>
      </c>
      <c r="L298" s="6">
        <f>J298*'Input Data'!AG312</f>
        <v>0</v>
      </c>
      <c r="M298" s="6">
        <f t="shared" si="9"/>
        <v>144.9</v>
      </c>
    </row>
    <row r="299" spans="1:13" x14ac:dyDescent="0.2">
      <c r="A299" s="1" t="str">
        <f>'Input Data'!B313</f>
        <v>CLOVERDALE</v>
      </c>
      <c r="B299" s="1" t="str">
        <f>'Input Data'!AH313</f>
        <v>17979 55 AVE</v>
      </c>
      <c r="C299" s="1" t="str">
        <f>'Input Data'!C313</f>
        <v>BC</v>
      </c>
      <c r="D299" s="1" t="str">
        <f>'Input Data'!D313</f>
        <v>UNBRAND DEF</v>
      </c>
      <c r="E299" s="1">
        <f>'Input Data'!T313</f>
        <v>100.8</v>
      </c>
      <c r="F299" s="1">
        <f>'Input Data'!F313</f>
        <v>0</v>
      </c>
      <c r="G299" s="1">
        <f>'Input Data'!G313</f>
        <v>0</v>
      </c>
      <c r="H299" s="1">
        <f>'Input Data'!H313</f>
        <v>0</v>
      </c>
      <c r="I299" s="1">
        <f>'Input Data'!I313</f>
        <v>0</v>
      </c>
      <c r="J299" s="1">
        <f t="shared" si="8"/>
        <v>100.8</v>
      </c>
      <c r="K299" s="6">
        <f>J299*'Input Data'!AF313</f>
        <v>12.096</v>
      </c>
      <c r="L299" s="6">
        <f>J299*'Input Data'!AG313</f>
        <v>0</v>
      </c>
      <c r="M299" s="6">
        <f t="shared" si="9"/>
        <v>112.896</v>
      </c>
    </row>
    <row r="300" spans="1:13" x14ac:dyDescent="0.2">
      <c r="A300" s="1" t="str">
        <f>'Input Data'!B314</f>
        <v>COURTENAY</v>
      </c>
      <c r="B300" s="1" t="str">
        <f>'Input Data'!AH314</f>
        <v>2650 CLIFFE AVE</v>
      </c>
      <c r="C300" s="1" t="str">
        <f>'Input Data'!C314</f>
        <v>BC</v>
      </c>
      <c r="D300" s="1" t="str">
        <f>'Input Data'!D314</f>
        <v>D LS DYED</v>
      </c>
      <c r="E300" s="1">
        <f>'Input Data'!T314</f>
        <v>124.1</v>
      </c>
      <c r="F300" s="1">
        <f>'Input Data'!F314</f>
        <v>4</v>
      </c>
      <c r="G300" s="1">
        <f>'Input Data'!G314</f>
        <v>3</v>
      </c>
      <c r="H300" s="1">
        <f>'Input Data'!H314</f>
        <v>0</v>
      </c>
      <c r="I300" s="1">
        <f>'Input Data'!I314</f>
        <v>0</v>
      </c>
      <c r="J300" s="1">
        <f t="shared" si="8"/>
        <v>131.1</v>
      </c>
      <c r="K300" s="6">
        <f>J300*'Input Data'!AF314</f>
        <v>6.5549999999999997</v>
      </c>
      <c r="L300" s="6">
        <f>J300*'Input Data'!AG314</f>
        <v>0</v>
      </c>
      <c r="M300" s="6">
        <f t="shared" si="9"/>
        <v>137.655</v>
      </c>
    </row>
    <row r="301" spans="1:13" x14ac:dyDescent="0.2">
      <c r="A301" s="1" t="str">
        <f>'Input Data'!B315</f>
        <v>COURTENAY</v>
      </c>
      <c r="B301" s="1" t="str">
        <f>'Input Data'!AH315</f>
        <v>2650 CLIFFE AVE</v>
      </c>
      <c r="C301" s="1" t="str">
        <f>'Input Data'!C315</f>
        <v>BC</v>
      </c>
      <c r="D301" s="1" t="str">
        <f>'Input Data'!D315</f>
        <v>DIESEL LS</v>
      </c>
      <c r="E301" s="1">
        <f>'Input Data'!T315</f>
        <v>124.1</v>
      </c>
      <c r="F301" s="1">
        <f>'Input Data'!F315</f>
        <v>4</v>
      </c>
      <c r="G301" s="1">
        <f>'Input Data'!G315</f>
        <v>15</v>
      </c>
      <c r="H301" s="1">
        <f>'Input Data'!H315</f>
        <v>0</v>
      </c>
      <c r="I301" s="1">
        <f>'Input Data'!I315</f>
        <v>0</v>
      </c>
      <c r="J301" s="1">
        <f t="shared" si="8"/>
        <v>143.1</v>
      </c>
      <c r="K301" s="6">
        <f>J301*'Input Data'!AF315</f>
        <v>7.1550000000000002</v>
      </c>
      <c r="L301" s="6">
        <f>J301*'Input Data'!AG315</f>
        <v>0</v>
      </c>
      <c r="M301" s="6">
        <f t="shared" si="9"/>
        <v>150.255</v>
      </c>
    </row>
    <row r="302" spans="1:13" x14ac:dyDescent="0.2">
      <c r="A302" s="1" t="str">
        <f>'Input Data'!B316</f>
        <v>COURTENAY</v>
      </c>
      <c r="B302" s="1" t="str">
        <f>'Input Data'!AH316</f>
        <v>2650 CLIFFE AVE</v>
      </c>
      <c r="C302" s="1" t="str">
        <f>'Input Data'!C316</f>
        <v>BC</v>
      </c>
      <c r="D302" s="1" t="str">
        <f>'Input Data'!D316</f>
        <v>ETH REG DYE</v>
      </c>
      <c r="E302" s="1">
        <f>'Input Data'!T316</f>
        <v>114.8</v>
      </c>
      <c r="F302" s="1">
        <f>'Input Data'!F316</f>
        <v>10</v>
      </c>
      <c r="G302" s="1">
        <f>'Input Data'!G316</f>
        <v>3</v>
      </c>
      <c r="H302" s="1">
        <f>'Input Data'!H316</f>
        <v>0</v>
      </c>
      <c r="I302" s="1">
        <f>'Input Data'!I316</f>
        <v>0</v>
      </c>
      <c r="J302" s="1">
        <f t="shared" si="8"/>
        <v>127.8</v>
      </c>
      <c r="K302" s="6">
        <f>J302*'Input Data'!AF316</f>
        <v>6.3900000000000006</v>
      </c>
      <c r="L302" s="6">
        <f>J302*'Input Data'!AG316</f>
        <v>0</v>
      </c>
      <c r="M302" s="6">
        <f t="shared" si="9"/>
        <v>134.19</v>
      </c>
    </row>
    <row r="303" spans="1:13" x14ac:dyDescent="0.2">
      <c r="A303" s="1" t="str">
        <f>'Input Data'!B317</f>
        <v>COURTENAY</v>
      </c>
      <c r="B303" s="1" t="str">
        <f>'Input Data'!AH317</f>
        <v>2650 CLIFFE AVE</v>
      </c>
      <c r="C303" s="1" t="str">
        <f>'Input Data'!C317</f>
        <v>BC</v>
      </c>
      <c r="D303" s="1" t="str">
        <f>'Input Data'!D317</f>
        <v>ETHANOL REG</v>
      </c>
      <c r="E303" s="1">
        <f>'Input Data'!T317</f>
        <v>114.8</v>
      </c>
      <c r="F303" s="1">
        <f>'Input Data'!F317</f>
        <v>10</v>
      </c>
      <c r="G303" s="1">
        <f>'Input Data'!G317</f>
        <v>14.5</v>
      </c>
      <c r="H303" s="1">
        <f>'Input Data'!H317</f>
        <v>0</v>
      </c>
      <c r="I303" s="1">
        <f>'Input Data'!I317</f>
        <v>0</v>
      </c>
      <c r="J303" s="1">
        <f t="shared" si="8"/>
        <v>139.30000000000001</v>
      </c>
      <c r="K303" s="6">
        <f>J303*'Input Data'!AF317</f>
        <v>6.9650000000000007</v>
      </c>
      <c r="L303" s="6">
        <f>J303*'Input Data'!AG317</f>
        <v>0</v>
      </c>
      <c r="M303" s="6">
        <f t="shared" si="9"/>
        <v>146.26500000000001</v>
      </c>
    </row>
    <row r="304" spans="1:13" x14ac:dyDescent="0.2">
      <c r="A304" s="1" t="str">
        <f>'Input Data'!B318</f>
        <v>COURTENAY</v>
      </c>
      <c r="B304" s="1" t="str">
        <f>'Input Data'!AH318</f>
        <v>2650 CLIFFE AVE</v>
      </c>
      <c r="C304" s="1" t="str">
        <f>'Input Data'!C318</f>
        <v>BC</v>
      </c>
      <c r="D304" s="1" t="str">
        <f>'Input Data'!D318</f>
        <v>REG DYED</v>
      </c>
      <c r="E304" s="1">
        <f>'Input Data'!T318</f>
        <v>76.3</v>
      </c>
      <c r="F304" s="1">
        <f>'Input Data'!F318</f>
        <v>10</v>
      </c>
      <c r="G304" s="1">
        <f>'Input Data'!G318</f>
        <v>3</v>
      </c>
      <c r="H304" s="1">
        <f>'Input Data'!H318</f>
        <v>0</v>
      </c>
      <c r="I304" s="1">
        <f>'Input Data'!I318</f>
        <v>0</v>
      </c>
      <c r="J304" s="1">
        <f t="shared" si="8"/>
        <v>89.3</v>
      </c>
      <c r="K304" s="6">
        <f>J304*'Input Data'!AF318</f>
        <v>4.4649999999999999</v>
      </c>
      <c r="L304" s="6">
        <f>J304*'Input Data'!AG318</f>
        <v>0</v>
      </c>
      <c r="M304" s="6">
        <f t="shared" si="9"/>
        <v>93.765000000000001</v>
      </c>
    </row>
    <row r="305" spans="1:13" x14ac:dyDescent="0.2">
      <c r="A305" s="1" t="str">
        <f>'Input Data'!B319</f>
        <v>COURTENAY</v>
      </c>
      <c r="B305" s="1" t="str">
        <f>'Input Data'!AH319</f>
        <v>2650 CLIFFE AVE</v>
      </c>
      <c r="C305" s="1" t="str">
        <f>'Input Data'!C319</f>
        <v>BC</v>
      </c>
      <c r="D305" s="1" t="str">
        <f>'Input Data'!D319</f>
        <v>REGULAR</v>
      </c>
      <c r="E305" s="1">
        <f>'Input Data'!T319</f>
        <v>76.3</v>
      </c>
      <c r="F305" s="1">
        <f>'Input Data'!F319</f>
        <v>10</v>
      </c>
      <c r="G305" s="1">
        <f>'Input Data'!G319</f>
        <v>14.5</v>
      </c>
      <c r="H305" s="1">
        <f>'Input Data'!H319</f>
        <v>0</v>
      </c>
      <c r="I305" s="1">
        <f>'Input Data'!I319</f>
        <v>0</v>
      </c>
      <c r="J305" s="1">
        <f t="shared" si="8"/>
        <v>100.8</v>
      </c>
      <c r="K305" s="6">
        <f>J305*'Input Data'!AF319</f>
        <v>5.04</v>
      </c>
      <c r="L305" s="6">
        <f>J305*'Input Data'!AG319</f>
        <v>0</v>
      </c>
      <c r="M305" s="6">
        <f t="shared" si="9"/>
        <v>105.84</v>
      </c>
    </row>
    <row r="306" spans="1:13" x14ac:dyDescent="0.2">
      <c r="A306" s="1" t="str">
        <f>'Input Data'!B320</f>
        <v>CRANBROOK</v>
      </c>
      <c r="B306" s="1" t="str">
        <f>'Input Data'!AH320</f>
        <v>2001 THEATRE ROAD</v>
      </c>
      <c r="C306" s="1" t="str">
        <f>'Input Data'!C320</f>
        <v>BC</v>
      </c>
      <c r="D306" s="1" t="str">
        <f>'Input Data'!D320</f>
        <v>D LS DYED</v>
      </c>
      <c r="E306" s="1">
        <f>'Input Data'!T320</f>
        <v>129.9</v>
      </c>
      <c r="F306" s="1">
        <f>'Input Data'!F320</f>
        <v>4</v>
      </c>
      <c r="G306" s="1">
        <f>'Input Data'!G320</f>
        <v>3</v>
      </c>
      <c r="H306" s="1">
        <f>'Input Data'!H320</f>
        <v>0</v>
      </c>
      <c r="I306" s="1">
        <f>'Input Data'!I320</f>
        <v>0</v>
      </c>
      <c r="J306" s="1">
        <f t="shared" si="8"/>
        <v>136.9</v>
      </c>
      <c r="K306" s="6">
        <f>J306*'Input Data'!AF320</f>
        <v>6.8450000000000006</v>
      </c>
      <c r="L306" s="6">
        <f>J306*'Input Data'!AG320</f>
        <v>0</v>
      </c>
      <c r="M306" s="6">
        <f t="shared" si="9"/>
        <v>143.745</v>
      </c>
    </row>
    <row r="307" spans="1:13" x14ac:dyDescent="0.2">
      <c r="A307" s="1" t="str">
        <f>'Input Data'!B321</f>
        <v>CRANBROOK</v>
      </c>
      <c r="B307" s="1" t="str">
        <f>'Input Data'!AH321</f>
        <v>2001 THEATRE ROAD</v>
      </c>
      <c r="C307" s="1" t="str">
        <f>'Input Data'!C321</f>
        <v>BC</v>
      </c>
      <c r="D307" s="1" t="str">
        <f>'Input Data'!D321</f>
        <v>DIESEL LS</v>
      </c>
      <c r="E307" s="1">
        <f>'Input Data'!T321</f>
        <v>129.9</v>
      </c>
      <c r="F307" s="1">
        <f>'Input Data'!F321</f>
        <v>4</v>
      </c>
      <c r="G307" s="1">
        <f>'Input Data'!G321</f>
        <v>15</v>
      </c>
      <c r="H307" s="1">
        <f>'Input Data'!H321</f>
        <v>0</v>
      </c>
      <c r="I307" s="1">
        <f>'Input Data'!I321</f>
        <v>0</v>
      </c>
      <c r="J307" s="1">
        <f t="shared" si="8"/>
        <v>148.9</v>
      </c>
      <c r="K307" s="6">
        <f>J307*'Input Data'!AF321</f>
        <v>7.4450000000000003</v>
      </c>
      <c r="L307" s="6">
        <f>J307*'Input Data'!AG321</f>
        <v>0</v>
      </c>
      <c r="M307" s="6">
        <f t="shared" si="9"/>
        <v>156.345</v>
      </c>
    </row>
    <row r="308" spans="1:13" x14ac:dyDescent="0.2">
      <c r="A308" s="1" t="str">
        <f>'Input Data'!B322</f>
        <v>CRANBROOK</v>
      </c>
      <c r="B308" s="1" t="str">
        <f>'Input Data'!AH322</f>
        <v>2001 THEATRE ROAD</v>
      </c>
      <c r="C308" s="1" t="str">
        <f>'Input Data'!C322</f>
        <v>BC</v>
      </c>
      <c r="D308" s="1" t="str">
        <f>'Input Data'!D322</f>
        <v>ETHANOL REG</v>
      </c>
      <c r="E308" s="1">
        <f>'Input Data'!T322</f>
        <v>116.3</v>
      </c>
      <c r="F308" s="1">
        <f>'Input Data'!F322</f>
        <v>10</v>
      </c>
      <c r="G308" s="1">
        <f>'Input Data'!G322</f>
        <v>14.5</v>
      </c>
      <c r="H308" s="1">
        <f>'Input Data'!H322</f>
        <v>0</v>
      </c>
      <c r="I308" s="1">
        <f>'Input Data'!I322</f>
        <v>0</v>
      </c>
      <c r="J308" s="1">
        <f t="shared" si="8"/>
        <v>140.80000000000001</v>
      </c>
      <c r="K308" s="6">
        <f>J308*'Input Data'!AF322</f>
        <v>7.0400000000000009</v>
      </c>
      <c r="L308" s="6">
        <f>J308*'Input Data'!AG322</f>
        <v>0</v>
      </c>
      <c r="M308" s="6">
        <f t="shared" si="9"/>
        <v>147.84</v>
      </c>
    </row>
    <row r="309" spans="1:13" x14ac:dyDescent="0.2">
      <c r="A309" s="1" t="str">
        <f>'Input Data'!B323</f>
        <v>CRANBROOK</v>
      </c>
      <c r="B309" s="1" t="str">
        <f>'Input Data'!AH323</f>
        <v>2001 THEATRE ROAD</v>
      </c>
      <c r="C309" s="1" t="str">
        <f>'Input Data'!C323</f>
        <v>BC</v>
      </c>
      <c r="D309" s="1" t="str">
        <f>'Input Data'!D323</f>
        <v>UNBRAND DEF</v>
      </c>
      <c r="E309" s="1">
        <f>'Input Data'!T323</f>
        <v>132.9</v>
      </c>
      <c r="F309" s="1">
        <f>'Input Data'!F323</f>
        <v>0</v>
      </c>
      <c r="G309" s="1">
        <f>'Input Data'!G323</f>
        <v>0</v>
      </c>
      <c r="H309" s="1">
        <f>'Input Data'!H323</f>
        <v>0</v>
      </c>
      <c r="I309" s="1">
        <f>'Input Data'!I323</f>
        <v>0</v>
      </c>
      <c r="J309" s="1">
        <f t="shared" si="8"/>
        <v>132.9</v>
      </c>
      <c r="K309" s="6">
        <f>J309*'Input Data'!AF323</f>
        <v>15.948</v>
      </c>
      <c r="L309" s="6">
        <f>J309*'Input Data'!AG323</f>
        <v>0</v>
      </c>
      <c r="M309" s="6">
        <f t="shared" si="9"/>
        <v>148.84800000000001</v>
      </c>
    </row>
    <row r="310" spans="1:13" x14ac:dyDescent="0.2">
      <c r="A310" s="1" t="str">
        <f>'Input Data'!B324</f>
        <v>DAWSON CREEK</v>
      </c>
      <c r="B310" s="1" t="str">
        <f>'Input Data'!AH324</f>
        <v>2691 DARCY'S RD</v>
      </c>
      <c r="C310" s="1" t="str">
        <f>'Input Data'!C324</f>
        <v>BC</v>
      </c>
      <c r="D310" s="1" t="str">
        <f>'Input Data'!D324</f>
        <v>D LS DYED</v>
      </c>
      <c r="E310" s="1">
        <f>'Input Data'!T324</f>
        <v>124.6</v>
      </c>
      <c r="F310" s="1">
        <f>'Input Data'!F324</f>
        <v>4</v>
      </c>
      <c r="G310" s="1">
        <f>'Input Data'!G324</f>
        <v>3</v>
      </c>
      <c r="H310" s="1">
        <f>'Input Data'!H324</f>
        <v>0</v>
      </c>
      <c r="I310" s="1">
        <f>'Input Data'!I324</f>
        <v>0</v>
      </c>
      <c r="J310" s="1">
        <f t="shared" si="8"/>
        <v>131.6</v>
      </c>
      <c r="K310" s="6">
        <f>J310*'Input Data'!AF324</f>
        <v>6.58</v>
      </c>
      <c r="L310" s="6">
        <f>J310*'Input Data'!AG324</f>
        <v>0</v>
      </c>
      <c r="M310" s="6">
        <f t="shared" si="9"/>
        <v>138.18</v>
      </c>
    </row>
    <row r="311" spans="1:13" x14ac:dyDescent="0.2">
      <c r="A311" s="1" t="str">
        <f>'Input Data'!B325</f>
        <v>DAWSON CREEK</v>
      </c>
      <c r="B311" s="1" t="str">
        <f>'Input Data'!AH325</f>
        <v>2691 DARCY'S RD</v>
      </c>
      <c r="C311" s="1" t="str">
        <f>'Input Data'!C325</f>
        <v>BC</v>
      </c>
      <c r="D311" s="1" t="str">
        <f>'Input Data'!D325</f>
        <v>DIESEL LS</v>
      </c>
      <c r="E311" s="1">
        <f>'Input Data'!T325</f>
        <v>124.6</v>
      </c>
      <c r="F311" s="1">
        <f>'Input Data'!F325</f>
        <v>4</v>
      </c>
      <c r="G311" s="1">
        <f>'Input Data'!G325</f>
        <v>15</v>
      </c>
      <c r="H311" s="1">
        <f>'Input Data'!H325</f>
        <v>0</v>
      </c>
      <c r="I311" s="1">
        <f>'Input Data'!I325</f>
        <v>0</v>
      </c>
      <c r="J311" s="1">
        <f t="shared" si="8"/>
        <v>143.6</v>
      </c>
      <c r="K311" s="6">
        <f>J311*'Input Data'!AF325</f>
        <v>7.18</v>
      </c>
      <c r="L311" s="6">
        <f>J311*'Input Data'!AG325</f>
        <v>0</v>
      </c>
      <c r="M311" s="6">
        <f t="shared" si="9"/>
        <v>150.78</v>
      </c>
    </row>
    <row r="312" spans="1:13" x14ac:dyDescent="0.2">
      <c r="A312" s="1" t="str">
        <f>'Input Data'!B326</f>
        <v>DAWSON CREEK</v>
      </c>
      <c r="B312" s="1" t="str">
        <f>'Input Data'!AH326</f>
        <v>2691 DARCY'S RD</v>
      </c>
      <c r="C312" s="1" t="str">
        <f>'Input Data'!C326</f>
        <v>BC</v>
      </c>
      <c r="D312" s="1" t="str">
        <f>'Input Data'!D326</f>
        <v>ETH REG DYE</v>
      </c>
      <c r="E312" s="1">
        <f>'Input Data'!T326</f>
        <v>111.5</v>
      </c>
      <c r="F312" s="1">
        <f>'Input Data'!F326</f>
        <v>10</v>
      </c>
      <c r="G312" s="1">
        <f>'Input Data'!G326</f>
        <v>3</v>
      </c>
      <c r="H312" s="1">
        <f>'Input Data'!H326</f>
        <v>0</v>
      </c>
      <c r="I312" s="1">
        <f>'Input Data'!I326</f>
        <v>0</v>
      </c>
      <c r="J312" s="1">
        <f t="shared" si="8"/>
        <v>124.5</v>
      </c>
      <c r="K312" s="6">
        <f>J312*'Input Data'!AF326</f>
        <v>6.2250000000000005</v>
      </c>
      <c r="L312" s="6">
        <f>J312*'Input Data'!AG326</f>
        <v>0</v>
      </c>
      <c r="M312" s="6">
        <f t="shared" si="9"/>
        <v>130.72499999999999</v>
      </c>
    </row>
    <row r="313" spans="1:13" x14ac:dyDescent="0.2">
      <c r="A313" s="1" t="str">
        <f>'Input Data'!B327</f>
        <v>DAWSON CREEK</v>
      </c>
      <c r="B313" s="1" t="str">
        <f>'Input Data'!AH327</f>
        <v>2691 DARCY'S RD</v>
      </c>
      <c r="C313" s="1" t="str">
        <f>'Input Data'!C327</f>
        <v>BC</v>
      </c>
      <c r="D313" s="1" t="str">
        <f>'Input Data'!D327</f>
        <v>REG DYED</v>
      </c>
      <c r="E313" s="1">
        <f>'Input Data'!T327</f>
        <v>111.5</v>
      </c>
      <c r="F313" s="1">
        <f>'Input Data'!F327</f>
        <v>10</v>
      </c>
      <c r="G313" s="1">
        <f>'Input Data'!G327</f>
        <v>3</v>
      </c>
      <c r="H313" s="1">
        <f>'Input Data'!H327</f>
        <v>0</v>
      </c>
      <c r="I313" s="1">
        <f>'Input Data'!I327</f>
        <v>0</v>
      </c>
      <c r="J313" s="1">
        <f t="shared" si="8"/>
        <v>124.5</v>
      </c>
      <c r="K313" s="6">
        <f>J313*'Input Data'!AF327</f>
        <v>6.2250000000000005</v>
      </c>
      <c r="L313" s="6">
        <f>J313*'Input Data'!AG327</f>
        <v>0</v>
      </c>
      <c r="M313" s="6">
        <f t="shared" si="9"/>
        <v>130.72499999999999</v>
      </c>
    </row>
    <row r="314" spans="1:13" x14ac:dyDescent="0.2">
      <c r="A314" s="1" t="str">
        <f>'Input Data'!B328</f>
        <v>DAWSON CREEK</v>
      </c>
      <c r="B314" s="1" t="str">
        <f>'Input Data'!AH328</f>
        <v>2691 DARCY'S RD</v>
      </c>
      <c r="C314" s="1" t="str">
        <f>'Input Data'!C328</f>
        <v>BC</v>
      </c>
      <c r="D314" s="1" t="str">
        <f>'Input Data'!D328</f>
        <v>REGULAR</v>
      </c>
      <c r="E314" s="1">
        <f>'Input Data'!T328</f>
        <v>111.5</v>
      </c>
      <c r="F314" s="1">
        <f>'Input Data'!F328</f>
        <v>10</v>
      </c>
      <c r="G314" s="1">
        <f>'Input Data'!G328</f>
        <v>14.5</v>
      </c>
      <c r="H314" s="1">
        <f>'Input Data'!H328</f>
        <v>0</v>
      </c>
      <c r="I314" s="1">
        <f>'Input Data'!I328</f>
        <v>0</v>
      </c>
      <c r="J314" s="1">
        <f t="shared" si="8"/>
        <v>136</v>
      </c>
      <c r="K314" s="6">
        <f>J314*'Input Data'!AF328</f>
        <v>6.8000000000000007</v>
      </c>
      <c r="L314" s="6">
        <f>J314*'Input Data'!AG328</f>
        <v>0</v>
      </c>
      <c r="M314" s="6">
        <f t="shared" si="9"/>
        <v>142.80000000000001</v>
      </c>
    </row>
    <row r="315" spans="1:13" x14ac:dyDescent="0.2">
      <c r="A315" s="1" t="str">
        <f>'Input Data'!B329</f>
        <v>FORT NELSON</v>
      </c>
      <c r="B315" s="1" t="str">
        <f>'Input Data'!AH329</f>
        <v>RR1 MILE 293 ALASKA HWY</v>
      </c>
      <c r="C315" s="1" t="str">
        <f>'Input Data'!C329</f>
        <v>BC</v>
      </c>
      <c r="D315" s="1" t="str">
        <f>'Input Data'!D329</f>
        <v>D LS DYED</v>
      </c>
      <c r="E315" s="1">
        <f>'Input Data'!T329</f>
        <v>125.9</v>
      </c>
      <c r="F315" s="1">
        <f>'Input Data'!F329</f>
        <v>4</v>
      </c>
      <c r="G315" s="1">
        <f>'Input Data'!G329</f>
        <v>3</v>
      </c>
      <c r="H315" s="1">
        <f>'Input Data'!H329</f>
        <v>0</v>
      </c>
      <c r="I315" s="1">
        <f>'Input Data'!I329</f>
        <v>0</v>
      </c>
      <c r="J315" s="1">
        <f t="shared" si="8"/>
        <v>132.9</v>
      </c>
      <c r="K315" s="6">
        <f>J315*'Input Data'!AF329</f>
        <v>6.6450000000000005</v>
      </c>
      <c r="L315" s="6">
        <f>J315*'Input Data'!AG329</f>
        <v>0</v>
      </c>
      <c r="M315" s="6">
        <f t="shared" si="9"/>
        <v>139.54500000000002</v>
      </c>
    </row>
    <row r="316" spans="1:13" x14ac:dyDescent="0.2">
      <c r="A316" s="1" t="str">
        <f>'Input Data'!B330</f>
        <v>FORT NELSON</v>
      </c>
      <c r="B316" s="1" t="str">
        <f>'Input Data'!AH330</f>
        <v>RR1 MILE 293 ALASKA HWY</v>
      </c>
      <c r="C316" s="1" t="str">
        <f>'Input Data'!C330</f>
        <v>BC</v>
      </c>
      <c r="D316" s="1" t="str">
        <f>'Input Data'!D330</f>
        <v>DIESEL LS</v>
      </c>
      <c r="E316" s="1">
        <f>'Input Data'!T330</f>
        <v>125.9</v>
      </c>
      <c r="F316" s="1">
        <f>'Input Data'!F330</f>
        <v>4</v>
      </c>
      <c r="G316" s="1">
        <f>'Input Data'!G330</f>
        <v>15</v>
      </c>
      <c r="H316" s="1">
        <f>'Input Data'!H330</f>
        <v>0</v>
      </c>
      <c r="I316" s="1">
        <f>'Input Data'!I330</f>
        <v>0</v>
      </c>
      <c r="J316" s="1">
        <f t="shared" si="8"/>
        <v>144.9</v>
      </c>
      <c r="K316" s="6">
        <f>J316*'Input Data'!AF330</f>
        <v>7.245000000000001</v>
      </c>
      <c r="L316" s="6">
        <f>J316*'Input Data'!AG330</f>
        <v>0</v>
      </c>
      <c r="M316" s="6">
        <f t="shared" si="9"/>
        <v>152.14500000000001</v>
      </c>
    </row>
    <row r="317" spans="1:13" x14ac:dyDescent="0.2">
      <c r="A317" s="1" t="str">
        <f>'Input Data'!B331</f>
        <v>FORT NELSON</v>
      </c>
      <c r="B317" s="1" t="str">
        <f>'Input Data'!AH331</f>
        <v>RR1 MILE 293 ALASKA HWY</v>
      </c>
      <c r="C317" s="1" t="str">
        <f>'Input Data'!C331</f>
        <v>BC</v>
      </c>
      <c r="D317" s="1" t="str">
        <f>'Input Data'!D331</f>
        <v>ETH MID</v>
      </c>
      <c r="E317" s="1">
        <f>'Input Data'!T331</f>
        <v>133.30000000000001</v>
      </c>
      <c r="F317" s="1">
        <f>'Input Data'!F331</f>
        <v>10</v>
      </c>
      <c r="G317" s="1">
        <f>'Input Data'!G331</f>
        <v>14.5</v>
      </c>
      <c r="H317" s="1">
        <f>'Input Data'!H331</f>
        <v>0</v>
      </c>
      <c r="I317" s="1">
        <f>'Input Data'!I331</f>
        <v>0</v>
      </c>
      <c r="J317" s="1">
        <f t="shared" si="8"/>
        <v>157.80000000000001</v>
      </c>
      <c r="K317" s="6">
        <f>J317*'Input Data'!AF331</f>
        <v>7.8900000000000006</v>
      </c>
      <c r="L317" s="6">
        <f>J317*'Input Data'!AG331</f>
        <v>0</v>
      </c>
      <c r="M317" s="6">
        <f t="shared" si="9"/>
        <v>165.69</v>
      </c>
    </row>
    <row r="318" spans="1:13" x14ac:dyDescent="0.2">
      <c r="A318" s="1" t="str">
        <f>'Input Data'!B332</f>
        <v>FORT NELSON</v>
      </c>
      <c r="B318" s="1" t="str">
        <f>'Input Data'!AH332</f>
        <v>RR1 MILE 293 ALASKA HWY</v>
      </c>
      <c r="C318" s="1" t="str">
        <f>'Input Data'!C332</f>
        <v>BC</v>
      </c>
      <c r="D318" s="1" t="str">
        <f>'Input Data'!D332</f>
        <v>ETHANOL REG</v>
      </c>
      <c r="E318" s="1">
        <f>'Input Data'!T332</f>
        <v>117.2</v>
      </c>
      <c r="F318" s="1">
        <f>'Input Data'!F332</f>
        <v>10</v>
      </c>
      <c r="G318" s="1">
        <f>'Input Data'!G332</f>
        <v>14.5</v>
      </c>
      <c r="H318" s="1">
        <f>'Input Data'!H332</f>
        <v>0</v>
      </c>
      <c r="I318" s="1">
        <f>'Input Data'!I332</f>
        <v>0</v>
      </c>
      <c r="J318" s="1">
        <f t="shared" si="8"/>
        <v>141.69999999999999</v>
      </c>
      <c r="K318" s="6">
        <f>J318*'Input Data'!AF332</f>
        <v>7.085</v>
      </c>
      <c r="L318" s="6">
        <f>J318*'Input Data'!AG332</f>
        <v>0</v>
      </c>
      <c r="M318" s="6">
        <f t="shared" si="9"/>
        <v>148.785</v>
      </c>
    </row>
    <row r="319" spans="1:13" x14ac:dyDescent="0.2">
      <c r="A319" s="1" t="str">
        <f>'Input Data'!B333</f>
        <v>FORT NELSON</v>
      </c>
      <c r="B319" s="1" t="str">
        <f>'Input Data'!AH333</f>
        <v>RR1 MILE 293 ALASKA HWY</v>
      </c>
      <c r="C319" s="1" t="str">
        <f>'Input Data'!C333</f>
        <v>BC</v>
      </c>
      <c r="D319" s="1" t="str">
        <f>'Input Data'!D333</f>
        <v>PREM DYED</v>
      </c>
      <c r="E319" s="1">
        <f>'Input Data'!T333</f>
        <v>137.19999999999999</v>
      </c>
      <c r="F319" s="1">
        <f>'Input Data'!F333</f>
        <v>10</v>
      </c>
      <c r="G319" s="1">
        <f>'Input Data'!G333</f>
        <v>3</v>
      </c>
      <c r="H319" s="1">
        <f>'Input Data'!H333</f>
        <v>0</v>
      </c>
      <c r="I319" s="1">
        <f>'Input Data'!I333</f>
        <v>0</v>
      </c>
      <c r="J319" s="1">
        <f t="shared" si="8"/>
        <v>150.19999999999999</v>
      </c>
      <c r="K319" s="6">
        <f>J319*'Input Data'!AF333</f>
        <v>7.51</v>
      </c>
      <c r="L319" s="6">
        <f>J319*'Input Data'!AG333</f>
        <v>0</v>
      </c>
      <c r="M319" s="6">
        <f t="shared" si="9"/>
        <v>157.70999999999998</v>
      </c>
    </row>
    <row r="320" spans="1:13" x14ac:dyDescent="0.2">
      <c r="A320" s="1" t="str">
        <f>'Input Data'!B334</f>
        <v>FORT NELSON</v>
      </c>
      <c r="B320" s="1" t="str">
        <f>'Input Data'!AH334</f>
        <v>RR1 MILE 293 ALASKA HWY</v>
      </c>
      <c r="C320" s="1" t="str">
        <f>'Input Data'!C334</f>
        <v>BC</v>
      </c>
      <c r="D320" s="1" t="str">
        <f>'Input Data'!D334</f>
        <v>PREMIUM</v>
      </c>
      <c r="E320" s="1">
        <f>'Input Data'!T334</f>
        <v>137.19999999999999</v>
      </c>
      <c r="F320" s="1">
        <f>'Input Data'!F334</f>
        <v>10</v>
      </c>
      <c r="G320" s="1">
        <f>'Input Data'!G334</f>
        <v>14.5</v>
      </c>
      <c r="H320" s="1">
        <f>'Input Data'!H334</f>
        <v>0</v>
      </c>
      <c r="I320" s="1">
        <f>'Input Data'!I334</f>
        <v>0</v>
      </c>
      <c r="J320" s="1">
        <f t="shared" si="8"/>
        <v>161.69999999999999</v>
      </c>
      <c r="K320" s="6">
        <f>J320*'Input Data'!AF334</f>
        <v>8.0849999999999991</v>
      </c>
      <c r="L320" s="6">
        <f>J320*'Input Data'!AG334</f>
        <v>0</v>
      </c>
      <c r="M320" s="6">
        <f t="shared" si="9"/>
        <v>169.785</v>
      </c>
    </row>
    <row r="321" spans="1:16" x14ac:dyDescent="0.2">
      <c r="A321" s="1" t="str">
        <f>'Input Data'!B335</f>
        <v>FORT NELSON</v>
      </c>
      <c r="B321" s="1" t="str">
        <f>'Input Data'!AH335</f>
        <v>5303 48 AVE</v>
      </c>
      <c r="C321" s="1" t="str">
        <f>'Input Data'!C335</f>
        <v>BC</v>
      </c>
      <c r="D321" s="1" t="str">
        <f>'Input Data'!D335</f>
        <v>D LS DYED</v>
      </c>
      <c r="E321" s="1">
        <f>'Input Data'!T335</f>
        <v>126</v>
      </c>
      <c r="F321" s="1">
        <f>'Input Data'!F335</f>
        <v>4</v>
      </c>
      <c r="G321" s="1">
        <f>'Input Data'!G335</f>
        <v>3</v>
      </c>
      <c r="H321" s="1">
        <f>'Input Data'!H335</f>
        <v>0</v>
      </c>
      <c r="I321" s="1">
        <f>'Input Data'!I335</f>
        <v>0</v>
      </c>
      <c r="J321" s="1">
        <f t="shared" si="8"/>
        <v>133</v>
      </c>
      <c r="K321" s="6">
        <f>J321*'Input Data'!AF335</f>
        <v>6.65</v>
      </c>
      <c r="L321" s="6">
        <f>J321*'Input Data'!AG335</f>
        <v>0</v>
      </c>
      <c r="M321" s="6">
        <f t="shared" si="9"/>
        <v>139.65</v>
      </c>
    </row>
    <row r="322" spans="1:16" x14ac:dyDescent="0.2">
      <c r="A322" s="1" t="str">
        <f>'Input Data'!B336</f>
        <v>FORT NELSON</v>
      </c>
      <c r="B322" s="1" t="str">
        <f>'Input Data'!AH336</f>
        <v>5303 48 AVE</v>
      </c>
      <c r="C322" s="1" t="str">
        <f>'Input Data'!C336</f>
        <v>BC</v>
      </c>
      <c r="D322" s="1" t="str">
        <f>'Input Data'!D336</f>
        <v>DIESEL LS</v>
      </c>
      <c r="E322" s="1">
        <f>'Input Data'!T336</f>
        <v>126</v>
      </c>
      <c r="F322" s="1">
        <f>'Input Data'!F336</f>
        <v>4</v>
      </c>
      <c r="G322" s="1">
        <f>'Input Data'!G336</f>
        <v>15</v>
      </c>
      <c r="H322" s="1">
        <f>'Input Data'!H336</f>
        <v>0</v>
      </c>
      <c r="I322" s="1">
        <f>'Input Data'!I336</f>
        <v>0</v>
      </c>
      <c r="J322" s="1">
        <f t="shared" si="8"/>
        <v>145</v>
      </c>
      <c r="K322" s="6">
        <f>J322*'Input Data'!AF336</f>
        <v>7.25</v>
      </c>
      <c r="L322" s="6">
        <f>J322*'Input Data'!AG336</f>
        <v>0</v>
      </c>
      <c r="M322" s="6">
        <f t="shared" si="9"/>
        <v>152.25</v>
      </c>
      <c r="O322" s="6"/>
      <c r="P322" s="6"/>
    </row>
    <row r="323" spans="1:16" x14ac:dyDescent="0.2">
      <c r="A323" s="1" t="str">
        <f>'Input Data'!B337</f>
        <v>FORT NELSON</v>
      </c>
      <c r="B323" s="1" t="str">
        <f>'Input Data'!AH337</f>
        <v>5303 48 AVE</v>
      </c>
      <c r="C323" s="1" t="str">
        <f>'Input Data'!C337</f>
        <v>BC</v>
      </c>
      <c r="D323" s="1" t="str">
        <f>'Input Data'!D337</f>
        <v>ETH MID</v>
      </c>
      <c r="E323" s="1">
        <f>'Input Data'!T337</f>
        <v>129.6</v>
      </c>
      <c r="F323" s="1">
        <f>'Input Data'!F337</f>
        <v>10</v>
      </c>
      <c r="G323" s="1">
        <f>'Input Data'!G337</f>
        <v>14.5</v>
      </c>
      <c r="H323" s="1">
        <f>'Input Data'!H337</f>
        <v>0</v>
      </c>
      <c r="I323" s="1">
        <f>'Input Data'!I337</f>
        <v>0</v>
      </c>
      <c r="J323" s="1">
        <f t="shared" si="8"/>
        <v>154.1</v>
      </c>
      <c r="K323" s="6">
        <f>J323*'Input Data'!AF337</f>
        <v>7.7050000000000001</v>
      </c>
      <c r="L323" s="6">
        <f>J323*'Input Data'!AG337</f>
        <v>0</v>
      </c>
      <c r="M323" s="6">
        <f t="shared" si="9"/>
        <v>161.80500000000001</v>
      </c>
      <c r="O323" s="6"/>
      <c r="P323" s="6"/>
    </row>
    <row r="324" spans="1:16" x14ac:dyDescent="0.2">
      <c r="A324" s="1" t="str">
        <f>'Input Data'!B338</f>
        <v>FORT NELSON</v>
      </c>
      <c r="B324" s="1" t="str">
        <f>'Input Data'!AH338</f>
        <v>5303 48 AVE</v>
      </c>
      <c r="C324" s="1" t="str">
        <f>'Input Data'!C338</f>
        <v>BC</v>
      </c>
      <c r="D324" s="1" t="str">
        <f>'Input Data'!D338</f>
        <v>ETHANOL REG</v>
      </c>
      <c r="E324" s="1">
        <f>'Input Data'!T338</f>
        <v>117.2</v>
      </c>
      <c r="F324" s="1">
        <f>'Input Data'!F338</f>
        <v>10</v>
      </c>
      <c r="G324" s="1">
        <f>'Input Data'!G338</f>
        <v>14.5</v>
      </c>
      <c r="H324" s="1">
        <f>'Input Data'!H338</f>
        <v>0</v>
      </c>
      <c r="I324" s="1">
        <f>'Input Data'!I338</f>
        <v>0</v>
      </c>
      <c r="J324" s="1">
        <f t="shared" si="8"/>
        <v>141.69999999999999</v>
      </c>
      <c r="K324" s="6">
        <f>J324*'Input Data'!AF338</f>
        <v>7.085</v>
      </c>
      <c r="L324" s="6">
        <f>J324*'Input Data'!AG338</f>
        <v>0</v>
      </c>
      <c r="M324" s="6">
        <f t="shared" si="9"/>
        <v>148.785</v>
      </c>
      <c r="O324" s="6"/>
      <c r="P324" s="6"/>
    </row>
    <row r="325" spans="1:16" x14ac:dyDescent="0.2">
      <c r="A325" s="1" t="str">
        <f>'Input Data'!B339</f>
        <v>FORT NELSON</v>
      </c>
      <c r="B325" s="1" t="str">
        <f>'Input Data'!AH339</f>
        <v>5303 48 AVE</v>
      </c>
      <c r="C325" s="1" t="str">
        <f>'Input Data'!C339</f>
        <v>BC</v>
      </c>
      <c r="D325" s="1" t="str">
        <f>'Input Data'!D339</f>
        <v>PREM DYED</v>
      </c>
      <c r="E325" s="1">
        <f>'Input Data'!T339</f>
        <v>160.1</v>
      </c>
      <c r="F325" s="1">
        <f>'Input Data'!F339</f>
        <v>10</v>
      </c>
      <c r="G325" s="1">
        <f>'Input Data'!G339</f>
        <v>3</v>
      </c>
      <c r="H325" s="1">
        <f>'Input Data'!H339</f>
        <v>0</v>
      </c>
      <c r="I325" s="1">
        <f>'Input Data'!I339</f>
        <v>0</v>
      </c>
      <c r="J325" s="1">
        <f t="shared" si="8"/>
        <v>173.1</v>
      </c>
      <c r="K325" s="6">
        <f>J325*'Input Data'!AF339</f>
        <v>8.6549999999999994</v>
      </c>
      <c r="L325" s="6">
        <f>J325*'Input Data'!AG339</f>
        <v>0</v>
      </c>
      <c r="M325" s="6">
        <f t="shared" si="9"/>
        <v>181.755</v>
      </c>
    </row>
    <row r="326" spans="1:16" x14ac:dyDescent="0.2">
      <c r="A326" s="1" t="str">
        <f>'Input Data'!B340</f>
        <v>FORT NELSON</v>
      </c>
      <c r="B326" s="1" t="str">
        <f>'Input Data'!AH340</f>
        <v>5303 48 AVE</v>
      </c>
      <c r="C326" s="1" t="str">
        <f>'Input Data'!C340</f>
        <v>BC</v>
      </c>
      <c r="D326" s="1" t="str">
        <f>'Input Data'!D340</f>
        <v>PREMIUM</v>
      </c>
      <c r="E326" s="1">
        <f>'Input Data'!T340</f>
        <v>137.19999999999999</v>
      </c>
      <c r="F326" s="1">
        <f>'Input Data'!F340</f>
        <v>10</v>
      </c>
      <c r="G326" s="1">
        <f>'Input Data'!G340</f>
        <v>14.5</v>
      </c>
      <c r="H326" s="1">
        <f>'Input Data'!H340</f>
        <v>0</v>
      </c>
      <c r="I326" s="1">
        <f>'Input Data'!I340</f>
        <v>0</v>
      </c>
      <c r="J326" s="1">
        <f t="shared" si="8"/>
        <v>161.69999999999999</v>
      </c>
      <c r="K326" s="6">
        <f>J326*'Input Data'!AF340</f>
        <v>8.0849999999999991</v>
      </c>
      <c r="L326" s="6">
        <f>J326*'Input Data'!AG340</f>
        <v>0</v>
      </c>
      <c r="M326" s="6">
        <f t="shared" si="9"/>
        <v>169.785</v>
      </c>
    </row>
    <row r="327" spans="1:16" x14ac:dyDescent="0.2">
      <c r="A327" s="1" t="str">
        <f>'Input Data'!B341</f>
        <v>FORT NELSON</v>
      </c>
      <c r="B327" s="1" t="str">
        <f>'Input Data'!AH341</f>
        <v>5303 48 AVE</v>
      </c>
      <c r="C327" s="1" t="str">
        <f>'Input Data'!C341</f>
        <v>BC</v>
      </c>
      <c r="D327" s="1" t="str">
        <f>'Input Data'!D341</f>
        <v>UNBRAND DEF</v>
      </c>
      <c r="E327" s="1">
        <f>'Input Data'!T341</f>
        <v>119.5</v>
      </c>
      <c r="F327" s="1">
        <f>'Input Data'!F341</f>
        <v>0</v>
      </c>
      <c r="G327" s="1">
        <f>'Input Data'!G341</f>
        <v>0</v>
      </c>
      <c r="H327" s="1">
        <f>'Input Data'!H341</f>
        <v>0</v>
      </c>
      <c r="I327" s="1">
        <f>'Input Data'!I341</f>
        <v>0</v>
      </c>
      <c r="J327" s="1">
        <f t="shared" si="8"/>
        <v>119.5</v>
      </c>
      <c r="K327" s="6">
        <f>J327*'Input Data'!AF341</f>
        <v>14.34</v>
      </c>
      <c r="L327" s="6">
        <f>J327*'Input Data'!AG341</f>
        <v>0</v>
      </c>
      <c r="M327" s="6">
        <f t="shared" si="9"/>
        <v>133.84</v>
      </c>
    </row>
    <row r="328" spans="1:16" x14ac:dyDescent="0.2">
      <c r="A328" s="1" t="str">
        <f>'Input Data'!B342</f>
        <v>FORT ST JOHN</v>
      </c>
      <c r="B328" s="1" t="str">
        <f>'Input Data'!AH342</f>
        <v>9516 78 ST</v>
      </c>
      <c r="C328" s="1" t="str">
        <f>'Input Data'!C342</f>
        <v>BC</v>
      </c>
      <c r="D328" s="1" t="str">
        <f>'Input Data'!D342</f>
        <v>D LS DYED</v>
      </c>
      <c r="E328" s="1">
        <f>'Input Data'!T342</f>
        <v>123.9</v>
      </c>
      <c r="F328" s="1">
        <f>'Input Data'!F342</f>
        <v>4</v>
      </c>
      <c r="G328" s="1">
        <f>'Input Data'!G342</f>
        <v>3</v>
      </c>
      <c r="H328" s="1">
        <f>'Input Data'!H342</f>
        <v>0</v>
      </c>
      <c r="I328" s="1">
        <f>'Input Data'!I342</f>
        <v>0</v>
      </c>
      <c r="J328" s="1">
        <f t="shared" si="8"/>
        <v>130.9</v>
      </c>
      <c r="K328" s="6">
        <f>J328*'Input Data'!AF342</f>
        <v>6.5450000000000008</v>
      </c>
      <c r="L328" s="6">
        <f>J328*'Input Data'!AG342</f>
        <v>0</v>
      </c>
      <c r="M328" s="6">
        <f t="shared" si="9"/>
        <v>137.44499999999999</v>
      </c>
    </row>
    <row r="329" spans="1:16" x14ac:dyDescent="0.2">
      <c r="A329" s="1" t="str">
        <f>'Input Data'!B343</f>
        <v>FORT ST JOHN</v>
      </c>
      <c r="B329" s="1" t="str">
        <f>'Input Data'!AH343</f>
        <v>9516 78 ST</v>
      </c>
      <c r="C329" s="1" t="str">
        <f>'Input Data'!C343</f>
        <v>BC</v>
      </c>
      <c r="D329" s="1" t="str">
        <f>'Input Data'!D343</f>
        <v>DIESEL LS</v>
      </c>
      <c r="E329" s="1">
        <f>'Input Data'!T343</f>
        <v>123.9</v>
      </c>
      <c r="F329" s="1">
        <f>'Input Data'!F343</f>
        <v>4</v>
      </c>
      <c r="G329" s="1">
        <f>'Input Data'!G343</f>
        <v>15</v>
      </c>
      <c r="H329" s="1">
        <f>'Input Data'!H343</f>
        <v>0</v>
      </c>
      <c r="I329" s="1">
        <f>'Input Data'!I343</f>
        <v>0</v>
      </c>
      <c r="J329" s="1">
        <f t="shared" si="8"/>
        <v>142.9</v>
      </c>
      <c r="K329" s="6">
        <f>J329*'Input Data'!AF343</f>
        <v>7.1450000000000005</v>
      </c>
      <c r="L329" s="6">
        <f>J329*'Input Data'!AG343</f>
        <v>0</v>
      </c>
      <c r="M329" s="6">
        <f t="shared" si="9"/>
        <v>150.04500000000002</v>
      </c>
    </row>
    <row r="330" spans="1:16" x14ac:dyDescent="0.2">
      <c r="A330" s="1" t="str">
        <f>'Input Data'!B344</f>
        <v>FORT ST JOHN</v>
      </c>
      <c r="B330" s="1" t="str">
        <f>'Input Data'!AH344</f>
        <v>9516 78 ST</v>
      </c>
      <c r="C330" s="1" t="str">
        <f>'Input Data'!C344</f>
        <v>BC</v>
      </c>
      <c r="D330" s="1" t="str">
        <f>'Input Data'!D344</f>
        <v>ETH MID</v>
      </c>
      <c r="E330" s="1">
        <f>'Input Data'!T344</f>
        <v>127.2</v>
      </c>
      <c r="F330" s="1">
        <f>'Input Data'!F344</f>
        <v>10</v>
      </c>
      <c r="G330" s="1">
        <f>'Input Data'!G344</f>
        <v>14.5</v>
      </c>
      <c r="H330" s="1">
        <f>'Input Data'!H344</f>
        <v>0</v>
      </c>
      <c r="I330" s="1">
        <f>'Input Data'!I344</f>
        <v>0</v>
      </c>
      <c r="J330" s="1">
        <f t="shared" si="8"/>
        <v>151.69999999999999</v>
      </c>
      <c r="K330" s="6">
        <f>J330*'Input Data'!AF344</f>
        <v>7.585</v>
      </c>
      <c r="L330" s="6">
        <f>J330*'Input Data'!AG344</f>
        <v>0</v>
      </c>
      <c r="M330" s="6">
        <f t="shared" si="9"/>
        <v>159.285</v>
      </c>
    </row>
    <row r="331" spans="1:16" x14ac:dyDescent="0.2">
      <c r="A331" s="1" t="str">
        <f>'Input Data'!B345</f>
        <v>FORT ST JOHN</v>
      </c>
      <c r="B331" s="1" t="str">
        <f>'Input Data'!AH345</f>
        <v>9516 78 ST</v>
      </c>
      <c r="C331" s="1" t="str">
        <f>'Input Data'!C345</f>
        <v>BC</v>
      </c>
      <c r="D331" s="1" t="str">
        <f>'Input Data'!D345</f>
        <v>ETH REG DYE</v>
      </c>
      <c r="E331" s="1">
        <f>'Input Data'!T345</f>
        <v>110.9</v>
      </c>
      <c r="F331" s="1">
        <f>'Input Data'!F345</f>
        <v>10</v>
      </c>
      <c r="G331" s="1">
        <f>'Input Data'!G345</f>
        <v>3</v>
      </c>
      <c r="H331" s="1">
        <f>'Input Data'!H345</f>
        <v>0</v>
      </c>
      <c r="I331" s="1">
        <f>'Input Data'!I345</f>
        <v>0</v>
      </c>
      <c r="J331" s="1">
        <f t="shared" si="8"/>
        <v>123.9</v>
      </c>
      <c r="K331" s="6">
        <f>J331*'Input Data'!AF345</f>
        <v>6.1950000000000003</v>
      </c>
      <c r="L331" s="6">
        <f>J331*'Input Data'!AG345</f>
        <v>0</v>
      </c>
      <c r="M331" s="6">
        <f t="shared" si="9"/>
        <v>130.095</v>
      </c>
    </row>
    <row r="332" spans="1:16" x14ac:dyDescent="0.2">
      <c r="A332" s="1" t="str">
        <f>'Input Data'!B346</f>
        <v>FORT ST JOHN</v>
      </c>
      <c r="B332" s="1" t="str">
        <f>'Input Data'!AH346</f>
        <v>9516 78 ST</v>
      </c>
      <c r="C332" s="1" t="str">
        <f>'Input Data'!C346</f>
        <v>BC</v>
      </c>
      <c r="D332" s="1" t="str">
        <f>'Input Data'!D346</f>
        <v>ETHANOL REG</v>
      </c>
      <c r="E332" s="1">
        <f>'Input Data'!T346</f>
        <v>110.9</v>
      </c>
      <c r="F332" s="1">
        <f>'Input Data'!F346</f>
        <v>10</v>
      </c>
      <c r="G332" s="1">
        <f>'Input Data'!G346</f>
        <v>14.5</v>
      </c>
      <c r="H332" s="1">
        <f>'Input Data'!H346</f>
        <v>0</v>
      </c>
      <c r="I332" s="1">
        <f>'Input Data'!I346</f>
        <v>0</v>
      </c>
      <c r="J332" s="1">
        <f t="shared" si="8"/>
        <v>135.4</v>
      </c>
      <c r="K332" s="6">
        <f>J332*'Input Data'!AF346</f>
        <v>6.7700000000000005</v>
      </c>
      <c r="L332" s="6">
        <f>J332*'Input Data'!AG346</f>
        <v>0</v>
      </c>
      <c r="M332" s="6">
        <f t="shared" si="9"/>
        <v>142.17000000000002</v>
      </c>
    </row>
    <row r="333" spans="1:16" x14ac:dyDescent="0.2">
      <c r="A333" s="1" t="str">
        <f>'Input Data'!B347</f>
        <v>FORT ST JOHN</v>
      </c>
      <c r="B333" s="1" t="str">
        <f>'Input Data'!AH347</f>
        <v>9516 78 ST</v>
      </c>
      <c r="C333" s="1" t="str">
        <f>'Input Data'!C347</f>
        <v>BC</v>
      </c>
      <c r="D333" s="1" t="str">
        <f>'Input Data'!D347</f>
        <v>PREM DYED</v>
      </c>
      <c r="E333" s="1">
        <f>'Input Data'!T347</f>
        <v>145.1</v>
      </c>
      <c r="F333" s="1">
        <f>'Input Data'!F347</f>
        <v>10</v>
      </c>
      <c r="G333" s="1">
        <f>'Input Data'!G347</f>
        <v>3</v>
      </c>
      <c r="H333" s="1">
        <f>'Input Data'!H347</f>
        <v>0</v>
      </c>
      <c r="I333" s="1">
        <f>'Input Data'!I347</f>
        <v>0</v>
      </c>
      <c r="J333" s="1">
        <f t="shared" si="8"/>
        <v>158.1</v>
      </c>
      <c r="K333" s="6">
        <f>J333*'Input Data'!AF347</f>
        <v>7.9050000000000002</v>
      </c>
      <c r="L333" s="6">
        <f>J333*'Input Data'!AG347</f>
        <v>0</v>
      </c>
      <c r="M333" s="6">
        <f t="shared" si="9"/>
        <v>166.005</v>
      </c>
    </row>
    <row r="334" spans="1:16" x14ac:dyDescent="0.2">
      <c r="A334" s="1" t="str">
        <f>'Input Data'!B348</f>
        <v>FORT ST JOHN</v>
      </c>
      <c r="B334" s="1" t="str">
        <f>'Input Data'!AH348</f>
        <v>9516 78 ST</v>
      </c>
      <c r="C334" s="1" t="str">
        <f>'Input Data'!C348</f>
        <v>BC</v>
      </c>
      <c r="D334" s="1" t="str">
        <f>'Input Data'!D348</f>
        <v>PREMIUM</v>
      </c>
      <c r="E334" s="1">
        <f>'Input Data'!T348</f>
        <v>130.9</v>
      </c>
      <c r="F334" s="1">
        <f>'Input Data'!F348</f>
        <v>10</v>
      </c>
      <c r="G334" s="1">
        <f>'Input Data'!G348</f>
        <v>14.5</v>
      </c>
      <c r="H334" s="1">
        <f>'Input Data'!H348</f>
        <v>0</v>
      </c>
      <c r="I334" s="1">
        <f>'Input Data'!I348</f>
        <v>0</v>
      </c>
      <c r="J334" s="1">
        <f t="shared" si="8"/>
        <v>155.4</v>
      </c>
      <c r="K334" s="6">
        <f>J334*'Input Data'!AF348</f>
        <v>7.7700000000000005</v>
      </c>
      <c r="L334" s="6">
        <f>J334*'Input Data'!AG348</f>
        <v>0</v>
      </c>
      <c r="M334" s="6">
        <f t="shared" si="9"/>
        <v>163.17000000000002</v>
      </c>
    </row>
    <row r="335" spans="1:16" x14ac:dyDescent="0.2">
      <c r="A335" s="1" t="str">
        <f>'Input Data'!B349</f>
        <v>FORT ST JOHN</v>
      </c>
      <c r="B335" s="1" t="str">
        <f>'Input Data'!AH349</f>
        <v>9516 78 ST</v>
      </c>
      <c r="C335" s="1" t="str">
        <f>'Input Data'!C349</f>
        <v>BC</v>
      </c>
      <c r="D335" s="1" t="str">
        <f>'Input Data'!D349</f>
        <v>UNBRAND DEF</v>
      </c>
      <c r="E335" s="1">
        <f>'Input Data'!T349</f>
        <v>111.1</v>
      </c>
      <c r="F335" s="1">
        <f>'Input Data'!F349</f>
        <v>0</v>
      </c>
      <c r="G335" s="1">
        <f>'Input Data'!G349</f>
        <v>0</v>
      </c>
      <c r="H335" s="1">
        <f>'Input Data'!H349</f>
        <v>0</v>
      </c>
      <c r="I335" s="1">
        <f>'Input Data'!I349</f>
        <v>0</v>
      </c>
      <c r="J335" s="1">
        <f t="shared" ref="J335:J398" si="10">SUM(E335:I335)</f>
        <v>111.1</v>
      </c>
      <c r="K335" s="6">
        <f>J335*'Input Data'!AF349</f>
        <v>13.331999999999999</v>
      </c>
      <c r="L335" s="6">
        <f>J335*'Input Data'!AG349</f>
        <v>0</v>
      </c>
      <c r="M335" s="6">
        <f t="shared" ref="M335:M398" si="11">SUM(J335:L335)</f>
        <v>124.43199999999999</v>
      </c>
    </row>
    <row r="336" spans="1:16" x14ac:dyDescent="0.2">
      <c r="A336" s="1" t="str">
        <f>'Input Data'!B350</f>
        <v>FT ST JOHN</v>
      </c>
      <c r="B336" s="1" t="str">
        <f>'Input Data'!AH350</f>
        <v>9510 SIKANNI RD</v>
      </c>
      <c r="C336" s="1" t="str">
        <f>'Input Data'!C350</f>
        <v>BC</v>
      </c>
      <c r="D336" s="1" t="str">
        <f>'Input Data'!D350</f>
        <v>D LS DYED</v>
      </c>
      <c r="E336" s="1">
        <f>'Input Data'!T350</f>
        <v>123.9</v>
      </c>
      <c r="F336" s="1">
        <f>'Input Data'!F350</f>
        <v>4</v>
      </c>
      <c r="G336" s="1">
        <f>'Input Data'!G350</f>
        <v>3</v>
      </c>
      <c r="H336" s="1">
        <f>'Input Data'!H350</f>
        <v>0</v>
      </c>
      <c r="I336" s="1">
        <f>'Input Data'!I350</f>
        <v>0</v>
      </c>
      <c r="J336" s="1">
        <f t="shared" si="10"/>
        <v>130.9</v>
      </c>
      <c r="K336" s="6">
        <f>J336*'Input Data'!AF350</f>
        <v>6.5450000000000008</v>
      </c>
      <c r="L336" s="6">
        <f>J336*'Input Data'!AG350</f>
        <v>0</v>
      </c>
      <c r="M336" s="6">
        <f t="shared" si="11"/>
        <v>137.44499999999999</v>
      </c>
    </row>
    <row r="337" spans="1:13" x14ac:dyDescent="0.2">
      <c r="A337" s="1" t="str">
        <f>'Input Data'!B351</f>
        <v>FT ST JOHN</v>
      </c>
      <c r="B337" s="1" t="str">
        <f>'Input Data'!AH351</f>
        <v>9510 SIKANNI RD</v>
      </c>
      <c r="C337" s="1" t="str">
        <f>'Input Data'!C351</f>
        <v>BC</v>
      </c>
      <c r="D337" s="1" t="str">
        <f>'Input Data'!D351</f>
        <v>DIESEL LS</v>
      </c>
      <c r="E337" s="1">
        <f>'Input Data'!T351</f>
        <v>123.9</v>
      </c>
      <c r="F337" s="1">
        <f>'Input Data'!F351</f>
        <v>4</v>
      </c>
      <c r="G337" s="1">
        <f>'Input Data'!G351</f>
        <v>15</v>
      </c>
      <c r="H337" s="1">
        <f>'Input Data'!H351</f>
        <v>0</v>
      </c>
      <c r="I337" s="1">
        <f>'Input Data'!I351</f>
        <v>0</v>
      </c>
      <c r="J337" s="1">
        <f t="shared" si="10"/>
        <v>142.9</v>
      </c>
      <c r="K337" s="6">
        <f>J337*'Input Data'!AF351</f>
        <v>7.1450000000000005</v>
      </c>
      <c r="L337" s="6">
        <f>J337*'Input Data'!AG351</f>
        <v>0</v>
      </c>
      <c r="M337" s="6">
        <f t="shared" si="11"/>
        <v>150.04500000000002</v>
      </c>
    </row>
    <row r="338" spans="1:13" x14ac:dyDescent="0.2">
      <c r="A338" s="1" t="str">
        <f>'Input Data'!B352</f>
        <v>FT ST JOHN</v>
      </c>
      <c r="B338" s="1" t="str">
        <f>'Input Data'!AH352</f>
        <v>9510 SIKANNI RD</v>
      </c>
      <c r="C338" s="1" t="str">
        <f>'Input Data'!C352</f>
        <v>BC</v>
      </c>
      <c r="D338" s="1" t="str">
        <f>'Input Data'!D352</f>
        <v>ETHANOL REG</v>
      </c>
      <c r="E338" s="1">
        <f>'Input Data'!T352</f>
        <v>110.9</v>
      </c>
      <c r="F338" s="1">
        <f>'Input Data'!F352</f>
        <v>10</v>
      </c>
      <c r="G338" s="1">
        <f>'Input Data'!G352</f>
        <v>14.5</v>
      </c>
      <c r="H338" s="1">
        <f>'Input Data'!H352</f>
        <v>0</v>
      </c>
      <c r="I338" s="1">
        <f>'Input Data'!I352</f>
        <v>0</v>
      </c>
      <c r="J338" s="1">
        <f t="shared" si="10"/>
        <v>135.4</v>
      </c>
      <c r="K338" s="6">
        <f>J338*'Input Data'!AF352</f>
        <v>6.7700000000000005</v>
      </c>
      <c r="L338" s="6">
        <f>J338*'Input Data'!AG352</f>
        <v>0</v>
      </c>
      <c r="M338" s="6">
        <f t="shared" si="11"/>
        <v>142.17000000000002</v>
      </c>
    </row>
    <row r="339" spans="1:13" x14ac:dyDescent="0.2">
      <c r="A339" s="1" t="str">
        <f>'Input Data'!B353</f>
        <v>FT ST JOHN</v>
      </c>
      <c r="B339" s="1" t="str">
        <f>'Input Data'!AH353</f>
        <v>9510 SIKANNI RD</v>
      </c>
      <c r="C339" s="1" t="str">
        <f>'Input Data'!C353</f>
        <v>BC</v>
      </c>
      <c r="D339" s="1" t="str">
        <f>'Input Data'!D353</f>
        <v>UNBRAND DEF</v>
      </c>
      <c r="E339" s="1">
        <f>'Input Data'!T353</f>
        <v>111.1</v>
      </c>
      <c r="F339" s="1">
        <f>'Input Data'!F353</f>
        <v>0</v>
      </c>
      <c r="G339" s="1">
        <f>'Input Data'!G353</f>
        <v>0</v>
      </c>
      <c r="H339" s="1">
        <f>'Input Data'!H353</f>
        <v>0</v>
      </c>
      <c r="I339" s="1">
        <f>'Input Data'!I353</f>
        <v>0</v>
      </c>
      <c r="J339" s="1">
        <f t="shared" si="10"/>
        <v>111.1</v>
      </c>
      <c r="K339" s="6">
        <f>J339*'Input Data'!AF353</f>
        <v>13.331999999999999</v>
      </c>
      <c r="L339" s="6">
        <f>J339*'Input Data'!AG353</f>
        <v>0</v>
      </c>
      <c r="M339" s="6">
        <f t="shared" si="11"/>
        <v>124.43199999999999</v>
      </c>
    </row>
    <row r="340" spans="1:13" x14ac:dyDescent="0.2">
      <c r="A340" s="1" t="str">
        <f>'Input Data'!B354</f>
        <v>GOLDEN</v>
      </c>
      <c r="B340" s="1" t="str">
        <f>'Input Data'!AH354</f>
        <v>1050 TRANS CANADA HWY</v>
      </c>
      <c r="C340" s="1" t="str">
        <f>'Input Data'!C354</f>
        <v>BC</v>
      </c>
      <c r="D340" s="1" t="str">
        <f>'Input Data'!D354</f>
        <v>D LS DYED</v>
      </c>
      <c r="E340" s="1">
        <f>'Input Data'!T354</f>
        <v>126.7</v>
      </c>
      <c r="F340" s="1">
        <f>'Input Data'!F354</f>
        <v>4</v>
      </c>
      <c r="G340" s="1">
        <f>'Input Data'!G354</f>
        <v>3</v>
      </c>
      <c r="H340" s="1">
        <f>'Input Data'!H354</f>
        <v>0</v>
      </c>
      <c r="I340" s="1">
        <f>'Input Data'!I354</f>
        <v>0</v>
      </c>
      <c r="J340" s="1">
        <f t="shared" si="10"/>
        <v>133.69999999999999</v>
      </c>
      <c r="K340" s="6">
        <f>J340*'Input Data'!AF354</f>
        <v>6.6849999999999996</v>
      </c>
      <c r="L340" s="6">
        <f>J340*'Input Data'!AG354</f>
        <v>0</v>
      </c>
      <c r="M340" s="6">
        <f t="shared" si="11"/>
        <v>140.38499999999999</v>
      </c>
    </row>
    <row r="341" spans="1:13" x14ac:dyDescent="0.2">
      <c r="A341" s="1" t="str">
        <f>'Input Data'!B355</f>
        <v>GOLDEN</v>
      </c>
      <c r="B341" s="1" t="str">
        <f>'Input Data'!AH355</f>
        <v>1050 TRANS CANADA HWY</v>
      </c>
      <c r="C341" s="1" t="str">
        <f>'Input Data'!C355</f>
        <v>BC</v>
      </c>
      <c r="D341" s="1" t="str">
        <f>'Input Data'!D355</f>
        <v>DIESEL LS</v>
      </c>
      <c r="E341" s="1">
        <f>'Input Data'!T355</f>
        <v>126.7</v>
      </c>
      <c r="F341" s="1">
        <f>'Input Data'!F355</f>
        <v>4</v>
      </c>
      <c r="G341" s="1">
        <f>'Input Data'!G355</f>
        <v>15</v>
      </c>
      <c r="H341" s="1">
        <f>'Input Data'!H355</f>
        <v>0</v>
      </c>
      <c r="I341" s="1">
        <f>'Input Data'!I355</f>
        <v>0</v>
      </c>
      <c r="J341" s="1">
        <f t="shared" si="10"/>
        <v>145.69999999999999</v>
      </c>
      <c r="K341" s="6">
        <f>J341*'Input Data'!AF355</f>
        <v>7.2850000000000001</v>
      </c>
      <c r="L341" s="6">
        <f>J341*'Input Data'!AG355</f>
        <v>0</v>
      </c>
      <c r="M341" s="6">
        <f t="shared" si="11"/>
        <v>152.98499999999999</v>
      </c>
    </row>
    <row r="342" spans="1:13" x14ac:dyDescent="0.2">
      <c r="A342" s="1" t="str">
        <f>'Input Data'!B356</f>
        <v>GOLDEN</v>
      </c>
      <c r="B342" s="1" t="str">
        <f>'Input Data'!AH356</f>
        <v>1050 TRANS CANADA HWY</v>
      </c>
      <c r="C342" s="1" t="str">
        <f>'Input Data'!C356</f>
        <v>BC</v>
      </c>
      <c r="D342" s="1" t="str">
        <f>'Input Data'!D356</f>
        <v>ETH MID</v>
      </c>
      <c r="E342" s="1">
        <f>'Input Data'!T356</f>
        <v>116.9</v>
      </c>
      <c r="F342" s="1">
        <f>'Input Data'!F356</f>
        <v>10</v>
      </c>
      <c r="G342" s="1">
        <f>'Input Data'!G356</f>
        <v>14.5</v>
      </c>
      <c r="H342" s="1">
        <f>'Input Data'!H356</f>
        <v>0</v>
      </c>
      <c r="I342" s="1">
        <f>'Input Data'!I356</f>
        <v>0</v>
      </c>
      <c r="J342" s="1">
        <f t="shared" si="10"/>
        <v>141.4</v>
      </c>
      <c r="K342" s="6">
        <f>J342*'Input Data'!AF356</f>
        <v>7.07</v>
      </c>
      <c r="L342" s="6">
        <f>J342*'Input Data'!AG356</f>
        <v>0</v>
      </c>
      <c r="M342" s="6">
        <f t="shared" si="11"/>
        <v>148.47</v>
      </c>
    </row>
    <row r="343" spans="1:13" x14ac:dyDescent="0.2">
      <c r="A343" s="1" t="str">
        <f>'Input Data'!B357</f>
        <v>GOLDEN</v>
      </c>
      <c r="B343" s="1" t="str">
        <f>'Input Data'!AH357</f>
        <v>1050 TRANS CANADA HWY</v>
      </c>
      <c r="C343" s="1" t="str">
        <f>'Input Data'!C357</f>
        <v>BC</v>
      </c>
      <c r="D343" s="1" t="str">
        <f>'Input Data'!D357</f>
        <v>ETHANOL REG</v>
      </c>
      <c r="E343" s="1">
        <f>'Input Data'!T357</f>
        <v>112.4</v>
      </c>
      <c r="F343" s="1">
        <f>'Input Data'!F357</f>
        <v>10</v>
      </c>
      <c r="G343" s="1">
        <f>'Input Data'!G357</f>
        <v>14.5</v>
      </c>
      <c r="H343" s="1">
        <f>'Input Data'!H357</f>
        <v>0</v>
      </c>
      <c r="I343" s="1">
        <f>'Input Data'!I357</f>
        <v>0</v>
      </c>
      <c r="J343" s="1">
        <f t="shared" si="10"/>
        <v>136.9</v>
      </c>
      <c r="K343" s="6">
        <f>J343*'Input Data'!AF357</f>
        <v>6.8450000000000006</v>
      </c>
      <c r="L343" s="6">
        <f>J343*'Input Data'!AG357</f>
        <v>0</v>
      </c>
      <c r="M343" s="6">
        <f t="shared" si="11"/>
        <v>143.745</v>
      </c>
    </row>
    <row r="344" spans="1:13" x14ac:dyDescent="0.2">
      <c r="A344" s="1" t="str">
        <f>'Input Data'!B358</f>
        <v>GOLDEN</v>
      </c>
      <c r="B344" s="1" t="str">
        <f>'Input Data'!AH358</f>
        <v>1050 TRANS CANADA HWY</v>
      </c>
      <c r="C344" s="1" t="str">
        <f>'Input Data'!C358</f>
        <v>BC</v>
      </c>
      <c r="D344" s="1" t="str">
        <f>'Input Data'!D358</f>
        <v>PREMIUM</v>
      </c>
      <c r="E344" s="1">
        <f>'Input Data'!T358</f>
        <v>132.4</v>
      </c>
      <c r="F344" s="1">
        <f>'Input Data'!F358</f>
        <v>10</v>
      </c>
      <c r="G344" s="1">
        <f>'Input Data'!G358</f>
        <v>14.5</v>
      </c>
      <c r="H344" s="1">
        <f>'Input Data'!H358</f>
        <v>0</v>
      </c>
      <c r="I344" s="1">
        <f>'Input Data'!I358</f>
        <v>0</v>
      </c>
      <c r="J344" s="1">
        <f t="shared" si="10"/>
        <v>156.9</v>
      </c>
      <c r="K344" s="6">
        <f>J344*'Input Data'!AF358</f>
        <v>7.8450000000000006</v>
      </c>
      <c r="L344" s="6">
        <f>J344*'Input Data'!AG358</f>
        <v>0</v>
      </c>
      <c r="M344" s="6">
        <f t="shared" si="11"/>
        <v>164.745</v>
      </c>
    </row>
    <row r="345" spans="1:13" x14ac:dyDescent="0.2">
      <c r="A345" s="1" t="str">
        <f>'Input Data'!B359</f>
        <v>HOPE</v>
      </c>
      <c r="B345" s="1" t="str">
        <f>'Input Data'!AH359</f>
        <v>61850 FLOOD HOPE RD</v>
      </c>
      <c r="C345" s="1" t="str">
        <f>'Input Data'!C359</f>
        <v>BC</v>
      </c>
      <c r="D345" s="1" t="str">
        <f>'Input Data'!D359</f>
        <v>D LS DYED</v>
      </c>
      <c r="E345" s="1">
        <f>'Input Data'!T359</f>
        <v>90.9</v>
      </c>
      <c r="F345" s="1">
        <f>'Input Data'!F359</f>
        <v>4</v>
      </c>
      <c r="G345" s="1">
        <f>'Input Data'!G359</f>
        <v>3</v>
      </c>
      <c r="H345" s="1">
        <f>'Input Data'!H359</f>
        <v>0</v>
      </c>
      <c r="I345" s="1">
        <f>'Input Data'!I359</f>
        <v>0</v>
      </c>
      <c r="J345" s="1">
        <f t="shared" si="10"/>
        <v>97.9</v>
      </c>
      <c r="K345" s="6">
        <f>J345*'Input Data'!AF359</f>
        <v>4.8950000000000005</v>
      </c>
      <c r="L345" s="6">
        <f>J345*'Input Data'!AG359</f>
        <v>0</v>
      </c>
      <c r="M345" s="6">
        <f t="shared" si="11"/>
        <v>102.795</v>
      </c>
    </row>
    <row r="346" spans="1:13" x14ac:dyDescent="0.2">
      <c r="A346" s="1" t="str">
        <f>'Input Data'!B360</f>
        <v>HOPE</v>
      </c>
      <c r="B346" s="1" t="str">
        <f>'Input Data'!AH360</f>
        <v>61850 FLOOD HOPE RD</v>
      </c>
      <c r="C346" s="1" t="str">
        <f>'Input Data'!C360</f>
        <v>BC</v>
      </c>
      <c r="D346" s="1" t="str">
        <f>'Input Data'!D360</f>
        <v>DIESEL LS</v>
      </c>
      <c r="E346" s="1">
        <f>'Input Data'!T360</f>
        <v>124.6</v>
      </c>
      <c r="F346" s="1">
        <f>'Input Data'!F360</f>
        <v>4</v>
      </c>
      <c r="G346" s="1">
        <f>'Input Data'!G360</f>
        <v>15</v>
      </c>
      <c r="H346" s="1">
        <f>'Input Data'!H360</f>
        <v>0</v>
      </c>
      <c r="I346" s="1">
        <f>'Input Data'!I360</f>
        <v>0</v>
      </c>
      <c r="J346" s="1">
        <f t="shared" si="10"/>
        <v>143.6</v>
      </c>
      <c r="K346" s="6">
        <f>J346*'Input Data'!AF360</f>
        <v>7.18</v>
      </c>
      <c r="L346" s="6">
        <f>J346*'Input Data'!AG360</f>
        <v>0</v>
      </c>
      <c r="M346" s="6">
        <f t="shared" si="11"/>
        <v>150.78</v>
      </c>
    </row>
    <row r="347" spans="1:13" x14ac:dyDescent="0.2">
      <c r="A347" s="1" t="str">
        <f>'Input Data'!B361</f>
        <v>HOPE</v>
      </c>
      <c r="B347" s="1" t="str">
        <f>'Input Data'!AH361</f>
        <v>61850 FLOOD HOPE RD</v>
      </c>
      <c r="C347" s="1" t="str">
        <f>'Input Data'!C361</f>
        <v>BC</v>
      </c>
      <c r="D347" s="1" t="str">
        <f>'Input Data'!D361</f>
        <v>ETHANOL REG</v>
      </c>
      <c r="E347" s="1">
        <f>'Input Data'!T361</f>
        <v>115</v>
      </c>
      <c r="F347" s="1">
        <f>'Input Data'!F361</f>
        <v>10</v>
      </c>
      <c r="G347" s="1">
        <f>'Input Data'!G361</f>
        <v>14.5</v>
      </c>
      <c r="H347" s="1">
        <f>'Input Data'!H361</f>
        <v>0</v>
      </c>
      <c r="I347" s="1">
        <f>'Input Data'!I361</f>
        <v>0</v>
      </c>
      <c r="J347" s="1">
        <f t="shared" si="10"/>
        <v>139.5</v>
      </c>
      <c r="K347" s="6">
        <f>J347*'Input Data'!AF361</f>
        <v>6.9750000000000005</v>
      </c>
      <c r="L347" s="6">
        <f>J347*'Input Data'!AG361</f>
        <v>0</v>
      </c>
      <c r="M347" s="6">
        <f t="shared" si="11"/>
        <v>146.47499999999999</v>
      </c>
    </row>
    <row r="348" spans="1:13" x14ac:dyDescent="0.2">
      <c r="A348" s="1" t="str">
        <f>'Input Data'!B362</f>
        <v>HOPE</v>
      </c>
      <c r="B348" s="1" t="str">
        <f>'Input Data'!AH362</f>
        <v>61850 FLOOD HOPE RD</v>
      </c>
      <c r="C348" s="1" t="str">
        <f>'Input Data'!C362</f>
        <v>BC</v>
      </c>
      <c r="D348" s="1" t="str">
        <f>'Input Data'!D362</f>
        <v>REGULAR</v>
      </c>
      <c r="E348" s="1">
        <f>'Input Data'!T362</f>
        <v>83.9</v>
      </c>
      <c r="F348" s="1">
        <f>'Input Data'!F362</f>
        <v>10</v>
      </c>
      <c r="G348" s="1">
        <f>'Input Data'!G362</f>
        <v>14.5</v>
      </c>
      <c r="H348" s="1">
        <f>'Input Data'!H362</f>
        <v>0</v>
      </c>
      <c r="I348" s="1">
        <f>'Input Data'!I362</f>
        <v>0</v>
      </c>
      <c r="J348" s="1">
        <f t="shared" si="10"/>
        <v>108.4</v>
      </c>
      <c r="K348" s="6">
        <f>J348*'Input Data'!AF362</f>
        <v>5.4200000000000008</v>
      </c>
      <c r="L348" s="6">
        <f>J348*'Input Data'!AG362</f>
        <v>0</v>
      </c>
      <c r="M348" s="6">
        <f t="shared" si="11"/>
        <v>113.82000000000001</v>
      </c>
    </row>
    <row r="349" spans="1:13" x14ac:dyDescent="0.2">
      <c r="A349" s="1" t="str">
        <f>'Input Data'!B363</f>
        <v>HOPE</v>
      </c>
      <c r="B349" s="1" t="str">
        <f>'Input Data'!AH363</f>
        <v>61850 FLOOD HOPE RD</v>
      </c>
      <c r="C349" s="1" t="str">
        <f>'Input Data'!C363</f>
        <v>BC</v>
      </c>
      <c r="D349" s="1" t="str">
        <f>'Input Data'!D363</f>
        <v>UNBRAND DEF</v>
      </c>
      <c r="E349" s="1">
        <f>'Input Data'!T363</f>
        <v>119.5</v>
      </c>
      <c r="F349" s="1">
        <f>'Input Data'!F363</f>
        <v>0</v>
      </c>
      <c r="G349" s="1">
        <f>'Input Data'!G363</f>
        <v>0</v>
      </c>
      <c r="H349" s="1">
        <f>'Input Data'!H363</f>
        <v>0</v>
      </c>
      <c r="I349" s="1">
        <f>'Input Data'!I363</f>
        <v>0</v>
      </c>
      <c r="J349" s="1">
        <f t="shared" si="10"/>
        <v>119.5</v>
      </c>
      <c r="K349" s="6">
        <f>J349*'Input Data'!AF363</f>
        <v>14.34</v>
      </c>
      <c r="L349" s="6">
        <f>J349*'Input Data'!AG363</f>
        <v>0</v>
      </c>
      <c r="M349" s="6">
        <f t="shared" si="11"/>
        <v>133.84</v>
      </c>
    </row>
    <row r="350" spans="1:13" x14ac:dyDescent="0.2">
      <c r="A350" s="1" t="str">
        <f>'Input Data'!B364</f>
        <v>HOPE</v>
      </c>
      <c r="B350" s="1" t="str">
        <f>'Input Data'!AH364</f>
        <v>19700 KLASSEN RD</v>
      </c>
      <c r="C350" s="1" t="str">
        <f>'Input Data'!C364</f>
        <v>BC</v>
      </c>
      <c r="D350" s="1" t="str">
        <f>'Input Data'!D364</f>
        <v>D LS DYED</v>
      </c>
      <c r="E350" s="1">
        <f>'Input Data'!T364</f>
        <v>124.5</v>
      </c>
      <c r="F350" s="1">
        <f>'Input Data'!F364</f>
        <v>4</v>
      </c>
      <c r="G350" s="1">
        <f>'Input Data'!G364</f>
        <v>3</v>
      </c>
      <c r="H350" s="1">
        <f>'Input Data'!H364</f>
        <v>0</v>
      </c>
      <c r="I350" s="1">
        <f>'Input Data'!I364</f>
        <v>0</v>
      </c>
      <c r="J350" s="1">
        <f t="shared" si="10"/>
        <v>131.5</v>
      </c>
      <c r="K350" s="6">
        <f>J350*'Input Data'!AF364</f>
        <v>6.5750000000000002</v>
      </c>
      <c r="L350" s="6">
        <f>J350*'Input Data'!AG364</f>
        <v>0</v>
      </c>
      <c r="M350" s="6">
        <f t="shared" si="11"/>
        <v>138.07499999999999</v>
      </c>
    </row>
    <row r="351" spans="1:13" x14ac:dyDescent="0.2">
      <c r="A351" s="1" t="str">
        <f>'Input Data'!B365</f>
        <v>HOPE</v>
      </c>
      <c r="B351" s="1" t="str">
        <f>'Input Data'!AH365</f>
        <v>19700 KLASSEN RD</v>
      </c>
      <c r="C351" s="1" t="str">
        <f>'Input Data'!C365</f>
        <v>BC</v>
      </c>
      <c r="D351" s="1" t="str">
        <f>'Input Data'!D365</f>
        <v>DIESEL LS</v>
      </c>
      <c r="E351" s="1">
        <f>'Input Data'!T365</f>
        <v>124.5</v>
      </c>
      <c r="F351" s="1">
        <f>'Input Data'!F365</f>
        <v>4</v>
      </c>
      <c r="G351" s="1">
        <f>'Input Data'!G365</f>
        <v>15</v>
      </c>
      <c r="H351" s="1">
        <f>'Input Data'!H365</f>
        <v>0</v>
      </c>
      <c r="I351" s="1">
        <f>'Input Data'!I365</f>
        <v>0</v>
      </c>
      <c r="J351" s="1">
        <f t="shared" si="10"/>
        <v>143.5</v>
      </c>
      <c r="K351" s="6">
        <f>J351*'Input Data'!AF365</f>
        <v>7.1750000000000007</v>
      </c>
      <c r="L351" s="6">
        <f>J351*'Input Data'!AG365</f>
        <v>0</v>
      </c>
      <c r="M351" s="6">
        <f t="shared" si="11"/>
        <v>150.67500000000001</v>
      </c>
    </row>
    <row r="352" spans="1:13" x14ac:dyDescent="0.2">
      <c r="A352" s="1" t="str">
        <f>'Input Data'!B366</f>
        <v>HOPE</v>
      </c>
      <c r="B352" s="1" t="str">
        <f>'Input Data'!AH366</f>
        <v>19700 KLASSEN RD</v>
      </c>
      <c r="C352" s="1" t="str">
        <f>'Input Data'!C366</f>
        <v>BC</v>
      </c>
      <c r="D352" s="1" t="str">
        <f>'Input Data'!D366</f>
        <v>ETH MID</v>
      </c>
      <c r="E352" s="1">
        <f>'Input Data'!T366</f>
        <v>123.6</v>
      </c>
      <c r="F352" s="1">
        <f>'Input Data'!F366</f>
        <v>10</v>
      </c>
      <c r="G352" s="1">
        <f>'Input Data'!G366</f>
        <v>14.5</v>
      </c>
      <c r="H352" s="1">
        <f>'Input Data'!H366</f>
        <v>0</v>
      </c>
      <c r="I352" s="1">
        <f>'Input Data'!I366</f>
        <v>0</v>
      </c>
      <c r="J352" s="1">
        <f t="shared" si="10"/>
        <v>148.1</v>
      </c>
      <c r="K352" s="6">
        <f>J352*'Input Data'!AF366</f>
        <v>7.4050000000000002</v>
      </c>
      <c r="L352" s="6">
        <f>J352*'Input Data'!AG366</f>
        <v>0</v>
      </c>
      <c r="M352" s="6">
        <f t="shared" si="11"/>
        <v>155.505</v>
      </c>
    </row>
    <row r="353" spans="1:13" x14ac:dyDescent="0.2">
      <c r="A353" s="1" t="str">
        <f>'Input Data'!B367</f>
        <v>HOPE</v>
      </c>
      <c r="B353" s="1" t="str">
        <f>'Input Data'!AH367</f>
        <v>19700 KLASSEN RD</v>
      </c>
      <c r="C353" s="1" t="str">
        <f>'Input Data'!C367</f>
        <v>BC</v>
      </c>
      <c r="D353" s="1" t="str">
        <f>'Input Data'!D367</f>
        <v>ETH REG DYE</v>
      </c>
      <c r="E353" s="1">
        <f>'Input Data'!T367</f>
        <v>114.6</v>
      </c>
      <c r="F353" s="1">
        <f>'Input Data'!F367</f>
        <v>10</v>
      </c>
      <c r="G353" s="1">
        <f>'Input Data'!G367</f>
        <v>3</v>
      </c>
      <c r="H353" s="1">
        <f>'Input Data'!H367</f>
        <v>0</v>
      </c>
      <c r="I353" s="1">
        <f>'Input Data'!I367</f>
        <v>0</v>
      </c>
      <c r="J353" s="1">
        <f t="shared" si="10"/>
        <v>127.6</v>
      </c>
      <c r="K353" s="6">
        <f>J353*'Input Data'!AF367</f>
        <v>6.38</v>
      </c>
      <c r="L353" s="6">
        <f>J353*'Input Data'!AG367</f>
        <v>0</v>
      </c>
      <c r="M353" s="6">
        <f t="shared" si="11"/>
        <v>133.97999999999999</v>
      </c>
    </row>
    <row r="354" spans="1:13" x14ac:dyDescent="0.2">
      <c r="A354" s="1" t="str">
        <f>'Input Data'!B368</f>
        <v>HOPE</v>
      </c>
      <c r="B354" s="1" t="str">
        <f>'Input Data'!AH368</f>
        <v>19700 KLASSEN RD</v>
      </c>
      <c r="C354" s="1" t="str">
        <f>'Input Data'!C368</f>
        <v>BC</v>
      </c>
      <c r="D354" s="1" t="str">
        <f>'Input Data'!D368</f>
        <v>ETHANOL REG</v>
      </c>
      <c r="E354" s="1">
        <f>'Input Data'!T368</f>
        <v>114.6</v>
      </c>
      <c r="F354" s="1">
        <f>'Input Data'!F368</f>
        <v>10</v>
      </c>
      <c r="G354" s="1">
        <f>'Input Data'!G368</f>
        <v>14.5</v>
      </c>
      <c r="H354" s="1">
        <f>'Input Data'!H368</f>
        <v>0</v>
      </c>
      <c r="I354" s="1">
        <f>'Input Data'!I368</f>
        <v>0</v>
      </c>
      <c r="J354" s="1">
        <f t="shared" si="10"/>
        <v>139.1</v>
      </c>
      <c r="K354" s="6">
        <f>J354*'Input Data'!AF368</f>
        <v>6.9550000000000001</v>
      </c>
      <c r="L354" s="6">
        <f>J354*'Input Data'!AG368</f>
        <v>0</v>
      </c>
      <c r="M354" s="6">
        <f t="shared" si="11"/>
        <v>146.05500000000001</v>
      </c>
    </row>
    <row r="355" spans="1:13" x14ac:dyDescent="0.2">
      <c r="A355" s="1" t="str">
        <f>'Input Data'!B369</f>
        <v>HOPE</v>
      </c>
      <c r="B355" s="1" t="str">
        <f>'Input Data'!AH369</f>
        <v>19700 KLASSEN RD</v>
      </c>
      <c r="C355" s="1" t="str">
        <f>'Input Data'!C369</f>
        <v>BC</v>
      </c>
      <c r="D355" s="1" t="str">
        <f>'Input Data'!D369</f>
        <v>PREMIUM</v>
      </c>
      <c r="E355" s="1">
        <f>'Input Data'!T369</f>
        <v>136.19999999999999</v>
      </c>
      <c r="F355" s="1">
        <f>'Input Data'!F369</f>
        <v>10</v>
      </c>
      <c r="G355" s="1">
        <f>'Input Data'!G369</f>
        <v>14.5</v>
      </c>
      <c r="H355" s="1">
        <f>'Input Data'!H369</f>
        <v>0</v>
      </c>
      <c r="I355" s="1">
        <f>'Input Data'!I369</f>
        <v>0</v>
      </c>
      <c r="J355" s="1">
        <f t="shared" si="10"/>
        <v>160.69999999999999</v>
      </c>
      <c r="K355" s="6">
        <f>J355*'Input Data'!AF369</f>
        <v>8.0350000000000001</v>
      </c>
      <c r="L355" s="6">
        <f>J355*'Input Data'!AG369</f>
        <v>0</v>
      </c>
      <c r="M355" s="6">
        <f t="shared" si="11"/>
        <v>168.73499999999999</v>
      </c>
    </row>
    <row r="356" spans="1:13" x14ac:dyDescent="0.2">
      <c r="A356" s="1" t="str">
        <f>'Input Data'!B370</f>
        <v>HOPE</v>
      </c>
      <c r="B356" s="1" t="str">
        <f>'Input Data'!AH370</f>
        <v>19700 KLASSEN RD</v>
      </c>
      <c r="C356" s="1" t="str">
        <f>'Input Data'!C370</f>
        <v>BC</v>
      </c>
      <c r="D356" s="1" t="str">
        <f>'Input Data'!D370</f>
        <v>UNBRAND DEF</v>
      </c>
      <c r="E356" s="1">
        <f>'Input Data'!T370</f>
        <v>98.1</v>
      </c>
      <c r="F356" s="1">
        <f>'Input Data'!F370</f>
        <v>0</v>
      </c>
      <c r="G356" s="1">
        <f>'Input Data'!G370</f>
        <v>0</v>
      </c>
      <c r="H356" s="1">
        <f>'Input Data'!H370</f>
        <v>0</v>
      </c>
      <c r="I356" s="1">
        <f>'Input Data'!I370</f>
        <v>0</v>
      </c>
      <c r="J356" s="1">
        <f t="shared" si="10"/>
        <v>98.1</v>
      </c>
      <c r="K356" s="6">
        <f>J356*'Input Data'!AF370</f>
        <v>11.771999999999998</v>
      </c>
      <c r="L356" s="6">
        <f>J356*'Input Data'!AG370</f>
        <v>0</v>
      </c>
      <c r="M356" s="6">
        <f t="shared" si="11"/>
        <v>109.87199999999999</v>
      </c>
    </row>
    <row r="357" spans="1:13" x14ac:dyDescent="0.2">
      <c r="A357" s="1" t="str">
        <f>'Input Data'!B371</f>
        <v>INVERMERE</v>
      </c>
      <c r="B357" s="1" t="str">
        <f>'Input Data'!AH371</f>
        <v>548 Hwy 93/95 &amp; Cooper Rd</v>
      </c>
      <c r="C357" s="1" t="str">
        <f>'Input Data'!C371</f>
        <v>BC</v>
      </c>
      <c r="D357" s="1" t="str">
        <f>'Input Data'!D371</f>
        <v>DIESEL LS</v>
      </c>
      <c r="E357" s="1">
        <f>'Input Data'!T371</f>
        <v>125.8</v>
      </c>
      <c r="F357" s="1">
        <f>'Input Data'!F371</f>
        <v>4</v>
      </c>
      <c r="G357" s="1">
        <f>'Input Data'!G371</f>
        <v>15</v>
      </c>
      <c r="H357" s="1">
        <f>'Input Data'!H371</f>
        <v>0</v>
      </c>
      <c r="I357" s="1">
        <f>'Input Data'!I371</f>
        <v>0</v>
      </c>
      <c r="J357" s="1">
        <f t="shared" si="10"/>
        <v>144.80000000000001</v>
      </c>
      <c r="K357" s="6">
        <f>J357*'Input Data'!AF371</f>
        <v>7.2400000000000011</v>
      </c>
      <c r="L357" s="6">
        <f>J357*'Input Data'!AG371</f>
        <v>0</v>
      </c>
      <c r="M357" s="6">
        <f t="shared" si="11"/>
        <v>152.04000000000002</v>
      </c>
    </row>
    <row r="358" spans="1:13" x14ac:dyDescent="0.2">
      <c r="A358" s="1" t="str">
        <f>'Input Data'!B372</f>
        <v>INVERMERE</v>
      </c>
      <c r="B358" s="1" t="str">
        <f>'Input Data'!AH372</f>
        <v>548 Hwy 93/95 &amp; Cooper Rd</v>
      </c>
      <c r="C358" s="1" t="str">
        <f>'Input Data'!C372</f>
        <v>BC</v>
      </c>
      <c r="D358" s="1" t="str">
        <f>'Input Data'!D372</f>
        <v>ETHANOL REG</v>
      </c>
      <c r="E358" s="1">
        <f>'Input Data'!T372</f>
        <v>111.8</v>
      </c>
      <c r="F358" s="1">
        <f>'Input Data'!F372</f>
        <v>10</v>
      </c>
      <c r="G358" s="1">
        <f>'Input Data'!G372</f>
        <v>14.5</v>
      </c>
      <c r="H358" s="1">
        <f>'Input Data'!H372</f>
        <v>0</v>
      </c>
      <c r="I358" s="1">
        <f>'Input Data'!I372</f>
        <v>0</v>
      </c>
      <c r="J358" s="1">
        <f t="shared" si="10"/>
        <v>136.30000000000001</v>
      </c>
      <c r="K358" s="6">
        <f>J358*'Input Data'!AF372</f>
        <v>6.8150000000000013</v>
      </c>
      <c r="L358" s="6">
        <f>J358*'Input Data'!AG372</f>
        <v>0</v>
      </c>
      <c r="M358" s="6">
        <f t="shared" si="11"/>
        <v>143.11500000000001</v>
      </c>
    </row>
    <row r="359" spans="1:13" x14ac:dyDescent="0.2">
      <c r="A359" s="1" t="str">
        <f>'Input Data'!B373</f>
        <v>INVERMERE</v>
      </c>
      <c r="B359" s="1" t="str">
        <f>'Input Data'!AH373</f>
        <v>548 Hwy 93/95 &amp; Cooper Rd</v>
      </c>
      <c r="C359" s="1" t="str">
        <f>'Input Data'!C373</f>
        <v>BC</v>
      </c>
      <c r="D359" s="1" t="str">
        <f>'Input Data'!D373</f>
        <v>UNBRAND DEF</v>
      </c>
      <c r="E359" s="1">
        <f>'Input Data'!T373</f>
        <v>145.5</v>
      </c>
      <c r="F359" s="1">
        <f>'Input Data'!F373</f>
        <v>0</v>
      </c>
      <c r="G359" s="1">
        <f>'Input Data'!G373</f>
        <v>0</v>
      </c>
      <c r="H359" s="1">
        <f>'Input Data'!H373</f>
        <v>0</v>
      </c>
      <c r="I359" s="1">
        <f>'Input Data'!I373</f>
        <v>0</v>
      </c>
      <c r="J359" s="1">
        <f t="shared" si="10"/>
        <v>145.5</v>
      </c>
      <c r="K359" s="6">
        <f>J359*'Input Data'!AF373</f>
        <v>17.46</v>
      </c>
      <c r="L359" s="6">
        <f>J359*'Input Data'!AG373</f>
        <v>0</v>
      </c>
      <c r="M359" s="6">
        <f t="shared" si="11"/>
        <v>162.96</v>
      </c>
    </row>
    <row r="360" spans="1:13" x14ac:dyDescent="0.2">
      <c r="A360" s="1" t="str">
        <f>'Input Data'!B374</f>
        <v>KAMLOOPS</v>
      </c>
      <c r="B360" s="1" t="str">
        <f>'Input Data'!AH374</f>
        <v>1925 W TRANS CANADA HWY EAST FONTAGE RD</v>
      </c>
      <c r="C360" s="1" t="str">
        <f>'Input Data'!C374</f>
        <v>BC</v>
      </c>
      <c r="D360" s="1" t="str">
        <f>'Input Data'!D374</f>
        <v>D LS DYED</v>
      </c>
      <c r="E360" s="1">
        <f>'Input Data'!T374</f>
        <v>124.83000000000001</v>
      </c>
      <c r="F360" s="1">
        <f>'Input Data'!F374</f>
        <v>4</v>
      </c>
      <c r="G360" s="1">
        <f>'Input Data'!G374</f>
        <v>3</v>
      </c>
      <c r="H360" s="1">
        <f>'Input Data'!H374</f>
        <v>0</v>
      </c>
      <c r="I360" s="1">
        <f>'Input Data'!I374</f>
        <v>0</v>
      </c>
      <c r="J360" s="1">
        <f t="shared" si="10"/>
        <v>131.83000000000001</v>
      </c>
      <c r="K360" s="6">
        <f>J360*'Input Data'!AF374</f>
        <v>6.5915000000000008</v>
      </c>
      <c r="L360" s="6">
        <f>J360*'Input Data'!AG374</f>
        <v>0</v>
      </c>
      <c r="M360" s="6">
        <f t="shared" si="11"/>
        <v>138.42150000000001</v>
      </c>
    </row>
    <row r="361" spans="1:13" x14ac:dyDescent="0.2">
      <c r="A361" s="1" t="str">
        <f>'Input Data'!B375</f>
        <v>KAMLOOPS</v>
      </c>
      <c r="B361" s="1" t="str">
        <f>'Input Data'!AH375</f>
        <v>1925 W TRANS CANADA HWY EAST FONTAGE RD</v>
      </c>
      <c r="C361" s="1" t="str">
        <f>'Input Data'!C375</f>
        <v>BC</v>
      </c>
      <c r="D361" s="1" t="str">
        <f>'Input Data'!D375</f>
        <v>DIESEL LS</v>
      </c>
      <c r="E361" s="1">
        <f>'Input Data'!T375</f>
        <v>124.83000000000001</v>
      </c>
      <c r="F361" s="1">
        <f>'Input Data'!F375</f>
        <v>4</v>
      </c>
      <c r="G361" s="1">
        <f>'Input Data'!G375</f>
        <v>15</v>
      </c>
      <c r="H361" s="1">
        <f>'Input Data'!H375</f>
        <v>0</v>
      </c>
      <c r="I361" s="1">
        <f>'Input Data'!I375</f>
        <v>0</v>
      </c>
      <c r="J361" s="1">
        <f t="shared" si="10"/>
        <v>143.83000000000001</v>
      </c>
      <c r="K361" s="6">
        <f>J361*'Input Data'!AF375</f>
        <v>7.1915000000000013</v>
      </c>
      <c r="L361" s="6">
        <f>J361*'Input Data'!AG375</f>
        <v>0</v>
      </c>
      <c r="M361" s="6">
        <f t="shared" si="11"/>
        <v>151.0215</v>
      </c>
    </row>
    <row r="362" spans="1:13" x14ac:dyDescent="0.2">
      <c r="A362" s="1" t="str">
        <f>'Input Data'!B376</f>
        <v>KAMLOOPS</v>
      </c>
      <c r="B362" s="1" t="str">
        <f>'Input Data'!AH376</f>
        <v>1925 W TRANS CANADA HWY EAST FONTAGE RD</v>
      </c>
      <c r="C362" s="1" t="str">
        <f>'Input Data'!C376</f>
        <v>BC</v>
      </c>
      <c r="D362" s="1" t="str">
        <f>'Input Data'!D376</f>
        <v>ETHANOL REG</v>
      </c>
      <c r="E362" s="1">
        <f>'Input Data'!T376</f>
        <v>112.43</v>
      </c>
      <c r="F362" s="1">
        <f>'Input Data'!F376</f>
        <v>10</v>
      </c>
      <c r="G362" s="1">
        <f>'Input Data'!G376</f>
        <v>14.5</v>
      </c>
      <c r="H362" s="1">
        <f>'Input Data'!H376</f>
        <v>0</v>
      </c>
      <c r="I362" s="1">
        <f>'Input Data'!I376</f>
        <v>0</v>
      </c>
      <c r="J362" s="1">
        <f t="shared" si="10"/>
        <v>136.93</v>
      </c>
      <c r="K362" s="6">
        <f>J362*'Input Data'!AF376</f>
        <v>6.8465000000000007</v>
      </c>
      <c r="L362" s="6">
        <f>J362*'Input Data'!AG376</f>
        <v>0</v>
      </c>
      <c r="M362" s="6">
        <f t="shared" si="11"/>
        <v>143.7765</v>
      </c>
    </row>
    <row r="363" spans="1:13" x14ac:dyDescent="0.2">
      <c r="A363" s="1" t="str">
        <f>'Input Data'!B377</f>
        <v>KAMLOOPS</v>
      </c>
      <c r="B363" s="1" t="str">
        <f>'Input Data'!AH377</f>
        <v>1925 W TRANS CANADA HWY EAST FONTAGE RD</v>
      </c>
      <c r="C363" s="1" t="str">
        <f>'Input Data'!C377</f>
        <v>BC</v>
      </c>
      <c r="D363" s="1" t="str">
        <f>'Input Data'!D377</f>
        <v>UNBRAND DEF</v>
      </c>
      <c r="E363" s="1">
        <f>'Input Data'!T377</f>
        <v>129.4</v>
      </c>
      <c r="F363" s="1">
        <f>'Input Data'!F377</f>
        <v>0</v>
      </c>
      <c r="G363" s="1">
        <f>'Input Data'!G377</f>
        <v>0</v>
      </c>
      <c r="H363" s="1">
        <f>'Input Data'!H377</f>
        <v>0</v>
      </c>
      <c r="I363" s="1">
        <f>'Input Data'!I377</f>
        <v>0</v>
      </c>
      <c r="J363" s="1">
        <f t="shared" si="10"/>
        <v>129.4</v>
      </c>
      <c r="K363" s="6">
        <f>J363*'Input Data'!AF377</f>
        <v>15.528</v>
      </c>
      <c r="L363" s="6">
        <f>J363*'Input Data'!AG377</f>
        <v>0</v>
      </c>
      <c r="M363" s="6">
        <f t="shared" si="11"/>
        <v>144.928</v>
      </c>
    </row>
    <row r="364" spans="1:13" x14ac:dyDescent="0.2">
      <c r="A364" s="1" t="str">
        <f>'Input Data'!B378</f>
        <v>KAMLOOPS</v>
      </c>
      <c r="B364" s="1" t="str">
        <f>'Input Data'!AH378</f>
        <v>1225 CHIEF LOUIS RD</v>
      </c>
      <c r="C364" s="1" t="str">
        <f>'Input Data'!C378</f>
        <v>BC</v>
      </c>
      <c r="D364" s="1" t="str">
        <f>'Input Data'!D378</f>
        <v>D LS DYED</v>
      </c>
      <c r="E364" s="1">
        <f>'Input Data'!T378</f>
        <v>124.83000000000001</v>
      </c>
      <c r="F364" s="1">
        <f>'Input Data'!F378</f>
        <v>4</v>
      </c>
      <c r="G364" s="1">
        <f>'Input Data'!G378</f>
        <v>3</v>
      </c>
      <c r="H364" s="1">
        <f>'Input Data'!H378</f>
        <v>0</v>
      </c>
      <c r="I364" s="1">
        <f>'Input Data'!I378</f>
        <v>0</v>
      </c>
      <c r="J364" s="1">
        <f t="shared" si="10"/>
        <v>131.83000000000001</v>
      </c>
      <c r="K364" s="6">
        <f>J364*'Input Data'!AF378</f>
        <v>6.5915000000000008</v>
      </c>
      <c r="L364" s="6">
        <f>J364*'Input Data'!AG378</f>
        <v>0</v>
      </c>
      <c r="M364" s="6">
        <f t="shared" si="11"/>
        <v>138.42150000000001</v>
      </c>
    </row>
    <row r="365" spans="1:13" x14ac:dyDescent="0.2">
      <c r="A365" s="1" t="str">
        <f>'Input Data'!B379</f>
        <v>KAMLOOPS</v>
      </c>
      <c r="B365" s="1" t="str">
        <f>'Input Data'!AH379</f>
        <v>1225 CHIEF LOUIS RD</v>
      </c>
      <c r="C365" s="1" t="str">
        <f>'Input Data'!C379</f>
        <v>BC</v>
      </c>
      <c r="D365" s="1" t="str">
        <f>'Input Data'!D379</f>
        <v>DIESEL LS</v>
      </c>
      <c r="E365" s="1">
        <f>'Input Data'!T379</f>
        <v>124.83000000000001</v>
      </c>
      <c r="F365" s="1">
        <f>'Input Data'!F379</f>
        <v>4</v>
      </c>
      <c r="G365" s="1">
        <f>'Input Data'!G379</f>
        <v>15</v>
      </c>
      <c r="H365" s="1">
        <f>'Input Data'!H379</f>
        <v>0</v>
      </c>
      <c r="I365" s="1">
        <f>'Input Data'!I379</f>
        <v>0</v>
      </c>
      <c r="J365" s="1">
        <f t="shared" si="10"/>
        <v>143.83000000000001</v>
      </c>
      <c r="K365" s="6">
        <f>J365*'Input Data'!AF379</f>
        <v>7.1915000000000013</v>
      </c>
      <c r="L365" s="6">
        <f>J365*'Input Data'!AG379</f>
        <v>0</v>
      </c>
      <c r="M365" s="6">
        <f t="shared" si="11"/>
        <v>151.0215</v>
      </c>
    </row>
    <row r="366" spans="1:13" x14ac:dyDescent="0.2">
      <c r="A366" s="1" t="str">
        <f>'Input Data'!B380</f>
        <v>KAMLOOPS</v>
      </c>
      <c r="B366" s="1" t="str">
        <f>'Input Data'!AH380</f>
        <v>1225 CHIEF LOUIS RD</v>
      </c>
      <c r="C366" s="1" t="str">
        <f>'Input Data'!C380</f>
        <v>BC</v>
      </c>
      <c r="D366" s="1" t="str">
        <f>'Input Data'!D380</f>
        <v>ETHANOL REG</v>
      </c>
      <c r="E366" s="1">
        <f>'Input Data'!T380</f>
        <v>112.43</v>
      </c>
      <c r="F366" s="1">
        <f>'Input Data'!F380</f>
        <v>10</v>
      </c>
      <c r="G366" s="1">
        <f>'Input Data'!G380</f>
        <v>14.5</v>
      </c>
      <c r="H366" s="1">
        <f>'Input Data'!H380</f>
        <v>0</v>
      </c>
      <c r="I366" s="1">
        <f>'Input Data'!I380</f>
        <v>0</v>
      </c>
      <c r="J366" s="1">
        <f t="shared" si="10"/>
        <v>136.93</v>
      </c>
      <c r="K366" s="6">
        <f>J366*'Input Data'!AF380</f>
        <v>6.8465000000000007</v>
      </c>
      <c r="L366" s="6">
        <f>J366*'Input Data'!AG380</f>
        <v>0</v>
      </c>
      <c r="M366" s="6">
        <f t="shared" si="11"/>
        <v>143.7765</v>
      </c>
    </row>
    <row r="367" spans="1:13" x14ac:dyDescent="0.2">
      <c r="A367" s="1" t="str">
        <f>'Input Data'!B381</f>
        <v>KAMLOOPS</v>
      </c>
      <c r="B367" s="1" t="str">
        <f>'Input Data'!AH381</f>
        <v>1225 CHIEF LOUIS RD</v>
      </c>
      <c r="C367" s="1" t="str">
        <f>'Input Data'!C381</f>
        <v>BC</v>
      </c>
      <c r="D367" s="1" t="str">
        <f>'Input Data'!D381</f>
        <v>PREM DYED</v>
      </c>
      <c r="E367" s="1">
        <f>'Input Data'!T381</f>
        <v>132.43</v>
      </c>
      <c r="F367" s="1">
        <f>'Input Data'!F381</f>
        <v>10</v>
      </c>
      <c r="G367" s="1">
        <f>'Input Data'!G381</f>
        <v>3</v>
      </c>
      <c r="H367" s="1">
        <f>'Input Data'!H381</f>
        <v>0</v>
      </c>
      <c r="I367" s="1">
        <f>'Input Data'!I381</f>
        <v>0</v>
      </c>
      <c r="J367" s="1">
        <f t="shared" si="10"/>
        <v>145.43</v>
      </c>
      <c r="K367" s="6">
        <f>J367*'Input Data'!AF381</f>
        <v>7.2715000000000005</v>
      </c>
      <c r="L367" s="6">
        <f>J367*'Input Data'!AG381</f>
        <v>0</v>
      </c>
      <c r="M367" s="6">
        <f t="shared" si="11"/>
        <v>152.70150000000001</v>
      </c>
    </row>
    <row r="368" spans="1:13" x14ac:dyDescent="0.2">
      <c r="A368" s="1" t="str">
        <f>'Input Data'!B382</f>
        <v>KAMLOOPS</v>
      </c>
      <c r="B368" s="1" t="str">
        <f>'Input Data'!AH382</f>
        <v>1225 CHIEF LOUIS RD</v>
      </c>
      <c r="C368" s="1" t="str">
        <f>'Input Data'!C382</f>
        <v>BC</v>
      </c>
      <c r="D368" s="1" t="str">
        <f>'Input Data'!D382</f>
        <v>UNBRAND DEF</v>
      </c>
      <c r="E368" s="1">
        <f>'Input Data'!T382</f>
        <v>129.4</v>
      </c>
      <c r="F368" s="1">
        <f>'Input Data'!F382</f>
        <v>0</v>
      </c>
      <c r="G368" s="1">
        <f>'Input Data'!G382</f>
        <v>0</v>
      </c>
      <c r="H368" s="1">
        <f>'Input Data'!H382</f>
        <v>0</v>
      </c>
      <c r="I368" s="1">
        <f>'Input Data'!I382</f>
        <v>0</v>
      </c>
      <c r="J368" s="1">
        <f t="shared" si="10"/>
        <v>129.4</v>
      </c>
      <c r="K368" s="6">
        <f>J368*'Input Data'!AF382</f>
        <v>15.528</v>
      </c>
      <c r="L368" s="6">
        <f>J368*'Input Data'!AG382</f>
        <v>0</v>
      </c>
      <c r="M368" s="6">
        <f t="shared" si="11"/>
        <v>144.928</v>
      </c>
    </row>
    <row r="369" spans="1:13" x14ac:dyDescent="0.2">
      <c r="A369" s="1" t="str">
        <f>'Input Data'!B383</f>
        <v>KAMLOOPS</v>
      </c>
      <c r="B369" s="1" t="str">
        <f>'Input Data'!AH383</f>
        <v>401 PAUL LAKE RD</v>
      </c>
      <c r="C369" s="1" t="str">
        <f>'Input Data'!C383</f>
        <v>BC</v>
      </c>
      <c r="D369" s="1" t="str">
        <f>'Input Data'!D383</f>
        <v>D LS DYED</v>
      </c>
      <c r="E369" s="1">
        <f>'Input Data'!T383</f>
        <v>124.83000000000001</v>
      </c>
      <c r="F369" s="1">
        <f>'Input Data'!F383</f>
        <v>4</v>
      </c>
      <c r="G369" s="1">
        <f>'Input Data'!G383</f>
        <v>3</v>
      </c>
      <c r="H369" s="1">
        <f>'Input Data'!H383</f>
        <v>0</v>
      </c>
      <c r="I369" s="1">
        <f>'Input Data'!I383</f>
        <v>0</v>
      </c>
      <c r="J369" s="1">
        <f t="shared" si="10"/>
        <v>131.83000000000001</v>
      </c>
      <c r="K369" s="6">
        <f>J369*'Input Data'!AF383</f>
        <v>6.5915000000000008</v>
      </c>
      <c r="L369" s="6">
        <f>J369*'Input Data'!AG383</f>
        <v>0</v>
      </c>
      <c r="M369" s="6">
        <f t="shared" si="11"/>
        <v>138.42150000000001</v>
      </c>
    </row>
    <row r="370" spans="1:13" x14ac:dyDescent="0.2">
      <c r="A370" s="1" t="str">
        <f>'Input Data'!B384</f>
        <v>KAMLOOPS</v>
      </c>
      <c r="B370" s="1" t="str">
        <f>'Input Data'!AH384</f>
        <v>401 PAUL LAKE RD</v>
      </c>
      <c r="C370" s="1" t="str">
        <f>'Input Data'!C384</f>
        <v>BC</v>
      </c>
      <c r="D370" s="1" t="str">
        <f>'Input Data'!D384</f>
        <v>DIESEL LS</v>
      </c>
      <c r="E370" s="1">
        <f>'Input Data'!T384</f>
        <v>124.83000000000001</v>
      </c>
      <c r="F370" s="1">
        <f>'Input Data'!F384</f>
        <v>4</v>
      </c>
      <c r="G370" s="1">
        <f>'Input Data'!G384</f>
        <v>15</v>
      </c>
      <c r="H370" s="1">
        <f>'Input Data'!H384</f>
        <v>0</v>
      </c>
      <c r="I370" s="1">
        <f>'Input Data'!I384</f>
        <v>0</v>
      </c>
      <c r="J370" s="1">
        <f t="shared" si="10"/>
        <v>143.83000000000001</v>
      </c>
      <c r="K370" s="6">
        <f>J370*'Input Data'!AF384</f>
        <v>7.1915000000000013</v>
      </c>
      <c r="L370" s="6">
        <f>J370*'Input Data'!AG384</f>
        <v>0</v>
      </c>
      <c r="M370" s="6">
        <f t="shared" si="11"/>
        <v>151.0215</v>
      </c>
    </row>
    <row r="371" spans="1:13" x14ac:dyDescent="0.2">
      <c r="A371" s="1" t="str">
        <f>'Input Data'!B385</f>
        <v>KAMLOOPS</v>
      </c>
      <c r="B371" s="1" t="str">
        <f>'Input Data'!AH385</f>
        <v>401 PAUL LAKE RD</v>
      </c>
      <c r="C371" s="1" t="str">
        <f>'Input Data'!C385</f>
        <v>BC</v>
      </c>
      <c r="D371" s="1" t="str">
        <f>'Input Data'!D385</f>
        <v>ETH MID</v>
      </c>
      <c r="E371" s="1">
        <f>'Input Data'!T385</f>
        <v>131.93</v>
      </c>
      <c r="F371" s="1">
        <f>'Input Data'!F385</f>
        <v>10</v>
      </c>
      <c r="G371" s="1">
        <f>'Input Data'!G385</f>
        <v>14.5</v>
      </c>
      <c r="H371" s="1">
        <f>'Input Data'!H385</f>
        <v>0</v>
      </c>
      <c r="I371" s="1">
        <f>'Input Data'!I385</f>
        <v>0</v>
      </c>
      <c r="J371" s="1">
        <f t="shared" si="10"/>
        <v>156.43</v>
      </c>
      <c r="K371" s="6">
        <f>J371*'Input Data'!AF385</f>
        <v>7.8215000000000003</v>
      </c>
      <c r="L371" s="6">
        <f>J371*'Input Data'!AG385</f>
        <v>0</v>
      </c>
      <c r="M371" s="6">
        <f t="shared" si="11"/>
        <v>164.25150000000002</v>
      </c>
    </row>
    <row r="372" spans="1:13" x14ac:dyDescent="0.2">
      <c r="A372" s="1" t="str">
        <f>'Input Data'!B386</f>
        <v>KAMLOOPS</v>
      </c>
      <c r="B372" s="1" t="str">
        <f>'Input Data'!AH386</f>
        <v>401 PAUL LAKE RD</v>
      </c>
      <c r="C372" s="1" t="str">
        <f>'Input Data'!C386</f>
        <v>BC</v>
      </c>
      <c r="D372" s="1" t="str">
        <f>'Input Data'!D386</f>
        <v>ETHANOL REG</v>
      </c>
      <c r="E372" s="1">
        <f>'Input Data'!T386</f>
        <v>112.43</v>
      </c>
      <c r="F372" s="1">
        <f>'Input Data'!F386</f>
        <v>10</v>
      </c>
      <c r="G372" s="1">
        <f>'Input Data'!G386</f>
        <v>14.5</v>
      </c>
      <c r="H372" s="1">
        <f>'Input Data'!H386</f>
        <v>0</v>
      </c>
      <c r="I372" s="1">
        <f>'Input Data'!I386</f>
        <v>0</v>
      </c>
      <c r="J372" s="1">
        <f t="shared" si="10"/>
        <v>136.93</v>
      </c>
      <c r="K372" s="6">
        <f>J372*'Input Data'!AF386</f>
        <v>6.8465000000000007</v>
      </c>
      <c r="L372" s="6">
        <f>J372*'Input Data'!AG386</f>
        <v>0</v>
      </c>
      <c r="M372" s="6">
        <f t="shared" si="11"/>
        <v>143.7765</v>
      </c>
    </row>
    <row r="373" spans="1:13" x14ac:dyDescent="0.2">
      <c r="A373" s="1" t="str">
        <f>'Input Data'!B387</f>
        <v>KAMLOOPS</v>
      </c>
      <c r="B373" s="1" t="str">
        <f>'Input Data'!AH387</f>
        <v>401 PAUL LAKE RD</v>
      </c>
      <c r="C373" s="1" t="str">
        <f>'Input Data'!C387</f>
        <v>BC</v>
      </c>
      <c r="D373" s="1" t="str">
        <f>'Input Data'!D387</f>
        <v>PREMIUM</v>
      </c>
      <c r="E373" s="1">
        <f>'Input Data'!T387</f>
        <v>132.43</v>
      </c>
      <c r="F373" s="1">
        <f>'Input Data'!F387</f>
        <v>10</v>
      </c>
      <c r="G373" s="1">
        <f>'Input Data'!G387</f>
        <v>14.5</v>
      </c>
      <c r="H373" s="1">
        <f>'Input Data'!H387</f>
        <v>0</v>
      </c>
      <c r="I373" s="1">
        <f>'Input Data'!I387</f>
        <v>0</v>
      </c>
      <c r="J373" s="1">
        <f t="shared" si="10"/>
        <v>156.93</v>
      </c>
      <c r="K373" s="6">
        <f>J373*'Input Data'!AF387</f>
        <v>7.8465000000000007</v>
      </c>
      <c r="L373" s="6">
        <f>J373*'Input Data'!AG387</f>
        <v>0</v>
      </c>
      <c r="M373" s="6">
        <f t="shared" si="11"/>
        <v>164.7765</v>
      </c>
    </row>
    <row r="374" spans="1:13" x14ac:dyDescent="0.2">
      <c r="A374" s="1" t="str">
        <f>'Input Data'!B388</f>
        <v>KAMLOOPS</v>
      </c>
      <c r="B374" s="1" t="str">
        <f>'Input Data'!AH388</f>
        <v>401 PAUL LAKE RD</v>
      </c>
      <c r="C374" s="1" t="str">
        <f>'Input Data'!C388</f>
        <v>BC</v>
      </c>
      <c r="D374" s="1" t="str">
        <f>'Input Data'!D388</f>
        <v>UNBRAND DEF</v>
      </c>
      <c r="E374" s="1">
        <f>'Input Data'!T388</f>
        <v>129.4</v>
      </c>
      <c r="F374" s="1">
        <f>'Input Data'!F388</f>
        <v>0</v>
      </c>
      <c r="G374" s="1">
        <f>'Input Data'!G388</f>
        <v>0</v>
      </c>
      <c r="H374" s="1">
        <f>'Input Data'!H388</f>
        <v>0</v>
      </c>
      <c r="I374" s="1">
        <f>'Input Data'!I388</f>
        <v>0</v>
      </c>
      <c r="J374" s="1">
        <f t="shared" si="10"/>
        <v>129.4</v>
      </c>
      <c r="K374" s="6">
        <f>J374*'Input Data'!AF388</f>
        <v>15.528</v>
      </c>
      <c r="L374" s="6">
        <f>J374*'Input Data'!AG388</f>
        <v>0</v>
      </c>
      <c r="M374" s="6">
        <f t="shared" si="11"/>
        <v>144.928</v>
      </c>
    </row>
    <row r="375" spans="1:13" x14ac:dyDescent="0.2">
      <c r="A375" s="1" t="str">
        <f>'Input Data'!B389</f>
        <v>LILLOOET</v>
      </c>
      <c r="B375" s="1" t="str">
        <f>'Input Data'!AH389</f>
        <v>667 INDUSTRIAL PLACE</v>
      </c>
      <c r="C375" s="1" t="str">
        <f>'Input Data'!C389</f>
        <v>BC</v>
      </c>
      <c r="D375" s="1" t="str">
        <f>'Input Data'!D389</f>
        <v>D LS DYED</v>
      </c>
      <c r="E375" s="1">
        <f>'Input Data'!T389</f>
        <v>126.13000000000001</v>
      </c>
      <c r="F375" s="1">
        <f>'Input Data'!F389</f>
        <v>4</v>
      </c>
      <c r="G375" s="1">
        <f>'Input Data'!G389</f>
        <v>3</v>
      </c>
      <c r="H375" s="1">
        <f>'Input Data'!H389</f>
        <v>0</v>
      </c>
      <c r="I375" s="1">
        <f>'Input Data'!I389</f>
        <v>0</v>
      </c>
      <c r="J375" s="1">
        <f t="shared" si="10"/>
        <v>133.13</v>
      </c>
      <c r="K375" s="6">
        <f>J375*'Input Data'!AF389</f>
        <v>6.6565000000000003</v>
      </c>
      <c r="L375" s="6">
        <f>J375*'Input Data'!AG389</f>
        <v>0</v>
      </c>
      <c r="M375" s="6">
        <f t="shared" si="11"/>
        <v>139.78649999999999</v>
      </c>
    </row>
    <row r="376" spans="1:13" x14ac:dyDescent="0.2">
      <c r="A376" s="1" t="str">
        <f>'Input Data'!B390</f>
        <v>LILLOOET</v>
      </c>
      <c r="B376" s="1" t="str">
        <f>'Input Data'!AH390</f>
        <v>667 INDUSTRIAL PLACE</v>
      </c>
      <c r="C376" s="1" t="str">
        <f>'Input Data'!C390</f>
        <v>BC</v>
      </c>
      <c r="D376" s="1" t="str">
        <f>'Input Data'!D390</f>
        <v>DIESEL LS</v>
      </c>
      <c r="E376" s="1">
        <f>'Input Data'!T390</f>
        <v>126.13000000000001</v>
      </c>
      <c r="F376" s="1">
        <f>'Input Data'!F390</f>
        <v>4</v>
      </c>
      <c r="G376" s="1">
        <f>'Input Data'!G390</f>
        <v>15</v>
      </c>
      <c r="H376" s="1">
        <f>'Input Data'!H390</f>
        <v>0</v>
      </c>
      <c r="I376" s="1">
        <f>'Input Data'!I390</f>
        <v>0</v>
      </c>
      <c r="J376" s="1">
        <f t="shared" si="10"/>
        <v>145.13</v>
      </c>
      <c r="K376" s="6">
        <f>J376*'Input Data'!AF390</f>
        <v>7.2565</v>
      </c>
      <c r="L376" s="6">
        <f>J376*'Input Data'!AG390</f>
        <v>0</v>
      </c>
      <c r="M376" s="6">
        <f t="shared" si="11"/>
        <v>152.38649999999998</v>
      </c>
    </row>
    <row r="377" spans="1:13" x14ac:dyDescent="0.2">
      <c r="A377" s="1" t="str">
        <f>'Input Data'!B391</f>
        <v>LILLOOET</v>
      </c>
      <c r="B377" s="1" t="str">
        <f>'Input Data'!AH391</f>
        <v>667 INDUSTRIAL PLACE</v>
      </c>
      <c r="C377" s="1" t="str">
        <f>'Input Data'!C391</f>
        <v>BC</v>
      </c>
      <c r="D377" s="1" t="str">
        <f>'Input Data'!D391</f>
        <v>ETHANOL REG</v>
      </c>
      <c r="E377" s="1">
        <f>'Input Data'!T391</f>
        <v>113.73</v>
      </c>
      <c r="F377" s="1">
        <f>'Input Data'!F391</f>
        <v>10</v>
      </c>
      <c r="G377" s="1">
        <f>'Input Data'!G391</f>
        <v>14.5</v>
      </c>
      <c r="H377" s="1">
        <f>'Input Data'!H391</f>
        <v>0</v>
      </c>
      <c r="I377" s="1">
        <f>'Input Data'!I391</f>
        <v>0</v>
      </c>
      <c r="J377" s="1">
        <f t="shared" si="10"/>
        <v>138.23000000000002</v>
      </c>
      <c r="K377" s="6">
        <f>J377*'Input Data'!AF391</f>
        <v>6.9115000000000011</v>
      </c>
      <c r="L377" s="6">
        <f>J377*'Input Data'!AG391</f>
        <v>0</v>
      </c>
      <c r="M377" s="6">
        <f t="shared" si="11"/>
        <v>145.14150000000001</v>
      </c>
    </row>
    <row r="378" spans="1:13" x14ac:dyDescent="0.2">
      <c r="A378" s="1" t="str">
        <f>'Input Data'!B392</f>
        <v>LILLOOET</v>
      </c>
      <c r="B378" s="1" t="str">
        <f>'Input Data'!AH392</f>
        <v>667 INDUSTRIAL PLACE</v>
      </c>
      <c r="C378" s="1" t="str">
        <f>'Input Data'!C392</f>
        <v>BC</v>
      </c>
      <c r="D378" s="1" t="str">
        <f>'Input Data'!D392</f>
        <v>PREM DYED</v>
      </c>
      <c r="E378" s="1">
        <f>'Input Data'!T392</f>
        <v>133.72999999999999</v>
      </c>
      <c r="F378" s="1">
        <f>'Input Data'!F392</f>
        <v>10</v>
      </c>
      <c r="G378" s="1">
        <f>'Input Data'!G392</f>
        <v>3</v>
      </c>
      <c r="H378" s="1">
        <f>'Input Data'!H392</f>
        <v>0</v>
      </c>
      <c r="I378" s="1">
        <f>'Input Data'!I392</f>
        <v>0</v>
      </c>
      <c r="J378" s="1">
        <f t="shared" si="10"/>
        <v>146.72999999999999</v>
      </c>
      <c r="K378" s="6">
        <f>J378*'Input Data'!AF392</f>
        <v>7.3365</v>
      </c>
      <c r="L378" s="6">
        <f>J378*'Input Data'!AG392</f>
        <v>0</v>
      </c>
      <c r="M378" s="6">
        <f t="shared" si="11"/>
        <v>154.06649999999999</v>
      </c>
    </row>
    <row r="379" spans="1:13" x14ac:dyDescent="0.2">
      <c r="A379" s="1" t="str">
        <f>'Input Data'!B393</f>
        <v>LILLOOET</v>
      </c>
      <c r="B379" s="1" t="str">
        <f>'Input Data'!AH393</f>
        <v>667 INDUSTRIAL PLACE</v>
      </c>
      <c r="C379" s="1" t="str">
        <f>'Input Data'!C393</f>
        <v>BC</v>
      </c>
      <c r="D379" s="1" t="str">
        <f>'Input Data'!D393</f>
        <v>UNBRAND DEF</v>
      </c>
      <c r="E379" s="1">
        <f>'Input Data'!T393</f>
        <v>129.4</v>
      </c>
      <c r="F379" s="1">
        <f>'Input Data'!F393</f>
        <v>0</v>
      </c>
      <c r="G379" s="1">
        <f>'Input Data'!G393</f>
        <v>0</v>
      </c>
      <c r="H379" s="1">
        <f>'Input Data'!H393</f>
        <v>0</v>
      </c>
      <c r="I379" s="1">
        <f>'Input Data'!I393</f>
        <v>0</v>
      </c>
      <c r="J379" s="1">
        <f t="shared" si="10"/>
        <v>129.4</v>
      </c>
      <c r="K379" s="6">
        <f>J379*'Input Data'!AF393</f>
        <v>15.528</v>
      </c>
      <c r="L379" s="6">
        <f>J379*'Input Data'!AG393</f>
        <v>0</v>
      </c>
      <c r="M379" s="6">
        <f t="shared" si="11"/>
        <v>144.928</v>
      </c>
    </row>
    <row r="380" spans="1:13" x14ac:dyDescent="0.2">
      <c r="A380" s="1" t="str">
        <f>'Input Data'!B394</f>
        <v>LUMBY</v>
      </c>
      <c r="B380" s="1" t="str">
        <f>'Input Data'!AH394</f>
        <v>1450 DUFFRYN RD</v>
      </c>
      <c r="C380" s="1" t="str">
        <f>'Input Data'!C394</f>
        <v>BC</v>
      </c>
      <c r="D380" s="1" t="str">
        <f>'Input Data'!D394</f>
        <v>D LS DYED</v>
      </c>
      <c r="E380" s="1">
        <f>'Input Data'!T394</f>
        <v>125.83000000000001</v>
      </c>
      <c r="F380" s="1">
        <f>'Input Data'!F394</f>
        <v>4</v>
      </c>
      <c r="G380" s="1">
        <f>'Input Data'!G394</f>
        <v>3</v>
      </c>
      <c r="H380" s="1">
        <f>'Input Data'!H394</f>
        <v>0</v>
      </c>
      <c r="I380" s="1">
        <f>'Input Data'!I394</f>
        <v>0</v>
      </c>
      <c r="J380" s="1">
        <f t="shared" si="10"/>
        <v>132.83000000000001</v>
      </c>
      <c r="K380" s="6">
        <f>J380*'Input Data'!AF394</f>
        <v>6.6415000000000006</v>
      </c>
      <c r="L380" s="6">
        <f>J380*'Input Data'!AG394</f>
        <v>0</v>
      </c>
      <c r="M380" s="6">
        <f t="shared" si="11"/>
        <v>139.47150000000002</v>
      </c>
    </row>
    <row r="381" spans="1:13" x14ac:dyDescent="0.2">
      <c r="A381" s="1" t="str">
        <f>'Input Data'!B395</f>
        <v>LUMBY</v>
      </c>
      <c r="B381" s="1" t="str">
        <f>'Input Data'!AH395</f>
        <v>1450 DUFFRYN RD</v>
      </c>
      <c r="C381" s="1" t="str">
        <f>'Input Data'!C395</f>
        <v>BC</v>
      </c>
      <c r="D381" s="1" t="str">
        <f>'Input Data'!D395</f>
        <v>DIESEL LS</v>
      </c>
      <c r="E381" s="1">
        <f>'Input Data'!T395</f>
        <v>125.83000000000001</v>
      </c>
      <c r="F381" s="1">
        <f>'Input Data'!F395</f>
        <v>4</v>
      </c>
      <c r="G381" s="1">
        <f>'Input Data'!G395</f>
        <v>15</v>
      </c>
      <c r="H381" s="1">
        <f>'Input Data'!H395</f>
        <v>0</v>
      </c>
      <c r="I381" s="1">
        <f>'Input Data'!I395</f>
        <v>0</v>
      </c>
      <c r="J381" s="1">
        <f t="shared" si="10"/>
        <v>144.83000000000001</v>
      </c>
      <c r="K381" s="6">
        <f>J381*'Input Data'!AF395</f>
        <v>7.2415000000000012</v>
      </c>
      <c r="L381" s="6">
        <f>J381*'Input Data'!AG395</f>
        <v>0</v>
      </c>
      <c r="M381" s="6">
        <f t="shared" si="11"/>
        <v>152.07150000000001</v>
      </c>
    </row>
    <row r="382" spans="1:13" x14ac:dyDescent="0.2">
      <c r="A382" s="1" t="str">
        <f>'Input Data'!B396</f>
        <v>LUMBY</v>
      </c>
      <c r="B382" s="1" t="str">
        <f>'Input Data'!AH396</f>
        <v>1450 DUFFRYN RD</v>
      </c>
      <c r="C382" s="1" t="str">
        <f>'Input Data'!C396</f>
        <v>BC</v>
      </c>
      <c r="D382" s="1" t="str">
        <f>'Input Data'!D396</f>
        <v>ETHANOL REG</v>
      </c>
      <c r="E382" s="1">
        <f>'Input Data'!T396</f>
        <v>113.43</v>
      </c>
      <c r="F382" s="1">
        <f>'Input Data'!F396</f>
        <v>10</v>
      </c>
      <c r="G382" s="1">
        <f>'Input Data'!G396</f>
        <v>14.5</v>
      </c>
      <c r="H382" s="1">
        <f>'Input Data'!H396</f>
        <v>0</v>
      </c>
      <c r="I382" s="1">
        <f>'Input Data'!I396</f>
        <v>0</v>
      </c>
      <c r="J382" s="1">
        <f t="shared" si="10"/>
        <v>137.93</v>
      </c>
      <c r="K382" s="6">
        <f>J382*'Input Data'!AF396</f>
        <v>6.8965000000000005</v>
      </c>
      <c r="L382" s="6">
        <f>J382*'Input Data'!AG396</f>
        <v>0</v>
      </c>
      <c r="M382" s="6">
        <f t="shared" si="11"/>
        <v>144.82650000000001</v>
      </c>
    </row>
    <row r="383" spans="1:13" x14ac:dyDescent="0.2">
      <c r="A383" s="1" t="str">
        <f>'Input Data'!B397</f>
        <v>LUMBY</v>
      </c>
      <c r="B383" s="1" t="str">
        <f>'Input Data'!AH397</f>
        <v>1450 DUFFRYN RD</v>
      </c>
      <c r="C383" s="1" t="str">
        <f>'Input Data'!C397</f>
        <v>BC</v>
      </c>
      <c r="D383" s="1" t="str">
        <f>'Input Data'!D397</f>
        <v>PREM DYED</v>
      </c>
      <c r="E383" s="1">
        <f>'Input Data'!T397</f>
        <v>133.43</v>
      </c>
      <c r="F383" s="1">
        <f>'Input Data'!F397</f>
        <v>10</v>
      </c>
      <c r="G383" s="1">
        <f>'Input Data'!G397</f>
        <v>3</v>
      </c>
      <c r="H383" s="1">
        <f>'Input Data'!H397</f>
        <v>0</v>
      </c>
      <c r="I383" s="1">
        <f>'Input Data'!I397</f>
        <v>0</v>
      </c>
      <c r="J383" s="1">
        <f t="shared" si="10"/>
        <v>146.43</v>
      </c>
      <c r="K383" s="6">
        <f>J383*'Input Data'!AF397</f>
        <v>7.3215000000000003</v>
      </c>
      <c r="L383" s="6">
        <f>J383*'Input Data'!AG397</f>
        <v>0</v>
      </c>
      <c r="M383" s="6">
        <f t="shared" si="11"/>
        <v>153.75150000000002</v>
      </c>
    </row>
    <row r="384" spans="1:13" x14ac:dyDescent="0.2">
      <c r="A384" s="1" t="str">
        <f>'Input Data'!B398</f>
        <v>LUMBY</v>
      </c>
      <c r="B384" s="1" t="str">
        <f>'Input Data'!AH398</f>
        <v>1450 DUFFRYN RD</v>
      </c>
      <c r="C384" s="1" t="str">
        <f>'Input Data'!C398</f>
        <v>BC</v>
      </c>
      <c r="D384" s="1" t="str">
        <f>'Input Data'!D398</f>
        <v>UNBRAND DEF</v>
      </c>
      <c r="E384" s="1">
        <f>'Input Data'!T398</f>
        <v>129.4</v>
      </c>
      <c r="F384" s="1">
        <f>'Input Data'!F398</f>
        <v>0</v>
      </c>
      <c r="G384" s="1">
        <f>'Input Data'!G398</f>
        <v>0</v>
      </c>
      <c r="H384" s="1">
        <f>'Input Data'!H398</f>
        <v>0</v>
      </c>
      <c r="I384" s="1">
        <f>'Input Data'!I398</f>
        <v>0</v>
      </c>
      <c r="J384" s="1">
        <f t="shared" si="10"/>
        <v>129.4</v>
      </c>
      <c r="K384" s="6">
        <f>J384*'Input Data'!AF398</f>
        <v>15.528</v>
      </c>
      <c r="L384" s="6">
        <f>J384*'Input Data'!AG398</f>
        <v>0</v>
      </c>
      <c r="M384" s="6">
        <f t="shared" si="11"/>
        <v>144.928</v>
      </c>
    </row>
    <row r="385" spans="1:13" x14ac:dyDescent="0.2">
      <c r="A385" s="1" t="str">
        <f>'Input Data'!B399</f>
        <v>MCBRIDE</v>
      </c>
      <c r="B385" s="1" t="str">
        <f>'Input Data'!AH399</f>
        <v>1006 N FRONTAGE RD PO BOX 310</v>
      </c>
      <c r="C385" s="1" t="str">
        <f>'Input Data'!C399</f>
        <v>BC</v>
      </c>
      <c r="D385" s="1" t="str">
        <f>'Input Data'!D399</f>
        <v>D LS DYED</v>
      </c>
      <c r="E385" s="1">
        <f>'Input Data'!T399</f>
        <v>122.2</v>
      </c>
      <c r="F385" s="1">
        <f>'Input Data'!F399</f>
        <v>4</v>
      </c>
      <c r="G385" s="1">
        <f>'Input Data'!G399</f>
        <v>3</v>
      </c>
      <c r="H385" s="1">
        <f>'Input Data'!H399</f>
        <v>0</v>
      </c>
      <c r="I385" s="1">
        <f>'Input Data'!I399</f>
        <v>0</v>
      </c>
      <c r="J385" s="1">
        <f t="shared" si="10"/>
        <v>129.19999999999999</v>
      </c>
      <c r="K385" s="6">
        <f>J385*'Input Data'!AF399</f>
        <v>6.46</v>
      </c>
      <c r="L385" s="6">
        <f>J385*'Input Data'!AG399</f>
        <v>0</v>
      </c>
      <c r="M385" s="6">
        <f t="shared" si="11"/>
        <v>135.66</v>
      </c>
    </row>
    <row r="386" spans="1:13" x14ac:dyDescent="0.2">
      <c r="A386" s="1" t="str">
        <f>'Input Data'!B400</f>
        <v>MCBRIDE</v>
      </c>
      <c r="B386" s="1" t="str">
        <f>'Input Data'!AH400</f>
        <v>1006 N FRONTAGE RD PO BOX 310</v>
      </c>
      <c r="C386" s="1" t="str">
        <f>'Input Data'!C400</f>
        <v>BC</v>
      </c>
      <c r="D386" s="1" t="str">
        <f>'Input Data'!D400</f>
        <v>DIESEL LS</v>
      </c>
      <c r="E386" s="1">
        <f>'Input Data'!T400</f>
        <v>122.2</v>
      </c>
      <c r="F386" s="1">
        <f>'Input Data'!F400</f>
        <v>4</v>
      </c>
      <c r="G386" s="1">
        <f>'Input Data'!G400</f>
        <v>15</v>
      </c>
      <c r="H386" s="1">
        <f>'Input Data'!H400</f>
        <v>0</v>
      </c>
      <c r="I386" s="1">
        <f>'Input Data'!I400</f>
        <v>0</v>
      </c>
      <c r="J386" s="1">
        <f t="shared" si="10"/>
        <v>141.19999999999999</v>
      </c>
      <c r="K386" s="6">
        <f>J386*'Input Data'!AF400</f>
        <v>7.06</v>
      </c>
      <c r="L386" s="6">
        <f>J386*'Input Data'!AG400</f>
        <v>0</v>
      </c>
      <c r="M386" s="6">
        <f t="shared" si="11"/>
        <v>148.26</v>
      </c>
    </row>
    <row r="387" spans="1:13" x14ac:dyDescent="0.2">
      <c r="A387" s="1" t="str">
        <f>'Input Data'!B401</f>
        <v>MCBRIDE</v>
      </c>
      <c r="B387" s="1" t="str">
        <f>'Input Data'!AH401</f>
        <v>1006 N FRONTAGE RD PO BOX 310</v>
      </c>
      <c r="C387" s="1" t="str">
        <f>'Input Data'!C401</f>
        <v>BC</v>
      </c>
      <c r="D387" s="1" t="str">
        <f>'Input Data'!D401</f>
        <v>ETHANOL REG</v>
      </c>
      <c r="E387" s="1">
        <f>'Input Data'!T401</f>
        <v>108.7</v>
      </c>
      <c r="F387" s="1">
        <f>'Input Data'!F401</f>
        <v>10</v>
      </c>
      <c r="G387" s="1">
        <f>'Input Data'!G401</f>
        <v>14.5</v>
      </c>
      <c r="H387" s="1">
        <f>'Input Data'!H401</f>
        <v>0</v>
      </c>
      <c r="I387" s="1">
        <f>'Input Data'!I401</f>
        <v>0</v>
      </c>
      <c r="J387" s="1">
        <f t="shared" si="10"/>
        <v>133.19999999999999</v>
      </c>
      <c r="K387" s="6">
        <f>J387*'Input Data'!AF401</f>
        <v>6.66</v>
      </c>
      <c r="L387" s="6">
        <f>J387*'Input Data'!AG401</f>
        <v>0</v>
      </c>
      <c r="M387" s="6">
        <f t="shared" si="11"/>
        <v>139.85999999999999</v>
      </c>
    </row>
    <row r="388" spans="1:13" x14ac:dyDescent="0.2">
      <c r="A388" s="1" t="str">
        <f>'Input Data'!B402</f>
        <v>MCBRIDE</v>
      </c>
      <c r="B388" s="1" t="str">
        <f>'Input Data'!AH402</f>
        <v>1006 N FRONTAGE RD PO BOX 310</v>
      </c>
      <c r="C388" s="1" t="str">
        <f>'Input Data'!C402</f>
        <v>BC</v>
      </c>
      <c r="D388" s="1" t="str">
        <f>'Input Data'!D402</f>
        <v>PREM DYED</v>
      </c>
      <c r="E388" s="1">
        <f>'Input Data'!T402</f>
        <v>125.6</v>
      </c>
      <c r="F388" s="1">
        <f>'Input Data'!F402</f>
        <v>10</v>
      </c>
      <c r="G388" s="1">
        <f>'Input Data'!G402</f>
        <v>3</v>
      </c>
      <c r="H388" s="1">
        <f>'Input Data'!H402</f>
        <v>0</v>
      </c>
      <c r="I388" s="1">
        <f>'Input Data'!I402</f>
        <v>0</v>
      </c>
      <c r="J388" s="1">
        <f t="shared" si="10"/>
        <v>138.6</v>
      </c>
      <c r="K388" s="6">
        <f>J388*'Input Data'!AF402</f>
        <v>6.93</v>
      </c>
      <c r="L388" s="6">
        <f>J388*'Input Data'!AG402</f>
        <v>0</v>
      </c>
      <c r="M388" s="6">
        <f t="shared" si="11"/>
        <v>145.53</v>
      </c>
    </row>
    <row r="389" spans="1:13" x14ac:dyDescent="0.2">
      <c r="A389" s="1" t="str">
        <f>'Input Data'!B403</f>
        <v>MCBRIDE</v>
      </c>
      <c r="B389" s="1" t="str">
        <f>'Input Data'!AH403</f>
        <v>1006 N FRONTAGE RD PO BOX 310</v>
      </c>
      <c r="C389" s="1" t="str">
        <f>'Input Data'!C403</f>
        <v>BC</v>
      </c>
      <c r="D389" s="1" t="str">
        <f>'Input Data'!D403</f>
        <v>PREMIUM</v>
      </c>
      <c r="E389" s="1">
        <f>'Input Data'!T403</f>
        <v>125.6</v>
      </c>
      <c r="F389" s="1">
        <f>'Input Data'!F403</f>
        <v>10</v>
      </c>
      <c r="G389" s="1">
        <f>'Input Data'!G403</f>
        <v>14.5</v>
      </c>
      <c r="H389" s="1">
        <f>'Input Data'!H403</f>
        <v>0</v>
      </c>
      <c r="I389" s="1">
        <f>'Input Data'!I403</f>
        <v>0</v>
      </c>
      <c r="J389" s="1">
        <f t="shared" si="10"/>
        <v>150.1</v>
      </c>
      <c r="K389" s="6">
        <f>J389*'Input Data'!AF403</f>
        <v>7.5049999999999999</v>
      </c>
      <c r="L389" s="6">
        <f>J389*'Input Data'!AG403</f>
        <v>0</v>
      </c>
      <c r="M389" s="6">
        <f t="shared" si="11"/>
        <v>157.60499999999999</v>
      </c>
    </row>
    <row r="390" spans="1:13" x14ac:dyDescent="0.2">
      <c r="A390" s="1" t="str">
        <f>'Input Data'!B404</f>
        <v>MERRITT</v>
      </c>
      <c r="B390" s="1" t="str">
        <f>'Input Data'!AH404</f>
        <v>2588 LAUDER AVE</v>
      </c>
      <c r="C390" s="1" t="str">
        <f>'Input Data'!C404</f>
        <v>BC</v>
      </c>
      <c r="D390" s="1" t="str">
        <f>'Input Data'!D404</f>
        <v>D LS DYED</v>
      </c>
      <c r="E390" s="1">
        <f>'Input Data'!T404</f>
        <v>125.23</v>
      </c>
      <c r="F390" s="1">
        <f>'Input Data'!F404</f>
        <v>4</v>
      </c>
      <c r="G390" s="1">
        <f>'Input Data'!G404</f>
        <v>3</v>
      </c>
      <c r="H390" s="1">
        <f>'Input Data'!H404</f>
        <v>0</v>
      </c>
      <c r="I390" s="1">
        <f>'Input Data'!I404</f>
        <v>0</v>
      </c>
      <c r="J390" s="1">
        <f t="shared" si="10"/>
        <v>132.23000000000002</v>
      </c>
      <c r="K390" s="6">
        <f>J390*'Input Data'!AF404</f>
        <v>6.6115000000000013</v>
      </c>
      <c r="L390" s="6">
        <f>J390*'Input Data'!AG404</f>
        <v>0</v>
      </c>
      <c r="M390" s="6">
        <f t="shared" si="11"/>
        <v>138.84150000000002</v>
      </c>
    </row>
    <row r="391" spans="1:13" x14ac:dyDescent="0.2">
      <c r="A391" s="1" t="str">
        <f>'Input Data'!B405</f>
        <v>MERRITT</v>
      </c>
      <c r="B391" s="1" t="str">
        <f>'Input Data'!AH405</f>
        <v>2588 LAUDER AVE</v>
      </c>
      <c r="C391" s="1" t="str">
        <f>'Input Data'!C405</f>
        <v>BC</v>
      </c>
      <c r="D391" s="1" t="str">
        <f>'Input Data'!D405</f>
        <v>DIESEL LS</v>
      </c>
      <c r="E391" s="1">
        <f>'Input Data'!T405</f>
        <v>125.23</v>
      </c>
      <c r="F391" s="1">
        <f>'Input Data'!F405</f>
        <v>4</v>
      </c>
      <c r="G391" s="1">
        <f>'Input Data'!G405</f>
        <v>15</v>
      </c>
      <c r="H391" s="1">
        <f>'Input Data'!H405</f>
        <v>0</v>
      </c>
      <c r="I391" s="1">
        <f>'Input Data'!I405</f>
        <v>0</v>
      </c>
      <c r="J391" s="1">
        <f t="shared" si="10"/>
        <v>144.23000000000002</v>
      </c>
      <c r="K391" s="6">
        <f>J391*'Input Data'!AF405</f>
        <v>7.2115000000000009</v>
      </c>
      <c r="L391" s="6">
        <f>J391*'Input Data'!AG405</f>
        <v>0</v>
      </c>
      <c r="M391" s="6">
        <f t="shared" si="11"/>
        <v>151.44150000000002</v>
      </c>
    </row>
    <row r="392" spans="1:13" x14ac:dyDescent="0.2">
      <c r="A392" s="1" t="str">
        <f>'Input Data'!B406</f>
        <v>MERRITT</v>
      </c>
      <c r="B392" s="1" t="str">
        <f>'Input Data'!AH406</f>
        <v>2588 LAUDER AVE</v>
      </c>
      <c r="C392" s="1" t="str">
        <f>'Input Data'!C406</f>
        <v>BC</v>
      </c>
      <c r="D392" s="1" t="str">
        <f>'Input Data'!D406</f>
        <v>ETHANOL REG</v>
      </c>
      <c r="E392" s="1">
        <f>'Input Data'!T406</f>
        <v>112.83</v>
      </c>
      <c r="F392" s="1">
        <f>'Input Data'!F406</f>
        <v>10</v>
      </c>
      <c r="G392" s="1">
        <f>'Input Data'!G406</f>
        <v>14.5</v>
      </c>
      <c r="H392" s="1">
        <f>'Input Data'!H406</f>
        <v>0</v>
      </c>
      <c r="I392" s="1">
        <f>'Input Data'!I406</f>
        <v>0</v>
      </c>
      <c r="J392" s="1">
        <f t="shared" si="10"/>
        <v>137.32999999999998</v>
      </c>
      <c r="K392" s="6">
        <f>J392*'Input Data'!AF406</f>
        <v>6.8664999999999994</v>
      </c>
      <c r="L392" s="6">
        <f>J392*'Input Data'!AG406</f>
        <v>0</v>
      </c>
      <c r="M392" s="6">
        <f t="shared" si="11"/>
        <v>144.19649999999999</v>
      </c>
    </row>
    <row r="393" spans="1:13" x14ac:dyDescent="0.2">
      <c r="A393" s="1" t="str">
        <f>'Input Data'!B407</f>
        <v>MERRITT</v>
      </c>
      <c r="B393" s="1" t="str">
        <f>'Input Data'!AH407</f>
        <v>2588 LAUDER AVE</v>
      </c>
      <c r="C393" s="1" t="str">
        <f>'Input Data'!C407</f>
        <v>BC</v>
      </c>
      <c r="D393" s="1" t="str">
        <f>'Input Data'!D407</f>
        <v>PREM DYED</v>
      </c>
      <c r="E393" s="1">
        <f>'Input Data'!T407</f>
        <v>132.83000000000001</v>
      </c>
      <c r="F393" s="1">
        <f>'Input Data'!F407</f>
        <v>10</v>
      </c>
      <c r="G393" s="1">
        <f>'Input Data'!G407</f>
        <v>3</v>
      </c>
      <c r="H393" s="1">
        <f>'Input Data'!H407</f>
        <v>0</v>
      </c>
      <c r="I393" s="1">
        <f>'Input Data'!I407</f>
        <v>0</v>
      </c>
      <c r="J393" s="1">
        <f t="shared" si="10"/>
        <v>145.83000000000001</v>
      </c>
      <c r="K393" s="6">
        <f>J393*'Input Data'!AF407</f>
        <v>7.291500000000001</v>
      </c>
      <c r="L393" s="6">
        <f>J393*'Input Data'!AG407</f>
        <v>0</v>
      </c>
      <c r="M393" s="6">
        <f t="shared" si="11"/>
        <v>153.12150000000003</v>
      </c>
    </row>
    <row r="394" spans="1:13" x14ac:dyDescent="0.2">
      <c r="A394" s="1" t="str">
        <f>'Input Data'!B408</f>
        <v>MERRITT</v>
      </c>
      <c r="B394" s="1" t="str">
        <f>'Input Data'!AH408</f>
        <v>2588 LAUDER AVE</v>
      </c>
      <c r="C394" s="1" t="str">
        <f>'Input Data'!C408</f>
        <v>BC</v>
      </c>
      <c r="D394" s="1" t="str">
        <f>'Input Data'!D408</f>
        <v>UNBRAND DEF</v>
      </c>
      <c r="E394" s="1">
        <f>'Input Data'!T408</f>
        <v>129.4</v>
      </c>
      <c r="F394" s="1">
        <f>'Input Data'!F408</f>
        <v>0</v>
      </c>
      <c r="G394" s="1">
        <f>'Input Data'!G408</f>
        <v>0</v>
      </c>
      <c r="H394" s="1">
        <f>'Input Data'!H408</f>
        <v>0</v>
      </c>
      <c r="I394" s="1">
        <f>'Input Data'!I408</f>
        <v>0</v>
      </c>
      <c r="J394" s="1">
        <f t="shared" si="10"/>
        <v>129.4</v>
      </c>
      <c r="K394" s="6">
        <f>J394*'Input Data'!AF408</f>
        <v>15.528</v>
      </c>
      <c r="L394" s="6">
        <f>J394*'Input Data'!AG408</f>
        <v>0</v>
      </c>
      <c r="M394" s="6">
        <f t="shared" si="11"/>
        <v>144.928</v>
      </c>
    </row>
    <row r="395" spans="1:13" x14ac:dyDescent="0.2">
      <c r="A395" s="1" t="str">
        <f>'Input Data'!B409</f>
        <v>MERRITT</v>
      </c>
      <c r="B395" s="1" t="str">
        <f>'Input Data'!AH409</f>
        <v>3999 AIRPORT ROAD</v>
      </c>
      <c r="C395" s="1" t="str">
        <f>'Input Data'!C409</f>
        <v>BC</v>
      </c>
      <c r="D395" s="1" t="str">
        <f>'Input Data'!D409</f>
        <v>DIESEL LS</v>
      </c>
      <c r="E395" s="1">
        <f>'Input Data'!T409</f>
        <v>124.5</v>
      </c>
      <c r="F395" s="1">
        <f>'Input Data'!F409</f>
        <v>4</v>
      </c>
      <c r="G395" s="1">
        <f>'Input Data'!G409</f>
        <v>15</v>
      </c>
      <c r="H395" s="1">
        <f>'Input Data'!H409</f>
        <v>0</v>
      </c>
      <c r="I395" s="1">
        <f>'Input Data'!I409</f>
        <v>0</v>
      </c>
      <c r="J395" s="1">
        <f t="shared" si="10"/>
        <v>143.5</v>
      </c>
      <c r="K395" s="6">
        <f>J395*'Input Data'!AF409</f>
        <v>7.1750000000000007</v>
      </c>
      <c r="L395" s="6">
        <f>J395*'Input Data'!AG409</f>
        <v>0</v>
      </c>
      <c r="M395" s="6">
        <f t="shared" si="11"/>
        <v>150.67500000000001</v>
      </c>
    </row>
    <row r="396" spans="1:13" x14ac:dyDescent="0.2">
      <c r="A396" s="1" t="str">
        <f>'Input Data'!B410</f>
        <v>MERRITT</v>
      </c>
      <c r="B396" s="1" t="str">
        <f>'Input Data'!AH410</f>
        <v>3999 AIRPORT ROAD</v>
      </c>
      <c r="C396" s="1" t="str">
        <f>'Input Data'!C410</f>
        <v>BC</v>
      </c>
      <c r="D396" s="1" t="str">
        <f>'Input Data'!D410</f>
        <v>ETH MID</v>
      </c>
      <c r="E396" s="1">
        <f>'Input Data'!T410</f>
        <v>131.6</v>
      </c>
      <c r="F396" s="1">
        <f>'Input Data'!F410</f>
        <v>10</v>
      </c>
      <c r="G396" s="1">
        <f>'Input Data'!G410</f>
        <v>14.5</v>
      </c>
      <c r="H396" s="1">
        <f>'Input Data'!H410</f>
        <v>0</v>
      </c>
      <c r="I396" s="1">
        <f>'Input Data'!I410</f>
        <v>0</v>
      </c>
      <c r="J396" s="1">
        <f t="shared" si="10"/>
        <v>156.1</v>
      </c>
      <c r="K396" s="6">
        <f>J396*'Input Data'!AF410</f>
        <v>7.8049999999999997</v>
      </c>
      <c r="L396" s="6">
        <f>J396*'Input Data'!AG410</f>
        <v>0</v>
      </c>
      <c r="M396" s="6">
        <f t="shared" si="11"/>
        <v>163.905</v>
      </c>
    </row>
    <row r="397" spans="1:13" x14ac:dyDescent="0.2">
      <c r="A397" s="1" t="str">
        <f>'Input Data'!B411</f>
        <v>MERRITT</v>
      </c>
      <c r="B397" s="1" t="str">
        <f>'Input Data'!AH411</f>
        <v>3999 AIRPORT ROAD</v>
      </c>
      <c r="C397" s="1" t="str">
        <f>'Input Data'!C411</f>
        <v>BC</v>
      </c>
      <c r="D397" s="1" t="str">
        <f>'Input Data'!D411</f>
        <v>ETHANOL REG</v>
      </c>
      <c r="E397" s="1">
        <f>'Input Data'!T411</f>
        <v>112.1</v>
      </c>
      <c r="F397" s="1">
        <f>'Input Data'!F411</f>
        <v>10</v>
      </c>
      <c r="G397" s="1">
        <f>'Input Data'!G411</f>
        <v>14.5</v>
      </c>
      <c r="H397" s="1">
        <f>'Input Data'!H411</f>
        <v>0</v>
      </c>
      <c r="I397" s="1">
        <f>'Input Data'!I411</f>
        <v>0</v>
      </c>
      <c r="J397" s="1">
        <f t="shared" si="10"/>
        <v>136.6</v>
      </c>
      <c r="K397" s="6">
        <f>J397*'Input Data'!AF411</f>
        <v>6.83</v>
      </c>
      <c r="L397" s="6">
        <f>J397*'Input Data'!AG411</f>
        <v>0</v>
      </c>
      <c r="M397" s="6">
        <f t="shared" si="11"/>
        <v>143.43</v>
      </c>
    </row>
    <row r="398" spans="1:13" x14ac:dyDescent="0.2">
      <c r="A398" s="1" t="str">
        <f>'Input Data'!B412</f>
        <v>MERRITT</v>
      </c>
      <c r="B398" s="1" t="str">
        <f>'Input Data'!AH412</f>
        <v>3999 AIRPORT ROAD</v>
      </c>
      <c r="C398" s="1" t="str">
        <f>'Input Data'!C412</f>
        <v>BC</v>
      </c>
      <c r="D398" s="1" t="str">
        <f>'Input Data'!D412</f>
        <v>PREMIUM</v>
      </c>
      <c r="E398" s="1">
        <f>'Input Data'!T412</f>
        <v>132.1</v>
      </c>
      <c r="F398" s="1">
        <f>'Input Data'!F412</f>
        <v>10</v>
      </c>
      <c r="G398" s="1">
        <f>'Input Data'!G412</f>
        <v>14.5</v>
      </c>
      <c r="H398" s="1">
        <f>'Input Data'!H412</f>
        <v>0</v>
      </c>
      <c r="I398" s="1">
        <f>'Input Data'!I412</f>
        <v>0</v>
      </c>
      <c r="J398" s="1">
        <f t="shared" si="10"/>
        <v>156.6</v>
      </c>
      <c r="K398" s="6">
        <f>J398*'Input Data'!AF412</f>
        <v>7.83</v>
      </c>
      <c r="L398" s="6">
        <f>J398*'Input Data'!AG412</f>
        <v>0</v>
      </c>
      <c r="M398" s="6">
        <f t="shared" si="11"/>
        <v>164.43</v>
      </c>
    </row>
    <row r="399" spans="1:13" x14ac:dyDescent="0.2">
      <c r="A399" s="1" t="str">
        <f>'Input Data'!B413</f>
        <v>MIDWAY</v>
      </c>
      <c r="B399" s="1" t="str">
        <f>'Input Data'!AH413</f>
        <v>737 PALMERSTON AVE</v>
      </c>
      <c r="C399" s="1" t="str">
        <f>'Input Data'!C413</f>
        <v>BC</v>
      </c>
      <c r="D399" s="1" t="str">
        <f>'Input Data'!D413</f>
        <v>D LS DYED</v>
      </c>
      <c r="E399" s="1">
        <f>'Input Data'!T413</f>
        <v>130.30000000000001</v>
      </c>
      <c r="F399" s="1">
        <f>'Input Data'!F413</f>
        <v>4</v>
      </c>
      <c r="G399" s="1">
        <f>'Input Data'!G413</f>
        <v>3</v>
      </c>
      <c r="H399" s="1">
        <f>'Input Data'!H413</f>
        <v>0</v>
      </c>
      <c r="I399" s="1">
        <f>'Input Data'!I413</f>
        <v>0</v>
      </c>
      <c r="J399" s="1">
        <f t="shared" ref="J399:J462" si="12">SUM(E399:I399)</f>
        <v>137.30000000000001</v>
      </c>
      <c r="K399" s="6">
        <f>J399*'Input Data'!AF413</f>
        <v>6.8650000000000011</v>
      </c>
      <c r="L399" s="6">
        <f>J399*'Input Data'!AG413</f>
        <v>0</v>
      </c>
      <c r="M399" s="6">
        <f t="shared" ref="M399:M462" si="13">SUM(J399:L399)</f>
        <v>144.16500000000002</v>
      </c>
    </row>
    <row r="400" spans="1:13" x14ac:dyDescent="0.2">
      <c r="A400" s="1" t="str">
        <f>'Input Data'!B414</f>
        <v>MIDWAY</v>
      </c>
      <c r="B400" s="1" t="str">
        <f>'Input Data'!AH414</f>
        <v>737 PALMERSTON AVE</v>
      </c>
      <c r="C400" s="1" t="str">
        <f>'Input Data'!C414</f>
        <v>BC</v>
      </c>
      <c r="D400" s="1" t="str">
        <f>'Input Data'!D414</f>
        <v>DIESEL LS</v>
      </c>
      <c r="E400" s="1">
        <f>'Input Data'!T414</f>
        <v>130.30000000000001</v>
      </c>
      <c r="F400" s="1">
        <f>'Input Data'!F414</f>
        <v>4</v>
      </c>
      <c r="G400" s="1">
        <f>'Input Data'!G414</f>
        <v>15</v>
      </c>
      <c r="H400" s="1">
        <f>'Input Data'!H414</f>
        <v>0</v>
      </c>
      <c r="I400" s="1">
        <f>'Input Data'!I414</f>
        <v>0</v>
      </c>
      <c r="J400" s="1">
        <f t="shared" si="12"/>
        <v>149.30000000000001</v>
      </c>
      <c r="K400" s="6">
        <f>J400*'Input Data'!AF414</f>
        <v>7.4650000000000007</v>
      </c>
      <c r="L400" s="6">
        <f>J400*'Input Data'!AG414</f>
        <v>0</v>
      </c>
      <c r="M400" s="6">
        <f t="shared" si="13"/>
        <v>156.76500000000001</v>
      </c>
    </row>
    <row r="401" spans="1:13" x14ac:dyDescent="0.2">
      <c r="A401" s="1" t="str">
        <f>'Input Data'!B415</f>
        <v>MIDWAY</v>
      </c>
      <c r="B401" s="1" t="str">
        <f>'Input Data'!AH415</f>
        <v>737 PALMERSTON AVE</v>
      </c>
      <c r="C401" s="1" t="str">
        <f>'Input Data'!C415</f>
        <v>BC</v>
      </c>
      <c r="D401" s="1" t="str">
        <f>'Input Data'!D415</f>
        <v>ETHANOL REG</v>
      </c>
      <c r="E401" s="1">
        <f>'Input Data'!T415</f>
        <v>116.7</v>
      </c>
      <c r="F401" s="1">
        <f>'Input Data'!F415</f>
        <v>10</v>
      </c>
      <c r="G401" s="1">
        <f>'Input Data'!G415</f>
        <v>14.5</v>
      </c>
      <c r="H401" s="1">
        <f>'Input Data'!H415</f>
        <v>0</v>
      </c>
      <c r="I401" s="1">
        <f>'Input Data'!I415</f>
        <v>0</v>
      </c>
      <c r="J401" s="1">
        <f t="shared" si="12"/>
        <v>141.19999999999999</v>
      </c>
      <c r="K401" s="6">
        <f>J401*'Input Data'!AF415</f>
        <v>7.06</v>
      </c>
      <c r="L401" s="6">
        <f>J401*'Input Data'!AG415</f>
        <v>0</v>
      </c>
      <c r="M401" s="6">
        <f t="shared" si="13"/>
        <v>148.26</v>
      </c>
    </row>
    <row r="402" spans="1:13" x14ac:dyDescent="0.2">
      <c r="A402" s="1" t="str">
        <f>'Input Data'!B416</f>
        <v>MIDWAY</v>
      </c>
      <c r="B402" s="1" t="str">
        <f>'Input Data'!AH416</f>
        <v>737 PALMERSTON AVE</v>
      </c>
      <c r="C402" s="1" t="str">
        <f>'Input Data'!C416</f>
        <v>BC</v>
      </c>
      <c r="D402" s="1" t="str">
        <f>'Input Data'!D416</f>
        <v>PREM DYED</v>
      </c>
      <c r="E402" s="1">
        <f>'Input Data'!T416</f>
        <v>136.69999999999999</v>
      </c>
      <c r="F402" s="1">
        <f>'Input Data'!F416</f>
        <v>10</v>
      </c>
      <c r="G402" s="1">
        <f>'Input Data'!G416</f>
        <v>3</v>
      </c>
      <c r="H402" s="1">
        <f>'Input Data'!H416</f>
        <v>0</v>
      </c>
      <c r="I402" s="1">
        <f>'Input Data'!I416</f>
        <v>0</v>
      </c>
      <c r="J402" s="1">
        <f t="shared" si="12"/>
        <v>149.69999999999999</v>
      </c>
      <c r="K402" s="6">
        <f>J402*'Input Data'!AF416</f>
        <v>7.4849999999999994</v>
      </c>
      <c r="L402" s="6">
        <f>J402*'Input Data'!AG416</f>
        <v>0</v>
      </c>
      <c r="M402" s="6">
        <f t="shared" si="13"/>
        <v>157.185</v>
      </c>
    </row>
    <row r="403" spans="1:13" x14ac:dyDescent="0.2">
      <c r="A403" s="1" t="str">
        <f>'Input Data'!B417</f>
        <v>MIDWAY</v>
      </c>
      <c r="B403" s="1" t="str">
        <f>'Input Data'!AH417</f>
        <v>737 PALMERSTON AVE</v>
      </c>
      <c r="C403" s="1" t="str">
        <f>'Input Data'!C417</f>
        <v>BC</v>
      </c>
      <c r="D403" s="1" t="str">
        <f>'Input Data'!D417</f>
        <v>UNBRAND DEF</v>
      </c>
      <c r="E403" s="1">
        <f>'Input Data'!T417</f>
        <v>132.9</v>
      </c>
      <c r="F403" s="1">
        <f>'Input Data'!F417</f>
        <v>0</v>
      </c>
      <c r="G403" s="1">
        <f>'Input Data'!G417</f>
        <v>0</v>
      </c>
      <c r="H403" s="1">
        <f>'Input Data'!H417</f>
        <v>0</v>
      </c>
      <c r="I403" s="1">
        <f>'Input Data'!I417</f>
        <v>0</v>
      </c>
      <c r="J403" s="1">
        <f t="shared" si="12"/>
        <v>132.9</v>
      </c>
      <c r="K403" s="6">
        <f>J403*'Input Data'!AF417</f>
        <v>15.948</v>
      </c>
      <c r="L403" s="6">
        <f>J403*'Input Data'!AG417</f>
        <v>0</v>
      </c>
      <c r="M403" s="6">
        <f t="shared" si="13"/>
        <v>148.84800000000001</v>
      </c>
    </row>
    <row r="404" spans="1:13" x14ac:dyDescent="0.2">
      <c r="A404" s="1" t="str">
        <f>'Input Data'!B418</f>
        <v>NANAIMO</v>
      </c>
      <c r="B404" s="1" t="str">
        <f>'Input Data'!AH418</f>
        <v>960 JACKSON RD</v>
      </c>
      <c r="C404" s="1" t="str">
        <f>'Input Data'!C418</f>
        <v>BC</v>
      </c>
      <c r="D404" s="1" t="str">
        <f>'Input Data'!D418</f>
        <v>D LS DYED</v>
      </c>
      <c r="E404" s="1">
        <f>'Input Data'!T418</f>
        <v>124.1</v>
      </c>
      <c r="F404" s="1">
        <f>'Input Data'!F418</f>
        <v>4</v>
      </c>
      <c r="G404" s="1">
        <f>'Input Data'!G418</f>
        <v>3</v>
      </c>
      <c r="H404" s="1">
        <f>'Input Data'!H418</f>
        <v>0</v>
      </c>
      <c r="I404" s="1">
        <f>'Input Data'!I418</f>
        <v>0</v>
      </c>
      <c r="J404" s="1">
        <f t="shared" si="12"/>
        <v>131.1</v>
      </c>
      <c r="K404" s="6">
        <f>J404*'Input Data'!AF418</f>
        <v>6.5549999999999997</v>
      </c>
      <c r="L404" s="6">
        <f>J404*'Input Data'!AG418</f>
        <v>0</v>
      </c>
      <c r="M404" s="6">
        <f t="shared" si="13"/>
        <v>137.655</v>
      </c>
    </row>
    <row r="405" spans="1:13" x14ac:dyDescent="0.2">
      <c r="A405" s="1" t="str">
        <f>'Input Data'!B419</f>
        <v>NANAIMO</v>
      </c>
      <c r="B405" s="1" t="str">
        <f>'Input Data'!AH419</f>
        <v>960 JACKSON RD</v>
      </c>
      <c r="C405" s="1" t="str">
        <f>'Input Data'!C419</f>
        <v>BC</v>
      </c>
      <c r="D405" s="1" t="str">
        <f>'Input Data'!D419</f>
        <v>DIESEL LS</v>
      </c>
      <c r="E405" s="1">
        <f>'Input Data'!T419</f>
        <v>124.1</v>
      </c>
      <c r="F405" s="1">
        <f>'Input Data'!F419</f>
        <v>4</v>
      </c>
      <c r="G405" s="1">
        <f>'Input Data'!G419</f>
        <v>15</v>
      </c>
      <c r="H405" s="1">
        <f>'Input Data'!H419</f>
        <v>0</v>
      </c>
      <c r="I405" s="1">
        <f>'Input Data'!I419</f>
        <v>0</v>
      </c>
      <c r="J405" s="1">
        <f t="shared" si="12"/>
        <v>143.1</v>
      </c>
      <c r="K405" s="6">
        <f>J405*'Input Data'!AF419</f>
        <v>7.1550000000000002</v>
      </c>
      <c r="L405" s="6">
        <f>J405*'Input Data'!AG419</f>
        <v>0</v>
      </c>
      <c r="M405" s="6">
        <f t="shared" si="13"/>
        <v>150.255</v>
      </c>
    </row>
    <row r="406" spans="1:13" x14ac:dyDescent="0.2">
      <c r="A406" s="1" t="str">
        <f>'Input Data'!B420</f>
        <v>NANAIMO</v>
      </c>
      <c r="B406" s="1" t="str">
        <f>'Input Data'!AH420</f>
        <v>960 JACKSON RD</v>
      </c>
      <c r="C406" s="1" t="str">
        <f>'Input Data'!C420</f>
        <v>BC</v>
      </c>
      <c r="D406" s="1" t="str">
        <f>'Input Data'!D420</f>
        <v>ETHANOL REG</v>
      </c>
      <c r="E406" s="1">
        <f>'Input Data'!T420</f>
        <v>114.8</v>
      </c>
      <c r="F406" s="1">
        <f>'Input Data'!F420</f>
        <v>10</v>
      </c>
      <c r="G406" s="1">
        <f>'Input Data'!G420</f>
        <v>14.5</v>
      </c>
      <c r="H406" s="1">
        <f>'Input Data'!H420</f>
        <v>0</v>
      </c>
      <c r="I406" s="1">
        <f>'Input Data'!I420</f>
        <v>0</v>
      </c>
      <c r="J406" s="1">
        <f t="shared" si="12"/>
        <v>139.30000000000001</v>
      </c>
      <c r="K406" s="6">
        <f>J406*'Input Data'!AF420</f>
        <v>6.9650000000000007</v>
      </c>
      <c r="L406" s="6">
        <f>J406*'Input Data'!AG420</f>
        <v>0</v>
      </c>
      <c r="M406" s="6">
        <f t="shared" si="13"/>
        <v>146.26500000000001</v>
      </c>
    </row>
    <row r="407" spans="1:13" x14ac:dyDescent="0.2">
      <c r="A407" s="1" t="str">
        <f>'Input Data'!B421</f>
        <v>NANAIMO</v>
      </c>
      <c r="B407" s="1" t="str">
        <f>'Input Data'!AH421</f>
        <v>960 JACKSON RD</v>
      </c>
      <c r="C407" s="1" t="str">
        <f>'Input Data'!C421</f>
        <v>BC</v>
      </c>
      <c r="D407" s="1" t="str">
        <f>'Input Data'!D421</f>
        <v>REGULAR</v>
      </c>
      <c r="E407" s="1">
        <f>'Input Data'!T421</f>
        <v>75.7</v>
      </c>
      <c r="F407" s="1">
        <f>'Input Data'!F421</f>
        <v>10</v>
      </c>
      <c r="G407" s="1">
        <f>'Input Data'!G421</f>
        <v>14.5</v>
      </c>
      <c r="H407" s="1">
        <f>'Input Data'!H421</f>
        <v>0</v>
      </c>
      <c r="I407" s="1">
        <f>'Input Data'!I421</f>
        <v>0</v>
      </c>
      <c r="J407" s="1">
        <f t="shared" si="12"/>
        <v>100.2</v>
      </c>
      <c r="K407" s="6">
        <f>J407*'Input Data'!AF421</f>
        <v>5.0100000000000007</v>
      </c>
      <c r="L407" s="6">
        <f>J407*'Input Data'!AG421</f>
        <v>0</v>
      </c>
      <c r="M407" s="6">
        <f t="shared" si="13"/>
        <v>105.21000000000001</v>
      </c>
    </row>
    <row r="408" spans="1:13" x14ac:dyDescent="0.2">
      <c r="A408" s="1" t="str">
        <f>'Input Data'!B422</f>
        <v>OLIVER</v>
      </c>
      <c r="B408" s="1" t="str">
        <f>'Input Data'!AH422</f>
        <v>230 MAPLE AVE</v>
      </c>
      <c r="C408" s="1" t="str">
        <f>'Input Data'!C422</f>
        <v>BC</v>
      </c>
      <c r="D408" s="1" t="str">
        <f>'Input Data'!D422</f>
        <v>D LS DYED</v>
      </c>
      <c r="E408" s="1">
        <f>'Input Data'!T422</f>
        <v>126.43</v>
      </c>
      <c r="F408" s="1">
        <f>'Input Data'!F422</f>
        <v>4</v>
      </c>
      <c r="G408" s="1">
        <f>'Input Data'!G422</f>
        <v>3</v>
      </c>
      <c r="H408" s="1">
        <f>'Input Data'!H422</f>
        <v>0</v>
      </c>
      <c r="I408" s="1">
        <f>'Input Data'!I422</f>
        <v>0</v>
      </c>
      <c r="J408" s="1">
        <f t="shared" si="12"/>
        <v>133.43</v>
      </c>
      <c r="K408" s="6">
        <f>J408*'Input Data'!AF422</f>
        <v>6.6715000000000009</v>
      </c>
      <c r="L408" s="6">
        <f>J408*'Input Data'!AG422</f>
        <v>0</v>
      </c>
      <c r="M408" s="6">
        <f t="shared" si="13"/>
        <v>140.10150000000002</v>
      </c>
    </row>
    <row r="409" spans="1:13" x14ac:dyDescent="0.2">
      <c r="A409" s="1" t="str">
        <f>'Input Data'!B423</f>
        <v>OLIVER</v>
      </c>
      <c r="B409" s="1" t="str">
        <f>'Input Data'!AH423</f>
        <v>230 MAPLE AVE</v>
      </c>
      <c r="C409" s="1" t="str">
        <f>'Input Data'!C423</f>
        <v>BC</v>
      </c>
      <c r="D409" s="1" t="str">
        <f>'Input Data'!D423</f>
        <v>DIESEL LS</v>
      </c>
      <c r="E409" s="1">
        <f>'Input Data'!T423</f>
        <v>126.43</v>
      </c>
      <c r="F409" s="1">
        <f>'Input Data'!F423</f>
        <v>4</v>
      </c>
      <c r="G409" s="1">
        <f>'Input Data'!G423</f>
        <v>15</v>
      </c>
      <c r="H409" s="1">
        <f>'Input Data'!H423</f>
        <v>0</v>
      </c>
      <c r="I409" s="1">
        <f>'Input Data'!I423</f>
        <v>0</v>
      </c>
      <c r="J409" s="1">
        <f t="shared" si="12"/>
        <v>145.43</v>
      </c>
      <c r="K409" s="6">
        <f>J409*'Input Data'!AF423</f>
        <v>7.2715000000000005</v>
      </c>
      <c r="L409" s="6">
        <f>J409*'Input Data'!AG423</f>
        <v>0</v>
      </c>
      <c r="M409" s="6">
        <f t="shared" si="13"/>
        <v>152.70150000000001</v>
      </c>
    </row>
    <row r="410" spans="1:13" x14ac:dyDescent="0.2">
      <c r="A410" s="1" t="str">
        <f>'Input Data'!B424</f>
        <v>OLIVER</v>
      </c>
      <c r="B410" s="1" t="str">
        <f>'Input Data'!AH424</f>
        <v>230 MAPLE AVE</v>
      </c>
      <c r="C410" s="1" t="str">
        <f>'Input Data'!C424</f>
        <v>BC</v>
      </c>
      <c r="D410" s="1" t="str">
        <f>'Input Data'!D424</f>
        <v>ETH REG DYE</v>
      </c>
      <c r="E410" s="1">
        <f>'Input Data'!T424</f>
        <v>114.03</v>
      </c>
      <c r="F410" s="1">
        <f>'Input Data'!F424</f>
        <v>10</v>
      </c>
      <c r="G410" s="1">
        <f>'Input Data'!G424</f>
        <v>3</v>
      </c>
      <c r="H410" s="1">
        <f>'Input Data'!H424</f>
        <v>0</v>
      </c>
      <c r="I410" s="1">
        <f>'Input Data'!I424</f>
        <v>0</v>
      </c>
      <c r="J410" s="1">
        <f t="shared" si="12"/>
        <v>127.03</v>
      </c>
      <c r="K410" s="6">
        <f>J410*'Input Data'!AF424</f>
        <v>6.3515000000000006</v>
      </c>
      <c r="L410" s="6">
        <f>J410*'Input Data'!AG424</f>
        <v>0</v>
      </c>
      <c r="M410" s="6">
        <f t="shared" si="13"/>
        <v>133.38149999999999</v>
      </c>
    </row>
    <row r="411" spans="1:13" x14ac:dyDescent="0.2">
      <c r="A411" s="1" t="str">
        <f>'Input Data'!B425</f>
        <v>OLIVER</v>
      </c>
      <c r="B411" s="1" t="str">
        <f>'Input Data'!AH425</f>
        <v>230 MAPLE AVE</v>
      </c>
      <c r="C411" s="1" t="str">
        <f>'Input Data'!C425</f>
        <v>BC</v>
      </c>
      <c r="D411" s="1" t="str">
        <f>'Input Data'!D425</f>
        <v>ETHANOL REG</v>
      </c>
      <c r="E411" s="1">
        <f>'Input Data'!T425</f>
        <v>114.03</v>
      </c>
      <c r="F411" s="1">
        <f>'Input Data'!F425</f>
        <v>10</v>
      </c>
      <c r="G411" s="1">
        <f>'Input Data'!G425</f>
        <v>14.5</v>
      </c>
      <c r="H411" s="1">
        <f>'Input Data'!H425</f>
        <v>0</v>
      </c>
      <c r="I411" s="1">
        <f>'Input Data'!I425</f>
        <v>0</v>
      </c>
      <c r="J411" s="1">
        <f t="shared" si="12"/>
        <v>138.53</v>
      </c>
      <c r="K411" s="6">
        <f>J411*'Input Data'!AF425</f>
        <v>6.9265000000000008</v>
      </c>
      <c r="L411" s="6">
        <f>J411*'Input Data'!AG425</f>
        <v>0</v>
      </c>
      <c r="M411" s="6">
        <f t="shared" si="13"/>
        <v>145.45650000000001</v>
      </c>
    </row>
    <row r="412" spans="1:13" x14ac:dyDescent="0.2">
      <c r="A412" s="1" t="str">
        <f>'Input Data'!B426</f>
        <v>OLIVER</v>
      </c>
      <c r="B412" s="1" t="str">
        <f>'Input Data'!AH426</f>
        <v>230 MAPLE AVE</v>
      </c>
      <c r="C412" s="1" t="str">
        <f>'Input Data'!C426</f>
        <v>BC</v>
      </c>
      <c r="D412" s="1" t="str">
        <f>'Input Data'!D426</f>
        <v>UNBRAND DEF</v>
      </c>
      <c r="E412" s="1">
        <f>'Input Data'!T426</f>
        <v>129.4</v>
      </c>
      <c r="F412" s="1">
        <f>'Input Data'!F426</f>
        <v>0</v>
      </c>
      <c r="G412" s="1">
        <f>'Input Data'!G426</f>
        <v>0</v>
      </c>
      <c r="H412" s="1">
        <f>'Input Data'!H426</f>
        <v>0</v>
      </c>
      <c r="I412" s="1">
        <f>'Input Data'!I426</f>
        <v>0</v>
      </c>
      <c r="J412" s="1">
        <f t="shared" si="12"/>
        <v>129.4</v>
      </c>
      <c r="K412" s="6">
        <f>J412*'Input Data'!AF426</f>
        <v>15.528</v>
      </c>
      <c r="L412" s="6">
        <f>J412*'Input Data'!AG426</f>
        <v>0</v>
      </c>
      <c r="M412" s="6">
        <f t="shared" si="13"/>
        <v>144.928</v>
      </c>
    </row>
    <row r="413" spans="1:13" x14ac:dyDescent="0.2">
      <c r="A413" s="1" t="str">
        <f>'Input Data'!B427</f>
        <v>OSOYOOS</v>
      </c>
      <c r="B413" s="1" t="str">
        <f>'Input Data'!AH427</f>
        <v>11621 115TH ST</v>
      </c>
      <c r="C413" s="1" t="str">
        <f>'Input Data'!C427</f>
        <v>BC</v>
      </c>
      <c r="D413" s="1" t="str">
        <f>'Input Data'!D427</f>
        <v>D LS DYED</v>
      </c>
      <c r="E413" s="1">
        <f>'Input Data'!T427</f>
        <v>126.43</v>
      </c>
      <c r="F413" s="1">
        <f>'Input Data'!F427</f>
        <v>4</v>
      </c>
      <c r="G413" s="1">
        <f>'Input Data'!G427</f>
        <v>3</v>
      </c>
      <c r="H413" s="1">
        <f>'Input Data'!H427</f>
        <v>0</v>
      </c>
      <c r="I413" s="1">
        <f>'Input Data'!I427</f>
        <v>0</v>
      </c>
      <c r="J413" s="1">
        <f t="shared" si="12"/>
        <v>133.43</v>
      </c>
      <c r="K413" s="6">
        <f>J413*'Input Data'!AF427</f>
        <v>6.6715000000000009</v>
      </c>
      <c r="L413" s="6">
        <f>J413*'Input Data'!AG427</f>
        <v>0</v>
      </c>
      <c r="M413" s="6">
        <f t="shared" si="13"/>
        <v>140.10150000000002</v>
      </c>
    </row>
    <row r="414" spans="1:13" x14ac:dyDescent="0.2">
      <c r="A414" s="1" t="str">
        <f>'Input Data'!B428</f>
        <v>OSOYOOS</v>
      </c>
      <c r="B414" s="1" t="str">
        <f>'Input Data'!AH428</f>
        <v>11621 115TH ST</v>
      </c>
      <c r="C414" s="1" t="str">
        <f>'Input Data'!C428</f>
        <v>BC</v>
      </c>
      <c r="D414" s="1" t="str">
        <f>'Input Data'!D428</f>
        <v>DIESEL LS</v>
      </c>
      <c r="E414" s="1">
        <f>'Input Data'!T428</f>
        <v>126.43</v>
      </c>
      <c r="F414" s="1">
        <f>'Input Data'!F428</f>
        <v>4</v>
      </c>
      <c r="G414" s="1">
        <f>'Input Data'!G428</f>
        <v>15</v>
      </c>
      <c r="H414" s="1">
        <f>'Input Data'!H428</f>
        <v>0</v>
      </c>
      <c r="I414" s="1">
        <f>'Input Data'!I428</f>
        <v>0</v>
      </c>
      <c r="J414" s="1">
        <f t="shared" si="12"/>
        <v>145.43</v>
      </c>
      <c r="K414" s="6">
        <f>J414*'Input Data'!AF428</f>
        <v>7.2715000000000005</v>
      </c>
      <c r="L414" s="6">
        <f>J414*'Input Data'!AG428</f>
        <v>0</v>
      </c>
      <c r="M414" s="6">
        <f t="shared" si="13"/>
        <v>152.70150000000001</v>
      </c>
    </row>
    <row r="415" spans="1:13" x14ac:dyDescent="0.2">
      <c r="A415" s="1" t="str">
        <f>'Input Data'!B429</f>
        <v>OSOYOOS</v>
      </c>
      <c r="B415" s="1" t="str">
        <f>'Input Data'!AH429</f>
        <v>11621 115TH ST</v>
      </c>
      <c r="C415" s="1" t="str">
        <f>'Input Data'!C429</f>
        <v>BC</v>
      </c>
      <c r="D415" s="1" t="str">
        <f>'Input Data'!D429</f>
        <v>ETH REG DYE</v>
      </c>
      <c r="E415" s="1">
        <f>'Input Data'!T429</f>
        <v>114.03</v>
      </c>
      <c r="F415" s="1">
        <f>'Input Data'!F429</f>
        <v>10</v>
      </c>
      <c r="G415" s="1">
        <f>'Input Data'!G429</f>
        <v>3</v>
      </c>
      <c r="H415" s="1">
        <f>'Input Data'!H429</f>
        <v>0</v>
      </c>
      <c r="I415" s="1">
        <f>'Input Data'!I429</f>
        <v>0</v>
      </c>
      <c r="J415" s="1">
        <f t="shared" si="12"/>
        <v>127.03</v>
      </c>
      <c r="K415" s="6">
        <f>J415*'Input Data'!AF429</f>
        <v>6.3515000000000006</v>
      </c>
      <c r="L415" s="6">
        <f>J415*'Input Data'!AG429</f>
        <v>0</v>
      </c>
      <c r="M415" s="6">
        <f t="shared" si="13"/>
        <v>133.38149999999999</v>
      </c>
    </row>
    <row r="416" spans="1:13" x14ac:dyDescent="0.2">
      <c r="A416" s="1" t="str">
        <f>'Input Data'!B430</f>
        <v>OSOYOOS</v>
      </c>
      <c r="B416" s="1" t="str">
        <f>'Input Data'!AH430</f>
        <v>11621 115TH ST</v>
      </c>
      <c r="C416" s="1" t="str">
        <f>'Input Data'!C430</f>
        <v>BC</v>
      </c>
      <c r="D416" s="1" t="str">
        <f>'Input Data'!D430</f>
        <v>ETHANOL REG</v>
      </c>
      <c r="E416" s="1">
        <f>'Input Data'!T430</f>
        <v>114.03</v>
      </c>
      <c r="F416" s="1">
        <f>'Input Data'!F430</f>
        <v>10</v>
      </c>
      <c r="G416" s="1">
        <f>'Input Data'!G430</f>
        <v>14.5</v>
      </c>
      <c r="H416" s="1">
        <f>'Input Data'!H430</f>
        <v>0</v>
      </c>
      <c r="I416" s="1">
        <f>'Input Data'!I430</f>
        <v>0</v>
      </c>
      <c r="J416" s="1">
        <f t="shared" si="12"/>
        <v>138.53</v>
      </c>
      <c r="K416" s="6">
        <f>J416*'Input Data'!AF430</f>
        <v>6.9265000000000008</v>
      </c>
      <c r="L416" s="6">
        <f>J416*'Input Data'!AG430</f>
        <v>0</v>
      </c>
      <c r="M416" s="6">
        <f t="shared" si="13"/>
        <v>145.45650000000001</v>
      </c>
    </row>
    <row r="417" spans="1:13" x14ac:dyDescent="0.2">
      <c r="A417" s="1" t="str">
        <f>'Input Data'!B431</f>
        <v>OSOYOOS</v>
      </c>
      <c r="B417" s="1" t="str">
        <f>'Input Data'!AH431</f>
        <v>11621 115TH ST</v>
      </c>
      <c r="C417" s="1" t="str">
        <f>'Input Data'!C431</f>
        <v>BC</v>
      </c>
      <c r="D417" s="1" t="str">
        <f>'Input Data'!D431</f>
        <v>PREM DYED</v>
      </c>
      <c r="E417" s="1">
        <f>'Input Data'!T431</f>
        <v>134.03</v>
      </c>
      <c r="F417" s="1">
        <f>'Input Data'!F431</f>
        <v>10</v>
      </c>
      <c r="G417" s="1">
        <f>'Input Data'!G431</f>
        <v>3</v>
      </c>
      <c r="H417" s="1">
        <f>'Input Data'!H431</f>
        <v>0</v>
      </c>
      <c r="I417" s="1">
        <f>'Input Data'!I431</f>
        <v>0</v>
      </c>
      <c r="J417" s="1">
        <f t="shared" si="12"/>
        <v>147.03</v>
      </c>
      <c r="K417" s="6">
        <f>J417*'Input Data'!AF431</f>
        <v>7.3515000000000006</v>
      </c>
      <c r="L417" s="6">
        <f>J417*'Input Data'!AG431</f>
        <v>0</v>
      </c>
      <c r="M417" s="6">
        <f t="shared" si="13"/>
        <v>154.38149999999999</v>
      </c>
    </row>
    <row r="418" spans="1:13" x14ac:dyDescent="0.2">
      <c r="A418" s="1" t="str">
        <f>'Input Data'!B432</f>
        <v>OSOYOOS</v>
      </c>
      <c r="B418" s="1" t="str">
        <f>'Input Data'!AH432</f>
        <v>11621 115TH ST</v>
      </c>
      <c r="C418" s="1" t="str">
        <f>'Input Data'!C432</f>
        <v>BC</v>
      </c>
      <c r="D418" s="1" t="str">
        <f>'Input Data'!D432</f>
        <v>PREMIUM</v>
      </c>
      <c r="E418" s="1">
        <f>'Input Data'!T432</f>
        <v>134.03</v>
      </c>
      <c r="F418" s="1">
        <f>'Input Data'!F432</f>
        <v>10</v>
      </c>
      <c r="G418" s="1">
        <f>'Input Data'!G432</f>
        <v>14.5</v>
      </c>
      <c r="H418" s="1">
        <f>'Input Data'!H432</f>
        <v>0</v>
      </c>
      <c r="I418" s="1">
        <f>'Input Data'!I432</f>
        <v>0</v>
      </c>
      <c r="J418" s="1">
        <f t="shared" si="12"/>
        <v>158.53</v>
      </c>
      <c r="K418" s="6">
        <f>J418*'Input Data'!AF432</f>
        <v>7.9265000000000008</v>
      </c>
      <c r="L418" s="6">
        <f>J418*'Input Data'!AG432</f>
        <v>0</v>
      </c>
      <c r="M418" s="6">
        <f t="shared" si="13"/>
        <v>166.45650000000001</v>
      </c>
    </row>
    <row r="419" spans="1:13" x14ac:dyDescent="0.2">
      <c r="A419" s="1" t="str">
        <f>'Input Data'!B433</f>
        <v>OSOYOOS</v>
      </c>
      <c r="B419" s="1" t="str">
        <f>'Input Data'!AH433</f>
        <v>11621 115TH ST</v>
      </c>
      <c r="C419" s="1" t="str">
        <f>'Input Data'!C433</f>
        <v>BC</v>
      </c>
      <c r="D419" s="1" t="str">
        <f>'Input Data'!D433</f>
        <v>UNBRAND DEF</v>
      </c>
      <c r="E419" s="1">
        <f>'Input Data'!T433</f>
        <v>129.4</v>
      </c>
      <c r="F419" s="1">
        <f>'Input Data'!F433</f>
        <v>0</v>
      </c>
      <c r="G419" s="1">
        <f>'Input Data'!G433</f>
        <v>0</v>
      </c>
      <c r="H419" s="1">
        <f>'Input Data'!H433</f>
        <v>0</v>
      </c>
      <c r="I419" s="1">
        <f>'Input Data'!I433</f>
        <v>0</v>
      </c>
      <c r="J419" s="1">
        <f t="shared" si="12"/>
        <v>129.4</v>
      </c>
      <c r="K419" s="6">
        <f>J419*'Input Data'!AF433</f>
        <v>15.528</v>
      </c>
      <c r="L419" s="6">
        <f>J419*'Input Data'!AG433</f>
        <v>0</v>
      </c>
      <c r="M419" s="6">
        <f t="shared" si="13"/>
        <v>144.928</v>
      </c>
    </row>
    <row r="420" spans="1:13" x14ac:dyDescent="0.2">
      <c r="A420" s="1" t="str">
        <f>'Input Data'!B434</f>
        <v>PRINCE GEORGE</v>
      </c>
      <c r="B420" s="1" t="str">
        <f>'Input Data'!AH434</f>
        <v>1085 GREAT ST</v>
      </c>
      <c r="C420" s="1" t="str">
        <f>'Input Data'!C434</f>
        <v>BC</v>
      </c>
      <c r="D420" s="1" t="str">
        <f>'Input Data'!D434</f>
        <v>D LS DYED</v>
      </c>
      <c r="E420" s="1">
        <f>'Input Data'!T434</f>
        <v>119.6</v>
      </c>
      <c r="F420" s="1">
        <f>'Input Data'!F434</f>
        <v>4</v>
      </c>
      <c r="G420" s="1">
        <f>'Input Data'!G434</f>
        <v>3</v>
      </c>
      <c r="H420" s="1">
        <f>'Input Data'!H434</f>
        <v>0</v>
      </c>
      <c r="I420" s="1">
        <f>'Input Data'!I434</f>
        <v>0</v>
      </c>
      <c r="J420" s="1">
        <f t="shared" si="12"/>
        <v>126.6</v>
      </c>
      <c r="K420" s="6">
        <f>J420*'Input Data'!AF434</f>
        <v>6.33</v>
      </c>
      <c r="L420" s="6">
        <f>J420*'Input Data'!AG434</f>
        <v>0</v>
      </c>
      <c r="M420" s="6">
        <f t="shared" si="13"/>
        <v>132.93</v>
      </c>
    </row>
    <row r="421" spans="1:13" x14ac:dyDescent="0.2">
      <c r="A421" s="1" t="str">
        <f>'Input Data'!B435</f>
        <v>PRINCE GEORGE</v>
      </c>
      <c r="B421" s="1" t="str">
        <f>'Input Data'!AH435</f>
        <v>1085 GREAT ST</v>
      </c>
      <c r="C421" s="1" t="str">
        <f>'Input Data'!C435</f>
        <v>BC</v>
      </c>
      <c r="D421" s="1" t="str">
        <f>'Input Data'!D435</f>
        <v>DIESEL LS</v>
      </c>
      <c r="E421" s="1">
        <f>'Input Data'!T435</f>
        <v>119.6</v>
      </c>
      <c r="F421" s="1">
        <f>'Input Data'!F435</f>
        <v>4</v>
      </c>
      <c r="G421" s="1">
        <f>'Input Data'!G435</f>
        <v>15</v>
      </c>
      <c r="H421" s="1">
        <f>'Input Data'!H435</f>
        <v>0</v>
      </c>
      <c r="I421" s="1">
        <f>'Input Data'!I435</f>
        <v>0</v>
      </c>
      <c r="J421" s="1">
        <f t="shared" si="12"/>
        <v>138.6</v>
      </c>
      <c r="K421" s="6">
        <f>J421*'Input Data'!AF435</f>
        <v>6.93</v>
      </c>
      <c r="L421" s="6">
        <f>J421*'Input Data'!AG435</f>
        <v>0</v>
      </c>
      <c r="M421" s="6">
        <f t="shared" si="13"/>
        <v>145.53</v>
      </c>
    </row>
    <row r="422" spans="1:13" x14ac:dyDescent="0.2">
      <c r="A422" s="1" t="str">
        <f>'Input Data'!B436</f>
        <v>PRINCE GEORGE</v>
      </c>
      <c r="B422" s="1" t="str">
        <f>'Input Data'!AH436</f>
        <v>1085 GREAT ST</v>
      </c>
      <c r="C422" s="1" t="str">
        <f>'Input Data'!C436</f>
        <v>BC</v>
      </c>
      <c r="D422" s="1" t="str">
        <f>'Input Data'!D436</f>
        <v>ETH REG DYE</v>
      </c>
      <c r="E422" s="1">
        <f>'Input Data'!T436</f>
        <v>106.6</v>
      </c>
      <c r="F422" s="1">
        <f>'Input Data'!F436</f>
        <v>10</v>
      </c>
      <c r="G422" s="1">
        <f>'Input Data'!G436</f>
        <v>3</v>
      </c>
      <c r="H422" s="1">
        <f>'Input Data'!H436</f>
        <v>0</v>
      </c>
      <c r="I422" s="1">
        <f>'Input Data'!I436</f>
        <v>0</v>
      </c>
      <c r="J422" s="1">
        <f t="shared" si="12"/>
        <v>119.6</v>
      </c>
      <c r="K422" s="6">
        <f>J422*'Input Data'!AF436</f>
        <v>5.98</v>
      </c>
      <c r="L422" s="6">
        <f>J422*'Input Data'!AG436</f>
        <v>0</v>
      </c>
      <c r="M422" s="6">
        <f t="shared" si="13"/>
        <v>125.58</v>
      </c>
    </row>
    <row r="423" spans="1:13" x14ac:dyDescent="0.2">
      <c r="A423" s="1" t="str">
        <f>'Input Data'!B437</f>
        <v>PRINCE GEORGE</v>
      </c>
      <c r="B423" s="1" t="str">
        <f>'Input Data'!AH437</f>
        <v>1085 GREAT ST</v>
      </c>
      <c r="C423" s="1" t="str">
        <f>'Input Data'!C437</f>
        <v>BC</v>
      </c>
      <c r="D423" s="1" t="str">
        <f>'Input Data'!D437</f>
        <v>ETHANOL REG</v>
      </c>
      <c r="E423" s="1">
        <f>'Input Data'!T437</f>
        <v>106.6</v>
      </c>
      <c r="F423" s="1">
        <f>'Input Data'!F437</f>
        <v>10</v>
      </c>
      <c r="G423" s="1">
        <f>'Input Data'!G437</f>
        <v>14.5</v>
      </c>
      <c r="H423" s="1">
        <f>'Input Data'!H437</f>
        <v>0</v>
      </c>
      <c r="I423" s="1">
        <f>'Input Data'!I437</f>
        <v>0</v>
      </c>
      <c r="J423" s="1">
        <f t="shared" si="12"/>
        <v>131.1</v>
      </c>
      <c r="K423" s="6">
        <f>J423*'Input Data'!AF437</f>
        <v>6.5549999999999997</v>
      </c>
      <c r="L423" s="6">
        <f>J423*'Input Data'!AG437</f>
        <v>0</v>
      </c>
      <c r="M423" s="6">
        <f t="shared" si="13"/>
        <v>137.655</v>
      </c>
    </row>
    <row r="424" spans="1:13" x14ac:dyDescent="0.2">
      <c r="A424" s="1" t="str">
        <f>'Input Data'!B438</f>
        <v>PRINCE GEORGE</v>
      </c>
      <c r="B424" s="1" t="str">
        <f>'Input Data'!AH438</f>
        <v>1085 GREAT ST</v>
      </c>
      <c r="C424" s="1" t="str">
        <f>'Input Data'!C438</f>
        <v>BC</v>
      </c>
      <c r="D424" s="1" t="str">
        <f>'Input Data'!D438</f>
        <v>UNBRAND DEF</v>
      </c>
      <c r="E424" s="1">
        <f>'Input Data'!T438</f>
        <v>99.8</v>
      </c>
      <c r="F424" s="1">
        <f>'Input Data'!F438</f>
        <v>0</v>
      </c>
      <c r="G424" s="1">
        <f>'Input Data'!G438</f>
        <v>0</v>
      </c>
      <c r="H424" s="1">
        <f>'Input Data'!H438</f>
        <v>0</v>
      </c>
      <c r="I424" s="1">
        <f>'Input Data'!I438</f>
        <v>0</v>
      </c>
      <c r="J424" s="1">
        <f t="shared" si="12"/>
        <v>99.8</v>
      </c>
      <c r="K424" s="6">
        <f>J424*'Input Data'!AF438</f>
        <v>11.975999999999999</v>
      </c>
      <c r="L424" s="6">
        <f>J424*'Input Data'!AG438</f>
        <v>0</v>
      </c>
      <c r="M424" s="6">
        <f t="shared" si="13"/>
        <v>111.776</v>
      </c>
    </row>
    <row r="425" spans="1:13" x14ac:dyDescent="0.2">
      <c r="A425" s="1" t="str">
        <f>'Input Data'!B439</f>
        <v>PRINCE GEORGE</v>
      </c>
      <c r="B425" s="1" t="str">
        <f>'Input Data'!AH439</f>
        <v>1148 PACIFIC ST</v>
      </c>
      <c r="C425" s="1" t="str">
        <f>'Input Data'!C439</f>
        <v>BC</v>
      </c>
      <c r="D425" s="1" t="str">
        <f>'Input Data'!D439</f>
        <v>D LS DYED</v>
      </c>
      <c r="E425" s="1">
        <f>'Input Data'!T439</f>
        <v>119.6</v>
      </c>
      <c r="F425" s="1">
        <f>'Input Data'!F439</f>
        <v>4</v>
      </c>
      <c r="G425" s="1">
        <f>'Input Data'!G439</f>
        <v>3</v>
      </c>
      <c r="H425" s="1">
        <f>'Input Data'!H439</f>
        <v>0</v>
      </c>
      <c r="I425" s="1">
        <f>'Input Data'!I439</f>
        <v>0</v>
      </c>
      <c r="J425" s="1">
        <f t="shared" si="12"/>
        <v>126.6</v>
      </c>
      <c r="K425" s="6">
        <f>J425*'Input Data'!AF439</f>
        <v>6.33</v>
      </c>
      <c r="L425" s="6">
        <f>J425*'Input Data'!AG439</f>
        <v>0</v>
      </c>
      <c r="M425" s="6">
        <f t="shared" si="13"/>
        <v>132.93</v>
      </c>
    </row>
    <row r="426" spans="1:13" x14ac:dyDescent="0.2">
      <c r="A426" s="1" t="str">
        <f>'Input Data'!B440</f>
        <v>PRINCE GEORGE</v>
      </c>
      <c r="B426" s="1" t="str">
        <f>'Input Data'!AH440</f>
        <v>1148 PACIFIC ST</v>
      </c>
      <c r="C426" s="1" t="str">
        <f>'Input Data'!C440</f>
        <v>BC</v>
      </c>
      <c r="D426" s="1" t="str">
        <f>'Input Data'!D440</f>
        <v>DIESEL LS</v>
      </c>
      <c r="E426" s="1">
        <f>'Input Data'!T440</f>
        <v>119.6</v>
      </c>
      <c r="F426" s="1">
        <f>'Input Data'!F440</f>
        <v>4</v>
      </c>
      <c r="G426" s="1">
        <f>'Input Data'!G440</f>
        <v>15</v>
      </c>
      <c r="H426" s="1">
        <f>'Input Data'!H440</f>
        <v>0</v>
      </c>
      <c r="I426" s="1">
        <f>'Input Data'!I440</f>
        <v>0</v>
      </c>
      <c r="J426" s="1">
        <f t="shared" si="12"/>
        <v>138.6</v>
      </c>
      <c r="K426" s="6">
        <f>J426*'Input Data'!AF440</f>
        <v>6.93</v>
      </c>
      <c r="L426" s="6">
        <f>J426*'Input Data'!AG440</f>
        <v>0</v>
      </c>
      <c r="M426" s="6">
        <f t="shared" si="13"/>
        <v>145.53</v>
      </c>
    </row>
    <row r="427" spans="1:13" x14ac:dyDescent="0.2">
      <c r="A427" s="1" t="str">
        <f>'Input Data'!B441</f>
        <v>PRINCE GEORGE</v>
      </c>
      <c r="B427" s="1" t="str">
        <f>'Input Data'!AH441</f>
        <v>1148 PACIFIC ST</v>
      </c>
      <c r="C427" s="1" t="str">
        <f>'Input Data'!C441</f>
        <v>BC</v>
      </c>
      <c r="D427" s="1" t="str">
        <f>'Input Data'!D441</f>
        <v>ETH MID</v>
      </c>
      <c r="E427" s="1">
        <f>'Input Data'!T441</f>
        <v>110.9</v>
      </c>
      <c r="F427" s="1">
        <f>'Input Data'!F441</f>
        <v>10</v>
      </c>
      <c r="G427" s="1">
        <f>'Input Data'!G441</f>
        <v>14.5</v>
      </c>
      <c r="H427" s="1">
        <f>'Input Data'!H441</f>
        <v>0</v>
      </c>
      <c r="I427" s="1">
        <f>'Input Data'!I441</f>
        <v>0</v>
      </c>
      <c r="J427" s="1">
        <f t="shared" si="12"/>
        <v>135.4</v>
      </c>
      <c r="K427" s="6">
        <f>J427*'Input Data'!AF441</f>
        <v>6.7700000000000005</v>
      </c>
      <c r="L427" s="6">
        <f>J427*'Input Data'!AG441</f>
        <v>0</v>
      </c>
      <c r="M427" s="6">
        <f t="shared" si="13"/>
        <v>142.17000000000002</v>
      </c>
    </row>
    <row r="428" spans="1:13" x14ac:dyDescent="0.2">
      <c r="A428" s="1" t="str">
        <f>'Input Data'!B442</f>
        <v>PRINCE GEORGE</v>
      </c>
      <c r="B428" s="1" t="str">
        <f>'Input Data'!AH442</f>
        <v>1148 PACIFIC ST</v>
      </c>
      <c r="C428" s="1" t="str">
        <f>'Input Data'!C442</f>
        <v>BC</v>
      </c>
      <c r="D428" s="1" t="str">
        <f>'Input Data'!D442</f>
        <v>ETHANOL REG</v>
      </c>
      <c r="E428" s="1">
        <f>'Input Data'!T442</f>
        <v>106.4</v>
      </c>
      <c r="F428" s="1">
        <f>'Input Data'!F442</f>
        <v>10</v>
      </c>
      <c r="G428" s="1">
        <f>'Input Data'!G442</f>
        <v>14.5</v>
      </c>
      <c r="H428" s="1">
        <f>'Input Data'!H442</f>
        <v>0</v>
      </c>
      <c r="I428" s="1">
        <f>'Input Data'!I442</f>
        <v>0</v>
      </c>
      <c r="J428" s="1">
        <f t="shared" si="12"/>
        <v>130.9</v>
      </c>
      <c r="K428" s="6">
        <f>J428*'Input Data'!AF442</f>
        <v>6.5450000000000008</v>
      </c>
      <c r="L428" s="6">
        <f>J428*'Input Data'!AG442</f>
        <v>0</v>
      </c>
      <c r="M428" s="6">
        <f t="shared" si="13"/>
        <v>137.44499999999999</v>
      </c>
    </row>
    <row r="429" spans="1:13" x14ac:dyDescent="0.2">
      <c r="A429" s="1" t="str">
        <f>'Input Data'!B443</f>
        <v>PRINCE GEORGE</v>
      </c>
      <c r="B429" s="1" t="str">
        <f>'Input Data'!AH443</f>
        <v>1148 PACIFIC ST</v>
      </c>
      <c r="C429" s="1" t="str">
        <f>'Input Data'!C443</f>
        <v>BC</v>
      </c>
      <c r="D429" s="1" t="str">
        <f>'Input Data'!D443</f>
        <v>PREMIUM</v>
      </c>
      <c r="E429" s="1">
        <f>'Input Data'!T443</f>
        <v>150.80000000000001</v>
      </c>
      <c r="F429" s="1">
        <f>'Input Data'!F443</f>
        <v>10</v>
      </c>
      <c r="G429" s="1">
        <f>'Input Data'!G443</f>
        <v>14.5</v>
      </c>
      <c r="H429" s="1">
        <f>'Input Data'!H443</f>
        <v>0</v>
      </c>
      <c r="I429" s="1">
        <f>'Input Data'!I443</f>
        <v>0</v>
      </c>
      <c r="J429" s="1">
        <f t="shared" si="12"/>
        <v>175.3</v>
      </c>
      <c r="K429" s="6">
        <f>J429*'Input Data'!AF443</f>
        <v>8.7650000000000006</v>
      </c>
      <c r="L429" s="6">
        <f>J429*'Input Data'!AG443</f>
        <v>0</v>
      </c>
      <c r="M429" s="6">
        <f t="shared" si="13"/>
        <v>184.065</v>
      </c>
    </row>
    <row r="430" spans="1:13" x14ac:dyDescent="0.2">
      <c r="A430" s="1" t="str">
        <f>'Input Data'!B444</f>
        <v>PRINCE GEORGE</v>
      </c>
      <c r="B430" s="1" t="str">
        <f>'Input Data'!AH444</f>
        <v>1148 PACIFIC ST</v>
      </c>
      <c r="C430" s="1" t="str">
        <f>'Input Data'!C444</f>
        <v>BC</v>
      </c>
      <c r="D430" s="1" t="str">
        <f>'Input Data'!D444</f>
        <v>UNBRAND DEF</v>
      </c>
      <c r="E430" s="1">
        <f>'Input Data'!T444</f>
        <v>119.5</v>
      </c>
      <c r="F430" s="1">
        <f>'Input Data'!F444</f>
        <v>0</v>
      </c>
      <c r="G430" s="1">
        <f>'Input Data'!G444</f>
        <v>0</v>
      </c>
      <c r="H430" s="1">
        <f>'Input Data'!H444</f>
        <v>0</v>
      </c>
      <c r="I430" s="1">
        <f>'Input Data'!I444</f>
        <v>0</v>
      </c>
      <c r="J430" s="1">
        <f t="shared" si="12"/>
        <v>119.5</v>
      </c>
      <c r="K430" s="6">
        <f>J430*'Input Data'!AF444</f>
        <v>14.34</v>
      </c>
      <c r="L430" s="6">
        <f>J430*'Input Data'!AG444</f>
        <v>0</v>
      </c>
      <c r="M430" s="6">
        <f t="shared" si="13"/>
        <v>133.84</v>
      </c>
    </row>
    <row r="431" spans="1:13" x14ac:dyDescent="0.2">
      <c r="A431" s="1" t="str">
        <f>'Input Data'!B445</f>
        <v>PRINCE GEORGE</v>
      </c>
      <c r="B431" s="1" t="str">
        <f>'Input Data'!AH445</f>
        <v>2180 NORANDA RD</v>
      </c>
      <c r="C431" s="1" t="str">
        <f>'Input Data'!C445</f>
        <v>BC</v>
      </c>
      <c r="D431" s="1" t="str">
        <f>'Input Data'!D445</f>
        <v>D LS DYED</v>
      </c>
      <c r="E431" s="1">
        <f>'Input Data'!T445</f>
        <v>119.9</v>
      </c>
      <c r="F431" s="1">
        <f>'Input Data'!F445</f>
        <v>4</v>
      </c>
      <c r="G431" s="1">
        <f>'Input Data'!G445</f>
        <v>3</v>
      </c>
      <c r="H431" s="1">
        <f>'Input Data'!H445</f>
        <v>0</v>
      </c>
      <c r="I431" s="1">
        <f>'Input Data'!I445</f>
        <v>0</v>
      </c>
      <c r="J431" s="1">
        <f t="shared" si="12"/>
        <v>126.9</v>
      </c>
      <c r="K431" s="6">
        <f>J431*'Input Data'!AF445</f>
        <v>6.3450000000000006</v>
      </c>
      <c r="L431" s="6">
        <f>J431*'Input Data'!AG445</f>
        <v>0</v>
      </c>
      <c r="M431" s="6">
        <f t="shared" si="13"/>
        <v>133.245</v>
      </c>
    </row>
    <row r="432" spans="1:13" x14ac:dyDescent="0.2">
      <c r="A432" s="1" t="str">
        <f>'Input Data'!B446</f>
        <v>PRINCE GEORGE</v>
      </c>
      <c r="B432" s="1" t="str">
        <f>'Input Data'!AH446</f>
        <v>2180 NORANDA RD</v>
      </c>
      <c r="C432" s="1" t="str">
        <f>'Input Data'!C446</f>
        <v>BC</v>
      </c>
      <c r="D432" s="1" t="str">
        <f>'Input Data'!D446</f>
        <v>DIESEL LS</v>
      </c>
      <c r="E432" s="1">
        <f>'Input Data'!T446</f>
        <v>119.9</v>
      </c>
      <c r="F432" s="1">
        <f>'Input Data'!F446</f>
        <v>4</v>
      </c>
      <c r="G432" s="1">
        <f>'Input Data'!G446</f>
        <v>15</v>
      </c>
      <c r="H432" s="1">
        <f>'Input Data'!H446</f>
        <v>0</v>
      </c>
      <c r="I432" s="1">
        <f>'Input Data'!I446</f>
        <v>0</v>
      </c>
      <c r="J432" s="1">
        <f t="shared" si="12"/>
        <v>138.9</v>
      </c>
      <c r="K432" s="6">
        <f>J432*'Input Data'!AF446</f>
        <v>6.9450000000000003</v>
      </c>
      <c r="L432" s="6">
        <f>J432*'Input Data'!AG446</f>
        <v>0</v>
      </c>
      <c r="M432" s="6">
        <f t="shared" si="13"/>
        <v>145.845</v>
      </c>
    </row>
    <row r="433" spans="1:13" x14ac:dyDescent="0.2">
      <c r="A433" s="1" t="str">
        <f>'Input Data'!B447</f>
        <v>PRINCE GEORGE</v>
      </c>
      <c r="B433" s="1" t="str">
        <f>'Input Data'!AH447</f>
        <v>2180 NORANDA RD</v>
      </c>
      <c r="C433" s="1" t="str">
        <f>'Input Data'!C447</f>
        <v>BC</v>
      </c>
      <c r="D433" s="1" t="str">
        <f>'Input Data'!D447</f>
        <v>ETH REG DYE</v>
      </c>
      <c r="E433" s="1">
        <f>'Input Data'!T447</f>
        <v>106.9</v>
      </c>
      <c r="F433" s="1">
        <f>'Input Data'!F447</f>
        <v>10</v>
      </c>
      <c r="G433" s="1">
        <f>'Input Data'!G447</f>
        <v>3</v>
      </c>
      <c r="H433" s="1">
        <f>'Input Data'!H447</f>
        <v>0</v>
      </c>
      <c r="I433" s="1">
        <f>'Input Data'!I447</f>
        <v>0</v>
      </c>
      <c r="J433" s="1">
        <f t="shared" si="12"/>
        <v>119.9</v>
      </c>
      <c r="K433" s="6">
        <f>J433*'Input Data'!AF447</f>
        <v>5.995000000000001</v>
      </c>
      <c r="L433" s="6">
        <f>J433*'Input Data'!AG447</f>
        <v>0</v>
      </c>
      <c r="M433" s="6">
        <f t="shared" si="13"/>
        <v>125.89500000000001</v>
      </c>
    </row>
    <row r="434" spans="1:13" x14ac:dyDescent="0.2">
      <c r="A434" s="1" t="str">
        <f>'Input Data'!B448</f>
        <v>PRINCE GEORGE</v>
      </c>
      <c r="B434" s="1" t="str">
        <f>'Input Data'!AH448</f>
        <v>2180 NORANDA RD</v>
      </c>
      <c r="C434" s="1" t="str">
        <f>'Input Data'!C448</f>
        <v>BC</v>
      </c>
      <c r="D434" s="1" t="str">
        <f>'Input Data'!D448</f>
        <v>ETHANOL REG</v>
      </c>
      <c r="E434" s="1">
        <f>'Input Data'!T448</f>
        <v>106.9</v>
      </c>
      <c r="F434" s="1">
        <f>'Input Data'!F448</f>
        <v>10</v>
      </c>
      <c r="G434" s="1">
        <f>'Input Data'!G448</f>
        <v>14.5</v>
      </c>
      <c r="H434" s="1">
        <f>'Input Data'!H448</f>
        <v>0</v>
      </c>
      <c r="I434" s="1">
        <f>'Input Data'!I448</f>
        <v>0</v>
      </c>
      <c r="J434" s="1">
        <f t="shared" si="12"/>
        <v>131.4</v>
      </c>
      <c r="K434" s="6">
        <f>J434*'Input Data'!AF448</f>
        <v>6.57</v>
      </c>
      <c r="L434" s="6">
        <f>J434*'Input Data'!AG448</f>
        <v>0</v>
      </c>
      <c r="M434" s="6">
        <f t="shared" si="13"/>
        <v>137.97</v>
      </c>
    </row>
    <row r="435" spans="1:13" x14ac:dyDescent="0.2">
      <c r="A435" s="1" t="str">
        <f>'Input Data'!B449</f>
        <v>PRINCE GEORGE</v>
      </c>
      <c r="B435" s="1" t="str">
        <f>'Input Data'!AH449</f>
        <v>8087 HART HWY</v>
      </c>
      <c r="C435" s="1" t="str">
        <f>'Input Data'!C449</f>
        <v>BC</v>
      </c>
      <c r="D435" s="1" t="str">
        <f>'Input Data'!D449</f>
        <v>D LS DYED</v>
      </c>
      <c r="E435" s="1">
        <f>'Input Data'!T449</f>
        <v>120.2</v>
      </c>
      <c r="F435" s="1">
        <f>'Input Data'!F449</f>
        <v>4</v>
      </c>
      <c r="G435" s="1">
        <f>'Input Data'!G449</f>
        <v>3</v>
      </c>
      <c r="H435" s="1">
        <f>'Input Data'!H449</f>
        <v>0</v>
      </c>
      <c r="I435" s="1">
        <f>'Input Data'!I449</f>
        <v>0</v>
      </c>
      <c r="J435" s="1">
        <f t="shared" si="12"/>
        <v>127.2</v>
      </c>
      <c r="K435" s="6">
        <f>J435*'Input Data'!AF449</f>
        <v>6.36</v>
      </c>
      <c r="L435" s="6">
        <f>J435*'Input Data'!AG449</f>
        <v>0</v>
      </c>
      <c r="M435" s="6">
        <f t="shared" si="13"/>
        <v>133.56</v>
      </c>
    </row>
    <row r="436" spans="1:13" x14ac:dyDescent="0.2">
      <c r="A436" s="1" t="str">
        <f>'Input Data'!B450</f>
        <v>PRINCE GEORGE</v>
      </c>
      <c r="B436" s="1" t="str">
        <f>'Input Data'!AH450</f>
        <v>8087 HART HWY</v>
      </c>
      <c r="C436" s="1" t="str">
        <f>'Input Data'!C450</f>
        <v>BC</v>
      </c>
      <c r="D436" s="1" t="str">
        <f>'Input Data'!D450</f>
        <v>DIESEL LS</v>
      </c>
      <c r="E436" s="1">
        <f>'Input Data'!T450</f>
        <v>120.2</v>
      </c>
      <c r="F436" s="1">
        <f>'Input Data'!F450</f>
        <v>4</v>
      </c>
      <c r="G436" s="1">
        <f>'Input Data'!G450</f>
        <v>15</v>
      </c>
      <c r="H436" s="1">
        <f>'Input Data'!H450</f>
        <v>0</v>
      </c>
      <c r="I436" s="1">
        <f>'Input Data'!I450</f>
        <v>0</v>
      </c>
      <c r="J436" s="1">
        <f t="shared" si="12"/>
        <v>139.19999999999999</v>
      </c>
      <c r="K436" s="6">
        <f>J436*'Input Data'!AF450</f>
        <v>6.96</v>
      </c>
      <c r="L436" s="6">
        <f>J436*'Input Data'!AG450</f>
        <v>0</v>
      </c>
      <c r="M436" s="6">
        <f t="shared" si="13"/>
        <v>146.16</v>
      </c>
    </row>
    <row r="437" spans="1:13" x14ac:dyDescent="0.2">
      <c r="A437" s="1" t="str">
        <f>'Input Data'!B451</f>
        <v>PRINCE GEORGE</v>
      </c>
      <c r="B437" s="1" t="str">
        <f>'Input Data'!AH451</f>
        <v>8087 HART HWY</v>
      </c>
      <c r="C437" s="1" t="str">
        <f>'Input Data'!C451</f>
        <v>BC</v>
      </c>
      <c r="D437" s="1" t="str">
        <f>'Input Data'!D451</f>
        <v>ETH MID</v>
      </c>
      <c r="E437" s="1">
        <f>'Input Data'!T451</f>
        <v>111.5</v>
      </c>
      <c r="F437" s="1">
        <f>'Input Data'!F451</f>
        <v>10</v>
      </c>
      <c r="G437" s="1">
        <f>'Input Data'!G451</f>
        <v>14.5</v>
      </c>
      <c r="H437" s="1">
        <f>'Input Data'!H451</f>
        <v>0</v>
      </c>
      <c r="I437" s="1">
        <f>'Input Data'!I451</f>
        <v>0</v>
      </c>
      <c r="J437" s="1">
        <f t="shared" si="12"/>
        <v>136</v>
      </c>
      <c r="K437" s="6">
        <f>J437*'Input Data'!AF451</f>
        <v>6.8000000000000007</v>
      </c>
      <c r="L437" s="6">
        <f>J437*'Input Data'!AG451</f>
        <v>0</v>
      </c>
      <c r="M437" s="6">
        <f t="shared" si="13"/>
        <v>142.80000000000001</v>
      </c>
    </row>
    <row r="438" spans="1:13" x14ac:dyDescent="0.2">
      <c r="A438" s="1" t="str">
        <f>'Input Data'!B452</f>
        <v>PRINCE GEORGE</v>
      </c>
      <c r="B438" s="1" t="str">
        <f>'Input Data'!AH452</f>
        <v>8087 HART HWY</v>
      </c>
      <c r="C438" s="1" t="str">
        <f>'Input Data'!C452</f>
        <v>BC</v>
      </c>
      <c r="D438" s="1" t="str">
        <f>'Input Data'!D452</f>
        <v>ETHANOL REG</v>
      </c>
      <c r="E438" s="1">
        <f>'Input Data'!T452</f>
        <v>107</v>
      </c>
      <c r="F438" s="1">
        <f>'Input Data'!F452</f>
        <v>10</v>
      </c>
      <c r="G438" s="1">
        <f>'Input Data'!G452</f>
        <v>14.5</v>
      </c>
      <c r="H438" s="1">
        <f>'Input Data'!H452</f>
        <v>0</v>
      </c>
      <c r="I438" s="1">
        <f>'Input Data'!I452</f>
        <v>0</v>
      </c>
      <c r="J438" s="1">
        <f t="shared" si="12"/>
        <v>131.5</v>
      </c>
      <c r="K438" s="6">
        <f>J438*'Input Data'!AF452</f>
        <v>6.5750000000000002</v>
      </c>
      <c r="L438" s="6">
        <f>J438*'Input Data'!AG452</f>
        <v>0</v>
      </c>
      <c r="M438" s="6">
        <f t="shared" si="13"/>
        <v>138.07499999999999</v>
      </c>
    </row>
    <row r="439" spans="1:13" x14ac:dyDescent="0.2">
      <c r="A439" s="1" t="str">
        <f>'Input Data'!B453</f>
        <v>PRINCE GEORGE</v>
      </c>
      <c r="B439" s="1" t="str">
        <f>'Input Data'!AH453</f>
        <v>8087 HART HWY</v>
      </c>
      <c r="C439" s="1" t="str">
        <f>'Input Data'!C453</f>
        <v>BC</v>
      </c>
      <c r="D439" s="1" t="str">
        <f>'Input Data'!D453</f>
        <v>PREM DYED</v>
      </c>
      <c r="E439" s="1">
        <f>'Input Data'!T453</f>
        <v>127</v>
      </c>
      <c r="F439" s="1">
        <f>'Input Data'!F453</f>
        <v>10</v>
      </c>
      <c r="G439" s="1">
        <f>'Input Data'!G453</f>
        <v>3</v>
      </c>
      <c r="H439" s="1">
        <f>'Input Data'!H453</f>
        <v>0</v>
      </c>
      <c r="I439" s="1">
        <f>'Input Data'!I453</f>
        <v>0</v>
      </c>
      <c r="J439" s="1">
        <f t="shared" si="12"/>
        <v>140</v>
      </c>
      <c r="K439" s="6">
        <f>J439*'Input Data'!AF453</f>
        <v>7</v>
      </c>
      <c r="L439" s="6">
        <f>J439*'Input Data'!AG453</f>
        <v>0</v>
      </c>
      <c r="M439" s="6">
        <f t="shared" si="13"/>
        <v>147</v>
      </c>
    </row>
    <row r="440" spans="1:13" x14ac:dyDescent="0.2">
      <c r="A440" s="1" t="str">
        <f>'Input Data'!B454</f>
        <v>PRINCE GEORGE</v>
      </c>
      <c r="B440" s="1" t="str">
        <f>'Input Data'!AH454</f>
        <v>8087 HART HWY</v>
      </c>
      <c r="C440" s="1" t="str">
        <f>'Input Data'!C454</f>
        <v>BC</v>
      </c>
      <c r="D440" s="1" t="str">
        <f>'Input Data'!D454</f>
        <v>PREMIUM</v>
      </c>
      <c r="E440" s="1">
        <f>'Input Data'!T454</f>
        <v>127</v>
      </c>
      <c r="F440" s="1">
        <f>'Input Data'!F454</f>
        <v>10</v>
      </c>
      <c r="G440" s="1">
        <f>'Input Data'!G454</f>
        <v>14.5</v>
      </c>
      <c r="H440" s="1">
        <f>'Input Data'!H454</f>
        <v>0</v>
      </c>
      <c r="I440" s="1">
        <f>'Input Data'!I454</f>
        <v>0</v>
      </c>
      <c r="J440" s="1">
        <f t="shared" si="12"/>
        <v>151.5</v>
      </c>
      <c r="K440" s="6">
        <f>J440*'Input Data'!AF454</f>
        <v>7.5750000000000002</v>
      </c>
      <c r="L440" s="6">
        <f>J440*'Input Data'!AG454</f>
        <v>0</v>
      </c>
      <c r="M440" s="6">
        <f t="shared" si="13"/>
        <v>159.07499999999999</v>
      </c>
    </row>
    <row r="441" spans="1:13" x14ac:dyDescent="0.2">
      <c r="A441" s="1" t="str">
        <f>'Input Data'!B455</f>
        <v>PRINCE GEORGE</v>
      </c>
      <c r="B441" s="1" t="str">
        <f>'Input Data'!AH455</f>
        <v>718 FOREMAN ROAD</v>
      </c>
      <c r="C441" s="1" t="str">
        <f>'Input Data'!C455</f>
        <v>BC</v>
      </c>
      <c r="D441" s="1" t="str">
        <f>'Input Data'!D455</f>
        <v>D LS DYED</v>
      </c>
      <c r="E441" s="1">
        <f>'Input Data'!T455</f>
        <v>119.8</v>
      </c>
      <c r="F441" s="1">
        <f>'Input Data'!F455</f>
        <v>4</v>
      </c>
      <c r="G441" s="1">
        <f>'Input Data'!G455</f>
        <v>3</v>
      </c>
      <c r="H441" s="1">
        <f>'Input Data'!H455</f>
        <v>0</v>
      </c>
      <c r="I441" s="1">
        <f>'Input Data'!I455</f>
        <v>0</v>
      </c>
      <c r="J441" s="1">
        <f t="shared" si="12"/>
        <v>126.8</v>
      </c>
      <c r="K441" s="6">
        <f>J441*'Input Data'!AF455</f>
        <v>6.34</v>
      </c>
      <c r="L441" s="6">
        <f>J441*'Input Data'!AG455</f>
        <v>0</v>
      </c>
      <c r="M441" s="6">
        <f t="shared" si="13"/>
        <v>133.13999999999999</v>
      </c>
    </row>
    <row r="442" spans="1:13" x14ac:dyDescent="0.2">
      <c r="A442" s="1" t="str">
        <f>'Input Data'!B456</f>
        <v>PRINCE GEORGE</v>
      </c>
      <c r="B442" s="1" t="str">
        <f>'Input Data'!AH456</f>
        <v>718 FOREMAN ROAD</v>
      </c>
      <c r="C442" s="1" t="str">
        <f>'Input Data'!C456</f>
        <v>BC</v>
      </c>
      <c r="D442" s="1" t="str">
        <f>'Input Data'!D456</f>
        <v>DIESEL LS</v>
      </c>
      <c r="E442" s="1">
        <f>'Input Data'!T456</f>
        <v>119.8</v>
      </c>
      <c r="F442" s="1">
        <f>'Input Data'!F456</f>
        <v>4</v>
      </c>
      <c r="G442" s="1">
        <f>'Input Data'!G456</f>
        <v>15</v>
      </c>
      <c r="H442" s="1">
        <f>'Input Data'!H456</f>
        <v>0</v>
      </c>
      <c r="I442" s="1">
        <f>'Input Data'!I456</f>
        <v>0</v>
      </c>
      <c r="J442" s="1">
        <f t="shared" si="12"/>
        <v>138.80000000000001</v>
      </c>
      <c r="K442" s="6">
        <f>J442*'Input Data'!AF456</f>
        <v>6.9400000000000013</v>
      </c>
      <c r="L442" s="6">
        <f>J442*'Input Data'!AG456</f>
        <v>0</v>
      </c>
      <c r="M442" s="6">
        <f t="shared" si="13"/>
        <v>145.74</v>
      </c>
    </row>
    <row r="443" spans="1:13" x14ac:dyDescent="0.2">
      <c r="A443" s="1" t="str">
        <f>'Input Data'!B457</f>
        <v>PRINCE GEORGE</v>
      </c>
      <c r="B443" s="1" t="str">
        <f>'Input Data'!AH457</f>
        <v>718 FOREMAN ROAD</v>
      </c>
      <c r="C443" s="1" t="str">
        <f>'Input Data'!C457</f>
        <v>BC</v>
      </c>
      <c r="D443" s="1" t="str">
        <f>'Input Data'!D457</f>
        <v>ETH MID</v>
      </c>
      <c r="E443" s="1">
        <f>'Input Data'!T457</f>
        <v>111.1</v>
      </c>
      <c r="F443" s="1">
        <f>'Input Data'!F457</f>
        <v>10</v>
      </c>
      <c r="G443" s="1">
        <f>'Input Data'!G457</f>
        <v>14.5</v>
      </c>
      <c r="H443" s="1">
        <f>'Input Data'!H457</f>
        <v>0</v>
      </c>
      <c r="I443" s="1">
        <f>'Input Data'!I457</f>
        <v>0</v>
      </c>
      <c r="J443" s="1">
        <f t="shared" si="12"/>
        <v>135.6</v>
      </c>
      <c r="K443" s="6">
        <f>J443*'Input Data'!AF457</f>
        <v>6.78</v>
      </c>
      <c r="L443" s="6">
        <f>J443*'Input Data'!AG457</f>
        <v>0</v>
      </c>
      <c r="M443" s="6">
        <f t="shared" si="13"/>
        <v>142.38</v>
      </c>
    </row>
    <row r="444" spans="1:13" x14ac:dyDescent="0.2">
      <c r="A444" s="1" t="str">
        <f>'Input Data'!B458</f>
        <v>PRINCE GEORGE</v>
      </c>
      <c r="B444" s="1" t="str">
        <f>'Input Data'!AH458</f>
        <v>718 FOREMAN ROAD</v>
      </c>
      <c r="C444" s="1" t="str">
        <f>'Input Data'!C458</f>
        <v>BC</v>
      </c>
      <c r="D444" s="1" t="str">
        <f>'Input Data'!D458</f>
        <v>ETHANOL REG</v>
      </c>
      <c r="E444" s="1">
        <f>'Input Data'!T458</f>
        <v>106.6</v>
      </c>
      <c r="F444" s="1">
        <f>'Input Data'!F458</f>
        <v>10</v>
      </c>
      <c r="G444" s="1">
        <f>'Input Data'!G458</f>
        <v>14.5</v>
      </c>
      <c r="H444" s="1">
        <f>'Input Data'!H458</f>
        <v>0</v>
      </c>
      <c r="I444" s="1">
        <f>'Input Data'!I458</f>
        <v>0</v>
      </c>
      <c r="J444" s="1">
        <f t="shared" si="12"/>
        <v>131.1</v>
      </c>
      <c r="K444" s="6">
        <f>J444*'Input Data'!AF458</f>
        <v>6.5549999999999997</v>
      </c>
      <c r="L444" s="6">
        <f>J444*'Input Data'!AG458</f>
        <v>0</v>
      </c>
      <c r="M444" s="6">
        <f t="shared" si="13"/>
        <v>137.655</v>
      </c>
    </row>
    <row r="445" spans="1:13" x14ac:dyDescent="0.2">
      <c r="A445" s="1" t="str">
        <f>'Input Data'!B459</f>
        <v>PRINCE GEORGE</v>
      </c>
      <c r="B445" s="1" t="str">
        <f>'Input Data'!AH459</f>
        <v>718 FOREMAN ROAD</v>
      </c>
      <c r="C445" s="1" t="str">
        <f>'Input Data'!C459</f>
        <v>BC</v>
      </c>
      <c r="D445" s="1" t="str">
        <f>'Input Data'!D459</f>
        <v>PREM DYED</v>
      </c>
      <c r="E445" s="1">
        <f>'Input Data'!T459</f>
        <v>126.6</v>
      </c>
      <c r="F445" s="1">
        <f>'Input Data'!F459</f>
        <v>10</v>
      </c>
      <c r="G445" s="1">
        <f>'Input Data'!G459</f>
        <v>3</v>
      </c>
      <c r="H445" s="1">
        <f>'Input Data'!H459</f>
        <v>0</v>
      </c>
      <c r="I445" s="1">
        <f>'Input Data'!I459</f>
        <v>0</v>
      </c>
      <c r="J445" s="1">
        <f t="shared" si="12"/>
        <v>139.6</v>
      </c>
      <c r="K445" s="6">
        <f>J445*'Input Data'!AF459</f>
        <v>6.98</v>
      </c>
      <c r="L445" s="6">
        <f>J445*'Input Data'!AG459</f>
        <v>0</v>
      </c>
      <c r="M445" s="6">
        <f t="shared" si="13"/>
        <v>146.57999999999998</v>
      </c>
    </row>
    <row r="446" spans="1:13" x14ac:dyDescent="0.2">
      <c r="A446" s="1" t="str">
        <f>'Input Data'!B460</f>
        <v>PRINCE GEORGE</v>
      </c>
      <c r="B446" s="1" t="str">
        <f>'Input Data'!AH460</f>
        <v>718 FOREMAN ROAD</v>
      </c>
      <c r="C446" s="1" t="str">
        <f>'Input Data'!C460</f>
        <v>BC</v>
      </c>
      <c r="D446" s="1" t="str">
        <f>'Input Data'!D460</f>
        <v>PREMIUM</v>
      </c>
      <c r="E446" s="1">
        <f>'Input Data'!T460</f>
        <v>126.6</v>
      </c>
      <c r="F446" s="1">
        <f>'Input Data'!F460</f>
        <v>10</v>
      </c>
      <c r="G446" s="1">
        <f>'Input Data'!G460</f>
        <v>14.5</v>
      </c>
      <c r="H446" s="1">
        <f>'Input Data'!H460</f>
        <v>0</v>
      </c>
      <c r="I446" s="1">
        <f>'Input Data'!I460</f>
        <v>0</v>
      </c>
      <c r="J446" s="1">
        <f t="shared" si="12"/>
        <v>151.1</v>
      </c>
      <c r="K446" s="6">
        <f>J446*'Input Data'!AF460</f>
        <v>7.5549999999999997</v>
      </c>
      <c r="L446" s="6">
        <f>J446*'Input Data'!AG460</f>
        <v>0</v>
      </c>
      <c r="M446" s="6">
        <f t="shared" si="13"/>
        <v>158.655</v>
      </c>
    </row>
    <row r="447" spans="1:13" x14ac:dyDescent="0.2">
      <c r="A447" s="1" t="str">
        <f>'Input Data'!B461</f>
        <v>PRINCETON</v>
      </c>
      <c r="B447" s="1" t="str">
        <f>'Input Data'!AH461</f>
        <v>315 BURTON AVE</v>
      </c>
      <c r="C447" s="1" t="str">
        <f>'Input Data'!C461</f>
        <v>BC</v>
      </c>
      <c r="D447" s="1" t="str">
        <f>'Input Data'!D461</f>
        <v>D LS DYED</v>
      </c>
      <c r="E447" s="1">
        <f>'Input Data'!T461</f>
        <v>125.63000000000001</v>
      </c>
      <c r="F447" s="1">
        <f>'Input Data'!F461</f>
        <v>4</v>
      </c>
      <c r="G447" s="1">
        <f>'Input Data'!G461</f>
        <v>3</v>
      </c>
      <c r="H447" s="1">
        <f>'Input Data'!H461</f>
        <v>0</v>
      </c>
      <c r="I447" s="1">
        <f>'Input Data'!I461</f>
        <v>0</v>
      </c>
      <c r="J447" s="1">
        <f t="shared" si="12"/>
        <v>132.63</v>
      </c>
      <c r="K447" s="6">
        <f>J447*'Input Data'!AF461</f>
        <v>6.6315</v>
      </c>
      <c r="L447" s="6">
        <f>J447*'Input Data'!AG461</f>
        <v>0</v>
      </c>
      <c r="M447" s="6">
        <f t="shared" si="13"/>
        <v>139.26149999999998</v>
      </c>
    </row>
    <row r="448" spans="1:13" x14ac:dyDescent="0.2">
      <c r="A448" s="1" t="str">
        <f>'Input Data'!B462</f>
        <v>PRINCETON</v>
      </c>
      <c r="B448" s="1" t="str">
        <f>'Input Data'!AH462</f>
        <v>315 BURTON AVE</v>
      </c>
      <c r="C448" s="1" t="str">
        <f>'Input Data'!C462</f>
        <v>BC</v>
      </c>
      <c r="D448" s="1" t="str">
        <f>'Input Data'!D462</f>
        <v>DIESEL LS</v>
      </c>
      <c r="E448" s="1">
        <f>'Input Data'!T462</f>
        <v>125.63000000000001</v>
      </c>
      <c r="F448" s="1">
        <f>'Input Data'!F462</f>
        <v>4</v>
      </c>
      <c r="G448" s="1">
        <f>'Input Data'!G462</f>
        <v>15</v>
      </c>
      <c r="H448" s="1">
        <f>'Input Data'!H462</f>
        <v>0</v>
      </c>
      <c r="I448" s="1">
        <f>'Input Data'!I462</f>
        <v>0</v>
      </c>
      <c r="J448" s="1">
        <f t="shared" si="12"/>
        <v>144.63</v>
      </c>
      <c r="K448" s="6">
        <f>J448*'Input Data'!AF462</f>
        <v>7.2315000000000005</v>
      </c>
      <c r="L448" s="6">
        <f>J448*'Input Data'!AG462</f>
        <v>0</v>
      </c>
      <c r="M448" s="6">
        <f t="shared" si="13"/>
        <v>151.86150000000001</v>
      </c>
    </row>
    <row r="449" spans="1:13" x14ac:dyDescent="0.2">
      <c r="A449" s="1" t="str">
        <f>'Input Data'!B463</f>
        <v>PRINCETON</v>
      </c>
      <c r="B449" s="1" t="str">
        <f>'Input Data'!AH463</f>
        <v>315 BURTON AVE</v>
      </c>
      <c r="C449" s="1" t="str">
        <f>'Input Data'!C463</f>
        <v>BC</v>
      </c>
      <c r="D449" s="1" t="str">
        <f>'Input Data'!D463</f>
        <v>ETHANOL REG</v>
      </c>
      <c r="E449" s="1">
        <f>'Input Data'!T463</f>
        <v>113.23</v>
      </c>
      <c r="F449" s="1">
        <f>'Input Data'!F463</f>
        <v>10</v>
      </c>
      <c r="G449" s="1">
        <f>'Input Data'!G463</f>
        <v>14.5</v>
      </c>
      <c r="H449" s="1">
        <f>'Input Data'!H463</f>
        <v>0</v>
      </c>
      <c r="I449" s="1">
        <f>'Input Data'!I463</f>
        <v>0</v>
      </c>
      <c r="J449" s="1">
        <f t="shared" si="12"/>
        <v>137.73000000000002</v>
      </c>
      <c r="K449" s="6">
        <f>J449*'Input Data'!AF463</f>
        <v>6.8865000000000016</v>
      </c>
      <c r="L449" s="6">
        <f>J449*'Input Data'!AG463</f>
        <v>0</v>
      </c>
      <c r="M449" s="6">
        <f t="shared" si="13"/>
        <v>144.61650000000003</v>
      </c>
    </row>
    <row r="450" spans="1:13" x14ac:dyDescent="0.2">
      <c r="A450" s="1" t="str">
        <f>'Input Data'!B464</f>
        <v>PRINCETON</v>
      </c>
      <c r="B450" s="1" t="str">
        <f>'Input Data'!AH464</f>
        <v>315 BURTON AVE</v>
      </c>
      <c r="C450" s="1" t="str">
        <f>'Input Data'!C464</f>
        <v>BC</v>
      </c>
      <c r="D450" s="1" t="str">
        <f>'Input Data'!D464</f>
        <v>PREM DYED</v>
      </c>
      <c r="E450" s="1">
        <f>'Input Data'!T464</f>
        <v>133.22999999999999</v>
      </c>
      <c r="F450" s="1">
        <f>'Input Data'!F464</f>
        <v>10</v>
      </c>
      <c r="G450" s="1">
        <f>'Input Data'!G464</f>
        <v>3</v>
      </c>
      <c r="H450" s="1">
        <f>'Input Data'!H464</f>
        <v>0</v>
      </c>
      <c r="I450" s="1">
        <f>'Input Data'!I464</f>
        <v>0</v>
      </c>
      <c r="J450" s="1">
        <f t="shared" si="12"/>
        <v>146.22999999999999</v>
      </c>
      <c r="K450" s="6">
        <f>J450*'Input Data'!AF464</f>
        <v>7.3114999999999997</v>
      </c>
      <c r="L450" s="6">
        <f>J450*'Input Data'!AG464</f>
        <v>0</v>
      </c>
      <c r="M450" s="6">
        <f t="shared" si="13"/>
        <v>153.54149999999998</v>
      </c>
    </row>
    <row r="451" spans="1:13" x14ac:dyDescent="0.2">
      <c r="A451" s="1" t="str">
        <f>'Input Data'!B465</f>
        <v>PRINCETON</v>
      </c>
      <c r="B451" s="1" t="str">
        <f>'Input Data'!AH465</f>
        <v>315 BURTON AVE</v>
      </c>
      <c r="C451" s="1" t="str">
        <f>'Input Data'!C465</f>
        <v>BC</v>
      </c>
      <c r="D451" s="1" t="str">
        <f>'Input Data'!D465</f>
        <v>UNBRAND DEF</v>
      </c>
      <c r="E451" s="1">
        <f>'Input Data'!T465</f>
        <v>129.4</v>
      </c>
      <c r="F451" s="1">
        <f>'Input Data'!F465</f>
        <v>0</v>
      </c>
      <c r="G451" s="1">
        <f>'Input Data'!G465</f>
        <v>0</v>
      </c>
      <c r="H451" s="1">
        <f>'Input Data'!H465</f>
        <v>0</v>
      </c>
      <c r="I451" s="1">
        <f>'Input Data'!I465</f>
        <v>0</v>
      </c>
      <c r="J451" s="1">
        <f t="shared" si="12"/>
        <v>129.4</v>
      </c>
      <c r="K451" s="6">
        <f>J451*'Input Data'!AF465</f>
        <v>15.528</v>
      </c>
      <c r="L451" s="6">
        <f>J451*'Input Data'!AG465</f>
        <v>0</v>
      </c>
      <c r="M451" s="6">
        <f t="shared" si="13"/>
        <v>144.928</v>
      </c>
    </row>
    <row r="452" spans="1:13" x14ac:dyDescent="0.2">
      <c r="A452" s="1" t="str">
        <f>'Input Data'!B466</f>
        <v>SALMO</v>
      </c>
      <c r="B452" s="1" t="str">
        <f>'Input Data'!AH466</f>
        <v>5923 HWY 3</v>
      </c>
      <c r="C452" s="1" t="str">
        <f>'Input Data'!C466</f>
        <v>BC</v>
      </c>
      <c r="D452" s="1" t="str">
        <f>'Input Data'!D466</f>
        <v>D LS DYED</v>
      </c>
      <c r="E452" s="1">
        <f>'Input Data'!T466</f>
        <v>130.30000000000001</v>
      </c>
      <c r="F452" s="1">
        <f>'Input Data'!F466</f>
        <v>4</v>
      </c>
      <c r="G452" s="1">
        <f>'Input Data'!G466</f>
        <v>3</v>
      </c>
      <c r="H452" s="1">
        <f>'Input Data'!H466</f>
        <v>0</v>
      </c>
      <c r="I452" s="1">
        <f>'Input Data'!I466</f>
        <v>0</v>
      </c>
      <c r="J452" s="1">
        <f t="shared" si="12"/>
        <v>137.30000000000001</v>
      </c>
      <c r="K452" s="6">
        <f>J452*'Input Data'!AF466</f>
        <v>6.8650000000000011</v>
      </c>
      <c r="L452" s="6">
        <f>J452*'Input Data'!AG466</f>
        <v>0</v>
      </c>
      <c r="M452" s="6">
        <f t="shared" si="13"/>
        <v>144.16500000000002</v>
      </c>
    </row>
    <row r="453" spans="1:13" x14ac:dyDescent="0.2">
      <c r="A453" s="1" t="str">
        <f>'Input Data'!B467</f>
        <v>SALMO</v>
      </c>
      <c r="B453" s="1" t="str">
        <f>'Input Data'!AH467</f>
        <v>5923 HWY 3</v>
      </c>
      <c r="C453" s="1" t="str">
        <f>'Input Data'!C467</f>
        <v>BC</v>
      </c>
      <c r="D453" s="1" t="str">
        <f>'Input Data'!D467</f>
        <v>DIESEL LS</v>
      </c>
      <c r="E453" s="1">
        <f>'Input Data'!T467</f>
        <v>130.30000000000001</v>
      </c>
      <c r="F453" s="1">
        <f>'Input Data'!F467</f>
        <v>4</v>
      </c>
      <c r="G453" s="1">
        <f>'Input Data'!G467</f>
        <v>15</v>
      </c>
      <c r="H453" s="1">
        <f>'Input Data'!H467</f>
        <v>0</v>
      </c>
      <c r="I453" s="1">
        <f>'Input Data'!I467</f>
        <v>0</v>
      </c>
      <c r="J453" s="1">
        <f t="shared" si="12"/>
        <v>149.30000000000001</v>
      </c>
      <c r="K453" s="6">
        <f>J453*'Input Data'!AF467</f>
        <v>7.4650000000000007</v>
      </c>
      <c r="L453" s="6">
        <f>J453*'Input Data'!AG467</f>
        <v>0</v>
      </c>
      <c r="M453" s="6">
        <f t="shared" si="13"/>
        <v>156.76500000000001</v>
      </c>
    </row>
    <row r="454" spans="1:13" x14ac:dyDescent="0.2">
      <c r="A454" s="1" t="str">
        <f>'Input Data'!B468</f>
        <v>SALMO</v>
      </c>
      <c r="B454" s="1" t="str">
        <f>'Input Data'!AH468</f>
        <v>5923 HWY 3</v>
      </c>
      <c r="C454" s="1" t="str">
        <f>'Input Data'!C468</f>
        <v>BC</v>
      </c>
      <c r="D454" s="1" t="str">
        <f>'Input Data'!D468</f>
        <v>ETHANOL REG</v>
      </c>
      <c r="E454" s="1">
        <f>'Input Data'!T468</f>
        <v>116.7</v>
      </c>
      <c r="F454" s="1">
        <f>'Input Data'!F468</f>
        <v>10</v>
      </c>
      <c r="G454" s="1">
        <f>'Input Data'!G468</f>
        <v>14.5</v>
      </c>
      <c r="H454" s="1">
        <f>'Input Data'!H468</f>
        <v>0</v>
      </c>
      <c r="I454" s="1">
        <f>'Input Data'!I468</f>
        <v>0</v>
      </c>
      <c r="J454" s="1">
        <f t="shared" si="12"/>
        <v>141.19999999999999</v>
      </c>
      <c r="K454" s="6">
        <f>J454*'Input Data'!AF468</f>
        <v>7.06</v>
      </c>
      <c r="L454" s="6">
        <f>J454*'Input Data'!AG468</f>
        <v>0</v>
      </c>
      <c r="M454" s="6">
        <f t="shared" si="13"/>
        <v>148.26</v>
      </c>
    </row>
    <row r="455" spans="1:13" x14ac:dyDescent="0.2">
      <c r="A455" s="1" t="str">
        <f>'Input Data'!B469</f>
        <v>SALMO</v>
      </c>
      <c r="B455" s="1" t="str">
        <f>'Input Data'!AH469</f>
        <v>5923 HWY 3</v>
      </c>
      <c r="C455" s="1" t="str">
        <f>'Input Data'!C469</f>
        <v>BC</v>
      </c>
      <c r="D455" s="1" t="str">
        <f>'Input Data'!D469</f>
        <v>UNBRAND DEF</v>
      </c>
      <c r="E455" s="1">
        <f>'Input Data'!T469</f>
        <v>132.9</v>
      </c>
      <c r="F455" s="1">
        <f>'Input Data'!F469</f>
        <v>0</v>
      </c>
      <c r="G455" s="1">
        <f>'Input Data'!G469</f>
        <v>0</v>
      </c>
      <c r="H455" s="1">
        <f>'Input Data'!H469</f>
        <v>0</v>
      </c>
      <c r="I455" s="1">
        <f>'Input Data'!I469</f>
        <v>0</v>
      </c>
      <c r="J455" s="1">
        <f t="shared" si="12"/>
        <v>132.9</v>
      </c>
      <c r="K455" s="6">
        <f>J455*'Input Data'!AF469</f>
        <v>15.948</v>
      </c>
      <c r="L455" s="6">
        <f>J455*'Input Data'!AG469</f>
        <v>0</v>
      </c>
      <c r="M455" s="6">
        <f t="shared" si="13"/>
        <v>148.84800000000001</v>
      </c>
    </row>
    <row r="456" spans="1:13" x14ac:dyDescent="0.2">
      <c r="A456" s="1" t="str">
        <f>'Input Data'!B470</f>
        <v>SAVONA</v>
      </c>
      <c r="B456" s="1" t="str">
        <f>'Input Data'!AH470</f>
        <v>1000 Trans-Canada Hwy</v>
      </c>
      <c r="C456" s="1" t="str">
        <f>'Input Data'!C470</f>
        <v>BC</v>
      </c>
      <c r="D456" s="1" t="str">
        <f>'Input Data'!D470</f>
        <v>D LS DYED</v>
      </c>
      <c r="E456" s="1">
        <f>'Input Data'!T470</f>
        <v>122.9</v>
      </c>
      <c r="F456" s="1">
        <f>'Input Data'!F470</f>
        <v>4</v>
      </c>
      <c r="G456" s="1">
        <f>'Input Data'!G470</f>
        <v>3</v>
      </c>
      <c r="H456" s="1">
        <f>'Input Data'!H470</f>
        <v>0</v>
      </c>
      <c r="I456" s="1">
        <f>'Input Data'!I470</f>
        <v>0</v>
      </c>
      <c r="J456" s="1">
        <f t="shared" si="12"/>
        <v>129.9</v>
      </c>
      <c r="K456" s="6">
        <f>J456*'Input Data'!AF470</f>
        <v>6.495000000000001</v>
      </c>
      <c r="L456" s="6">
        <f>J456*'Input Data'!AG470</f>
        <v>0</v>
      </c>
      <c r="M456" s="6">
        <f t="shared" si="13"/>
        <v>136.39500000000001</v>
      </c>
    </row>
    <row r="457" spans="1:13" x14ac:dyDescent="0.2">
      <c r="A457" s="1" t="str">
        <f>'Input Data'!B471</f>
        <v>SAVONA</v>
      </c>
      <c r="B457" s="1" t="str">
        <f>'Input Data'!AH471</f>
        <v>1000 Trans-Canada Hwy</v>
      </c>
      <c r="C457" s="1" t="str">
        <f>'Input Data'!C471</f>
        <v>BC</v>
      </c>
      <c r="D457" s="1" t="str">
        <f>'Input Data'!D471</f>
        <v>DIESEL LS</v>
      </c>
      <c r="E457" s="1">
        <f>'Input Data'!T471</f>
        <v>122.9</v>
      </c>
      <c r="F457" s="1">
        <f>'Input Data'!F471</f>
        <v>4</v>
      </c>
      <c r="G457" s="1">
        <f>'Input Data'!G471</f>
        <v>15</v>
      </c>
      <c r="H457" s="1">
        <f>'Input Data'!H471</f>
        <v>0</v>
      </c>
      <c r="I457" s="1">
        <f>'Input Data'!I471</f>
        <v>0</v>
      </c>
      <c r="J457" s="1">
        <f t="shared" si="12"/>
        <v>141.9</v>
      </c>
      <c r="K457" s="6">
        <f>J457*'Input Data'!AF471</f>
        <v>7.0950000000000006</v>
      </c>
      <c r="L457" s="6">
        <f>J457*'Input Data'!AG471</f>
        <v>0</v>
      </c>
      <c r="M457" s="6">
        <f t="shared" si="13"/>
        <v>148.995</v>
      </c>
    </row>
    <row r="458" spans="1:13" x14ac:dyDescent="0.2">
      <c r="A458" s="1" t="str">
        <f>'Input Data'!B472</f>
        <v>SAVONA</v>
      </c>
      <c r="B458" s="1" t="str">
        <f>'Input Data'!AH472</f>
        <v>1000 Trans-Canada Hwy</v>
      </c>
      <c r="C458" s="1" t="str">
        <f>'Input Data'!C472</f>
        <v>BC</v>
      </c>
      <c r="D458" s="1" t="str">
        <f>'Input Data'!D472</f>
        <v>ETHANOL REG</v>
      </c>
      <c r="E458" s="1">
        <f>'Input Data'!T472</f>
        <v>110.5</v>
      </c>
      <c r="F458" s="1">
        <f>'Input Data'!F472</f>
        <v>10</v>
      </c>
      <c r="G458" s="1">
        <f>'Input Data'!G472</f>
        <v>14.5</v>
      </c>
      <c r="H458" s="1">
        <f>'Input Data'!H472</f>
        <v>0</v>
      </c>
      <c r="I458" s="1">
        <f>'Input Data'!I472</f>
        <v>0</v>
      </c>
      <c r="J458" s="1">
        <f t="shared" si="12"/>
        <v>135</v>
      </c>
      <c r="K458" s="6">
        <f>J458*'Input Data'!AF472</f>
        <v>6.75</v>
      </c>
      <c r="L458" s="6">
        <f>J458*'Input Data'!AG472</f>
        <v>0</v>
      </c>
      <c r="M458" s="6">
        <f t="shared" si="13"/>
        <v>141.75</v>
      </c>
    </row>
    <row r="459" spans="1:13" x14ac:dyDescent="0.2">
      <c r="A459" s="1" t="str">
        <f>'Input Data'!B473</f>
        <v>SAVONA</v>
      </c>
      <c r="B459" s="1" t="str">
        <f>'Input Data'!AH473</f>
        <v>1000 Trans-Canada Hwy</v>
      </c>
      <c r="C459" s="1" t="str">
        <f>'Input Data'!C473</f>
        <v>BC</v>
      </c>
      <c r="D459" s="1" t="str">
        <f>'Input Data'!D473</f>
        <v>PREM DYED</v>
      </c>
      <c r="E459" s="1">
        <f>'Input Data'!T473</f>
        <v>130.5</v>
      </c>
      <c r="F459" s="1">
        <f>'Input Data'!F473</f>
        <v>10</v>
      </c>
      <c r="G459" s="1">
        <f>'Input Data'!G473</f>
        <v>3</v>
      </c>
      <c r="H459" s="1">
        <f>'Input Data'!H473</f>
        <v>0</v>
      </c>
      <c r="I459" s="1">
        <f>'Input Data'!I473</f>
        <v>0</v>
      </c>
      <c r="J459" s="1">
        <f t="shared" si="12"/>
        <v>143.5</v>
      </c>
      <c r="K459" s="6">
        <f>J459*'Input Data'!AF473</f>
        <v>7.1750000000000007</v>
      </c>
      <c r="L459" s="6">
        <f>J459*'Input Data'!AG473</f>
        <v>0</v>
      </c>
      <c r="M459" s="6">
        <f t="shared" si="13"/>
        <v>150.67500000000001</v>
      </c>
    </row>
    <row r="460" spans="1:13" x14ac:dyDescent="0.2">
      <c r="A460" s="1" t="str">
        <f>'Input Data'!B474</f>
        <v>SAVONA</v>
      </c>
      <c r="B460" s="1" t="str">
        <f>'Input Data'!AH474</f>
        <v>1000 Trans-Canada Hwy</v>
      </c>
      <c r="C460" s="1" t="str">
        <f>'Input Data'!C474</f>
        <v>BC</v>
      </c>
      <c r="D460" s="1" t="str">
        <f>'Input Data'!D474</f>
        <v>UNBRAND DEF</v>
      </c>
      <c r="E460" s="1">
        <f>'Input Data'!T474</f>
        <v>129.4</v>
      </c>
      <c r="F460" s="1">
        <f>'Input Data'!F474</f>
        <v>0</v>
      </c>
      <c r="G460" s="1">
        <f>'Input Data'!G474</f>
        <v>0</v>
      </c>
      <c r="H460" s="1">
        <f>'Input Data'!H474</f>
        <v>0</v>
      </c>
      <c r="I460" s="1">
        <f>'Input Data'!I474</f>
        <v>0</v>
      </c>
      <c r="J460" s="1">
        <f t="shared" si="12"/>
        <v>129.4</v>
      </c>
      <c r="K460" s="6">
        <f>J460*'Input Data'!AF474</f>
        <v>15.528</v>
      </c>
      <c r="L460" s="6">
        <f>J460*'Input Data'!AG474</f>
        <v>0</v>
      </c>
      <c r="M460" s="6">
        <f t="shared" si="13"/>
        <v>144.928</v>
      </c>
    </row>
    <row r="461" spans="1:13" x14ac:dyDescent="0.2">
      <c r="A461" s="1" t="str">
        <f>'Input Data'!B475</f>
        <v>SICAMOUS</v>
      </c>
      <c r="B461" s="1" t="str">
        <f>'Input Data'!AH475</f>
        <v>1340 EAST TRANS CANADA HWY. 1</v>
      </c>
      <c r="C461" s="1" t="str">
        <f>'Input Data'!C475</f>
        <v>BC</v>
      </c>
      <c r="D461" s="1" t="str">
        <f>'Input Data'!D475</f>
        <v>D LS DYED</v>
      </c>
      <c r="E461" s="1">
        <f>'Input Data'!T475</f>
        <v>124.5</v>
      </c>
      <c r="F461" s="1">
        <f>'Input Data'!F475</f>
        <v>4</v>
      </c>
      <c r="G461" s="1">
        <f>'Input Data'!G475</f>
        <v>3</v>
      </c>
      <c r="H461" s="1">
        <f>'Input Data'!H475</f>
        <v>0</v>
      </c>
      <c r="I461" s="1">
        <f>'Input Data'!I475</f>
        <v>0</v>
      </c>
      <c r="J461" s="1">
        <f t="shared" si="12"/>
        <v>131.5</v>
      </c>
      <c r="K461" s="6">
        <f>J461*'Input Data'!AF475</f>
        <v>6.5750000000000002</v>
      </c>
      <c r="L461" s="6">
        <f>J461*'Input Data'!AG475</f>
        <v>0</v>
      </c>
      <c r="M461" s="6">
        <f t="shared" si="13"/>
        <v>138.07499999999999</v>
      </c>
    </row>
    <row r="462" spans="1:13" x14ac:dyDescent="0.2">
      <c r="A462" s="1" t="str">
        <f>'Input Data'!B476</f>
        <v>SICAMOUS</v>
      </c>
      <c r="B462" s="1" t="str">
        <f>'Input Data'!AH476</f>
        <v>1340 EAST TRANS CANADA HWY. 1</v>
      </c>
      <c r="C462" s="1" t="str">
        <f>'Input Data'!C476</f>
        <v>BC</v>
      </c>
      <c r="D462" s="1" t="str">
        <f>'Input Data'!D476</f>
        <v>DIESEL LS</v>
      </c>
      <c r="E462" s="1">
        <f>'Input Data'!T476</f>
        <v>124.5</v>
      </c>
      <c r="F462" s="1">
        <f>'Input Data'!F476</f>
        <v>4</v>
      </c>
      <c r="G462" s="1">
        <f>'Input Data'!G476</f>
        <v>15</v>
      </c>
      <c r="H462" s="1">
        <f>'Input Data'!H476</f>
        <v>0</v>
      </c>
      <c r="I462" s="1">
        <f>'Input Data'!I476</f>
        <v>0</v>
      </c>
      <c r="J462" s="1">
        <f t="shared" si="12"/>
        <v>143.5</v>
      </c>
      <c r="K462" s="6">
        <f>J462*'Input Data'!AF476</f>
        <v>7.1750000000000007</v>
      </c>
      <c r="L462" s="6">
        <f>J462*'Input Data'!AG476</f>
        <v>0</v>
      </c>
      <c r="M462" s="6">
        <f t="shared" si="13"/>
        <v>150.67500000000001</v>
      </c>
    </row>
    <row r="463" spans="1:13" x14ac:dyDescent="0.2">
      <c r="A463" s="1" t="str">
        <f>'Input Data'!B477</f>
        <v>SICAMOUS</v>
      </c>
      <c r="B463" s="1" t="str">
        <f>'Input Data'!AH477</f>
        <v>1340 EAST TRANS CANADA HWY. 1</v>
      </c>
      <c r="C463" s="1" t="str">
        <f>'Input Data'!C477</f>
        <v>BC</v>
      </c>
      <c r="D463" s="1" t="str">
        <f>'Input Data'!D477</f>
        <v>ETH MID</v>
      </c>
      <c r="E463" s="1">
        <f>'Input Data'!T477</f>
        <v>115.1</v>
      </c>
      <c r="F463" s="1">
        <f>'Input Data'!F477</f>
        <v>10</v>
      </c>
      <c r="G463" s="1">
        <f>'Input Data'!G477</f>
        <v>14.5</v>
      </c>
      <c r="H463" s="1">
        <f>'Input Data'!H477</f>
        <v>0</v>
      </c>
      <c r="I463" s="1">
        <f>'Input Data'!I477</f>
        <v>0</v>
      </c>
      <c r="J463" s="1">
        <f t="shared" ref="J463:J526" si="14">SUM(E463:I463)</f>
        <v>139.6</v>
      </c>
      <c r="K463" s="6">
        <f>J463*'Input Data'!AF477</f>
        <v>6.98</v>
      </c>
      <c r="L463" s="6">
        <f>J463*'Input Data'!AG477</f>
        <v>0</v>
      </c>
      <c r="M463" s="6">
        <f t="shared" ref="M463:M526" si="15">SUM(J463:L463)</f>
        <v>146.57999999999998</v>
      </c>
    </row>
    <row r="464" spans="1:13" x14ac:dyDescent="0.2">
      <c r="A464" s="1" t="str">
        <f>'Input Data'!B478</f>
        <v>SICAMOUS</v>
      </c>
      <c r="B464" s="1" t="str">
        <f>'Input Data'!AH478</f>
        <v>1340 EAST TRANS CANADA HWY. 1</v>
      </c>
      <c r="C464" s="1" t="str">
        <f>'Input Data'!C478</f>
        <v>BC</v>
      </c>
      <c r="D464" s="1" t="str">
        <f>'Input Data'!D478</f>
        <v>ETHANOL REG</v>
      </c>
      <c r="E464" s="1">
        <f>'Input Data'!T478</f>
        <v>110.6</v>
      </c>
      <c r="F464" s="1">
        <f>'Input Data'!F478</f>
        <v>10</v>
      </c>
      <c r="G464" s="1">
        <f>'Input Data'!G478</f>
        <v>14.5</v>
      </c>
      <c r="H464" s="1">
        <f>'Input Data'!H478</f>
        <v>0</v>
      </c>
      <c r="I464" s="1">
        <f>'Input Data'!I478</f>
        <v>0</v>
      </c>
      <c r="J464" s="1">
        <f t="shared" si="14"/>
        <v>135.1</v>
      </c>
      <c r="K464" s="6">
        <f>J464*'Input Data'!AF478</f>
        <v>6.7549999999999999</v>
      </c>
      <c r="L464" s="6">
        <f>J464*'Input Data'!AG478</f>
        <v>0</v>
      </c>
      <c r="M464" s="6">
        <f t="shared" si="15"/>
        <v>141.85499999999999</v>
      </c>
    </row>
    <row r="465" spans="1:13" x14ac:dyDescent="0.2">
      <c r="A465" s="1" t="str">
        <f>'Input Data'!B479</f>
        <v>SICAMOUS</v>
      </c>
      <c r="B465" s="1" t="str">
        <f>'Input Data'!AH479</f>
        <v>1340 EAST TRANS CANADA HWY. 1</v>
      </c>
      <c r="C465" s="1" t="str">
        <f>'Input Data'!C479</f>
        <v>BC</v>
      </c>
      <c r="D465" s="1" t="str">
        <f>'Input Data'!D479</f>
        <v>PREM DYED</v>
      </c>
      <c r="E465" s="1">
        <f>'Input Data'!T479</f>
        <v>130.6</v>
      </c>
      <c r="F465" s="1">
        <f>'Input Data'!F479</f>
        <v>10</v>
      </c>
      <c r="G465" s="1">
        <f>'Input Data'!G479</f>
        <v>3</v>
      </c>
      <c r="H465" s="1">
        <f>'Input Data'!H479</f>
        <v>0</v>
      </c>
      <c r="I465" s="1">
        <f>'Input Data'!I479</f>
        <v>0</v>
      </c>
      <c r="J465" s="1">
        <f t="shared" si="14"/>
        <v>143.6</v>
      </c>
      <c r="K465" s="6">
        <f>J465*'Input Data'!AF479</f>
        <v>7.18</v>
      </c>
      <c r="L465" s="6">
        <f>J465*'Input Data'!AG479</f>
        <v>0</v>
      </c>
      <c r="M465" s="6">
        <f t="shared" si="15"/>
        <v>150.78</v>
      </c>
    </row>
    <row r="466" spans="1:13" x14ac:dyDescent="0.2">
      <c r="A466" s="1" t="str">
        <f>'Input Data'!B480</f>
        <v>SICAMOUS</v>
      </c>
      <c r="B466" s="1" t="str">
        <f>'Input Data'!AH480</f>
        <v>1340 EAST TRANS CANADA HWY. 1</v>
      </c>
      <c r="C466" s="1" t="str">
        <f>'Input Data'!C480</f>
        <v>BC</v>
      </c>
      <c r="D466" s="1" t="str">
        <f>'Input Data'!D480</f>
        <v>PREMIUM</v>
      </c>
      <c r="E466" s="1">
        <f>'Input Data'!T480</f>
        <v>130.6</v>
      </c>
      <c r="F466" s="1">
        <f>'Input Data'!F480</f>
        <v>10</v>
      </c>
      <c r="G466" s="1">
        <f>'Input Data'!G480</f>
        <v>14.5</v>
      </c>
      <c r="H466" s="1">
        <f>'Input Data'!H480</f>
        <v>0</v>
      </c>
      <c r="I466" s="1">
        <f>'Input Data'!I480</f>
        <v>0</v>
      </c>
      <c r="J466" s="1">
        <f t="shared" si="14"/>
        <v>155.1</v>
      </c>
      <c r="K466" s="6">
        <f>J466*'Input Data'!AF480</f>
        <v>7.7549999999999999</v>
      </c>
      <c r="L466" s="6">
        <f>J466*'Input Data'!AG480</f>
        <v>0</v>
      </c>
      <c r="M466" s="6">
        <f t="shared" si="15"/>
        <v>162.85499999999999</v>
      </c>
    </row>
    <row r="467" spans="1:13" x14ac:dyDescent="0.2">
      <c r="A467" s="1" t="str">
        <f>'Input Data'!B481</f>
        <v>SICAMOUS</v>
      </c>
      <c r="B467" s="1" t="str">
        <f>'Input Data'!AH481</f>
        <v>1340 EAST TRANS CANADA HWY. 1</v>
      </c>
      <c r="C467" s="1" t="str">
        <f>'Input Data'!C481</f>
        <v>BC</v>
      </c>
      <c r="D467" s="1" t="str">
        <f>'Input Data'!D481</f>
        <v>UNBRAND DEF</v>
      </c>
      <c r="E467" s="1">
        <f>'Input Data'!T481</f>
        <v>119.5</v>
      </c>
      <c r="F467" s="1">
        <f>'Input Data'!F481</f>
        <v>0</v>
      </c>
      <c r="G467" s="1">
        <f>'Input Data'!G481</f>
        <v>0</v>
      </c>
      <c r="H467" s="1">
        <f>'Input Data'!H481</f>
        <v>0</v>
      </c>
      <c r="I467" s="1">
        <f>'Input Data'!I481</f>
        <v>0</v>
      </c>
      <c r="J467" s="1">
        <f t="shared" si="14"/>
        <v>119.5</v>
      </c>
      <c r="K467" s="6">
        <f>J467*'Input Data'!AF481</f>
        <v>14.34</v>
      </c>
      <c r="L467" s="6">
        <f>J467*'Input Data'!AG481</f>
        <v>0</v>
      </c>
      <c r="M467" s="6">
        <f t="shared" si="15"/>
        <v>133.84</v>
      </c>
    </row>
    <row r="468" spans="1:13" x14ac:dyDescent="0.2">
      <c r="A468" s="1" t="str">
        <f>'Input Data'!B482</f>
        <v>SPARWOOD</v>
      </c>
      <c r="B468" s="1" t="str">
        <f>'Input Data'!AH482</f>
        <v>747 DOUGLAS FIR RD</v>
      </c>
      <c r="C468" s="1" t="str">
        <f>'Input Data'!C482</f>
        <v>BC</v>
      </c>
      <c r="D468" s="1" t="str">
        <f>'Input Data'!D482</f>
        <v>D LS DYED</v>
      </c>
      <c r="E468" s="1">
        <f>'Input Data'!T482</f>
        <v>127.6</v>
      </c>
      <c r="F468" s="1">
        <f>'Input Data'!F482</f>
        <v>4</v>
      </c>
      <c r="G468" s="1">
        <f>'Input Data'!G482</f>
        <v>3</v>
      </c>
      <c r="H468" s="1">
        <f>'Input Data'!H482</f>
        <v>0</v>
      </c>
      <c r="I468" s="1">
        <f>'Input Data'!I482</f>
        <v>0</v>
      </c>
      <c r="J468" s="1">
        <f t="shared" si="14"/>
        <v>134.6</v>
      </c>
      <c r="K468" s="6">
        <f>J468*'Input Data'!AF482</f>
        <v>6.73</v>
      </c>
      <c r="L468" s="6">
        <f>J468*'Input Data'!AG482</f>
        <v>0</v>
      </c>
      <c r="M468" s="6">
        <f t="shared" si="15"/>
        <v>141.32999999999998</v>
      </c>
    </row>
    <row r="469" spans="1:13" x14ac:dyDescent="0.2">
      <c r="A469" s="1" t="str">
        <f>'Input Data'!B483</f>
        <v>SPARWOOD</v>
      </c>
      <c r="B469" s="1" t="str">
        <f>'Input Data'!AH483</f>
        <v>747 DOUGLAS FIR RD</v>
      </c>
      <c r="C469" s="1" t="str">
        <f>'Input Data'!C483</f>
        <v>BC</v>
      </c>
      <c r="D469" s="1" t="str">
        <f>'Input Data'!D483</f>
        <v>DIESEL LS</v>
      </c>
      <c r="E469" s="1">
        <f>'Input Data'!T483</f>
        <v>127.6</v>
      </c>
      <c r="F469" s="1">
        <f>'Input Data'!F483</f>
        <v>4</v>
      </c>
      <c r="G469" s="1">
        <f>'Input Data'!G483</f>
        <v>15</v>
      </c>
      <c r="H469" s="1">
        <f>'Input Data'!H483</f>
        <v>0</v>
      </c>
      <c r="I469" s="1">
        <f>'Input Data'!I483</f>
        <v>0</v>
      </c>
      <c r="J469" s="1">
        <f t="shared" si="14"/>
        <v>146.6</v>
      </c>
      <c r="K469" s="6">
        <f>J469*'Input Data'!AF483</f>
        <v>7.33</v>
      </c>
      <c r="L469" s="6">
        <f>J469*'Input Data'!AG483</f>
        <v>0</v>
      </c>
      <c r="M469" s="6">
        <f t="shared" si="15"/>
        <v>153.93</v>
      </c>
    </row>
    <row r="470" spans="1:13" x14ac:dyDescent="0.2">
      <c r="A470" s="1" t="str">
        <f>'Input Data'!B484</f>
        <v>SPARWOOD</v>
      </c>
      <c r="B470" s="1" t="str">
        <f>'Input Data'!AH484</f>
        <v>747 DOUGLAS FIR RD</v>
      </c>
      <c r="C470" s="1" t="str">
        <f>'Input Data'!C484</f>
        <v>BC</v>
      </c>
      <c r="D470" s="1" t="str">
        <f>'Input Data'!D484</f>
        <v>ETHANOL REG</v>
      </c>
      <c r="E470" s="1">
        <f>'Input Data'!T484</f>
        <v>114</v>
      </c>
      <c r="F470" s="1">
        <f>'Input Data'!F484</f>
        <v>10</v>
      </c>
      <c r="G470" s="1">
        <f>'Input Data'!G484</f>
        <v>14.5</v>
      </c>
      <c r="H470" s="1">
        <f>'Input Data'!H484</f>
        <v>0</v>
      </c>
      <c r="I470" s="1">
        <f>'Input Data'!I484</f>
        <v>0</v>
      </c>
      <c r="J470" s="1">
        <f t="shared" si="14"/>
        <v>138.5</v>
      </c>
      <c r="K470" s="6">
        <f>J470*'Input Data'!AF484</f>
        <v>6.9250000000000007</v>
      </c>
      <c r="L470" s="6">
        <f>J470*'Input Data'!AG484</f>
        <v>0</v>
      </c>
      <c r="M470" s="6">
        <f t="shared" si="15"/>
        <v>145.42500000000001</v>
      </c>
    </row>
    <row r="471" spans="1:13" x14ac:dyDescent="0.2">
      <c r="A471" s="1" t="str">
        <f>'Input Data'!B485</f>
        <v>SPARWOOD</v>
      </c>
      <c r="B471" s="1" t="str">
        <f>'Input Data'!AH485</f>
        <v>747 DOUGLAS FIR RD</v>
      </c>
      <c r="C471" s="1" t="str">
        <f>'Input Data'!C485</f>
        <v>BC</v>
      </c>
      <c r="D471" s="1" t="str">
        <f>'Input Data'!D485</f>
        <v>PREM DYED</v>
      </c>
      <c r="E471" s="1">
        <f>'Input Data'!T485</f>
        <v>134</v>
      </c>
      <c r="F471" s="1">
        <f>'Input Data'!F485</f>
        <v>10</v>
      </c>
      <c r="G471" s="1">
        <f>'Input Data'!G485</f>
        <v>3</v>
      </c>
      <c r="H471" s="1">
        <f>'Input Data'!H485</f>
        <v>0</v>
      </c>
      <c r="I471" s="1">
        <f>'Input Data'!I485</f>
        <v>0</v>
      </c>
      <c r="J471" s="1">
        <f t="shared" si="14"/>
        <v>147</v>
      </c>
      <c r="K471" s="6">
        <f>J471*'Input Data'!AF485</f>
        <v>7.3500000000000005</v>
      </c>
      <c r="L471" s="6">
        <f>J471*'Input Data'!AG485</f>
        <v>0</v>
      </c>
      <c r="M471" s="6">
        <f t="shared" si="15"/>
        <v>154.35</v>
      </c>
    </row>
    <row r="472" spans="1:13" x14ac:dyDescent="0.2">
      <c r="A472" s="1" t="str">
        <f>'Input Data'!B486</f>
        <v>SPARWOOD</v>
      </c>
      <c r="B472" s="1" t="str">
        <f>'Input Data'!AH486</f>
        <v>747 DOUGLAS FIR RD</v>
      </c>
      <c r="C472" s="1" t="str">
        <f>'Input Data'!C486</f>
        <v>BC</v>
      </c>
      <c r="D472" s="1" t="str">
        <f>'Input Data'!D486</f>
        <v>UNBRAND DEF</v>
      </c>
      <c r="E472" s="1">
        <f>'Input Data'!T486</f>
        <v>132.9</v>
      </c>
      <c r="F472" s="1">
        <f>'Input Data'!F486</f>
        <v>0</v>
      </c>
      <c r="G472" s="1">
        <f>'Input Data'!G486</f>
        <v>0</v>
      </c>
      <c r="H472" s="1">
        <f>'Input Data'!H486</f>
        <v>0</v>
      </c>
      <c r="I472" s="1">
        <f>'Input Data'!I486</f>
        <v>0</v>
      </c>
      <c r="J472" s="1">
        <f t="shared" si="14"/>
        <v>132.9</v>
      </c>
      <c r="K472" s="6">
        <f>J472*'Input Data'!AF486</f>
        <v>15.948</v>
      </c>
      <c r="L472" s="6">
        <f>J472*'Input Data'!AG486</f>
        <v>0</v>
      </c>
      <c r="M472" s="6">
        <f t="shared" si="15"/>
        <v>148.84800000000001</v>
      </c>
    </row>
    <row r="473" spans="1:13" x14ac:dyDescent="0.2">
      <c r="A473" s="1" t="str">
        <f>'Input Data'!B487</f>
        <v>SURREY</v>
      </c>
      <c r="B473" s="1" t="str">
        <f>'Input Data'!AH487</f>
        <v>11807 TANNERY RD</v>
      </c>
      <c r="C473" s="1" t="str">
        <f>'Input Data'!C487</f>
        <v>BC</v>
      </c>
      <c r="D473" s="1" t="str">
        <f>'Input Data'!D487</f>
        <v>D LS DYED</v>
      </c>
      <c r="E473" s="1">
        <f>'Input Data'!T487</f>
        <v>124.7</v>
      </c>
      <c r="F473" s="1">
        <f>'Input Data'!F487</f>
        <v>4</v>
      </c>
      <c r="G473" s="1">
        <f>'Input Data'!G487</f>
        <v>3</v>
      </c>
      <c r="H473" s="1">
        <f>'Input Data'!H487</f>
        <v>0</v>
      </c>
      <c r="I473" s="1">
        <f>'Input Data'!I487</f>
        <v>0</v>
      </c>
      <c r="J473" s="1">
        <f t="shared" si="14"/>
        <v>131.69999999999999</v>
      </c>
      <c r="K473" s="6">
        <f>J473*'Input Data'!AF487</f>
        <v>6.585</v>
      </c>
      <c r="L473" s="6">
        <f>J473*'Input Data'!AG487</f>
        <v>0</v>
      </c>
      <c r="M473" s="6">
        <f t="shared" si="15"/>
        <v>138.285</v>
      </c>
    </row>
    <row r="474" spans="1:13" x14ac:dyDescent="0.2">
      <c r="A474" s="1" t="str">
        <f>'Input Data'!B488</f>
        <v>SURREY</v>
      </c>
      <c r="B474" s="1" t="str">
        <f>'Input Data'!AH488</f>
        <v>11807 TANNERY RD</v>
      </c>
      <c r="C474" s="1" t="str">
        <f>'Input Data'!C488</f>
        <v>BC</v>
      </c>
      <c r="D474" s="1" t="str">
        <f>'Input Data'!D488</f>
        <v>DIESEL LS</v>
      </c>
      <c r="E474" s="1">
        <f>'Input Data'!T488</f>
        <v>124.7</v>
      </c>
      <c r="F474" s="1">
        <f>'Input Data'!F488</f>
        <v>4</v>
      </c>
      <c r="G474" s="1">
        <f>'Input Data'!G488</f>
        <v>9</v>
      </c>
      <c r="H474" s="1">
        <f>'Input Data'!H488</f>
        <v>0</v>
      </c>
      <c r="I474" s="1">
        <f>'Input Data'!I488</f>
        <v>18.5</v>
      </c>
      <c r="J474" s="1">
        <f t="shared" si="14"/>
        <v>156.19999999999999</v>
      </c>
      <c r="K474" s="6">
        <f>J474*'Input Data'!AF488</f>
        <v>7.81</v>
      </c>
      <c r="L474" s="6">
        <f>J474*'Input Data'!AG488</f>
        <v>0</v>
      </c>
      <c r="M474" s="6">
        <f t="shared" si="15"/>
        <v>164.01</v>
      </c>
    </row>
    <row r="475" spans="1:13" x14ac:dyDescent="0.2">
      <c r="A475" s="1" t="str">
        <f>'Input Data'!B489</f>
        <v>SURREY</v>
      </c>
      <c r="B475" s="1" t="str">
        <f>'Input Data'!AH489</f>
        <v>11807 TANNERY RD</v>
      </c>
      <c r="C475" s="1" t="str">
        <f>'Input Data'!C489</f>
        <v>BC</v>
      </c>
      <c r="D475" s="1" t="str">
        <f>'Input Data'!D489</f>
        <v>UNBRAND DEF</v>
      </c>
      <c r="E475" s="1">
        <f>'Input Data'!T489</f>
        <v>100.8</v>
      </c>
      <c r="F475" s="1">
        <f>'Input Data'!F489</f>
        <v>0</v>
      </c>
      <c r="G475" s="1">
        <f>'Input Data'!G489</f>
        <v>0</v>
      </c>
      <c r="H475" s="1">
        <f>'Input Data'!H489</f>
        <v>0</v>
      </c>
      <c r="I475" s="1">
        <f>'Input Data'!I489</f>
        <v>0</v>
      </c>
      <c r="J475" s="1">
        <f t="shared" si="14"/>
        <v>100.8</v>
      </c>
      <c r="K475" s="6">
        <f>J475*'Input Data'!AF489</f>
        <v>12.096</v>
      </c>
      <c r="L475" s="6">
        <f>J475*'Input Data'!AG489</f>
        <v>0</v>
      </c>
      <c r="M475" s="6">
        <f t="shared" si="15"/>
        <v>112.896</v>
      </c>
    </row>
    <row r="476" spans="1:13" x14ac:dyDescent="0.2">
      <c r="A476" s="1" t="str">
        <f>'Input Data'!B490</f>
        <v>THORNHILL</v>
      </c>
      <c r="B476" s="1" t="str">
        <f>'Input Data'!AH490</f>
        <v>3097 HWY 16 E</v>
      </c>
      <c r="C476" s="1" t="str">
        <f>'Input Data'!C490</f>
        <v>BC</v>
      </c>
      <c r="D476" s="1" t="str">
        <f>'Input Data'!D490</f>
        <v>D LS DYED</v>
      </c>
      <c r="E476" s="1">
        <f>'Input Data'!T490</f>
        <v>126.3</v>
      </c>
      <c r="F476" s="1">
        <f>'Input Data'!F490</f>
        <v>4</v>
      </c>
      <c r="G476" s="1">
        <f>'Input Data'!G490</f>
        <v>3</v>
      </c>
      <c r="H476" s="1">
        <f>'Input Data'!H490</f>
        <v>0</v>
      </c>
      <c r="I476" s="1">
        <f>'Input Data'!I490</f>
        <v>0</v>
      </c>
      <c r="J476" s="1">
        <f t="shared" si="14"/>
        <v>133.30000000000001</v>
      </c>
      <c r="K476" s="6">
        <f>J476*'Input Data'!AF490</f>
        <v>6.6650000000000009</v>
      </c>
      <c r="L476" s="6">
        <f>J476*'Input Data'!AG490</f>
        <v>0</v>
      </c>
      <c r="M476" s="6">
        <f t="shared" si="15"/>
        <v>139.965</v>
      </c>
    </row>
    <row r="477" spans="1:13" x14ac:dyDescent="0.2">
      <c r="A477" s="1" t="str">
        <f>'Input Data'!B491</f>
        <v>THORNHILL</v>
      </c>
      <c r="B477" s="1" t="str">
        <f>'Input Data'!AH491</f>
        <v>3097 HWY 16 E</v>
      </c>
      <c r="C477" s="1" t="str">
        <f>'Input Data'!C491</f>
        <v>BC</v>
      </c>
      <c r="D477" s="1" t="str">
        <f>'Input Data'!D491</f>
        <v>DIESEL LS</v>
      </c>
      <c r="E477" s="1">
        <f>'Input Data'!T491</f>
        <v>126.3</v>
      </c>
      <c r="F477" s="1">
        <f>'Input Data'!F491</f>
        <v>4</v>
      </c>
      <c r="G477" s="1">
        <f>'Input Data'!G491</f>
        <v>15</v>
      </c>
      <c r="H477" s="1">
        <f>'Input Data'!H491</f>
        <v>0</v>
      </c>
      <c r="I477" s="1">
        <f>'Input Data'!I491</f>
        <v>0</v>
      </c>
      <c r="J477" s="1">
        <f t="shared" si="14"/>
        <v>145.30000000000001</v>
      </c>
      <c r="K477" s="6">
        <f>J477*'Input Data'!AF491</f>
        <v>7.2650000000000006</v>
      </c>
      <c r="L477" s="6">
        <f>J477*'Input Data'!AG491</f>
        <v>0</v>
      </c>
      <c r="M477" s="6">
        <f t="shared" si="15"/>
        <v>152.565</v>
      </c>
    </row>
    <row r="478" spans="1:13" x14ac:dyDescent="0.2">
      <c r="A478" s="1" t="str">
        <f>'Input Data'!B492</f>
        <v>VICTORIA</v>
      </c>
      <c r="B478" s="1" t="str">
        <f>'Input Data'!AH492</f>
        <v>975 HENRY ENG PLACE</v>
      </c>
      <c r="C478" s="1" t="str">
        <f>'Input Data'!C492</f>
        <v>BC</v>
      </c>
      <c r="D478" s="1" t="str">
        <f>'Input Data'!D492</f>
        <v>D LS DYED</v>
      </c>
      <c r="E478" s="1">
        <f>'Input Data'!T492</f>
        <v>124.1</v>
      </c>
      <c r="F478" s="1">
        <f>'Input Data'!F492</f>
        <v>4</v>
      </c>
      <c r="G478" s="1">
        <f>'Input Data'!G492</f>
        <v>3</v>
      </c>
      <c r="H478" s="1">
        <f>'Input Data'!H492</f>
        <v>0</v>
      </c>
      <c r="I478" s="1">
        <f>'Input Data'!I492</f>
        <v>0</v>
      </c>
      <c r="J478" s="1">
        <f t="shared" si="14"/>
        <v>131.1</v>
      </c>
      <c r="K478" s="6">
        <f>J478*'Input Data'!AF492</f>
        <v>6.5549999999999997</v>
      </c>
      <c r="L478" s="6">
        <f>J478*'Input Data'!AG492</f>
        <v>0</v>
      </c>
      <c r="M478" s="6">
        <f t="shared" si="15"/>
        <v>137.655</v>
      </c>
    </row>
    <row r="479" spans="1:13" x14ac:dyDescent="0.2">
      <c r="A479" s="1" t="str">
        <f>'Input Data'!B493</f>
        <v>VICTORIA</v>
      </c>
      <c r="B479" s="1" t="str">
        <f>'Input Data'!AH493</f>
        <v>975 HENRY ENG PLACE</v>
      </c>
      <c r="C479" s="1" t="str">
        <f>'Input Data'!C493</f>
        <v>BC</v>
      </c>
      <c r="D479" s="1" t="str">
        <f>'Input Data'!D493</f>
        <v>DIESEL LS</v>
      </c>
      <c r="E479" s="1">
        <f>'Input Data'!T493</f>
        <v>124.1</v>
      </c>
      <c r="F479" s="1">
        <f>'Input Data'!F493</f>
        <v>4</v>
      </c>
      <c r="G479" s="1">
        <f>'Input Data'!G493</f>
        <v>15</v>
      </c>
      <c r="H479" s="1">
        <f>'Input Data'!H493</f>
        <v>0</v>
      </c>
      <c r="I479" s="1">
        <f>'Input Data'!I493</f>
        <v>5.5</v>
      </c>
      <c r="J479" s="1">
        <f t="shared" si="14"/>
        <v>148.6</v>
      </c>
      <c r="K479" s="6">
        <f>J479*'Input Data'!AF493</f>
        <v>7.43</v>
      </c>
      <c r="L479" s="6">
        <f>J479*'Input Data'!AG493</f>
        <v>0</v>
      </c>
      <c r="M479" s="6">
        <f t="shared" si="15"/>
        <v>156.03</v>
      </c>
    </row>
    <row r="480" spans="1:13" x14ac:dyDescent="0.2">
      <c r="A480" s="1" t="str">
        <f>'Input Data'!B494</f>
        <v>VICTORIA</v>
      </c>
      <c r="B480" s="1" t="str">
        <f>'Input Data'!AH494</f>
        <v>975 HENRY ENG PLACE</v>
      </c>
      <c r="C480" s="1" t="str">
        <f>'Input Data'!C494</f>
        <v>BC</v>
      </c>
      <c r="D480" s="1" t="str">
        <f>'Input Data'!D494</f>
        <v>ETH REG DYE</v>
      </c>
      <c r="E480" s="1">
        <f>'Input Data'!T494</f>
        <v>114.8</v>
      </c>
      <c r="F480" s="1">
        <f>'Input Data'!F494</f>
        <v>10</v>
      </c>
      <c r="G480" s="1">
        <f>'Input Data'!G494</f>
        <v>3</v>
      </c>
      <c r="H480" s="1">
        <f>'Input Data'!H494</f>
        <v>0</v>
      </c>
      <c r="I480" s="1">
        <f>'Input Data'!I494</f>
        <v>0</v>
      </c>
      <c r="J480" s="1">
        <f t="shared" si="14"/>
        <v>127.8</v>
      </c>
      <c r="K480" s="6">
        <f>J480*'Input Data'!AF494</f>
        <v>6.3900000000000006</v>
      </c>
      <c r="L480" s="6">
        <f>J480*'Input Data'!AG494</f>
        <v>0</v>
      </c>
      <c r="M480" s="6">
        <f t="shared" si="15"/>
        <v>134.19</v>
      </c>
    </row>
    <row r="481" spans="1:13" x14ac:dyDescent="0.2">
      <c r="A481" s="1" t="str">
        <f>'Input Data'!B495</f>
        <v>VICTORIA</v>
      </c>
      <c r="B481" s="1" t="str">
        <f>'Input Data'!AH495</f>
        <v>975 HENRY ENG PLACE</v>
      </c>
      <c r="C481" s="1" t="str">
        <f>'Input Data'!C495</f>
        <v>BC</v>
      </c>
      <c r="D481" s="1" t="str">
        <f>'Input Data'!D495</f>
        <v>ETHANOL REG</v>
      </c>
      <c r="E481" s="1">
        <f>'Input Data'!T495</f>
        <v>114.8</v>
      </c>
      <c r="F481" s="1">
        <f>'Input Data'!F495</f>
        <v>10</v>
      </c>
      <c r="G481" s="1">
        <f>'Input Data'!G495</f>
        <v>14.5</v>
      </c>
      <c r="H481" s="1">
        <f>'Input Data'!H495</f>
        <v>0</v>
      </c>
      <c r="I481" s="1">
        <f>'Input Data'!I495</f>
        <v>5.5</v>
      </c>
      <c r="J481" s="1">
        <f t="shared" si="14"/>
        <v>144.80000000000001</v>
      </c>
      <c r="K481" s="6">
        <f>J481*'Input Data'!AF495</f>
        <v>7.2400000000000011</v>
      </c>
      <c r="L481" s="6">
        <f>J481*'Input Data'!AG495</f>
        <v>0</v>
      </c>
      <c r="M481" s="6">
        <f t="shared" si="15"/>
        <v>152.04000000000002</v>
      </c>
    </row>
    <row r="482" spans="1:13" x14ac:dyDescent="0.2">
      <c r="A482" s="1" t="str">
        <f>'Input Data'!B496</f>
        <v>VICTORIA</v>
      </c>
      <c r="B482" s="1" t="str">
        <f>'Input Data'!AH496</f>
        <v>975 HENRY ENG PLACE</v>
      </c>
      <c r="C482" s="1" t="str">
        <f>'Input Data'!C496</f>
        <v>BC</v>
      </c>
      <c r="D482" s="1" t="str">
        <f>'Input Data'!D496</f>
        <v>REG DYED</v>
      </c>
      <c r="E482" s="1">
        <f>'Input Data'!T496</f>
        <v>75.8</v>
      </c>
      <c r="F482" s="1">
        <f>'Input Data'!F496</f>
        <v>10</v>
      </c>
      <c r="G482" s="1">
        <f>'Input Data'!G496</f>
        <v>3</v>
      </c>
      <c r="H482" s="1">
        <f>'Input Data'!H496</f>
        <v>0</v>
      </c>
      <c r="I482" s="1">
        <f>'Input Data'!I496</f>
        <v>0</v>
      </c>
      <c r="J482" s="1">
        <f t="shared" si="14"/>
        <v>88.8</v>
      </c>
      <c r="K482" s="6">
        <f>J482*'Input Data'!AF496</f>
        <v>4.4400000000000004</v>
      </c>
      <c r="L482" s="6">
        <f>J482*'Input Data'!AG496</f>
        <v>0</v>
      </c>
      <c r="M482" s="6">
        <f t="shared" si="15"/>
        <v>93.24</v>
      </c>
    </row>
    <row r="483" spans="1:13" x14ac:dyDescent="0.2">
      <c r="A483" s="1" t="str">
        <f>'Input Data'!B497</f>
        <v>VICTORIA</v>
      </c>
      <c r="B483" s="1" t="str">
        <f>'Input Data'!AH497</f>
        <v>975 HENRY ENG PLACE</v>
      </c>
      <c r="C483" s="1" t="str">
        <f>'Input Data'!C497</f>
        <v>BC</v>
      </c>
      <c r="D483" s="1" t="str">
        <f>'Input Data'!D497</f>
        <v>REGULAR</v>
      </c>
      <c r="E483" s="1">
        <f>'Input Data'!T497</f>
        <v>75.099999999999994</v>
      </c>
      <c r="F483" s="1">
        <f>'Input Data'!F497</f>
        <v>10</v>
      </c>
      <c r="G483" s="1">
        <f>'Input Data'!G497</f>
        <v>14.5</v>
      </c>
      <c r="H483" s="1">
        <f>'Input Data'!H497</f>
        <v>0</v>
      </c>
      <c r="I483" s="1">
        <f>'Input Data'!I497</f>
        <v>5.5</v>
      </c>
      <c r="J483" s="1">
        <f t="shared" si="14"/>
        <v>105.1</v>
      </c>
      <c r="K483" s="6">
        <f>J483*'Input Data'!AF497</f>
        <v>5.2549999999999999</v>
      </c>
      <c r="L483" s="6">
        <f>J483*'Input Data'!AG497</f>
        <v>0</v>
      </c>
      <c r="M483" s="6">
        <f t="shared" si="15"/>
        <v>110.35499999999999</v>
      </c>
    </row>
    <row r="484" spans="1:13" x14ac:dyDescent="0.2">
      <c r="A484" s="1" t="str">
        <f>'Input Data'!B498</f>
        <v>WILLIAMS LAKE</v>
      </c>
      <c r="B484" s="1" t="str">
        <f>'Input Data'!AH498</f>
        <v>645 MACKENZIE AVE N</v>
      </c>
      <c r="C484" s="1" t="str">
        <f>'Input Data'!C498</f>
        <v>BC</v>
      </c>
      <c r="D484" s="1" t="str">
        <f>'Input Data'!D498</f>
        <v>D LS DYED</v>
      </c>
      <c r="E484" s="1">
        <f>'Input Data'!T498</f>
        <v>121.6</v>
      </c>
      <c r="F484" s="1">
        <f>'Input Data'!F498</f>
        <v>4</v>
      </c>
      <c r="G484" s="1">
        <f>'Input Data'!G498</f>
        <v>3</v>
      </c>
      <c r="H484" s="1">
        <f>'Input Data'!H498</f>
        <v>0</v>
      </c>
      <c r="I484" s="1">
        <f>'Input Data'!I498</f>
        <v>0</v>
      </c>
      <c r="J484" s="1">
        <f t="shared" si="14"/>
        <v>128.6</v>
      </c>
      <c r="K484" s="6">
        <f>J484*'Input Data'!AF498</f>
        <v>6.43</v>
      </c>
      <c r="L484" s="6">
        <f>J484*'Input Data'!AG498</f>
        <v>0</v>
      </c>
      <c r="M484" s="6">
        <f t="shared" si="15"/>
        <v>135.03</v>
      </c>
    </row>
    <row r="485" spans="1:13" x14ac:dyDescent="0.2">
      <c r="A485" s="1" t="str">
        <f>'Input Data'!B499</f>
        <v>WILLIAMS LAKE</v>
      </c>
      <c r="B485" s="1" t="str">
        <f>'Input Data'!AH499</f>
        <v>645 MACKENZIE AVE N</v>
      </c>
      <c r="C485" s="1" t="str">
        <f>'Input Data'!C499</f>
        <v>BC</v>
      </c>
      <c r="D485" s="1" t="str">
        <f>'Input Data'!D499</f>
        <v>DIESEL LS</v>
      </c>
      <c r="E485" s="1">
        <f>'Input Data'!T499</f>
        <v>121.6</v>
      </c>
      <c r="F485" s="1">
        <f>'Input Data'!F499</f>
        <v>4</v>
      </c>
      <c r="G485" s="1">
        <f>'Input Data'!G499</f>
        <v>15</v>
      </c>
      <c r="H485" s="1">
        <f>'Input Data'!H499</f>
        <v>0</v>
      </c>
      <c r="I485" s="1">
        <f>'Input Data'!I499</f>
        <v>0</v>
      </c>
      <c r="J485" s="1">
        <f t="shared" si="14"/>
        <v>140.6</v>
      </c>
      <c r="K485" s="6">
        <f>J485*'Input Data'!AF499</f>
        <v>7.03</v>
      </c>
      <c r="L485" s="6">
        <f>J485*'Input Data'!AG499</f>
        <v>0</v>
      </c>
      <c r="M485" s="6">
        <f t="shared" si="15"/>
        <v>147.63</v>
      </c>
    </row>
    <row r="486" spans="1:13" x14ac:dyDescent="0.2">
      <c r="A486" s="1" t="str">
        <f>'Input Data'!B500</f>
        <v>WILLIAMS LAKE</v>
      </c>
      <c r="B486" s="1" t="str">
        <f>'Input Data'!AH500</f>
        <v>645 MACKENZIE AVE N</v>
      </c>
      <c r="C486" s="1" t="str">
        <f>'Input Data'!C500</f>
        <v>BC</v>
      </c>
      <c r="D486" s="1" t="str">
        <f>'Input Data'!D500</f>
        <v>ETH REG DYE</v>
      </c>
      <c r="E486" s="1">
        <f>'Input Data'!T500</f>
        <v>108.6</v>
      </c>
      <c r="F486" s="1">
        <f>'Input Data'!F500</f>
        <v>10</v>
      </c>
      <c r="G486" s="1">
        <f>'Input Data'!G500</f>
        <v>3</v>
      </c>
      <c r="H486" s="1">
        <f>'Input Data'!H500</f>
        <v>0</v>
      </c>
      <c r="I486" s="1">
        <f>'Input Data'!I500</f>
        <v>0</v>
      </c>
      <c r="J486" s="1">
        <f t="shared" si="14"/>
        <v>121.6</v>
      </c>
      <c r="K486" s="6">
        <f>J486*'Input Data'!AF500</f>
        <v>6.08</v>
      </c>
      <c r="L486" s="6">
        <f>J486*'Input Data'!AG500</f>
        <v>0</v>
      </c>
      <c r="M486" s="6">
        <f t="shared" si="15"/>
        <v>127.67999999999999</v>
      </c>
    </row>
    <row r="487" spans="1:13" x14ac:dyDescent="0.2">
      <c r="A487" s="1" t="str">
        <f>'Input Data'!B501</f>
        <v>WILLIAMS LAKE</v>
      </c>
      <c r="B487" s="1" t="str">
        <f>'Input Data'!AH501</f>
        <v>645 MACKENZIE AVE N</v>
      </c>
      <c r="C487" s="1" t="str">
        <f>'Input Data'!C501</f>
        <v>BC</v>
      </c>
      <c r="D487" s="1" t="str">
        <f>'Input Data'!D501</f>
        <v>ETHANOL REG</v>
      </c>
      <c r="E487" s="1">
        <f>'Input Data'!T501</f>
        <v>108.6</v>
      </c>
      <c r="F487" s="1">
        <f>'Input Data'!F501</f>
        <v>10</v>
      </c>
      <c r="G487" s="1">
        <f>'Input Data'!G501</f>
        <v>14.5</v>
      </c>
      <c r="H487" s="1">
        <f>'Input Data'!H501</f>
        <v>0</v>
      </c>
      <c r="I487" s="1">
        <f>'Input Data'!I501</f>
        <v>0</v>
      </c>
      <c r="J487" s="1">
        <f t="shared" si="14"/>
        <v>133.1</v>
      </c>
      <c r="K487" s="6">
        <f>J487*'Input Data'!AF501</f>
        <v>6.6550000000000002</v>
      </c>
      <c r="L487" s="6">
        <f>J487*'Input Data'!AG501</f>
        <v>0</v>
      </c>
      <c r="M487" s="6">
        <f t="shared" si="15"/>
        <v>139.755</v>
      </c>
    </row>
    <row r="488" spans="1:13" x14ac:dyDescent="0.2">
      <c r="A488" s="1" t="str">
        <f>'Input Data'!B502</f>
        <v>WILLIAMS LAKE</v>
      </c>
      <c r="B488" s="1" t="str">
        <f>'Input Data'!AH502</f>
        <v>645 MACKENZIE AVE N</v>
      </c>
      <c r="C488" s="1" t="str">
        <f>'Input Data'!C502</f>
        <v>BC</v>
      </c>
      <c r="D488" s="1" t="str">
        <f>'Input Data'!D502</f>
        <v>UNBRAND DEF</v>
      </c>
      <c r="E488" s="1">
        <f>'Input Data'!T502</f>
        <v>74.8</v>
      </c>
      <c r="F488" s="1">
        <f>'Input Data'!F502</f>
        <v>0</v>
      </c>
      <c r="G488" s="1">
        <f>'Input Data'!G502</f>
        <v>0</v>
      </c>
      <c r="H488" s="1">
        <f>'Input Data'!H502</f>
        <v>0</v>
      </c>
      <c r="I488" s="1">
        <f>'Input Data'!I502</f>
        <v>0</v>
      </c>
      <c r="J488" s="1">
        <f t="shared" si="14"/>
        <v>74.8</v>
      </c>
      <c r="K488" s="6">
        <f>J488*'Input Data'!AF502</f>
        <v>8.9759999999999991</v>
      </c>
      <c r="L488" s="6">
        <f>J488*'Input Data'!AG502</f>
        <v>0</v>
      </c>
      <c r="M488" s="6">
        <f t="shared" si="15"/>
        <v>83.775999999999996</v>
      </c>
    </row>
    <row r="489" spans="1:13" x14ac:dyDescent="0.2">
      <c r="A489" s="1" t="str">
        <f>'Input Data'!B503</f>
        <v>BRANDON</v>
      </c>
      <c r="B489" s="1" t="str">
        <f>'Input Data'!AH503</f>
        <v>1815 MIDDLETON AVE</v>
      </c>
      <c r="C489" s="1" t="str">
        <f>'Input Data'!C503</f>
        <v>MB</v>
      </c>
      <c r="D489" s="1" t="str">
        <f>'Input Data'!D503</f>
        <v>DIESEL LS</v>
      </c>
      <c r="E489" s="1">
        <f>'Input Data'!T503</f>
        <v>111.7</v>
      </c>
      <c r="F489" s="1">
        <f>'Input Data'!F503</f>
        <v>4</v>
      </c>
      <c r="G489" s="1">
        <f>'Input Data'!G503</f>
        <v>12.5</v>
      </c>
      <c r="H489" s="1">
        <f>'Input Data'!H503</f>
        <v>0</v>
      </c>
      <c r="I489" s="1">
        <f>'Input Data'!I503</f>
        <v>0</v>
      </c>
      <c r="J489" s="1">
        <f t="shared" si="14"/>
        <v>128.19999999999999</v>
      </c>
      <c r="K489" s="6">
        <f>J489*'Input Data'!AF503</f>
        <v>6.41</v>
      </c>
      <c r="L489" s="6">
        <f>J489*'Input Data'!AG503</f>
        <v>0</v>
      </c>
      <c r="M489" s="6">
        <f t="shared" si="15"/>
        <v>134.60999999999999</v>
      </c>
    </row>
    <row r="490" spans="1:13" x14ac:dyDescent="0.2">
      <c r="A490" s="1" t="str">
        <f>'Input Data'!B504</f>
        <v>BRANDON</v>
      </c>
      <c r="B490" s="1" t="str">
        <f>'Input Data'!AH504</f>
        <v>1990 HWY 1 &amp; 18 ST N</v>
      </c>
      <c r="C490" s="1" t="str">
        <f>'Input Data'!C504</f>
        <v>MB</v>
      </c>
      <c r="D490" s="1" t="str">
        <f>'Input Data'!D504</f>
        <v>DIESEL LS</v>
      </c>
      <c r="E490" s="1">
        <f>'Input Data'!T504</f>
        <v>109.8</v>
      </c>
      <c r="F490" s="1">
        <f>'Input Data'!F504</f>
        <v>4</v>
      </c>
      <c r="G490" s="1">
        <f>'Input Data'!G504</f>
        <v>12.5</v>
      </c>
      <c r="H490" s="1">
        <f>'Input Data'!H504</f>
        <v>0</v>
      </c>
      <c r="I490" s="1">
        <f>'Input Data'!I504</f>
        <v>0</v>
      </c>
      <c r="J490" s="1">
        <f t="shared" si="14"/>
        <v>126.3</v>
      </c>
      <c r="K490" s="6">
        <f>J490*'Input Data'!AF504</f>
        <v>6.3150000000000004</v>
      </c>
      <c r="L490" s="6">
        <f>J490*'Input Data'!AG504</f>
        <v>0</v>
      </c>
      <c r="M490" s="6">
        <f t="shared" si="15"/>
        <v>132.61500000000001</v>
      </c>
    </row>
    <row r="491" spans="1:13" x14ac:dyDescent="0.2">
      <c r="A491" s="1" t="str">
        <f>'Input Data'!B505</f>
        <v>BRANDON</v>
      </c>
      <c r="B491" s="1" t="str">
        <f>'Input Data'!AH505</f>
        <v>1990 HWY 1 &amp; 18 ST N</v>
      </c>
      <c r="C491" s="1" t="str">
        <f>'Input Data'!C505</f>
        <v>MB</v>
      </c>
      <c r="D491" s="1" t="str">
        <f>'Input Data'!D505</f>
        <v>ETH MID</v>
      </c>
      <c r="E491" s="1">
        <f>'Input Data'!T505</f>
        <v>101.4</v>
      </c>
      <c r="F491" s="1">
        <f>'Input Data'!F505</f>
        <v>10</v>
      </c>
      <c r="G491" s="1">
        <f>'Input Data'!G505</f>
        <v>12.5</v>
      </c>
      <c r="H491" s="1">
        <f>'Input Data'!H505</f>
        <v>0</v>
      </c>
      <c r="I491" s="1">
        <f>'Input Data'!I505</f>
        <v>0</v>
      </c>
      <c r="J491" s="1">
        <f t="shared" si="14"/>
        <v>123.9</v>
      </c>
      <c r="K491" s="6">
        <f>J491*'Input Data'!AF505</f>
        <v>6.1950000000000003</v>
      </c>
      <c r="L491" s="6">
        <f>J491*'Input Data'!AG505</f>
        <v>0</v>
      </c>
      <c r="M491" s="6">
        <f t="shared" si="15"/>
        <v>130.095</v>
      </c>
    </row>
    <row r="492" spans="1:13" x14ac:dyDescent="0.2">
      <c r="A492" s="1" t="str">
        <f>'Input Data'!B506</f>
        <v>BRANDON</v>
      </c>
      <c r="B492" s="1" t="str">
        <f>'Input Data'!AH506</f>
        <v>1990 HWY 1 &amp; 18 ST N</v>
      </c>
      <c r="C492" s="1" t="str">
        <f>'Input Data'!C506</f>
        <v>MB</v>
      </c>
      <c r="D492" s="1" t="str">
        <f>'Input Data'!D506</f>
        <v>ETHANOL REG</v>
      </c>
      <c r="E492" s="1">
        <f>'Input Data'!T506</f>
        <v>96.9</v>
      </c>
      <c r="F492" s="1">
        <f>'Input Data'!F506</f>
        <v>10</v>
      </c>
      <c r="G492" s="1">
        <f>'Input Data'!G506</f>
        <v>12.5</v>
      </c>
      <c r="H492" s="1">
        <f>'Input Data'!H506</f>
        <v>0</v>
      </c>
      <c r="I492" s="1">
        <f>'Input Data'!I506</f>
        <v>0</v>
      </c>
      <c r="J492" s="1">
        <f t="shared" si="14"/>
        <v>119.4</v>
      </c>
      <c r="K492" s="6">
        <f>J492*'Input Data'!AF506</f>
        <v>5.9700000000000006</v>
      </c>
      <c r="L492" s="6">
        <f>J492*'Input Data'!AG506</f>
        <v>0</v>
      </c>
      <c r="M492" s="6">
        <f t="shared" si="15"/>
        <v>125.37</v>
      </c>
    </row>
    <row r="493" spans="1:13" x14ac:dyDescent="0.2">
      <c r="A493" s="1" t="str">
        <f>'Input Data'!B507</f>
        <v>BRANDON</v>
      </c>
      <c r="B493" s="1" t="str">
        <f>'Input Data'!AH507</f>
        <v>1990 HWY 1 &amp; 18 ST N</v>
      </c>
      <c r="C493" s="1" t="str">
        <f>'Input Data'!C507</f>
        <v>MB</v>
      </c>
      <c r="D493" s="1" t="str">
        <f>'Input Data'!D507</f>
        <v>PREMIUM</v>
      </c>
      <c r="E493" s="1">
        <f>'Input Data'!T507</f>
        <v>86</v>
      </c>
      <c r="F493" s="1">
        <f>'Input Data'!F507</f>
        <v>10</v>
      </c>
      <c r="G493" s="1">
        <f>'Input Data'!G507</f>
        <v>12.5</v>
      </c>
      <c r="H493" s="1">
        <f>'Input Data'!H507</f>
        <v>0</v>
      </c>
      <c r="I493" s="1">
        <f>'Input Data'!I507</f>
        <v>0</v>
      </c>
      <c r="J493" s="1">
        <f t="shared" si="14"/>
        <v>108.5</v>
      </c>
      <c r="K493" s="6">
        <f>J493*'Input Data'!AF507</f>
        <v>5.4250000000000007</v>
      </c>
      <c r="L493" s="6">
        <f>J493*'Input Data'!AG507</f>
        <v>0</v>
      </c>
      <c r="M493" s="6">
        <f t="shared" si="15"/>
        <v>113.925</v>
      </c>
    </row>
    <row r="494" spans="1:13" x14ac:dyDescent="0.2">
      <c r="A494" s="1" t="str">
        <f>'Input Data'!B508</f>
        <v>BRANDON</v>
      </c>
      <c r="B494" s="1" t="str">
        <f>'Input Data'!AH508</f>
        <v>1990 HWY 1 &amp; 18 ST N</v>
      </c>
      <c r="C494" s="1" t="str">
        <f>'Input Data'!C508</f>
        <v>MB</v>
      </c>
      <c r="D494" s="1" t="str">
        <f>'Input Data'!D508</f>
        <v>UNBRAND DEF</v>
      </c>
      <c r="E494" s="1">
        <f>'Input Data'!T508</f>
        <v>119.5</v>
      </c>
      <c r="F494" s="1">
        <f>'Input Data'!F508</f>
        <v>0</v>
      </c>
      <c r="G494" s="1">
        <f>'Input Data'!G508</f>
        <v>0</v>
      </c>
      <c r="H494" s="1">
        <f>'Input Data'!H508</f>
        <v>0</v>
      </c>
      <c r="I494" s="1">
        <f>'Input Data'!I508</f>
        <v>0</v>
      </c>
      <c r="J494" s="1">
        <f t="shared" si="14"/>
        <v>119.5</v>
      </c>
      <c r="K494" s="6">
        <f>J494*'Input Data'!AF508</f>
        <v>15.535</v>
      </c>
      <c r="L494" s="6">
        <f>J494*'Input Data'!AG508</f>
        <v>0</v>
      </c>
      <c r="M494" s="6">
        <f t="shared" si="15"/>
        <v>135.035</v>
      </c>
    </row>
    <row r="495" spans="1:13" x14ac:dyDescent="0.2">
      <c r="A495" s="1" t="str">
        <f>'Input Data'!B509</f>
        <v>HEADINGLEY</v>
      </c>
      <c r="B495" s="1" t="str">
        <f>'Input Data'!AH509</f>
        <v>5141 PORTAGE AVE</v>
      </c>
      <c r="C495" s="1" t="str">
        <f>'Input Data'!C509</f>
        <v>MB</v>
      </c>
      <c r="D495" s="1" t="str">
        <f>'Input Data'!D509</f>
        <v>DIESEL LS</v>
      </c>
      <c r="E495" s="1">
        <f>'Input Data'!T509</f>
        <v>108.4</v>
      </c>
      <c r="F495" s="1">
        <f>'Input Data'!F509</f>
        <v>4</v>
      </c>
      <c r="G495" s="1">
        <f>'Input Data'!G509</f>
        <v>12.5</v>
      </c>
      <c r="H495" s="1">
        <f>'Input Data'!H509</f>
        <v>0</v>
      </c>
      <c r="I495" s="1">
        <f>'Input Data'!I509</f>
        <v>0</v>
      </c>
      <c r="J495" s="1">
        <f t="shared" si="14"/>
        <v>124.9</v>
      </c>
      <c r="K495" s="6">
        <f>J495*'Input Data'!AF509</f>
        <v>6.245000000000001</v>
      </c>
      <c r="L495" s="6">
        <f>J495*'Input Data'!AG509</f>
        <v>0</v>
      </c>
      <c r="M495" s="6">
        <f t="shared" si="15"/>
        <v>131.14500000000001</v>
      </c>
    </row>
    <row r="496" spans="1:13" x14ac:dyDescent="0.2">
      <c r="A496" s="1" t="str">
        <f>'Input Data'!B510</f>
        <v>HEADINGLEY</v>
      </c>
      <c r="B496" s="1" t="str">
        <f>'Input Data'!AH510</f>
        <v>5141 PORTAGE AVE</v>
      </c>
      <c r="C496" s="1" t="str">
        <f>'Input Data'!C510</f>
        <v>MB</v>
      </c>
      <c r="D496" s="1" t="str">
        <f>'Input Data'!D510</f>
        <v>ETH MID</v>
      </c>
      <c r="E496" s="1">
        <f>'Input Data'!T510</f>
        <v>100.2</v>
      </c>
      <c r="F496" s="1">
        <f>'Input Data'!F510</f>
        <v>10</v>
      </c>
      <c r="G496" s="1">
        <f>'Input Data'!G510</f>
        <v>12.5</v>
      </c>
      <c r="H496" s="1">
        <f>'Input Data'!H510</f>
        <v>0</v>
      </c>
      <c r="I496" s="1">
        <f>'Input Data'!I510</f>
        <v>0</v>
      </c>
      <c r="J496" s="1">
        <f t="shared" si="14"/>
        <v>122.7</v>
      </c>
      <c r="K496" s="6">
        <f>J496*'Input Data'!AF510</f>
        <v>6.1350000000000007</v>
      </c>
      <c r="L496" s="6">
        <f>J496*'Input Data'!AG510</f>
        <v>0</v>
      </c>
      <c r="M496" s="6">
        <f t="shared" si="15"/>
        <v>128.83500000000001</v>
      </c>
    </row>
    <row r="497" spans="1:13" x14ac:dyDescent="0.2">
      <c r="A497" s="1" t="str">
        <f>'Input Data'!B511</f>
        <v>HEADINGLEY</v>
      </c>
      <c r="B497" s="1" t="str">
        <f>'Input Data'!AH511</f>
        <v>5141 PORTAGE AVE</v>
      </c>
      <c r="C497" s="1" t="str">
        <f>'Input Data'!C511</f>
        <v>MB</v>
      </c>
      <c r="D497" s="1" t="str">
        <f>'Input Data'!D511</f>
        <v>ETHANOL REG</v>
      </c>
      <c r="E497" s="1">
        <f>'Input Data'!T511</f>
        <v>95.7</v>
      </c>
      <c r="F497" s="1">
        <f>'Input Data'!F511</f>
        <v>10</v>
      </c>
      <c r="G497" s="1">
        <f>'Input Data'!G511</f>
        <v>12.5</v>
      </c>
      <c r="H497" s="1">
        <f>'Input Data'!H511</f>
        <v>0</v>
      </c>
      <c r="I497" s="1">
        <f>'Input Data'!I511</f>
        <v>0</v>
      </c>
      <c r="J497" s="1">
        <f t="shared" si="14"/>
        <v>118.2</v>
      </c>
      <c r="K497" s="6">
        <f>J497*'Input Data'!AF511</f>
        <v>5.91</v>
      </c>
      <c r="L497" s="6">
        <f>J497*'Input Data'!AG511</f>
        <v>0</v>
      </c>
      <c r="M497" s="6">
        <f t="shared" si="15"/>
        <v>124.11</v>
      </c>
    </row>
    <row r="498" spans="1:13" x14ac:dyDescent="0.2">
      <c r="A498" s="1" t="str">
        <f>'Input Data'!B512</f>
        <v>HEADINGLEY</v>
      </c>
      <c r="B498" s="1" t="str">
        <f>'Input Data'!AH512</f>
        <v>5141 PORTAGE AVE</v>
      </c>
      <c r="C498" s="1" t="str">
        <f>'Input Data'!C512</f>
        <v>MB</v>
      </c>
      <c r="D498" s="1" t="str">
        <f>'Input Data'!D512</f>
        <v>PREMIUM</v>
      </c>
      <c r="E498" s="1">
        <f>'Input Data'!T512</f>
        <v>105.1</v>
      </c>
      <c r="F498" s="1">
        <f>'Input Data'!F512</f>
        <v>10</v>
      </c>
      <c r="G498" s="1">
        <f>'Input Data'!G512</f>
        <v>12.5</v>
      </c>
      <c r="H498" s="1">
        <f>'Input Data'!H512</f>
        <v>0</v>
      </c>
      <c r="I498" s="1">
        <f>'Input Data'!I512</f>
        <v>0</v>
      </c>
      <c r="J498" s="1">
        <f t="shared" si="14"/>
        <v>127.6</v>
      </c>
      <c r="K498" s="6">
        <f>J498*'Input Data'!AF512</f>
        <v>6.38</v>
      </c>
      <c r="L498" s="6">
        <f>J498*'Input Data'!AG512</f>
        <v>0</v>
      </c>
      <c r="M498" s="6">
        <f t="shared" si="15"/>
        <v>133.97999999999999</v>
      </c>
    </row>
    <row r="499" spans="1:13" x14ac:dyDescent="0.2">
      <c r="A499" s="1" t="str">
        <f>'Input Data'!B513</f>
        <v>HEADINGLEY</v>
      </c>
      <c r="B499" s="1" t="str">
        <f>'Input Data'!AH513</f>
        <v>5141 PORTAGE AVE</v>
      </c>
      <c r="C499" s="1" t="str">
        <f>'Input Data'!C513</f>
        <v>MB</v>
      </c>
      <c r="D499" s="1" t="str">
        <f>'Input Data'!D513</f>
        <v>UNBRAND DEF</v>
      </c>
      <c r="E499" s="1">
        <f>'Input Data'!T513</f>
        <v>119.5</v>
      </c>
      <c r="F499" s="1">
        <f>'Input Data'!F513</f>
        <v>0</v>
      </c>
      <c r="G499" s="1">
        <f>'Input Data'!G513</f>
        <v>0</v>
      </c>
      <c r="H499" s="1">
        <f>'Input Data'!H513</f>
        <v>0</v>
      </c>
      <c r="I499" s="1">
        <f>'Input Data'!I513</f>
        <v>0</v>
      </c>
      <c r="J499" s="1">
        <f t="shared" si="14"/>
        <v>119.5</v>
      </c>
      <c r="K499" s="6">
        <f>J499*'Input Data'!AF513</f>
        <v>15.535</v>
      </c>
      <c r="L499" s="6">
        <f>J499*'Input Data'!AG513</f>
        <v>0</v>
      </c>
      <c r="M499" s="6">
        <f t="shared" si="15"/>
        <v>135.035</v>
      </c>
    </row>
    <row r="500" spans="1:13" x14ac:dyDescent="0.2">
      <c r="A500" s="1" t="str">
        <f>'Input Data'!B514</f>
        <v>MORRIS</v>
      </c>
      <c r="B500" s="1" t="str">
        <f>'Input Data'!AH514</f>
        <v>HWY 75 &amp; 2 STAMPEDE DR</v>
      </c>
      <c r="C500" s="1" t="str">
        <f>'Input Data'!C514</f>
        <v>MB</v>
      </c>
      <c r="D500" s="1" t="str">
        <f>'Input Data'!D514</f>
        <v>DIESEL LS</v>
      </c>
      <c r="E500" s="1">
        <f>'Input Data'!T514</f>
        <v>109.3</v>
      </c>
      <c r="F500" s="1">
        <f>'Input Data'!F514</f>
        <v>4</v>
      </c>
      <c r="G500" s="1">
        <f>'Input Data'!G514</f>
        <v>12.5</v>
      </c>
      <c r="H500" s="1">
        <f>'Input Data'!H514</f>
        <v>0</v>
      </c>
      <c r="I500" s="1">
        <f>'Input Data'!I514</f>
        <v>0</v>
      </c>
      <c r="J500" s="1">
        <f t="shared" si="14"/>
        <v>125.8</v>
      </c>
      <c r="K500" s="6">
        <f>J500*'Input Data'!AF514</f>
        <v>6.29</v>
      </c>
      <c r="L500" s="6">
        <f>J500*'Input Data'!AG514</f>
        <v>0</v>
      </c>
      <c r="M500" s="6">
        <f t="shared" si="15"/>
        <v>132.09</v>
      </c>
    </row>
    <row r="501" spans="1:13" x14ac:dyDescent="0.2">
      <c r="A501" s="1" t="str">
        <f>'Input Data'!B515</f>
        <v>MORRIS</v>
      </c>
      <c r="B501" s="1" t="str">
        <f>'Input Data'!AH515</f>
        <v>HWY 75 &amp; 2 STAMPEDE DR</v>
      </c>
      <c r="C501" s="1" t="str">
        <f>'Input Data'!C515</f>
        <v>MB</v>
      </c>
      <c r="D501" s="1" t="str">
        <f>'Input Data'!D515</f>
        <v>ETHANOL REG</v>
      </c>
      <c r="E501" s="1">
        <f>'Input Data'!T515</f>
        <v>96.5</v>
      </c>
      <c r="F501" s="1">
        <f>'Input Data'!F515</f>
        <v>10</v>
      </c>
      <c r="G501" s="1">
        <f>'Input Data'!G515</f>
        <v>12.5</v>
      </c>
      <c r="H501" s="1">
        <f>'Input Data'!H515</f>
        <v>0</v>
      </c>
      <c r="I501" s="1">
        <f>'Input Data'!I515</f>
        <v>0</v>
      </c>
      <c r="J501" s="1">
        <f t="shared" si="14"/>
        <v>119</v>
      </c>
      <c r="K501" s="6">
        <f>J501*'Input Data'!AF515</f>
        <v>5.95</v>
      </c>
      <c r="L501" s="6">
        <f>J501*'Input Data'!AG515</f>
        <v>0</v>
      </c>
      <c r="M501" s="6">
        <f t="shared" si="15"/>
        <v>124.95</v>
      </c>
    </row>
    <row r="502" spans="1:13" x14ac:dyDescent="0.2">
      <c r="A502" s="1" t="str">
        <f>'Input Data'!B516</f>
        <v>MORRIS</v>
      </c>
      <c r="B502" s="1" t="str">
        <f>'Input Data'!AH516</f>
        <v>HWY 75 &amp; 2 STAMPEDE DR</v>
      </c>
      <c r="C502" s="1" t="str">
        <f>'Input Data'!C516</f>
        <v>MB</v>
      </c>
      <c r="D502" s="1" t="str">
        <f>'Input Data'!D516</f>
        <v>PREMIUM</v>
      </c>
      <c r="E502" s="1">
        <f>'Input Data'!T516</f>
        <v>115.2</v>
      </c>
      <c r="F502" s="1">
        <f>'Input Data'!F516</f>
        <v>10</v>
      </c>
      <c r="G502" s="1">
        <f>'Input Data'!G516</f>
        <v>12.5</v>
      </c>
      <c r="H502" s="1">
        <f>'Input Data'!H516</f>
        <v>0</v>
      </c>
      <c r="I502" s="1">
        <f>'Input Data'!I516</f>
        <v>0</v>
      </c>
      <c r="J502" s="1">
        <f t="shared" si="14"/>
        <v>137.69999999999999</v>
      </c>
      <c r="K502" s="6">
        <f>J502*'Input Data'!AF516</f>
        <v>6.8849999999999998</v>
      </c>
      <c r="L502" s="6">
        <f>J502*'Input Data'!AG516</f>
        <v>0</v>
      </c>
      <c r="M502" s="6">
        <f t="shared" si="15"/>
        <v>144.58499999999998</v>
      </c>
    </row>
    <row r="503" spans="1:13" x14ac:dyDescent="0.2">
      <c r="A503" s="1" t="str">
        <f>'Input Data'!B517</f>
        <v>OAK BLUFF</v>
      </c>
      <c r="B503" s="1" t="str">
        <f>'Input Data'!AH517</f>
        <v>40 BOUNDARY COMMISSION TRAIL</v>
      </c>
      <c r="C503" s="1" t="str">
        <f>'Input Data'!C517</f>
        <v>MB</v>
      </c>
      <c r="D503" s="1" t="str">
        <f>'Input Data'!D517</f>
        <v>DIESEL LS</v>
      </c>
      <c r="E503" s="1">
        <f>'Input Data'!T517</f>
        <v>108.3</v>
      </c>
      <c r="F503" s="1">
        <f>'Input Data'!F517</f>
        <v>4</v>
      </c>
      <c r="G503" s="1">
        <f>'Input Data'!G517</f>
        <v>12.5</v>
      </c>
      <c r="H503" s="1">
        <f>'Input Data'!H517</f>
        <v>0</v>
      </c>
      <c r="I503" s="1">
        <f>'Input Data'!I517</f>
        <v>0</v>
      </c>
      <c r="J503" s="1">
        <f t="shared" si="14"/>
        <v>124.8</v>
      </c>
      <c r="K503" s="6">
        <f>J503*'Input Data'!AF517</f>
        <v>6.24</v>
      </c>
      <c r="L503" s="6">
        <f>J503*'Input Data'!AG517</f>
        <v>0</v>
      </c>
      <c r="M503" s="6">
        <f t="shared" si="15"/>
        <v>131.04</v>
      </c>
    </row>
    <row r="504" spans="1:13" x14ac:dyDescent="0.2">
      <c r="A504" s="1" t="str">
        <f>'Input Data'!B518</f>
        <v>PRAWDA</v>
      </c>
      <c r="B504" s="1" t="str">
        <f>'Input Data'!AH518</f>
        <v>TRANS CANADA HWY 1 EAST</v>
      </c>
      <c r="C504" s="1" t="str">
        <f>'Input Data'!C518</f>
        <v>MB</v>
      </c>
      <c r="D504" s="1" t="str">
        <f>'Input Data'!D518</f>
        <v>DIESEL LS</v>
      </c>
      <c r="E504" s="1">
        <f>'Input Data'!T518</f>
        <v>108.6</v>
      </c>
      <c r="F504" s="1">
        <f>'Input Data'!F518</f>
        <v>4</v>
      </c>
      <c r="G504" s="1">
        <f>'Input Data'!G518</f>
        <v>12.5</v>
      </c>
      <c r="H504" s="1">
        <f>'Input Data'!H518</f>
        <v>0</v>
      </c>
      <c r="I504" s="1">
        <f>'Input Data'!I518</f>
        <v>0</v>
      </c>
      <c r="J504" s="1">
        <f t="shared" si="14"/>
        <v>125.1</v>
      </c>
      <c r="K504" s="6">
        <f>J504*'Input Data'!AF518</f>
        <v>6.2549999999999999</v>
      </c>
      <c r="L504" s="6">
        <f>J504*'Input Data'!AG518</f>
        <v>0</v>
      </c>
      <c r="M504" s="6">
        <f t="shared" si="15"/>
        <v>131.35499999999999</v>
      </c>
    </row>
    <row r="505" spans="1:13" x14ac:dyDescent="0.2">
      <c r="A505" s="1" t="str">
        <f>'Input Data'!B519</f>
        <v>PRAWDA</v>
      </c>
      <c r="B505" s="1" t="str">
        <f>'Input Data'!AH519</f>
        <v>TRANS CANADA HWY 1 EAST</v>
      </c>
      <c r="C505" s="1" t="str">
        <f>'Input Data'!C519</f>
        <v>MB</v>
      </c>
      <c r="D505" s="1" t="str">
        <f>'Input Data'!D519</f>
        <v>UNBRAND DEF</v>
      </c>
      <c r="E505" s="1">
        <f>'Input Data'!T519</f>
        <v>119.5</v>
      </c>
      <c r="F505" s="1">
        <f>'Input Data'!F519</f>
        <v>0</v>
      </c>
      <c r="G505" s="1">
        <f>'Input Data'!G519</f>
        <v>0</v>
      </c>
      <c r="H505" s="1">
        <f>'Input Data'!H519</f>
        <v>0</v>
      </c>
      <c r="I505" s="1">
        <f>'Input Data'!I519</f>
        <v>0</v>
      </c>
      <c r="J505" s="1">
        <f t="shared" si="14"/>
        <v>119.5</v>
      </c>
      <c r="K505" s="6">
        <f>J505*'Input Data'!AF519</f>
        <v>15.535</v>
      </c>
      <c r="L505" s="6">
        <f>J505*'Input Data'!AG519</f>
        <v>0</v>
      </c>
      <c r="M505" s="6">
        <f t="shared" si="15"/>
        <v>135.035</v>
      </c>
    </row>
    <row r="506" spans="1:13" x14ac:dyDescent="0.2">
      <c r="A506" s="1" t="str">
        <f>'Input Data'!B520</f>
        <v>WINNIPEG</v>
      </c>
      <c r="B506" s="1" t="str">
        <f>'Input Data'!AH520</f>
        <v>1300 REDONDA STREET</v>
      </c>
      <c r="C506" s="1" t="str">
        <f>'Input Data'!C520</f>
        <v>MB</v>
      </c>
      <c r="D506" s="1" t="str">
        <f>'Input Data'!D520</f>
        <v>DIESEL LS</v>
      </c>
      <c r="E506" s="1">
        <f>'Input Data'!T520</f>
        <v>108.1</v>
      </c>
      <c r="F506" s="1">
        <f>'Input Data'!F520</f>
        <v>4</v>
      </c>
      <c r="G506" s="1">
        <f>'Input Data'!G520</f>
        <v>12.5</v>
      </c>
      <c r="H506" s="1">
        <f>'Input Data'!H520</f>
        <v>0</v>
      </c>
      <c r="I506" s="1">
        <f>'Input Data'!I520</f>
        <v>0</v>
      </c>
      <c r="J506" s="1">
        <f t="shared" si="14"/>
        <v>124.6</v>
      </c>
      <c r="K506" s="6">
        <f>J506*'Input Data'!AF520</f>
        <v>6.23</v>
      </c>
      <c r="L506" s="6">
        <f>J506*'Input Data'!AG520</f>
        <v>0</v>
      </c>
      <c r="M506" s="6">
        <f t="shared" si="15"/>
        <v>130.82999999999998</v>
      </c>
    </row>
    <row r="507" spans="1:13" x14ac:dyDescent="0.2">
      <c r="A507" s="1" t="str">
        <f>'Input Data'!B521</f>
        <v>WINNIPEG</v>
      </c>
      <c r="B507" s="1" t="str">
        <f>'Input Data'!AH521</f>
        <v>1300 REDONDA STREET</v>
      </c>
      <c r="C507" s="1" t="str">
        <f>'Input Data'!C521</f>
        <v>MB</v>
      </c>
      <c r="D507" s="1" t="str">
        <f>'Input Data'!D521</f>
        <v>UNBRAND DEF</v>
      </c>
      <c r="E507" s="1">
        <f>'Input Data'!T521</f>
        <v>74.8</v>
      </c>
      <c r="F507" s="1">
        <f>'Input Data'!F521</f>
        <v>0</v>
      </c>
      <c r="G507" s="1">
        <f>'Input Data'!G521</f>
        <v>0</v>
      </c>
      <c r="H507" s="1">
        <f>'Input Data'!H521</f>
        <v>0</v>
      </c>
      <c r="I507" s="1">
        <f>'Input Data'!I521</f>
        <v>0</v>
      </c>
      <c r="J507" s="1">
        <f t="shared" si="14"/>
        <v>74.8</v>
      </c>
      <c r="K507" s="6">
        <f>J507*'Input Data'!AF521</f>
        <v>9.7240000000000002</v>
      </c>
      <c r="L507" s="6">
        <f>J507*'Input Data'!AG521</f>
        <v>0</v>
      </c>
      <c r="M507" s="6">
        <f t="shared" si="15"/>
        <v>84.524000000000001</v>
      </c>
    </row>
    <row r="508" spans="1:13" x14ac:dyDescent="0.2">
      <c r="A508" s="1" t="str">
        <f>'Input Data'!B522</f>
        <v>WINNIPEG</v>
      </c>
      <c r="B508" s="1" t="str">
        <f>'Input Data'!AH522</f>
        <v>25 LOWSON CRES</v>
      </c>
      <c r="C508" s="1" t="str">
        <f>'Input Data'!C522</f>
        <v>MB</v>
      </c>
      <c r="D508" s="1" t="str">
        <f>'Input Data'!D522</f>
        <v>DIESEL LS</v>
      </c>
      <c r="E508" s="1">
        <f>'Input Data'!T522</f>
        <v>108.2</v>
      </c>
      <c r="F508" s="1">
        <f>'Input Data'!F522</f>
        <v>4</v>
      </c>
      <c r="G508" s="1">
        <f>'Input Data'!G522</f>
        <v>12.5</v>
      </c>
      <c r="H508" s="1">
        <f>'Input Data'!H522</f>
        <v>0</v>
      </c>
      <c r="I508" s="1">
        <f>'Input Data'!I522</f>
        <v>0</v>
      </c>
      <c r="J508" s="1">
        <f t="shared" si="14"/>
        <v>124.7</v>
      </c>
      <c r="K508" s="6">
        <f>J508*'Input Data'!AF522</f>
        <v>6.2350000000000003</v>
      </c>
      <c r="L508" s="6">
        <f>J508*'Input Data'!AG522</f>
        <v>0</v>
      </c>
      <c r="M508" s="6">
        <f t="shared" si="15"/>
        <v>130.935</v>
      </c>
    </row>
    <row r="509" spans="1:13" x14ac:dyDescent="0.2">
      <c r="A509" s="1" t="str">
        <f>'Input Data'!B523</f>
        <v>WINNIPEG</v>
      </c>
      <c r="B509" s="1" t="str">
        <f>'Input Data'!AH523</f>
        <v>25 LOWSON CRES</v>
      </c>
      <c r="C509" s="1" t="str">
        <f>'Input Data'!C523</f>
        <v>MB</v>
      </c>
      <c r="D509" s="1" t="str">
        <f>'Input Data'!D523</f>
        <v>ETHANOL REG</v>
      </c>
      <c r="E509" s="1">
        <f>'Input Data'!T523</f>
        <v>95.6</v>
      </c>
      <c r="F509" s="1">
        <f>'Input Data'!F523</f>
        <v>10</v>
      </c>
      <c r="G509" s="1">
        <f>'Input Data'!G523</f>
        <v>12.5</v>
      </c>
      <c r="H509" s="1">
        <f>'Input Data'!H523</f>
        <v>0</v>
      </c>
      <c r="I509" s="1">
        <f>'Input Data'!I523</f>
        <v>0</v>
      </c>
      <c r="J509" s="1">
        <f t="shared" si="14"/>
        <v>118.1</v>
      </c>
      <c r="K509" s="6">
        <f>J509*'Input Data'!AF523</f>
        <v>5.9050000000000002</v>
      </c>
      <c r="L509" s="6">
        <f>J509*'Input Data'!AG523</f>
        <v>0</v>
      </c>
      <c r="M509" s="6">
        <f t="shared" si="15"/>
        <v>124.005</v>
      </c>
    </row>
    <row r="510" spans="1:13" x14ac:dyDescent="0.2">
      <c r="A510" s="1" t="str">
        <f>'Input Data'!B524</f>
        <v>WINNIPEG</v>
      </c>
      <c r="B510" s="1" t="str">
        <f>'Input Data'!AH524</f>
        <v>25 LOWSON CRES</v>
      </c>
      <c r="C510" s="1" t="str">
        <f>'Input Data'!C524</f>
        <v>MB</v>
      </c>
      <c r="D510" s="1" t="str">
        <f>'Input Data'!D524</f>
        <v>REGULAR</v>
      </c>
      <c r="E510" s="1">
        <f>'Input Data'!T524</f>
        <v>91.6</v>
      </c>
      <c r="F510" s="1">
        <f>'Input Data'!F524</f>
        <v>10</v>
      </c>
      <c r="G510" s="1">
        <f>'Input Data'!G524</f>
        <v>12.5</v>
      </c>
      <c r="H510" s="1">
        <f>'Input Data'!H524</f>
        <v>0</v>
      </c>
      <c r="I510" s="1">
        <f>'Input Data'!I524</f>
        <v>0</v>
      </c>
      <c r="J510" s="1">
        <f t="shared" si="14"/>
        <v>114.1</v>
      </c>
      <c r="K510" s="6">
        <f>J510*'Input Data'!AF524</f>
        <v>5.7050000000000001</v>
      </c>
      <c r="L510" s="6">
        <f>J510*'Input Data'!AG524</f>
        <v>0</v>
      </c>
      <c r="M510" s="6">
        <f t="shared" si="15"/>
        <v>119.80499999999999</v>
      </c>
    </row>
    <row r="511" spans="1:13" x14ac:dyDescent="0.2">
      <c r="A511" s="1" t="str">
        <f>'Input Data'!B525</f>
        <v>WINNIPEG</v>
      </c>
      <c r="B511" s="1" t="str">
        <f>'Input Data'!AH525</f>
        <v>1991 BROOKSIDE BLVD</v>
      </c>
      <c r="C511" s="1" t="str">
        <f>'Input Data'!C525</f>
        <v>MB</v>
      </c>
      <c r="D511" s="1" t="str">
        <f>'Input Data'!D525</f>
        <v>D LS DYED</v>
      </c>
      <c r="E511" s="1">
        <f>'Input Data'!T525</f>
        <v>108.2</v>
      </c>
      <c r="F511" s="1">
        <f>'Input Data'!F525</f>
        <v>4</v>
      </c>
      <c r="G511" s="1">
        <f>'Input Data'!G525</f>
        <v>0</v>
      </c>
      <c r="H511" s="1">
        <f>'Input Data'!H525</f>
        <v>0</v>
      </c>
      <c r="I511" s="1">
        <f>'Input Data'!I525</f>
        <v>0</v>
      </c>
      <c r="J511" s="1">
        <f t="shared" si="14"/>
        <v>112.2</v>
      </c>
      <c r="K511" s="6">
        <f>J511*'Input Data'!AF525</f>
        <v>5.61</v>
      </c>
      <c r="L511" s="6">
        <f>J511*'Input Data'!AG525</f>
        <v>0</v>
      </c>
      <c r="M511" s="6">
        <f t="shared" si="15"/>
        <v>117.81</v>
      </c>
    </row>
    <row r="512" spans="1:13" x14ac:dyDescent="0.2">
      <c r="A512" s="1" t="str">
        <f>'Input Data'!B526</f>
        <v>WINNIPEG</v>
      </c>
      <c r="B512" s="1" t="str">
        <f>'Input Data'!AH526</f>
        <v>1991 BROOKSIDE BLVD</v>
      </c>
      <c r="C512" s="1" t="str">
        <f>'Input Data'!C526</f>
        <v>MB</v>
      </c>
      <c r="D512" s="1" t="str">
        <f>'Input Data'!D526</f>
        <v>DIESEL LS</v>
      </c>
      <c r="E512" s="1">
        <f>'Input Data'!T526</f>
        <v>108.2</v>
      </c>
      <c r="F512" s="1">
        <f>'Input Data'!F526</f>
        <v>4</v>
      </c>
      <c r="G512" s="1">
        <f>'Input Data'!G526</f>
        <v>12.5</v>
      </c>
      <c r="H512" s="1">
        <f>'Input Data'!H526</f>
        <v>0</v>
      </c>
      <c r="I512" s="1">
        <f>'Input Data'!I526</f>
        <v>0</v>
      </c>
      <c r="J512" s="1">
        <f t="shared" si="14"/>
        <v>124.7</v>
      </c>
      <c r="K512" s="6">
        <f>J512*'Input Data'!AF526</f>
        <v>6.2350000000000003</v>
      </c>
      <c r="L512" s="6">
        <f>J512*'Input Data'!AG526</f>
        <v>0</v>
      </c>
      <c r="M512" s="6">
        <f t="shared" si="15"/>
        <v>130.935</v>
      </c>
    </row>
    <row r="513" spans="1:13" x14ac:dyDescent="0.2">
      <c r="A513" s="1" t="str">
        <f>'Input Data'!B527</f>
        <v>WINNIPEG</v>
      </c>
      <c r="B513" s="1" t="str">
        <f>'Input Data'!AH527</f>
        <v>922 DUGALD RD</v>
      </c>
      <c r="C513" s="1" t="str">
        <f>'Input Data'!C527</f>
        <v>MB</v>
      </c>
      <c r="D513" s="1" t="str">
        <f>'Input Data'!D527</f>
        <v>D LS DYED</v>
      </c>
      <c r="E513" s="1">
        <f>'Input Data'!T527</f>
        <v>108.2</v>
      </c>
      <c r="F513" s="1">
        <f>'Input Data'!F527</f>
        <v>4</v>
      </c>
      <c r="G513" s="1">
        <f>'Input Data'!G527</f>
        <v>0</v>
      </c>
      <c r="H513" s="1">
        <f>'Input Data'!H527</f>
        <v>0</v>
      </c>
      <c r="I513" s="1">
        <f>'Input Data'!I527</f>
        <v>0</v>
      </c>
      <c r="J513" s="1">
        <f t="shared" si="14"/>
        <v>112.2</v>
      </c>
      <c r="K513" s="6">
        <f>J513*'Input Data'!AF527</f>
        <v>5.61</v>
      </c>
      <c r="L513" s="6">
        <f>J513*'Input Data'!AG527</f>
        <v>0</v>
      </c>
      <c r="M513" s="6">
        <f t="shared" si="15"/>
        <v>117.81</v>
      </c>
    </row>
    <row r="514" spans="1:13" x14ac:dyDescent="0.2">
      <c r="A514" s="1" t="str">
        <f>'Input Data'!B528</f>
        <v>WINNIPEG</v>
      </c>
      <c r="B514" s="1" t="str">
        <f>'Input Data'!AH528</f>
        <v>922 DUGALD RD</v>
      </c>
      <c r="C514" s="1" t="str">
        <f>'Input Data'!C528</f>
        <v>MB</v>
      </c>
      <c r="D514" s="1" t="str">
        <f>'Input Data'!D528</f>
        <v>DIESEL LS</v>
      </c>
      <c r="E514" s="1">
        <f>'Input Data'!T528</f>
        <v>108.2</v>
      </c>
      <c r="F514" s="1">
        <f>'Input Data'!F528</f>
        <v>4</v>
      </c>
      <c r="G514" s="1">
        <f>'Input Data'!G528</f>
        <v>12.5</v>
      </c>
      <c r="H514" s="1">
        <f>'Input Data'!H528</f>
        <v>0</v>
      </c>
      <c r="I514" s="1">
        <f>'Input Data'!I528</f>
        <v>0</v>
      </c>
      <c r="J514" s="1">
        <f t="shared" si="14"/>
        <v>124.7</v>
      </c>
      <c r="K514" s="6">
        <f>J514*'Input Data'!AF528</f>
        <v>6.2350000000000003</v>
      </c>
      <c r="L514" s="6">
        <f>J514*'Input Data'!AG528</f>
        <v>0</v>
      </c>
      <c r="M514" s="6">
        <f t="shared" si="15"/>
        <v>130.935</v>
      </c>
    </row>
    <row r="515" spans="1:13" x14ac:dyDescent="0.2">
      <c r="A515" s="1" t="str">
        <f>'Input Data'!B529</f>
        <v>WINNIPEG</v>
      </c>
      <c r="B515" s="1" t="str">
        <f>'Input Data'!AH529</f>
        <v>922 DUGALD RD</v>
      </c>
      <c r="C515" s="1" t="str">
        <f>'Input Data'!C529</f>
        <v>MB</v>
      </c>
      <c r="D515" s="1" t="str">
        <f>'Input Data'!D529</f>
        <v>ETH MID</v>
      </c>
      <c r="E515" s="1">
        <f>'Input Data'!T529</f>
        <v>100.1</v>
      </c>
      <c r="F515" s="1">
        <f>'Input Data'!F529</f>
        <v>10</v>
      </c>
      <c r="G515" s="1">
        <f>'Input Data'!G529</f>
        <v>12.5</v>
      </c>
      <c r="H515" s="1">
        <f>'Input Data'!H529</f>
        <v>0</v>
      </c>
      <c r="I515" s="1">
        <f>'Input Data'!I529</f>
        <v>0</v>
      </c>
      <c r="J515" s="1">
        <f t="shared" si="14"/>
        <v>122.6</v>
      </c>
      <c r="K515" s="6">
        <f>J515*'Input Data'!AF529</f>
        <v>6.13</v>
      </c>
      <c r="L515" s="6">
        <f>J515*'Input Data'!AG529</f>
        <v>0</v>
      </c>
      <c r="M515" s="6">
        <f t="shared" si="15"/>
        <v>128.72999999999999</v>
      </c>
    </row>
    <row r="516" spans="1:13" x14ac:dyDescent="0.2">
      <c r="A516" s="1" t="str">
        <f>'Input Data'!B530</f>
        <v>WINNIPEG</v>
      </c>
      <c r="B516" s="1" t="str">
        <f>'Input Data'!AH530</f>
        <v>922 DUGALD RD</v>
      </c>
      <c r="C516" s="1" t="str">
        <f>'Input Data'!C530</f>
        <v>MB</v>
      </c>
      <c r="D516" s="1" t="str">
        <f>'Input Data'!D530</f>
        <v>ETH REG DYE</v>
      </c>
      <c r="E516" s="1">
        <f>'Input Data'!T530</f>
        <v>95.6</v>
      </c>
      <c r="F516" s="1">
        <f>'Input Data'!F530</f>
        <v>10</v>
      </c>
      <c r="G516" s="1">
        <f>'Input Data'!G530</f>
        <v>2.7</v>
      </c>
      <c r="H516" s="1">
        <f>'Input Data'!H530</f>
        <v>0</v>
      </c>
      <c r="I516" s="1">
        <f>'Input Data'!I530</f>
        <v>0</v>
      </c>
      <c r="J516" s="1">
        <f t="shared" si="14"/>
        <v>108.3</v>
      </c>
      <c r="K516" s="6">
        <f>J516*'Input Data'!AF530</f>
        <v>5.415</v>
      </c>
      <c r="L516" s="6">
        <f>J516*'Input Data'!AG530</f>
        <v>0</v>
      </c>
      <c r="M516" s="6">
        <f t="shared" si="15"/>
        <v>113.715</v>
      </c>
    </row>
    <row r="517" spans="1:13" x14ac:dyDescent="0.2">
      <c r="A517" s="1" t="str">
        <f>'Input Data'!B531</f>
        <v>WINNIPEG</v>
      </c>
      <c r="B517" s="1" t="str">
        <f>'Input Data'!AH531</f>
        <v>922 DUGALD RD</v>
      </c>
      <c r="C517" s="1" t="str">
        <f>'Input Data'!C531</f>
        <v>MB</v>
      </c>
      <c r="D517" s="1" t="str">
        <f>'Input Data'!D531</f>
        <v>ETHANOL REG</v>
      </c>
      <c r="E517" s="1">
        <f>'Input Data'!T531</f>
        <v>95.6</v>
      </c>
      <c r="F517" s="1">
        <f>'Input Data'!F531</f>
        <v>10</v>
      </c>
      <c r="G517" s="1">
        <f>'Input Data'!G531</f>
        <v>12.5</v>
      </c>
      <c r="H517" s="1">
        <f>'Input Data'!H531</f>
        <v>0</v>
      </c>
      <c r="I517" s="1">
        <f>'Input Data'!I531</f>
        <v>0</v>
      </c>
      <c r="J517" s="1">
        <f t="shared" si="14"/>
        <v>118.1</v>
      </c>
      <c r="K517" s="6">
        <f>J517*'Input Data'!AF531</f>
        <v>5.9050000000000002</v>
      </c>
      <c r="L517" s="6">
        <f>J517*'Input Data'!AG531</f>
        <v>0</v>
      </c>
      <c r="M517" s="6">
        <f t="shared" si="15"/>
        <v>124.005</v>
      </c>
    </row>
    <row r="518" spans="1:13" x14ac:dyDescent="0.2">
      <c r="A518" s="1" t="str">
        <f>'Input Data'!B532</f>
        <v>WINNIPEG</v>
      </c>
      <c r="B518" s="1" t="str">
        <f>'Input Data'!AH532</f>
        <v>922 DUGALD RD</v>
      </c>
      <c r="C518" s="1" t="str">
        <f>'Input Data'!C532</f>
        <v>MB</v>
      </c>
      <c r="D518" s="1" t="str">
        <f>'Input Data'!D532</f>
        <v>MID</v>
      </c>
      <c r="E518" s="1">
        <f>'Input Data'!T532</f>
        <v>88.8</v>
      </c>
      <c r="F518" s="1">
        <f>'Input Data'!F532</f>
        <v>10</v>
      </c>
      <c r="G518" s="1">
        <f>'Input Data'!G532</f>
        <v>12.5</v>
      </c>
      <c r="H518" s="1">
        <f>'Input Data'!H532</f>
        <v>0</v>
      </c>
      <c r="I518" s="1">
        <f>'Input Data'!I532</f>
        <v>0</v>
      </c>
      <c r="J518" s="1">
        <f t="shared" si="14"/>
        <v>111.3</v>
      </c>
      <c r="K518" s="6">
        <f>J518*'Input Data'!AF532</f>
        <v>5.5650000000000004</v>
      </c>
      <c r="L518" s="6">
        <f>J518*'Input Data'!AG532</f>
        <v>0</v>
      </c>
      <c r="M518" s="6">
        <f t="shared" si="15"/>
        <v>116.86499999999999</v>
      </c>
    </row>
    <row r="519" spans="1:13" x14ac:dyDescent="0.2">
      <c r="A519" s="1" t="str">
        <f>'Input Data'!B533</f>
        <v>WINNIPEG</v>
      </c>
      <c r="B519" s="1" t="str">
        <f>'Input Data'!AH533</f>
        <v>922 DUGALD RD</v>
      </c>
      <c r="C519" s="1" t="str">
        <f>'Input Data'!C533</f>
        <v>MB</v>
      </c>
      <c r="D519" s="1" t="str">
        <f>'Input Data'!D533</f>
        <v>PREM DYED</v>
      </c>
      <c r="E519" s="1">
        <f>'Input Data'!T533</f>
        <v>115.6</v>
      </c>
      <c r="F519" s="1">
        <f>'Input Data'!F533</f>
        <v>10</v>
      </c>
      <c r="G519" s="1">
        <f>'Input Data'!G533</f>
        <v>2.7</v>
      </c>
      <c r="H519" s="1">
        <f>'Input Data'!H533</f>
        <v>0</v>
      </c>
      <c r="I519" s="1">
        <f>'Input Data'!I533</f>
        <v>0</v>
      </c>
      <c r="J519" s="1">
        <f t="shared" si="14"/>
        <v>128.29999999999998</v>
      </c>
      <c r="K519" s="6">
        <f>J519*'Input Data'!AF533</f>
        <v>6.4149999999999991</v>
      </c>
      <c r="L519" s="6">
        <f>J519*'Input Data'!AG533</f>
        <v>0</v>
      </c>
      <c r="M519" s="6">
        <f t="shared" si="15"/>
        <v>134.71499999999997</v>
      </c>
    </row>
    <row r="520" spans="1:13" x14ac:dyDescent="0.2">
      <c r="A520" s="1" t="str">
        <f>'Input Data'!B534</f>
        <v>WINNIPEG</v>
      </c>
      <c r="B520" s="1" t="str">
        <f>'Input Data'!AH534</f>
        <v>922 DUGALD RD</v>
      </c>
      <c r="C520" s="1" t="str">
        <f>'Input Data'!C534</f>
        <v>MB</v>
      </c>
      <c r="D520" s="1" t="str">
        <f>'Input Data'!D534</f>
        <v>PREMIUM</v>
      </c>
      <c r="E520" s="1">
        <f>'Input Data'!T534</f>
        <v>115.6</v>
      </c>
      <c r="F520" s="1">
        <f>'Input Data'!F534</f>
        <v>10</v>
      </c>
      <c r="G520" s="1">
        <f>'Input Data'!G534</f>
        <v>12.5</v>
      </c>
      <c r="H520" s="1">
        <f>'Input Data'!H534</f>
        <v>0</v>
      </c>
      <c r="I520" s="1">
        <f>'Input Data'!I534</f>
        <v>0</v>
      </c>
      <c r="J520" s="1">
        <f t="shared" si="14"/>
        <v>138.1</v>
      </c>
      <c r="K520" s="6">
        <f>J520*'Input Data'!AF534</f>
        <v>6.9050000000000002</v>
      </c>
      <c r="L520" s="6">
        <f>J520*'Input Data'!AG534</f>
        <v>0</v>
      </c>
      <c r="M520" s="6">
        <f t="shared" si="15"/>
        <v>145.005</v>
      </c>
    </row>
    <row r="521" spans="1:13" x14ac:dyDescent="0.2">
      <c r="A521" s="1" t="str">
        <f>'Input Data'!B535</f>
        <v>WINNIPEG</v>
      </c>
      <c r="B521" s="1" t="str">
        <f>'Input Data'!AH535</f>
        <v>922 DUGALD RD</v>
      </c>
      <c r="C521" s="1" t="str">
        <f>'Input Data'!C535</f>
        <v>MB</v>
      </c>
      <c r="D521" s="1" t="str">
        <f>'Input Data'!D535</f>
        <v>REGULAR</v>
      </c>
      <c r="E521" s="1">
        <f>'Input Data'!T535</f>
        <v>91.6</v>
      </c>
      <c r="F521" s="1">
        <f>'Input Data'!F535</f>
        <v>10</v>
      </c>
      <c r="G521" s="1">
        <f>'Input Data'!G535</f>
        <v>12.5</v>
      </c>
      <c r="H521" s="1">
        <f>'Input Data'!H535</f>
        <v>0</v>
      </c>
      <c r="I521" s="1">
        <f>'Input Data'!I535</f>
        <v>0</v>
      </c>
      <c r="J521" s="1">
        <f t="shared" si="14"/>
        <v>114.1</v>
      </c>
      <c r="K521" s="6">
        <f>J521*'Input Data'!AF535</f>
        <v>5.7050000000000001</v>
      </c>
      <c r="L521" s="6">
        <f>J521*'Input Data'!AG535</f>
        <v>0</v>
      </c>
      <c r="M521" s="6">
        <f t="shared" si="15"/>
        <v>119.80499999999999</v>
      </c>
    </row>
    <row r="522" spans="1:13" x14ac:dyDescent="0.2">
      <c r="A522" s="1" t="str">
        <f>'Input Data'!B536</f>
        <v>WINNIPEG</v>
      </c>
      <c r="B522" s="1" t="str">
        <f>'Input Data'!AH536</f>
        <v>922 DUGALD RD</v>
      </c>
      <c r="C522" s="1" t="str">
        <f>'Input Data'!C536</f>
        <v>MB</v>
      </c>
      <c r="D522" s="1" t="str">
        <f>'Input Data'!D536</f>
        <v>UNBRAND DEF</v>
      </c>
      <c r="E522" s="1">
        <f>'Input Data'!T536</f>
        <v>105.2</v>
      </c>
      <c r="F522" s="1">
        <f>'Input Data'!F536</f>
        <v>0</v>
      </c>
      <c r="G522" s="1">
        <f>'Input Data'!G536</f>
        <v>0</v>
      </c>
      <c r="H522" s="1">
        <f>'Input Data'!H536</f>
        <v>0</v>
      </c>
      <c r="I522" s="1">
        <f>'Input Data'!I536</f>
        <v>0</v>
      </c>
      <c r="J522" s="1">
        <f t="shared" si="14"/>
        <v>105.2</v>
      </c>
      <c r="K522" s="6">
        <f>J522*'Input Data'!AF536</f>
        <v>13.676</v>
      </c>
      <c r="L522" s="6">
        <f>J522*'Input Data'!AG536</f>
        <v>0</v>
      </c>
      <c r="M522" s="6">
        <f t="shared" si="15"/>
        <v>118.876</v>
      </c>
    </row>
    <row r="523" spans="1:13" x14ac:dyDescent="0.2">
      <c r="A523" s="1" t="str">
        <f>'Input Data'!B537</f>
        <v>AFTON STATION</v>
      </c>
      <c r="B523" s="1" t="str">
        <f>'Input Data'!AH537</f>
        <v>86 BAYSIDE ROAD</v>
      </c>
      <c r="C523" s="1" t="str">
        <f>'Input Data'!C537</f>
        <v>NS</v>
      </c>
      <c r="D523" s="1" t="str">
        <f>'Input Data'!D537</f>
        <v>DIESEL LS</v>
      </c>
      <c r="E523" s="1">
        <f>'Input Data'!T537</f>
        <v>104.3</v>
      </c>
      <c r="F523" s="1">
        <f>'Input Data'!F537</f>
        <v>4</v>
      </c>
      <c r="G523" s="1">
        <f>'Input Data'!G537</f>
        <v>15.4</v>
      </c>
      <c r="H523" s="1">
        <f>'Input Data'!H537</f>
        <v>0</v>
      </c>
      <c r="I523" s="1">
        <f>'Input Data'!I537</f>
        <v>0</v>
      </c>
      <c r="J523" s="1">
        <f t="shared" si="14"/>
        <v>123.7</v>
      </c>
      <c r="K523" s="6">
        <f>J523*'Input Data'!AF537</f>
        <v>18.555</v>
      </c>
      <c r="L523" s="6">
        <f>J523*'Input Data'!AG537</f>
        <v>0</v>
      </c>
      <c r="M523" s="6">
        <f t="shared" si="15"/>
        <v>142.255</v>
      </c>
    </row>
    <row r="524" spans="1:13" x14ac:dyDescent="0.2">
      <c r="A524" s="1" t="str">
        <f>'Input Data'!B538</f>
        <v>AFTON STATION</v>
      </c>
      <c r="B524" s="1" t="str">
        <f>'Input Data'!AH538</f>
        <v>86 BAYSIDE ROAD</v>
      </c>
      <c r="C524" s="1" t="str">
        <f>'Input Data'!C538</f>
        <v>NS</v>
      </c>
      <c r="D524" s="1" t="str">
        <f>'Input Data'!D538</f>
        <v>UNBRAND DEF</v>
      </c>
      <c r="E524" s="1">
        <f>'Input Data'!T538</f>
        <v>99.1</v>
      </c>
      <c r="F524" s="1">
        <f>'Input Data'!F538</f>
        <v>0</v>
      </c>
      <c r="G524" s="1">
        <f>'Input Data'!G538</f>
        <v>0</v>
      </c>
      <c r="H524" s="1">
        <f>'Input Data'!H538</f>
        <v>0</v>
      </c>
      <c r="I524" s="1">
        <f>'Input Data'!I538</f>
        <v>0</v>
      </c>
      <c r="J524" s="1">
        <f t="shared" si="14"/>
        <v>99.1</v>
      </c>
      <c r="K524" s="6">
        <f>J524*'Input Data'!AF538</f>
        <v>14.864999999999998</v>
      </c>
      <c r="L524" s="6">
        <f>J524*'Input Data'!AG538</f>
        <v>0</v>
      </c>
      <c r="M524" s="6">
        <f t="shared" si="15"/>
        <v>113.96499999999999</v>
      </c>
    </row>
    <row r="525" spans="1:13" x14ac:dyDescent="0.2">
      <c r="A525" s="1" t="str">
        <f>'Input Data'!B539</f>
        <v>BAINSVILLE</v>
      </c>
      <c r="B525" s="1" t="str">
        <f>'Input Data'!AH539</f>
        <v>6115 4TH LINE ROAD</v>
      </c>
      <c r="C525" s="1" t="str">
        <f>'Input Data'!C539</f>
        <v>ON</v>
      </c>
      <c r="D525" s="1" t="str">
        <f>'Input Data'!D539</f>
        <v>D LS DYED</v>
      </c>
      <c r="E525" s="1">
        <f>'Input Data'!T539</f>
        <v>107</v>
      </c>
      <c r="F525" s="1">
        <f>'Input Data'!F539</f>
        <v>4</v>
      </c>
      <c r="G525" s="1">
        <f>'Input Data'!G539</f>
        <v>0</v>
      </c>
      <c r="H525" s="1">
        <f>'Input Data'!H539</f>
        <v>0</v>
      </c>
      <c r="I525" s="1">
        <f>'Input Data'!I539</f>
        <v>0</v>
      </c>
      <c r="J525" s="1">
        <f t="shared" si="14"/>
        <v>111</v>
      </c>
      <c r="K525" s="6">
        <f>J525*'Input Data'!AF539</f>
        <v>14.43</v>
      </c>
      <c r="L525" s="6">
        <f>J525*'Input Data'!AG539</f>
        <v>0</v>
      </c>
      <c r="M525" s="6">
        <f t="shared" si="15"/>
        <v>125.43</v>
      </c>
    </row>
    <row r="526" spans="1:13" x14ac:dyDescent="0.2">
      <c r="A526" s="1" t="str">
        <f>'Input Data'!B540</f>
        <v>BAINSVILLE</v>
      </c>
      <c r="B526" s="1" t="str">
        <f>'Input Data'!AH540</f>
        <v>6115 4TH LINE ROAD</v>
      </c>
      <c r="C526" s="1" t="str">
        <f>'Input Data'!C540</f>
        <v>ON</v>
      </c>
      <c r="D526" s="1" t="str">
        <f>'Input Data'!D540</f>
        <v>DIESEL LS</v>
      </c>
      <c r="E526" s="1">
        <f>'Input Data'!T540</f>
        <v>107</v>
      </c>
      <c r="F526" s="1">
        <f>'Input Data'!F540</f>
        <v>4</v>
      </c>
      <c r="G526" s="1">
        <f>'Input Data'!G540</f>
        <v>9</v>
      </c>
      <c r="H526" s="1">
        <f>'Input Data'!H540</f>
        <v>0</v>
      </c>
      <c r="I526" s="1">
        <f>'Input Data'!I540</f>
        <v>0</v>
      </c>
      <c r="J526" s="1">
        <f t="shared" si="14"/>
        <v>120</v>
      </c>
      <c r="K526" s="6">
        <f>J526*'Input Data'!AF540</f>
        <v>15.600000000000001</v>
      </c>
      <c r="L526" s="6">
        <f>J526*'Input Data'!AG540</f>
        <v>0</v>
      </c>
      <c r="M526" s="6">
        <f t="shared" si="15"/>
        <v>135.6</v>
      </c>
    </row>
    <row r="527" spans="1:13" x14ac:dyDescent="0.2">
      <c r="A527" s="1" t="str">
        <f>'Input Data'!B541</f>
        <v>BAINSVILLE</v>
      </c>
      <c r="B527" s="1" t="str">
        <f>'Input Data'!AH541</f>
        <v>6115 4TH LINE ROAD</v>
      </c>
      <c r="C527" s="1" t="str">
        <f>'Input Data'!C541</f>
        <v>ON</v>
      </c>
      <c r="D527" s="1" t="str">
        <f>'Input Data'!D541</f>
        <v>UNBRAND DEF</v>
      </c>
      <c r="E527" s="1">
        <f>'Input Data'!T541</f>
        <v>122.9</v>
      </c>
      <c r="F527" s="1">
        <f>'Input Data'!F541</f>
        <v>0</v>
      </c>
      <c r="G527" s="1">
        <f>'Input Data'!G541</f>
        <v>0</v>
      </c>
      <c r="H527" s="1">
        <f>'Input Data'!H541</f>
        <v>0</v>
      </c>
      <c r="I527" s="1">
        <f>'Input Data'!I541</f>
        <v>0</v>
      </c>
      <c r="J527" s="1">
        <f t="shared" ref="J527:J590" si="16">SUM(E527:I527)</f>
        <v>122.9</v>
      </c>
      <c r="K527" s="6">
        <f>J527*'Input Data'!AF541</f>
        <v>15.977000000000002</v>
      </c>
      <c r="L527" s="6">
        <f>J527*'Input Data'!AG541</f>
        <v>0</v>
      </c>
      <c r="M527" s="6">
        <f t="shared" ref="M527:M590" si="17">SUM(J527:L527)</f>
        <v>138.87700000000001</v>
      </c>
    </row>
    <row r="528" spans="1:13" x14ac:dyDescent="0.2">
      <c r="A528" s="1" t="str">
        <f>'Input Data'!B542</f>
        <v>BELLEVILLE</v>
      </c>
      <c r="B528" s="1" t="str">
        <f>'Input Data'!AH542</f>
        <v>902 Wallbridge Loyalist Road</v>
      </c>
      <c r="C528" s="1" t="str">
        <f>'Input Data'!C542</f>
        <v>ON</v>
      </c>
      <c r="D528" s="1" t="str">
        <f>'Input Data'!D542</f>
        <v>D LS DYED</v>
      </c>
      <c r="E528" s="1">
        <f>'Input Data'!T542</f>
        <v>107.1</v>
      </c>
      <c r="F528" s="1">
        <f>'Input Data'!F542</f>
        <v>4</v>
      </c>
      <c r="G528" s="1">
        <f>'Input Data'!G542</f>
        <v>0</v>
      </c>
      <c r="H528" s="1">
        <f>'Input Data'!H542</f>
        <v>0</v>
      </c>
      <c r="I528" s="1">
        <f>'Input Data'!I542</f>
        <v>0</v>
      </c>
      <c r="J528" s="1">
        <f t="shared" si="16"/>
        <v>111.1</v>
      </c>
      <c r="K528" s="6">
        <f>J528*'Input Data'!AF542</f>
        <v>14.443</v>
      </c>
      <c r="L528" s="6">
        <f>J528*'Input Data'!AG542</f>
        <v>0</v>
      </c>
      <c r="M528" s="6">
        <f t="shared" si="17"/>
        <v>125.54299999999999</v>
      </c>
    </row>
    <row r="529" spans="1:13" x14ac:dyDescent="0.2">
      <c r="A529" s="1" t="str">
        <f>'Input Data'!B543</f>
        <v>BELLEVILLE</v>
      </c>
      <c r="B529" s="1" t="str">
        <f>'Input Data'!AH543</f>
        <v>902 Wallbridge Loyalist Road</v>
      </c>
      <c r="C529" s="1" t="str">
        <f>'Input Data'!C543</f>
        <v>ON</v>
      </c>
      <c r="D529" s="1" t="str">
        <f>'Input Data'!D543</f>
        <v>DIESEL LS</v>
      </c>
      <c r="E529" s="1">
        <f>'Input Data'!T543</f>
        <v>107.1</v>
      </c>
      <c r="F529" s="1">
        <f>'Input Data'!F543</f>
        <v>4</v>
      </c>
      <c r="G529" s="1">
        <f>'Input Data'!G543</f>
        <v>9</v>
      </c>
      <c r="H529" s="1">
        <f>'Input Data'!H543</f>
        <v>0</v>
      </c>
      <c r="I529" s="1">
        <f>'Input Data'!I543</f>
        <v>0</v>
      </c>
      <c r="J529" s="1">
        <f t="shared" si="16"/>
        <v>120.1</v>
      </c>
      <c r="K529" s="6">
        <f>J529*'Input Data'!AF543</f>
        <v>15.613</v>
      </c>
      <c r="L529" s="6">
        <f>J529*'Input Data'!AG543</f>
        <v>0</v>
      </c>
      <c r="M529" s="6">
        <f t="shared" si="17"/>
        <v>135.71299999999999</v>
      </c>
    </row>
    <row r="530" spans="1:13" x14ac:dyDescent="0.2">
      <c r="A530" s="1" t="str">
        <f>'Input Data'!B544</f>
        <v>BELLEVILLE</v>
      </c>
      <c r="B530" s="1" t="str">
        <f>'Input Data'!AH544</f>
        <v>902 Wallbridge Loyalist Road</v>
      </c>
      <c r="C530" s="1" t="str">
        <f>'Input Data'!C544</f>
        <v>ON</v>
      </c>
      <c r="D530" s="1" t="str">
        <f>'Input Data'!D544</f>
        <v>UNBRAND DEF</v>
      </c>
      <c r="E530" s="1">
        <f>'Input Data'!T544</f>
        <v>106.5</v>
      </c>
      <c r="F530" s="1">
        <f>'Input Data'!F544</f>
        <v>0</v>
      </c>
      <c r="G530" s="1">
        <f>'Input Data'!G544</f>
        <v>0</v>
      </c>
      <c r="H530" s="1">
        <f>'Input Data'!H544</f>
        <v>0</v>
      </c>
      <c r="I530" s="1">
        <f>'Input Data'!I544</f>
        <v>0</v>
      </c>
      <c r="J530" s="1">
        <f t="shared" si="16"/>
        <v>106.5</v>
      </c>
      <c r="K530" s="6">
        <f>J530*'Input Data'!AF544</f>
        <v>13.845000000000001</v>
      </c>
      <c r="L530" s="6">
        <f>J530*'Input Data'!AG544</f>
        <v>0</v>
      </c>
      <c r="M530" s="6">
        <f t="shared" si="17"/>
        <v>120.345</v>
      </c>
    </row>
    <row r="531" spans="1:13" x14ac:dyDescent="0.2">
      <c r="A531" s="1" t="str">
        <f>'Input Data'!B545</f>
        <v>BELMONT</v>
      </c>
      <c r="B531" s="1" t="str">
        <f>'Input Data'!AH545</f>
        <v xml:space="preserve">HWY 401 &amp; 74 </v>
      </c>
      <c r="C531" s="1" t="str">
        <f>'Input Data'!C545</f>
        <v>ON</v>
      </c>
      <c r="D531" s="1" t="str">
        <f>'Input Data'!D545</f>
        <v>D LS DYED</v>
      </c>
      <c r="E531" s="1">
        <f>'Input Data'!T545</f>
        <v>99</v>
      </c>
      <c r="F531" s="1">
        <f>'Input Data'!F545</f>
        <v>4</v>
      </c>
      <c r="G531" s="1">
        <f>'Input Data'!G545</f>
        <v>0</v>
      </c>
      <c r="H531" s="1">
        <f>'Input Data'!H545</f>
        <v>0</v>
      </c>
      <c r="I531" s="1">
        <f>'Input Data'!I545</f>
        <v>0</v>
      </c>
      <c r="J531" s="1">
        <f t="shared" si="16"/>
        <v>103</v>
      </c>
      <c r="K531" s="6">
        <f>J531*'Input Data'!AF545</f>
        <v>13.39</v>
      </c>
      <c r="L531" s="6">
        <f>J531*'Input Data'!AG545</f>
        <v>0</v>
      </c>
      <c r="M531" s="6">
        <f t="shared" si="17"/>
        <v>116.39</v>
      </c>
    </row>
    <row r="532" spans="1:13" x14ac:dyDescent="0.2">
      <c r="A532" s="1" t="str">
        <f>'Input Data'!B546</f>
        <v>BELMONT</v>
      </c>
      <c r="B532" s="1" t="str">
        <f>'Input Data'!AH546</f>
        <v xml:space="preserve">HWY 401 &amp; 74 </v>
      </c>
      <c r="C532" s="1" t="str">
        <f>'Input Data'!C546</f>
        <v>ON</v>
      </c>
      <c r="D532" s="1" t="str">
        <f>'Input Data'!D546</f>
        <v>DIESEL LS</v>
      </c>
      <c r="E532" s="1">
        <f>'Input Data'!T546</f>
        <v>99</v>
      </c>
      <c r="F532" s="1">
        <f>'Input Data'!F546</f>
        <v>4</v>
      </c>
      <c r="G532" s="1">
        <f>'Input Data'!G546</f>
        <v>9</v>
      </c>
      <c r="H532" s="1">
        <f>'Input Data'!H546</f>
        <v>0</v>
      </c>
      <c r="I532" s="1">
        <f>'Input Data'!I546</f>
        <v>0</v>
      </c>
      <c r="J532" s="1">
        <f t="shared" si="16"/>
        <v>112</v>
      </c>
      <c r="K532" s="6">
        <f>J532*'Input Data'!AF546</f>
        <v>14.56</v>
      </c>
      <c r="L532" s="6">
        <f>J532*'Input Data'!AG546</f>
        <v>0</v>
      </c>
      <c r="M532" s="6">
        <f t="shared" si="17"/>
        <v>126.56</v>
      </c>
    </row>
    <row r="533" spans="1:13" x14ac:dyDescent="0.2">
      <c r="A533" s="1" t="str">
        <f>'Input Data'!B547</f>
        <v>BELMONT</v>
      </c>
      <c r="B533" s="1" t="str">
        <f>'Input Data'!AH547</f>
        <v xml:space="preserve">HWY 401 &amp; 74 </v>
      </c>
      <c r="C533" s="1" t="str">
        <f>'Input Data'!C547</f>
        <v>ON</v>
      </c>
      <c r="D533" s="1" t="str">
        <f>'Input Data'!D547</f>
        <v>ETH MID</v>
      </c>
      <c r="E533" s="1">
        <f>'Input Data'!T547</f>
        <v>91.4</v>
      </c>
      <c r="F533" s="1">
        <f>'Input Data'!F547</f>
        <v>10</v>
      </c>
      <c r="G533" s="1">
        <f>'Input Data'!G547</f>
        <v>9</v>
      </c>
      <c r="H533" s="1">
        <f>'Input Data'!H547</f>
        <v>0</v>
      </c>
      <c r="I533" s="1">
        <f>'Input Data'!I547</f>
        <v>0</v>
      </c>
      <c r="J533" s="1">
        <f t="shared" si="16"/>
        <v>110.4</v>
      </c>
      <c r="K533" s="6">
        <f>J533*'Input Data'!AF547</f>
        <v>14.352000000000002</v>
      </c>
      <c r="L533" s="6">
        <f>J533*'Input Data'!AG547</f>
        <v>0</v>
      </c>
      <c r="M533" s="6">
        <f t="shared" si="17"/>
        <v>124.75200000000001</v>
      </c>
    </row>
    <row r="534" spans="1:13" x14ac:dyDescent="0.2">
      <c r="A534" s="1" t="str">
        <f>'Input Data'!B548</f>
        <v>BELMONT</v>
      </c>
      <c r="B534" s="1" t="str">
        <f>'Input Data'!AH548</f>
        <v xml:space="preserve">HWY 401 &amp; 74 </v>
      </c>
      <c r="C534" s="1" t="str">
        <f>'Input Data'!C548</f>
        <v>ON</v>
      </c>
      <c r="D534" s="1" t="str">
        <f>'Input Data'!D548</f>
        <v>ETHANOL REG</v>
      </c>
      <c r="E534" s="1">
        <f>'Input Data'!T548</f>
        <v>86.9</v>
      </c>
      <c r="F534" s="1">
        <f>'Input Data'!F548</f>
        <v>10</v>
      </c>
      <c r="G534" s="1">
        <f>'Input Data'!G548</f>
        <v>9</v>
      </c>
      <c r="H534" s="1">
        <f>'Input Data'!H548</f>
        <v>0</v>
      </c>
      <c r="I534" s="1">
        <f>'Input Data'!I548</f>
        <v>0</v>
      </c>
      <c r="J534" s="1">
        <f t="shared" si="16"/>
        <v>105.9</v>
      </c>
      <c r="K534" s="6">
        <f>J534*'Input Data'!AF548</f>
        <v>13.767000000000001</v>
      </c>
      <c r="L534" s="6">
        <f>J534*'Input Data'!AG548</f>
        <v>0</v>
      </c>
      <c r="M534" s="6">
        <f t="shared" si="17"/>
        <v>119.667</v>
      </c>
    </row>
    <row r="535" spans="1:13" x14ac:dyDescent="0.2">
      <c r="A535" s="1" t="str">
        <f>'Input Data'!B549</f>
        <v>BELMONT</v>
      </c>
      <c r="B535" s="1" t="str">
        <f>'Input Data'!AH549</f>
        <v xml:space="preserve">HWY 401 &amp; 74 </v>
      </c>
      <c r="C535" s="1" t="str">
        <f>'Input Data'!C549</f>
        <v>ON</v>
      </c>
      <c r="D535" s="1" t="str">
        <f>'Input Data'!D549</f>
        <v>MID</v>
      </c>
      <c r="E535" s="1">
        <f>'Input Data'!T549</f>
        <v>81.900000000000006</v>
      </c>
      <c r="F535" s="1">
        <f>'Input Data'!F549</f>
        <v>10</v>
      </c>
      <c r="G535" s="1">
        <f>'Input Data'!G549</f>
        <v>9</v>
      </c>
      <c r="H535" s="1">
        <f>'Input Data'!H549</f>
        <v>0</v>
      </c>
      <c r="I535" s="1">
        <f>'Input Data'!I549</f>
        <v>0</v>
      </c>
      <c r="J535" s="1">
        <f t="shared" si="16"/>
        <v>100.9</v>
      </c>
      <c r="K535" s="6">
        <f>J535*'Input Data'!AF549</f>
        <v>13.117000000000001</v>
      </c>
      <c r="L535" s="6">
        <f>J535*'Input Data'!AG549</f>
        <v>0</v>
      </c>
      <c r="M535" s="6">
        <f t="shared" si="17"/>
        <v>114.01700000000001</v>
      </c>
    </row>
    <row r="536" spans="1:13" x14ac:dyDescent="0.2">
      <c r="A536" s="1" t="str">
        <f>'Input Data'!B550</f>
        <v>BELMONT</v>
      </c>
      <c r="B536" s="1" t="str">
        <f>'Input Data'!AH550</f>
        <v xml:space="preserve">HWY 401 &amp; 74 </v>
      </c>
      <c r="C536" s="1" t="str">
        <f>'Input Data'!C550</f>
        <v>ON</v>
      </c>
      <c r="D536" s="1" t="str">
        <f>'Input Data'!D550</f>
        <v>PREMIUM</v>
      </c>
      <c r="E536" s="1">
        <f>'Input Data'!T550</f>
        <v>140.30000000000001</v>
      </c>
      <c r="F536" s="1">
        <f>'Input Data'!F550</f>
        <v>10</v>
      </c>
      <c r="G536" s="1">
        <f>'Input Data'!G550</f>
        <v>9</v>
      </c>
      <c r="H536" s="1">
        <f>'Input Data'!H550</f>
        <v>0</v>
      </c>
      <c r="I536" s="1">
        <f>'Input Data'!I550</f>
        <v>0</v>
      </c>
      <c r="J536" s="1">
        <f t="shared" si="16"/>
        <v>159.30000000000001</v>
      </c>
      <c r="K536" s="6">
        <f>J536*'Input Data'!AF550</f>
        <v>20.709000000000003</v>
      </c>
      <c r="L536" s="6">
        <f>J536*'Input Data'!AG550</f>
        <v>0</v>
      </c>
      <c r="M536" s="6">
        <f t="shared" si="17"/>
        <v>180.00900000000001</v>
      </c>
    </row>
    <row r="537" spans="1:13" x14ac:dyDescent="0.2">
      <c r="A537" s="1" t="str">
        <f>'Input Data'!B551</f>
        <v>BELMONT</v>
      </c>
      <c r="B537" s="1" t="str">
        <f>'Input Data'!AH551</f>
        <v xml:space="preserve">HWY 401 &amp; 74 </v>
      </c>
      <c r="C537" s="1" t="str">
        <f>'Input Data'!C551</f>
        <v>ON</v>
      </c>
      <c r="D537" s="1" t="str">
        <f>'Input Data'!D551</f>
        <v>REGULAR</v>
      </c>
      <c r="E537" s="1">
        <f>'Input Data'!T551</f>
        <v>68.400000000000006</v>
      </c>
      <c r="F537" s="1">
        <f>'Input Data'!F551</f>
        <v>10</v>
      </c>
      <c r="G537" s="1">
        <f>'Input Data'!G551</f>
        <v>9</v>
      </c>
      <c r="H537" s="1">
        <f>'Input Data'!H551</f>
        <v>0</v>
      </c>
      <c r="I537" s="1">
        <f>'Input Data'!I551</f>
        <v>0</v>
      </c>
      <c r="J537" s="1">
        <f t="shared" si="16"/>
        <v>87.4</v>
      </c>
      <c r="K537" s="6">
        <f>J537*'Input Data'!AF551</f>
        <v>11.362000000000002</v>
      </c>
      <c r="L537" s="6">
        <f>J537*'Input Data'!AG551</f>
        <v>0</v>
      </c>
      <c r="M537" s="6">
        <f t="shared" si="17"/>
        <v>98.762</v>
      </c>
    </row>
    <row r="538" spans="1:13" x14ac:dyDescent="0.2">
      <c r="A538" s="1" t="str">
        <f>'Input Data'!B552</f>
        <v>BELMONT</v>
      </c>
      <c r="B538" s="1" t="str">
        <f>'Input Data'!AH552</f>
        <v xml:space="preserve">HWY 401 &amp; 74 </v>
      </c>
      <c r="C538" s="1" t="str">
        <f>'Input Data'!C552</f>
        <v>ON</v>
      </c>
      <c r="D538" s="1" t="str">
        <f>'Input Data'!D552</f>
        <v>UNBRAND DEF</v>
      </c>
      <c r="E538" s="1">
        <f>'Input Data'!T552</f>
        <v>118.5</v>
      </c>
      <c r="F538" s="1">
        <f>'Input Data'!F552</f>
        <v>0</v>
      </c>
      <c r="G538" s="1">
        <f>'Input Data'!G552</f>
        <v>0</v>
      </c>
      <c r="H538" s="1">
        <f>'Input Data'!H552</f>
        <v>0</v>
      </c>
      <c r="I538" s="1">
        <f>'Input Data'!I552</f>
        <v>0</v>
      </c>
      <c r="J538" s="1">
        <f t="shared" si="16"/>
        <v>118.5</v>
      </c>
      <c r="K538" s="6">
        <f>J538*'Input Data'!AF552</f>
        <v>15.405000000000001</v>
      </c>
      <c r="L538" s="6">
        <f>J538*'Input Data'!AG552</f>
        <v>0</v>
      </c>
      <c r="M538" s="6">
        <f t="shared" si="17"/>
        <v>133.905</v>
      </c>
    </row>
    <row r="539" spans="1:13" x14ac:dyDescent="0.2">
      <c r="A539" s="1" t="str">
        <f>'Input Data'!B553</f>
        <v>BRADFORD</v>
      </c>
      <c r="B539" s="1" t="str">
        <f>'Input Data'!AH553</f>
        <v>1-3479 SIMCOE COUNTY ROAD 88</v>
      </c>
      <c r="C539" s="1" t="str">
        <f>'Input Data'!C553</f>
        <v>ON</v>
      </c>
      <c r="D539" s="1" t="str">
        <f>'Input Data'!D553</f>
        <v>D LS DYED</v>
      </c>
      <c r="E539" s="1">
        <f>'Input Data'!T553</f>
        <v>100.9</v>
      </c>
      <c r="F539" s="1">
        <f>'Input Data'!F553</f>
        <v>4</v>
      </c>
      <c r="G539" s="1">
        <f>'Input Data'!G553</f>
        <v>0</v>
      </c>
      <c r="H539" s="1">
        <f>'Input Data'!H553</f>
        <v>0</v>
      </c>
      <c r="I539" s="1">
        <f>'Input Data'!I553</f>
        <v>0</v>
      </c>
      <c r="J539" s="1">
        <f t="shared" si="16"/>
        <v>104.9</v>
      </c>
      <c r="K539" s="6">
        <f>J539*'Input Data'!AF553</f>
        <v>13.637</v>
      </c>
      <c r="L539" s="6">
        <f>J539*'Input Data'!AG553</f>
        <v>0</v>
      </c>
      <c r="M539" s="6">
        <f t="shared" si="17"/>
        <v>118.53700000000001</v>
      </c>
    </row>
    <row r="540" spans="1:13" x14ac:dyDescent="0.2">
      <c r="A540" s="1" t="str">
        <f>'Input Data'!B554</f>
        <v>BRADFORD</v>
      </c>
      <c r="B540" s="1" t="str">
        <f>'Input Data'!AH554</f>
        <v>1-3479 SIMCOE COUNTY ROAD 88</v>
      </c>
      <c r="C540" s="1" t="str">
        <f>'Input Data'!C554</f>
        <v>ON</v>
      </c>
      <c r="D540" s="1" t="str">
        <f>'Input Data'!D554</f>
        <v>DIESEL LS</v>
      </c>
      <c r="E540" s="1">
        <f>'Input Data'!T554</f>
        <v>100.9</v>
      </c>
      <c r="F540" s="1">
        <f>'Input Data'!F554</f>
        <v>4</v>
      </c>
      <c r="G540" s="1">
        <f>'Input Data'!G554</f>
        <v>9</v>
      </c>
      <c r="H540" s="1">
        <f>'Input Data'!H554</f>
        <v>0</v>
      </c>
      <c r="I540" s="1">
        <f>'Input Data'!I554</f>
        <v>0</v>
      </c>
      <c r="J540" s="1">
        <f t="shared" si="16"/>
        <v>113.9</v>
      </c>
      <c r="K540" s="6">
        <f>J540*'Input Data'!AF554</f>
        <v>14.807</v>
      </c>
      <c r="L540" s="6">
        <f>J540*'Input Data'!AG554</f>
        <v>0</v>
      </c>
      <c r="M540" s="6">
        <f t="shared" si="17"/>
        <v>128.70699999999999</v>
      </c>
    </row>
    <row r="541" spans="1:13" x14ac:dyDescent="0.2">
      <c r="A541" s="1" t="str">
        <f>'Input Data'!B555</f>
        <v>BRADFORD</v>
      </c>
      <c r="B541" s="1" t="str">
        <f>'Input Data'!AH555</f>
        <v>1-3479 SIMCOE COUNTY ROAD 88</v>
      </c>
      <c r="C541" s="1" t="str">
        <f>'Input Data'!C555</f>
        <v>ON</v>
      </c>
      <c r="D541" s="1" t="str">
        <f>'Input Data'!D555</f>
        <v>ETH MID</v>
      </c>
      <c r="E541" s="1">
        <f>'Input Data'!T555</f>
        <v>92.7</v>
      </c>
      <c r="F541" s="1">
        <f>'Input Data'!F555</f>
        <v>10</v>
      </c>
      <c r="G541" s="1">
        <f>'Input Data'!G555</f>
        <v>9</v>
      </c>
      <c r="H541" s="1">
        <f>'Input Data'!H555</f>
        <v>0</v>
      </c>
      <c r="I541" s="1">
        <f>'Input Data'!I555</f>
        <v>0</v>
      </c>
      <c r="J541" s="1">
        <f t="shared" si="16"/>
        <v>111.7</v>
      </c>
      <c r="K541" s="6">
        <f>J541*'Input Data'!AF555</f>
        <v>14.521000000000001</v>
      </c>
      <c r="L541" s="6">
        <f>J541*'Input Data'!AG555</f>
        <v>0</v>
      </c>
      <c r="M541" s="6">
        <f t="shared" si="17"/>
        <v>126.221</v>
      </c>
    </row>
    <row r="542" spans="1:13" x14ac:dyDescent="0.2">
      <c r="A542" s="1" t="str">
        <f>'Input Data'!B556</f>
        <v>BRADFORD</v>
      </c>
      <c r="B542" s="1" t="str">
        <f>'Input Data'!AH556</f>
        <v>1-3479 SIMCOE COUNTY ROAD 88</v>
      </c>
      <c r="C542" s="1" t="str">
        <f>'Input Data'!C556</f>
        <v>ON</v>
      </c>
      <c r="D542" s="1" t="str">
        <f>'Input Data'!D556</f>
        <v>ETHANOL REG</v>
      </c>
      <c r="E542" s="1">
        <f>'Input Data'!T556</f>
        <v>88.2</v>
      </c>
      <c r="F542" s="1">
        <f>'Input Data'!F556</f>
        <v>10</v>
      </c>
      <c r="G542" s="1">
        <f>'Input Data'!G556</f>
        <v>9</v>
      </c>
      <c r="H542" s="1">
        <f>'Input Data'!H556</f>
        <v>0</v>
      </c>
      <c r="I542" s="1">
        <f>'Input Data'!I556</f>
        <v>0</v>
      </c>
      <c r="J542" s="1">
        <f t="shared" si="16"/>
        <v>107.2</v>
      </c>
      <c r="K542" s="6">
        <f>J542*'Input Data'!AF556</f>
        <v>13.936000000000002</v>
      </c>
      <c r="L542" s="6">
        <f>J542*'Input Data'!AG556</f>
        <v>0</v>
      </c>
      <c r="M542" s="6">
        <f t="shared" si="17"/>
        <v>121.13600000000001</v>
      </c>
    </row>
    <row r="543" spans="1:13" x14ac:dyDescent="0.2">
      <c r="A543" s="1" t="str">
        <f>'Input Data'!B557</f>
        <v>BRADFORD</v>
      </c>
      <c r="B543" s="1" t="str">
        <f>'Input Data'!AH557</f>
        <v>1-3479 SIMCOE COUNTY ROAD 88</v>
      </c>
      <c r="C543" s="1" t="str">
        <f>'Input Data'!C557</f>
        <v>ON</v>
      </c>
      <c r="D543" s="1" t="str">
        <f>'Input Data'!D557</f>
        <v>PREMIUM</v>
      </c>
      <c r="E543" s="1">
        <f>'Input Data'!T557</f>
        <v>101.3</v>
      </c>
      <c r="F543" s="1">
        <f>'Input Data'!F557</f>
        <v>10</v>
      </c>
      <c r="G543" s="1">
        <f>'Input Data'!G557</f>
        <v>9</v>
      </c>
      <c r="H543" s="1">
        <f>'Input Data'!H557</f>
        <v>0</v>
      </c>
      <c r="I543" s="1">
        <f>'Input Data'!I557</f>
        <v>0</v>
      </c>
      <c r="J543" s="1">
        <f t="shared" si="16"/>
        <v>120.3</v>
      </c>
      <c r="K543" s="6">
        <f>J543*'Input Data'!AF557</f>
        <v>15.638999999999999</v>
      </c>
      <c r="L543" s="6">
        <f>J543*'Input Data'!AG557</f>
        <v>0</v>
      </c>
      <c r="M543" s="6">
        <f t="shared" si="17"/>
        <v>135.93899999999999</v>
      </c>
    </row>
    <row r="544" spans="1:13" x14ac:dyDescent="0.2">
      <c r="A544" s="1" t="str">
        <f>'Input Data'!B558</f>
        <v>BRADFORD</v>
      </c>
      <c r="B544" s="1" t="str">
        <f>'Input Data'!AH558</f>
        <v>1-3479 SIMCOE COUNTY ROAD 88</v>
      </c>
      <c r="C544" s="1" t="str">
        <f>'Input Data'!C558</f>
        <v>ON</v>
      </c>
      <c r="D544" s="1" t="str">
        <f>'Input Data'!D558</f>
        <v>UNBRAND DEF</v>
      </c>
      <c r="E544" s="1">
        <f>'Input Data'!T558</f>
        <v>118.5</v>
      </c>
      <c r="F544" s="1">
        <f>'Input Data'!F558</f>
        <v>0</v>
      </c>
      <c r="G544" s="1">
        <f>'Input Data'!G558</f>
        <v>0</v>
      </c>
      <c r="H544" s="1">
        <f>'Input Data'!H558</f>
        <v>0</v>
      </c>
      <c r="I544" s="1">
        <f>'Input Data'!I558</f>
        <v>0</v>
      </c>
      <c r="J544" s="1">
        <f t="shared" si="16"/>
        <v>118.5</v>
      </c>
      <c r="K544" s="6">
        <f>J544*'Input Data'!AF558</f>
        <v>15.405000000000001</v>
      </c>
      <c r="L544" s="6">
        <f>J544*'Input Data'!AG558</f>
        <v>0</v>
      </c>
      <c r="M544" s="6">
        <f t="shared" si="17"/>
        <v>133.905</v>
      </c>
    </row>
    <row r="545" spans="1:13" x14ac:dyDescent="0.2">
      <c r="A545" s="1" t="str">
        <f>'Input Data'!B559</f>
        <v>CARDINAL</v>
      </c>
      <c r="B545" s="1" t="str">
        <f>'Input Data'!AH559</f>
        <v>2085 SHANLY RD COUNTY RD 22</v>
      </c>
      <c r="C545" s="1" t="str">
        <f>'Input Data'!C559</f>
        <v>ON</v>
      </c>
      <c r="D545" s="1" t="str">
        <f>'Input Data'!D559</f>
        <v>D LS DYED</v>
      </c>
      <c r="E545" s="1">
        <f>'Input Data'!T559</f>
        <v>107.8</v>
      </c>
      <c r="F545" s="1">
        <f>'Input Data'!F559</f>
        <v>4</v>
      </c>
      <c r="G545" s="1">
        <f>'Input Data'!G559</f>
        <v>0</v>
      </c>
      <c r="H545" s="1">
        <f>'Input Data'!H559</f>
        <v>0</v>
      </c>
      <c r="I545" s="1">
        <f>'Input Data'!I559</f>
        <v>0</v>
      </c>
      <c r="J545" s="1">
        <f t="shared" si="16"/>
        <v>111.8</v>
      </c>
      <c r="K545" s="6">
        <f>J545*'Input Data'!AF559</f>
        <v>14.534000000000001</v>
      </c>
      <c r="L545" s="6">
        <f>J545*'Input Data'!AG559</f>
        <v>0</v>
      </c>
      <c r="M545" s="6">
        <f t="shared" si="17"/>
        <v>126.334</v>
      </c>
    </row>
    <row r="546" spans="1:13" x14ac:dyDescent="0.2">
      <c r="A546" s="1" t="str">
        <f>'Input Data'!B560</f>
        <v>CARDINAL</v>
      </c>
      <c r="B546" s="1" t="str">
        <f>'Input Data'!AH560</f>
        <v>2085 SHANLY RD COUNTY RD 22</v>
      </c>
      <c r="C546" s="1" t="str">
        <f>'Input Data'!C560</f>
        <v>ON</v>
      </c>
      <c r="D546" s="1" t="str">
        <f>'Input Data'!D560</f>
        <v>DIESEL LS</v>
      </c>
      <c r="E546" s="1">
        <f>'Input Data'!T560</f>
        <v>107.8</v>
      </c>
      <c r="F546" s="1">
        <f>'Input Data'!F560</f>
        <v>4</v>
      </c>
      <c r="G546" s="1">
        <f>'Input Data'!G560</f>
        <v>9</v>
      </c>
      <c r="H546" s="1">
        <f>'Input Data'!H560</f>
        <v>0</v>
      </c>
      <c r="I546" s="1">
        <f>'Input Data'!I560</f>
        <v>0</v>
      </c>
      <c r="J546" s="1">
        <f t="shared" si="16"/>
        <v>120.8</v>
      </c>
      <c r="K546" s="6">
        <f>J546*'Input Data'!AF560</f>
        <v>15.704000000000001</v>
      </c>
      <c r="L546" s="6">
        <f>J546*'Input Data'!AG560</f>
        <v>0</v>
      </c>
      <c r="M546" s="6">
        <f t="shared" si="17"/>
        <v>136.50399999999999</v>
      </c>
    </row>
    <row r="547" spans="1:13" x14ac:dyDescent="0.2">
      <c r="A547" s="1" t="str">
        <f>'Input Data'!B561</f>
        <v>CARDINAL</v>
      </c>
      <c r="B547" s="1" t="str">
        <f>'Input Data'!AH561</f>
        <v>2085 SHANLY RD COUNTY RD 22</v>
      </c>
      <c r="C547" s="1" t="str">
        <f>'Input Data'!C561</f>
        <v>ON</v>
      </c>
      <c r="D547" s="1" t="str">
        <f>'Input Data'!D561</f>
        <v>UNBRAND DEF</v>
      </c>
      <c r="E547" s="1">
        <f>'Input Data'!T561</f>
        <v>127.3</v>
      </c>
      <c r="F547" s="1">
        <f>'Input Data'!F561</f>
        <v>0</v>
      </c>
      <c r="G547" s="1">
        <f>'Input Data'!G561</f>
        <v>0</v>
      </c>
      <c r="H547" s="1">
        <f>'Input Data'!H561</f>
        <v>0</v>
      </c>
      <c r="I547" s="1">
        <f>'Input Data'!I561</f>
        <v>0</v>
      </c>
      <c r="J547" s="1">
        <f t="shared" si="16"/>
        <v>127.3</v>
      </c>
      <c r="K547" s="6">
        <f>J547*'Input Data'!AF561</f>
        <v>16.548999999999999</v>
      </c>
      <c r="L547" s="6">
        <f>J547*'Input Data'!AG561</f>
        <v>0</v>
      </c>
      <c r="M547" s="6">
        <f t="shared" si="17"/>
        <v>143.84899999999999</v>
      </c>
    </row>
    <row r="548" spans="1:13" x14ac:dyDescent="0.2">
      <c r="A548" s="1" t="str">
        <f>'Input Data'!B562</f>
        <v>CHATHAM</v>
      </c>
      <c r="B548" s="1" t="str">
        <f>'Input Data'!AH562</f>
        <v>22216 Bloomfield Road</v>
      </c>
      <c r="C548" s="1" t="str">
        <f>'Input Data'!C562</f>
        <v>ON</v>
      </c>
      <c r="D548" s="1" t="str">
        <f>'Input Data'!D562</f>
        <v>D LS DYED</v>
      </c>
      <c r="E548" s="1">
        <f>'Input Data'!T562</f>
        <v>101.6</v>
      </c>
      <c r="F548" s="1">
        <f>'Input Data'!F562</f>
        <v>4</v>
      </c>
      <c r="G548" s="1">
        <f>'Input Data'!G562</f>
        <v>0</v>
      </c>
      <c r="H548" s="1">
        <f>'Input Data'!H562</f>
        <v>0</v>
      </c>
      <c r="I548" s="1">
        <f>'Input Data'!I562</f>
        <v>0</v>
      </c>
      <c r="J548" s="1">
        <f t="shared" si="16"/>
        <v>105.6</v>
      </c>
      <c r="K548" s="6">
        <f>J548*'Input Data'!AF562</f>
        <v>13.728</v>
      </c>
      <c r="L548" s="6">
        <f>J548*'Input Data'!AG562</f>
        <v>0</v>
      </c>
      <c r="M548" s="6">
        <f t="shared" si="17"/>
        <v>119.32799999999999</v>
      </c>
    </row>
    <row r="549" spans="1:13" x14ac:dyDescent="0.2">
      <c r="A549" s="1" t="str">
        <f>'Input Data'!B563</f>
        <v>CHATHAM</v>
      </c>
      <c r="B549" s="1" t="str">
        <f>'Input Data'!AH563</f>
        <v>22216 Bloomfield Road</v>
      </c>
      <c r="C549" s="1" t="str">
        <f>'Input Data'!C563</f>
        <v>ON</v>
      </c>
      <c r="D549" s="1" t="str">
        <f>'Input Data'!D563</f>
        <v>DIESEL LS</v>
      </c>
      <c r="E549" s="1">
        <f>'Input Data'!T563</f>
        <v>101.6</v>
      </c>
      <c r="F549" s="1">
        <f>'Input Data'!F563</f>
        <v>4</v>
      </c>
      <c r="G549" s="1">
        <f>'Input Data'!G563</f>
        <v>9</v>
      </c>
      <c r="H549" s="1">
        <f>'Input Data'!H563</f>
        <v>0</v>
      </c>
      <c r="I549" s="1">
        <f>'Input Data'!I563</f>
        <v>0</v>
      </c>
      <c r="J549" s="1">
        <f t="shared" si="16"/>
        <v>114.6</v>
      </c>
      <c r="K549" s="6">
        <f>J549*'Input Data'!AF563</f>
        <v>14.898</v>
      </c>
      <c r="L549" s="6">
        <f>J549*'Input Data'!AG563</f>
        <v>0</v>
      </c>
      <c r="M549" s="6">
        <f t="shared" si="17"/>
        <v>129.49799999999999</v>
      </c>
    </row>
    <row r="550" spans="1:13" x14ac:dyDescent="0.2">
      <c r="A550" s="1" t="str">
        <f>'Input Data'!B564</f>
        <v>CHATHAM</v>
      </c>
      <c r="B550" s="1" t="str">
        <f>'Input Data'!AH564</f>
        <v>22216 Bloomfield Road</v>
      </c>
      <c r="C550" s="1" t="str">
        <f>'Input Data'!C564</f>
        <v>ON</v>
      </c>
      <c r="D550" s="1" t="str">
        <f>'Input Data'!D564</f>
        <v>UNBRAND DEF</v>
      </c>
      <c r="E550" s="1">
        <f>'Input Data'!T564</f>
        <v>106.1</v>
      </c>
      <c r="F550" s="1">
        <f>'Input Data'!F564</f>
        <v>0</v>
      </c>
      <c r="G550" s="1">
        <f>'Input Data'!G564</f>
        <v>0</v>
      </c>
      <c r="H550" s="1">
        <f>'Input Data'!H564</f>
        <v>0</v>
      </c>
      <c r="I550" s="1">
        <f>'Input Data'!I564</f>
        <v>0</v>
      </c>
      <c r="J550" s="1">
        <f t="shared" si="16"/>
        <v>106.1</v>
      </c>
      <c r="K550" s="6">
        <f>J550*'Input Data'!AF564</f>
        <v>13.792999999999999</v>
      </c>
      <c r="L550" s="6">
        <f>J550*'Input Data'!AG564</f>
        <v>0</v>
      </c>
      <c r="M550" s="6">
        <f t="shared" si="17"/>
        <v>119.893</v>
      </c>
    </row>
    <row r="551" spans="1:13" x14ac:dyDescent="0.2">
      <c r="A551" s="1" t="str">
        <f>'Input Data'!B565</f>
        <v>COCHRANE</v>
      </c>
      <c r="B551" s="1" t="str">
        <f>'Input Data'!AH565</f>
        <v>99 HWY 11 S</v>
      </c>
      <c r="C551" s="1" t="str">
        <f>'Input Data'!C565</f>
        <v>ON</v>
      </c>
      <c r="D551" s="1" t="str">
        <f>'Input Data'!D565</f>
        <v>D LS DYED</v>
      </c>
      <c r="E551" s="1">
        <f>'Input Data'!T565</f>
        <v>107.2</v>
      </c>
      <c r="F551" s="1">
        <f>'Input Data'!F565</f>
        <v>4</v>
      </c>
      <c r="G551" s="1">
        <f>'Input Data'!G565</f>
        <v>0</v>
      </c>
      <c r="H551" s="1">
        <f>'Input Data'!H565</f>
        <v>0</v>
      </c>
      <c r="I551" s="1">
        <f>'Input Data'!I565</f>
        <v>0</v>
      </c>
      <c r="J551" s="1">
        <f t="shared" si="16"/>
        <v>111.2</v>
      </c>
      <c r="K551" s="6">
        <f>J551*'Input Data'!AF565</f>
        <v>14.456000000000001</v>
      </c>
      <c r="L551" s="6">
        <f>J551*'Input Data'!AG565</f>
        <v>0</v>
      </c>
      <c r="M551" s="6">
        <f t="shared" si="17"/>
        <v>125.65600000000001</v>
      </c>
    </row>
    <row r="552" spans="1:13" x14ac:dyDescent="0.2">
      <c r="A552" s="1" t="str">
        <f>'Input Data'!B566</f>
        <v>COCHRANE</v>
      </c>
      <c r="B552" s="1" t="str">
        <f>'Input Data'!AH566</f>
        <v>99 HWY 11 S</v>
      </c>
      <c r="C552" s="1" t="str">
        <f>'Input Data'!C566</f>
        <v>ON</v>
      </c>
      <c r="D552" s="1" t="str">
        <f>'Input Data'!D566</f>
        <v>DIESEL LS</v>
      </c>
      <c r="E552" s="1">
        <f>'Input Data'!T566</f>
        <v>107.2</v>
      </c>
      <c r="F552" s="1">
        <f>'Input Data'!F566</f>
        <v>4</v>
      </c>
      <c r="G552" s="1">
        <f>'Input Data'!G566</f>
        <v>9</v>
      </c>
      <c r="H552" s="1">
        <f>'Input Data'!H566</f>
        <v>0</v>
      </c>
      <c r="I552" s="1">
        <f>'Input Data'!I566</f>
        <v>0</v>
      </c>
      <c r="J552" s="1">
        <f t="shared" si="16"/>
        <v>120.2</v>
      </c>
      <c r="K552" s="6">
        <f>J552*'Input Data'!AF566</f>
        <v>15.626000000000001</v>
      </c>
      <c r="L552" s="6">
        <f>J552*'Input Data'!AG566</f>
        <v>0</v>
      </c>
      <c r="M552" s="6">
        <f t="shared" si="17"/>
        <v>135.82599999999999</v>
      </c>
    </row>
    <row r="553" spans="1:13" x14ac:dyDescent="0.2">
      <c r="A553" s="1" t="str">
        <f>'Input Data'!B567</f>
        <v>COCHRANE</v>
      </c>
      <c r="B553" s="1" t="str">
        <f>'Input Data'!AH567</f>
        <v>99 HWY 11 S</v>
      </c>
      <c r="C553" s="1" t="str">
        <f>'Input Data'!C567</f>
        <v>ON</v>
      </c>
      <c r="D553" s="1" t="str">
        <f>'Input Data'!D567</f>
        <v>ETHANOL REG</v>
      </c>
      <c r="E553" s="1">
        <f>'Input Data'!T567</f>
        <v>81</v>
      </c>
      <c r="F553" s="1">
        <f>'Input Data'!F567</f>
        <v>10</v>
      </c>
      <c r="G553" s="1">
        <f>'Input Data'!G567</f>
        <v>9</v>
      </c>
      <c r="H553" s="1">
        <f>'Input Data'!H567</f>
        <v>0</v>
      </c>
      <c r="I553" s="1">
        <f>'Input Data'!I567</f>
        <v>0</v>
      </c>
      <c r="J553" s="1">
        <f t="shared" si="16"/>
        <v>100</v>
      </c>
      <c r="K553" s="6">
        <f>J553*'Input Data'!AF567</f>
        <v>13</v>
      </c>
      <c r="L553" s="6">
        <f>J553*'Input Data'!AG567</f>
        <v>0</v>
      </c>
      <c r="M553" s="6">
        <f t="shared" si="17"/>
        <v>113</v>
      </c>
    </row>
    <row r="554" spans="1:13" x14ac:dyDescent="0.2">
      <c r="A554" s="1" t="str">
        <f>'Input Data'!B568</f>
        <v>COCHRANE</v>
      </c>
      <c r="B554" s="1" t="str">
        <f>'Input Data'!AH568</f>
        <v>99 HWY 11 S</v>
      </c>
      <c r="C554" s="1" t="str">
        <f>'Input Data'!C568</f>
        <v>ON</v>
      </c>
      <c r="D554" s="1" t="str">
        <f>'Input Data'!D568</f>
        <v>PREMIUM</v>
      </c>
      <c r="E554" s="1">
        <f>'Input Data'!T568</f>
        <v>92</v>
      </c>
      <c r="F554" s="1">
        <f>'Input Data'!F568</f>
        <v>10</v>
      </c>
      <c r="G554" s="1">
        <f>'Input Data'!G568</f>
        <v>9</v>
      </c>
      <c r="H554" s="1">
        <f>'Input Data'!H568</f>
        <v>0</v>
      </c>
      <c r="I554" s="1">
        <f>'Input Data'!I568</f>
        <v>0</v>
      </c>
      <c r="J554" s="1">
        <f t="shared" si="16"/>
        <v>111</v>
      </c>
      <c r="K554" s="6">
        <f>J554*'Input Data'!AF568</f>
        <v>14.43</v>
      </c>
      <c r="L554" s="6">
        <f>J554*'Input Data'!AG568</f>
        <v>0</v>
      </c>
      <c r="M554" s="6">
        <f t="shared" si="17"/>
        <v>125.43</v>
      </c>
    </row>
    <row r="555" spans="1:13" x14ac:dyDescent="0.2">
      <c r="A555" s="1" t="str">
        <f>'Input Data'!B569</f>
        <v>COCHRANE</v>
      </c>
      <c r="B555" s="1" t="str">
        <f>'Input Data'!AH569</f>
        <v>99 HWY 11 S</v>
      </c>
      <c r="C555" s="1" t="str">
        <f>'Input Data'!C569</f>
        <v>ON</v>
      </c>
      <c r="D555" s="1" t="str">
        <f>'Input Data'!D569</f>
        <v>UNBRAND DEF</v>
      </c>
      <c r="E555" s="1">
        <f>'Input Data'!T569</f>
        <v>91.9</v>
      </c>
      <c r="F555" s="1">
        <f>'Input Data'!F569</f>
        <v>0</v>
      </c>
      <c r="G555" s="1">
        <f>'Input Data'!G569</f>
        <v>0</v>
      </c>
      <c r="H555" s="1">
        <f>'Input Data'!H569</f>
        <v>0</v>
      </c>
      <c r="I555" s="1">
        <f>'Input Data'!I569</f>
        <v>0</v>
      </c>
      <c r="J555" s="1">
        <f t="shared" si="16"/>
        <v>91.9</v>
      </c>
      <c r="K555" s="6">
        <f>J555*'Input Data'!AF569</f>
        <v>11.947000000000001</v>
      </c>
      <c r="L555" s="6">
        <f>J555*'Input Data'!AG569</f>
        <v>0</v>
      </c>
      <c r="M555" s="6">
        <f t="shared" si="17"/>
        <v>103.84700000000001</v>
      </c>
    </row>
    <row r="556" spans="1:13" x14ac:dyDescent="0.2">
      <c r="A556" s="1" t="str">
        <f>'Input Data'!B570</f>
        <v>CORNWALL</v>
      </c>
      <c r="B556" s="1" t="str">
        <f>'Input Data'!AH570</f>
        <v>1400 BOUNDARY RD</v>
      </c>
      <c r="C556" s="1" t="str">
        <f>'Input Data'!C570</f>
        <v>ON</v>
      </c>
      <c r="D556" s="1" t="str">
        <f>'Input Data'!D570</f>
        <v>D LS DYED</v>
      </c>
      <c r="E556" s="1">
        <f>'Input Data'!T570</f>
        <v>107.4</v>
      </c>
      <c r="F556" s="1">
        <f>'Input Data'!F570</f>
        <v>4</v>
      </c>
      <c r="G556" s="1">
        <f>'Input Data'!G570</f>
        <v>0</v>
      </c>
      <c r="H556" s="1">
        <f>'Input Data'!H570</f>
        <v>0</v>
      </c>
      <c r="I556" s="1">
        <f>'Input Data'!I570</f>
        <v>0</v>
      </c>
      <c r="J556" s="1">
        <f t="shared" si="16"/>
        <v>111.4</v>
      </c>
      <c r="K556" s="6">
        <f>J556*'Input Data'!AF570</f>
        <v>14.482000000000001</v>
      </c>
      <c r="L556" s="6">
        <f>J556*'Input Data'!AG570</f>
        <v>0</v>
      </c>
      <c r="M556" s="6">
        <f t="shared" si="17"/>
        <v>125.88200000000001</v>
      </c>
    </row>
    <row r="557" spans="1:13" x14ac:dyDescent="0.2">
      <c r="A557" s="1" t="str">
        <f>'Input Data'!B571</f>
        <v>CORNWALL</v>
      </c>
      <c r="B557" s="1" t="str">
        <f>'Input Data'!AH571</f>
        <v>1400 BOUNDARY RD</v>
      </c>
      <c r="C557" s="1" t="str">
        <f>'Input Data'!C571</f>
        <v>ON</v>
      </c>
      <c r="D557" s="1" t="str">
        <f>'Input Data'!D571</f>
        <v>DIESEL LS</v>
      </c>
      <c r="E557" s="1">
        <f>'Input Data'!T571</f>
        <v>107.4</v>
      </c>
      <c r="F557" s="1">
        <f>'Input Data'!F571</f>
        <v>4</v>
      </c>
      <c r="G557" s="1">
        <f>'Input Data'!G571</f>
        <v>9</v>
      </c>
      <c r="H557" s="1">
        <f>'Input Data'!H571</f>
        <v>0</v>
      </c>
      <c r="I557" s="1">
        <f>'Input Data'!I571</f>
        <v>0</v>
      </c>
      <c r="J557" s="1">
        <f t="shared" si="16"/>
        <v>120.4</v>
      </c>
      <c r="K557" s="6">
        <f>J557*'Input Data'!AF571</f>
        <v>15.652000000000001</v>
      </c>
      <c r="L557" s="6">
        <f>J557*'Input Data'!AG571</f>
        <v>0</v>
      </c>
      <c r="M557" s="6">
        <f t="shared" si="17"/>
        <v>136.05200000000002</v>
      </c>
    </row>
    <row r="558" spans="1:13" x14ac:dyDescent="0.2">
      <c r="A558" s="1" t="str">
        <f>'Input Data'!B572</f>
        <v>CORNWALL</v>
      </c>
      <c r="B558" s="1" t="str">
        <f>'Input Data'!AH572</f>
        <v>1400 BOUNDARY RD</v>
      </c>
      <c r="C558" s="1" t="str">
        <f>'Input Data'!C572</f>
        <v>ON</v>
      </c>
      <c r="D558" s="1" t="str">
        <f>'Input Data'!D572</f>
        <v>UNBRAND DEF</v>
      </c>
      <c r="E558" s="1">
        <f>'Input Data'!T572</f>
        <v>109.6</v>
      </c>
      <c r="F558" s="1">
        <f>'Input Data'!F572</f>
        <v>0</v>
      </c>
      <c r="G558" s="1">
        <f>'Input Data'!G572</f>
        <v>0</v>
      </c>
      <c r="H558" s="1">
        <f>'Input Data'!H572</f>
        <v>0</v>
      </c>
      <c r="I558" s="1">
        <f>'Input Data'!I572</f>
        <v>0</v>
      </c>
      <c r="J558" s="1">
        <f t="shared" si="16"/>
        <v>109.6</v>
      </c>
      <c r="K558" s="6">
        <f>J558*'Input Data'!AF572</f>
        <v>14.247999999999999</v>
      </c>
      <c r="L558" s="6">
        <f>J558*'Input Data'!AG572</f>
        <v>0</v>
      </c>
      <c r="M558" s="6">
        <f t="shared" si="17"/>
        <v>123.848</v>
      </c>
    </row>
    <row r="559" spans="1:13" x14ac:dyDescent="0.2">
      <c r="A559" s="1" t="str">
        <f>'Input Data'!B573</f>
        <v>DRYDEN</v>
      </c>
      <c r="B559" s="1" t="str">
        <f>'Input Data'!AH573</f>
        <v>15627 HWY 17 E</v>
      </c>
      <c r="C559" s="1" t="str">
        <f>'Input Data'!C573</f>
        <v>ON</v>
      </c>
      <c r="D559" s="1" t="str">
        <f>'Input Data'!D573</f>
        <v>D LS DYED</v>
      </c>
      <c r="E559" s="1">
        <f>'Input Data'!T573</f>
        <v>110.9</v>
      </c>
      <c r="F559" s="1">
        <f>'Input Data'!F573</f>
        <v>4</v>
      </c>
      <c r="G559" s="1">
        <f>'Input Data'!G573</f>
        <v>0</v>
      </c>
      <c r="H559" s="1">
        <f>'Input Data'!H573</f>
        <v>0</v>
      </c>
      <c r="I559" s="1">
        <f>'Input Data'!I573</f>
        <v>0</v>
      </c>
      <c r="J559" s="1">
        <f t="shared" si="16"/>
        <v>114.9</v>
      </c>
      <c r="K559" s="6">
        <f>J559*'Input Data'!AF573</f>
        <v>14.937000000000001</v>
      </c>
      <c r="L559" s="6">
        <f>J559*'Input Data'!AG573</f>
        <v>0</v>
      </c>
      <c r="M559" s="6">
        <f t="shared" si="17"/>
        <v>129.83700000000002</v>
      </c>
    </row>
    <row r="560" spans="1:13" x14ac:dyDescent="0.2">
      <c r="A560" s="1" t="str">
        <f>'Input Data'!B574</f>
        <v>DRYDEN</v>
      </c>
      <c r="B560" s="1" t="str">
        <f>'Input Data'!AH574</f>
        <v>15627 HWY 17 E</v>
      </c>
      <c r="C560" s="1" t="str">
        <f>'Input Data'!C574</f>
        <v>ON</v>
      </c>
      <c r="D560" s="1" t="str">
        <f>'Input Data'!D574</f>
        <v>DIESEL LS</v>
      </c>
      <c r="E560" s="1">
        <f>'Input Data'!T574</f>
        <v>110.9</v>
      </c>
      <c r="F560" s="1">
        <f>'Input Data'!F574</f>
        <v>4</v>
      </c>
      <c r="G560" s="1">
        <f>'Input Data'!G574</f>
        <v>9</v>
      </c>
      <c r="H560" s="1">
        <f>'Input Data'!H574</f>
        <v>0</v>
      </c>
      <c r="I560" s="1">
        <f>'Input Data'!I574</f>
        <v>0</v>
      </c>
      <c r="J560" s="1">
        <f t="shared" si="16"/>
        <v>123.9</v>
      </c>
      <c r="K560" s="6">
        <f>J560*'Input Data'!AF574</f>
        <v>16.107000000000003</v>
      </c>
      <c r="L560" s="6">
        <f>J560*'Input Data'!AG574</f>
        <v>0</v>
      </c>
      <c r="M560" s="6">
        <f t="shared" si="17"/>
        <v>140.00700000000001</v>
      </c>
    </row>
    <row r="561" spans="1:13" x14ac:dyDescent="0.2">
      <c r="A561" s="1" t="str">
        <f>'Input Data'!B575</f>
        <v>DRYDEN</v>
      </c>
      <c r="B561" s="1" t="str">
        <f>'Input Data'!AH575</f>
        <v>15627 HWY 17 E</v>
      </c>
      <c r="C561" s="1" t="str">
        <f>'Input Data'!C575</f>
        <v>ON</v>
      </c>
      <c r="D561" s="1" t="str">
        <f>'Input Data'!D575</f>
        <v>ETHANOL REG</v>
      </c>
      <c r="E561" s="1">
        <f>'Input Data'!T575</f>
        <v>97.9</v>
      </c>
      <c r="F561" s="1">
        <f>'Input Data'!F575</f>
        <v>10</v>
      </c>
      <c r="G561" s="1">
        <f>'Input Data'!G575</f>
        <v>9</v>
      </c>
      <c r="H561" s="1">
        <f>'Input Data'!H575</f>
        <v>0</v>
      </c>
      <c r="I561" s="1">
        <f>'Input Data'!I575</f>
        <v>0</v>
      </c>
      <c r="J561" s="1">
        <f t="shared" si="16"/>
        <v>116.9</v>
      </c>
      <c r="K561" s="6">
        <f>J561*'Input Data'!AF575</f>
        <v>15.197000000000001</v>
      </c>
      <c r="L561" s="6">
        <f>J561*'Input Data'!AG575</f>
        <v>0</v>
      </c>
      <c r="M561" s="6">
        <f t="shared" si="17"/>
        <v>132.09700000000001</v>
      </c>
    </row>
    <row r="562" spans="1:13" x14ac:dyDescent="0.2">
      <c r="A562" s="1" t="str">
        <f>'Input Data'!B576</f>
        <v>DRYDEN</v>
      </c>
      <c r="B562" s="1" t="str">
        <f>'Input Data'!AH576</f>
        <v>15627 HWY 17 E</v>
      </c>
      <c r="C562" s="1" t="str">
        <f>'Input Data'!C576</f>
        <v>ON</v>
      </c>
      <c r="D562" s="1" t="str">
        <f>'Input Data'!D576</f>
        <v>UNBRAND DEF</v>
      </c>
      <c r="E562" s="1">
        <f>'Input Data'!T576</f>
        <v>123</v>
      </c>
      <c r="F562" s="1">
        <f>'Input Data'!F576</f>
        <v>0</v>
      </c>
      <c r="G562" s="1">
        <f>'Input Data'!G576</f>
        <v>0</v>
      </c>
      <c r="H562" s="1">
        <f>'Input Data'!H576</f>
        <v>0</v>
      </c>
      <c r="I562" s="1">
        <f>'Input Data'!I576</f>
        <v>0</v>
      </c>
      <c r="J562" s="1">
        <f t="shared" si="16"/>
        <v>123</v>
      </c>
      <c r="K562" s="6">
        <f>J562*'Input Data'!AF576</f>
        <v>15.99</v>
      </c>
      <c r="L562" s="6">
        <f>J562*'Input Data'!AG576</f>
        <v>0</v>
      </c>
      <c r="M562" s="6">
        <f t="shared" si="17"/>
        <v>138.99</v>
      </c>
    </row>
    <row r="563" spans="1:13" x14ac:dyDescent="0.2">
      <c r="A563" s="1" t="str">
        <f>'Input Data'!B577</f>
        <v>DRYDEN</v>
      </c>
      <c r="B563" s="1" t="str">
        <f>'Input Data'!AH577</f>
        <v>379 GOVERNMENT ST</v>
      </c>
      <c r="C563" s="1" t="str">
        <f>'Input Data'!C577</f>
        <v>ON</v>
      </c>
      <c r="D563" s="1" t="str">
        <f>'Input Data'!D577</f>
        <v>DIESEL LS</v>
      </c>
      <c r="E563" s="1">
        <f>'Input Data'!T577</f>
        <v>110.9</v>
      </c>
      <c r="F563" s="1">
        <f>'Input Data'!F577</f>
        <v>4</v>
      </c>
      <c r="G563" s="1">
        <f>'Input Data'!G577</f>
        <v>9</v>
      </c>
      <c r="H563" s="1">
        <f>'Input Data'!H577</f>
        <v>0</v>
      </c>
      <c r="I563" s="1">
        <f>'Input Data'!I577</f>
        <v>0</v>
      </c>
      <c r="J563" s="1">
        <f t="shared" si="16"/>
        <v>123.9</v>
      </c>
      <c r="K563" s="6">
        <f>J563*'Input Data'!AF577</f>
        <v>16.107000000000003</v>
      </c>
      <c r="L563" s="6">
        <f>J563*'Input Data'!AG577</f>
        <v>0</v>
      </c>
      <c r="M563" s="6">
        <f t="shared" si="17"/>
        <v>140.00700000000001</v>
      </c>
    </row>
    <row r="564" spans="1:13" x14ac:dyDescent="0.2">
      <c r="A564" s="1" t="str">
        <f>'Input Data'!B578</f>
        <v>DRYDEN</v>
      </c>
      <c r="B564" s="1" t="str">
        <f>'Input Data'!AH578</f>
        <v>379 GOVERNMENT ST</v>
      </c>
      <c r="C564" s="1" t="str">
        <f>'Input Data'!C578</f>
        <v>ON</v>
      </c>
      <c r="D564" s="1" t="str">
        <f>'Input Data'!D578</f>
        <v>ETH MID</v>
      </c>
      <c r="E564" s="1">
        <f>'Input Data'!T578</f>
        <v>102.6</v>
      </c>
      <c r="F564" s="1">
        <f>'Input Data'!F578</f>
        <v>10</v>
      </c>
      <c r="G564" s="1">
        <f>'Input Data'!G578</f>
        <v>9</v>
      </c>
      <c r="H564" s="1">
        <f>'Input Data'!H578</f>
        <v>0</v>
      </c>
      <c r="I564" s="1">
        <f>'Input Data'!I578</f>
        <v>0</v>
      </c>
      <c r="J564" s="1">
        <f t="shared" si="16"/>
        <v>121.6</v>
      </c>
      <c r="K564" s="6">
        <f>J564*'Input Data'!AF578</f>
        <v>15.808</v>
      </c>
      <c r="L564" s="6">
        <f>J564*'Input Data'!AG578</f>
        <v>0</v>
      </c>
      <c r="M564" s="6">
        <f t="shared" si="17"/>
        <v>137.40799999999999</v>
      </c>
    </row>
    <row r="565" spans="1:13" x14ac:dyDescent="0.2">
      <c r="A565" s="1" t="str">
        <f>'Input Data'!B579</f>
        <v>DRYDEN</v>
      </c>
      <c r="B565" s="1" t="str">
        <f>'Input Data'!AH579</f>
        <v>379 GOVERNMENT ST</v>
      </c>
      <c r="C565" s="1" t="str">
        <f>'Input Data'!C579</f>
        <v>ON</v>
      </c>
      <c r="D565" s="1" t="str">
        <f>'Input Data'!D579</f>
        <v>ETHANOL REG</v>
      </c>
      <c r="E565" s="1">
        <f>'Input Data'!T579</f>
        <v>98.1</v>
      </c>
      <c r="F565" s="1">
        <f>'Input Data'!F579</f>
        <v>10</v>
      </c>
      <c r="G565" s="1">
        <f>'Input Data'!G579</f>
        <v>9</v>
      </c>
      <c r="H565" s="1">
        <f>'Input Data'!H579</f>
        <v>0</v>
      </c>
      <c r="I565" s="1">
        <f>'Input Data'!I579</f>
        <v>0</v>
      </c>
      <c r="J565" s="1">
        <f t="shared" si="16"/>
        <v>117.1</v>
      </c>
      <c r="K565" s="6">
        <f>J565*'Input Data'!AF579</f>
        <v>15.222999999999999</v>
      </c>
      <c r="L565" s="6">
        <f>J565*'Input Data'!AG579</f>
        <v>0</v>
      </c>
      <c r="M565" s="6">
        <f t="shared" si="17"/>
        <v>132.32299999999998</v>
      </c>
    </row>
    <row r="566" spans="1:13" x14ac:dyDescent="0.2">
      <c r="A566" s="1" t="str">
        <f>'Input Data'!B580</f>
        <v>DRYDEN</v>
      </c>
      <c r="B566" s="1" t="str">
        <f>'Input Data'!AH580</f>
        <v>379 GOVERNMENT ST</v>
      </c>
      <c r="C566" s="1" t="str">
        <f>'Input Data'!C580</f>
        <v>ON</v>
      </c>
      <c r="D566" s="1" t="str">
        <f>'Input Data'!D580</f>
        <v>PREMIUM</v>
      </c>
      <c r="E566" s="1">
        <f>'Input Data'!T580</f>
        <v>118.1</v>
      </c>
      <c r="F566" s="1">
        <f>'Input Data'!F580</f>
        <v>10</v>
      </c>
      <c r="G566" s="1">
        <f>'Input Data'!G580</f>
        <v>9</v>
      </c>
      <c r="H566" s="1">
        <f>'Input Data'!H580</f>
        <v>0</v>
      </c>
      <c r="I566" s="1">
        <f>'Input Data'!I580</f>
        <v>0</v>
      </c>
      <c r="J566" s="1">
        <f t="shared" si="16"/>
        <v>137.1</v>
      </c>
      <c r="K566" s="6">
        <f>J566*'Input Data'!AF580</f>
        <v>17.823</v>
      </c>
      <c r="L566" s="6">
        <f>J566*'Input Data'!AG580</f>
        <v>0</v>
      </c>
      <c r="M566" s="6">
        <f t="shared" si="17"/>
        <v>154.923</v>
      </c>
    </row>
    <row r="567" spans="1:13" x14ac:dyDescent="0.2">
      <c r="A567" s="1" t="str">
        <f>'Input Data'!B581</f>
        <v>DRYDEN</v>
      </c>
      <c r="B567" s="1" t="str">
        <f>'Input Data'!AH581</f>
        <v>379 GOVERNMENT ST</v>
      </c>
      <c r="C567" s="1" t="str">
        <f>'Input Data'!C581</f>
        <v>ON</v>
      </c>
      <c r="D567" s="1" t="str">
        <f>'Input Data'!D581</f>
        <v>UNBRAND DEF</v>
      </c>
      <c r="E567" s="1">
        <f>'Input Data'!T581</f>
        <v>118.5</v>
      </c>
      <c r="F567" s="1">
        <f>'Input Data'!F581</f>
        <v>0</v>
      </c>
      <c r="G567" s="1">
        <f>'Input Data'!G581</f>
        <v>0</v>
      </c>
      <c r="H567" s="1">
        <f>'Input Data'!H581</f>
        <v>0</v>
      </c>
      <c r="I567" s="1">
        <f>'Input Data'!I581</f>
        <v>0</v>
      </c>
      <c r="J567" s="1">
        <f t="shared" si="16"/>
        <v>118.5</v>
      </c>
      <c r="K567" s="6">
        <f>J567*'Input Data'!AF581</f>
        <v>15.405000000000001</v>
      </c>
      <c r="L567" s="6">
        <f>J567*'Input Data'!AG581</f>
        <v>0</v>
      </c>
      <c r="M567" s="6">
        <f t="shared" si="17"/>
        <v>133.905</v>
      </c>
    </row>
    <row r="568" spans="1:13" x14ac:dyDescent="0.2">
      <c r="A568" s="1" t="str">
        <f>'Input Data'!B582</f>
        <v>DUNVEGAN</v>
      </c>
      <c r="B568" s="1" t="str">
        <f>'Input Data'!AH582</f>
        <v>1515 COUNTRY RD #20</v>
      </c>
      <c r="C568" s="1" t="str">
        <f>'Input Data'!C582</f>
        <v>ON</v>
      </c>
      <c r="D568" s="1" t="str">
        <f>'Input Data'!D582</f>
        <v>D LS DYED</v>
      </c>
      <c r="E568" s="1">
        <f>'Input Data'!T582</f>
        <v>107.5</v>
      </c>
      <c r="F568" s="1">
        <f>'Input Data'!F582</f>
        <v>4</v>
      </c>
      <c r="G568" s="1">
        <f>'Input Data'!G582</f>
        <v>0</v>
      </c>
      <c r="H568" s="1">
        <f>'Input Data'!H582</f>
        <v>0</v>
      </c>
      <c r="I568" s="1">
        <f>'Input Data'!I582</f>
        <v>0</v>
      </c>
      <c r="J568" s="1">
        <f t="shared" si="16"/>
        <v>111.5</v>
      </c>
      <c r="K568" s="6">
        <f>J568*'Input Data'!AF582</f>
        <v>14.495000000000001</v>
      </c>
      <c r="L568" s="6">
        <f>J568*'Input Data'!AG582</f>
        <v>0</v>
      </c>
      <c r="M568" s="6">
        <f t="shared" si="17"/>
        <v>125.995</v>
      </c>
    </row>
    <row r="569" spans="1:13" x14ac:dyDescent="0.2">
      <c r="A569" s="1" t="str">
        <f>'Input Data'!B583</f>
        <v>DUNVEGAN</v>
      </c>
      <c r="B569" s="1" t="str">
        <f>'Input Data'!AH583</f>
        <v>1515 COUNTRY RD #20</v>
      </c>
      <c r="C569" s="1" t="str">
        <f>'Input Data'!C583</f>
        <v>ON</v>
      </c>
      <c r="D569" s="1" t="str">
        <f>'Input Data'!D583</f>
        <v>DIESEL LS</v>
      </c>
      <c r="E569" s="1">
        <f>'Input Data'!T583</f>
        <v>107.5</v>
      </c>
      <c r="F569" s="1">
        <f>'Input Data'!F583</f>
        <v>4</v>
      </c>
      <c r="G569" s="1">
        <f>'Input Data'!G583</f>
        <v>9</v>
      </c>
      <c r="H569" s="1">
        <f>'Input Data'!H583</f>
        <v>0</v>
      </c>
      <c r="I569" s="1">
        <f>'Input Data'!I583</f>
        <v>0</v>
      </c>
      <c r="J569" s="1">
        <f t="shared" si="16"/>
        <v>120.5</v>
      </c>
      <c r="K569" s="6">
        <f>J569*'Input Data'!AF583</f>
        <v>15.665000000000001</v>
      </c>
      <c r="L569" s="6">
        <f>J569*'Input Data'!AG583</f>
        <v>0</v>
      </c>
      <c r="M569" s="6">
        <f t="shared" si="17"/>
        <v>136.16499999999999</v>
      </c>
    </row>
    <row r="570" spans="1:13" x14ac:dyDescent="0.2">
      <c r="A570" s="1" t="str">
        <f>'Input Data'!B584</f>
        <v>DUNVEGAN</v>
      </c>
      <c r="B570" s="1" t="str">
        <f>'Input Data'!AH584</f>
        <v>1515 COUNTRY RD #20</v>
      </c>
      <c r="C570" s="1" t="str">
        <f>'Input Data'!C584</f>
        <v>ON</v>
      </c>
      <c r="D570" s="1" t="str">
        <f>'Input Data'!D584</f>
        <v>UNBRAND DEF</v>
      </c>
      <c r="E570" s="1">
        <f>'Input Data'!T584</f>
        <v>109.6</v>
      </c>
      <c r="F570" s="1">
        <f>'Input Data'!F584</f>
        <v>0</v>
      </c>
      <c r="G570" s="1">
        <f>'Input Data'!G584</f>
        <v>0</v>
      </c>
      <c r="H570" s="1">
        <f>'Input Data'!H584</f>
        <v>0</v>
      </c>
      <c r="I570" s="1">
        <f>'Input Data'!I584</f>
        <v>0</v>
      </c>
      <c r="J570" s="1">
        <f t="shared" si="16"/>
        <v>109.6</v>
      </c>
      <c r="K570" s="6">
        <f>J570*'Input Data'!AF584</f>
        <v>14.247999999999999</v>
      </c>
      <c r="L570" s="6">
        <f>J570*'Input Data'!AG584</f>
        <v>0</v>
      </c>
      <c r="M570" s="6">
        <f t="shared" si="17"/>
        <v>123.848</v>
      </c>
    </row>
    <row r="571" spans="1:13" x14ac:dyDescent="0.2">
      <c r="A571" s="1" t="str">
        <f>'Input Data'!B585</f>
        <v>FORT FRANCES</v>
      </c>
      <c r="B571" s="1" t="str">
        <f>'Input Data'!AH585</f>
        <v>505 MCIRVINE RD</v>
      </c>
      <c r="C571" s="1" t="str">
        <f>'Input Data'!C585</f>
        <v>ON</v>
      </c>
      <c r="D571" s="1" t="str">
        <f>'Input Data'!D585</f>
        <v>D LS DYED</v>
      </c>
      <c r="E571" s="1">
        <f>'Input Data'!T585</f>
        <v>112.3</v>
      </c>
      <c r="F571" s="1">
        <f>'Input Data'!F585</f>
        <v>4</v>
      </c>
      <c r="G571" s="1">
        <f>'Input Data'!G585</f>
        <v>0</v>
      </c>
      <c r="H571" s="1">
        <f>'Input Data'!H585</f>
        <v>0</v>
      </c>
      <c r="I571" s="1">
        <f>'Input Data'!I585</f>
        <v>0</v>
      </c>
      <c r="J571" s="1">
        <f t="shared" si="16"/>
        <v>116.3</v>
      </c>
      <c r="K571" s="6">
        <f>J571*'Input Data'!AF585</f>
        <v>15.119</v>
      </c>
      <c r="L571" s="6">
        <f>J571*'Input Data'!AG585</f>
        <v>0</v>
      </c>
      <c r="M571" s="6">
        <f t="shared" si="17"/>
        <v>131.41899999999998</v>
      </c>
    </row>
    <row r="572" spans="1:13" x14ac:dyDescent="0.2">
      <c r="A572" s="1" t="str">
        <f>'Input Data'!B586</f>
        <v>FORT FRANCES</v>
      </c>
      <c r="B572" s="1" t="str">
        <f>'Input Data'!AH586</f>
        <v>505 MCIRVINE RD</v>
      </c>
      <c r="C572" s="1" t="str">
        <f>'Input Data'!C586</f>
        <v>ON</v>
      </c>
      <c r="D572" s="1" t="str">
        <f>'Input Data'!D586</f>
        <v>DIESEL LS</v>
      </c>
      <c r="E572" s="1">
        <f>'Input Data'!T586</f>
        <v>112.3</v>
      </c>
      <c r="F572" s="1">
        <f>'Input Data'!F586</f>
        <v>4</v>
      </c>
      <c r="G572" s="1">
        <f>'Input Data'!G586</f>
        <v>9</v>
      </c>
      <c r="H572" s="1">
        <f>'Input Data'!H586</f>
        <v>0</v>
      </c>
      <c r="I572" s="1">
        <f>'Input Data'!I586</f>
        <v>0</v>
      </c>
      <c r="J572" s="1">
        <f t="shared" si="16"/>
        <v>125.3</v>
      </c>
      <c r="K572" s="6">
        <f>J572*'Input Data'!AF586</f>
        <v>16.289000000000001</v>
      </c>
      <c r="L572" s="6">
        <f>J572*'Input Data'!AG586</f>
        <v>0</v>
      </c>
      <c r="M572" s="6">
        <f t="shared" si="17"/>
        <v>141.589</v>
      </c>
    </row>
    <row r="573" spans="1:13" x14ac:dyDescent="0.2">
      <c r="A573" s="1" t="str">
        <f>'Input Data'!B587</f>
        <v>FORT FRANCES</v>
      </c>
      <c r="B573" s="1" t="str">
        <f>'Input Data'!AH587</f>
        <v>505 MCIRVINE RD</v>
      </c>
      <c r="C573" s="1" t="str">
        <f>'Input Data'!C587</f>
        <v>ON</v>
      </c>
      <c r="D573" s="1" t="str">
        <f>'Input Data'!D587</f>
        <v>ETH MID</v>
      </c>
      <c r="E573" s="1">
        <f>'Input Data'!T587</f>
        <v>103.5</v>
      </c>
      <c r="F573" s="1">
        <f>'Input Data'!F587</f>
        <v>10</v>
      </c>
      <c r="G573" s="1">
        <f>'Input Data'!G587</f>
        <v>9</v>
      </c>
      <c r="H573" s="1">
        <f>'Input Data'!H587</f>
        <v>0</v>
      </c>
      <c r="I573" s="1">
        <f>'Input Data'!I587</f>
        <v>0</v>
      </c>
      <c r="J573" s="1">
        <f t="shared" si="16"/>
        <v>122.5</v>
      </c>
      <c r="K573" s="6">
        <f>J573*'Input Data'!AF587</f>
        <v>15.925000000000001</v>
      </c>
      <c r="L573" s="6">
        <f>J573*'Input Data'!AG587</f>
        <v>0</v>
      </c>
      <c r="M573" s="6">
        <f t="shared" si="17"/>
        <v>138.42500000000001</v>
      </c>
    </row>
    <row r="574" spans="1:13" x14ac:dyDescent="0.2">
      <c r="A574" s="1" t="str">
        <f>'Input Data'!B588</f>
        <v>FORT FRANCES</v>
      </c>
      <c r="B574" s="1" t="str">
        <f>'Input Data'!AH588</f>
        <v>505 MCIRVINE RD</v>
      </c>
      <c r="C574" s="1" t="str">
        <f>'Input Data'!C588</f>
        <v>ON</v>
      </c>
      <c r="D574" s="1" t="str">
        <f>'Input Data'!D588</f>
        <v>ETHANOL REG</v>
      </c>
      <c r="E574" s="1">
        <f>'Input Data'!T588</f>
        <v>99</v>
      </c>
      <c r="F574" s="1">
        <f>'Input Data'!F588</f>
        <v>10</v>
      </c>
      <c r="G574" s="1">
        <f>'Input Data'!G588</f>
        <v>9</v>
      </c>
      <c r="H574" s="1">
        <f>'Input Data'!H588</f>
        <v>0</v>
      </c>
      <c r="I574" s="1">
        <f>'Input Data'!I588</f>
        <v>0</v>
      </c>
      <c r="J574" s="1">
        <f t="shared" si="16"/>
        <v>118</v>
      </c>
      <c r="K574" s="6">
        <f>J574*'Input Data'!AF588</f>
        <v>15.34</v>
      </c>
      <c r="L574" s="6">
        <f>J574*'Input Data'!AG588</f>
        <v>0</v>
      </c>
      <c r="M574" s="6">
        <f t="shared" si="17"/>
        <v>133.34</v>
      </c>
    </row>
    <row r="575" spans="1:13" x14ac:dyDescent="0.2">
      <c r="A575" s="1" t="str">
        <f>'Input Data'!B589</f>
        <v>FORT FRANCES</v>
      </c>
      <c r="B575" s="1" t="str">
        <f>'Input Data'!AH589</f>
        <v>505 MCIRVINE RD</v>
      </c>
      <c r="C575" s="1" t="str">
        <f>'Input Data'!C589</f>
        <v>ON</v>
      </c>
      <c r="D575" s="1" t="str">
        <f>'Input Data'!D589</f>
        <v>PREMIUM</v>
      </c>
      <c r="E575" s="1">
        <f>'Input Data'!T589</f>
        <v>119</v>
      </c>
      <c r="F575" s="1">
        <f>'Input Data'!F589</f>
        <v>10</v>
      </c>
      <c r="G575" s="1">
        <f>'Input Data'!G589</f>
        <v>9</v>
      </c>
      <c r="H575" s="1">
        <f>'Input Data'!H589</f>
        <v>0</v>
      </c>
      <c r="I575" s="1">
        <f>'Input Data'!I589</f>
        <v>0</v>
      </c>
      <c r="J575" s="1">
        <f t="shared" si="16"/>
        <v>138</v>
      </c>
      <c r="K575" s="6">
        <f>J575*'Input Data'!AF589</f>
        <v>17.940000000000001</v>
      </c>
      <c r="L575" s="6">
        <f>J575*'Input Data'!AG589</f>
        <v>0</v>
      </c>
      <c r="M575" s="6">
        <f t="shared" si="17"/>
        <v>155.94</v>
      </c>
    </row>
    <row r="576" spans="1:13" x14ac:dyDescent="0.2">
      <c r="A576" s="1" t="str">
        <f>'Input Data'!B590</f>
        <v>FORT FRANCES</v>
      </c>
      <c r="B576" s="1" t="str">
        <f>'Input Data'!AH590</f>
        <v>505 MCIRVINE RD</v>
      </c>
      <c r="C576" s="1" t="str">
        <f>'Input Data'!C590</f>
        <v>ON</v>
      </c>
      <c r="D576" s="1" t="str">
        <f>'Input Data'!D590</f>
        <v>UNBRAND DEF</v>
      </c>
      <c r="E576" s="1">
        <f>'Input Data'!T590</f>
        <v>133.5</v>
      </c>
      <c r="F576" s="1">
        <f>'Input Data'!F590</f>
        <v>0</v>
      </c>
      <c r="G576" s="1">
        <f>'Input Data'!G590</f>
        <v>0</v>
      </c>
      <c r="H576" s="1">
        <f>'Input Data'!H590</f>
        <v>0</v>
      </c>
      <c r="I576" s="1">
        <f>'Input Data'!I590</f>
        <v>0</v>
      </c>
      <c r="J576" s="1">
        <f t="shared" si="16"/>
        <v>133.5</v>
      </c>
      <c r="K576" s="6">
        <f>J576*'Input Data'!AF590</f>
        <v>17.355</v>
      </c>
      <c r="L576" s="6">
        <f>J576*'Input Data'!AG590</f>
        <v>0</v>
      </c>
      <c r="M576" s="6">
        <f t="shared" si="17"/>
        <v>150.85499999999999</v>
      </c>
    </row>
    <row r="577" spans="1:13" x14ac:dyDescent="0.2">
      <c r="A577" s="1" t="str">
        <f>'Input Data'!B591</f>
        <v>GORMLEY</v>
      </c>
      <c r="B577" s="1" t="str">
        <f>'Input Data'!AH591</f>
        <v>2210 STOUFFVILLE RD</v>
      </c>
      <c r="C577" s="1" t="str">
        <f>'Input Data'!C591</f>
        <v>ON</v>
      </c>
      <c r="D577" s="1" t="str">
        <f>'Input Data'!D591</f>
        <v>DIESEL LS</v>
      </c>
      <c r="E577" s="1">
        <f>'Input Data'!T591</f>
        <v>100.8</v>
      </c>
      <c r="F577" s="1">
        <f>'Input Data'!F591</f>
        <v>4</v>
      </c>
      <c r="G577" s="1">
        <f>'Input Data'!G591</f>
        <v>9</v>
      </c>
      <c r="H577" s="1">
        <f>'Input Data'!H591</f>
        <v>0</v>
      </c>
      <c r="I577" s="1">
        <f>'Input Data'!I591</f>
        <v>0</v>
      </c>
      <c r="J577" s="1">
        <f t="shared" si="16"/>
        <v>113.8</v>
      </c>
      <c r="K577" s="6">
        <f>J577*'Input Data'!AF591</f>
        <v>14.794</v>
      </c>
      <c r="L577" s="6">
        <f>J577*'Input Data'!AG591</f>
        <v>0</v>
      </c>
      <c r="M577" s="6">
        <f t="shared" si="17"/>
        <v>128.59399999999999</v>
      </c>
    </row>
    <row r="578" spans="1:13" x14ac:dyDescent="0.2">
      <c r="A578" s="1" t="str">
        <f>'Input Data'!B592</f>
        <v>GORMLEY</v>
      </c>
      <c r="B578" s="1" t="str">
        <f>'Input Data'!AH592</f>
        <v>2210 STOUFFVILLE RD</v>
      </c>
      <c r="C578" s="1" t="str">
        <f>'Input Data'!C592</f>
        <v>ON</v>
      </c>
      <c r="D578" s="1" t="str">
        <f>'Input Data'!D592</f>
        <v>ETHANOL REG</v>
      </c>
      <c r="E578" s="1">
        <f>'Input Data'!T592</f>
        <v>88</v>
      </c>
      <c r="F578" s="1">
        <f>'Input Data'!F592</f>
        <v>10</v>
      </c>
      <c r="G578" s="1">
        <f>'Input Data'!G592</f>
        <v>9</v>
      </c>
      <c r="H578" s="1">
        <f>'Input Data'!H592</f>
        <v>0</v>
      </c>
      <c r="I578" s="1">
        <f>'Input Data'!I592</f>
        <v>0</v>
      </c>
      <c r="J578" s="1">
        <f t="shared" si="16"/>
        <v>107</v>
      </c>
      <c r="K578" s="6">
        <f>J578*'Input Data'!AF592</f>
        <v>13.91</v>
      </c>
      <c r="L578" s="6">
        <f>J578*'Input Data'!AG592</f>
        <v>0</v>
      </c>
      <c r="M578" s="6">
        <f t="shared" si="17"/>
        <v>120.91</v>
      </c>
    </row>
    <row r="579" spans="1:13" x14ac:dyDescent="0.2">
      <c r="A579" s="1" t="str">
        <f>'Input Data'!B593</f>
        <v>GORMLEY</v>
      </c>
      <c r="B579" s="1" t="str">
        <f>'Input Data'!AH593</f>
        <v>2210 STOUFFVILLE RD</v>
      </c>
      <c r="C579" s="1" t="str">
        <f>'Input Data'!C593</f>
        <v>ON</v>
      </c>
      <c r="D579" s="1" t="str">
        <f>'Input Data'!D593</f>
        <v>PREMIUM</v>
      </c>
      <c r="E579" s="1">
        <f>'Input Data'!T593</f>
        <v>103.3</v>
      </c>
      <c r="F579" s="1">
        <f>'Input Data'!F593</f>
        <v>10</v>
      </c>
      <c r="G579" s="1">
        <f>'Input Data'!G593</f>
        <v>9</v>
      </c>
      <c r="H579" s="1">
        <f>'Input Data'!H593</f>
        <v>0</v>
      </c>
      <c r="I579" s="1">
        <f>'Input Data'!I593</f>
        <v>0</v>
      </c>
      <c r="J579" s="1">
        <f t="shared" si="16"/>
        <v>122.3</v>
      </c>
      <c r="K579" s="6">
        <f>J579*'Input Data'!AF593</f>
        <v>15.899000000000001</v>
      </c>
      <c r="L579" s="6">
        <f>J579*'Input Data'!AG593</f>
        <v>0</v>
      </c>
      <c r="M579" s="6">
        <f t="shared" si="17"/>
        <v>138.19900000000001</v>
      </c>
    </row>
    <row r="580" spans="1:13" x14ac:dyDescent="0.2">
      <c r="A580" s="1" t="str">
        <f>'Input Data'!B594</f>
        <v>HAWKESBURY</v>
      </c>
      <c r="B580" s="1" t="str">
        <f>'Input Data'!AH594</f>
        <v>345 COUNTY RD 17</v>
      </c>
      <c r="C580" s="1" t="str">
        <f>'Input Data'!C594</f>
        <v>ON</v>
      </c>
      <c r="D580" s="1" t="str">
        <f>'Input Data'!D594</f>
        <v>D LS DYED</v>
      </c>
      <c r="E580" s="1">
        <f>'Input Data'!T594</f>
        <v>107.4</v>
      </c>
      <c r="F580" s="1">
        <f>'Input Data'!F594</f>
        <v>4</v>
      </c>
      <c r="G580" s="1">
        <f>'Input Data'!G594</f>
        <v>0</v>
      </c>
      <c r="H580" s="1">
        <f>'Input Data'!H594</f>
        <v>0</v>
      </c>
      <c r="I580" s="1">
        <f>'Input Data'!I594</f>
        <v>0</v>
      </c>
      <c r="J580" s="1">
        <f t="shared" si="16"/>
        <v>111.4</v>
      </c>
      <c r="K580" s="6">
        <f>J580*'Input Data'!AF594</f>
        <v>14.482000000000001</v>
      </c>
      <c r="L580" s="6">
        <f>J580*'Input Data'!AG594</f>
        <v>0</v>
      </c>
      <c r="M580" s="6">
        <f t="shared" si="17"/>
        <v>125.88200000000001</v>
      </c>
    </row>
    <row r="581" spans="1:13" x14ac:dyDescent="0.2">
      <c r="A581" s="1" t="str">
        <f>'Input Data'!B595</f>
        <v>HAWKESBURY</v>
      </c>
      <c r="B581" s="1" t="str">
        <f>'Input Data'!AH595</f>
        <v>345 COUNTY RD 17</v>
      </c>
      <c r="C581" s="1" t="str">
        <f>'Input Data'!C595</f>
        <v>ON</v>
      </c>
      <c r="D581" s="1" t="str">
        <f>'Input Data'!D595</f>
        <v>DIESEL LS</v>
      </c>
      <c r="E581" s="1">
        <f>'Input Data'!T595</f>
        <v>107.4</v>
      </c>
      <c r="F581" s="1">
        <f>'Input Data'!F595</f>
        <v>4</v>
      </c>
      <c r="G581" s="1">
        <f>'Input Data'!G595</f>
        <v>9</v>
      </c>
      <c r="H581" s="1">
        <f>'Input Data'!H595</f>
        <v>0</v>
      </c>
      <c r="I581" s="1">
        <f>'Input Data'!I595</f>
        <v>0</v>
      </c>
      <c r="J581" s="1">
        <f t="shared" si="16"/>
        <v>120.4</v>
      </c>
      <c r="K581" s="6">
        <f>J581*'Input Data'!AF595</f>
        <v>15.652000000000001</v>
      </c>
      <c r="L581" s="6">
        <f>J581*'Input Data'!AG595</f>
        <v>0</v>
      </c>
      <c r="M581" s="6">
        <f t="shared" si="17"/>
        <v>136.05200000000002</v>
      </c>
    </row>
    <row r="582" spans="1:13" x14ac:dyDescent="0.2">
      <c r="A582" s="1" t="str">
        <f>'Input Data'!B596</f>
        <v>HAWKESBURY</v>
      </c>
      <c r="B582" s="1" t="str">
        <f>'Input Data'!AH596</f>
        <v>345 COUNTY RD 17</v>
      </c>
      <c r="C582" s="1" t="str">
        <f>'Input Data'!C596</f>
        <v>ON</v>
      </c>
      <c r="D582" s="1" t="str">
        <f>'Input Data'!D596</f>
        <v>UNBRAND DEF</v>
      </c>
      <c r="E582" s="1">
        <f>'Input Data'!T596</f>
        <v>109.6</v>
      </c>
      <c r="F582" s="1">
        <f>'Input Data'!F596</f>
        <v>0</v>
      </c>
      <c r="G582" s="1">
        <f>'Input Data'!G596</f>
        <v>0</v>
      </c>
      <c r="H582" s="1">
        <f>'Input Data'!H596</f>
        <v>0</v>
      </c>
      <c r="I582" s="1">
        <f>'Input Data'!I596</f>
        <v>0</v>
      </c>
      <c r="J582" s="1">
        <f t="shared" si="16"/>
        <v>109.6</v>
      </c>
      <c r="K582" s="6">
        <f>J582*'Input Data'!AF596</f>
        <v>14.247999999999999</v>
      </c>
      <c r="L582" s="6">
        <f>J582*'Input Data'!AG596</f>
        <v>0</v>
      </c>
      <c r="M582" s="6">
        <f t="shared" si="17"/>
        <v>123.848</v>
      </c>
    </row>
    <row r="583" spans="1:13" x14ac:dyDescent="0.2">
      <c r="A583" s="1" t="str">
        <f>'Input Data'!B597</f>
        <v>HEARST</v>
      </c>
      <c r="B583" s="1" t="str">
        <f>'Input Data'!AH597</f>
        <v>112 FRONT ST</v>
      </c>
      <c r="C583" s="1" t="str">
        <f>'Input Data'!C597</f>
        <v>ON</v>
      </c>
      <c r="D583" s="1" t="str">
        <f>'Input Data'!D597</f>
        <v>D LS DYED</v>
      </c>
      <c r="E583" s="1">
        <f>'Input Data'!T597</f>
        <v>109.1</v>
      </c>
      <c r="F583" s="1">
        <f>'Input Data'!F597</f>
        <v>4</v>
      </c>
      <c r="G583" s="1">
        <f>'Input Data'!G597</f>
        <v>0</v>
      </c>
      <c r="H583" s="1">
        <f>'Input Data'!H597</f>
        <v>0</v>
      </c>
      <c r="I583" s="1">
        <f>'Input Data'!I597</f>
        <v>0</v>
      </c>
      <c r="J583" s="1">
        <f t="shared" si="16"/>
        <v>113.1</v>
      </c>
      <c r="K583" s="6">
        <f>J583*'Input Data'!AF597</f>
        <v>14.702999999999999</v>
      </c>
      <c r="L583" s="6">
        <f>J583*'Input Data'!AG597</f>
        <v>0</v>
      </c>
      <c r="M583" s="6">
        <f t="shared" si="17"/>
        <v>127.803</v>
      </c>
    </row>
    <row r="584" spans="1:13" x14ac:dyDescent="0.2">
      <c r="A584" s="1" t="str">
        <f>'Input Data'!B598</f>
        <v>HEARST</v>
      </c>
      <c r="B584" s="1" t="str">
        <f>'Input Data'!AH598</f>
        <v>112 FRONT ST</v>
      </c>
      <c r="C584" s="1" t="str">
        <f>'Input Data'!C598</f>
        <v>ON</v>
      </c>
      <c r="D584" s="1" t="str">
        <f>'Input Data'!D598</f>
        <v>DIESEL LS</v>
      </c>
      <c r="E584" s="1">
        <f>'Input Data'!T598</f>
        <v>109.1</v>
      </c>
      <c r="F584" s="1">
        <f>'Input Data'!F598</f>
        <v>4</v>
      </c>
      <c r="G584" s="1">
        <f>'Input Data'!G598</f>
        <v>9</v>
      </c>
      <c r="H584" s="1">
        <f>'Input Data'!H598</f>
        <v>0</v>
      </c>
      <c r="I584" s="1">
        <f>'Input Data'!I598</f>
        <v>0</v>
      </c>
      <c r="J584" s="1">
        <f t="shared" si="16"/>
        <v>122.1</v>
      </c>
      <c r="K584" s="6">
        <f>J584*'Input Data'!AF598</f>
        <v>15.872999999999999</v>
      </c>
      <c r="L584" s="6">
        <f>J584*'Input Data'!AG598</f>
        <v>0</v>
      </c>
      <c r="M584" s="6">
        <f t="shared" si="17"/>
        <v>137.97299999999998</v>
      </c>
    </row>
    <row r="585" spans="1:13" x14ac:dyDescent="0.2">
      <c r="A585" s="1" t="str">
        <f>'Input Data'!B599</f>
        <v>HEARST</v>
      </c>
      <c r="B585" s="1" t="str">
        <f>'Input Data'!AH599</f>
        <v>1565 HWY 11 W</v>
      </c>
      <c r="C585" s="1" t="str">
        <f>'Input Data'!C599</f>
        <v>ON</v>
      </c>
      <c r="D585" s="1" t="str">
        <f>'Input Data'!D599</f>
        <v>D LS DYED</v>
      </c>
      <c r="E585" s="1">
        <f>'Input Data'!T599</f>
        <v>111</v>
      </c>
      <c r="F585" s="1">
        <f>'Input Data'!F599</f>
        <v>4</v>
      </c>
      <c r="G585" s="1">
        <f>'Input Data'!G599</f>
        <v>0</v>
      </c>
      <c r="H585" s="1">
        <f>'Input Data'!H599</f>
        <v>0</v>
      </c>
      <c r="I585" s="1">
        <f>'Input Data'!I599</f>
        <v>0</v>
      </c>
      <c r="J585" s="1">
        <f t="shared" si="16"/>
        <v>115</v>
      </c>
      <c r="K585" s="6">
        <f>J585*'Input Data'!AF599</f>
        <v>14.950000000000001</v>
      </c>
      <c r="L585" s="6">
        <f>J585*'Input Data'!AG599</f>
        <v>0</v>
      </c>
      <c r="M585" s="6">
        <f t="shared" si="17"/>
        <v>129.94999999999999</v>
      </c>
    </row>
    <row r="586" spans="1:13" x14ac:dyDescent="0.2">
      <c r="A586" s="1" t="str">
        <f>'Input Data'!B600</f>
        <v>HEARST</v>
      </c>
      <c r="B586" s="1" t="str">
        <f>'Input Data'!AH600</f>
        <v>1565 HWY 11 W</v>
      </c>
      <c r="C586" s="1" t="str">
        <f>'Input Data'!C600</f>
        <v>ON</v>
      </c>
      <c r="D586" s="1" t="str">
        <f>'Input Data'!D600</f>
        <v>DIESEL LS</v>
      </c>
      <c r="E586" s="1">
        <f>'Input Data'!T600</f>
        <v>111</v>
      </c>
      <c r="F586" s="1">
        <f>'Input Data'!F600</f>
        <v>4</v>
      </c>
      <c r="G586" s="1">
        <f>'Input Data'!G600</f>
        <v>9</v>
      </c>
      <c r="H586" s="1">
        <f>'Input Data'!H600</f>
        <v>0</v>
      </c>
      <c r="I586" s="1">
        <f>'Input Data'!I600</f>
        <v>0</v>
      </c>
      <c r="J586" s="1">
        <f t="shared" si="16"/>
        <v>124</v>
      </c>
      <c r="K586" s="6">
        <f>J586*'Input Data'!AF600</f>
        <v>16.12</v>
      </c>
      <c r="L586" s="6">
        <f>J586*'Input Data'!AG600</f>
        <v>0</v>
      </c>
      <c r="M586" s="6">
        <f t="shared" si="17"/>
        <v>140.12</v>
      </c>
    </row>
    <row r="587" spans="1:13" x14ac:dyDescent="0.2">
      <c r="A587" s="1" t="str">
        <f>'Input Data'!B601</f>
        <v>HEARST</v>
      </c>
      <c r="B587" s="1" t="str">
        <f>'Input Data'!AH601</f>
        <v>1565 HWY 11 W</v>
      </c>
      <c r="C587" s="1" t="str">
        <f>'Input Data'!C601</f>
        <v>ON</v>
      </c>
      <c r="D587" s="1" t="str">
        <f>'Input Data'!D601</f>
        <v>MID</v>
      </c>
      <c r="E587" s="1">
        <f>'Input Data'!T601</f>
        <v>117.8</v>
      </c>
      <c r="F587" s="1">
        <f>'Input Data'!F601</f>
        <v>10</v>
      </c>
      <c r="G587" s="1">
        <f>'Input Data'!G601</f>
        <v>9</v>
      </c>
      <c r="H587" s="1">
        <f>'Input Data'!H601</f>
        <v>0</v>
      </c>
      <c r="I587" s="1">
        <f>'Input Data'!I601</f>
        <v>0</v>
      </c>
      <c r="J587" s="1">
        <f t="shared" si="16"/>
        <v>136.80000000000001</v>
      </c>
      <c r="K587" s="6">
        <f>J587*'Input Data'!AF601</f>
        <v>17.784000000000002</v>
      </c>
      <c r="L587" s="6">
        <f>J587*'Input Data'!AG601</f>
        <v>0</v>
      </c>
      <c r="M587" s="6">
        <f t="shared" si="17"/>
        <v>154.584</v>
      </c>
    </row>
    <row r="588" spans="1:13" x14ac:dyDescent="0.2">
      <c r="A588" s="1" t="str">
        <f>'Input Data'!B602</f>
        <v>HEARST</v>
      </c>
      <c r="B588" s="1" t="str">
        <f>'Input Data'!AH602</f>
        <v>1565 HWY 11 W</v>
      </c>
      <c r="C588" s="1" t="str">
        <f>'Input Data'!C602</f>
        <v>ON</v>
      </c>
      <c r="D588" s="1" t="str">
        <f>'Input Data'!D602</f>
        <v>PREMIUM</v>
      </c>
      <c r="E588" s="1">
        <f>'Input Data'!T602</f>
        <v>124.3</v>
      </c>
      <c r="F588" s="1">
        <f>'Input Data'!F602</f>
        <v>10</v>
      </c>
      <c r="G588" s="1">
        <f>'Input Data'!G602</f>
        <v>9</v>
      </c>
      <c r="H588" s="1">
        <f>'Input Data'!H602</f>
        <v>0</v>
      </c>
      <c r="I588" s="1">
        <f>'Input Data'!I602</f>
        <v>0</v>
      </c>
      <c r="J588" s="1">
        <f t="shared" si="16"/>
        <v>143.30000000000001</v>
      </c>
      <c r="K588" s="6">
        <f>J588*'Input Data'!AF602</f>
        <v>18.629000000000001</v>
      </c>
      <c r="L588" s="6">
        <f>J588*'Input Data'!AG602</f>
        <v>0</v>
      </c>
      <c r="M588" s="6">
        <f t="shared" si="17"/>
        <v>161.929</v>
      </c>
    </row>
    <row r="589" spans="1:13" x14ac:dyDescent="0.2">
      <c r="A589" s="1" t="str">
        <f>'Input Data'!B603</f>
        <v>HEARST</v>
      </c>
      <c r="B589" s="1" t="str">
        <f>'Input Data'!AH603</f>
        <v>1565 HWY 11 W</v>
      </c>
      <c r="C589" s="1" t="str">
        <f>'Input Data'!C603</f>
        <v>ON</v>
      </c>
      <c r="D589" s="1" t="str">
        <f>'Input Data'!D603</f>
        <v>REGULAR</v>
      </c>
      <c r="E589" s="1">
        <f>'Input Data'!T603</f>
        <v>104.3</v>
      </c>
      <c r="F589" s="1">
        <f>'Input Data'!F603</f>
        <v>10</v>
      </c>
      <c r="G589" s="1">
        <f>'Input Data'!G603</f>
        <v>9</v>
      </c>
      <c r="H589" s="1">
        <f>'Input Data'!H603</f>
        <v>0</v>
      </c>
      <c r="I589" s="1">
        <f>'Input Data'!I603</f>
        <v>0</v>
      </c>
      <c r="J589" s="1">
        <f t="shared" si="16"/>
        <v>123.3</v>
      </c>
      <c r="K589" s="6">
        <f>J589*'Input Data'!AF603</f>
        <v>16.029</v>
      </c>
      <c r="L589" s="6">
        <f>J589*'Input Data'!AG603</f>
        <v>0</v>
      </c>
      <c r="M589" s="6">
        <f t="shared" si="17"/>
        <v>139.32900000000001</v>
      </c>
    </row>
    <row r="590" spans="1:13" x14ac:dyDescent="0.2">
      <c r="A590" s="1" t="str">
        <f>'Input Data'!B604</f>
        <v>HEARST</v>
      </c>
      <c r="B590" s="1" t="str">
        <f>'Input Data'!AH604</f>
        <v>1565 HWY 11 W</v>
      </c>
      <c r="C590" s="1" t="str">
        <f>'Input Data'!C604</f>
        <v>ON</v>
      </c>
      <c r="D590" s="1" t="str">
        <f>'Input Data'!D604</f>
        <v>UNBRAND DEF</v>
      </c>
      <c r="E590" s="1">
        <f>'Input Data'!T604</f>
        <v>118.5</v>
      </c>
      <c r="F590" s="1">
        <f>'Input Data'!F604</f>
        <v>0</v>
      </c>
      <c r="G590" s="1">
        <f>'Input Data'!G604</f>
        <v>0</v>
      </c>
      <c r="H590" s="1">
        <f>'Input Data'!H604</f>
        <v>0</v>
      </c>
      <c r="I590" s="1">
        <f>'Input Data'!I604</f>
        <v>0</v>
      </c>
      <c r="J590" s="1">
        <f t="shared" si="16"/>
        <v>118.5</v>
      </c>
      <c r="K590" s="6">
        <f>J590*'Input Data'!AF604</f>
        <v>15.405000000000001</v>
      </c>
      <c r="L590" s="6">
        <f>J590*'Input Data'!AG604</f>
        <v>0</v>
      </c>
      <c r="M590" s="6">
        <f t="shared" si="17"/>
        <v>133.905</v>
      </c>
    </row>
    <row r="591" spans="1:13" x14ac:dyDescent="0.2">
      <c r="A591" s="1" t="str">
        <f>'Input Data'!B605</f>
        <v>JOYCEVILLE</v>
      </c>
      <c r="B591" s="1" t="str">
        <f>'Input Data'!AH605</f>
        <v>2054 JOYCEVILLE RD</v>
      </c>
      <c r="C591" s="1" t="str">
        <f>'Input Data'!C605</f>
        <v>ON</v>
      </c>
      <c r="D591" s="1" t="str">
        <f>'Input Data'!D605</f>
        <v>D LS DYED</v>
      </c>
      <c r="E591" s="1">
        <f>'Input Data'!T605</f>
        <v>102.5</v>
      </c>
      <c r="F591" s="1">
        <f>'Input Data'!F605</f>
        <v>4</v>
      </c>
      <c r="G591" s="1">
        <f>'Input Data'!G605</f>
        <v>0</v>
      </c>
      <c r="H591" s="1">
        <f>'Input Data'!H605</f>
        <v>0</v>
      </c>
      <c r="I591" s="1">
        <f>'Input Data'!I605</f>
        <v>0</v>
      </c>
      <c r="J591" s="1">
        <f t="shared" ref="J591:J602" si="18">SUM(E591:I591)</f>
        <v>106.5</v>
      </c>
      <c r="K591" s="6">
        <f>J591*'Input Data'!AF605</f>
        <v>13.845000000000001</v>
      </c>
      <c r="L591" s="6">
        <f>J591*'Input Data'!AG605</f>
        <v>0</v>
      </c>
      <c r="M591" s="6">
        <f t="shared" ref="M591:M602" si="19">SUM(J591:L591)</f>
        <v>120.345</v>
      </c>
    </row>
    <row r="592" spans="1:13" x14ac:dyDescent="0.2">
      <c r="A592" s="1" t="str">
        <f>'Input Data'!B606</f>
        <v>JOYCEVILLE</v>
      </c>
      <c r="B592" s="1" t="str">
        <f>'Input Data'!AH606</f>
        <v>2054 JOYCEVILLE RD</v>
      </c>
      <c r="C592" s="1" t="str">
        <f>'Input Data'!C606</f>
        <v>ON</v>
      </c>
      <c r="D592" s="1" t="str">
        <f>'Input Data'!D606</f>
        <v>DIESEL LS</v>
      </c>
      <c r="E592" s="1">
        <f>'Input Data'!T606</f>
        <v>102.5</v>
      </c>
      <c r="F592" s="1">
        <f>'Input Data'!F606</f>
        <v>4</v>
      </c>
      <c r="G592" s="1">
        <f>'Input Data'!G606</f>
        <v>9</v>
      </c>
      <c r="H592" s="1">
        <f>'Input Data'!H606</f>
        <v>0</v>
      </c>
      <c r="I592" s="1">
        <f>'Input Data'!I606</f>
        <v>0</v>
      </c>
      <c r="J592" s="1">
        <f t="shared" si="18"/>
        <v>115.5</v>
      </c>
      <c r="K592" s="6">
        <f>J592*'Input Data'!AF606</f>
        <v>15.015000000000001</v>
      </c>
      <c r="L592" s="6">
        <f>J592*'Input Data'!AG606</f>
        <v>0</v>
      </c>
      <c r="M592" s="6">
        <f t="shared" si="19"/>
        <v>130.51499999999999</v>
      </c>
    </row>
    <row r="593" spans="1:13" x14ac:dyDescent="0.2">
      <c r="A593" s="1" t="str">
        <f>'Input Data'!B607</f>
        <v>JOYCEVILLE</v>
      </c>
      <c r="B593" s="1" t="str">
        <f>'Input Data'!AH607</f>
        <v>2054 JOYCEVILLE RD</v>
      </c>
      <c r="C593" s="1" t="str">
        <f>'Input Data'!C607</f>
        <v>ON</v>
      </c>
      <c r="D593" s="1" t="str">
        <f>'Input Data'!D607</f>
        <v>ETH MID</v>
      </c>
      <c r="E593" s="1">
        <f>'Input Data'!T607</f>
        <v>94</v>
      </c>
      <c r="F593" s="1">
        <f>'Input Data'!F607</f>
        <v>10</v>
      </c>
      <c r="G593" s="1">
        <f>'Input Data'!G607</f>
        <v>9</v>
      </c>
      <c r="H593" s="1">
        <f>'Input Data'!H607</f>
        <v>0</v>
      </c>
      <c r="I593" s="1">
        <f>'Input Data'!I607</f>
        <v>0</v>
      </c>
      <c r="J593" s="1">
        <f t="shared" si="18"/>
        <v>113</v>
      </c>
      <c r="K593" s="6">
        <f>J593*'Input Data'!AF607</f>
        <v>14.690000000000001</v>
      </c>
      <c r="L593" s="6">
        <f>J593*'Input Data'!AG607</f>
        <v>0</v>
      </c>
      <c r="M593" s="6">
        <f t="shared" si="19"/>
        <v>127.69</v>
      </c>
    </row>
    <row r="594" spans="1:13" x14ac:dyDescent="0.2">
      <c r="A594" s="1" t="str">
        <f>'Input Data'!B608</f>
        <v>JOYCEVILLE</v>
      </c>
      <c r="B594" s="1" t="str">
        <f>'Input Data'!AH608</f>
        <v>2054 JOYCEVILLE RD</v>
      </c>
      <c r="C594" s="1" t="str">
        <f>'Input Data'!C608</f>
        <v>ON</v>
      </c>
      <c r="D594" s="1" t="str">
        <f>'Input Data'!D608</f>
        <v>ETHANOL REG</v>
      </c>
      <c r="E594" s="1">
        <f>'Input Data'!T608</f>
        <v>89.5</v>
      </c>
      <c r="F594" s="1">
        <f>'Input Data'!F608</f>
        <v>10</v>
      </c>
      <c r="G594" s="1">
        <f>'Input Data'!G608</f>
        <v>9</v>
      </c>
      <c r="H594" s="1">
        <f>'Input Data'!H608</f>
        <v>0</v>
      </c>
      <c r="I594" s="1">
        <f>'Input Data'!I608</f>
        <v>0</v>
      </c>
      <c r="J594" s="1">
        <f t="shared" si="18"/>
        <v>108.5</v>
      </c>
      <c r="K594" s="6">
        <f>J594*'Input Data'!AF608</f>
        <v>14.105</v>
      </c>
      <c r="L594" s="6">
        <f>J594*'Input Data'!AG608</f>
        <v>0</v>
      </c>
      <c r="M594" s="6">
        <f t="shared" si="19"/>
        <v>122.605</v>
      </c>
    </row>
    <row r="595" spans="1:13" x14ac:dyDescent="0.2">
      <c r="A595" s="1" t="str">
        <f>'Input Data'!B609</f>
        <v>JOYCEVILLE</v>
      </c>
      <c r="B595" s="1" t="str">
        <f>'Input Data'!AH609</f>
        <v>2054 JOYCEVILLE RD</v>
      </c>
      <c r="C595" s="1" t="str">
        <f>'Input Data'!C609</f>
        <v>ON</v>
      </c>
      <c r="D595" s="1" t="str">
        <f>'Input Data'!D609</f>
        <v>PREMIUM</v>
      </c>
      <c r="E595" s="1">
        <f>'Input Data'!T609</f>
        <v>116.2</v>
      </c>
      <c r="F595" s="1">
        <f>'Input Data'!F609</f>
        <v>10</v>
      </c>
      <c r="G595" s="1">
        <f>'Input Data'!G609</f>
        <v>9</v>
      </c>
      <c r="H595" s="1">
        <f>'Input Data'!H609</f>
        <v>0</v>
      </c>
      <c r="I595" s="1">
        <f>'Input Data'!I609</f>
        <v>0</v>
      </c>
      <c r="J595" s="1">
        <f t="shared" si="18"/>
        <v>135.19999999999999</v>
      </c>
      <c r="K595" s="6">
        <f>J595*'Input Data'!AF609</f>
        <v>17.576000000000001</v>
      </c>
      <c r="L595" s="6">
        <f>J595*'Input Data'!AG609</f>
        <v>0</v>
      </c>
      <c r="M595" s="6">
        <f t="shared" si="19"/>
        <v>152.77599999999998</v>
      </c>
    </row>
    <row r="596" spans="1:13" x14ac:dyDescent="0.2">
      <c r="A596" s="1" t="str">
        <f>'Input Data'!B610</f>
        <v>JOYCEVILLE</v>
      </c>
      <c r="B596" s="1" t="str">
        <f>'Input Data'!AH610</f>
        <v>2054 JOYCEVILLE RD</v>
      </c>
      <c r="C596" s="1" t="str">
        <f>'Input Data'!C610</f>
        <v>ON</v>
      </c>
      <c r="D596" s="1" t="str">
        <f>'Input Data'!D610</f>
        <v>UNBRAND DEF</v>
      </c>
      <c r="E596" s="1">
        <f>'Input Data'!T610</f>
        <v>118.5</v>
      </c>
      <c r="F596" s="1">
        <f>'Input Data'!F610</f>
        <v>0</v>
      </c>
      <c r="G596" s="1">
        <f>'Input Data'!G610</f>
        <v>0</v>
      </c>
      <c r="H596" s="1">
        <f>'Input Data'!H610</f>
        <v>0</v>
      </c>
      <c r="I596" s="1">
        <f>'Input Data'!I610</f>
        <v>0</v>
      </c>
      <c r="J596" s="1">
        <f t="shared" si="18"/>
        <v>118.5</v>
      </c>
      <c r="K596" s="6">
        <f>J596*'Input Data'!AF610</f>
        <v>15.405000000000001</v>
      </c>
      <c r="L596" s="6">
        <f>J596*'Input Data'!AG610</f>
        <v>0</v>
      </c>
      <c r="M596" s="6">
        <f t="shared" si="19"/>
        <v>133.905</v>
      </c>
    </row>
    <row r="597" spans="1:13" x14ac:dyDescent="0.2">
      <c r="A597" s="1" t="str">
        <f>'Input Data'!B611</f>
        <v>KINGSTON</v>
      </c>
      <c r="B597" s="1" t="str">
        <f>'Input Data'!AH611</f>
        <v>1525 CENTENNIAL DR</v>
      </c>
      <c r="C597" s="1" t="str">
        <f>'Input Data'!C611</f>
        <v>ON</v>
      </c>
      <c r="D597" s="1" t="str">
        <f>'Input Data'!D611</f>
        <v>D LS DYED</v>
      </c>
      <c r="E597" s="1">
        <f>'Input Data'!T611</f>
        <v>102.6</v>
      </c>
      <c r="F597" s="1">
        <f>'Input Data'!F611</f>
        <v>4</v>
      </c>
      <c r="G597" s="1">
        <f>'Input Data'!G611</f>
        <v>0</v>
      </c>
      <c r="H597" s="1">
        <f>'Input Data'!H611</f>
        <v>0</v>
      </c>
      <c r="I597" s="1">
        <f>'Input Data'!I611</f>
        <v>0</v>
      </c>
      <c r="J597" s="1">
        <f t="shared" si="18"/>
        <v>106.6</v>
      </c>
      <c r="K597" s="6">
        <f>J597*'Input Data'!AF611</f>
        <v>13.858000000000001</v>
      </c>
      <c r="L597" s="6">
        <f>J597*'Input Data'!AG611</f>
        <v>0</v>
      </c>
      <c r="M597" s="6">
        <f t="shared" si="19"/>
        <v>120.458</v>
      </c>
    </row>
    <row r="598" spans="1:13" x14ac:dyDescent="0.2">
      <c r="A598" s="1" t="str">
        <f>'Input Data'!B612</f>
        <v>KINGSTON</v>
      </c>
      <c r="B598" s="1" t="str">
        <f>'Input Data'!AH612</f>
        <v>1525 CENTENNIAL DR</v>
      </c>
      <c r="C598" s="1" t="str">
        <f>'Input Data'!C612</f>
        <v>ON</v>
      </c>
      <c r="D598" s="1" t="str">
        <f>'Input Data'!D612</f>
        <v>DIESEL LS</v>
      </c>
      <c r="E598" s="1">
        <f>'Input Data'!T612</f>
        <v>102.6</v>
      </c>
      <c r="F598" s="1">
        <f>'Input Data'!F612</f>
        <v>4</v>
      </c>
      <c r="G598" s="1">
        <f>'Input Data'!G612</f>
        <v>9</v>
      </c>
      <c r="H598" s="1">
        <f>'Input Data'!H612</f>
        <v>0</v>
      </c>
      <c r="I598" s="1">
        <f>'Input Data'!I612</f>
        <v>0</v>
      </c>
      <c r="J598" s="1">
        <f t="shared" si="18"/>
        <v>115.6</v>
      </c>
      <c r="K598" s="6">
        <f>J598*'Input Data'!AF612</f>
        <v>15.028</v>
      </c>
      <c r="L598" s="6">
        <f>J598*'Input Data'!AG612</f>
        <v>0</v>
      </c>
      <c r="M598" s="6">
        <f t="shared" si="19"/>
        <v>130.62799999999999</v>
      </c>
    </row>
    <row r="599" spans="1:13" x14ac:dyDescent="0.2">
      <c r="A599" s="1" t="str">
        <f>'Input Data'!B613</f>
        <v>KINGSTON</v>
      </c>
      <c r="B599" s="1" t="str">
        <f>'Input Data'!AH613</f>
        <v>1525 CENTENNIAL DR</v>
      </c>
      <c r="C599" s="1" t="str">
        <f>'Input Data'!C613</f>
        <v>ON</v>
      </c>
      <c r="D599" s="1" t="str">
        <f>'Input Data'!D613</f>
        <v>UNBRAND DEF</v>
      </c>
      <c r="E599" s="1">
        <f>'Input Data'!T613</f>
        <v>109.6</v>
      </c>
      <c r="F599" s="1">
        <f>'Input Data'!F613</f>
        <v>0</v>
      </c>
      <c r="G599" s="1">
        <f>'Input Data'!G613</f>
        <v>0</v>
      </c>
      <c r="H599" s="1">
        <f>'Input Data'!H613</f>
        <v>0</v>
      </c>
      <c r="I599" s="1">
        <f>'Input Data'!I613</f>
        <v>0</v>
      </c>
      <c r="J599" s="1">
        <f t="shared" si="18"/>
        <v>109.6</v>
      </c>
      <c r="K599" s="6">
        <f>J599*'Input Data'!AF613</f>
        <v>14.247999999999999</v>
      </c>
      <c r="L599" s="6">
        <f>J599*'Input Data'!AG613</f>
        <v>0</v>
      </c>
      <c r="M599" s="6">
        <f t="shared" si="19"/>
        <v>123.848</v>
      </c>
    </row>
    <row r="600" spans="1:13" x14ac:dyDescent="0.2">
      <c r="A600" s="1" t="str">
        <f>'Input Data'!B614</f>
        <v>LONDON</v>
      </c>
      <c r="B600" s="1" t="str">
        <f>'Input Data'!AH614</f>
        <v>7340 Colonel Talbot Road</v>
      </c>
      <c r="C600" s="1" t="str">
        <f>'Input Data'!C614</f>
        <v>ON</v>
      </c>
      <c r="D600" s="1" t="str">
        <f>'Input Data'!D614</f>
        <v>D LS DYED</v>
      </c>
      <c r="E600" s="1">
        <f>'Input Data'!T614</f>
        <v>103</v>
      </c>
      <c r="F600" s="1">
        <f>'Input Data'!F614</f>
        <v>4</v>
      </c>
      <c r="G600" s="1">
        <f>'Input Data'!G614</f>
        <v>0</v>
      </c>
      <c r="H600" s="1">
        <f>'Input Data'!H614</f>
        <v>0</v>
      </c>
      <c r="I600" s="1">
        <f>'Input Data'!I614</f>
        <v>0</v>
      </c>
      <c r="J600" s="1">
        <f t="shared" si="18"/>
        <v>107</v>
      </c>
      <c r="K600" s="6">
        <f>J600*'Input Data'!AF614</f>
        <v>13.91</v>
      </c>
      <c r="L600" s="6">
        <f>J600*'Input Data'!AG614</f>
        <v>0</v>
      </c>
      <c r="M600" s="6">
        <f t="shared" si="19"/>
        <v>120.91</v>
      </c>
    </row>
    <row r="601" spans="1:13" x14ac:dyDescent="0.2">
      <c r="A601" s="1" t="str">
        <f>'Input Data'!B615</f>
        <v>LONDON</v>
      </c>
      <c r="B601" s="1" t="str">
        <f>'Input Data'!AH615</f>
        <v>7340 Colonel Talbot Road</v>
      </c>
      <c r="C601" s="1" t="str">
        <f>'Input Data'!C615</f>
        <v>ON</v>
      </c>
      <c r="D601" s="1" t="str">
        <f>'Input Data'!D615</f>
        <v>DIESEL LS</v>
      </c>
      <c r="E601" s="1">
        <f>'Input Data'!T615</f>
        <v>103</v>
      </c>
      <c r="F601" s="1">
        <f>'Input Data'!F615</f>
        <v>4</v>
      </c>
      <c r="G601" s="1">
        <f>'Input Data'!G615</f>
        <v>9</v>
      </c>
      <c r="H601" s="1">
        <f>'Input Data'!H615</f>
        <v>0</v>
      </c>
      <c r="I601" s="1">
        <f>'Input Data'!I615</f>
        <v>0</v>
      </c>
      <c r="J601" s="1">
        <f t="shared" si="18"/>
        <v>116</v>
      </c>
      <c r="K601" s="6">
        <f>J601*'Input Data'!AF615</f>
        <v>15.08</v>
      </c>
      <c r="L601" s="6">
        <f>J601*'Input Data'!AG615</f>
        <v>0</v>
      </c>
      <c r="M601" s="6">
        <f t="shared" si="19"/>
        <v>131.08000000000001</v>
      </c>
    </row>
    <row r="602" spans="1:13" x14ac:dyDescent="0.2">
      <c r="A602" s="1" t="str">
        <f>'Input Data'!B616</f>
        <v>LONDON</v>
      </c>
      <c r="B602" s="1" t="str">
        <f>'Input Data'!AH616</f>
        <v>7340 Colonel Talbot Road</v>
      </c>
      <c r="C602" s="1" t="str">
        <f>'Input Data'!C616</f>
        <v>ON</v>
      </c>
      <c r="D602" s="1" t="str">
        <f>'Input Data'!D616</f>
        <v>UNBRAND DEF</v>
      </c>
      <c r="E602" s="1">
        <f>'Input Data'!T616</f>
        <v>113.4</v>
      </c>
      <c r="F602" s="1">
        <f>'Input Data'!F616</f>
        <v>0</v>
      </c>
      <c r="G602" s="1">
        <f>'Input Data'!G616</f>
        <v>0</v>
      </c>
      <c r="H602" s="1">
        <f>'Input Data'!H616</f>
        <v>0</v>
      </c>
      <c r="I602" s="1">
        <f>'Input Data'!I616</f>
        <v>0</v>
      </c>
      <c r="J602" s="1">
        <f t="shared" si="18"/>
        <v>113.4</v>
      </c>
      <c r="K602" s="6">
        <f>J602*'Input Data'!AF616</f>
        <v>14.742000000000001</v>
      </c>
      <c r="L602" s="6">
        <f>J602*'Input Data'!AG616</f>
        <v>0</v>
      </c>
      <c r="M602" s="6">
        <f t="shared" si="19"/>
        <v>128.142</v>
      </c>
    </row>
    <row r="603" spans="1:13" x14ac:dyDescent="0.2">
      <c r="A603" s="1" t="str">
        <f>'Input Data'!B617</f>
        <v>MILTON</v>
      </c>
      <c r="B603" s="1" t="str">
        <f>'Input Data'!AH617</f>
        <v>10862 STEELES AVE E</v>
      </c>
      <c r="C603" s="1" t="str">
        <f>'Input Data'!C617</f>
        <v>ON</v>
      </c>
      <c r="D603" s="1" t="str">
        <f>'Input Data'!D617</f>
        <v>DIESEL LS</v>
      </c>
      <c r="E603" s="1">
        <f>'Input Data'!T617</f>
        <v>116.8</v>
      </c>
      <c r="F603" s="1">
        <f>'Input Data'!F617</f>
        <v>4</v>
      </c>
      <c r="G603" s="1">
        <f>'Input Data'!G617</f>
        <v>9</v>
      </c>
      <c r="H603" s="1">
        <f>'Input Data'!H617</f>
        <v>0</v>
      </c>
      <c r="I603" s="1">
        <f>'Input Data'!I617</f>
        <v>0</v>
      </c>
      <c r="J603" s="1">
        <f t="shared" ref="J603:J608" si="20">SUM(E603:I603)</f>
        <v>129.80000000000001</v>
      </c>
      <c r="K603" s="6">
        <f>J603*'Input Data'!AF617</f>
        <v>16.874000000000002</v>
      </c>
      <c r="L603" s="6">
        <f>J603*'Input Data'!AG617</f>
        <v>0</v>
      </c>
      <c r="M603" s="6">
        <f t="shared" ref="M603:M608" si="21">SUM(J603:L603)</f>
        <v>146.67400000000001</v>
      </c>
    </row>
    <row r="604" spans="1:13" x14ac:dyDescent="0.2">
      <c r="A604" s="1" t="str">
        <f>'Input Data'!B618</f>
        <v>MILTON</v>
      </c>
      <c r="B604" s="1" t="str">
        <f>'Input Data'!AH618</f>
        <v>10862 STEELES AVE E</v>
      </c>
      <c r="C604" s="1" t="str">
        <f>'Input Data'!C618</f>
        <v>ON</v>
      </c>
      <c r="D604" s="1" t="str">
        <f>'Input Data'!D618</f>
        <v>UNBRAND DEF</v>
      </c>
      <c r="E604" s="1">
        <f>'Input Data'!T618</f>
        <v>105.3</v>
      </c>
      <c r="F604" s="1">
        <f>'Input Data'!F618</f>
        <v>0</v>
      </c>
      <c r="G604" s="1">
        <f>'Input Data'!G618</f>
        <v>0</v>
      </c>
      <c r="H604" s="1">
        <f>'Input Data'!H618</f>
        <v>0</v>
      </c>
      <c r="I604" s="1">
        <f>'Input Data'!I618</f>
        <v>0</v>
      </c>
      <c r="J604" s="1">
        <f t="shared" si="20"/>
        <v>105.3</v>
      </c>
      <c r="K604" s="6">
        <f>J604*'Input Data'!AF618</f>
        <v>13.689</v>
      </c>
      <c r="L604" s="6">
        <f>J604*'Input Data'!AG618</f>
        <v>0</v>
      </c>
      <c r="M604" s="6">
        <f t="shared" si="21"/>
        <v>118.989</v>
      </c>
    </row>
    <row r="605" spans="1:13" x14ac:dyDescent="0.2">
      <c r="A605" s="1" t="str">
        <f>'Input Data'!B619</f>
        <v>MISSISSAUGA</v>
      </c>
      <c r="B605" s="1" t="str">
        <f>'Input Data'!AH619</f>
        <v>7280 DIXIE RD</v>
      </c>
      <c r="C605" s="1" t="str">
        <f>'Input Data'!C619</f>
        <v>ON</v>
      </c>
      <c r="D605" s="1" t="str">
        <f>'Input Data'!D619</f>
        <v>DIESEL LS</v>
      </c>
      <c r="E605" s="1">
        <f>'Input Data'!T619</f>
        <v>101</v>
      </c>
      <c r="F605" s="1">
        <f>'Input Data'!F619</f>
        <v>4</v>
      </c>
      <c r="G605" s="1">
        <f>'Input Data'!G619</f>
        <v>9</v>
      </c>
      <c r="H605" s="1">
        <f>'Input Data'!H619</f>
        <v>0</v>
      </c>
      <c r="I605" s="1">
        <f>'Input Data'!I619</f>
        <v>0</v>
      </c>
      <c r="J605" s="1">
        <f t="shared" si="20"/>
        <v>114</v>
      </c>
      <c r="K605" s="6">
        <f>J605*'Input Data'!AF619</f>
        <v>14.82</v>
      </c>
      <c r="L605" s="6">
        <f>J605*'Input Data'!AG619</f>
        <v>0</v>
      </c>
      <c r="M605" s="6">
        <f t="shared" si="21"/>
        <v>128.82</v>
      </c>
    </row>
    <row r="606" spans="1:13" x14ac:dyDescent="0.2">
      <c r="A606" s="1" t="str">
        <f>'Input Data'!B620</f>
        <v>MISSISSAUGA</v>
      </c>
      <c r="B606" s="1" t="str">
        <f>'Input Data'!AH620</f>
        <v>7280 DIXIE RD</v>
      </c>
      <c r="C606" s="1" t="str">
        <f>'Input Data'!C620</f>
        <v>ON</v>
      </c>
      <c r="D606" s="1" t="str">
        <f>'Input Data'!D620</f>
        <v>ETH MID</v>
      </c>
      <c r="E606" s="1">
        <f>'Input Data'!T620</f>
        <v>91.7</v>
      </c>
      <c r="F606" s="1">
        <f>'Input Data'!F620</f>
        <v>10</v>
      </c>
      <c r="G606" s="1">
        <f>'Input Data'!G620</f>
        <v>9</v>
      </c>
      <c r="H606" s="1">
        <f>'Input Data'!H620</f>
        <v>0</v>
      </c>
      <c r="I606" s="1">
        <f>'Input Data'!I620</f>
        <v>0</v>
      </c>
      <c r="J606" s="1">
        <f t="shared" si="20"/>
        <v>110.7</v>
      </c>
      <c r="K606" s="6">
        <f>J606*'Input Data'!AF620</f>
        <v>14.391</v>
      </c>
      <c r="L606" s="6">
        <f>J606*'Input Data'!AG620</f>
        <v>0</v>
      </c>
      <c r="M606" s="6">
        <f t="shared" si="21"/>
        <v>125.09100000000001</v>
      </c>
    </row>
    <row r="607" spans="1:13" x14ac:dyDescent="0.2">
      <c r="A607" s="1" t="str">
        <f>'Input Data'!B621</f>
        <v>MISSISSAUGA</v>
      </c>
      <c r="B607" s="1" t="str">
        <f>'Input Data'!AH621</f>
        <v>7280 DIXIE RD</v>
      </c>
      <c r="C607" s="1" t="str">
        <f>'Input Data'!C621</f>
        <v>ON</v>
      </c>
      <c r="D607" s="1" t="str">
        <f>'Input Data'!D621</f>
        <v>ETHANOL REG</v>
      </c>
      <c r="E607" s="1">
        <f>'Input Data'!T621</f>
        <v>87.2</v>
      </c>
      <c r="F607" s="1">
        <f>'Input Data'!F621</f>
        <v>10</v>
      </c>
      <c r="G607" s="1">
        <f>'Input Data'!G621</f>
        <v>9</v>
      </c>
      <c r="H607" s="1">
        <f>'Input Data'!H621</f>
        <v>0</v>
      </c>
      <c r="I607" s="1">
        <f>'Input Data'!I621</f>
        <v>0</v>
      </c>
      <c r="J607" s="1">
        <f t="shared" si="20"/>
        <v>106.2</v>
      </c>
      <c r="K607" s="6">
        <f>J607*'Input Data'!AF621</f>
        <v>13.806000000000001</v>
      </c>
      <c r="L607" s="6">
        <f>J607*'Input Data'!AG621</f>
        <v>0</v>
      </c>
      <c r="M607" s="6">
        <f t="shared" si="21"/>
        <v>120.006</v>
      </c>
    </row>
    <row r="608" spans="1:13" x14ac:dyDescent="0.2">
      <c r="A608" s="1" t="str">
        <f>'Input Data'!B622</f>
        <v>MISSISSAUGA</v>
      </c>
      <c r="B608" s="1" t="str">
        <f>'Input Data'!AH622</f>
        <v>7280 DIXIE RD</v>
      </c>
      <c r="C608" s="1" t="str">
        <f>'Input Data'!C622</f>
        <v>ON</v>
      </c>
      <c r="D608" s="1" t="str">
        <f>'Input Data'!D622</f>
        <v>PREMIUM</v>
      </c>
      <c r="E608" s="1">
        <f>'Input Data'!T622</f>
        <v>84.2</v>
      </c>
      <c r="F608" s="1">
        <f>'Input Data'!F622</f>
        <v>10</v>
      </c>
      <c r="G608" s="1">
        <f>'Input Data'!G622</f>
        <v>9</v>
      </c>
      <c r="H608" s="1">
        <f>'Input Data'!H622</f>
        <v>0</v>
      </c>
      <c r="I608" s="1">
        <f>'Input Data'!I622</f>
        <v>0</v>
      </c>
      <c r="J608" s="1">
        <f t="shared" si="20"/>
        <v>103.2</v>
      </c>
      <c r="K608" s="6">
        <f>J608*'Input Data'!AF622</f>
        <v>13.416</v>
      </c>
      <c r="L608" s="6">
        <f>J608*'Input Data'!AG622</f>
        <v>0</v>
      </c>
      <c r="M608" s="6">
        <f t="shared" si="21"/>
        <v>116.616</v>
      </c>
    </row>
    <row r="609" spans="1:13" x14ac:dyDescent="0.2">
      <c r="A609" s="1" t="str">
        <f>'Input Data'!B623</f>
        <v>MISSISSAUGA</v>
      </c>
      <c r="B609" s="1" t="str">
        <f>'Input Data'!AH623</f>
        <v>7280 DIXIE RD</v>
      </c>
      <c r="C609" s="1" t="str">
        <f>'Input Data'!C623</f>
        <v>ON</v>
      </c>
      <c r="D609" s="1" t="str">
        <f>'Input Data'!D623</f>
        <v>UNBRAND DEF</v>
      </c>
      <c r="E609" s="1">
        <f>'Input Data'!T623</f>
        <v>114</v>
      </c>
      <c r="F609" s="1">
        <f>'Input Data'!F623</f>
        <v>0</v>
      </c>
      <c r="G609" s="1">
        <f>'Input Data'!G623</f>
        <v>0</v>
      </c>
      <c r="H609" s="1">
        <f>'Input Data'!H623</f>
        <v>0</v>
      </c>
      <c r="I609" s="1">
        <f>'Input Data'!I623</f>
        <v>0</v>
      </c>
      <c r="J609" s="1">
        <f t="shared" ref="J609:J616" si="22">SUM(E609:I609)</f>
        <v>114</v>
      </c>
      <c r="K609" s="6">
        <f>J609*'Input Data'!AF623</f>
        <v>14.82</v>
      </c>
      <c r="L609" s="6">
        <f>J609*'Input Data'!AG623</f>
        <v>0</v>
      </c>
      <c r="M609" s="6">
        <f t="shared" ref="M609:M616" si="23">SUM(J609:L609)</f>
        <v>128.82</v>
      </c>
    </row>
    <row r="610" spans="1:13" x14ac:dyDescent="0.2">
      <c r="A610" s="1" t="str">
        <f>'Input Data'!B624</f>
        <v>MISSISSAUGA</v>
      </c>
      <c r="B610" s="1" t="str">
        <f>'Input Data'!AH624</f>
        <v>6625 KENNEDY RD</v>
      </c>
      <c r="C610" s="1" t="str">
        <f>'Input Data'!C624</f>
        <v>ON</v>
      </c>
      <c r="D610" s="1" t="str">
        <f>'Input Data'!D624</f>
        <v>D LS DYED</v>
      </c>
      <c r="E610" s="1">
        <f>'Input Data'!T624</f>
        <v>100.7</v>
      </c>
      <c r="F610" s="1">
        <f>'Input Data'!F624</f>
        <v>4</v>
      </c>
      <c r="G610" s="1">
        <f>'Input Data'!G624</f>
        <v>0</v>
      </c>
      <c r="H610" s="1">
        <f>'Input Data'!H624</f>
        <v>0</v>
      </c>
      <c r="I610" s="1">
        <f>'Input Data'!I624</f>
        <v>0</v>
      </c>
      <c r="J610" s="1">
        <f t="shared" si="22"/>
        <v>104.7</v>
      </c>
      <c r="K610" s="6">
        <f>J610*'Input Data'!AF624</f>
        <v>13.611000000000001</v>
      </c>
      <c r="L610" s="6">
        <f>J610*'Input Data'!AG624</f>
        <v>0</v>
      </c>
      <c r="M610" s="6">
        <f t="shared" si="23"/>
        <v>118.31100000000001</v>
      </c>
    </row>
    <row r="611" spans="1:13" x14ac:dyDescent="0.2">
      <c r="A611" s="1" t="str">
        <f>'Input Data'!B625</f>
        <v>MISSISSAUGA</v>
      </c>
      <c r="B611" s="1" t="str">
        <f>'Input Data'!AH625</f>
        <v>6625 KENNEDY RD</v>
      </c>
      <c r="C611" s="1" t="str">
        <f>'Input Data'!C625</f>
        <v>ON</v>
      </c>
      <c r="D611" s="1" t="str">
        <f>'Input Data'!D625</f>
        <v>DIESEL LS</v>
      </c>
      <c r="E611" s="1">
        <f>'Input Data'!T625</f>
        <v>100.7</v>
      </c>
      <c r="F611" s="1">
        <f>'Input Data'!F625</f>
        <v>4</v>
      </c>
      <c r="G611" s="1">
        <f>'Input Data'!G625</f>
        <v>9</v>
      </c>
      <c r="H611" s="1">
        <f>'Input Data'!H625</f>
        <v>0</v>
      </c>
      <c r="I611" s="1">
        <f>'Input Data'!I625</f>
        <v>0</v>
      </c>
      <c r="J611" s="1">
        <f t="shared" si="22"/>
        <v>113.7</v>
      </c>
      <c r="K611" s="6">
        <f>J611*'Input Data'!AF625</f>
        <v>14.781000000000001</v>
      </c>
      <c r="L611" s="6">
        <f>J611*'Input Data'!AG625</f>
        <v>0</v>
      </c>
      <c r="M611" s="6">
        <f t="shared" si="23"/>
        <v>128.48099999999999</v>
      </c>
    </row>
    <row r="612" spans="1:13" x14ac:dyDescent="0.2">
      <c r="A612" s="1" t="str">
        <f>'Input Data'!B626</f>
        <v>MISSISSAUGA</v>
      </c>
      <c r="B612" s="1" t="str">
        <f>'Input Data'!AH626</f>
        <v>6625 KENNEDY RD</v>
      </c>
      <c r="C612" s="1" t="str">
        <f>'Input Data'!C626</f>
        <v>ON</v>
      </c>
      <c r="D612" s="1" t="str">
        <f>'Input Data'!D626</f>
        <v>ETH MID</v>
      </c>
      <c r="E612" s="1">
        <f>'Input Data'!T626</f>
        <v>92.5</v>
      </c>
      <c r="F612" s="1">
        <f>'Input Data'!F626</f>
        <v>10</v>
      </c>
      <c r="G612" s="1">
        <f>'Input Data'!G626</f>
        <v>9</v>
      </c>
      <c r="H612" s="1">
        <f>'Input Data'!H626</f>
        <v>0</v>
      </c>
      <c r="I612" s="1">
        <f>'Input Data'!I626</f>
        <v>0</v>
      </c>
      <c r="J612" s="1">
        <f t="shared" si="22"/>
        <v>111.5</v>
      </c>
      <c r="K612" s="6">
        <f>J612*'Input Data'!AF626</f>
        <v>14.495000000000001</v>
      </c>
      <c r="L612" s="6">
        <f>J612*'Input Data'!AG626</f>
        <v>0</v>
      </c>
      <c r="M612" s="6">
        <f t="shared" si="23"/>
        <v>125.995</v>
      </c>
    </row>
    <row r="613" spans="1:13" x14ac:dyDescent="0.2">
      <c r="A613" s="1" t="str">
        <f>'Input Data'!B627</f>
        <v>MISSISSAUGA</v>
      </c>
      <c r="B613" s="1" t="str">
        <f>'Input Data'!AH627</f>
        <v>6625 KENNEDY RD</v>
      </c>
      <c r="C613" s="1" t="str">
        <f>'Input Data'!C627</f>
        <v>ON</v>
      </c>
      <c r="D613" s="1" t="str">
        <f>'Input Data'!D627</f>
        <v>ETHANOL REG</v>
      </c>
      <c r="E613" s="1">
        <f>'Input Data'!T627</f>
        <v>88</v>
      </c>
      <c r="F613" s="1">
        <f>'Input Data'!F627</f>
        <v>10</v>
      </c>
      <c r="G613" s="1">
        <f>'Input Data'!G627</f>
        <v>9</v>
      </c>
      <c r="H613" s="1">
        <f>'Input Data'!H627</f>
        <v>0</v>
      </c>
      <c r="I613" s="1">
        <f>'Input Data'!I627</f>
        <v>0</v>
      </c>
      <c r="J613" s="1">
        <f t="shared" si="22"/>
        <v>107</v>
      </c>
      <c r="K613" s="6">
        <f>J613*'Input Data'!AF627</f>
        <v>13.91</v>
      </c>
      <c r="L613" s="6">
        <f>J613*'Input Data'!AG627</f>
        <v>0</v>
      </c>
      <c r="M613" s="6">
        <f t="shared" si="23"/>
        <v>120.91</v>
      </c>
    </row>
    <row r="614" spans="1:13" x14ac:dyDescent="0.2">
      <c r="A614" s="1" t="str">
        <f>'Input Data'!B628</f>
        <v>MISSISSAUGA</v>
      </c>
      <c r="B614" s="1" t="str">
        <f>'Input Data'!AH628</f>
        <v>6625 KENNEDY RD</v>
      </c>
      <c r="C614" s="1" t="str">
        <f>'Input Data'!C628</f>
        <v>ON</v>
      </c>
      <c r="D614" s="1" t="str">
        <f>'Input Data'!D628</f>
        <v>PREMIUM</v>
      </c>
      <c r="E614" s="1">
        <f>'Input Data'!T628</f>
        <v>115.1</v>
      </c>
      <c r="F614" s="1">
        <f>'Input Data'!F628</f>
        <v>10</v>
      </c>
      <c r="G614" s="1">
        <f>'Input Data'!G628</f>
        <v>9</v>
      </c>
      <c r="H614" s="1">
        <f>'Input Data'!H628</f>
        <v>0</v>
      </c>
      <c r="I614" s="1">
        <f>'Input Data'!I628</f>
        <v>0</v>
      </c>
      <c r="J614" s="1">
        <f t="shared" si="22"/>
        <v>134.1</v>
      </c>
      <c r="K614" s="6">
        <f>J614*'Input Data'!AF628</f>
        <v>17.433</v>
      </c>
      <c r="L614" s="6">
        <f>J614*'Input Data'!AG628</f>
        <v>0</v>
      </c>
      <c r="M614" s="6">
        <f t="shared" si="23"/>
        <v>151.53299999999999</v>
      </c>
    </row>
    <row r="615" spans="1:13" x14ac:dyDescent="0.2">
      <c r="A615" s="1" t="str">
        <f>'Input Data'!B629</f>
        <v>MISSISSAUGA</v>
      </c>
      <c r="B615" s="1" t="str">
        <f>'Input Data'!AH629</f>
        <v>6625 KENNEDY RD</v>
      </c>
      <c r="C615" s="1" t="str">
        <f>'Input Data'!C629</f>
        <v>ON</v>
      </c>
      <c r="D615" s="1" t="str">
        <f>'Input Data'!D629</f>
        <v>UNBRAND DEF</v>
      </c>
      <c r="E615" s="1">
        <f>'Input Data'!T629</f>
        <v>114</v>
      </c>
      <c r="F615" s="1">
        <f>'Input Data'!F629</f>
        <v>0</v>
      </c>
      <c r="G615" s="1">
        <f>'Input Data'!G629</f>
        <v>0</v>
      </c>
      <c r="H615" s="1">
        <f>'Input Data'!H629</f>
        <v>0</v>
      </c>
      <c r="I615" s="1">
        <f>'Input Data'!I629</f>
        <v>0</v>
      </c>
      <c r="J615" s="1">
        <f t="shared" si="22"/>
        <v>114</v>
      </c>
      <c r="K615" s="6">
        <f>J615*'Input Data'!AF629</f>
        <v>14.82</v>
      </c>
      <c r="L615" s="6">
        <f>J615*'Input Data'!AG629</f>
        <v>0</v>
      </c>
      <c r="M615" s="6">
        <f t="shared" si="23"/>
        <v>128.82</v>
      </c>
    </row>
    <row r="616" spans="1:13" x14ac:dyDescent="0.2">
      <c r="A616" s="1" t="str">
        <f>'Input Data'!B630</f>
        <v>MISSISSAUGA</v>
      </c>
      <c r="B616" s="1" t="str">
        <f>'Input Data'!AH630</f>
        <v>1553 SHAWSON DR</v>
      </c>
      <c r="C616" s="1" t="str">
        <f>'Input Data'!C630</f>
        <v>ON</v>
      </c>
      <c r="D616" s="1" t="str">
        <f>'Input Data'!D630</f>
        <v>D LS DYED</v>
      </c>
      <c r="E616" s="1">
        <f>'Input Data'!T630</f>
        <v>100.7</v>
      </c>
      <c r="F616" s="1">
        <f>'Input Data'!F630</f>
        <v>4</v>
      </c>
      <c r="G616" s="1">
        <f>'Input Data'!G630</f>
        <v>0</v>
      </c>
      <c r="H616" s="1">
        <f>'Input Data'!H630</f>
        <v>0</v>
      </c>
      <c r="I616" s="1">
        <f>'Input Data'!I630</f>
        <v>0</v>
      </c>
      <c r="J616" s="1">
        <f t="shared" si="22"/>
        <v>104.7</v>
      </c>
      <c r="K616" s="6">
        <f>J616*'Input Data'!AF630</f>
        <v>13.611000000000001</v>
      </c>
      <c r="L616" s="6">
        <f>J616*'Input Data'!AG630</f>
        <v>0</v>
      </c>
      <c r="M616" s="6">
        <f t="shared" si="23"/>
        <v>118.31100000000001</v>
      </c>
    </row>
    <row r="617" spans="1:13" x14ac:dyDescent="0.2">
      <c r="A617" s="1" t="str">
        <f>'Input Data'!B631</f>
        <v>MISSISSAUGA</v>
      </c>
      <c r="B617" s="1" t="str">
        <f>'Input Data'!AH631</f>
        <v>1553 SHAWSON DR</v>
      </c>
      <c r="C617" s="1" t="str">
        <f>'Input Data'!C631</f>
        <v>ON</v>
      </c>
      <c r="D617" s="1" t="str">
        <f>'Input Data'!D631</f>
        <v>DIESEL LS</v>
      </c>
      <c r="E617" s="1">
        <f>'Input Data'!T631</f>
        <v>100.7</v>
      </c>
      <c r="F617" s="1">
        <f>'Input Data'!F631</f>
        <v>4</v>
      </c>
      <c r="G617" s="1">
        <f>'Input Data'!G631</f>
        <v>9</v>
      </c>
      <c r="H617" s="1">
        <f>'Input Data'!H631</f>
        <v>0</v>
      </c>
      <c r="I617" s="1">
        <f>'Input Data'!I631</f>
        <v>0</v>
      </c>
      <c r="J617" s="1">
        <f t="shared" ref="J617:J622" si="24">SUM(E617:I617)</f>
        <v>113.7</v>
      </c>
      <c r="K617" s="6">
        <f>J617*'Input Data'!AF631</f>
        <v>14.781000000000001</v>
      </c>
      <c r="L617" s="6">
        <f>J617*'Input Data'!AG631</f>
        <v>0</v>
      </c>
      <c r="M617" s="6">
        <f t="shared" ref="M617:M622" si="25">SUM(J617:L617)</f>
        <v>128.48099999999999</v>
      </c>
    </row>
    <row r="618" spans="1:13" x14ac:dyDescent="0.2">
      <c r="A618" s="1" t="str">
        <f>'Input Data'!B632</f>
        <v>MISSISSAUGA</v>
      </c>
      <c r="B618" s="1" t="str">
        <f>'Input Data'!AH632</f>
        <v>1553 SHAWSON DR</v>
      </c>
      <c r="C618" s="1" t="str">
        <f>'Input Data'!C632</f>
        <v>ON</v>
      </c>
      <c r="D618" s="1" t="str">
        <f>'Input Data'!D632</f>
        <v>ETHANOL REG</v>
      </c>
      <c r="E618" s="1">
        <f>'Input Data'!T632</f>
        <v>88</v>
      </c>
      <c r="F618" s="1">
        <f>'Input Data'!F632</f>
        <v>10</v>
      </c>
      <c r="G618" s="1">
        <f>'Input Data'!G632</f>
        <v>9</v>
      </c>
      <c r="H618" s="1">
        <f>'Input Data'!H632</f>
        <v>0</v>
      </c>
      <c r="I618" s="1">
        <f>'Input Data'!I632</f>
        <v>0</v>
      </c>
      <c r="J618" s="1">
        <f t="shared" si="24"/>
        <v>107</v>
      </c>
      <c r="K618" s="6">
        <f>J618*'Input Data'!AF632</f>
        <v>13.91</v>
      </c>
      <c r="L618" s="6">
        <f>J618*'Input Data'!AG632</f>
        <v>0</v>
      </c>
      <c r="M618" s="6">
        <f t="shared" si="25"/>
        <v>120.91</v>
      </c>
    </row>
    <row r="619" spans="1:13" x14ac:dyDescent="0.2">
      <c r="A619" s="1" t="str">
        <f>'Input Data'!B633</f>
        <v>MISSISSAUGA</v>
      </c>
      <c r="B619" s="1" t="str">
        <f>'Input Data'!AH633</f>
        <v>1553 SHAWSON DR</v>
      </c>
      <c r="C619" s="1" t="str">
        <f>'Input Data'!C633</f>
        <v>ON</v>
      </c>
      <c r="D619" s="1" t="str">
        <f>'Input Data'!D633</f>
        <v>PREMIUM</v>
      </c>
      <c r="E619" s="1">
        <f>'Input Data'!T633</f>
        <v>124.1</v>
      </c>
      <c r="F619" s="1">
        <f>'Input Data'!F633</f>
        <v>10</v>
      </c>
      <c r="G619" s="1">
        <f>'Input Data'!G633</f>
        <v>9</v>
      </c>
      <c r="H619" s="1">
        <f>'Input Data'!H633</f>
        <v>0</v>
      </c>
      <c r="I619" s="1">
        <f>'Input Data'!I633</f>
        <v>0</v>
      </c>
      <c r="J619" s="1">
        <f t="shared" si="24"/>
        <v>143.1</v>
      </c>
      <c r="K619" s="6">
        <f>J619*'Input Data'!AF633</f>
        <v>18.603000000000002</v>
      </c>
      <c r="L619" s="6">
        <f>J619*'Input Data'!AG633</f>
        <v>0</v>
      </c>
      <c r="M619" s="6">
        <f t="shared" si="25"/>
        <v>161.703</v>
      </c>
    </row>
    <row r="620" spans="1:13" x14ac:dyDescent="0.2">
      <c r="A620" s="1" t="str">
        <f>'Input Data'!B634</f>
        <v>MISSISSAUGA</v>
      </c>
      <c r="B620" s="1" t="str">
        <f>'Input Data'!AH634</f>
        <v>1553 SHAWSON DR</v>
      </c>
      <c r="C620" s="1" t="str">
        <f>'Input Data'!C634</f>
        <v>ON</v>
      </c>
      <c r="D620" s="1" t="str">
        <f>'Input Data'!D634</f>
        <v>UNBRAND DEF</v>
      </c>
      <c r="E620" s="1">
        <f>'Input Data'!T634</f>
        <v>114</v>
      </c>
      <c r="F620" s="1">
        <f>'Input Data'!F634</f>
        <v>0</v>
      </c>
      <c r="G620" s="1">
        <f>'Input Data'!G634</f>
        <v>0</v>
      </c>
      <c r="H620" s="1">
        <f>'Input Data'!H634</f>
        <v>0</v>
      </c>
      <c r="I620" s="1">
        <f>'Input Data'!I634</f>
        <v>0</v>
      </c>
      <c r="J620" s="1">
        <f t="shared" si="24"/>
        <v>114</v>
      </c>
      <c r="K620" s="6">
        <f>J620*'Input Data'!AF634</f>
        <v>14.82</v>
      </c>
      <c r="L620" s="6">
        <f>J620*'Input Data'!AG634</f>
        <v>0</v>
      </c>
      <c r="M620" s="6">
        <f t="shared" si="25"/>
        <v>128.82</v>
      </c>
    </row>
    <row r="621" spans="1:13" x14ac:dyDescent="0.2">
      <c r="A621" s="1" t="str">
        <f>'Input Data'!B635</f>
        <v>MISSISSAUGA</v>
      </c>
      <c r="B621" s="1" t="str">
        <f>'Input Data'!AH635</f>
        <v>6501 GOREWAY DRIVE</v>
      </c>
      <c r="C621" s="1" t="str">
        <f>'Input Data'!C635</f>
        <v>ON</v>
      </c>
      <c r="D621" s="1" t="str">
        <f>'Input Data'!D635</f>
        <v>D LS DYED</v>
      </c>
      <c r="E621" s="1">
        <f>'Input Data'!T635</f>
        <v>101</v>
      </c>
      <c r="F621" s="1">
        <f>'Input Data'!F635</f>
        <v>4</v>
      </c>
      <c r="G621" s="1">
        <f>'Input Data'!G635</f>
        <v>0</v>
      </c>
      <c r="H621" s="1">
        <f>'Input Data'!H635</f>
        <v>0</v>
      </c>
      <c r="I621" s="1">
        <f>'Input Data'!I635</f>
        <v>0</v>
      </c>
      <c r="J621" s="1">
        <f t="shared" si="24"/>
        <v>105</v>
      </c>
      <c r="K621" s="6">
        <f>J621*'Input Data'!AF635</f>
        <v>13.65</v>
      </c>
      <c r="L621" s="6">
        <f>J621*'Input Data'!AG635</f>
        <v>0</v>
      </c>
      <c r="M621" s="6">
        <f t="shared" si="25"/>
        <v>118.65</v>
      </c>
    </row>
    <row r="622" spans="1:13" x14ac:dyDescent="0.2">
      <c r="A622" s="1" t="str">
        <f>'Input Data'!B636</f>
        <v>MISSISSAUGA</v>
      </c>
      <c r="B622" s="1" t="str">
        <f>'Input Data'!AH636</f>
        <v>6501 GOREWAY DRIVE</v>
      </c>
      <c r="C622" s="1" t="str">
        <f>'Input Data'!C636</f>
        <v>ON</v>
      </c>
      <c r="D622" s="1" t="str">
        <f>'Input Data'!D636</f>
        <v>DIESEL LS</v>
      </c>
      <c r="E622" s="1">
        <f>'Input Data'!T636</f>
        <v>101</v>
      </c>
      <c r="F622" s="1">
        <f>'Input Data'!F636</f>
        <v>4</v>
      </c>
      <c r="G622" s="1">
        <f>'Input Data'!G636</f>
        <v>9</v>
      </c>
      <c r="H622" s="1">
        <f>'Input Data'!H636</f>
        <v>0</v>
      </c>
      <c r="I622" s="1">
        <f>'Input Data'!I636</f>
        <v>0</v>
      </c>
      <c r="J622" s="1">
        <f t="shared" si="24"/>
        <v>114</v>
      </c>
      <c r="K622" s="6">
        <f>J622*'Input Data'!AF636</f>
        <v>14.82</v>
      </c>
      <c r="L622" s="6">
        <f>J622*'Input Data'!AG636</f>
        <v>0</v>
      </c>
      <c r="M622" s="6">
        <f t="shared" si="25"/>
        <v>128.82</v>
      </c>
    </row>
    <row r="623" spans="1:13" x14ac:dyDescent="0.2">
      <c r="A623" s="1" t="str">
        <f>'Input Data'!B637</f>
        <v>MISSISSAUGA</v>
      </c>
      <c r="B623" s="1" t="str">
        <f>'Input Data'!AH637</f>
        <v>6501 GOREWAY DRIVE</v>
      </c>
      <c r="C623" s="1" t="str">
        <f>'Input Data'!C637</f>
        <v>ON</v>
      </c>
      <c r="D623" s="1" t="str">
        <f>'Input Data'!D637</f>
        <v>ETH MID</v>
      </c>
      <c r="E623" s="1">
        <f>'Input Data'!T637</f>
        <v>92.9</v>
      </c>
      <c r="F623" s="1">
        <f>'Input Data'!F637</f>
        <v>10</v>
      </c>
      <c r="G623" s="1">
        <f>'Input Data'!G637</f>
        <v>9</v>
      </c>
      <c r="H623" s="1">
        <f>'Input Data'!H637</f>
        <v>0</v>
      </c>
      <c r="I623" s="1">
        <f>'Input Data'!I637</f>
        <v>0</v>
      </c>
      <c r="J623" s="1">
        <f t="shared" ref="J623:J638" si="26">SUM(E623:I623)</f>
        <v>111.9</v>
      </c>
      <c r="K623" s="6">
        <f>J623*'Input Data'!AF637</f>
        <v>14.547000000000001</v>
      </c>
      <c r="L623" s="6">
        <f>J623*'Input Data'!AG637</f>
        <v>0</v>
      </c>
      <c r="M623" s="6">
        <f t="shared" ref="M623:M638" si="27">SUM(J623:L623)</f>
        <v>126.447</v>
      </c>
    </row>
    <row r="624" spans="1:13" x14ac:dyDescent="0.2">
      <c r="A624" s="1" t="str">
        <f>'Input Data'!B638</f>
        <v>MISSISSAUGA</v>
      </c>
      <c r="B624" s="1" t="str">
        <f>'Input Data'!AH638</f>
        <v>6501 GOREWAY DRIVE</v>
      </c>
      <c r="C624" s="1" t="str">
        <f>'Input Data'!C638</f>
        <v>ON</v>
      </c>
      <c r="D624" s="1" t="str">
        <f>'Input Data'!D638</f>
        <v>ETHANOL REG</v>
      </c>
      <c r="E624" s="1">
        <f>'Input Data'!T638</f>
        <v>88.4</v>
      </c>
      <c r="F624" s="1">
        <f>'Input Data'!F638</f>
        <v>10</v>
      </c>
      <c r="G624" s="1">
        <f>'Input Data'!G638</f>
        <v>9</v>
      </c>
      <c r="H624" s="1">
        <f>'Input Data'!H638</f>
        <v>0</v>
      </c>
      <c r="I624" s="1">
        <f>'Input Data'!I638</f>
        <v>0</v>
      </c>
      <c r="J624" s="1">
        <f t="shared" si="26"/>
        <v>107.4</v>
      </c>
      <c r="K624" s="6">
        <f>J624*'Input Data'!AF638</f>
        <v>13.962000000000002</v>
      </c>
      <c r="L624" s="6">
        <f>J624*'Input Data'!AG638</f>
        <v>0</v>
      </c>
      <c r="M624" s="6">
        <f t="shared" si="27"/>
        <v>121.36200000000001</v>
      </c>
    </row>
    <row r="625" spans="1:13" x14ac:dyDescent="0.2">
      <c r="A625" s="1" t="str">
        <f>'Input Data'!B639</f>
        <v>MISSISSAUGA</v>
      </c>
      <c r="B625" s="1" t="str">
        <f>'Input Data'!AH639</f>
        <v>6501 GOREWAY DRIVE</v>
      </c>
      <c r="C625" s="1" t="str">
        <f>'Input Data'!C639</f>
        <v>ON</v>
      </c>
      <c r="D625" s="1" t="str">
        <f>'Input Data'!D639</f>
        <v>UNBRAND DEF</v>
      </c>
      <c r="E625" s="1">
        <f>'Input Data'!T639</f>
        <v>114</v>
      </c>
      <c r="F625" s="1">
        <f>'Input Data'!F639</f>
        <v>0</v>
      </c>
      <c r="G625" s="1">
        <f>'Input Data'!G639</f>
        <v>0</v>
      </c>
      <c r="H625" s="1">
        <f>'Input Data'!H639</f>
        <v>0</v>
      </c>
      <c r="I625" s="1">
        <f>'Input Data'!I639</f>
        <v>0</v>
      </c>
      <c r="J625" s="1">
        <f t="shared" si="26"/>
        <v>114</v>
      </c>
      <c r="K625" s="6">
        <f>J625*'Input Data'!AF639</f>
        <v>14.82</v>
      </c>
      <c r="L625" s="6">
        <f>J625*'Input Data'!AG639</f>
        <v>0</v>
      </c>
      <c r="M625" s="6">
        <f t="shared" si="27"/>
        <v>128.82</v>
      </c>
    </row>
    <row r="626" spans="1:13" x14ac:dyDescent="0.2">
      <c r="A626" s="1" t="str">
        <f>'Input Data'!B640</f>
        <v>MISSISSAUGA</v>
      </c>
      <c r="B626" s="1" t="str">
        <f>'Input Data'!AH640</f>
        <v>6965 Vanguard Drive</v>
      </c>
      <c r="C626" s="1" t="str">
        <f>'Input Data'!C640</f>
        <v>ON</v>
      </c>
      <c r="D626" s="1" t="str">
        <f>'Input Data'!D640</f>
        <v>D LS DYED</v>
      </c>
      <c r="E626" s="1">
        <f>'Input Data'!T640</f>
        <v>101.4</v>
      </c>
      <c r="F626" s="1">
        <f>'Input Data'!F640</f>
        <v>4</v>
      </c>
      <c r="G626" s="1">
        <f>'Input Data'!G640</f>
        <v>0</v>
      </c>
      <c r="H626" s="1">
        <f>'Input Data'!H640</f>
        <v>0</v>
      </c>
      <c r="I626" s="1">
        <f>'Input Data'!I640</f>
        <v>0</v>
      </c>
      <c r="J626" s="1">
        <f t="shared" si="26"/>
        <v>105.4</v>
      </c>
      <c r="K626" s="6">
        <f>J626*'Input Data'!AF640</f>
        <v>13.702000000000002</v>
      </c>
      <c r="L626" s="6">
        <f>J626*'Input Data'!AG640</f>
        <v>0</v>
      </c>
      <c r="M626" s="6">
        <f t="shared" si="27"/>
        <v>119.102</v>
      </c>
    </row>
    <row r="627" spans="1:13" x14ac:dyDescent="0.2">
      <c r="A627" s="1" t="str">
        <f>'Input Data'!B641</f>
        <v>MISSISSAUGA</v>
      </c>
      <c r="B627" s="1" t="str">
        <f>'Input Data'!AH641</f>
        <v>6965 Vanguard Drive</v>
      </c>
      <c r="C627" s="1" t="str">
        <f>'Input Data'!C641</f>
        <v>ON</v>
      </c>
      <c r="D627" s="1" t="str">
        <f>'Input Data'!D641</f>
        <v>DIESEL LS</v>
      </c>
      <c r="E627" s="1">
        <f>'Input Data'!T641</f>
        <v>101.4</v>
      </c>
      <c r="F627" s="1">
        <f>'Input Data'!F641</f>
        <v>4</v>
      </c>
      <c r="G627" s="1">
        <f>'Input Data'!G641</f>
        <v>9</v>
      </c>
      <c r="H627" s="1">
        <f>'Input Data'!H641</f>
        <v>0</v>
      </c>
      <c r="I627" s="1">
        <f>'Input Data'!I641</f>
        <v>0</v>
      </c>
      <c r="J627" s="1">
        <f t="shared" si="26"/>
        <v>114.4</v>
      </c>
      <c r="K627" s="6">
        <f>J627*'Input Data'!AF641</f>
        <v>14.872000000000002</v>
      </c>
      <c r="L627" s="6">
        <f>J627*'Input Data'!AG641</f>
        <v>0</v>
      </c>
      <c r="M627" s="6">
        <f t="shared" si="27"/>
        <v>129.27200000000002</v>
      </c>
    </row>
    <row r="628" spans="1:13" x14ac:dyDescent="0.2">
      <c r="A628" s="1" t="str">
        <f>'Input Data'!B642</f>
        <v>MISSISSAUGA</v>
      </c>
      <c r="B628" s="1" t="str">
        <f>'Input Data'!AH642</f>
        <v>6965 Vanguard Drive</v>
      </c>
      <c r="C628" s="1" t="str">
        <f>'Input Data'!C642</f>
        <v>ON</v>
      </c>
      <c r="D628" s="1" t="str">
        <f>'Input Data'!D642</f>
        <v>ETHANOL REG</v>
      </c>
      <c r="E628" s="1">
        <f>'Input Data'!T642</f>
        <v>125.8</v>
      </c>
      <c r="F628" s="1">
        <f>'Input Data'!F642</f>
        <v>10</v>
      </c>
      <c r="G628" s="1">
        <f>'Input Data'!G642</f>
        <v>9</v>
      </c>
      <c r="H628" s="1">
        <f>'Input Data'!H642</f>
        <v>0</v>
      </c>
      <c r="I628" s="1">
        <f>'Input Data'!I642</f>
        <v>0</v>
      </c>
      <c r="J628" s="1">
        <f t="shared" si="26"/>
        <v>144.80000000000001</v>
      </c>
      <c r="K628" s="6">
        <f>J628*'Input Data'!AF642</f>
        <v>18.824000000000002</v>
      </c>
      <c r="L628" s="6">
        <f>J628*'Input Data'!AG642</f>
        <v>0</v>
      </c>
      <c r="M628" s="6">
        <f t="shared" si="27"/>
        <v>163.62400000000002</v>
      </c>
    </row>
    <row r="629" spans="1:13" x14ac:dyDescent="0.2">
      <c r="A629" s="1" t="str">
        <f>'Input Data'!B643</f>
        <v>MISSISSAUGA</v>
      </c>
      <c r="B629" s="1" t="str">
        <f>'Input Data'!AH643</f>
        <v>6965 Vanguard Drive</v>
      </c>
      <c r="C629" s="1" t="str">
        <f>'Input Data'!C643</f>
        <v>ON</v>
      </c>
      <c r="D629" s="1" t="str">
        <f>'Input Data'!D643</f>
        <v>PREMIUM</v>
      </c>
      <c r="E629" s="1">
        <f>'Input Data'!T643</f>
        <v>140.30000000000001</v>
      </c>
      <c r="F629" s="1">
        <f>'Input Data'!F643</f>
        <v>10</v>
      </c>
      <c r="G629" s="1">
        <f>'Input Data'!G643</f>
        <v>9</v>
      </c>
      <c r="H629" s="1">
        <f>'Input Data'!H643</f>
        <v>0</v>
      </c>
      <c r="I629" s="1">
        <f>'Input Data'!I643</f>
        <v>0</v>
      </c>
      <c r="J629" s="1">
        <f t="shared" si="26"/>
        <v>159.30000000000001</v>
      </c>
      <c r="K629" s="6">
        <f>J629*'Input Data'!AF643</f>
        <v>20.709000000000003</v>
      </c>
      <c r="L629" s="6">
        <f>J629*'Input Data'!AG643</f>
        <v>0</v>
      </c>
      <c r="M629" s="6">
        <f t="shared" si="27"/>
        <v>180.00900000000001</v>
      </c>
    </row>
    <row r="630" spans="1:13" x14ac:dyDescent="0.2">
      <c r="A630" s="1" t="str">
        <f>'Input Data'!B644</f>
        <v>MISSISSAUGA</v>
      </c>
      <c r="B630" s="1" t="str">
        <f>'Input Data'!AH644</f>
        <v>6965 Vanguard Drive</v>
      </c>
      <c r="C630" s="1" t="str">
        <f>'Input Data'!C644</f>
        <v>ON</v>
      </c>
      <c r="D630" s="1" t="str">
        <f>'Input Data'!D644</f>
        <v>UNBRAND DEF</v>
      </c>
      <c r="E630" s="1">
        <f>'Input Data'!T644</f>
        <v>132.5</v>
      </c>
      <c r="F630" s="1">
        <f>'Input Data'!F644</f>
        <v>0</v>
      </c>
      <c r="G630" s="1">
        <f>'Input Data'!G644</f>
        <v>0</v>
      </c>
      <c r="H630" s="1">
        <f>'Input Data'!H644</f>
        <v>0</v>
      </c>
      <c r="I630" s="1">
        <f>'Input Data'!I644</f>
        <v>0</v>
      </c>
      <c r="J630" s="1">
        <f t="shared" si="26"/>
        <v>132.5</v>
      </c>
      <c r="K630" s="6">
        <f>J630*'Input Data'!AF644</f>
        <v>17.225000000000001</v>
      </c>
      <c r="L630" s="6">
        <f>J630*'Input Data'!AG644</f>
        <v>0</v>
      </c>
      <c r="M630" s="6">
        <f t="shared" si="27"/>
        <v>149.72499999999999</v>
      </c>
    </row>
    <row r="631" spans="1:13" x14ac:dyDescent="0.2">
      <c r="A631" s="1" t="str">
        <f>'Input Data'!B645</f>
        <v>NAIRN CENTER</v>
      </c>
      <c r="B631" s="1" t="str">
        <f>'Input Data'!AH645</f>
        <v>2020 HWY 17</v>
      </c>
      <c r="C631" s="1" t="str">
        <f>'Input Data'!C645</f>
        <v>ON</v>
      </c>
      <c r="D631" s="1" t="str">
        <f>'Input Data'!D645</f>
        <v>DIESEL LS</v>
      </c>
      <c r="E631" s="1">
        <f>'Input Data'!T645</f>
        <v>103.1</v>
      </c>
      <c r="F631" s="1">
        <f>'Input Data'!F645</f>
        <v>4</v>
      </c>
      <c r="G631" s="1">
        <f>'Input Data'!G645</f>
        <v>9</v>
      </c>
      <c r="H631" s="1">
        <f>'Input Data'!H645</f>
        <v>0</v>
      </c>
      <c r="I631" s="1">
        <f>'Input Data'!I645</f>
        <v>0</v>
      </c>
      <c r="J631" s="1">
        <f t="shared" si="26"/>
        <v>116.1</v>
      </c>
      <c r="K631" s="6">
        <f>J631*'Input Data'!AF645</f>
        <v>15.093</v>
      </c>
      <c r="L631" s="6">
        <f>J631*'Input Data'!AG645</f>
        <v>0</v>
      </c>
      <c r="M631" s="6">
        <f t="shared" si="27"/>
        <v>131.19299999999998</v>
      </c>
    </row>
    <row r="632" spans="1:13" x14ac:dyDescent="0.2">
      <c r="A632" s="1" t="str">
        <f>'Input Data'!B646</f>
        <v>NEW LISKEARD</v>
      </c>
      <c r="B632" s="1" t="str">
        <f>'Input Data'!AH646</f>
        <v>997491 HWY 11 N</v>
      </c>
      <c r="C632" s="1" t="str">
        <f>'Input Data'!C646</f>
        <v>ON</v>
      </c>
      <c r="D632" s="1" t="str">
        <f>'Input Data'!D646</f>
        <v>D LS DYED</v>
      </c>
      <c r="E632" s="1">
        <f>'Input Data'!T646</f>
        <v>104.3</v>
      </c>
      <c r="F632" s="1">
        <f>'Input Data'!F646</f>
        <v>4</v>
      </c>
      <c r="G632" s="1">
        <f>'Input Data'!G646</f>
        <v>0</v>
      </c>
      <c r="H632" s="1">
        <f>'Input Data'!H646</f>
        <v>0</v>
      </c>
      <c r="I632" s="1">
        <f>'Input Data'!I646</f>
        <v>0</v>
      </c>
      <c r="J632" s="1">
        <f t="shared" si="26"/>
        <v>108.3</v>
      </c>
      <c r="K632" s="6">
        <f>J632*'Input Data'!AF646</f>
        <v>14.079000000000001</v>
      </c>
      <c r="L632" s="6">
        <f>J632*'Input Data'!AG646</f>
        <v>0</v>
      </c>
      <c r="M632" s="6">
        <f t="shared" si="27"/>
        <v>122.37899999999999</v>
      </c>
    </row>
    <row r="633" spans="1:13" x14ac:dyDescent="0.2">
      <c r="A633" s="1" t="str">
        <f>'Input Data'!B647</f>
        <v>NEW LISKEARD</v>
      </c>
      <c r="B633" s="1" t="str">
        <f>'Input Data'!AH647</f>
        <v>997491 HWY 11 N</v>
      </c>
      <c r="C633" s="1" t="str">
        <f>'Input Data'!C647</f>
        <v>ON</v>
      </c>
      <c r="D633" s="1" t="str">
        <f>'Input Data'!D647</f>
        <v>DIESEL LS</v>
      </c>
      <c r="E633" s="1">
        <f>'Input Data'!T647</f>
        <v>104.3</v>
      </c>
      <c r="F633" s="1">
        <f>'Input Data'!F647</f>
        <v>4</v>
      </c>
      <c r="G633" s="1">
        <f>'Input Data'!G647</f>
        <v>9</v>
      </c>
      <c r="H633" s="1">
        <f>'Input Data'!H647</f>
        <v>0</v>
      </c>
      <c r="I633" s="1">
        <f>'Input Data'!I647</f>
        <v>0</v>
      </c>
      <c r="J633" s="1">
        <f t="shared" si="26"/>
        <v>117.3</v>
      </c>
      <c r="K633" s="6">
        <f>J633*'Input Data'!AF647</f>
        <v>15.249000000000001</v>
      </c>
      <c r="L633" s="6">
        <f>J633*'Input Data'!AG647</f>
        <v>0</v>
      </c>
      <c r="M633" s="6">
        <f t="shared" si="27"/>
        <v>132.54900000000001</v>
      </c>
    </row>
    <row r="634" spans="1:13" x14ac:dyDescent="0.2">
      <c r="A634" s="1" t="str">
        <f>'Input Data'!B648</f>
        <v>NEW LISKEARD</v>
      </c>
      <c r="B634" s="1" t="str">
        <f>'Input Data'!AH648</f>
        <v>997491 HWY 11 N</v>
      </c>
      <c r="C634" s="1" t="str">
        <f>'Input Data'!C648</f>
        <v>ON</v>
      </c>
      <c r="D634" s="1" t="str">
        <f>'Input Data'!D648</f>
        <v>ETHANOL REG</v>
      </c>
      <c r="E634" s="1">
        <f>'Input Data'!T648</f>
        <v>91.1</v>
      </c>
      <c r="F634" s="1">
        <f>'Input Data'!F648</f>
        <v>10</v>
      </c>
      <c r="G634" s="1">
        <f>'Input Data'!G648</f>
        <v>9</v>
      </c>
      <c r="H634" s="1">
        <f>'Input Data'!H648</f>
        <v>0</v>
      </c>
      <c r="I634" s="1">
        <f>'Input Data'!I648</f>
        <v>0</v>
      </c>
      <c r="J634" s="1">
        <f t="shared" si="26"/>
        <v>110.1</v>
      </c>
      <c r="K634" s="6">
        <f>J634*'Input Data'!AF648</f>
        <v>14.313000000000001</v>
      </c>
      <c r="L634" s="6">
        <f>J634*'Input Data'!AG648</f>
        <v>0</v>
      </c>
      <c r="M634" s="6">
        <f t="shared" si="27"/>
        <v>124.413</v>
      </c>
    </row>
    <row r="635" spans="1:13" x14ac:dyDescent="0.2">
      <c r="A635" s="1" t="str">
        <f>'Input Data'!B649</f>
        <v>NEW LISKEARD</v>
      </c>
      <c r="B635" s="1" t="str">
        <f>'Input Data'!AH649</f>
        <v>997491 HWY 11 N</v>
      </c>
      <c r="C635" s="1" t="str">
        <f>'Input Data'!C649</f>
        <v>ON</v>
      </c>
      <c r="D635" s="1" t="str">
        <f>'Input Data'!D649</f>
        <v>PREMIUM</v>
      </c>
      <c r="E635" s="1">
        <f>'Input Data'!T649</f>
        <v>106.4</v>
      </c>
      <c r="F635" s="1">
        <f>'Input Data'!F649</f>
        <v>10</v>
      </c>
      <c r="G635" s="1">
        <f>'Input Data'!G649</f>
        <v>9</v>
      </c>
      <c r="H635" s="1">
        <f>'Input Data'!H649</f>
        <v>0</v>
      </c>
      <c r="I635" s="1">
        <f>'Input Data'!I649</f>
        <v>0</v>
      </c>
      <c r="J635" s="1">
        <f t="shared" si="26"/>
        <v>125.4</v>
      </c>
      <c r="K635" s="6">
        <f>J635*'Input Data'!AF649</f>
        <v>16.302</v>
      </c>
      <c r="L635" s="6">
        <f>J635*'Input Data'!AG649</f>
        <v>0</v>
      </c>
      <c r="M635" s="6">
        <f t="shared" si="27"/>
        <v>141.702</v>
      </c>
    </row>
    <row r="636" spans="1:13" x14ac:dyDescent="0.2">
      <c r="A636" s="1" t="str">
        <f>'Input Data'!B650</f>
        <v>NEW LISKEARD</v>
      </c>
      <c r="B636" s="1" t="str">
        <f>'Input Data'!AH650</f>
        <v>997491 HWY 11 N</v>
      </c>
      <c r="C636" s="1" t="str">
        <f>'Input Data'!C650</f>
        <v>ON</v>
      </c>
      <c r="D636" s="1" t="str">
        <f>'Input Data'!D650</f>
        <v>UNBRAND DEF</v>
      </c>
      <c r="E636" s="1">
        <f>'Input Data'!T650</f>
        <v>118.5</v>
      </c>
      <c r="F636" s="1">
        <f>'Input Data'!F650</f>
        <v>0</v>
      </c>
      <c r="G636" s="1">
        <f>'Input Data'!G650</f>
        <v>0</v>
      </c>
      <c r="H636" s="1">
        <f>'Input Data'!H650</f>
        <v>0</v>
      </c>
      <c r="I636" s="1">
        <f>'Input Data'!I650</f>
        <v>0</v>
      </c>
      <c r="J636" s="1">
        <f t="shared" si="26"/>
        <v>118.5</v>
      </c>
      <c r="K636" s="6">
        <f>J636*'Input Data'!AF650</f>
        <v>15.405000000000001</v>
      </c>
      <c r="L636" s="6">
        <f>J636*'Input Data'!AG650</f>
        <v>0</v>
      </c>
      <c r="M636" s="6">
        <f t="shared" si="27"/>
        <v>133.905</v>
      </c>
    </row>
    <row r="637" spans="1:13" x14ac:dyDescent="0.2">
      <c r="A637" s="1" t="str">
        <f>'Input Data'!B651</f>
        <v>NIAGARA ON THE LAKE</v>
      </c>
      <c r="B637" s="1" t="str">
        <f>'Input Data'!AH651</f>
        <v xml:space="preserve">615 YORK RD </v>
      </c>
      <c r="C637" s="1" t="str">
        <f>'Input Data'!C651</f>
        <v>ON</v>
      </c>
      <c r="D637" s="1" t="str">
        <f>'Input Data'!D651</f>
        <v>D LS DYED</v>
      </c>
      <c r="E637" s="1">
        <f>'Input Data'!T651</f>
        <v>100.8</v>
      </c>
      <c r="F637" s="1">
        <f>'Input Data'!F651</f>
        <v>4</v>
      </c>
      <c r="G637" s="1">
        <f>'Input Data'!G651</f>
        <v>0</v>
      </c>
      <c r="H637" s="1">
        <f>'Input Data'!H651</f>
        <v>0</v>
      </c>
      <c r="I637" s="1">
        <f>'Input Data'!I651</f>
        <v>0</v>
      </c>
      <c r="J637" s="1">
        <f t="shared" si="26"/>
        <v>104.8</v>
      </c>
      <c r="K637" s="6">
        <f>J637*'Input Data'!AF651</f>
        <v>13.624000000000001</v>
      </c>
      <c r="L637" s="6">
        <f>J637*'Input Data'!AG651</f>
        <v>0</v>
      </c>
      <c r="M637" s="6">
        <f t="shared" si="27"/>
        <v>118.42399999999999</v>
      </c>
    </row>
    <row r="638" spans="1:13" x14ac:dyDescent="0.2">
      <c r="A638" s="1" t="str">
        <f>'Input Data'!B652</f>
        <v>NIAGARA ON THE LAKE</v>
      </c>
      <c r="B638" s="1" t="str">
        <f>'Input Data'!AH652</f>
        <v xml:space="preserve">615 YORK RD </v>
      </c>
      <c r="C638" s="1" t="str">
        <f>'Input Data'!C652</f>
        <v>ON</v>
      </c>
      <c r="D638" s="1" t="str">
        <f>'Input Data'!D652</f>
        <v>DIESEL LS</v>
      </c>
      <c r="E638" s="1">
        <f>'Input Data'!T652</f>
        <v>100.8</v>
      </c>
      <c r="F638" s="1">
        <f>'Input Data'!F652</f>
        <v>4</v>
      </c>
      <c r="G638" s="1">
        <f>'Input Data'!G652</f>
        <v>9</v>
      </c>
      <c r="H638" s="1">
        <f>'Input Data'!H652</f>
        <v>0</v>
      </c>
      <c r="I638" s="1">
        <f>'Input Data'!I652</f>
        <v>0</v>
      </c>
      <c r="J638" s="1">
        <f t="shared" si="26"/>
        <v>113.8</v>
      </c>
      <c r="K638" s="6">
        <f>J638*'Input Data'!AF652</f>
        <v>14.794</v>
      </c>
      <c r="L638" s="6">
        <f>J638*'Input Data'!AG652</f>
        <v>0</v>
      </c>
      <c r="M638" s="6">
        <f t="shared" si="27"/>
        <v>128.59399999999999</v>
      </c>
    </row>
    <row r="639" spans="1:13" x14ac:dyDescent="0.2">
      <c r="A639" s="1" t="str">
        <f>'Input Data'!B653</f>
        <v>NIAGARA ON THE LAKE</v>
      </c>
      <c r="B639" s="1" t="str">
        <f>'Input Data'!AH653</f>
        <v xml:space="preserve">615 YORK RD </v>
      </c>
      <c r="C639" s="1" t="str">
        <f>'Input Data'!C653</f>
        <v>ON</v>
      </c>
      <c r="D639" s="1" t="str">
        <f>'Input Data'!D653</f>
        <v>ETH MID</v>
      </c>
      <c r="E639" s="1">
        <f>'Input Data'!T653</f>
        <v>105.7</v>
      </c>
      <c r="F639" s="1">
        <f>'Input Data'!F653</f>
        <v>10</v>
      </c>
      <c r="G639" s="1">
        <f>'Input Data'!G653</f>
        <v>9</v>
      </c>
      <c r="H639" s="1">
        <f>'Input Data'!H653</f>
        <v>0</v>
      </c>
      <c r="I639" s="1">
        <f>'Input Data'!I653</f>
        <v>0</v>
      </c>
      <c r="J639" s="1">
        <f t="shared" ref="J639:J663" si="28">SUM(E639:I639)</f>
        <v>124.7</v>
      </c>
      <c r="K639" s="6">
        <f>J639*'Input Data'!AF653</f>
        <v>16.211000000000002</v>
      </c>
      <c r="L639" s="6">
        <f>J639*'Input Data'!AG653</f>
        <v>0</v>
      </c>
      <c r="M639" s="6">
        <f t="shared" ref="M639:M663" si="29">SUM(J639:L639)</f>
        <v>140.911</v>
      </c>
    </row>
    <row r="640" spans="1:13" x14ac:dyDescent="0.2">
      <c r="A640" s="1" t="str">
        <f>'Input Data'!B654</f>
        <v>NIAGARA ON THE LAKE</v>
      </c>
      <c r="B640" s="1" t="str">
        <f>'Input Data'!AH654</f>
        <v xml:space="preserve">615 YORK RD </v>
      </c>
      <c r="C640" s="1" t="str">
        <f>'Input Data'!C654</f>
        <v>ON</v>
      </c>
      <c r="D640" s="1" t="str">
        <f>'Input Data'!D654</f>
        <v>ETHANOL REG</v>
      </c>
      <c r="E640" s="1">
        <f>'Input Data'!T654</f>
        <v>88</v>
      </c>
      <c r="F640" s="1">
        <f>'Input Data'!F654</f>
        <v>10</v>
      </c>
      <c r="G640" s="1">
        <f>'Input Data'!G654</f>
        <v>9</v>
      </c>
      <c r="H640" s="1">
        <f>'Input Data'!H654</f>
        <v>0</v>
      </c>
      <c r="I640" s="1">
        <f>'Input Data'!I654</f>
        <v>0</v>
      </c>
      <c r="J640" s="1">
        <f t="shared" si="28"/>
        <v>107</v>
      </c>
      <c r="K640" s="6">
        <f>J640*'Input Data'!AF654</f>
        <v>13.91</v>
      </c>
      <c r="L640" s="6">
        <f>J640*'Input Data'!AG654</f>
        <v>0</v>
      </c>
      <c r="M640" s="6">
        <f t="shared" si="29"/>
        <v>120.91</v>
      </c>
    </row>
    <row r="641" spans="1:13" x14ac:dyDescent="0.2">
      <c r="A641" s="1" t="str">
        <f>'Input Data'!B655</f>
        <v>NIAGARA ON THE LAKE</v>
      </c>
      <c r="B641" s="1" t="str">
        <f>'Input Data'!AH655</f>
        <v xml:space="preserve">615 YORK RD </v>
      </c>
      <c r="C641" s="1" t="str">
        <f>'Input Data'!C655</f>
        <v>ON</v>
      </c>
      <c r="D641" s="1" t="str">
        <f>'Input Data'!D655</f>
        <v>PREMIUM</v>
      </c>
      <c r="E641" s="1">
        <f>'Input Data'!T655</f>
        <v>134.80000000000001</v>
      </c>
      <c r="F641" s="1">
        <f>'Input Data'!F655</f>
        <v>10</v>
      </c>
      <c r="G641" s="1">
        <f>'Input Data'!G655</f>
        <v>9</v>
      </c>
      <c r="H641" s="1">
        <f>'Input Data'!H655</f>
        <v>0</v>
      </c>
      <c r="I641" s="1">
        <f>'Input Data'!I655</f>
        <v>0</v>
      </c>
      <c r="J641" s="1">
        <f t="shared" si="28"/>
        <v>153.80000000000001</v>
      </c>
      <c r="K641" s="6">
        <f>J641*'Input Data'!AF655</f>
        <v>19.994000000000003</v>
      </c>
      <c r="L641" s="6">
        <f>J641*'Input Data'!AG655</f>
        <v>0</v>
      </c>
      <c r="M641" s="6">
        <f t="shared" si="29"/>
        <v>173.79400000000001</v>
      </c>
    </row>
    <row r="642" spans="1:13" x14ac:dyDescent="0.2">
      <c r="A642" s="1" t="str">
        <f>'Input Data'!B656</f>
        <v>NIAGARA ON THE LAKE</v>
      </c>
      <c r="B642" s="1" t="str">
        <f>'Input Data'!AH656</f>
        <v xml:space="preserve">615 YORK RD </v>
      </c>
      <c r="C642" s="1" t="str">
        <f>'Input Data'!C656</f>
        <v>ON</v>
      </c>
      <c r="D642" s="1" t="str">
        <f>'Input Data'!D656</f>
        <v>UNBRAND DEF</v>
      </c>
      <c r="E642" s="1">
        <f>'Input Data'!T656</f>
        <v>118.5</v>
      </c>
      <c r="F642" s="1">
        <f>'Input Data'!F656</f>
        <v>0</v>
      </c>
      <c r="G642" s="1">
        <f>'Input Data'!G656</f>
        <v>0</v>
      </c>
      <c r="H642" s="1">
        <f>'Input Data'!H656</f>
        <v>0</v>
      </c>
      <c r="I642" s="1">
        <f>'Input Data'!I656</f>
        <v>0</v>
      </c>
      <c r="J642" s="1">
        <f t="shared" si="28"/>
        <v>118.5</v>
      </c>
      <c r="K642" s="6">
        <f>J642*'Input Data'!AF656</f>
        <v>15.405000000000001</v>
      </c>
      <c r="L642" s="6">
        <f>J642*'Input Data'!AG656</f>
        <v>0</v>
      </c>
      <c r="M642" s="6">
        <f t="shared" si="29"/>
        <v>133.905</v>
      </c>
    </row>
    <row r="643" spans="1:13" x14ac:dyDescent="0.2">
      <c r="A643" s="1" t="str">
        <f>'Input Data'!B657</f>
        <v>NIPIGON</v>
      </c>
      <c r="B643" s="1" t="str">
        <f>'Input Data'!AH657</f>
        <v>MAATAS RD &amp; HWY 11/17 NORTH</v>
      </c>
      <c r="C643" s="1" t="str">
        <f>'Input Data'!C657</f>
        <v>ON</v>
      </c>
      <c r="D643" s="1" t="str">
        <f>'Input Data'!D657</f>
        <v>DIESEL LS</v>
      </c>
      <c r="E643" s="1">
        <f>'Input Data'!T657</f>
        <v>108.4</v>
      </c>
      <c r="F643" s="1">
        <f>'Input Data'!F657</f>
        <v>4</v>
      </c>
      <c r="G643" s="1">
        <f>'Input Data'!G657</f>
        <v>9</v>
      </c>
      <c r="H643" s="1">
        <f>'Input Data'!H657</f>
        <v>0</v>
      </c>
      <c r="I643" s="1">
        <f>'Input Data'!I657</f>
        <v>0</v>
      </c>
      <c r="J643" s="1">
        <f t="shared" si="28"/>
        <v>121.4</v>
      </c>
      <c r="K643" s="6">
        <f>J643*'Input Data'!AF657</f>
        <v>15.782000000000002</v>
      </c>
      <c r="L643" s="6">
        <f>J643*'Input Data'!AG657</f>
        <v>0</v>
      </c>
      <c r="M643" s="6">
        <f t="shared" si="29"/>
        <v>137.18200000000002</v>
      </c>
    </row>
    <row r="644" spans="1:13" x14ac:dyDescent="0.2">
      <c r="A644" s="1" t="str">
        <f>'Input Data'!B658</f>
        <v>NIPIGON</v>
      </c>
      <c r="B644" s="1" t="str">
        <f>'Input Data'!AH658</f>
        <v>MAATAS RD &amp; HWY 11/17 NORTH</v>
      </c>
      <c r="C644" s="1" t="str">
        <f>'Input Data'!C658</f>
        <v>ON</v>
      </c>
      <c r="D644" s="1" t="str">
        <f>'Input Data'!D658</f>
        <v>MID</v>
      </c>
      <c r="E644" s="1">
        <f>'Input Data'!T658</f>
        <v>121.6</v>
      </c>
      <c r="F644" s="1">
        <f>'Input Data'!F658</f>
        <v>10</v>
      </c>
      <c r="G644" s="1">
        <f>'Input Data'!G658</f>
        <v>9</v>
      </c>
      <c r="H644" s="1">
        <f>'Input Data'!H658</f>
        <v>0</v>
      </c>
      <c r="I644" s="1">
        <f>'Input Data'!I658</f>
        <v>0</v>
      </c>
      <c r="J644" s="1">
        <f t="shared" si="28"/>
        <v>140.6</v>
      </c>
      <c r="K644" s="6">
        <f>J644*'Input Data'!AF658</f>
        <v>18.277999999999999</v>
      </c>
      <c r="L644" s="6">
        <f>J644*'Input Data'!AG658</f>
        <v>0</v>
      </c>
      <c r="M644" s="6">
        <f t="shared" si="29"/>
        <v>158.87799999999999</v>
      </c>
    </row>
    <row r="645" spans="1:13" x14ac:dyDescent="0.2">
      <c r="A645" s="1" t="str">
        <f>'Input Data'!B659</f>
        <v>NIPIGON</v>
      </c>
      <c r="B645" s="1" t="str">
        <f>'Input Data'!AH659</f>
        <v>MAATAS RD &amp; HWY 11/17 NORTH</v>
      </c>
      <c r="C645" s="1" t="str">
        <f>'Input Data'!C659</f>
        <v>ON</v>
      </c>
      <c r="D645" s="1" t="str">
        <f>'Input Data'!D659</f>
        <v>PREMIUM</v>
      </c>
      <c r="E645" s="1">
        <f>'Input Data'!T659</f>
        <v>120.4</v>
      </c>
      <c r="F645" s="1">
        <f>'Input Data'!F659</f>
        <v>10</v>
      </c>
      <c r="G645" s="1">
        <f>'Input Data'!G659</f>
        <v>9</v>
      </c>
      <c r="H645" s="1">
        <f>'Input Data'!H659</f>
        <v>0</v>
      </c>
      <c r="I645" s="1">
        <f>'Input Data'!I659</f>
        <v>0</v>
      </c>
      <c r="J645" s="1">
        <f t="shared" si="28"/>
        <v>139.4</v>
      </c>
      <c r="K645" s="6">
        <f>J645*'Input Data'!AF659</f>
        <v>18.122</v>
      </c>
      <c r="L645" s="6">
        <f>J645*'Input Data'!AG659</f>
        <v>0</v>
      </c>
      <c r="M645" s="6">
        <f t="shared" si="29"/>
        <v>157.52199999999999</v>
      </c>
    </row>
    <row r="646" spans="1:13" x14ac:dyDescent="0.2">
      <c r="A646" s="1" t="str">
        <f>'Input Data'!B660</f>
        <v>NIPIGON</v>
      </c>
      <c r="B646" s="1" t="str">
        <f>'Input Data'!AH660</f>
        <v>MAATAS RD &amp; HWY 11/17 NORTH</v>
      </c>
      <c r="C646" s="1" t="str">
        <f>'Input Data'!C660</f>
        <v>ON</v>
      </c>
      <c r="D646" s="1" t="str">
        <f>'Input Data'!D660</f>
        <v>REGULAR</v>
      </c>
      <c r="E646" s="1">
        <f>'Input Data'!T660</f>
        <v>100.4</v>
      </c>
      <c r="F646" s="1">
        <f>'Input Data'!F660</f>
        <v>10</v>
      </c>
      <c r="G646" s="1">
        <f>'Input Data'!G660</f>
        <v>9</v>
      </c>
      <c r="H646" s="1">
        <f>'Input Data'!H660</f>
        <v>0</v>
      </c>
      <c r="I646" s="1">
        <f>'Input Data'!I660</f>
        <v>0</v>
      </c>
      <c r="J646" s="1">
        <f t="shared" si="28"/>
        <v>119.4</v>
      </c>
      <c r="K646" s="6">
        <f>J646*'Input Data'!AF660</f>
        <v>15.522000000000002</v>
      </c>
      <c r="L646" s="6">
        <f>J646*'Input Data'!AG660</f>
        <v>0</v>
      </c>
      <c r="M646" s="6">
        <f t="shared" si="29"/>
        <v>134.922</v>
      </c>
    </row>
    <row r="647" spans="1:13" x14ac:dyDescent="0.2">
      <c r="A647" s="1" t="str">
        <f>'Input Data'!B661</f>
        <v>NIPIGON</v>
      </c>
      <c r="B647" s="1" t="str">
        <f>'Input Data'!AH661</f>
        <v>MAATAS RD &amp; HWY 11/17 NORTH</v>
      </c>
      <c r="C647" s="1" t="str">
        <f>'Input Data'!C661</f>
        <v>ON</v>
      </c>
      <c r="D647" s="1" t="str">
        <f>'Input Data'!D661</f>
        <v>UNBRAND DEF</v>
      </c>
      <c r="E647" s="1">
        <f>'Input Data'!T661</f>
        <v>118.5</v>
      </c>
      <c r="F647" s="1">
        <f>'Input Data'!F661</f>
        <v>0</v>
      </c>
      <c r="G647" s="1">
        <f>'Input Data'!G661</f>
        <v>0</v>
      </c>
      <c r="H647" s="1">
        <f>'Input Data'!H661</f>
        <v>0</v>
      </c>
      <c r="I647" s="1">
        <f>'Input Data'!I661</f>
        <v>0</v>
      </c>
      <c r="J647" s="1">
        <f t="shared" si="28"/>
        <v>118.5</v>
      </c>
      <c r="K647" s="6">
        <f>J647*'Input Data'!AF661</f>
        <v>15.405000000000001</v>
      </c>
      <c r="L647" s="6">
        <f>J647*'Input Data'!AG661</f>
        <v>0</v>
      </c>
      <c r="M647" s="6">
        <f t="shared" si="29"/>
        <v>133.905</v>
      </c>
    </row>
    <row r="648" spans="1:13" x14ac:dyDescent="0.2">
      <c r="A648" s="1" t="str">
        <f>'Input Data'!B662</f>
        <v>NORTH BAY</v>
      </c>
      <c r="B648" s="1" t="str">
        <f>'Input Data'!AH662</f>
        <v>3090 HWY 11 N</v>
      </c>
      <c r="C648" s="1" t="str">
        <f>'Input Data'!C662</f>
        <v>ON</v>
      </c>
      <c r="D648" s="1" t="str">
        <f>'Input Data'!D662</f>
        <v>D LS DYED</v>
      </c>
      <c r="E648" s="1">
        <f>'Input Data'!T662</f>
        <v>99.6</v>
      </c>
      <c r="F648" s="1">
        <f>'Input Data'!F662</f>
        <v>4</v>
      </c>
      <c r="G648" s="1">
        <f>'Input Data'!G662</f>
        <v>0</v>
      </c>
      <c r="H648" s="1">
        <f>'Input Data'!H662</f>
        <v>0</v>
      </c>
      <c r="I648" s="1">
        <f>'Input Data'!I662</f>
        <v>0</v>
      </c>
      <c r="J648" s="1">
        <f t="shared" si="28"/>
        <v>103.6</v>
      </c>
      <c r="K648" s="6">
        <f>J648*'Input Data'!AF662</f>
        <v>13.468</v>
      </c>
      <c r="L648" s="6">
        <f>J648*'Input Data'!AG662</f>
        <v>0</v>
      </c>
      <c r="M648" s="6">
        <f t="shared" si="29"/>
        <v>117.068</v>
      </c>
    </row>
    <row r="649" spans="1:13" x14ac:dyDescent="0.2">
      <c r="A649" s="1" t="str">
        <f>'Input Data'!B663</f>
        <v>NORTH BAY</v>
      </c>
      <c r="B649" s="1" t="str">
        <f>'Input Data'!AH663</f>
        <v>3090 HWY 11 N</v>
      </c>
      <c r="C649" s="1" t="str">
        <f>'Input Data'!C663</f>
        <v>ON</v>
      </c>
      <c r="D649" s="1" t="str">
        <f>'Input Data'!D663</f>
        <v>DIESEL LS</v>
      </c>
      <c r="E649" s="1">
        <f>'Input Data'!T663</f>
        <v>102.9</v>
      </c>
      <c r="F649" s="1">
        <f>'Input Data'!F663</f>
        <v>4</v>
      </c>
      <c r="G649" s="1">
        <f>'Input Data'!G663</f>
        <v>9</v>
      </c>
      <c r="H649" s="1">
        <f>'Input Data'!H663</f>
        <v>0</v>
      </c>
      <c r="I649" s="1">
        <f>'Input Data'!I663</f>
        <v>0</v>
      </c>
      <c r="J649" s="1">
        <f t="shared" si="28"/>
        <v>115.9</v>
      </c>
      <c r="K649" s="6">
        <f>J649*'Input Data'!AF663</f>
        <v>15.067000000000002</v>
      </c>
      <c r="L649" s="6">
        <f>J649*'Input Data'!AG663</f>
        <v>0</v>
      </c>
      <c r="M649" s="6">
        <f t="shared" si="29"/>
        <v>130.96700000000001</v>
      </c>
    </row>
    <row r="650" spans="1:13" x14ac:dyDescent="0.2">
      <c r="A650" s="1" t="str">
        <f>'Input Data'!B664</f>
        <v>ROSSLYN</v>
      </c>
      <c r="B650" s="1" t="str">
        <f>'Input Data'!AH664</f>
        <v>3131 WEST ARTHUR ST</v>
      </c>
      <c r="C650" s="1" t="str">
        <f>'Input Data'!C664</f>
        <v>ON</v>
      </c>
      <c r="D650" s="1" t="str">
        <f>'Input Data'!D664</f>
        <v>D LS DYED</v>
      </c>
      <c r="E650" s="1">
        <f>'Input Data'!T664</f>
        <v>107.7</v>
      </c>
      <c r="F650" s="1">
        <f>'Input Data'!F664</f>
        <v>4</v>
      </c>
      <c r="G650" s="1">
        <f>'Input Data'!G664</f>
        <v>0</v>
      </c>
      <c r="H650" s="1">
        <f>'Input Data'!H664</f>
        <v>0</v>
      </c>
      <c r="I650" s="1">
        <f>'Input Data'!I664</f>
        <v>0</v>
      </c>
      <c r="J650" s="1">
        <f t="shared" si="28"/>
        <v>111.7</v>
      </c>
      <c r="K650" s="6">
        <f>J650*'Input Data'!AF664</f>
        <v>14.521000000000001</v>
      </c>
      <c r="L650" s="6">
        <f>J650*'Input Data'!AG664</f>
        <v>0</v>
      </c>
      <c r="M650" s="6">
        <f t="shared" si="29"/>
        <v>126.221</v>
      </c>
    </row>
    <row r="651" spans="1:13" x14ac:dyDescent="0.2">
      <c r="A651" s="1" t="str">
        <f>'Input Data'!B665</f>
        <v>ROSSLYN</v>
      </c>
      <c r="B651" s="1" t="str">
        <f>'Input Data'!AH665</f>
        <v>3131 WEST ARTHUR ST</v>
      </c>
      <c r="C651" s="1" t="str">
        <f>'Input Data'!C665</f>
        <v>ON</v>
      </c>
      <c r="D651" s="1" t="str">
        <f>'Input Data'!D665</f>
        <v>DIESEL LS</v>
      </c>
      <c r="E651" s="1">
        <f>'Input Data'!T665</f>
        <v>107.7</v>
      </c>
      <c r="F651" s="1">
        <f>'Input Data'!F665</f>
        <v>4</v>
      </c>
      <c r="G651" s="1">
        <f>'Input Data'!G665</f>
        <v>9</v>
      </c>
      <c r="H651" s="1">
        <f>'Input Data'!H665</f>
        <v>0</v>
      </c>
      <c r="I651" s="1">
        <f>'Input Data'!I665</f>
        <v>0</v>
      </c>
      <c r="J651" s="1">
        <f t="shared" si="28"/>
        <v>120.7</v>
      </c>
      <c r="K651" s="6">
        <f>J651*'Input Data'!AF665</f>
        <v>15.691000000000001</v>
      </c>
      <c r="L651" s="6">
        <f>J651*'Input Data'!AG665</f>
        <v>0</v>
      </c>
      <c r="M651" s="6">
        <f t="shared" si="29"/>
        <v>136.39099999999999</v>
      </c>
    </row>
    <row r="652" spans="1:13" x14ac:dyDescent="0.2">
      <c r="A652" s="1" t="str">
        <f>'Input Data'!B666</f>
        <v>ROSSLYN</v>
      </c>
      <c r="B652" s="1" t="str">
        <f>'Input Data'!AH666</f>
        <v>3131 WEST ARTHUR ST</v>
      </c>
      <c r="C652" s="1" t="str">
        <f>'Input Data'!C666</f>
        <v>ON</v>
      </c>
      <c r="D652" s="1" t="str">
        <f>'Input Data'!D666</f>
        <v>MID</v>
      </c>
      <c r="E652" s="1">
        <f>'Input Data'!T666</f>
        <v>121</v>
      </c>
      <c r="F652" s="1">
        <f>'Input Data'!F666</f>
        <v>10</v>
      </c>
      <c r="G652" s="1">
        <f>'Input Data'!G666</f>
        <v>9</v>
      </c>
      <c r="H652" s="1">
        <f>'Input Data'!H666</f>
        <v>0</v>
      </c>
      <c r="I652" s="1">
        <f>'Input Data'!I666</f>
        <v>0</v>
      </c>
      <c r="J652" s="1">
        <f t="shared" si="28"/>
        <v>140</v>
      </c>
      <c r="K652" s="6">
        <f>J652*'Input Data'!AF666</f>
        <v>18.2</v>
      </c>
      <c r="L652" s="6">
        <f>J652*'Input Data'!AG666</f>
        <v>0</v>
      </c>
      <c r="M652" s="6">
        <f t="shared" si="29"/>
        <v>158.19999999999999</v>
      </c>
    </row>
    <row r="653" spans="1:13" x14ac:dyDescent="0.2">
      <c r="A653" s="1" t="str">
        <f>'Input Data'!B667</f>
        <v>ROSSLYN</v>
      </c>
      <c r="B653" s="1" t="str">
        <f>'Input Data'!AH667</f>
        <v>3131 WEST ARTHUR ST</v>
      </c>
      <c r="C653" s="1" t="str">
        <f>'Input Data'!C667</f>
        <v>ON</v>
      </c>
      <c r="D653" s="1" t="str">
        <f>'Input Data'!D667</f>
        <v>PREMIUM</v>
      </c>
      <c r="E653" s="1">
        <f>'Input Data'!T667</f>
        <v>119.8</v>
      </c>
      <c r="F653" s="1">
        <f>'Input Data'!F667</f>
        <v>10</v>
      </c>
      <c r="G653" s="1">
        <f>'Input Data'!G667</f>
        <v>9</v>
      </c>
      <c r="H653" s="1">
        <f>'Input Data'!H667</f>
        <v>0</v>
      </c>
      <c r="I653" s="1">
        <f>'Input Data'!I667</f>
        <v>0</v>
      </c>
      <c r="J653" s="1">
        <f t="shared" si="28"/>
        <v>138.80000000000001</v>
      </c>
      <c r="K653" s="6">
        <f>J653*'Input Data'!AF667</f>
        <v>18.044</v>
      </c>
      <c r="L653" s="6">
        <f>J653*'Input Data'!AG667</f>
        <v>0</v>
      </c>
      <c r="M653" s="6">
        <f t="shared" si="29"/>
        <v>156.84400000000002</v>
      </c>
    </row>
    <row r="654" spans="1:13" x14ac:dyDescent="0.2">
      <c r="A654" s="1" t="str">
        <f>'Input Data'!B668</f>
        <v>ROSSLYN</v>
      </c>
      <c r="B654" s="1" t="str">
        <f>'Input Data'!AH668</f>
        <v>3131 WEST ARTHUR ST</v>
      </c>
      <c r="C654" s="1" t="str">
        <f>'Input Data'!C668</f>
        <v>ON</v>
      </c>
      <c r="D654" s="1" t="str">
        <f>'Input Data'!D668</f>
        <v>REGULAR</v>
      </c>
      <c r="E654" s="1">
        <f>'Input Data'!T668</f>
        <v>99.8</v>
      </c>
      <c r="F654" s="1">
        <f>'Input Data'!F668</f>
        <v>10</v>
      </c>
      <c r="G654" s="1">
        <f>'Input Data'!G668</f>
        <v>9</v>
      </c>
      <c r="H654" s="1">
        <f>'Input Data'!H668</f>
        <v>0</v>
      </c>
      <c r="I654" s="1">
        <f>'Input Data'!I668</f>
        <v>0</v>
      </c>
      <c r="J654" s="1">
        <f t="shared" si="28"/>
        <v>118.8</v>
      </c>
      <c r="K654" s="6">
        <f>J654*'Input Data'!AF668</f>
        <v>15.444000000000001</v>
      </c>
      <c r="L654" s="6">
        <f>J654*'Input Data'!AG668</f>
        <v>0</v>
      </c>
      <c r="M654" s="6">
        <f t="shared" si="29"/>
        <v>134.244</v>
      </c>
    </row>
    <row r="655" spans="1:13" x14ac:dyDescent="0.2">
      <c r="A655" s="1" t="str">
        <f>'Input Data'!B669</f>
        <v>SARNIA</v>
      </c>
      <c r="B655" s="1" t="str">
        <f>'Input Data'!AH669</f>
        <v>1670 London Line</v>
      </c>
      <c r="C655" s="1" t="str">
        <f>'Input Data'!C669</f>
        <v>ON</v>
      </c>
      <c r="D655" s="1" t="str">
        <f>'Input Data'!D669</f>
        <v>D LS DYED</v>
      </c>
      <c r="E655" s="1">
        <f>'Input Data'!T669</f>
        <v>99.6</v>
      </c>
      <c r="F655" s="1">
        <f>'Input Data'!F669</f>
        <v>4</v>
      </c>
      <c r="G655" s="1">
        <f>'Input Data'!G669</f>
        <v>0</v>
      </c>
      <c r="H655" s="1">
        <f>'Input Data'!H669</f>
        <v>0</v>
      </c>
      <c r="I655" s="1">
        <f>'Input Data'!I669</f>
        <v>0</v>
      </c>
      <c r="J655" s="1">
        <f t="shared" si="28"/>
        <v>103.6</v>
      </c>
      <c r="K655" s="6">
        <f>J655*'Input Data'!AF669</f>
        <v>13.468</v>
      </c>
      <c r="L655" s="6">
        <f>J655*'Input Data'!AG669</f>
        <v>0</v>
      </c>
      <c r="M655" s="6">
        <f t="shared" si="29"/>
        <v>117.068</v>
      </c>
    </row>
    <row r="656" spans="1:13" x14ac:dyDescent="0.2">
      <c r="A656" s="1" t="str">
        <f>'Input Data'!B670</f>
        <v>SARNIA</v>
      </c>
      <c r="B656" s="1" t="str">
        <f>'Input Data'!AH670</f>
        <v>1670 London Line</v>
      </c>
      <c r="C656" s="1" t="str">
        <f>'Input Data'!C670</f>
        <v>ON</v>
      </c>
      <c r="D656" s="1" t="str">
        <f>'Input Data'!D670</f>
        <v>DIESEL LS</v>
      </c>
      <c r="E656" s="1">
        <f>'Input Data'!T670</f>
        <v>99.6</v>
      </c>
      <c r="F656" s="1">
        <f>'Input Data'!F670</f>
        <v>4</v>
      </c>
      <c r="G656" s="1">
        <f>'Input Data'!G670</f>
        <v>9</v>
      </c>
      <c r="H656" s="1">
        <f>'Input Data'!H670</f>
        <v>0</v>
      </c>
      <c r="I656" s="1">
        <f>'Input Data'!I670</f>
        <v>0</v>
      </c>
      <c r="J656" s="1">
        <f t="shared" si="28"/>
        <v>112.6</v>
      </c>
      <c r="K656" s="6">
        <f>J656*'Input Data'!AF670</f>
        <v>14.638</v>
      </c>
      <c r="L656" s="6">
        <f>J656*'Input Data'!AG670</f>
        <v>0</v>
      </c>
      <c r="M656" s="6">
        <f t="shared" si="29"/>
        <v>127.238</v>
      </c>
    </row>
    <row r="657" spans="1:13" x14ac:dyDescent="0.2">
      <c r="A657" s="1" t="str">
        <f>'Input Data'!B671</f>
        <v>SARNIA</v>
      </c>
      <c r="B657" s="1" t="str">
        <f>'Input Data'!AH671</f>
        <v>1670 London Line</v>
      </c>
      <c r="C657" s="1" t="str">
        <f>'Input Data'!C671</f>
        <v>ON</v>
      </c>
      <c r="D657" s="1" t="str">
        <f>'Input Data'!D671</f>
        <v>UNBRAND DEF</v>
      </c>
      <c r="E657" s="1">
        <f>'Input Data'!T671</f>
        <v>106.5</v>
      </c>
      <c r="F657" s="1">
        <f>'Input Data'!F671</f>
        <v>0</v>
      </c>
      <c r="G657" s="1">
        <f>'Input Data'!G671</f>
        <v>0</v>
      </c>
      <c r="H657" s="1">
        <f>'Input Data'!H671</f>
        <v>0</v>
      </c>
      <c r="I657" s="1">
        <f>'Input Data'!I671</f>
        <v>0</v>
      </c>
      <c r="J657" s="1">
        <f t="shared" si="28"/>
        <v>106.5</v>
      </c>
      <c r="K657" s="6">
        <f>J657*'Input Data'!AF671</f>
        <v>13.845000000000001</v>
      </c>
      <c r="L657" s="6">
        <f>J657*'Input Data'!AG671</f>
        <v>0</v>
      </c>
      <c r="M657" s="6">
        <f t="shared" si="29"/>
        <v>120.345</v>
      </c>
    </row>
    <row r="658" spans="1:13" x14ac:dyDescent="0.2">
      <c r="A658" s="1" t="str">
        <f>'Input Data'!B672</f>
        <v>SAULT STE MARIE</v>
      </c>
      <c r="B658" s="1" t="str">
        <f>'Input Data'!AH672</f>
        <v>1275 TRUNK RD</v>
      </c>
      <c r="C658" s="1" t="str">
        <f>'Input Data'!C672</f>
        <v>ON</v>
      </c>
      <c r="D658" s="1" t="str">
        <f>'Input Data'!D672</f>
        <v>D LS DYED</v>
      </c>
      <c r="E658" s="1">
        <f>'Input Data'!T672</f>
        <v>104.5</v>
      </c>
      <c r="F658" s="1">
        <f>'Input Data'!F672</f>
        <v>4</v>
      </c>
      <c r="G658" s="1">
        <f>'Input Data'!G672</f>
        <v>0</v>
      </c>
      <c r="H658" s="1">
        <f>'Input Data'!H672</f>
        <v>0</v>
      </c>
      <c r="I658" s="1">
        <f>'Input Data'!I672</f>
        <v>0</v>
      </c>
      <c r="J658" s="1">
        <f t="shared" si="28"/>
        <v>108.5</v>
      </c>
      <c r="K658" s="6">
        <f>J658*'Input Data'!AF672</f>
        <v>14.105</v>
      </c>
      <c r="L658" s="6">
        <f>J658*'Input Data'!AG672</f>
        <v>0</v>
      </c>
      <c r="M658" s="6">
        <f t="shared" si="29"/>
        <v>122.605</v>
      </c>
    </row>
    <row r="659" spans="1:13" x14ac:dyDescent="0.2">
      <c r="A659" s="1" t="str">
        <f>'Input Data'!B673</f>
        <v>SAULT STE MARIE</v>
      </c>
      <c r="B659" s="1" t="str">
        <f>'Input Data'!AH673</f>
        <v>1275 TRUNK RD</v>
      </c>
      <c r="C659" s="1" t="str">
        <f>'Input Data'!C673</f>
        <v>ON</v>
      </c>
      <c r="D659" s="1" t="str">
        <f>'Input Data'!D673</f>
        <v>DIESEL LS</v>
      </c>
      <c r="E659" s="1">
        <f>'Input Data'!T673</f>
        <v>104.5</v>
      </c>
      <c r="F659" s="1">
        <f>'Input Data'!F673</f>
        <v>4</v>
      </c>
      <c r="G659" s="1">
        <f>'Input Data'!G673</f>
        <v>9</v>
      </c>
      <c r="H659" s="1">
        <f>'Input Data'!H673</f>
        <v>0</v>
      </c>
      <c r="I659" s="1">
        <f>'Input Data'!I673</f>
        <v>0</v>
      </c>
      <c r="J659" s="1">
        <f t="shared" si="28"/>
        <v>117.5</v>
      </c>
      <c r="K659" s="6">
        <f>J659*'Input Data'!AF673</f>
        <v>15.275</v>
      </c>
      <c r="L659" s="6">
        <f>J659*'Input Data'!AG673</f>
        <v>0</v>
      </c>
      <c r="M659" s="6">
        <f t="shared" si="29"/>
        <v>132.77500000000001</v>
      </c>
    </row>
    <row r="660" spans="1:13" x14ac:dyDescent="0.2">
      <c r="A660" s="1" t="str">
        <f>'Input Data'!B674</f>
        <v>SAULT STE MARIE</v>
      </c>
      <c r="B660" s="1" t="str">
        <f>'Input Data'!AH674</f>
        <v>1275 TRUNK RD</v>
      </c>
      <c r="C660" s="1" t="str">
        <f>'Input Data'!C674</f>
        <v>ON</v>
      </c>
      <c r="D660" s="1" t="str">
        <f>'Input Data'!D674</f>
        <v>ETHANOL REG</v>
      </c>
      <c r="E660" s="1">
        <f>'Input Data'!T674</f>
        <v>90.7</v>
      </c>
      <c r="F660" s="1">
        <f>'Input Data'!F674</f>
        <v>10</v>
      </c>
      <c r="G660" s="1">
        <f>'Input Data'!G674</f>
        <v>9</v>
      </c>
      <c r="H660" s="1">
        <f>'Input Data'!H674</f>
        <v>0</v>
      </c>
      <c r="I660" s="1">
        <f>'Input Data'!I674</f>
        <v>0</v>
      </c>
      <c r="J660" s="1">
        <f t="shared" si="28"/>
        <v>109.7</v>
      </c>
      <c r="K660" s="6">
        <f>J660*'Input Data'!AF674</f>
        <v>14.261000000000001</v>
      </c>
      <c r="L660" s="6">
        <f>J660*'Input Data'!AG674</f>
        <v>0</v>
      </c>
      <c r="M660" s="6">
        <f t="shared" si="29"/>
        <v>123.961</v>
      </c>
    </row>
    <row r="661" spans="1:13" x14ac:dyDescent="0.2">
      <c r="A661" s="1" t="str">
        <f>'Input Data'!B675</f>
        <v>SAULT STE MARIE</v>
      </c>
      <c r="B661" s="1" t="str">
        <f>'Input Data'!AH675</f>
        <v>1275 TRUNK RD</v>
      </c>
      <c r="C661" s="1" t="str">
        <f>'Input Data'!C675</f>
        <v>ON</v>
      </c>
      <c r="D661" s="1" t="str">
        <f>'Input Data'!D675</f>
        <v>MID</v>
      </c>
      <c r="E661" s="1">
        <f>'Input Data'!T675</f>
        <v>82.8</v>
      </c>
      <c r="F661" s="1">
        <f>'Input Data'!F675</f>
        <v>10</v>
      </c>
      <c r="G661" s="1">
        <f>'Input Data'!G675</f>
        <v>9</v>
      </c>
      <c r="H661" s="1">
        <f>'Input Data'!H675</f>
        <v>0</v>
      </c>
      <c r="I661" s="1">
        <f>'Input Data'!I675</f>
        <v>0</v>
      </c>
      <c r="J661" s="1">
        <f t="shared" si="28"/>
        <v>101.8</v>
      </c>
      <c r="K661" s="6">
        <f>J661*'Input Data'!AF675</f>
        <v>13.234</v>
      </c>
      <c r="L661" s="6">
        <f>J661*'Input Data'!AG675</f>
        <v>0</v>
      </c>
      <c r="M661" s="6">
        <f t="shared" si="29"/>
        <v>115.03399999999999</v>
      </c>
    </row>
    <row r="662" spans="1:13" x14ac:dyDescent="0.2">
      <c r="A662" s="1" t="str">
        <f>'Input Data'!B676</f>
        <v>SAULT STE MARIE</v>
      </c>
      <c r="B662" s="1" t="str">
        <f>'Input Data'!AH676</f>
        <v>1275 TRUNK RD</v>
      </c>
      <c r="C662" s="1" t="str">
        <f>'Input Data'!C676</f>
        <v>ON</v>
      </c>
      <c r="D662" s="1" t="str">
        <f>'Input Data'!D676</f>
        <v>PREMIUM</v>
      </c>
      <c r="E662" s="1">
        <f>'Input Data'!T676</f>
        <v>114</v>
      </c>
      <c r="F662" s="1">
        <f>'Input Data'!F676</f>
        <v>10</v>
      </c>
      <c r="G662" s="1">
        <f>'Input Data'!G676</f>
        <v>9</v>
      </c>
      <c r="H662" s="1">
        <f>'Input Data'!H676</f>
        <v>0</v>
      </c>
      <c r="I662" s="1">
        <f>'Input Data'!I676</f>
        <v>0</v>
      </c>
      <c r="J662" s="1">
        <f t="shared" si="28"/>
        <v>133</v>
      </c>
      <c r="K662" s="6">
        <f>J662*'Input Data'!AF676</f>
        <v>17.29</v>
      </c>
      <c r="L662" s="6">
        <f>J662*'Input Data'!AG676</f>
        <v>0</v>
      </c>
      <c r="M662" s="6">
        <f t="shared" si="29"/>
        <v>150.29</v>
      </c>
    </row>
    <row r="663" spans="1:13" x14ac:dyDescent="0.2">
      <c r="A663" s="1" t="str">
        <f>'Input Data'!B677</f>
        <v>SAULT STE MARIE</v>
      </c>
      <c r="B663" s="1" t="str">
        <f>'Input Data'!AH677</f>
        <v>1275 TRUNK RD</v>
      </c>
      <c r="C663" s="1" t="str">
        <f>'Input Data'!C677</f>
        <v>ON</v>
      </c>
      <c r="D663" s="1" t="str">
        <f>'Input Data'!D677</f>
        <v>REGULAR</v>
      </c>
      <c r="E663" s="1">
        <f>'Input Data'!T677</f>
        <v>71.099999999999994</v>
      </c>
      <c r="F663" s="1">
        <f>'Input Data'!F677</f>
        <v>10</v>
      </c>
      <c r="G663" s="1">
        <f>'Input Data'!G677</f>
        <v>9</v>
      </c>
      <c r="H663" s="1">
        <f>'Input Data'!H677</f>
        <v>0</v>
      </c>
      <c r="I663" s="1">
        <f>'Input Data'!I677</f>
        <v>0</v>
      </c>
      <c r="J663" s="1">
        <f t="shared" si="28"/>
        <v>90.1</v>
      </c>
      <c r="K663" s="6">
        <f>J663*'Input Data'!AF677</f>
        <v>11.712999999999999</v>
      </c>
      <c r="L663" s="6">
        <f>J663*'Input Data'!AG677</f>
        <v>0</v>
      </c>
      <c r="M663" s="6">
        <f t="shared" si="29"/>
        <v>101.81299999999999</v>
      </c>
    </row>
    <row r="664" spans="1:13" x14ac:dyDescent="0.2">
      <c r="A664" s="1" t="str">
        <f>'Input Data'!B678</f>
        <v>SAULT STE MARIE</v>
      </c>
      <c r="B664" s="1" t="str">
        <f>'Input Data'!AH678</f>
        <v>1275 TRUNK RD</v>
      </c>
      <c r="C664" s="1" t="str">
        <f>'Input Data'!C678</f>
        <v>ON</v>
      </c>
      <c r="D664" s="1" t="str">
        <f>'Input Data'!D678</f>
        <v>UNBRAND DEF</v>
      </c>
      <c r="E664" s="1">
        <f>'Input Data'!T678</f>
        <v>118.5</v>
      </c>
      <c r="F664" s="1">
        <f>'Input Data'!F678</f>
        <v>0</v>
      </c>
      <c r="G664" s="1">
        <f>'Input Data'!G678</f>
        <v>0</v>
      </c>
      <c r="H664" s="1">
        <f>'Input Data'!H678</f>
        <v>0</v>
      </c>
      <c r="I664" s="1">
        <f>'Input Data'!I678</f>
        <v>0</v>
      </c>
      <c r="J664" s="1">
        <f t="shared" ref="J664:J682" si="30">SUM(E664:I664)</f>
        <v>118.5</v>
      </c>
      <c r="K664" s="6">
        <f>J664*'Input Data'!AF678</f>
        <v>15.405000000000001</v>
      </c>
      <c r="L664" s="6">
        <f>J664*'Input Data'!AG678</f>
        <v>0</v>
      </c>
      <c r="M664" s="6">
        <f t="shared" ref="M664:M682" si="31">SUM(J664:L664)</f>
        <v>133.905</v>
      </c>
    </row>
    <row r="665" spans="1:13" x14ac:dyDescent="0.2">
      <c r="A665" s="1" t="str">
        <f>'Input Data'!B679</f>
        <v>SIOUX LOOKOUT</v>
      </c>
      <c r="B665" s="1" t="str">
        <f>'Input Data'!AH679</f>
        <v>19 BLACK BEAR RD</v>
      </c>
      <c r="C665" s="1" t="str">
        <f>'Input Data'!C679</f>
        <v>ON</v>
      </c>
      <c r="D665" s="1" t="str">
        <f>'Input Data'!D679</f>
        <v>D LS DYED</v>
      </c>
      <c r="E665" s="1">
        <f>'Input Data'!T679</f>
        <v>111.7</v>
      </c>
      <c r="F665" s="1">
        <f>'Input Data'!F679</f>
        <v>4</v>
      </c>
      <c r="G665" s="1">
        <f>'Input Data'!G679</f>
        <v>0</v>
      </c>
      <c r="H665" s="1">
        <f>'Input Data'!H679</f>
        <v>0</v>
      </c>
      <c r="I665" s="1">
        <f>'Input Data'!I679</f>
        <v>0</v>
      </c>
      <c r="J665" s="1">
        <f t="shared" si="30"/>
        <v>115.7</v>
      </c>
      <c r="K665" s="6">
        <f>J665*'Input Data'!AF679</f>
        <v>15.041</v>
      </c>
      <c r="L665" s="6">
        <f>J665*'Input Data'!AG679</f>
        <v>0</v>
      </c>
      <c r="M665" s="6">
        <f t="shared" si="31"/>
        <v>130.74100000000001</v>
      </c>
    </row>
    <row r="666" spans="1:13" x14ac:dyDescent="0.2">
      <c r="A666" s="1" t="str">
        <f>'Input Data'!B680</f>
        <v>SIOUX LOOKOUT</v>
      </c>
      <c r="B666" s="1" t="str">
        <f>'Input Data'!AH680</f>
        <v>19 BLACK BEAR RD</v>
      </c>
      <c r="C666" s="1" t="str">
        <f>'Input Data'!C680</f>
        <v>ON</v>
      </c>
      <c r="D666" s="1" t="str">
        <f>'Input Data'!D680</f>
        <v>DIESEL LS</v>
      </c>
      <c r="E666" s="1">
        <f>'Input Data'!T680</f>
        <v>111.7</v>
      </c>
      <c r="F666" s="1">
        <f>'Input Data'!F680</f>
        <v>4</v>
      </c>
      <c r="G666" s="1">
        <f>'Input Data'!G680</f>
        <v>9</v>
      </c>
      <c r="H666" s="1">
        <f>'Input Data'!H680</f>
        <v>0</v>
      </c>
      <c r="I666" s="1">
        <f>'Input Data'!I680</f>
        <v>0</v>
      </c>
      <c r="J666" s="1">
        <f t="shared" si="30"/>
        <v>124.7</v>
      </c>
      <c r="K666" s="6">
        <f>J666*'Input Data'!AF680</f>
        <v>16.211000000000002</v>
      </c>
      <c r="L666" s="6">
        <f>J666*'Input Data'!AG680</f>
        <v>0</v>
      </c>
      <c r="M666" s="6">
        <f t="shared" si="31"/>
        <v>140.911</v>
      </c>
    </row>
    <row r="667" spans="1:13" x14ac:dyDescent="0.2">
      <c r="A667" s="1" t="str">
        <f>'Input Data'!B681</f>
        <v>SIOUX LOOKOUT</v>
      </c>
      <c r="B667" s="1" t="str">
        <f>'Input Data'!AH681</f>
        <v>19 BLACK BEAR RD</v>
      </c>
      <c r="C667" s="1" t="str">
        <f>'Input Data'!C681</f>
        <v>ON</v>
      </c>
      <c r="D667" s="1" t="str">
        <f>'Input Data'!D681</f>
        <v>ETHANOL REG</v>
      </c>
      <c r="E667" s="1">
        <f>'Input Data'!T681</f>
        <v>98.6</v>
      </c>
      <c r="F667" s="1">
        <f>'Input Data'!F681</f>
        <v>10</v>
      </c>
      <c r="G667" s="1">
        <f>'Input Data'!G681</f>
        <v>9</v>
      </c>
      <c r="H667" s="1">
        <f>'Input Data'!H681</f>
        <v>0</v>
      </c>
      <c r="I667" s="1">
        <f>'Input Data'!I681</f>
        <v>0</v>
      </c>
      <c r="J667" s="1">
        <f t="shared" si="30"/>
        <v>117.6</v>
      </c>
      <c r="K667" s="6">
        <f>J667*'Input Data'!AF681</f>
        <v>15.288</v>
      </c>
      <c r="L667" s="6">
        <f>J667*'Input Data'!AG681</f>
        <v>0</v>
      </c>
      <c r="M667" s="6">
        <f t="shared" si="31"/>
        <v>132.88800000000001</v>
      </c>
    </row>
    <row r="668" spans="1:13" x14ac:dyDescent="0.2">
      <c r="A668" s="1" t="str">
        <f>'Input Data'!B682</f>
        <v>SPENCERVILLE</v>
      </c>
      <c r="B668" s="1" t="str">
        <f>'Input Data'!AH682</f>
        <v>2025 COUNTY ROAD 44</v>
      </c>
      <c r="C668" s="1" t="str">
        <f>'Input Data'!C682</f>
        <v>ON</v>
      </c>
      <c r="D668" s="1" t="str">
        <f>'Input Data'!D682</f>
        <v>DIESEL LS</v>
      </c>
      <c r="E668" s="1">
        <f>'Input Data'!T682</f>
        <v>107.8</v>
      </c>
      <c r="F668" s="1">
        <f>'Input Data'!F682</f>
        <v>4</v>
      </c>
      <c r="G668" s="1">
        <f>'Input Data'!G682</f>
        <v>9</v>
      </c>
      <c r="H668" s="1">
        <f>'Input Data'!H682</f>
        <v>0</v>
      </c>
      <c r="I668" s="1">
        <f>'Input Data'!I682</f>
        <v>0</v>
      </c>
      <c r="J668" s="1">
        <f t="shared" si="30"/>
        <v>120.8</v>
      </c>
      <c r="K668" s="6">
        <f>J668*'Input Data'!AF682</f>
        <v>15.704000000000001</v>
      </c>
      <c r="L668" s="6">
        <f>J668*'Input Data'!AG682</f>
        <v>0</v>
      </c>
      <c r="M668" s="6">
        <f t="shared" si="31"/>
        <v>136.50399999999999</v>
      </c>
    </row>
    <row r="669" spans="1:13" x14ac:dyDescent="0.2">
      <c r="A669" s="1" t="str">
        <f>'Input Data'!B683</f>
        <v>SPENCERVILLE</v>
      </c>
      <c r="B669" s="1" t="str">
        <f>'Input Data'!AH683</f>
        <v>2025 COUNTY ROAD 44</v>
      </c>
      <c r="C669" s="1" t="str">
        <f>'Input Data'!C683</f>
        <v>ON</v>
      </c>
      <c r="D669" s="1" t="str">
        <f>'Input Data'!D683</f>
        <v>ETH MID</v>
      </c>
      <c r="E669" s="1">
        <f>'Input Data'!T683</f>
        <v>89.8</v>
      </c>
      <c r="F669" s="1">
        <f>'Input Data'!F683</f>
        <v>10</v>
      </c>
      <c r="G669" s="1">
        <f>'Input Data'!G683</f>
        <v>9</v>
      </c>
      <c r="H669" s="1">
        <f>'Input Data'!H683</f>
        <v>0</v>
      </c>
      <c r="I669" s="1">
        <f>'Input Data'!I683</f>
        <v>0</v>
      </c>
      <c r="J669" s="1">
        <f t="shared" si="30"/>
        <v>108.8</v>
      </c>
      <c r="K669" s="6">
        <f>J669*'Input Data'!AF683</f>
        <v>14.144</v>
      </c>
      <c r="L669" s="6">
        <f>J669*'Input Data'!AG683</f>
        <v>0</v>
      </c>
      <c r="M669" s="6">
        <f t="shared" si="31"/>
        <v>122.944</v>
      </c>
    </row>
    <row r="670" spans="1:13" x14ac:dyDescent="0.2">
      <c r="A670" s="1" t="str">
        <f>'Input Data'!B684</f>
        <v>SPENCERVILLE</v>
      </c>
      <c r="B670" s="1" t="str">
        <f>'Input Data'!AH684</f>
        <v>2025 COUNTY ROAD 44</v>
      </c>
      <c r="C670" s="1" t="str">
        <f>'Input Data'!C684</f>
        <v>ON</v>
      </c>
      <c r="D670" s="1" t="str">
        <f>'Input Data'!D684</f>
        <v>ETHANOL REG</v>
      </c>
      <c r="E670" s="1">
        <f>'Input Data'!T684</f>
        <v>100.5</v>
      </c>
      <c r="F670" s="1">
        <f>'Input Data'!F684</f>
        <v>10</v>
      </c>
      <c r="G670" s="1">
        <f>'Input Data'!G684</f>
        <v>9</v>
      </c>
      <c r="H670" s="1">
        <f>'Input Data'!H684</f>
        <v>0</v>
      </c>
      <c r="I670" s="1">
        <f>'Input Data'!I684</f>
        <v>0</v>
      </c>
      <c r="J670" s="1">
        <f t="shared" si="30"/>
        <v>119.5</v>
      </c>
      <c r="K670" s="6">
        <f>J670*'Input Data'!AF684</f>
        <v>15.535</v>
      </c>
      <c r="L670" s="6">
        <f>J670*'Input Data'!AG684</f>
        <v>0</v>
      </c>
      <c r="M670" s="6">
        <f t="shared" si="31"/>
        <v>135.035</v>
      </c>
    </row>
    <row r="671" spans="1:13" x14ac:dyDescent="0.2">
      <c r="A671" s="1" t="str">
        <f>'Input Data'!B685</f>
        <v>SPENCERVILLE</v>
      </c>
      <c r="B671" s="1" t="str">
        <f>'Input Data'!AH685</f>
        <v>2025 COUNTY ROAD 44</v>
      </c>
      <c r="C671" s="1" t="str">
        <f>'Input Data'!C685</f>
        <v>ON</v>
      </c>
      <c r="D671" s="1" t="str">
        <f>'Input Data'!D685</f>
        <v>PREMIUM</v>
      </c>
      <c r="E671" s="1">
        <f>'Input Data'!T685</f>
        <v>119</v>
      </c>
      <c r="F671" s="1">
        <f>'Input Data'!F685</f>
        <v>10</v>
      </c>
      <c r="G671" s="1">
        <f>'Input Data'!G685</f>
        <v>9</v>
      </c>
      <c r="H671" s="1">
        <f>'Input Data'!H685</f>
        <v>0</v>
      </c>
      <c r="I671" s="1">
        <f>'Input Data'!I685</f>
        <v>0</v>
      </c>
      <c r="J671" s="1">
        <f t="shared" si="30"/>
        <v>138</v>
      </c>
      <c r="K671" s="6">
        <f>J671*'Input Data'!AF685</f>
        <v>17.940000000000001</v>
      </c>
      <c r="L671" s="6">
        <f>J671*'Input Data'!AG685</f>
        <v>0</v>
      </c>
      <c r="M671" s="6">
        <f t="shared" si="31"/>
        <v>155.94</v>
      </c>
    </row>
    <row r="672" spans="1:13" x14ac:dyDescent="0.2">
      <c r="A672" s="1" t="str">
        <f>'Input Data'!B686</f>
        <v>STOUFFVILLE</v>
      </c>
      <c r="B672" s="1" t="str">
        <f>'Input Data'!AH686</f>
        <v>5241 BLOOMINGTON RD</v>
      </c>
      <c r="C672" s="1" t="str">
        <f>'Input Data'!C686</f>
        <v>ON</v>
      </c>
      <c r="D672" s="1" t="str">
        <f>'Input Data'!D686</f>
        <v>DIESEL LS</v>
      </c>
      <c r="E672" s="1">
        <f>'Input Data'!T686</f>
        <v>101.2</v>
      </c>
      <c r="F672" s="1">
        <f>'Input Data'!F686</f>
        <v>4</v>
      </c>
      <c r="G672" s="1">
        <f>'Input Data'!G686</f>
        <v>9</v>
      </c>
      <c r="H672" s="1">
        <f>'Input Data'!H686</f>
        <v>0</v>
      </c>
      <c r="I672" s="1">
        <f>'Input Data'!I686</f>
        <v>0</v>
      </c>
      <c r="J672" s="1">
        <f t="shared" si="30"/>
        <v>114.2</v>
      </c>
      <c r="K672" s="6">
        <f>J672*'Input Data'!AF686</f>
        <v>14.846</v>
      </c>
      <c r="L672" s="6">
        <f>J672*'Input Data'!AG686</f>
        <v>0</v>
      </c>
      <c r="M672" s="6">
        <f t="shared" si="31"/>
        <v>129.04599999999999</v>
      </c>
    </row>
    <row r="673" spans="1:13" x14ac:dyDescent="0.2">
      <c r="A673" s="1" t="str">
        <f>'Input Data'!B687</f>
        <v>THESSALON</v>
      </c>
      <c r="B673" s="1" t="str">
        <f>'Input Data'!AH687</f>
        <v>10 LAKESIDE DRIVE</v>
      </c>
      <c r="C673" s="1" t="str">
        <f>'Input Data'!C687</f>
        <v>ON</v>
      </c>
      <c r="D673" s="1" t="str">
        <f>'Input Data'!D687</f>
        <v>DIESEL LS</v>
      </c>
      <c r="E673" s="1">
        <f>'Input Data'!T687</f>
        <v>106</v>
      </c>
      <c r="F673" s="1">
        <f>'Input Data'!F687</f>
        <v>4</v>
      </c>
      <c r="G673" s="1">
        <f>'Input Data'!G687</f>
        <v>9</v>
      </c>
      <c r="H673" s="1">
        <f>'Input Data'!H687</f>
        <v>0</v>
      </c>
      <c r="I673" s="1">
        <f>'Input Data'!I687</f>
        <v>0</v>
      </c>
      <c r="J673" s="1">
        <f t="shared" si="30"/>
        <v>119</v>
      </c>
      <c r="K673" s="6">
        <f>J673*'Input Data'!AF687</f>
        <v>15.47</v>
      </c>
      <c r="L673" s="6">
        <f>J673*'Input Data'!AG687</f>
        <v>0</v>
      </c>
      <c r="M673" s="6">
        <f t="shared" si="31"/>
        <v>134.47</v>
      </c>
    </row>
    <row r="674" spans="1:13" x14ac:dyDescent="0.2">
      <c r="A674" s="1" t="str">
        <f>'Input Data'!B688</f>
        <v>THESSALON</v>
      </c>
      <c r="B674" s="1" t="str">
        <f>'Input Data'!AH688</f>
        <v>10 LAKESIDE DRIVE</v>
      </c>
      <c r="C674" s="1" t="str">
        <f>'Input Data'!C688</f>
        <v>ON</v>
      </c>
      <c r="D674" s="1" t="str">
        <f>'Input Data'!D688</f>
        <v>UNBRAND DEF</v>
      </c>
      <c r="E674" s="1">
        <f>'Input Data'!T688</f>
        <v>122.9</v>
      </c>
      <c r="F674" s="1">
        <f>'Input Data'!F688</f>
        <v>0</v>
      </c>
      <c r="G674" s="1">
        <f>'Input Data'!G688</f>
        <v>0</v>
      </c>
      <c r="H674" s="1">
        <f>'Input Data'!H688</f>
        <v>0</v>
      </c>
      <c r="I674" s="1">
        <f>'Input Data'!I688</f>
        <v>0</v>
      </c>
      <c r="J674" s="1">
        <f t="shared" si="30"/>
        <v>122.9</v>
      </c>
      <c r="K674" s="6">
        <f>J674*'Input Data'!AF688</f>
        <v>15.977000000000002</v>
      </c>
      <c r="L674" s="6">
        <f>J674*'Input Data'!AG688</f>
        <v>0</v>
      </c>
      <c r="M674" s="6">
        <f t="shared" si="31"/>
        <v>138.87700000000001</v>
      </c>
    </row>
    <row r="675" spans="1:13" x14ac:dyDescent="0.2">
      <c r="A675" s="1" t="str">
        <f>'Input Data'!B689</f>
        <v>THUNDER BAY</v>
      </c>
      <c r="B675" s="1" t="str">
        <f>'Input Data'!AH689</f>
        <v>1120 ALLOY DR</v>
      </c>
      <c r="C675" s="1" t="str">
        <f>'Input Data'!C689</f>
        <v>ON</v>
      </c>
      <c r="D675" s="1" t="str">
        <f>'Input Data'!D689</f>
        <v>D LS DYED</v>
      </c>
      <c r="E675" s="1">
        <f>'Input Data'!T689</f>
        <v>107.6</v>
      </c>
      <c r="F675" s="1">
        <f>'Input Data'!F689</f>
        <v>4</v>
      </c>
      <c r="G675" s="1">
        <f>'Input Data'!G689</f>
        <v>0</v>
      </c>
      <c r="H675" s="1">
        <f>'Input Data'!H689</f>
        <v>0</v>
      </c>
      <c r="I675" s="1">
        <f>'Input Data'!I689</f>
        <v>0</v>
      </c>
      <c r="J675" s="1">
        <f t="shared" si="30"/>
        <v>111.6</v>
      </c>
      <c r="K675" s="6">
        <f>J675*'Input Data'!AF689</f>
        <v>14.507999999999999</v>
      </c>
      <c r="L675" s="6">
        <f>J675*'Input Data'!AG689</f>
        <v>0</v>
      </c>
      <c r="M675" s="6">
        <f t="shared" si="31"/>
        <v>126.10799999999999</v>
      </c>
    </row>
    <row r="676" spans="1:13" x14ac:dyDescent="0.2">
      <c r="A676" s="1" t="str">
        <f>'Input Data'!B690</f>
        <v>THUNDER BAY</v>
      </c>
      <c r="B676" s="1" t="str">
        <f>'Input Data'!AH690</f>
        <v>1120 ALLOY DR</v>
      </c>
      <c r="C676" s="1" t="str">
        <f>'Input Data'!C690</f>
        <v>ON</v>
      </c>
      <c r="D676" s="1" t="str">
        <f>'Input Data'!D690</f>
        <v>DIESEL LS</v>
      </c>
      <c r="E676" s="1">
        <f>'Input Data'!T690</f>
        <v>107.6</v>
      </c>
      <c r="F676" s="1">
        <f>'Input Data'!F690</f>
        <v>4</v>
      </c>
      <c r="G676" s="1">
        <f>'Input Data'!G690</f>
        <v>9</v>
      </c>
      <c r="H676" s="1">
        <f>'Input Data'!H690</f>
        <v>0</v>
      </c>
      <c r="I676" s="1">
        <f>'Input Data'!I690</f>
        <v>0</v>
      </c>
      <c r="J676" s="1">
        <f t="shared" si="30"/>
        <v>120.6</v>
      </c>
      <c r="K676" s="6">
        <f>J676*'Input Data'!AF690</f>
        <v>15.677999999999999</v>
      </c>
      <c r="L676" s="6">
        <f>J676*'Input Data'!AG690</f>
        <v>0</v>
      </c>
      <c r="M676" s="6">
        <f t="shared" si="31"/>
        <v>136.27799999999999</v>
      </c>
    </row>
    <row r="677" spans="1:13" x14ac:dyDescent="0.2">
      <c r="A677" s="1" t="str">
        <f>'Input Data'!B691</f>
        <v>THUNDER BAY</v>
      </c>
      <c r="B677" s="1" t="str">
        <f>'Input Data'!AH691</f>
        <v>1120 ALLOY DR</v>
      </c>
      <c r="C677" s="1" t="str">
        <f>'Input Data'!C691</f>
        <v>ON</v>
      </c>
      <c r="D677" s="1" t="str">
        <f>'Input Data'!D691</f>
        <v>MID</v>
      </c>
      <c r="E677" s="1">
        <f>'Input Data'!T691</f>
        <v>120.8</v>
      </c>
      <c r="F677" s="1">
        <f>'Input Data'!F691</f>
        <v>10</v>
      </c>
      <c r="G677" s="1">
        <f>'Input Data'!G691</f>
        <v>9</v>
      </c>
      <c r="H677" s="1">
        <f>'Input Data'!H691</f>
        <v>0</v>
      </c>
      <c r="I677" s="1">
        <f>'Input Data'!I691</f>
        <v>0</v>
      </c>
      <c r="J677" s="1">
        <f t="shared" si="30"/>
        <v>139.80000000000001</v>
      </c>
      <c r="K677" s="6">
        <f>J677*'Input Data'!AF691</f>
        <v>18.174000000000003</v>
      </c>
      <c r="L677" s="6">
        <f>J677*'Input Data'!AG691</f>
        <v>0</v>
      </c>
      <c r="M677" s="6">
        <f t="shared" si="31"/>
        <v>157.97400000000002</v>
      </c>
    </row>
    <row r="678" spans="1:13" x14ac:dyDescent="0.2">
      <c r="A678" s="1" t="str">
        <f>'Input Data'!B692</f>
        <v>THUNDER BAY</v>
      </c>
      <c r="B678" s="1" t="str">
        <f>'Input Data'!AH692</f>
        <v>1120 ALLOY DR</v>
      </c>
      <c r="C678" s="1" t="str">
        <f>'Input Data'!C692</f>
        <v>ON</v>
      </c>
      <c r="D678" s="1" t="str">
        <f>'Input Data'!D692</f>
        <v>PREMIUM</v>
      </c>
      <c r="E678" s="1">
        <f>'Input Data'!T692</f>
        <v>119.6</v>
      </c>
      <c r="F678" s="1">
        <f>'Input Data'!F692</f>
        <v>10</v>
      </c>
      <c r="G678" s="1">
        <f>'Input Data'!G692</f>
        <v>9</v>
      </c>
      <c r="H678" s="1">
        <f>'Input Data'!H692</f>
        <v>0</v>
      </c>
      <c r="I678" s="1">
        <f>'Input Data'!I692</f>
        <v>0</v>
      </c>
      <c r="J678" s="1">
        <f t="shared" si="30"/>
        <v>138.6</v>
      </c>
      <c r="K678" s="6">
        <f>J678*'Input Data'!AF692</f>
        <v>18.018000000000001</v>
      </c>
      <c r="L678" s="6">
        <f>J678*'Input Data'!AG692</f>
        <v>0</v>
      </c>
      <c r="M678" s="6">
        <f t="shared" si="31"/>
        <v>156.61799999999999</v>
      </c>
    </row>
    <row r="679" spans="1:13" x14ac:dyDescent="0.2">
      <c r="A679" s="1" t="str">
        <f>'Input Data'!B693</f>
        <v>THUNDER BAY</v>
      </c>
      <c r="B679" s="1" t="str">
        <f>'Input Data'!AH693</f>
        <v>1120 ALLOY DR</v>
      </c>
      <c r="C679" s="1" t="str">
        <f>'Input Data'!C693</f>
        <v>ON</v>
      </c>
      <c r="D679" s="1" t="str">
        <f>'Input Data'!D693</f>
        <v>REGULAR</v>
      </c>
      <c r="E679" s="1">
        <f>'Input Data'!T693</f>
        <v>99.6</v>
      </c>
      <c r="F679" s="1">
        <f>'Input Data'!F693</f>
        <v>10</v>
      </c>
      <c r="G679" s="1">
        <f>'Input Data'!G693</f>
        <v>9</v>
      </c>
      <c r="H679" s="1">
        <f>'Input Data'!H693</f>
        <v>0</v>
      </c>
      <c r="I679" s="1">
        <f>'Input Data'!I693</f>
        <v>0</v>
      </c>
      <c r="J679" s="1">
        <f t="shared" si="30"/>
        <v>118.6</v>
      </c>
      <c r="K679" s="6">
        <f>J679*'Input Data'!AF693</f>
        <v>15.417999999999999</v>
      </c>
      <c r="L679" s="6">
        <f>J679*'Input Data'!AG693</f>
        <v>0</v>
      </c>
      <c r="M679" s="6">
        <f t="shared" si="31"/>
        <v>134.018</v>
      </c>
    </row>
    <row r="680" spans="1:13" x14ac:dyDescent="0.2">
      <c r="A680" s="1" t="str">
        <f>'Input Data'!B694</f>
        <v>THUNDER BAY</v>
      </c>
      <c r="B680" s="1" t="str">
        <f>'Input Data'!AH694</f>
        <v>1120 ALLOY DR</v>
      </c>
      <c r="C680" s="1" t="str">
        <f>'Input Data'!C694</f>
        <v>ON</v>
      </c>
      <c r="D680" s="1" t="str">
        <f>'Input Data'!D694</f>
        <v>UNBRAND DEF</v>
      </c>
      <c r="E680" s="1">
        <f>'Input Data'!T694</f>
        <v>118.5</v>
      </c>
      <c r="F680" s="1">
        <f>'Input Data'!F694</f>
        <v>0</v>
      </c>
      <c r="G680" s="1">
        <f>'Input Data'!G694</f>
        <v>0</v>
      </c>
      <c r="H680" s="1">
        <f>'Input Data'!H694</f>
        <v>0</v>
      </c>
      <c r="I680" s="1">
        <f>'Input Data'!I694</f>
        <v>0</v>
      </c>
      <c r="J680" s="1">
        <f t="shared" si="30"/>
        <v>118.5</v>
      </c>
      <c r="K680" s="6">
        <f>J680*'Input Data'!AF694</f>
        <v>15.405000000000001</v>
      </c>
      <c r="L680" s="6">
        <f>J680*'Input Data'!AG694</f>
        <v>0</v>
      </c>
      <c r="M680" s="6">
        <f t="shared" si="31"/>
        <v>133.905</v>
      </c>
    </row>
    <row r="681" spans="1:13" x14ac:dyDescent="0.2">
      <c r="A681" s="1" t="str">
        <f>'Input Data'!B695</f>
        <v>TILBURY</v>
      </c>
      <c r="B681" s="1" t="str">
        <f>'Input Data'!AH695</f>
        <v>3613 Queens Line</v>
      </c>
      <c r="C681" s="1" t="str">
        <f>'Input Data'!C695</f>
        <v>ON</v>
      </c>
      <c r="D681" s="1" t="str">
        <f>'Input Data'!D695</f>
        <v>D LS DYED</v>
      </c>
      <c r="E681" s="1">
        <f>'Input Data'!T695</f>
        <v>99.6</v>
      </c>
      <c r="F681" s="1">
        <f>'Input Data'!F695</f>
        <v>4</v>
      </c>
      <c r="G681" s="1">
        <f>'Input Data'!G695</f>
        <v>0</v>
      </c>
      <c r="H681" s="1">
        <f>'Input Data'!H695</f>
        <v>0</v>
      </c>
      <c r="I681" s="1">
        <f>'Input Data'!I695</f>
        <v>0</v>
      </c>
      <c r="J681" s="1">
        <f t="shared" si="30"/>
        <v>103.6</v>
      </c>
      <c r="K681" s="6">
        <f>J681*'Input Data'!AF695</f>
        <v>13.468</v>
      </c>
      <c r="L681" s="6">
        <f>J681*'Input Data'!AG695</f>
        <v>0</v>
      </c>
      <c r="M681" s="6">
        <f t="shared" si="31"/>
        <v>117.068</v>
      </c>
    </row>
    <row r="682" spans="1:13" x14ac:dyDescent="0.2">
      <c r="A682" s="1" t="str">
        <f>'Input Data'!B696</f>
        <v>TILBURY</v>
      </c>
      <c r="B682" s="1" t="str">
        <f>'Input Data'!AH696</f>
        <v>3613 Queens Line</v>
      </c>
      <c r="C682" s="1" t="str">
        <f>'Input Data'!C696</f>
        <v>ON</v>
      </c>
      <c r="D682" s="1" t="str">
        <f>'Input Data'!D696</f>
        <v>DIESEL LS</v>
      </c>
      <c r="E682" s="1">
        <f>'Input Data'!T696</f>
        <v>99.6</v>
      </c>
      <c r="F682" s="1">
        <f>'Input Data'!F696</f>
        <v>4</v>
      </c>
      <c r="G682" s="1">
        <f>'Input Data'!G696</f>
        <v>9</v>
      </c>
      <c r="H682" s="1">
        <f>'Input Data'!H696</f>
        <v>0</v>
      </c>
      <c r="I682" s="1">
        <f>'Input Data'!I696</f>
        <v>0</v>
      </c>
      <c r="J682" s="1">
        <f t="shared" si="30"/>
        <v>112.6</v>
      </c>
      <c r="K682" s="6">
        <f>J682*'Input Data'!AF696</f>
        <v>14.638</v>
      </c>
      <c r="L682" s="6">
        <f>J682*'Input Data'!AG696</f>
        <v>0</v>
      </c>
      <c r="M682" s="6">
        <f t="shared" si="31"/>
        <v>127.238</v>
      </c>
    </row>
    <row r="683" spans="1:13" x14ac:dyDescent="0.2">
      <c r="A683" s="1" t="str">
        <f>'Input Data'!B697</f>
        <v>TIMMINS</v>
      </c>
      <c r="B683" s="1" t="str">
        <f>'Input Data'!AH697</f>
        <v>2154 RIVERSIDE DR</v>
      </c>
      <c r="C683" s="1" t="str">
        <f>'Input Data'!C697</f>
        <v>ON</v>
      </c>
      <c r="D683" s="1" t="str">
        <f>'Input Data'!D697</f>
        <v>D LS DYED</v>
      </c>
      <c r="E683" s="1">
        <f>'Input Data'!T697</f>
        <v>106.3</v>
      </c>
      <c r="F683" s="1">
        <f>'Input Data'!F697</f>
        <v>4</v>
      </c>
      <c r="G683" s="1">
        <f>'Input Data'!G697</f>
        <v>0</v>
      </c>
      <c r="H683" s="1">
        <f>'Input Data'!H697</f>
        <v>0</v>
      </c>
      <c r="I683" s="1">
        <f>'Input Data'!I697</f>
        <v>0</v>
      </c>
      <c r="J683" s="1">
        <f t="shared" ref="J683:J716" si="32">SUM(E683:I683)</f>
        <v>110.3</v>
      </c>
      <c r="K683" s="6">
        <f>J683*'Input Data'!AF697</f>
        <v>14.339</v>
      </c>
      <c r="L683" s="6">
        <f>J683*'Input Data'!AG697</f>
        <v>0</v>
      </c>
      <c r="M683" s="6">
        <f t="shared" ref="M683:M716" si="33">SUM(J683:L683)</f>
        <v>124.639</v>
      </c>
    </row>
    <row r="684" spans="1:13" x14ac:dyDescent="0.2">
      <c r="A684" s="1" t="str">
        <f>'Input Data'!B698</f>
        <v>TIMMINS</v>
      </c>
      <c r="B684" s="1" t="str">
        <f>'Input Data'!AH698</f>
        <v>2154 RIVERSIDE DR</v>
      </c>
      <c r="C684" s="1" t="str">
        <f>'Input Data'!C698</f>
        <v>ON</v>
      </c>
      <c r="D684" s="1" t="str">
        <f>'Input Data'!D698</f>
        <v>DIESEL LS</v>
      </c>
      <c r="E684" s="1">
        <f>'Input Data'!T698</f>
        <v>106.3</v>
      </c>
      <c r="F684" s="1">
        <f>'Input Data'!F698</f>
        <v>4</v>
      </c>
      <c r="G684" s="1">
        <f>'Input Data'!G698</f>
        <v>9</v>
      </c>
      <c r="H684" s="1">
        <f>'Input Data'!H698</f>
        <v>0</v>
      </c>
      <c r="I684" s="1">
        <f>'Input Data'!I698</f>
        <v>0</v>
      </c>
      <c r="J684" s="1">
        <f t="shared" si="32"/>
        <v>119.3</v>
      </c>
      <c r="K684" s="6">
        <f>J684*'Input Data'!AF698</f>
        <v>15.509</v>
      </c>
      <c r="L684" s="6">
        <f>J684*'Input Data'!AG698</f>
        <v>0</v>
      </c>
      <c r="M684" s="6">
        <f t="shared" si="33"/>
        <v>134.809</v>
      </c>
    </row>
    <row r="685" spans="1:13" x14ac:dyDescent="0.2">
      <c r="A685" s="1" t="str">
        <f>'Input Data'!B699</f>
        <v>TORONTO</v>
      </c>
      <c r="B685" s="1" t="e">
        <f>'Input Data'!AH699</f>
        <v>#N/A</v>
      </c>
      <c r="C685" s="1" t="str">
        <f>'Input Data'!C699</f>
        <v>ON</v>
      </c>
      <c r="D685" s="1" t="str">
        <f>'Input Data'!D699</f>
        <v>D LS DYED</v>
      </c>
      <c r="E685" s="1">
        <f>'Input Data'!T699</f>
        <v>101</v>
      </c>
      <c r="F685" s="1">
        <f>'Input Data'!F699</f>
        <v>4</v>
      </c>
      <c r="G685" s="1">
        <f>'Input Data'!G699</f>
        <v>0</v>
      </c>
      <c r="H685" s="1">
        <f>'Input Data'!H699</f>
        <v>0</v>
      </c>
      <c r="I685" s="1">
        <f>'Input Data'!I699</f>
        <v>0</v>
      </c>
      <c r="J685" s="1">
        <f t="shared" si="32"/>
        <v>105</v>
      </c>
      <c r="K685" s="6">
        <f>J685*'Input Data'!AF699</f>
        <v>13.65</v>
      </c>
      <c r="L685" s="6">
        <f>J685*'Input Data'!AG699</f>
        <v>0</v>
      </c>
      <c r="M685" s="6">
        <f t="shared" si="33"/>
        <v>118.65</v>
      </c>
    </row>
    <row r="686" spans="1:13" x14ac:dyDescent="0.2">
      <c r="A686" s="1" t="str">
        <f>'Input Data'!B700</f>
        <v>TORONTO</v>
      </c>
      <c r="B686" s="1" t="e">
        <f>'Input Data'!AH700</f>
        <v>#N/A</v>
      </c>
      <c r="C686" s="1" t="str">
        <f>'Input Data'!C700</f>
        <v>ON</v>
      </c>
      <c r="D686" s="1" t="str">
        <f>'Input Data'!D700</f>
        <v>DIESEL LS</v>
      </c>
      <c r="E686" s="1">
        <f>'Input Data'!T700</f>
        <v>101</v>
      </c>
      <c r="F686" s="1">
        <f>'Input Data'!F700</f>
        <v>4</v>
      </c>
      <c r="G686" s="1">
        <f>'Input Data'!G700</f>
        <v>9</v>
      </c>
      <c r="H686" s="1">
        <f>'Input Data'!H700</f>
        <v>0</v>
      </c>
      <c r="I686" s="1">
        <f>'Input Data'!I700</f>
        <v>0</v>
      </c>
      <c r="J686" s="1">
        <f t="shared" si="32"/>
        <v>114</v>
      </c>
      <c r="K686" s="6">
        <f>J686*'Input Data'!AF700</f>
        <v>14.82</v>
      </c>
      <c r="L686" s="6">
        <f>J686*'Input Data'!AG700</f>
        <v>0</v>
      </c>
      <c r="M686" s="6">
        <f t="shared" si="33"/>
        <v>128.82</v>
      </c>
    </row>
    <row r="687" spans="1:13" x14ac:dyDescent="0.2">
      <c r="A687" s="1" t="str">
        <f>'Input Data'!B701</f>
        <v>TORONTO</v>
      </c>
      <c r="B687" s="1" t="e">
        <f>'Input Data'!AH701</f>
        <v>#N/A</v>
      </c>
      <c r="C687" s="1" t="str">
        <f>'Input Data'!C701</f>
        <v>ON</v>
      </c>
      <c r="D687" s="1" t="str">
        <f>'Input Data'!D701</f>
        <v>UNBRAND DEF</v>
      </c>
      <c r="E687" s="1">
        <f>'Input Data'!T701</f>
        <v>114</v>
      </c>
      <c r="F687" s="1">
        <f>'Input Data'!F701</f>
        <v>0</v>
      </c>
      <c r="G687" s="1">
        <f>'Input Data'!G701</f>
        <v>0</v>
      </c>
      <c r="H687" s="1">
        <f>'Input Data'!H701</f>
        <v>0</v>
      </c>
      <c r="I687" s="1">
        <f>'Input Data'!I701</f>
        <v>0</v>
      </c>
      <c r="J687" s="1">
        <f t="shared" si="32"/>
        <v>114</v>
      </c>
      <c r="K687" s="6">
        <f>J687*'Input Data'!AF701</f>
        <v>14.82</v>
      </c>
      <c r="L687" s="6">
        <f>J687*'Input Data'!AG701</f>
        <v>0</v>
      </c>
      <c r="M687" s="6">
        <f t="shared" si="33"/>
        <v>128.82</v>
      </c>
    </row>
    <row r="688" spans="1:13" x14ac:dyDescent="0.2">
      <c r="A688" s="1" t="str">
        <f>'Input Data'!B702</f>
        <v>VAUGHAN</v>
      </c>
      <c r="B688" s="1" t="str">
        <f>'Input Data'!AH702</f>
        <v>6701 LANGSTAFF ROAD</v>
      </c>
      <c r="C688" s="1" t="str">
        <f>'Input Data'!C702</f>
        <v>ON</v>
      </c>
      <c r="D688" s="1" t="str">
        <f>'Input Data'!D702</f>
        <v>D LS DYED</v>
      </c>
      <c r="E688" s="1">
        <f>'Input Data'!T702</f>
        <v>101</v>
      </c>
      <c r="F688" s="1">
        <f>'Input Data'!F702</f>
        <v>4</v>
      </c>
      <c r="G688" s="1">
        <f>'Input Data'!G702</f>
        <v>0</v>
      </c>
      <c r="H688" s="1">
        <f>'Input Data'!H702</f>
        <v>0</v>
      </c>
      <c r="I688" s="1">
        <f>'Input Data'!I702</f>
        <v>0</v>
      </c>
      <c r="J688" s="1">
        <f t="shared" si="32"/>
        <v>105</v>
      </c>
      <c r="K688" s="6">
        <f>J688*'Input Data'!AF702</f>
        <v>13.65</v>
      </c>
      <c r="L688" s="6">
        <f>J688*'Input Data'!AG702</f>
        <v>0</v>
      </c>
      <c r="M688" s="6">
        <f t="shared" si="33"/>
        <v>118.65</v>
      </c>
    </row>
    <row r="689" spans="1:13" x14ac:dyDescent="0.2">
      <c r="A689" s="1" t="str">
        <f>'Input Data'!B703</f>
        <v>VAUGHAN</v>
      </c>
      <c r="B689" s="1" t="str">
        <f>'Input Data'!AH703</f>
        <v>6701 LANGSTAFF ROAD</v>
      </c>
      <c r="C689" s="1" t="str">
        <f>'Input Data'!C703</f>
        <v>ON</v>
      </c>
      <c r="D689" s="1" t="str">
        <f>'Input Data'!D703</f>
        <v>DIESEL LS</v>
      </c>
      <c r="E689" s="1">
        <f>'Input Data'!T703</f>
        <v>101</v>
      </c>
      <c r="F689" s="1">
        <f>'Input Data'!F703</f>
        <v>4</v>
      </c>
      <c r="G689" s="1">
        <f>'Input Data'!G703</f>
        <v>9</v>
      </c>
      <c r="H689" s="1">
        <f>'Input Data'!H703</f>
        <v>0</v>
      </c>
      <c r="I689" s="1">
        <f>'Input Data'!I703</f>
        <v>0</v>
      </c>
      <c r="J689" s="1">
        <f t="shared" si="32"/>
        <v>114</v>
      </c>
      <c r="K689" s="6">
        <f>J689*'Input Data'!AF703</f>
        <v>14.82</v>
      </c>
      <c r="L689" s="6">
        <f>J689*'Input Data'!AG703</f>
        <v>0</v>
      </c>
      <c r="M689" s="6">
        <f t="shared" si="33"/>
        <v>128.82</v>
      </c>
    </row>
    <row r="690" spans="1:13" x14ac:dyDescent="0.2">
      <c r="A690" s="1" t="str">
        <f>'Input Data'!B704</f>
        <v>VAUGHAN</v>
      </c>
      <c r="B690" s="1" t="str">
        <f>'Input Data'!AH704</f>
        <v>6701 LANGSTAFF ROAD</v>
      </c>
      <c r="C690" s="1" t="str">
        <f>'Input Data'!C704</f>
        <v>ON</v>
      </c>
      <c r="D690" s="1" t="str">
        <f>'Input Data'!D704</f>
        <v>ETH MID</v>
      </c>
      <c r="E690" s="1">
        <f>'Input Data'!T704</f>
        <v>91.7</v>
      </c>
      <c r="F690" s="1">
        <f>'Input Data'!F704</f>
        <v>10</v>
      </c>
      <c r="G690" s="1">
        <f>'Input Data'!G704</f>
        <v>9</v>
      </c>
      <c r="H690" s="1">
        <f>'Input Data'!H704</f>
        <v>0</v>
      </c>
      <c r="I690" s="1">
        <f>'Input Data'!I704</f>
        <v>0</v>
      </c>
      <c r="J690" s="1">
        <f t="shared" si="32"/>
        <v>110.7</v>
      </c>
      <c r="K690" s="6">
        <f>J690*'Input Data'!AF704</f>
        <v>14.391</v>
      </c>
      <c r="L690" s="6">
        <f>J690*'Input Data'!AG704</f>
        <v>0</v>
      </c>
      <c r="M690" s="6">
        <f t="shared" si="33"/>
        <v>125.09100000000001</v>
      </c>
    </row>
    <row r="691" spans="1:13" x14ac:dyDescent="0.2">
      <c r="A691" s="1" t="str">
        <f>'Input Data'!B705</f>
        <v>VAUGHAN</v>
      </c>
      <c r="B691" s="1" t="str">
        <f>'Input Data'!AH705</f>
        <v>6701 LANGSTAFF ROAD</v>
      </c>
      <c r="C691" s="1" t="str">
        <f>'Input Data'!C705</f>
        <v>ON</v>
      </c>
      <c r="D691" s="1" t="str">
        <f>'Input Data'!D705</f>
        <v>ETHANOL REG</v>
      </c>
      <c r="E691" s="1">
        <f>'Input Data'!T705</f>
        <v>87.2</v>
      </c>
      <c r="F691" s="1">
        <f>'Input Data'!F705</f>
        <v>10</v>
      </c>
      <c r="G691" s="1">
        <f>'Input Data'!G705</f>
        <v>9</v>
      </c>
      <c r="H691" s="1">
        <f>'Input Data'!H705</f>
        <v>0</v>
      </c>
      <c r="I691" s="1">
        <f>'Input Data'!I705</f>
        <v>0</v>
      </c>
      <c r="J691" s="1">
        <f t="shared" si="32"/>
        <v>106.2</v>
      </c>
      <c r="K691" s="6">
        <f>J691*'Input Data'!AF705</f>
        <v>13.806000000000001</v>
      </c>
      <c r="L691" s="6">
        <f>J691*'Input Data'!AG705</f>
        <v>0</v>
      </c>
      <c r="M691" s="6">
        <f t="shared" si="33"/>
        <v>120.006</v>
      </c>
    </row>
    <row r="692" spans="1:13" x14ac:dyDescent="0.2">
      <c r="A692" s="1" t="str">
        <f>'Input Data'!B706</f>
        <v>VAUGHAN</v>
      </c>
      <c r="B692" s="1" t="str">
        <f>'Input Data'!AH706</f>
        <v>6701 LANGSTAFF ROAD</v>
      </c>
      <c r="C692" s="1" t="str">
        <f>'Input Data'!C706</f>
        <v>ON</v>
      </c>
      <c r="D692" s="1" t="str">
        <f>'Input Data'!D706</f>
        <v>PREMIUM</v>
      </c>
      <c r="E692" s="1">
        <f>'Input Data'!T706</f>
        <v>104.2</v>
      </c>
      <c r="F692" s="1">
        <f>'Input Data'!F706</f>
        <v>10</v>
      </c>
      <c r="G692" s="1">
        <f>'Input Data'!G706</f>
        <v>9</v>
      </c>
      <c r="H692" s="1">
        <f>'Input Data'!H706</f>
        <v>0</v>
      </c>
      <c r="I692" s="1">
        <f>'Input Data'!I706</f>
        <v>0</v>
      </c>
      <c r="J692" s="1">
        <f t="shared" si="32"/>
        <v>123.2</v>
      </c>
      <c r="K692" s="6">
        <f>J692*'Input Data'!AF706</f>
        <v>16.016000000000002</v>
      </c>
      <c r="L692" s="6">
        <f>J692*'Input Data'!AG706</f>
        <v>0</v>
      </c>
      <c r="M692" s="6">
        <f t="shared" si="33"/>
        <v>139.21600000000001</v>
      </c>
    </row>
    <row r="693" spans="1:13" x14ac:dyDescent="0.2">
      <c r="A693" s="1" t="str">
        <f>'Input Data'!B707</f>
        <v>VAUGHAN</v>
      </c>
      <c r="B693" s="1" t="str">
        <f>'Input Data'!AH707</f>
        <v>6701 LANGSTAFF ROAD</v>
      </c>
      <c r="C693" s="1" t="str">
        <f>'Input Data'!C707</f>
        <v>ON</v>
      </c>
      <c r="D693" s="1" t="str">
        <f>'Input Data'!D707</f>
        <v>UNBRAND DEF</v>
      </c>
      <c r="E693" s="1">
        <f>'Input Data'!T707</f>
        <v>114</v>
      </c>
      <c r="F693" s="1">
        <f>'Input Data'!F707</f>
        <v>0</v>
      </c>
      <c r="G693" s="1">
        <f>'Input Data'!G707</f>
        <v>0</v>
      </c>
      <c r="H693" s="1">
        <f>'Input Data'!H707</f>
        <v>0</v>
      </c>
      <c r="I693" s="1">
        <f>'Input Data'!I707</f>
        <v>0</v>
      </c>
      <c r="J693" s="1">
        <f t="shared" si="32"/>
        <v>114</v>
      </c>
      <c r="K693" s="6">
        <f>J693*'Input Data'!AF707</f>
        <v>14.82</v>
      </c>
      <c r="L693" s="6">
        <f>J693*'Input Data'!AG707</f>
        <v>0</v>
      </c>
      <c r="M693" s="6">
        <f t="shared" si="33"/>
        <v>128.82</v>
      </c>
    </row>
    <row r="694" spans="1:13" x14ac:dyDescent="0.2">
      <c r="A694" s="1" t="str">
        <f>'Input Data'!B708</f>
        <v>WAUBAUSHENE</v>
      </c>
      <c r="B694" s="1" t="str">
        <f>'Input Data'!AH708</f>
        <v>21 QUARRY RD</v>
      </c>
      <c r="C694" s="1" t="str">
        <f>'Input Data'!C708</f>
        <v>ON</v>
      </c>
      <c r="D694" s="1" t="str">
        <f>'Input Data'!D708</f>
        <v>DIESEL LS</v>
      </c>
      <c r="E694" s="1">
        <f>'Input Data'!T708</f>
        <v>101.7</v>
      </c>
      <c r="F694" s="1">
        <f>'Input Data'!F708</f>
        <v>4</v>
      </c>
      <c r="G694" s="1">
        <f>'Input Data'!G708</f>
        <v>9</v>
      </c>
      <c r="H694" s="1">
        <f>'Input Data'!H708</f>
        <v>0</v>
      </c>
      <c r="I694" s="1">
        <f>'Input Data'!I708</f>
        <v>0</v>
      </c>
      <c r="J694" s="1">
        <f t="shared" si="32"/>
        <v>114.7</v>
      </c>
      <c r="K694" s="6">
        <f>J694*'Input Data'!AF708</f>
        <v>14.911000000000001</v>
      </c>
      <c r="L694" s="6">
        <f>J694*'Input Data'!AG708</f>
        <v>0</v>
      </c>
      <c r="M694" s="6">
        <f t="shared" si="33"/>
        <v>129.61099999999999</v>
      </c>
    </row>
    <row r="695" spans="1:13" x14ac:dyDescent="0.2">
      <c r="A695" s="1" t="str">
        <f>'Input Data'!B709</f>
        <v>WAWA</v>
      </c>
      <c r="B695" s="1" t="str">
        <f>'Input Data'!AH709</f>
        <v>54 PINEWOOD DR</v>
      </c>
      <c r="C695" s="1" t="str">
        <f>'Input Data'!C709</f>
        <v>ON</v>
      </c>
      <c r="D695" s="1" t="str">
        <f>'Input Data'!D709</f>
        <v>D LS DYED</v>
      </c>
      <c r="E695" s="1">
        <f>'Input Data'!T709</f>
        <v>105.8</v>
      </c>
      <c r="F695" s="1">
        <f>'Input Data'!F709</f>
        <v>4</v>
      </c>
      <c r="G695" s="1">
        <f>'Input Data'!G709</f>
        <v>0</v>
      </c>
      <c r="H695" s="1">
        <f>'Input Data'!H709</f>
        <v>0</v>
      </c>
      <c r="I695" s="1">
        <f>'Input Data'!I709</f>
        <v>0</v>
      </c>
      <c r="J695" s="1">
        <f t="shared" si="32"/>
        <v>109.8</v>
      </c>
      <c r="K695" s="6">
        <f>J695*'Input Data'!AF709</f>
        <v>14.274000000000001</v>
      </c>
      <c r="L695" s="6">
        <f>J695*'Input Data'!AG709</f>
        <v>0</v>
      </c>
      <c r="M695" s="6">
        <f t="shared" si="33"/>
        <v>124.074</v>
      </c>
    </row>
    <row r="696" spans="1:13" x14ac:dyDescent="0.2">
      <c r="A696" s="1" t="str">
        <f>'Input Data'!B710</f>
        <v>WAWA</v>
      </c>
      <c r="B696" s="1" t="str">
        <f>'Input Data'!AH710</f>
        <v>54 PINEWOOD DR</v>
      </c>
      <c r="C696" s="1" t="str">
        <f>'Input Data'!C710</f>
        <v>ON</v>
      </c>
      <c r="D696" s="1" t="str">
        <f>'Input Data'!D710</f>
        <v>DIESEL LS</v>
      </c>
      <c r="E696" s="1">
        <f>'Input Data'!T710</f>
        <v>105.8</v>
      </c>
      <c r="F696" s="1">
        <f>'Input Data'!F710</f>
        <v>4</v>
      </c>
      <c r="G696" s="1">
        <f>'Input Data'!G710</f>
        <v>9</v>
      </c>
      <c r="H696" s="1">
        <f>'Input Data'!H710</f>
        <v>0</v>
      </c>
      <c r="I696" s="1">
        <f>'Input Data'!I710</f>
        <v>0</v>
      </c>
      <c r="J696" s="1">
        <f t="shared" si="32"/>
        <v>118.8</v>
      </c>
      <c r="K696" s="6">
        <f>J696*'Input Data'!AF710</f>
        <v>15.444000000000001</v>
      </c>
      <c r="L696" s="6">
        <f>J696*'Input Data'!AG710</f>
        <v>0</v>
      </c>
      <c r="M696" s="6">
        <f t="shared" si="33"/>
        <v>134.244</v>
      </c>
    </row>
    <row r="697" spans="1:13" x14ac:dyDescent="0.2">
      <c r="A697" s="1" t="str">
        <f>'Input Data'!B711</f>
        <v>WAWA</v>
      </c>
      <c r="B697" s="1" t="str">
        <f>'Input Data'!AH711</f>
        <v>54 PINEWOOD DR</v>
      </c>
      <c r="C697" s="1" t="str">
        <f>'Input Data'!C711</f>
        <v>ON</v>
      </c>
      <c r="D697" s="1" t="str">
        <f>'Input Data'!D711</f>
        <v>ETHANOL REG</v>
      </c>
      <c r="E697" s="1">
        <f>'Input Data'!T711</f>
        <v>92.6</v>
      </c>
      <c r="F697" s="1">
        <f>'Input Data'!F711</f>
        <v>10</v>
      </c>
      <c r="G697" s="1">
        <f>'Input Data'!G711</f>
        <v>9</v>
      </c>
      <c r="H697" s="1">
        <f>'Input Data'!H711</f>
        <v>0</v>
      </c>
      <c r="I697" s="1">
        <f>'Input Data'!I711</f>
        <v>0</v>
      </c>
      <c r="J697" s="1">
        <f t="shared" si="32"/>
        <v>111.6</v>
      </c>
      <c r="K697" s="6">
        <f>J697*'Input Data'!AF711</f>
        <v>14.507999999999999</v>
      </c>
      <c r="L697" s="6">
        <f>J697*'Input Data'!AG711</f>
        <v>0</v>
      </c>
      <c r="M697" s="6">
        <f t="shared" si="33"/>
        <v>126.10799999999999</v>
      </c>
    </row>
    <row r="698" spans="1:13" x14ac:dyDescent="0.2">
      <c r="A698" s="1" t="str">
        <f>'Input Data'!B712</f>
        <v>WAWA</v>
      </c>
      <c r="B698" s="1" t="str">
        <f>'Input Data'!AH712</f>
        <v>54 PINEWOOD DR</v>
      </c>
      <c r="C698" s="1" t="str">
        <f>'Input Data'!C712</f>
        <v>ON</v>
      </c>
      <c r="D698" s="1" t="str">
        <f>'Input Data'!D712</f>
        <v>REGULAR</v>
      </c>
      <c r="E698" s="1">
        <f>'Input Data'!T712</f>
        <v>105.8</v>
      </c>
      <c r="F698" s="1">
        <f>'Input Data'!F712</f>
        <v>10</v>
      </c>
      <c r="G698" s="1">
        <f>'Input Data'!G712</f>
        <v>9</v>
      </c>
      <c r="H698" s="1">
        <f>'Input Data'!H712</f>
        <v>0</v>
      </c>
      <c r="I698" s="1">
        <f>'Input Data'!I712</f>
        <v>0</v>
      </c>
      <c r="J698" s="1">
        <f t="shared" si="32"/>
        <v>124.8</v>
      </c>
      <c r="K698" s="6">
        <f>J698*'Input Data'!AF712</f>
        <v>16.224</v>
      </c>
      <c r="L698" s="6">
        <f>J698*'Input Data'!AG712</f>
        <v>0</v>
      </c>
      <c r="M698" s="6">
        <f t="shared" si="33"/>
        <v>141.024</v>
      </c>
    </row>
    <row r="699" spans="1:13" x14ac:dyDescent="0.2">
      <c r="A699" s="1" t="str">
        <f>'Input Data'!B713</f>
        <v>WHITE RIVER</v>
      </c>
      <c r="B699" s="1" t="str">
        <f>'Input Data'!AH713</f>
        <v>217 HWY 17 N</v>
      </c>
      <c r="C699" s="1" t="str">
        <f>'Input Data'!C713</f>
        <v>ON</v>
      </c>
      <c r="D699" s="1" t="str">
        <f>'Input Data'!D713</f>
        <v>D LS DYED</v>
      </c>
      <c r="E699" s="1">
        <f>'Input Data'!T713</f>
        <v>108.4</v>
      </c>
      <c r="F699" s="1">
        <f>'Input Data'!F713</f>
        <v>4</v>
      </c>
      <c r="G699" s="1">
        <f>'Input Data'!G713</f>
        <v>0</v>
      </c>
      <c r="H699" s="1">
        <f>'Input Data'!H713</f>
        <v>0</v>
      </c>
      <c r="I699" s="1">
        <f>'Input Data'!I713</f>
        <v>0</v>
      </c>
      <c r="J699" s="1">
        <f t="shared" si="32"/>
        <v>112.4</v>
      </c>
      <c r="K699" s="6">
        <f>J699*'Input Data'!AF713</f>
        <v>14.612000000000002</v>
      </c>
      <c r="L699" s="6">
        <f>J699*'Input Data'!AG713</f>
        <v>0</v>
      </c>
      <c r="M699" s="6">
        <f t="shared" si="33"/>
        <v>127.012</v>
      </c>
    </row>
    <row r="700" spans="1:13" x14ac:dyDescent="0.2">
      <c r="A700" s="1" t="str">
        <f>'Input Data'!B714</f>
        <v>WHITE RIVER</v>
      </c>
      <c r="B700" s="1" t="str">
        <f>'Input Data'!AH714</f>
        <v>217 HWY 17 N</v>
      </c>
      <c r="C700" s="1" t="str">
        <f>'Input Data'!C714</f>
        <v>ON</v>
      </c>
      <c r="D700" s="1" t="str">
        <f>'Input Data'!D714</f>
        <v>DIESEL LS</v>
      </c>
      <c r="E700" s="1">
        <f>'Input Data'!T714</f>
        <v>108.4</v>
      </c>
      <c r="F700" s="1">
        <f>'Input Data'!F714</f>
        <v>4</v>
      </c>
      <c r="G700" s="1">
        <f>'Input Data'!G714</f>
        <v>9</v>
      </c>
      <c r="H700" s="1">
        <f>'Input Data'!H714</f>
        <v>0</v>
      </c>
      <c r="I700" s="1">
        <f>'Input Data'!I714</f>
        <v>0</v>
      </c>
      <c r="J700" s="1">
        <f t="shared" si="32"/>
        <v>121.4</v>
      </c>
      <c r="K700" s="6">
        <f>J700*'Input Data'!AF714</f>
        <v>15.782000000000002</v>
      </c>
      <c r="L700" s="6">
        <f>J700*'Input Data'!AG714</f>
        <v>0</v>
      </c>
      <c r="M700" s="6">
        <f t="shared" si="33"/>
        <v>137.18200000000002</v>
      </c>
    </row>
    <row r="701" spans="1:13" x14ac:dyDescent="0.2">
      <c r="A701" s="1" t="str">
        <f>'Input Data'!B715</f>
        <v>WHITE RIVER</v>
      </c>
      <c r="B701" s="1" t="str">
        <f>'Input Data'!AH715</f>
        <v>217 HWY 17 N</v>
      </c>
      <c r="C701" s="1" t="str">
        <f>'Input Data'!C715</f>
        <v>ON</v>
      </c>
      <c r="D701" s="1" t="str">
        <f>'Input Data'!D715</f>
        <v>ETHANOL REG</v>
      </c>
      <c r="E701" s="1">
        <f>'Input Data'!T715</f>
        <v>94.6</v>
      </c>
      <c r="F701" s="1">
        <f>'Input Data'!F715</f>
        <v>10</v>
      </c>
      <c r="G701" s="1">
        <f>'Input Data'!G715</f>
        <v>9</v>
      </c>
      <c r="H701" s="1">
        <f>'Input Data'!H715</f>
        <v>0</v>
      </c>
      <c r="I701" s="1">
        <f>'Input Data'!I715</f>
        <v>0</v>
      </c>
      <c r="J701" s="1">
        <f t="shared" si="32"/>
        <v>113.6</v>
      </c>
      <c r="K701" s="6">
        <f>J701*'Input Data'!AF715</f>
        <v>14.767999999999999</v>
      </c>
      <c r="L701" s="6">
        <f>J701*'Input Data'!AG715</f>
        <v>0</v>
      </c>
      <c r="M701" s="6">
        <f t="shared" si="33"/>
        <v>128.36799999999999</v>
      </c>
    </row>
    <row r="702" spans="1:13" x14ac:dyDescent="0.2">
      <c r="A702" s="1" t="str">
        <f>'Input Data'!B716</f>
        <v>WHITE RIVER</v>
      </c>
      <c r="B702" s="1" t="str">
        <f>'Input Data'!AH716</f>
        <v>217 HWY 17 N</v>
      </c>
      <c r="C702" s="1" t="str">
        <f>'Input Data'!C716</f>
        <v>ON</v>
      </c>
      <c r="D702" s="1" t="str">
        <f>'Input Data'!D716</f>
        <v>PREMIUM</v>
      </c>
      <c r="E702" s="1">
        <f>'Input Data'!T716</f>
        <v>111.6</v>
      </c>
      <c r="F702" s="1">
        <f>'Input Data'!F716</f>
        <v>10</v>
      </c>
      <c r="G702" s="1">
        <f>'Input Data'!G716</f>
        <v>9</v>
      </c>
      <c r="H702" s="1">
        <f>'Input Data'!H716</f>
        <v>0</v>
      </c>
      <c r="I702" s="1">
        <f>'Input Data'!I716</f>
        <v>0</v>
      </c>
      <c r="J702" s="1">
        <f t="shared" si="32"/>
        <v>130.6</v>
      </c>
      <c r="K702" s="6">
        <f>J702*'Input Data'!AF716</f>
        <v>16.978000000000002</v>
      </c>
      <c r="L702" s="6">
        <f>J702*'Input Data'!AG716</f>
        <v>0</v>
      </c>
      <c r="M702" s="6">
        <f t="shared" si="33"/>
        <v>147.578</v>
      </c>
    </row>
    <row r="703" spans="1:13" x14ac:dyDescent="0.2">
      <c r="A703" s="1" t="str">
        <f>'Input Data'!B717</f>
        <v>WHITE RIVER</v>
      </c>
      <c r="B703" s="1" t="str">
        <f>'Input Data'!AH717</f>
        <v>217 HWY 17 N</v>
      </c>
      <c r="C703" s="1" t="str">
        <f>'Input Data'!C717</f>
        <v>ON</v>
      </c>
      <c r="D703" s="1" t="str">
        <f>'Input Data'!D717</f>
        <v>REGULAR</v>
      </c>
      <c r="E703" s="1">
        <f>'Input Data'!T717</f>
        <v>108</v>
      </c>
      <c r="F703" s="1">
        <f>'Input Data'!F717</f>
        <v>10</v>
      </c>
      <c r="G703" s="1">
        <f>'Input Data'!G717</f>
        <v>9</v>
      </c>
      <c r="H703" s="1">
        <f>'Input Data'!H717</f>
        <v>0</v>
      </c>
      <c r="I703" s="1">
        <f>'Input Data'!I717</f>
        <v>0</v>
      </c>
      <c r="J703" s="1">
        <f t="shared" si="32"/>
        <v>127</v>
      </c>
      <c r="K703" s="6">
        <f>J703*'Input Data'!AF717</f>
        <v>16.510000000000002</v>
      </c>
      <c r="L703" s="6">
        <f>J703*'Input Data'!AG717</f>
        <v>0</v>
      </c>
      <c r="M703" s="6">
        <f t="shared" si="33"/>
        <v>143.51</v>
      </c>
    </row>
    <row r="704" spans="1:13" x14ac:dyDescent="0.2">
      <c r="A704" s="1" t="str">
        <f>'Input Data'!B718</f>
        <v>WINDSOR</v>
      </c>
      <c r="B704" s="1" t="str">
        <f>'Input Data'!AH718</f>
        <v>4040 ESSEX COUNTY RD. 46</v>
      </c>
      <c r="C704" s="1" t="str">
        <f>'Input Data'!C718</f>
        <v>ON</v>
      </c>
      <c r="D704" s="1" t="str">
        <f>'Input Data'!D718</f>
        <v>DIESEL LS</v>
      </c>
      <c r="E704" s="1">
        <f>'Input Data'!T718</f>
        <v>99</v>
      </c>
      <c r="F704" s="1">
        <f>'Input Data'!F718</f>
        <v>4</v>
      </c>
      <c r="G704" s="1">
        <f>'Input Data'!G718</f>
        <v>9</v>
      </c>
      <c r="H704" s="1">
        <f>'Input Data'!H718</f>
        <v>0</v>
      </c>
      <c r="I704" s="1">
        <f>'Input Data'!I718</f>
        <v>0</v>
      </c>
      <c r="J704" s="1">
        <f t="shared" si="32"/>
        <v>112</v>
      </c>
      <c r="K704" s="6">
        <f>J704*'Input Data'!AF718</f>
        <v>14.56</v>
      </c>
      <c r="L704" s="6">
        <f>J704*'Input Data'!AG718</f>
        <v>0</v>
      </c>
      <c r="M704" s="6">
        <f t="shared" si="33"/>
        <v>126.56</v>
      </c>
    </row>
    <row r="705" spans="1:13" x14ac:dyDescent="0.2">
      <c r="A705" s="1" t="str">
        <f>'Input Data'!B719</f>
        <v>WINDSOR</v>
      </c>
      <c r="B705" s="1" t="str">
        <f>'Input Data'!AH719</f>
        <v>4040 ESSEX COUNTY RD. 46</v>
      </c>
      <c r="C705" s="1" t="str">
        <f>'Input Data'!C719</f>
        <v>ON</v>
      </c>
      <c r="D705" s="1" t="str">
        <f>'Input Data'!D719</f>
        <v>ETH MID</v>
      </c>
      <c r="E705" s="1">
        <f>'Input Data'!T719</f>
        <v>105.6</v>
      </c>
      <c r="F705" s="1">
        <f>'Input Data'!F719</f>
        <v>10</v>
      </c>
      <c r="G705" s="1">
        <f>'Input Data'!G719</f>
        <v>9</v>
      </c>
      <c r="H705" s="1">
        <f>'Input Data'!H719</f>
        <v>0</v>
      </c>
      <c r="I705" s="1">
        <f>'Input Data'!I719</f>
        <v>0</v>
      </c>
      <c r="J705" s="1">
        <f t="shared" si="32"/>
        <v>124.6</v>
      </c>
      <c r="K705" s="6">
        <f>J705*'Input Data'!AF719</f>
        <v>16.198</v>
      </c>
      <c r="L705" s="6">
        <f>J705*'Input Data'!AG719</f>
        <v>0</v>
      </c>
      <c r="M705" s="6">
        <f t="shared" si="33"/>
        <v>140.798</v>
      </c>
    </row>
    <row r="706" spans="1:13" x14ac:dyDescent="0.2">
      <c r="A706" s="1" t="str">
        <f>'Input Data'!B720</f>
        <v>WINDSOR</v>
      </c>
      <c r="B706" s="1" t="str">
        <f>'Input Data'!AH720</f>
        <v>4040 ESSEX COUNTY RD. 46</v>
      </c>
      <c r="C706" s="1" t="str">
        <f>'Input Data'!C720</f>
        <v>ON</v>
      </c>
      <c r="D706" s="1" t="str">
        <f>'Input Data'!D720</f>
        <v>ETHANOL REG</v>
      </c>
      <c r="E706" s="1">
        <f>'Input Data'!T720</f>
        <v>86.9</v>
      </c>
      <c r="F706" s="1">
        <f>'Input Data'!F720</f>
        <v>10</v>
      </c>
      <c r="G706" s="1">
        <f>'Input Data'!G720</f>
        <v>9</v>
      </c>
      <c r="H706" s="1">
        <f>'Input Data'!H720</f>
        <v>0</v>
      </c>
      <c r="I706" s="1">
        <f>'Input Data'!I720</f>
        <v>0</v>
      </c>
      <c r="J706" s="1">
        <f t="shared" si="32"/>
        <v>105.9</v>
      </c>
      <c r="K706" s="6">
        <f>J706*'Input Data'!AF720</f>
        <v>13.767000000000001</v>
      </c>
      <c r="L706" s="6">
        <f>J706*'Input Data'!AG720</f>
        <v>0</v>
      </c>
      <c r="M706" s="6">
        <f t="shared" si="33"/>
        <v>119.667</v>
      </c>
    </row>
    <row r="707" spans="1:13" x14ac:dyDescent="0.2">
      <c r="A707" s="1" t="str">
        <f>'Input Data'!B721</f>
        <v>WINDSOR</v>
      </c>
      <c r="B707" s="1" t="str">
        <f>'Input Data'!AH721</f>
        <v>4040 ESSEX COUNTY RD. 46</v>
      </c>
      <c r="C707" s="1" t="str">
        <f>'Input Data'!C721</f>
        <v>ON</v>
      </c>
      <c r="D707" s="1" t="str">
        <f>'Input Data'!D721</f>
        <v>MID</v>
      </c>
      <c r="E707" s="1">
        <f>'Input Data'!T721</f>
        <v>79.2</v>
      </c>
      <c r="F707" s="1">
        <f>'Input Data'!F721</f>
        <v>10</v>
      </c>
      <c r="G707" s="1">
        <f>'Input Data'!G721</f>
        <v>9</v>
      </c>
      <c r="H707" s="1">
        <f>'Input Data'!H721</f>
        <v>0</v>
      </c>
      <c r="I707" s="1">
        <f>'Input Data'!I721</f>
        <v>0</v>
      </c>
      <c r="J707" s="1">
        <f t="shared" si="32"/>
        <v>98.2</v>
      </c>
      <c r="K707" s="6">
        <f>J707*'Input Data'!AF721</f>
        <v>12.766</v>
      </c>
      <c r="L707" s="6">
        <f>J707*'Input Data'!AG721</f>
        <v>0</v>
      </c>
      <c r="M707" s="6">
        <f t="shared" si="33"/>
        <v>110.96600000000001</v>
      </c>
    </row>
    <row r="708" spans="1:13" x14ac:dyDescent="0.2">
      <c r="A708" s="1" t="str">
        <f>'Input Data'!B722</f>
        <v>WINDSOR</v>
      </c>
      <c r="B708" s="1" t="str">
        <f>'Input Data'!AH722</f>
        <v>4040 ESSEX COUNTY RD. 46</v>
      </c>
      <c r="C708" s="1" t="str">
        <f>'Input Data'!C722</f>
        <v>ON</v>
      </c>
      <c r="D708" s="1" t="str">
        <f>'Input Data'!D722</f>
        <v>PREMIUM</v>
      </c>
      <c r="E708" s="1">
        <f>'Input Data'!T722</f>
        <v>129.19999999999999</v>
      </c>
      <c r="F708" s="1">
        <f>'Input Data'!F722</f>
        <v>10</v>
      </c>
      <c r="G708" s="1">
        <f>'Input Data'!G722</f>
        <v>9</v>
      </c>
      <c r="H708" s="1">
        <f>'Input Data'!H722</f>
        <v>0</v>
      </c>
      <c r="I708" s="1">
        <f>'Input Data'!I722</f>
        <v>0</v>
      </c>
      <c r="J708" s="1">
        <f t="shared" si="32"/>
        <v>148.19999999999999</v>
      </c>
      <c r="K708" s="6">
        <f>J708*'Input Data'!AF722</f>
        <v>19.265999999999998</v>
      </c>
      <c r="L708" s="6">
        <f>J708*'Input Data'!AG722</f>
        <v>0</v>
      </c>
      <c r="M708" s="6">
        <f t="shared" si="33"/>
        <v>167.46599999999998</v>
      </c>
    </row>
    <row r="709" spans="1:13" x14ac:dyDescent="0.2">
      <c r="A709" s="1" t="str">
        <f>'Input Data'!B723</f>
        <v>WINDSOR</v>
      </c>
      <c r="B709" s="1" t="str">
        <f>'Input Data'!AH723</f>
        <v>4040 ESSEX COUNTY RD. 46</v>
      </c>
      <c r="C709" s="1" t="str">
        <f>'Input Data'!C723</f>
        <v>ON</v>
      </c>
      <c r="D709" s="1" t="str">
        <f>'Input Data'!D723</f>
        <v>REGULAR</v>
      </c>
      <c r="E709" s="1">
        <f>'Input Data'!T723</f>
        <v>65.7</v>
      </c>
      <c r="F709" s="1">
        <f>'Input Data'!F723</f>
        <v>10</v>
      </c>
      <c r="G709" s="1">
        <f>'Input Data'!G723</f>
        <v>9</v>
      </c>
      <c r="H709" s="1">
        <f>'Input Data'!H723</f>
        <v>0</v>
      </c>
      <c r="I709" s="1">
        <f>'Input Data'!I723</f>
        <v>0</v>
      </c>
      <c r="J709" s="1">
        <f t="shared" si="32"/>
        <v>84.7</v>
      </c>
      <c r="K709" s="6">
        <f>J709*'Input Data'!AF723</f>
        <v>11.011000000000001</v>
      </c>
      <c r="L709" s="6">
        <f>J709*'Input Data'!AG723</f>
        <v>0</v>
      </c>
      <c r="M709" s="6">
        <f t="shared" si="33"/>
        <v>95.710999999999999</v>
      </c>
    </row>
    <row r="710" spans="1:13" x14ac:dyDescent="0.2">
      <c r="A710" s="1" t="str">
        <f>'Input Data'!B724</f>
        <v>WINDSOR</v>
      </c>
      <c r="B710" s="1" t="str">
        <f>'Input Data'!AH724</f>
        <v>4040 ESSEX COUNTY RD. 46</v>
      </c>
      <c r="C710" s="1" t="str">
        <f>'Input Data'!C724</f>
        <v>ON</v>
      </c>
      <c r="D710" s="1" t="str">
        <f>'Input Data'!D724</f>
        <v>UNBRAND DEF</v>
      </c>
      <c r="E710" s="1">
        <f>'Input Data'!T724</f>
        <v>118.5</v>
      </c>
      <c r="F710" s="1">
        <f>'Input Data'!F724</f>
        <v>0</v>
      </c>
      <c r="G710" s="1">
        <f>'Input Data'!G724</f>
        <v>0</v>
      </c>
      <c r="H710" s="1">
        <f>'Input Data'!H724</f>
        <v>0</v>
      </c>
      <c r="I710" s="1">
        <f>'Input Data'!I724</f>
        <v>0</v>
      </c>
      <c r="J710" s="1">
        <f t="shared" si="32"/>
        <v>118.5</v>
      </c>
      <c r="K710" s="6">
        <f>J710*'Input Data'!AF724</f>
        <v>15.405000000000001</v>
      </c>
      <c r="L710" s="6">
        <f>J710*'Input Data'!AG724</f>
        <v>0</v>
      </c>
      <c r="M710" s="6">
        <f t="shared" si="33"/>
        <v>133.905</v>
      </c>
    </row>
    <row r="711" spans="1:13" x14ac:dyDescent="0.2">
      <c r="A711" s="1" t="str">
        <f>'Input Data'!B725</f>
        <v>WINGHAM</v>
      </c>
      <c r="B711" s="1" t="str">
        <f>'Input Data'!AH725</f>
        <v>82 KERR DRIVE</v>
      </c>
      <c r="C711" s="1" t="str">
        <f>'Input Data'!C725</f>
        <v>ON</v>
      </c>
      <c r="D711" s="1" t="str">
        <f>'Input Data'!D725</f>
        <v>DIESEL LS</v>
      </c>
      <c r="E711" s="1">
        <f>'Input Data'!T725</f>
        <v>99.8</v>
      </c>
      <c r="F711" s="1">
        <f>'Input Data'!F725</f>
        <v>4</v>
      </c>
      <c r="G711" s="1">
        <f>'Input Data'!G725</f>
        <v>9</v>
      </c>
      <c r="H711" s="1">
        <f>'Input Data'!H725</f>
        <v>0</v>
      </c>
      <c r="I711" s="1">
        <f>'Input Data'!I725</f>
        <v>0</v>
      </c>
      <c r="J711" s="1">
        <f t="shared" si="32"/>
        <v>112.8</v>
      </c>
      <c r="K711" s="6">
        <f>J711*'Input Data'!AF725</f>
        <v>14.664</v>
      </c>
      <c r="L711" s="6">
        <f>J711*'Input Data'!AG725</f>
        <v>0</v>
      </c>
      <c r="M711" s="6">
        <f t="shared" si="33"/>
        <v>127.464</v>
      </c>
    </row>
    <row r="712" spans="1:13" x14ac:dyDescent="0.2">
      <c r="A712" s="1" t="str">
        <f>'Input Data'!B726</f>
        <v>WINGHAM</v>
      </c>
      <c r="B712" s="1" t="str">
        <f>'Input Data'!AH726</f>
        <v>82 KERR DRIVE</v>
      </c>
      <c r="C712" s="1" t="str">
        <f>'Input Data'!C726</f>
        <v>ON</v>
      </c>
      <c r="D712" s="1" t="str">
        <f>'Input Data'!D726</f>
        <v>UNBRAND DEF</v>
      </c>
      <c r="E712" s="1">
        <f>'Input Data'!T726</f>
        <v>122.9</v>
      </c>
      <c r="F712" s="1">
        <f>'Input Data'!F726</f>
        <v>0</v>
      </c>
      <c r="G712" s="1">
        <f>'Input Data'!G726</f>
        <v>0</v>
      </c>
      <c r="H712" s="1">
        <f>'Input Data'!H726</f>
        <v>0</v>
      </c>
      <c r="I712" s="1">
        <f>'Input Data'!I726</f>
        <v>0</v>
      </c>
      <c r="J712" s="1">
        <f t="shared" si="32"/>
        <v>122.9</v>
      </c>
      <c r="K712" s="6">
        <f>J712*'Input Data'!AF726</f>
        <v>15.977000000000002</v>
      </c>
      <c r="L712" s="6">
        <f>J712*'Input Data'!AG726</f>
        <v>0</v>
      </c>
      <c r="M712" s="6">
        <f t="shared" si="33"/>
        <v>138.87700000000001</v>
      </c>
    </row>
    <row r="713" spans="1:13" x14ac:dyDescent="0.2">
      <c r="A713" s="1" t="str">
        <f>'Input Data'!B727</f>
        <v>WOODSTOCK</v>
      </c>
      <c r="B713" s="1" t="str">
        <f>'Input Data'!AH727</f>
        <v>714983 OXFORD RD 4</v>
      </c>
      <c r="C713" s="1" t="str">
        <f>'Input Data'!C727</f>
        <v>ON</v>
      </c>
      <c r="D713" s="1" t="str">
        <f>'Input Data'!D727</f>
        <v>DIESEL LS</v>
      </c>
      <c r="E713" s="1">
        <f>'Input Data'!T727</f>
        <v>99.5</v>
      </c>
      <c r="F713" s="1">
        <f>'Input Data'!F727</f>
        <v>4</v>
      </c>
      <c r="G713" s="1">
        <f>'Input Data'!G727</f>
        <v>9</v>
      </c>
      <c r="H713" s="1">
        <f>'Input Data'!H727</f>
        <v>0</v>
      </c>
      <c r="I713" s="1">
        <f>'Input Data'!I727</f>
        <v>0</v>
      </c>
      <c r="J713" s="1">
        <f t="shared" si="32"/>
        <v>112.5</v>
      </c>
      <c r="K713" s="6">
        <f>J713*'Input Data'!AF727</f>
        <v>14.625</v>
      </c>
      <c r="L713" s="6">
        <f>J713*'Input Data'!AG727</f>
        <v>0</v>
      </c>
      <c r="M713" s="6">
        <f t="shared" si="33"/>
        <v>127.125</v>
      </c>
    </row>
    <row r="714" spans="1:13" x14ac:dyDescent="0.2">
      <c r="A714" s="1" t="str">
        <f>'Input Data'!B728</f>
        <v>WOODSTOCK</v>
      </c>
      <c r="B714" s="1" t="str">
        <f>'Input Data'!AH728</f>
        <v>714983 OXFORD RD 4</v>
      </c>
      <c r="C714" s="1" t="str">
        <f>'Input Data'!C728</f>
        <v>ON</v>
      </c>
      <c r="D714" s="1" t="str">
        <f>'Input Data'!D728</f>
        <v>UNBRAND DEF</v>
      </c>
      <c r="E714" s="1">
        <f>'Input Data'!T728</f>
        <v>122.9</v>
      </c>
      <c r="F714" s="1">
        <f>'Input Data'!F728</f>
        <v>0</v>
      </c>
      <c r="G714" s="1">
        <f>'Input Data'!G728</f>
        <v>0</v>
      </c>
      <c r="H714" s="1">
        <f>'Input Data'!H728</f>
        <v>0</v>
      </c>
      <c r="I714" s="1">
        <f>'Input Data'!I728</f>
        <v>0</v>
      </c>
      <c r="J714" s="1">
        <f t="shared" si="32"/>
        <v>122.9</v>
      </c>
      <c r="K714" s="6">
        <f>J714*'Input Data'!AF728</f>
        <v>15.977000000000002</v>
      </c>
      <c r="L714" s="6">
        <f>J714*'Input Data'!AG728</f>
        <v>0</v>
      </c>
      <c r="M714" s="6">
        <f t="shared" si="33"/>
        <v>138.87700000000001</v>
      </c>
    </row>
    <row r="715" spans="1:13" x14ac:dyDescent="0.2">
      <c r="A715" s="1" t="str">
        <f>'Input Data'!B729</f>
        <v>DESCHAMBAULT</v>
      </c>
      <c r="B715" s="1" t="str">
        <f>'Input Data'!AH729</f>
        <v>25 Rue des Pins</v>
      </c>
      <c r="C715" s="1" t="str">
        <f>'Input Data'!C729</f>
        <v>QC</v>
      </c>
      <c r="D715" s="1" t="str">
        <f>'Input Data'!D729</f>
        <v>D LS DYED</v>
      </c>
      <c r="E715" s="1">
        <f>'Input Data'!T729</f>
        <v>115.6</v>
      </c>
      <c r="F715" s="1">
        <f>'Input Data'!F729</f>
        <v>4</v>
      </c>
      <c r="G715" s="1">
        <f>'Input Data'!G729</f>
        <v>0</v>
      </c>
      <c r="H715" s="1">
        <f>'Input Data'!H729</f>
        <v>0</v>
      </c>
      <c r="I715" s="1">
        <f>'Input Data'!I729</f>
        <v>0</v>
      </c>
      <c r="J715" s="1">
        <f t="shared" si="32"/>
        <v>119.6</v>
      </c>
      <c r="K715" s="6">
        <f>J715*'Input Data'!AF729</f>
        <v>5.98</v>
      </c>
      <c r="L715" s="6">
        <f>J715*'Input Data'!AG729</f>
        <v>11.930099999999999</v>
      </c>
      <c r="M715" s="6">
        <f t="shared" si="33"/>
        <v>137.51009999999999</v>
      </c>
    </row>
    <row r="716" spans="1:13" x14ac:dyDescent="0.2">
      <c r="A716" s="1" t="str">
        <f>'Input Data'!B730</f>
        <v>DESCHAMBAULT</v>
      </c>
      <c r="B716" s="1" t="str">
        <f>'Input Data'!AH730</f>
        <v>25 Rue des Pins</v>
      </c>
      <c r="C716" s="1" t="str">
        <f>'Input Data'!C730</f>
        <v>QC</v>
      </c>
      <c r="D716" s="1" t="str">
        <f>'Input Data'!D730</f>
        <v>DIESEL LS</v>
      </c>
      <c r="E716" s="1">
        <f>'Input Data'!T730</f>
        <v>115.6</v>
      </c>
      <c r="F716" s="1">
        <f>'Input Data'!F730</f>
        <v>4</v>
      </c>
      <c r="G716" s="1">
        <f>'Input Data'!G730</f>
        <v>20.2</v>
      </c>
      <c r="H716" s="1">
        <f>'Input Data'!H730</f>
        <v>0</v>
      </c>
      <c r="I716" s="1">
        <f>'Input Data'!I730</f>
        <v>0</v>
      </c>
      <c r="J716" s="1">
        <f t="shared" si="32"/>
        <v>139.79999999999998</v>
      </c>
      <c r="K716" s="6">
        <f>J716*'Input Data'!AF730</f>
        <v>6.9899999999999993</v>
      </c>
      <c r="L716" s="6">
        <f>J716*'Input Data'!AG730</f>
        <v>13.945049999999998</v>
      </c>
      <c r="M716" s="6">
        <f t="shared" si="33"/>
        <v>160.73505</v>
      </c>
    </row>
    <row r="717" spans="1:13" x14ac:dyDescent="0.2">
      <c r="A717" s="1" t="str">
        <f>'Input Data'!B731</f>
        <v>DESCHAMBAULT</v>
      </c>
      <c r="B717" s="1" t="str">
        <f>'Input Data'!AH731</f>
        <v>25 Rue des Pins</v>
      </c>
      <c r="C717" s="1" t="str">
        <f>'Input Data'!C731</f>
        <v>QC</v>
      </c>
      <c r="D717" s="1" t="str">
        <f>'Input Data'!D731</f>
        <v>UNBRAND DEF</v>
      </c>
      <c r="E717" s="1">
        <f>'Input Data'!T731</f>
        <v>127.5</v>
      </c>
      <c r="F717" s="1">
        <f>'Input Data'!F731</f>
        <v>0</v>
      </c>
      <c r="G717" s="1">
        <f>'Input Data'!G731</f>
        <v>0</v>
      </c>
      <c r="H717" s="1">
        <f>'Input Data'!H731</f>
        <v>0</v>
      </c>
      <c r="I717" s="1">
        <f>'Input Data'!I731</f>
        <v>0</v>
      </c>
      <c r="J717" s="1">
        <f t="shared" ref="J717:J730" si="34">SUM(E717:I717)</f>
        <v>127.5</v>
      </c>
      <c r="K717" s="6">
        <f>J717*'Input Data'!AF731</f>
        <v>6.375</v>
      </c>
      <c r="L717" s="6">
        <f>J717*'Input Data'!AG731</f>
        <v>12.718125000000001</v>
      </c>
      <c r="M717" s="6">
        <f t="shared" ref="M717:M730" si="35">SUM(J717:L717)</f>
        <v>146.59312499999999</v>
      </c>
    </row>
    <row r="718" spans="1:13" x14ac:dyDescent="0.2">
      <c r="A718" s="1" t="str">
        <f>'Input Data'!B732</f>
        <v>DRUMMONDVILLE</v>
      </c>
      <c r="B718" s="1" t="str">
        <f>'Input Data'!AH732</f>
        <v>2115 Rue Canadien</v>
      </c>
      <c r="C718" s="1" t="str">
        <f>'Input Data'!C732</f>
        <v>QC</v>
      </c>
      <c r="D718" s="1" t="str">
        <f>'Input Data'!D732</f>
        <v>D LS DYED</v>
      </c>
      <c r="E718" s="1">
        <f>'Input Data'!T732</f>
        <v>115.8</v>
      </c>
      <c r="F718" s="1">
        <f>'Input Data'!F732</f>
        <v>4</v>
      </c>
      <c r="G718" s="1">
        <f>'Input Data'!G732</f>
        <v>0</v>
      </c>
      <c r="H718" s="1">
        <f>'Input Data'!H732</f>
        <v>0</v>
      </c>
      <c r="I718" s="1">
        <f>'Input Data'!I732</f>
        <v>0</v>
      </c>
      <c r="J718" s="1">
        <f t="shared" si="34"/>
        <v>119.8</v>
      </c>
      <c r="K718" s="6">
        <f>J718*'Input Data'!AF732</f>
        <v>5.99</v>
      </c>
      <c r="L718" s="6">
        <f>J718*'Input Data'!AG732</f>
        <v>11.950050000000001</v>
      </c>
      <c r="M718" s="6">
        <f t="shared" si="35"/>
        <v>137.74005</v>
      </c>
    </row>
    <row r="719" spans="1:13" x14ac:dyDescent="0.2">
      <c r="A719" s="1" t="str">
        <f>'Input Data'!B733</f>
        <v>DRUMMONDVILLE</v>
      </c>
      <c r="B719" s="1" t="str">
        <f>'Input Data'!AH733</f>
        <v>2115 Rue Canadien</v>
      </c>
      <c r="C719" s="1" t="str">
        <f>'Input Data'!C733</f>
        <v>QC</v>
      </c>
      <c r="D719" s="1" t="str">
        <f>'Input Data'!D733</f>
        <v>DIESEL LS</v>
      </c>
      <c r="E719" s="1">
        <f>'Input Data'!T733</f>
        <v>115.8</v>
      </c>
      <c r="F719" s="1">
        <f>'Input Data'!F733</f>
        <v>4</v>
      </c>
      <c r="G719" s="1">
        <f>'Input Data'!G733</f>
        <v>20.2</v>
      </c>
      <c r="H719" s="1">
        <f>'Input Data'!H733</f>
        <v>0</v>
      </c>
      <c r="I719" s="1">
        <f>'Input Data'!I733</f>
        <v>0</v>
      </c>
      <c r="J719" s="1">
        <f t="shared" si="34"/>
        <v>140</v>
      </c>
      <c r="K719" s="6">
        <f>J719*'Input Data'!AF733</f>
        <v>7</v>
      </c>
      <c r="L719" s="6">
        <f>J719*'Input Data'!AG733</f>
        <v>13.965</v>
      </c>
      <c r="M719" s="6">
        <f t="shared" si="35"/>
        <v>160.965</v>
      </c>
    </row>
    <row r="720" spans="1:13" x14ac:dyDescent="0.2">
      <c r="A720" s="1" t="str">
        <f>'Input Data'!B734</f>
        <v>DRUMMONDVILLE</v>
      </c>
      <c r="B720" s="1" t="str">
        <f>'Input Data'!AH734</f>
        <v>2115 Rue Canadien</v>
      </c>
      <c r="C720" s="1" t="str">
        <f>'Input Data'!C734</f>
        <v>QC</v>
      </c>
      <c r="D720" s="1" t="str">
        <f>'Input Data'!D734</f>
        <v>UNBRAND DEF</v>
      </c>
      <c r="E720" s="1">
        <f>'Input Data'!T734</f>
        <v>127.5</v>
      </c>
      <c r="F720" s="1">
        <f>'Input Data'!F734</f>
        <v>0</v>
      </c>
      <c r="G720" s="1">
        <f>'Input Data'!G734</f>
        <v>0</v>
      </c>
      <c r="H720" s="1">
        <f>'Input Data'!H734</f>
        <v>0</v>
      </c>
      <c r="I720" s="1">
        <f>'Input Data'!I734</f>
        <v>0</v>
      </c>
      <c r="J720" s="1">
        <f t="shared" si="34"/>
        <v>127.5</v>
      </c>
      <c r="K720" s="6">
        <f>J720*'Input Data'!AF734</f>
        <v>6.375</v>
      </c>
      <c r="L720" s="6">
        <f>J720*'Input Data'!AG734</f>
        <v>12.718125000000001</v>
      </c>
      <c r="M720" s="6">
        <f t="shared" si="35"/>
        <v>146.59312499999999</v>
      </c>
    </row>
    <row r="721" spans="1:13" x14ac:dyDescent="0.2">
      <c r="A721" s="1" t="str">
        <f>'Input Data'!B735</f>
        <v>MONT JOLI</v>
      </c>
      <c r="B721" s="1" t="str">
        <f>'Input Data'!AH735</f>
        <v>1000 B, rue Piché, Mont-Joli</v>
      </c>
      <c r="C721" s="1" t="str">
        <f>'Input Data'!C735</f>
        <v>QC</v>
      </c>
      <c r="D721" s="1" t="str">
        <f>'Input Data'!D735</f>
        <v>D LS DYED</v>
      </c>
      <c r="E721" s="1">
        <f>'Input Data'!T735</f>
        <v>115.6</v>
      </c>
      <c r="F721" s="1">
        <f>'Input Data'!F735</f>
        <v>4</v>
      </c>
      <c r="G721" s="1">
        <f>'Input Data'!G735</f>
        <v>0</v>
      </c>
      <c r="H721" s="1">
        <f>'Input Data'!H735</f>
        <v>0</v>
      </c>
      <c r="I721" s="1">
        <f>'Input Data'!I735</f>
        <v>0</v>
      </c>
      <c r="J721" s="1">
        <f t="shared" si="34"/>
        <v>119.6</v>
      </c>
      <c r="K721" s="6">
        <f>J721*'Input Data'!AF735</f>
        <v>5.98</v>
      </c>
      <c r="L721" s="6">
        <f>J721*'Input Data'!AG735</f>
        <v>11.930099999999999</v>
      </c>
      <c r="M721" s="6">
        <f t="shared" si="35"/>
        <v>137.51009999999999</v>
      </c>
    </row>
    <row r="722" spans="1:13" x14ac:dyDescent="0.2">
      <c r="A722" s="1" t="str">
        <f>'Input Data'!B736</f>
        <v>MONT JOLI</v>
      </c>
      <c r="B722" s="1" t="str">
        <f>'Input Data'!AH736</f>
        <v>1000 B, rue Piché, Mont-Joli</v>
      </c>
      <c r="C722" s="1" t="str">
        <f>'Input Data'!C736</f>
        <v>QC</v>
      </c>
      <c r="D722" s="1" t="str">
        <f>'Input Data'!D736</f>
        <v>DIESEL LS</v>
      </c>
      <c r="E722" s="1">
        <f>'Input Data'!T736</f>
        <v>115.6</v>
      </c>
      <c r="F722" s="1">
        <f>'Input Data'!F736</f>
        <v>4</v>
      </c>
      <c r="G722" s="1">
        <f>'Input Data'!G736</f>
        <v>20.2</v>
      </c>
      <c r="H722" s="1">
        <f>'Input Data'!H736</f>
        <v>0</v>
      </c>
      <c r="I722" s="1">
        <f>'Input Data'!I736</f>
        <v>0</v>
      </c>
      <c r="J722" s="1">
        <f t="shared" si="34"/>
        <v>139.79999999999998</v>
      </c>
      <c r="K722" s="6">
        <f>J722*'Input Data'!AF736</f>
        <v>6.9899999999999993</v>
      </c>
      <c r="L722" s="6">
        <f>J722*'Input Data'!AG736</f>
        <v>13.945049999999998</v>
      </c>
      <c r="M722" s="6">
        <f t="shared" si="35"/>
        <v>160.73505</v>
      </c>
    </row>
    <row r="723" spans="1:13" x14ac:dyDescent="0.2">
      <c r="A723" s="1" t="str">
        <f>'Input Data'!B737</f>
        <v>MONT JOLI</v>
      </c>
      <c r="B723" s="1" t="str">
        <f>'Input Data'!AH737</f>
        <v>1000 B, rue Piché, Mont-Joli</v>
      </c>
      <c r="C723" s="1" t="str">
        <f>'Input Data'!C737</f>
        <v>QC</v>
      </c>
      <c r="D723" s="1" t="str">
        <f>'Input Data'!D737</f>
        <v>UNBRAND DEF</v>
      </c>
      <c r="E723" s="1">
        <f>'Input Data'!T737</f>
        <v>127.5</v>
      </c>
      <c r="F723" s="1">
        <f>'Input Data'!F737</f>
        <v>0</v>
      </c>
      <c r="G723" s="1">
        <f>'Input Data'!G737</f>
        <v>0</v>
      </c>
      <c r="H723" s="1">
        <f>'Input Data'!H737</f>
        <v>0</v>
      </c>
      <c r="I723" s="1">
        <f>'Input Data'!I737</f>
        <v>0</v>
      </c>
      <c r="J723" s="1">
        <f t="shared" si="34"/>
        <v>127.5</v>
      </c>
      <c r="K723" s="6">
        <f>J723*'Input Data'!AF737</f>
        <v>6.375</v>
      </c>
      <c r="L723" s="6">
        <f>J723*'Input Data'!AG737</f>
        <v>12.718125000000001</v>
      </c>
      <c r="M723" s="6">
        <f t="shared" si="35"/>
        <v>146.59312499999999</v>
      </c>
    </row>
    <row r="724" spans="1:13" x14ac:dyDescent="0.2">
      <c r="A724" s="1" t="str">
        <f>'Input Data'!B738</f>
        <v>PORTNEUF-SUR-MER</v>
      </c>
      <c r="B724" s="1" t="e">
        <f>'Input Data'!AH738</f>
        <v>#N/A</v>
      </c>
      <c r="C724" s="1" t="str">
        <f>'Input Data'!C738</f>
        <v>QC</v>
      </c>
      <c r="D724" s="1" t="str">
        <f>'Input Data'!D738</f>
        <v>UNBRAND DEF</v>
      </c>
      <c r="E724" s="1">
        <f>'Input Data'!T738</f>
        <v>127.5</v>
      </c>
      <c r="F724" s="1">
        <f>'Input Data'!F738</f>
        <v>0</v>
      </c>
      <c r="G724" s="1">
        <f>'Input Data'!G738</f>
        <v>0</v>
      </c>
      <c r="H724" s="1">
        <f>'Input Data'!H738</f>
        <v>0</v>
      </c>
      <c r="I724" s="1">
        <f>'Input Data'!I738</f>
        <v>0</v>
      </c>
      <c r="J724" s="1">
        <f t="shared" si="34"/>
        <v>127.5</v>
      </c>
      <c r="K724" s="6">
        <f>J724*'Input Data'!AF738</f>
        <v>6.375</v>
      </c>
      <c r="L724" s="6">
        <f>J724*'Input Data'!AG738</f>
        <v>12.718125000000001</v>
      </c>
      <c r="M724" s="6">
        <f t="shared" si="35"/>
        <v>146.59312499999999</v>
      </c>
    </row>
    <row r="725" spans="1:13" x14ac:dyDescent="0.2">
      <c r="A725" s="1" t="str">
        <f>'Input Data'!B739</f>
        <v>SAINT APOLLINAIRE</v>
      </c>
      <c r="B725" s="1" t="str">
        <f>'Input Data'!AH739</f>
        <v>495, rue Laurier</v>
      </c>
      <c r="C725" s="1" t="str">
        <f>'Input Data'!C739</f>
        <v>QC</v>
      </c>
      <c r="D725" s="1" t="str">
        <f>'Input Data'!D739</f>
        <v>D LS DYED</v>
      </c>
      <c r="E725" s="1">
        <f>'Input Data'!T739</f>
        <v>115.6</v>
      </c>
      <c r="F725" s="1">
        <f>'Input Data'!F739</f>
        <v>4</v>
      </c>
      <c r="G725" s="1">
        <f>'Input Data'!G739</f>
        <v>0</v>
      </c>
      <c r="H725" s="1">
        <f>'Input Data'!H739</f>
        <v>0</v>
      </c>
      <c r="I725" s="1">
        <f>'Input Data'!I739</f>
        <v>0</v>
      </c>
      <c r="J725" s="1">
        <f t="shared" si="34"/>
        <v>119.6</v>
      </c>
      <c r="K725" s="6">
        <f>J725*'Input Data'!AF739</f>
        <v>5.98</v>
      </c>
      <c r="L725" s="6">
        <f>J725*'Input Data'!AG739</f>
        <v>11.930099999999999</v>
      </c>
      <c r="M725" s="6">
        <f t="shared" si="35"/>
        <v>137.51009999999999</v>
      </c>
    </row>
    <row r="726" spans="1:13" x14ac:dyDescent="0.2">
      <c r="A726" s="1" t="str">
        <f>'Input Data'!B740</f>
        <v>SAINT APOLLINAIRE</v>
      </c>
      <c r="B726" s="1" t="str">
        <f>'Input Data'!AH740</f>
        <v>495, rue Laurier</v>
      </c>
      <c r="C726" s="1" t="str">
        <f>'Input Data'!C740</f>
        <v>QC</v>
      </c>
      <c r="D726" s="1" t="str">
        <f>'Input Data'!D740</f>
        <v>DIESEL LS</v>
      </c>
      <c r="E726" s="1">
        <f>'Input Data'!T740</f>
        <v>115.6</v>
      </c>
      <c r="F726" s="1">
        <f>'Input Data'!F740</f>
        <v>4</v>
      </c>
      <c r="G726" s="1">
        <f>'Input Data'!G740</f>
        <v>20.2</v>
      </c>
      <c r="H726" s="1">
        <f>'Input Data'!H740</f>
        <v>0</v>
      </c>
      <c r="I726" s="1">
        <f>'Input Data'!I740</f>
        <v>0</v>
      </c>
      <c r="J726" s="1">
        <f t="shared" si="34"/>
        <v>139.79999999999998</v>
      </c>
      <c r="K726" s="6">
        <f>J726*'Input Data'!AF740</f>
        <v>6.9899999999999993</v>
      </c>
      <c r="L726" s="6">
        <f>J726*'Input Data'!AG740</f>
        <v>13.945049999999998</v>
      </c>
      <c r="M726" s="6">
        <f t="shared" si="35"/>
        <v>160.73505</v>
      </c>
    </row>
    <row r="727" spans="1:13" x14ac:dyDescent="0.2">
      <c r="A727" s="1" t="str">
        <f>'Input Data'!B741</f>
        <v>SAINT APOLLINAIRE</v>
      </c>
      <c r="B727" s="1" t="str">
        <f>'Input Data'!AH741</f>
        <v>495, rue Laurier</v>
      </c>
      <c r="C727" s="1" t="str">
        <f>'Input Data'!C741</f>
        <v>QC</v>
      </c>
      <c r="D727" s="1" t="str">
        <f>'Input Data'!D741</f>
        <v>UNBRAND DEF</v>
      </c>
      <c r="E727" s="1">
        <f>'Input Data'!T741</f>
        <v>127.5</v>
      </c>
      <c r="F727" s="1">
        <f>'Input Data'!F741</f>
        <v>0</v>
      </c>
      <c r="G727" s="1">
        <f>'Input Data'!G741</f>
        <v>0</v>
      </c>
      <c r="H727" s="1">
        <f>'Input Data'!H741</f>
        <v>0</v>
      </c>
      <c r="I727" s="1">
        <f>'Input Data'!I741</f>
        <v>0</v>
      </c>
      <c r="J727" s="1">
        <f t="shared" si="34"/>
        <v>127.5</v>
      </c>
      <c r="K727" s="6">
        <f>J727*'Input Data'!AF741</f>
        <v>6.375</v>
      </c>
      <c r="L727" s="6">
        <f>J727*'Input Data'!AG741</f>
        <v>12.718125000000001</v>
      </c>
      <c r="M727" s="6">
        <f t="shared" si="35"/>
        <v>146.59312499999999</v>
      </c>
    </row>
    <row r="728" spans="1:13" x14ac:dyDescent="0.2">
      <c r="A728" s="1" t="str">
        <f>'Input Data'!B742</f>
        <v>SAINT BERNARD DE LA</v>
      </c>
      <c r="B728" s="1" t="str">
        <f>'Input Data'!AH742</f>
        <v>105 CHEMIN PLEASANT VALLEY</v>
      </c>
      <c r="C728" s="1" t="str">
        <f>'Input Data'!C742</f>
        <v>QC</v>
      </c>
      <c r="D728" s="1" t="str">
        <f>'Input Data'!D742</f>
        <v>DIESEL LS</v>
      </c>
      <c r="E728" s="1">
        <f>'Input Data'!T742</f>
        <v>115.7</v>
      </c>
      <c r="F728" s="1">
        <f>'Input Data'!F742</f>
        <v>4</v>
      </c>
      <c r="G728" s="1">
        <f>'Input Data'!G742</f>
        <v>20.2</v>
      </c>
      <c r="H728" s="1">
        <f>'Input Data'!H742</f>
        <v>0</v>
      </c>
      <c r="I728" s="1">
        <f>'Input Data'!I742</f>
        <v>0</v>
      </c>
      <c r="J728" s="1">
        <f t="shared" si="34"/>
        <v>139.9</v>
      </c>
      <c r="K728" s="6">
        <f>J728*'Input Data'!AF742</f>
        <v>6.995000000000001</v>
      </c>
      <c r="L728" s="6">
        <f>J728*'Input Data'!AG742</f>
        <v>13.955025000000001</v>
      </c>
      <c r="M728" s="6">
        <f t="shared" si="35"/>
        <v>160.85002500000002</v>
      </c>
    </row>
    <row r="729" spans="1:13" x14ac:dyDescent="0.2">
      <c r="A729" s="1" t="str">
        <f>'Input Data'!B743</f>
        <v>SAINT BERNARD DE LA</v>
      </c>
      <c r="B729" s="1" t="str">
        <f>'Input Data'!AH743</f>
        <v>105 CHEMIN PLEASANT VALLEY</v>
      </c>
      <c r="C729" s="1" t="str">
        <f>'Input Data'!C743</f>
        <v>QC</v>
      </c>
      <c r="D729" s="1" t="str">
        <f>'Input Data'!D743</f>
        <v>UNBRAND DEF</v>
      </c>
      <c r="E729" s="1">
        <f>'Input Data'!T743</f>
        <v>107.8</v>
      </c>
      <c r="F729" s="1">
        <f>'Input Data'!F743</f>
        <v>0</v>
      </c>
      <c r="G729" s="1">
        <f>'Input Data'!G743</f>
        <v>0</v>
      </c>
      <c r="H729" s="1">
        <f>'Input Data'!H743</f>
        <v>0</v>
      </c>
      <c r="I729" s="1">
        <f>'Input Data'!I743</f>
        <v>0</v>
      </c>
      <c r="J729" s="1">
        <f t="shared" si="34"/>
        <v>107.8</v>
      </c>
      <c r="K729" s="6">
        <f>J729*'Input Data'!AF743</f>
        <v>5.3900000000000006</v>
      </c>
      <c r="L729" s="6">
        <f>J729*'Input Data'!AG743</f>
        <v>10.75305</v>
      </c>
      <c r="M729" s="6">
        <f t="shared" si="35"/>
        <v>123.94305</v>
      </c>
    </row>
    <row r="730" spans="1:13" x14ac:dyDescent="0.2">
      <c r="A730" s="1" t="str">
        <f>'Input Data'!B744</f>
        <v>STANSTEAD</v>
      </c>
      <c r="B730" s="1" t="str">
        <f>'Input Data'!AH744</f>
        <v>3 CHEMIN DE FAIRFAX</v>
      </c>
      <c r="C730" s="1" t="str">
        <f>'Input Data'!C744</f>
        <v>QC</v>
      </c>
      <c r="D730" s="1" t="str">
        <f>'Input Data'!D744</f>
        <v>D LS DYED</v>
      </c>
      <c r="E730" s="1">
        <f>'Input Data'!T744</f>
        <v>116.3</v>
      </c>
      <c r="F730" s="1">
        <f>'Input Data'!F744</f>
        <v>4</v>
      </c>
      <c r="G730" s="1">
        <f>'Input Data'!G744</f>
        <v>0</v>
      </c>
      <c r="H730" s="1">
        <f>'Input Data'!H744</f>
        <v>0</v>
      </c>
      <c r="I730" s="1">
        <f>'Input Data'!I744</f>
        <v>0</v>
      </c>
      <c r="J730" s="1">
        <f t="shared" si="34"/>
        <v>120.3</v>
      </c>
      <c r="K730" s="6">
        <f>J730*'Input Data'!AF744</f>
        <v>6.0150000000000006</v>
      </c>
      <c r="L730" s="6">
        <f>J730*'Input Data'!AG744</f>
        <v>11.999925000000001</v>
      </c>
      <c r="M730" s="6">
        <f t="shared" si="35"/>
        <v>138.31492499999999</v>
      </c>
    </row>
    <row r="731" spans="1:13" x14ac:dyDescent="0.2">
      <c r="A731" s="1" t="str">
        <f>'Input Data'!B745</f>
        <v>STANSTEAD</v>
      </c>
      <c r="B731" s="1" t="str">
        <f>'Input Data'!AH745</f>
        <v>3 CHEMIN DE FAIRFAX</v>
      </c>
      <c r="C731" s="1" t="str">
        <f>'Input Data'!C745</f>
        <v>QC</v>
      </c>
      <c r="D731" s="1" t="str">
        <f>'Input Data'!D745</f>
        <v>DIESEL LS</v>
      </c>
      <c r="E731" s="1">
        <f>'Input Data'!T745</f>
        <v>116.3</v>
      </c>
      <c r="F731" s="1">
        <f>'Input Data'!F745</f>
        <v>4</v>
      </c>
      <c r="G731" s="1">
        <f>'Input Data'!G745</f>
        <v>20.2</v>
      </c>
      <c r="H731" s="1">
        <f>'Input Data'!H745</f>
        <v>0</v>
      </c>
      <c r="I731" s="1">
        <f>'Input Data'!I745</f>
        <v>0</v>
      </c>
      <c r="J731" s="1">
        <f t="shared" ref="J731:J749" si="36">SUM(E731:I731)</f>
        <v>140.5</v>
      </c>
      <c r="K731" s="6">
        <f>J731*'Input Data'!AF745</f>
        <v>7.0250000000000004</v>
      </c>
      <c r="L731" s="6">
        <f>J731*'Input Data'!AG745</f>
        <v>14.014875</v>
      </c>
      <c r="M731" s="6">
        <f t="shared" ref="M731:M749" si="37">SUM(J731:L731)</f>
        <v>161.53987499999999</v>
      </c>
    </row>
    <row r="732" spans="1:13" x14ac:dyDescent="0.2">
      <c r="A732" s="1" t="str">
        <f>'Input Data'!B746</f>
        <v>STE-HELENE-DE-BAGOT</v>
      </c>
      <c r="B732" s="1" t="str">
        <f>'Input Data'!AH746</f>
        <v>549 3IEME RANG</v>
      </c>
      <c r="C732" s="1" t="str">
        <f>'Input Data'!C746</f>
        <v>QC</v>
      </c>
      <c r="D732" s="1" t="str">
        <f>'Input Data'!D746</f>
        <v>D LS DYED</v>
      </c>
      <c r="E732" s="1">
        <f>'Input Data'!T746</f>
        <v>116.2</v>
      </c>
      <c r="F732" s="1">
        <f>'Input Data'!F746</f>
        <v>4</v>
      </c>
      <c r="G732" s="1">
        <f>'Input Data'!G746</f>
        <v>0</v>
      </c>
      <c r="H732" s="1">
        <f>'Input Data'!H746</f>
        <v>0</v>
      </c>
      <c r="I732" s="1">
        <f>'Input Data'!I746</f>
        <v>0</v>
      </c>
      <c r="J732" s="1">
        <f t="shared" si="36"/>
        <v>120.2</v>
      </c>
      <c r="K732" s="6">
        <f>J732*'Input Data'!AF746</f>
        <v>6.0100000000000007</v>
      </c>
      <c r="L732" s="6">
        <f>J732*'Input Data'!AG746</f>
        <v>11.98995</v>
      </c>
      <c r="M732" s="6">
        <f t="shared" si="37"/>
        <v>138.19995</v>
      </c>
    </row>
    <row r="733" spans="1:13" x14ac:dyDescent="0.2">
      <c r="A733" s="1" t="str">
        <f>'Input Data'!B747</f>
        <v>STE-HELENE-DE-BAGOT</v>
      </c>
      <c r="B733" s="1" t="str">
        <f>'Input Data'!AH747</f>
        <v>549 3IEME RANG</v>
      </c>
      <c r="C733" s="1" t="str">
        <f>'Input Data'!C747</f>
        <v>QC</v>
      </c>
      <c r="D733" s="1" t="str">
        <f>'Input Data'!D747</f>
        <v>DIESEL LS</v>
      </c>
      <c r="E733" s="1">
        <f>'Input Data'!T747</f>
        <v>116.2</v>
      </c>
      <c r="F733" s="1">
        <f>'Input Data'!F747</f>
        <v>4</v>
      </c>
      <c r="G733" s="1">
        <f>'Input Data'!G747</f>
        <v>20.2</v>
      </c>
      <c r="H733" s="1">
        <f>'Input Data'!H747</f>
        <v>0</v>
      </c>
      <c r="I733" s="1">
        <f>'Input Data'!I747</f>
        <v>0</v>
      </c>
      <c r="J733" s="1">
        <f t="shared" si="36"/>
        <v>140.4</v>
      </c>
      <c r="K733" s="6">
        <f>J733*'Input Data'!AF747</f>
        <v>7.0200000000000005</v>
      </c>
      <c r="L733" s="6">
        <f>J733*'Input Data'!AG747</f>
        <v>14.004900000000001</v>
      </c>
      <c r="M733" s="6">
        <f t="shared" si="37"/>
        <v>161.42490000000001</v>
      </c>
    </row>
    <row r="734" spans="1:13" x14ac:dyDescent="0.2">
      <c r="A734" s="1" t="str">
        <f>'Input Data'!B748</f>
        <v>STE-HELENE-DE-BAGOT</v>
      </c>
      <c r="B734" s="1" t="str">
        <f>'Input Data'!AH748</f>
        <v>549 3IEME RANG</v>
      </c>
      <c r="C734" s="1" t="str">
        <f>'Input Data'!C748</f>
        <v>QC</v>
      </c>
      <c r="D734" s="1" t="str">
        <f>'Input Data'!D748</f>
        <v>UNBRAND DEF</v>
      </c>
      <c r="E734" s="1">
        <f>'Input Data'!T748</f>
        <v>127.5</v>
      </c>
      <c r="F734" s="1">
        <f>'Input Data'!F748</f>
        <v>0</v>
      </c>
      <c r="G734" s="1">
        <f>'Input Data'!G748</f>
        <v>0</v>
      </c>
      <c r="H734" s="1">
        <f>'Input Data'!H748</f>
        <v>0</v>
      </c>
      <c r="I734" s="1">
        <f>'Input Data'!I748</f>
        <v>0</v>
      </c>
      <c r="J734" s="1">
        <f t="shared" si="36"/>
        <v>127.5</v>
      </c>
      <c r="K734" s="6">
        <f>J734*'Input Data'!AF748</f>
        <v>6.375</v>
      </c>
      <c r="L734" s="6">
        <f>J734*'Input Data'!AG748</f>
        <v>12.718125000000001</v>
      </c>
      <c r="M734" s="6">
        <f t="shared" si="37"/>
        <v>146.59312499999999</v>
      </c>
    </row>
    <row r="735" spans="1:13" x14ac:dyDescent="0.2">
      <c r="A735" s="1" t="str">
        <f>'Input Data'!B749</f>
        <v>TEMISCOUATA SUR LE L</v>
      </c>
      <c r="B735" s="1" t="str">
        <f>'Input Data'!AH749</f>
        <v>145 BOUL INDUSTRIEL</v>
      </c>
      <c r="C735" s="1" t="str">
        <f>'Input Data'!C749</f>
        <v>QC</v>
      </c>
      <c r="D735" s="1" t="str">
        <f>'Input Data'!D749</f>
        <v>D LS DYED</v>
      </c>
      <c r="E735" s="1">
        <f>'Input Data'!T749</f>
        <v>117.8</v>
      </c>
      <c r="F735" s="1">
        <f>'Input Data'!F749</f>
        <v>4</v>
      </c>
      <c r="G735" s="1">
        <f>'Input Data'!G749</f>
        <v>0</v>
      </c>
      <c r="H735" s="1">
        <f>'Input Data'!H749</f>
        <v>0</v>
      </c>
      <c r="I735" s="1">
        <f>'Input Data'!I749</f>
        <v>0</v>
      </c>
      <c r="J735" s="1">
        <f t="shared" si="36"/>
        <v>121.8</v>
      </c>
      <c r="K735" s="6">
        <f>J735*'Input Data'!AF749</f>
        <v>6.09</v>
      </c>
      <c r="L735" s="6">
        <f>J735*'Input Data'!AG749</f>
        <v>12.14955</v>
      </c>
      <c r="M735" s="6">
        <f t="shared" si="37"/>
        <v>140.03954999999999</v>
      </c>
    </row>
    <row r="736" spans="1:13" x14ac:dyDescent="0.2">
      <c r="A736" s="1" t="str">
        <f>'Input Data'!B750</f>
        <v>TEMISCOUATA SUR LE L</v>
      </c>
      <c r="B736" s="1" t="str">
        <f>'Input Data'!AH750</f>
        <v>145 BOUL INDUSTRIEL</v>
      </c>
      <c r="C736" s="1" t="str">
        <f>'Input Data'!C750</f>
        <v>QC</v>
      </c>
      <c r="D736" s="1" t="str">
        <f>'Input Data'!D750</f>
        <v>DIESEL LS</v>
      </c>
      <c r="E736" s="1">
        <f>'Input Data'!T750</f>
        <v>117.8</v>
      </c>
      <c r="F736" s="1">
        <f>'Input Data'!F750</f>
        <v>4</v>
      </c>
      <c r="G736" s="1">
        <f>'Input Data'!G750</f>
        <v>20.2</v>
      </c>
      <c r="H736" s="1">
        <f>'Input Data'!H750</f>
        <v>0</v>
      </c>
      <c r="I736" s="1">
        <f>'Input Data'!I750</f>
        <v>0</v>
      </c>
      <c r="J736" s="1">
        <f t="shared" si="36"/>
        <v>142</v>
      </c>
      <c r="K736" s="6">
        <f>J736*'Input Data'!AF750</f>
        <v>7.1000000000000005</v>
      </c>
      <c r="L736" s="6">
        <f>J736*'Input Data'!AG750</f>
        <v>14.1645</v>
      </c>
      <c r="M736" s="6">
        <f t="shared" si="37"/>
        <v>163.2645</v>
      </c>
    </row>
    <row r="737" spans="1:13" x14ac:dyDescent="0.2">
      <c r="A737" s="1" t="str">
        <f>'Input Data'!B751</f>
        <v>TEMISCOUATA SUR LE L</v>
      </c>
      <c r="B737" s="1" t="str">
        <f>'Input Data'!AH751</f>
        <v>145 BOUL INDUSTRIEL</v>
      </c>
      <c r="C737" s="1" t="str">
        <f>'Input Data'!C751</f>
        <v>QC</v>
      </c>
      <c r="D737" s="1" t="str">
        <f>'Input Data'!D751</f>
        <v>UNBRAND DEF</v>
      </c>
      <c r="E737" s="1">
        <f>'Input Data'!T751</f>
        <v>127.5</v>
      </c>
      <c r="F737" s="1">
        <f>'Input Data'!F751</f>
        <v>0</v>
      </c>
      <c r="G737" s="1">
        <f>'Input Data'!G751</f>
        <v>0</v>
      </c>
      <c r="H737" s="1">
        <f>'Input Data'!H751</f>
        <v>0</v>
      </c>
      <c r="I737" s="1">
        <f>'Input Data'!I751</f>
        <v>0</v>
      </c>
      <c r="J737" s="1">
        <f t="shared" si="36"/>
        <v>127.5</v>
      </c>
      <c r="K737" s="6">
        <f>J737*'Input Data'!AF751</f>
        <v>6.375</v>
      </c>
      <c r="L737" s="6">
        <f>J737*'Input Data'!AG751</f>
        <v>12.718125000000001</v>
      </c>
      <c r="M737" s="6">
        <f t="shared" si="37"/>
        <v>146.59312499999999</v>
      </c>
    </row>
    <row r="738" spans="1:13" x14ac:dyDescent="0.2">
      <c r="A738" s="1" t="str">
        <f>'Input Data'!B752</f>
        <v>DAVIDSON</v>
      </c>
      <c r="B738" s="1" t="str">
        <f>'Input Data'!AH752</f>
        <v>HWY 11 &amp; ENTERPRISE LANE</v>
      </c>
      <c r="C738" s="1" t="str">
        <f>'Input Data'!C752</f>
        <v>SK</v>
      </c>
      <c r="D738" s="1" t="str">
        <f>'Input Data'!D752</f>
        <v>DIESEL LS</v>
      </c>
      <c r="E738" s="1">
        <f>'Input Data'!T752</f>
        <v>106</v>
      </c>
      <c r="F738" s="1">
        <f>'Input Data'!F752</f>
        <v>4</v>
      </c>
      <c r="G738" s="1">
        <f>'Input Data'!G752</f>
        <v>15</v>
      </c>
      <c r="H738" s="1">
        <f>'Input Data'!H752</f>
        <v>0</v>
      </c>
      <c r="I738" s="1">
        <f>'Input Data'!I752</f>
        <v>0</v>
      </c>
      <c r="J738" s="1">
        <f t="shared" si="36"/>
        <v>125</v>
      </c>
      <c r="K738" s="6">
        <f>J738*'Input Data'!AF752</f>
        <v>6.25</v>
      </c>
      <c r="L738" s="6">
        <f>J738*'Input Data'!AG752</f>
        <v>0</v>
      </c>
      <c r="M738" s="6">
        <f t="shared" si="37"/>
        <v>131.25</v>
      </c>
    </row>
    <row r="739" spans="1:13" x14ac:dyDescent="0.2">
      <c r="A739" s="1" t="str">
        <f>'Input Data'!B753</f>
        <v>DAVIDSON</v>
      </c>
      <c r="B739" s="1" t="str">
        <f>'Input Data'!AH753</f>
        <v>HWY 11 &amp; ENTERPRISE LANE</v>
      </c>
      <c r="C739" s="1" t="str">
        <f>'Input Data'!C753</f>
        <v>SK</v>
      </c>
      <c r="D739" s="1" t="str">
        <f>'Input Data'!D753</f>
        <v>UNBRAND DEF</v>
      </c>
      <c r="E739" s="1">
        <f>'Input Data'!T753</f>
        <v>120.5</v>
      </c>
      <c r="F739" s="1">
        <f>'Input Data'!F753</f>
        <v>0</v>
      </c>
      <c r="G739" s="1">
        <f>'Input Data'!G753</f>
        <v>0</v>
      </c>
      <c r="H739" s="1">
        <f>'Input Data'!H753</f>
        <v>0</v>
      </c>
      <c r="I739" s="1">
        <f>'Input Data'!I753</f>
        <v>0</v>
      </c>
      <c r="J739" s="1">
        <f t="shared" si="36"/>
        <v>120.5</v>
      </c>
      <c r="K739" s="6">
        <f>J739*'Input Data'!AF753</f>
        <v>13.255000000000001</v>
      </c>
      <c r="L739" s="6">
        <f>J739*'Input Data'!AG753</f>
        <v>0</v>
      </c>
      <c r="M739" s="6">
        <f t="shared" si="37"/>
        <v>133.755</v>
      </c>
    </row>
    <row r="740" spans="1:13" x14ac:dyDescent="0.2">
      <c r="A740" s="1" t="str">
        <f>'Input Data'!B754</f>
        <v>GRASSWOOD</v>
      </c>
      <c r="B740" s="1" t="str">
        <f>'Input Data'!AH754</f>
        <v>HWY #11 AT GRASSWOOD ROAD</v>
      </c>
      <c r="C740" s="1" t="str">
        <f>'Input Data'!C754</f>
        <v>SK</v>
      </c>
      <c r="D740" s="1" t="str">
        <f>'Input Data'!D754</f>
        <v>D LS DYED</v>
      </c>
      <c r="E740" s="1">
        <f>'Input Data'!T754</f>
        <v>106.4</v>
      </c>
      <c r="F740" s="1">
        <f>'Input Data'!F754</f>
        <v>4</v>
      </c>
      <c r="G740" s="1">
        <f>'Input Data'!G754</f>
        <v>3</v>
      </c>
      <c r="H740" s="1">
        <f>'Input Data'!H754</f>
        <v>0</v>
      </c>
      <c r="I740" s="1">
        <f>'Input Data'!I754</f>
        <v>0</v>
      </c>
      <c r="J740" s="1">
        <f t="shared" si="36"/>
        <v>113.4</v>
      </c>
      <c r="K740" s="6">
        <f>J740*'Input Data'!AF754</f>
        <v>5.6700000000000008</v>
      </c>
      <c r="L740" s="6">
        <f>J740*'Input Data'!AG754</f>
        <v>0</v>
      </c>
      <c r="M740" s="6">
        <f t="shared" si="37"/>
        <v>119.07000000000001</v>
      </c>
    </row>
    <row r="741" spans="1:13" x14ac:dyDescent="0.2">
      <c r="A741" s="1" t="str">
        <f>'Input Data'!B755</f>
        <v>GRASSWOOD</v>
      </c>
      <c r="B741" s="1" t="str">
        <f>'Input Data'!AH755</f>
        <v>HWY #11 AT GRASSWOOD ROAD</v>
      </c>
      <c r="C741" s="1" t="str">
        <f>'Input Data'!C755</f>
        <v>SK</v>
      </c>
      <c r="D741" s="1" t="str">
        <f>'Input Data'!D755</f>
        <v>DIESEL LS</v>
      </c>
      <c r="E741" s="1">
        <f>'Input Data'!T755</f>
        <v>106.4</v>
      </c>
      <c r="F741" s="1">
        <f>'Input Data'!F755</f>
        <v>4</v>
      </c>
      <c r="G741" s="1">
        <f>'Input Data'!G755</f>
        <v>15</v>
      </c>
      <c r="H741" s="1">
        <f>'Input Data'!H755</f>
        <v>0</v>
      </c>
      <c r="I741" s="1">
        <f>'Input Data'!I755</f>
        <v>0</v>
      </c>
      <c r="J741" s="1">
        <f t="shared" si="36"/>
        <v>125.4</v>
      </c>
      <c r="K741" s="6">
        <f>J741*'Input Data'!AF755</f>
        <v>6.2700000000000005</v>
      </c>
      <c r="L741" s="6">
        <f>J741*'Input Data'!AG755</f>
        <v>0</v>
      </c>
      <c r="M741" s="6">
        <f t="shared" si="37"/>
        <v>131.67000000000002</v>
      </c>
    </row>
    <row r="742" spans="1:13" x14ac:dyDescent="0.2">
      <c r="A742" s="1" t="str">
        <f>'Input Data'!B756</f>
        <v>MEADOW LAKE</v>
      </c>
      <c r="B742" s="1" t="str">
        <f>'Input Data'!AH756</f>
        <v>2 COMMERCIAL CRE</v>
      </c>
      <c r="C742" s="1" t="str">
        <f>'Input Data'!C756</f>
        <v>SK</v>
      </c>
      <c r="D742" s="1" t="str">
        <f>'Input Data'!D756</f>
        <v>D LS DYED</v>
      </c>
      <c r="E742" s="1">
        <f>'Input Data'!T756</f>
        <v>112.4</v>
      </c>
      <c r="F742" s="1">
        <f>'Input Data'!F756</f>
        <v>4</v>
      </c>
      <c r="G742" s="1">
        <f>'Input Data'!G756</f>
        <v>3</v>
      </c>
      <c r="H742" s="1">
        <f>'Input Data'!H756</f>
        <v>0</v>
      </c>
      <c r="I742" s="1">
        <f>'Input Data'!I756</f>
        <v>0</v>
      </c>
      <c r="J742" s="1">
        <f t="shared" si="36"/>
        <v>119.4</v>
      </c>
      <c r="K742" s="6">
        <f>J742*'Input Data'!AF756</f>
        <v>5.9700000000000006</v>
      </c>
      <c r="L742" s="6">
        <f>J742*'Input Data'!AG756</f>
        <v>0</v>
      </c>
      <c r="M742" s="6">
        <f t="shared" si="37"/>
        <v>125.37</v>
      </c>
    </row>
    <row r="743" spans="1:13" x14ac:dyDescent="0.2">
      <c r="A743" s="1" t="str">
        <f>'Input Data'!B757</f>
        <v>MEADOW LAKE</v>
      </c>
      <c r="B743" s="1" t="str">
        <f>'Input Data'!AH757</f>
        <v>2 COMMERCIAL CRE</v>
      </c>
      <c r="C743" s="1" t="str">
        <f>'Input Data'!C757</f>
        <v>SK</v>
      </c>
      <c r="D743" s="1" t="str">
        <f>'Input Data'!D757</f>
        <v>DIESEL LS</v>
      </c>
      <c r="E743" s="1">
        <f>'Input Data'!T757</f>
        <v>112.4</v>
      </c>
      <c r="F743" s="1">
        <f>'Input Data'!F757</f>
        <v>4</v>
      </c>
      <c r="G743" s="1">
        <f>'Input Data'!G757</f>
        <v>15</v>
      </c>
      <c r="H743" s="1">
        <f>'Input Data'!H757</f>
        <v>0</v>
      </c>
      <c r="I743" s="1">
        <f>'Input Data'!I757</f>
        <v>0</v>
      </c>
      <c r="J743" s="1">
        <f t="shared" si="36"/>
        <v>131.4</v>
      </c>
      <c r="K743" s="6">
        <f>J743*'Input Data'!AF757</f>
        <v>6.57</v>
      </c>
      <c r="L743" s="6">
        <f>J743*'Input Data'!AG757</f>
        <v>0</v>
      </c>
      <c r="M743" s="6">
        <f t="shared" si="37"/>
        <v>137.97</v>
      </c>
    </row>
    <row r="744" spans="1:13" x14ac:dyDescent="0.2">
      <c r="A744" s="1" t="str">
        <f>'Input Data'!B758</f>
        <v>MEADOW LAKE</v>
      </c>
      <c r="B744" s="1" t="str">
        <f>'Input Data'!AH758</f>
        <v>2 COMMERCIAL CRE</v>
      </c>
      <c r="C744" s="1" t="str">
        <f>'Input Data'!C758</f>
        <v>SK</v>
      </c>
      <c r="D744" s="1" t="str">
        <f>'Input Data'!D758</f>
        <v>ETHANOL REG</v>
      </c>
      <c r="E744" s="1">
        <f>'Input Data'!T758</f>
        <v>101.7</v>
      </c>
      <c r="F744" s="1">
        <f>'Input Data'!F758</f>
        <v>10</v>
      </c>
      <c r="G744" s="1">
        <f>'Input Data'!G758</f>
        <v>15</v>
      </c>
      <c r="H744" s="1">
        <f>'Input Data'!H758</f>
        <v>0</v>
      </c>
      <c r="I744" s="1">
        <f>'Input Data'!I758</f>
        <v>0</v>
      </c>
      <c r="J744" s="1">
        <f t="shared" si="36"/>
        <v>126.7</v>
      </c>
      <c r="K744" s="6">
        <f>J744*'Input Data'!AF758</f>
        <v>6.3350000000000009</v>
      </c>
      <c r="L744" s="6">
        <f>J744*'Input Data'!AG758</f>
        <v>0</v>
      </c>
      <c r="M744" s="6">
        <f t="shared" si="37"/>
        <v>133.035</v>
      </c>
    </row>
    <row r="745" spans="1:13" x14ac:dyDescent="0.2">
      <c r="A745" s="1" t="str">
        <f>'Input Data'!B759</f>
        <v>MOOSOMIN</v>
      </c>
      <c r="B745" s="1" t="e">
        <f>'Input Data'!AH759</f>
        <v>#N/A</v>
      </c>
      <c r="C745" s="1" t="str">
        <f>'Input Data'!C759</f>
        <v>SK</v>
      </c>
      <c r="D745" s="1" t="str">
        <f>'Input Data'!D759</f>
        <v>D LS DYED</v>
      </c>
      <c r="E745" s="1">
        <f>'Input Data'!T759</f>
        <v>108.1</v>
      </c>
      <c r="F745" s="1">
        <f>'Input Data'!F759</f>
        <v>4</v>
      </c>
      <c r="G745" s="1">
        <f>'Input Data'!G759</f>
        <v>3</v>
      </c>
      <c r="H745" s="1">
        <f>'Input Data'!H759</f>
        <v>0</v>
      </c>
      <c r="I745" s="1">
        <f>'Input Data'!I759</f>
        <v>0</v>
      </c>
      <c r="J745" s="1">
        <f t="shared" si="36"/>
        <v>115.1</v>
      </c>
      <c r="K745" s="6">
        <f>J745*'Input Data'!AF759</f>
        <v>5.7549999999999999</v>
      </c>
      <c r="L745" s="6">
        <f>J745*'Input Data'!AG759</f>
        <v>0</v>
      </c>
      <c r="M745" s="6">
        <f t="shared" si="37"/>
        <v>120.85499999999999</v>
      </c>
    </row>
    <row r="746" spans="1:13" x14ac:dyDescent="0.2">
      <c r="A746" s="1" t="str">
        <f>'Input Data'!B760</f>
        <v>MOOSOMIN</v>
      </c>
      <c r="B746" s="1" t="e">
        <f>'Input Data'!AH760</f>
        <v>#N/A</v>
      </c>
      <c r="C746" s="1" t="str">
        <f>'Input Data'!C760</f>
        <v>SK</v>
      </c>
      <c r="D746" s="1" t="str">
        <f>'Input Data'!D760</f>
        <v>DIESEL LS</v>
      </c>
      <c r="E746" s="1">
        <f>'Input Data'!T760</f>
        <v>108.1</v>
      </c>
      <c r="F746" s="1">
        <f>'Input Data'!F760</f>
        <v>4</v>
      </c>
      <c r="G746" s="1">
        <f>'Input Data'!G760</f>
        <v>15</v>
      </c>
      <c r="H746" s="1">
        <f>'Input Data'!H760</f>
        <v>0</v>
      </c>
      <c r="I746" s="1">
        <f>'Input Data'!I760</f>
        <v>0</v>
      </c>
      <c r="J746" s="1">
        <f t="shared" si="36"/>
        <v>127.1</v>
      </c>
      <c r="K746" s="6">
        <f>J746*'Input Data'!AF760</f>
        <v>6.3550000000000004</v>
      </c>
      <c r="L746" s="6">
        <f>J746*'Input Data'!AG760</f>
        <v>0</v>
      </c>
      <c r="M746" s="6">
        <f t="shared" si="37"/>
        <v>133.45499999999998</v>
      </c>
    </row>
    <row r="747" spans="1:13" x14ac:dyDescent="0.2">
      <c r="A747" s="1" t="str">
        <f>'Input Data'!B761</f>
        <v>MOOSOMIN</v>
      </c>
      <c r="B747" s="1" t="e">
        <f>'Input Data'!AH761</f>
        <v>#N/A</v>
      </c>
      <c r="C747" s="1" t="str">
        <f>'Input Data'!C761</f>
        <v>SK</v>
      </c>
      <c r="D747" s="1" t="str">
        <f>'Input Data'!D761</f>
        <v>UNBRAND DEF</v>
      </c>
      <c r="E747" s="1">
        <f>'Input Data'!T761</f>
        <v>142.5</v>
      </c>
      <c r="F747" s="1">
        <f>'Input Data'!F761</f>
        <v>0</v>
      </c>
      <c r="G747" s="1">
        <f>'Input Data'!G761</f>
        <v>0</v>
      </c>
      <c r="H747" s="1">
        <f>'Input Data'!H761</f>
        <v>0</v>
      </c>
      <c r="I747" s="1">
        <f>'Input Data'!I761</f>
        <v>0</v>
      </c>
      <c r="J747" s="1">
        <f t="shared" si="36"/>
        <v>142.5</v>
      </c>
      <c r="K747" s="6">
        <f>J747*'Input Data'!AF761</f>
        <v>15.675000000000001</v>
      </c>
      <c r="L747" s="6">
        <f>J747*'Input Data'!AG761</f>
        <v>0</v>
      </c>
      <c r="M747" s="6">
        <f t="shared" si="37"/>
        <v>158.17500000000001</v>
      </c>
    </row>
    <row r="748" spans="1:13" x14ac:dyDescent="0.2">
      <c r="A748" s="1" t="str">
        <f>'Input Data'!B762</f>
        <v>REGINA</v>
      </c>
      <c r="B748" s="1" t="str">
        <f>'Input Data'!AH762</f>
        <v>1755 PRINCE OF WALES DR</v>
      </c>
      <c r="C748" s="1" t="str">
        <f>'Input Data'!C762</f>
        <v>SK</v>
      </c>
      <c r="D748" s="1" t="str">
        <f>'Input Data'!D762</f>
        <v>DIESEL LS</v>
      </c>
      <c r="E748" s="1">
        <f>'Input Data'!T762</f>
        <v>105.8</v>
      </c>
      <c r="F748" s="1">
        <f>'Input Data'!F762</f>
        <v>4</v>
      </c>
      <c r="G748" s="1">
        <f>'Input Data'!G762</f>
        <v>15</v>
      </c>
      <c r="H748" s="1">
        <f>'Input Data'!H762</f>
        <v>0</v>
      </c>
      <c r="I748" s="1">
        <f>'Input Data'!I762</f>
        <v>0</v>
      </c>
      <c r="J748" s="1">
        <f t="shared" si="36"/>
        <v>124.8</v>
      </c>
      <c r="K748" s="6">
        <f>J748*'Input Data'!AF762</f>
        <v>6.24</v>
      </c>
      <c r="L748" s="6">
        <f>J748*'Input Data'!AG762</f>
        <v>0</v>
      </c>
      <c r="M748" s="6">
        <f t="shared" si="37"/>
        <v>131.04</v>
      </c>
    </row>
    <row r="749" spans="1:13" x14ac:dyDescent="0.2">
      <c r="A749" s="1" t="str">
        <f>'Input Data'!B763</f>
        <v>REGINA</v>
      </c>
      <c r="B749" s="1" t="str">
        <f>'Input Data'!AH763</f>
        <v>1755 PRINCE OF WALES DR</v>
      </c>
      <c r="C749" s="1" t="str">
        <f>'Input Data'!C763</f>
        <v>SK</v>
      </c>
      <c r="D749" s="1" t="str">
        <f>'Input Data'!D763</f>
        <v>ETH MID</v>
      </c>
      <c r="E749" s="1">
        <f>'Input Data'!T763</f>
        <v>99.5</v>
      </c>
      <c r="F749" s="1">
        <f>'Input Data'!F763</f>
        <v>10</v>
      </c>
      <c r="G749" s="1">
        <f>'Input Data'!G763</f>
        <v>15</v>
      </c>
      <c r="H749" s="1">
        <f>'Input Data'!H763</f>
        <v>0</v>
      </c>
      <c r="I749" s="1">
        <f>'Input Data'!I763</f>
        <v>0</v>
      </c>
      <c r="J749" s="1">
        <f t="shared" si="36"/>
        <v>124.5</v>
      </c>
      <c r="K749" s="6">
        <f>J749*'Input Data'!AF763</f>
        <v>6.2250000000000005</v>
      </c>
      <c r="L749" s="6">
        <f>J749*'Input Data'!AG763</f>
        <v>0</v>
      </c>
      <c r="M749" s="6">
        <f t="shared" si="37"/>
        <v>130.72499999999999</v>
      </c>
    </row>
    <row r="750" spans="1:13" x14ac:dyDescent="0.2">
      <c r="A750" s="1" t="str">
        <f>'Input Data'!B764</f>
        <v>REGINA</v>
      </c>
      <c r="B750" s="1" t="str">
        <f>'Input Data'!AH764</f>
        <v>1755 PRINCE OF WALES DR</v>
      </c>
      <c r="C750" s="1" t="str">
        <f>'Input Data'!C764</f>
        <v>SK</v>
      </c>
      <c r="D750" s="1" t="str">
        <f>'Input Data'!D764</f>
        <v>ETHANOL REG</v>
      </c>
      <c r="E750" s="1">
        <f>'Input Data'!T764</f>
        <v>95</v>
      </c>
      <c r="F750" s="1">
        <f>'Input Data'!F764</f>
        <v>10</v>
      </c>
      <c r="G750" s="1">
        <f>'Input Data'!G764</f>
        <v>15</v>
      </c>
      <c r="H750" s="1">
        <f>'Input Data'!H764</f>
        <v>0</v>
      </c>
      <c r="I750" s="1">
        <f>'Input Data'!I764</f>
        <v>0</v>
      </c>
      <c r="J750" s="1">
        <f t="shared" ref="J750:J754" si="38">SUM(E750:I750)</f>
        <v>120</v>
      </c>
      <c r="K750" s="6">
        <f>J750*'Input Data'!AF764</f>
        <v>6</v>
      </c>
      <c r="L750" s="6">
        <f>J750*'Input Data'!AG764</f>
        <v>0</v>
      </c>
      <c r="M750" s="6">
        <f t="shared" ref="M750:M754" si="39">SUM(J750:L750)</f>
        <v>126</v>
      </c>
    </row>
    <row r="751" spans="1:13" x14ac:dyDescent="0.2">
      <c r="A751" s="1" t="str">
        <f>'Input Data'!B765</f>
        <v>REGINA</v>
      </c>
      <c r="B751" s="1" t="str">
        <f>'Input Data'!AH765</f>
        <v>1755 PRINCE OF WALES DR</v>
      </c>
      <c r="C751" s="1" t="str">
        <f>'Input Data'!C765</f>
        <v>SK</v>
      </c>
      <c r="D751" s="1" t="str">
        <f>'Input Data'!D765</f>
        <v>PREMIUM</v>
      </c>
      <c r="E751" s="1">
        <f>'Input Data'!T765</f>
        <v>115</v>
      </c>
      <c r="F751" s="1">
        <f>'Input Data'!F765</f>
        <v>10</v>
      </c>
      <c r="G751" s="1">
        <f>'Input Data'!G765</f>
        <v>15</v>
      </c>
      <c r="H751" s="1">
        <f>'Input Data'!H765</f>
        <v>0</v>
      </c>
      <c r="I751" s="1">
        <f>'Input Data'!I765</f>
        <v>0</v>
      </c>
      <c r="J751" s="1">
        <f t="shared" si="38"/>
        <v>140</v>
      </c>
      <c r="K751" s="6">
        <f>J751*'Input Data'!AF765</f>
        <v>7</v>
      </c>
      <c r="L751" s="6">
        <f>J751*'Input Data'!AG765</f>
        <v>0</v>
      </c>
      <c r="M751" s="6">
        <f t="shared" si="39"/>
        <v>147</v>
      </c>
    </row>
    <row r="752" spans="1:13" x14ac:dyDescent="0.2">
      <c r="A752" s="1" t="str">
        <f>'Input Data'!B766</f>
        <v>REGINA</v>
      </c>
      <c r="B752" s="1" t="str">
        <f>'Input Data'!AH766</f>
        <v>1755 PRINCE OF WALES DR</v>
      </c>
      <c r="C752" s="1" t="str">
        <f>'Input Data'!C766</f>
        <v>SK</v>
      </c>
      <c r="D752" s="1" t="str">
        <f>'Input Data'!D766</f>
        <v>UNBRAND DEF</v>
      </c>
      <c r="E752" s="1">
        <f>'Input Data'!T766</f>
        <v>120.5</v>
      </c>
      <c r="F752" s="1">
        <f>'Input Data'!F766</f>
        <v>0</v>
      </c>
      <c r="G752" s="1">
        <f>'Input Data'!G766</f>
        <v>0</v>
      </c>
      <c r="H752" s="1">
        <f>'Input Data'!H766</f>
        <v>0</v>
      </c>
      <c r="I752" s="1">
        <f>'Input Data'!I766</f>
        <v>0</v>
      </c>
      <c r="J752" s="1">
        <f t="shared" si="38"/>
        <v>120.5</v>
      </c>
      <c r="K752" s="6">
        <f>J752*'Input Data'!AF766</f>
        <v>13.255000000000001</v>
      </c>
      <c r="L752" s="6">
        <f>J752*'Input Data'!AG766</f>
        <v>0</v>
      </c>
      <c r="M752" s="6">
        <f t="shared" si="39"/>
        <v>133.755</v>
      </c>
    </row>
    <row r="753" spans="1:13" x14ac:dyDescent="0.2">
      <c r="A753" s="1" t="str">
        <f>'Input Data'!B767</f>
        <v>REGINA</v>
      </c>
      <c r="B753" s="1" t="str">
        <f>'Input Data'!AH767</f>
        <v>210 MCDONALD ST N</v>
      </c>
      <c r="C753" s="1" t="str">
        <f>'Input Data'!C767</f>
        <v>SK</v>
      </c>
      <c r="D753" s="1" t="str">
        <f>'Input Data'!D767</f>
        <v>D LS DYED</v>
      </c>
      <c r="E753" s="1">
        <f>'Input Data'!T767</f>
        <v>105.6</v>
      </c>
      <c r="F753" s="1">
        <f>'Input Data'!F767</f>
        <v>4</v>
      </c>
      <c r="G753" s="1">
        <f>'Input Data'!G767</f>
        <v>3</v>
      </c>
      <c r="H753" s="1">
        <f>'Input Data'!H767</f>
        <v>0</v>
      </c>
      <c r="I753" s="1">
        <f>'Input Data'!I767</f>
        <v>0</v>
      </c>
      <c r="J753" s="1">
        <f t="shared" si="38"/>
        <v>112.6</v>
      </c>
      <c r="K753" s="6">
        <f>J753*'Input Data'!AF767</f>
        <v>5.63</v>
      </c>
      <c r="L753" s="6">
        <f>J753*'Input Data'!AG767</f>
        <v>0</v>
      </c>
      <c r="M753" s="6">
        <f t="shared" si="39"/>
        <v>118.22999999999999</v>
      </c>
    </row>
    <row r="754" spans="1:13" x14ac:dyDescent="0.2">
      <c r="A754" s="1" t="str">
        <f>'Input Data'!B768</f>
        <v>REGINA</v>
      </c>
      <c r="B754" s="1" t="str">
        <f>'Input Data'!AH768</f>
        <v>210 MCDONALD ST N</v>
      </c>
      <c r="C754" s="1" t="str">
        <f>'Input Data'!C768</f>
        <v>SK</v>
      </c>
      <c r="D754" s="1" t="str">
        <f>'Input Data'!D768</f>
        <v>DIESEL LS</v>
      </c>
      <c r="E754" s="1">
        <f>'Input Data'!T768</f>
        <v>105.6</v>
      </c>
      <c r="F754" s="1">
        <f>'Input Data'!F768</f>
        <v>4</v>
      </c>
      <c r="G754" s="1">
        <f>'Input Data'!G768</f>
        <v>15</v>
      </c>
      <c r="H754" s="1">
        <f>'Input Data'!H768</f>
        <v>0</v>
      </c>
      <c r="I754" s="1">
        <f>'Input Data'!I768</f>
        <v>0</v>
      </c>
      <c r="J754" s="1">
        <f t="shared" si="38"/>
        <v>124.6</v>
      </c>
      <c r="K754" s="6">
        <f>J754*'Input Data'!AF768</f>
        <v>6.23</v>
      </c>
      <c r="L754" s="6">
        <f>J754*'Input Data'!AG768</f>
        <v>0</v>
      </c>
      <c r="M754" s="6">
        <f t="shared" si="39"/>
        <v>130.82999999999998</v>
      </c>
    </row>
    <row r="755" spans="1:13" x14ac:dyDescent="0.2">
      <c r="A755" s="1" t="str">
        <f>'Input Data'!B769</f>
        <v>REGINA</v>
      </c>
      <c r="B755" s="1" t="str">
        <f>'Input Data'!AH769</f>
        <v>210 MCDONALD ST N</v>
      </c>
      <c r="C755" s="1" t="str">
        <f>'Input Data'!C769</f>
        <v>SK</v>
      </c>
      <c r="D755" s="1" t="str">
        <f>'Input Data'!D769</f>
        <v>ETH MID</v>
      </c>
      <c r="E755" s="1">
        <f>'Input Data'!T769</f>
        <v>107.8</v>
      </c>
      <c r="F755" s="1">
        <f>'Input Data'!F769</f>
        <v>10</v>
      </c>
      <c r="G755" s="1">
        <f>'Input Data'!G769</f>
        <v>15</v>
      </c>
      <c r="H755" s="1">
        <f>'Input Data'!H769</f>
        <v>0</v>
      </c>
      <c r="I755" s="1">
        <f>'Input Data'!I769</f>
        <v>0</v>
      </c>
      <c r="J755" s="1">
        <f t="shared" ref="J755:J756" si="40">SUM(E755:I755)</f>
        <v>132.80000000000001</v>
      </c>
      <c r="K755" s="6">
        <f>J755*'Input Data'!AF769</f>
        <v>6.6400000000000006</v>
      </c>
      <c r="L755" s="6">
        <f>J755*'Input Data'!AG769</f>
        <v>0</v>
      </c>
      <c r="M755" s="6">
        <f t="shared" ref="M755:M756" si="41">SUM(J755:L755)</f>
        <v>139.44</v>
      </c>
    </row>
    <row r="756" spans="1:13" x14ac:dyDescent="0.2">
      <c r="A756" s="1" t="str">
        <f>'Input Data'!B770</f>
        <v>REGINA</v>
      </c>
      <c r="B756" s="1" t="str">
        <f>'Input Data'!AH770</f>
        <v>210 MCDONALD ST N</v>
      </c>
      <c r="C756" s="1" t="str">
        <f>'Input Data'!C770</f>
        <v>SK</v>
      </c>
      <c r="D756" s="1" t="str">
        <f>'Input Data'!D770</f>
        <v>ETHANOL REG</v>
      </c>
      <c r="E756" s="1">
        <f>'Input Data'!T770</f>
        <v>94.9</v>
      </c>
      <c r="F756" s="1">
        <f>'Input Data'!F770</f>
        <v>10</v>
      </c>
      <c r="G756" s="1">
        <f>'Input Data'!G770</f>
        <v>15</v>
      </c>
      <c r="H756" s="1">
        <f>'Input Data'!H770</f>
        <v>0</v>
      </c>
      <c r="I756" s="1">
        <f>'Input Data'!I770</f>
        <v>0</v>
      </c>
      <c r="J756" s="1">
        <f t="shared" si="40"/>
        <v>119.9</v>
      </c>
      <c r="K756" s="6">
        <f>J756*'Input Data'!AF770</f>
        <v>5.995000000000001</v>
      </c>
      <c r="L756" s="6">
        <f>J756*'Input Data'!AG770</f>
        <v>0</v>
      </c>
      <c r="M756" s="6">
        <f t="shared" si="41"/>
        <v>125.89500000000001</v>
      </c>
    </row>
    <row r="757" spans="1:13" x14ac:dyDescent="0.2">
      <c r="A757" s="1" t="str">
        <f>'Input Data'!B771</f>
        <v>REGINA</v>
      </c>
      <c r="B757" s="1" t="str">
        <f>'Input Data'!AH771</f>
        <v>210 MCDONALD ST N</v>
      </c>
      <c r="C757" s="1" t="str">
        <f>'Input Data'!C771</f>
        <v>SK</v>
      </c>
      <c r="D757" s="1" t="str">
        <f>'Input Data'!D771</f>
        <v>MID</v>
      </c>
      <c r="E757" s="1">
        <f>'Input Data'!T771</f>
        <v>87.6</v>
      </c>
      <c r="F757" s="1">
        <f>'Input Data'!F771</f>
        <v>10</v>
      </c>
      <c r="G757" s="1">
        <f>'Input Data'!G771</f>
        <v>15</v>
      </c>
      <c r="H757" s="1">
        <f>'Input Data'!H771</f>
        <v>0</v>
      </c>
      <c r="I757" s="1">
        <f>'Input Data'!I771</f>
        <v>0</v>
      </c>
      <c r="J757" s="1">
        <f t="shared" ref="J757" si="42">SUM(E757:I757)</f>
        <v>112.6</v>
      </c>
      <c r="K757" s="6">
        <f>J757*'Input Data'!AF771</f>
        <v>5.63</v>
      </c>
      <c r="L757" s="6">
        <f>J757*'Input Data'!AG771</f>
        <v>0</v>
      </c>
      <c r="M757" s="6">
        <f t="shared" ref="M757" si="43">SUM(J757:L757)</f>
        <v>118.22999999999999</v>
      </c>
    </row>
    <row r="758" spans="1:13" x14ac:dyDescent="0.2">
      <c r="A758" s="1" t="str">
        <f>'Input Data'!B772</f>
        <v>REGINA</v>
      </c>
      <c r="B758" s="1" t="str">
        <f>'Input Data'!AH772</f>
        <v>210 MCDONALD ST N</v>
      </c>
      <c r="C758" s="1" t="str">
        <f>'Input Data'!C772</f>
        <v>SK</v>
      </c>
      <c r="D758" s="1" t="str">
        <f>'Input Data'!D772</f>
        <v>PREMIUM</v>
      </c>
      <c r="E758" s="1">
        <f>'Input Data'!T772</f>
        <v>114.9</v>
      </c>
      <c r="F758" s="1">
        <f>'Input Data'!F772</f>
        <v>10</v>
      </c>
      <c r="G758" s="1">
        <f>'Input Data'!G772</f>
        <v>15</v>
      </c>
      <c r="H758" s="1">
        <f>'Input Data'!H772</f>
        <v>0</v>
      </c>
      <c r="I758" s="1">
        <f>'Input Data'!I772</f>
        <v>0</v>
      </c>
      <c r="J758" s="1">
        <f t="shared" ref="J758:J760" si="44">SUM(E758:I758)</f>
        <v>139.9</v>
      </c>
      <c r="K758" s="6">
        <f>J758*'Input Data'!AF772</f>
        <v>6.995000000000001</v>
      </c>
      <c r="L758" s="6">
        <f>J758*'Input Data'!AG772</f>
        <v>0</v>
      </c>
      <c r="M758" s="6">
        <f t="shared" ref="M758:M760" si="45">SUM(J758:L758)</f>
        <v>146.89500000000001</v>
      </c>
    </row>
    <row r="759" spans="1:13" x14ac:dyDescent="0.2">
      <c r="A759" s="1" t="str">
        <f>'Input Data'!B773</f>
        <v>REGINA</v>
      </c>
      <c r="B759" s="1" t="str">
        <f>'Input Data'!AH773</f>
        <v>210 MCDONALD ST N</v>
      </c>
      <c r="C759" s="1" t="str">
        <f>'Input Data'!C773</f>
        <v>SK</v>
      </c>
      <c r="D759" s="1" t="str">
        <f>'Input Data'!D773</f>
        <v>REGULAR</v>
      </c>
      <c r="E759" s="1">
        <f>'Input Data'!T773</f>
        <v>74.099999999999994</v>
      </c>
      <c r="F759" s="1">
        <f>'Input Data'!F773</f>
        <v>10</v>
      </c>
      <c r="G759" s="1">
        <f>'Input Data'!G773</f>
        <v>15</v>
      </c>
      <c r="H759" s="1">
        <f>'Input Data'!H773</f>
        <v>0</v>
      </c>
      <c r="I759" s="1">
        <f>'Input Data'!I773</f>
        <v>0</v>
      </c>
      <c r="J759" s="1">
        <f t="shared" si="44"/>
        <v>99.1</v>
      </c>
      <c r="K759" s="6">
        <f>J759*'Input Data'!AF773</f>
        <v>4.9550000000000001</v>
      </c>
      <c r="L759" s="6">
        <f>J759*'Input Data'!AG773</f>
        <v>0</v>
      </c>
      <c r="M759" s="6">
        <f t="shared" si="45"/>
        <v>104.05499999999999</v>
      </c>
    </row>
    <row r="760" spans="1:13" x14ac:dyDescent="0.2">
      <c r="A760" s="1" t="str">
        <f>'Input Data'!B774</f>
        <v>REGINA</v>
      </c>
      <c r="B760" s="1" t="str">
        <f>'Input Data'!AH774</f>
        <v>210 MCDONALD ST N</v>
      </c>
      <c r="C760" s="1" t="str">
        <f>'Input Data'!C774</f>
        <v>SK</v>
      </c>
      <c r="D760" s="1" t="str">
        <f>'Input Data'!D774</f>
        <v>UNBRAND DEF</v>
      </c>
      <c r="E760" s="1">
        <f>'Input Data'!T774</f>
        <v>116</v>
      </c>
      <c r="F760" s="1">
        <f>'Input Data'!F774</f>
        <v>0</v>
      </c>
      <c r="G760" s="1">
        <f>'Input Data'!G774</f>
        <v>0</v>
      </c>
      <c r="H760" s="1">
        <f>'Input Data'!H774</f>
        <v>0</v>
      </c>
      <c r="I760" s="1">
        <f>'Input Data'!I774</f>
        <v>0</v>
      </c>
      <c r="J760" s="1">
        <f t="shared" si="44"/>
        <v>116</v>
      </c>
      <c r="K760" s="6">
        <f>J760*'Input Data'!AF774</f>
        <v>12.76</v>
      </c>
      <c r="L760" s="6">
        <f>J760*'Input Data'!AG774</f>
        <v>0</v>
      </c>
      <c r="M760" s="6">
        <f t="shared" si="45"/>
        <v>128.76</v>
      </c>
    </row>
    <row r="761" spans="1:13" x14ac:dyDescent="0.2">
      <c r="A761" s="1" t="str">
        <f>'Input Data'!B775</f>
        <v>SASKATOON</v>
      </c>
      <c r="B761" s="1" t="str">
        <f>'Input Data'!AH775</f>
        <v>315 MARQUIS DR W</v>
      </c>
      <c r="C761" s="1" t="str">
        <f>'Input Data'!C775</f>
        <v>SK</v>
      </c>
      <c r="D761" s="1" t="str">
        <f>'Input Data'!D775</f>
        <v>DIESEL LS</v>
      </c>
      <c r="E761" s="1">
        <f>'Input Data'!T775</f>
        <v>106.5</v>
      </c>
      <c r="F761" s="1">
        <f>'Input Data'!F775</f>
        <v>4</v>
      </c>
      <c r="G761" s="1">
        <f>'Input Data'!G775</f>
        <v>15</v>
      </c>
      <c r="H761" s="1">
        <f>'Input Data'!H775</f>
        <v>0</v>
      </c>
      <c r="I761" s="1">
        <f>'Input Data'!I775</f>
        <v>0</v>
      </c>
      <c r="J761" s="1">
        <f t="shared" ref="J761" si="46">SUM(E761:I761)</f>
        <v>125.5</v>
      </c>
      <c r="K761" s="6">
        <f>J761*'Input Data'!AF775</f>
        <v>6.2750000000000004</v>
      </c>
      <c r="L761" s="6">
        <f>J761*'Input Data'!AG775</f>
        <v>0</v>
      </c>
      <c r="M761" s="6">
        <f t="shared" ref="M761" si="47">SUM(J761:L761)</f>
        <v>131.77500000000001</v>
      </c>
    </row>
    <row r="762" spans="1:13" x14ac:dyDescent="0.2">
      <c r="A762" s="1" t="str">
        <f>'Input Data'!B776</f>
        <v>SASKATOON</v>
      </c>
      <c r="B762" s="1" t="str">
        <f>'Input Data'!AH776</f>
        <v>315 MARQUIS DR W</v>
      </c>
      <c r="C762" s="1" t="str">
        <f>'Input Data'!C776</f>
        <v>SK</v>
      </c>
      <c r="D762" s="1" t="str">
        <f>'Input Data'!D776</f>
        <v>ETH MID</v>
      </c>
      <c r="E762" s="1">
        <f>'Input Data'!T776</f>
        <v>100.2</v>
      </c>
      <c r="F762" s="1">
        <f>'Input Data'!F776</f>
        <v>10</v>
      </c>
      <c r="G762" s="1">
        <f>'Input Data'!G776</f>
        <v>15</v>
      </c>
      <c r="H762" s="1">
        <f>'Input Data'!H776</f>
        <v>0</v>
      </c>
      <c r="I762" s="1">
        <f>'Input Data'!I776</f>
        <v>0</v>
      </c>
      <c r="J762" s="1">
        <f t="shared" ref="J762:J764" si="48">SUM(E762:I762)</f>
        <v>125.2</v>
      </c>
      <c r="K762" s="6">
        <f>J762*'Input Data'!AF776</f>
        <v>6.2600000000000007</v>
      </c>
      <c r="L762" s="6">
        <f>J762*'Input Data'!AG776</f>
        <v>0</v>
      </c>
      <c r="M762" s="6">
        <f t="shared" ref="M762:M764" si="49">SUM(J762:L762)</f>
        <v>131.46</v>
      </c>
    </row>
    <row r="763" spans="1:13" x14ac:dyDescent="0.2">
      <c r="A763" s="1" t="str">
        <f>'Input Data'!B777</f>
        <v>SASKATOON</v>
      </c>
      <c r="B763" s="1" t="str">
        <f>'Input Data'!AH777</f>
        <v>315 MARQUIS DR W</v>
      </c>
      <c r="C763" s="1" t="str">
        <f>'Input Data'!C777</f>
        <v>SK</v>
      </c>
      <c r="D763" s="1" t="str">
        <f>'Input Data'!D777</f>
        <v>ETHANOL REG</v>
      </c>
      <c r="E763" s="1">
        <f>'Input Data'!T777</f>
        <v>95.7</v>
      </c>
      <c r="F763" s="1">
        <f>'Input Data'!F777</f>
        <v>10</v>
      </c>
      <c r="G763" s="1">
        <f>'Input Data'!G777</f>
        <v>15</v>
      </c>
      <c r="H763" s="1">
        <f>'Input Data'!H777</f>
        <v>0</v>
      </c>
      <c r="I763" s="1">
        <f>'Input Data'!I777</f>
        <v>0</v>
      </c>
      <c r="J763" s="1">
        <f t="shared" si="48"/>
        <v>120.7</v>
      </c>
      <c r="K763" s="6">
        <f>J763*'Input Data'!AF777</f>
        <v>6.0350000000000001</v>
      </c>
      <c r="L763" s="6">
        <f>J763*'Input Data'!AG777</f>
        <v>0</v>
      </c>
      <c r="M763" s="6">
        <f t="shared" si="49"/>
        <v>126.735</v>
      </c>
    </row>
    <row r="764" spans="1:13" x14ac:dyDescent="0.2">
      <c r="A764" s="1" t="str">
        <f>'Input Data'!B778</f>
        <v>SASKATOON</v>
      </c>
      <c r="B764" s="1" t="str">
        <f>'Input Data'!AH778</f>
        <v>315 MARQUIS DR W</v>
      </c>
      <c r="C764" s="1" t="str">
        <f>'Input Data'!C778</f>
        <v>SK</v>
      </c>
      <c r="D764" s="1" t="str">
        <f>'Input Data'!D778</f>
        <v>PREMIUM</v>
      </c>
      <c r="E764" s="1">
        <f>'Input Data'!T778</f>
        <v>115.7</v>
      </c>
      <c r="F764" s="1">
        <f>'Input Data'!F778</f>
        <v>10</v>
      </c>
      <c r="G764" s="1">
        <f>'Input Data'!G778</f>
        <v>15</v>
      </c>
      <c r="H764" s="1">
        <f>'Input Data'!H778</f>
        <v>0</v>
      </c>
      <c r="I764" s="1">
        <f>'Input Data'!I778</f>
        <v>0</v>
      </c>
      <c r="J764" s="1">
        <f t="shared" si="48"/>
        <v>140.69999999999999</v>
      </c>
      <c r="K764" s="6">
        <f>J764*'Input Data'!AF778</f>
        <v>7.0350000000000001</v>
      </c>
      <c r="L764" s="6">
        <f>J764*'Input Data'!AG778</f>
        <v>0</v>
      </c>
      <c r="M764" s="6">
        <f t="shared" si="49"/>
        <v>147.73499999999999</v>
      </c>
    </row>
    <row r="765" spans="1:13" x14ac:dyDescent="0.2">
      <c r="A765" s="1" t="str">
        <f>'Input Data'!B779</f>
        <v>SASKATOON</v>
      </c>
      <c r="B765" s="1" t="str">
        <f>'Input Data'!AH779</f>
        <v>315 MARQUIS DR W</v>
      </c>
      <c r="C765" s="1" t="str">
        <f>'Input Data'!C779</f>
        <v>SK</v>
      </c>
      <c r="D765" s="1" t="str">
        <f>'Input Data'!D779</f>
        <v>UNBRAND DEF</v>
      </c>
      <c r="E765" s="1">
        <f>'Input Data'!T779</f>
        <v>120.5</v>
      </c>
      <c r="F765" s="1">
        <f>'Input Data'!F779</f>
        <v>0</v>
      </c>
      <c r="G765" s="1">
        <f>'Input Data'!G779</f>
        <v>0</v>
      </c>
      <c r="H765" s="1">
        <f>'Input Data'!H779</f>
        <v>0</v>
      </c>
      <c r="I765" s="1">
        <f>'Input Data'!I779</f>
        <v>0</v>
      </c>
      <c r="J765" s="1">
        <f t="shared" ref="J765:J768" si="50">SUM(E765:I765)</f>
        <v>120.5</v>
      </c>
      <c r="K765" s="6">
        <f>J765*'Input Data'!AF779</f>
        <v>13.255000000000001</v>
      </c>
      <c r="L765" s="6">
        <f>J765*'Input Data'!AG779</f>
        <v>0</v>
      </c>
      <c r="M765" s="6">
        <f t="shared" ref="M765:M768" si="51">SUM(J765:L765)</f>
        <v>133.755</v>
      </c>
    </row>
    <row r="766" spans="1:13" x14ac:dyDescent="0.2">
      <c r="A766" s="1" t="str">
        <f>'Input Data'!B780</f>
        <v>SWIFT CURRENT</v>
      </c>
      <c r="B766" s="1" t="str">
        <f>'Input Data'!AH780</f>
        <v>2615 N SERVICE RD</v>
      </c>
      <c r="C766" s="1" t="str">
        <f>'Input Data'!C780</f>
        <v>SK</v>
      </c>
      <c r="D766" s="1" t="str">
        <f>'Input Data'!D780</f>
        <v>DIESEL LS</v>
      </c>
      <c r="E766" s="1">
        <f>'Input Data'!T780</f>
        <v>108</v>
      </c>
      <c r="F766" s="1">
        <f>'Input Data'!F780</f>
        <v>4</v>
      </c>
      <c r="G766" s="1">
        <f>'Input Data'!G780</f>
        <v>15</v>
      </c>
      <c r="H766" s="1">
        <f>'Input Data'!H780</f>
        <v>0</v>
      </c>
      <c r="I766" s="1">
        <f>'Input Data'!I780</f>
        <v>0</v>
      </c>
      <c r="J766" s="1">
        <f t="shared" si="50"/>
        <v>127</v>
      </c>
      <c r="K766" s="6">
        <f>J766*'Input Data'!AF780</f>
        <v>6.3500000000000005</v>
      </c>
      <c r="L766" s="6">
        <f>J766*'Input Data'!AG780</f>
        <v>0</v>
      </c>
      <c r="M766" s="6">
        <f t="shared" si="51"/>
        <v>133.35</v>
      </c>
    </row>
    <row r="767" spans="1:13" x14ac:dyDescent="0.2">
      <c r="A767" s="1" t="str">
        <f>'Input Data'!B781</f>
        <v>SWIFT CURRENT</v>
      </c>
      <c r="B767" s="1" t="str">
        <f>'Input Data'!AH781</f>
        <v>1510 SOUTH SERVICE ROAD WEST</v>
      </c>
      <c r="C767" s="1" t="str">
        <f>'Input Data'!C781</f>
        <v>SK</v>
      </c>
      <c r="D767" s="1" t="str">
        <f>'Input Data'!D781</f>
        <v>DIESEL LS</v>
      </c>
      <c r="E767" s="1">
        <f>'Input Data'!T781</f>
        <v>107.9</v>
      </c>
      <c r="F767" s="1">
        <f>'Input Data'!F781</f>
        <v>4</v>
      </c>
      <c r="G767" s="1">
        <f>'Input Data'!G781</f>
        <v>15</v>
      </c>
      <c r="H767" s="1">
        <f>'Input Data'!H781</f>
        <v>0</v>
      </c>
      <c r="I767" s="1">
        <f>'Input Data'!I781</f>
        <v>0</v>
      </c>
      <c r="J767" s="1">
        <f t="shared" si="50"/>
        <v>126.9</v>
      </c>
      <c r="K767" s="6">
        <f>J767*'Input Data'!AF781</f>
        <v>6.3450000000000006</v>
      </c>
      <c r="L767" s="6">
        <f>J767*'Input Data'!AG781</f>
        <v>0</v>
      </c>
      <c r="M767" s="6">
        <f t="shared" si="51"/>
        <v>133.245</v>
      </c>
    </row>
    <row r="768" spans="1:13" x14ac:dyDescent="0.2">
      <c r="A768" s="1" t="str">
        <f>'Input Data'!B782</f>
        <v>SWIFT CURRENT</v>
      </c>
      <c r="B768" s="1" t="str">
        <f>'Input Data'!AH782</f>
        <v>1510 SOUTH SERVICE ROAD WEST</v>
      </c>
      <c r="C768" s="1" t="str">
        <f>'Input Data'!C782</f>
        <v>SK</v>
      </c>
      <c r="D768" s="1" t="str">
        <f>'Input Data'!D782</f>
        <v>ETH MID</v>
      </c>
      <c r="E768" s="1">
        <f>'Input Data'!T782</f>
        <v>101.3</v>
      </c>
      <c r="F768" s="1">
        <f>'Input Data'!F782</f>
        <v>10</v>
      </c>
      <c r="G768" s="1">
        <f>'Input Data'!G782</f>
        <v>15</v>
      </c>
      <c r="H768" s="1">
        <f>'Input Data'!H782</f>
        <v>0</v>
      </c>
      <c r="I768" s="1">
        <f>'Input Data'!I782</f>
        <v>0</v>
      </c>
      <c r="J768" s="1">
        <f t="shared" si="50"/>
        <v>126.3</v>
      </c>
      <c r="K768" s="6">
        <f>J768*'Input Data'!AF782</f>
        <v>6.3150000000000004</v>
      </c>
      <c r="L768" s="6">
        <f>J768*'Input Data'!AG782</f>
        <v>0</v>
      </c>
      <c r="M768" s="6">
        <f t="shared" si="51"/>
        <v>132.61500000000001</v>
      </c>
    </row>
    <row r="769" spans="1:13" x14ac:dyDescent="0.2">
      <c r="A769" s="1" t="str">
        <f>'Input Data'!B783</f>
        <v>SWIFT CURRENT</v>
      </c>
      <c r="B769" s="1" t="str">
        <f>'Input Data'!AH783</f>
        <v>1510 SOUTH SERVICE ROAD WEST</v>
      </c>
      <c r="C769" s="1" t="str">
        <f>'Input Data'!C783</f>
        <v>SK</v>
      </c>
      <c r="D769" s="1" t="str">
        <f>'Input Data'!D783</f>
        <v>ETHANOL REG</v>
      </c>
      <c r="E769" s="1">
        <f>'Input Data'!T783</f>
        <v>96.8</v>
      </c>
      <c r="F769" s="1">
        <f>'Input Data'!F783</f>
        <v>10</v>
      </c>
      <c r="G769" s="1">
        <f>'Input Data'!G783</f>
        <v>15</v>
      </c>
      <c r="H769" s="1">
        <f>'Input Data'!H783</f>
        <v>0</v>
      </c>
      <c r="I769" s="1">
        <f>'Input Data'!I783</f>
        <v>0</v>
      </c>
      <c r="J769" s="1">
        <f t="shared" ref="J769" si="52">SUM(E769:I769)</f>
        <v>121.8</v>
      </c>
      <c r="K769" s="6">
        <f>J769*'Input Data'!AF783</f>
        <v>6.09</v>
      </c>
      <c r="L769" s="6">
        <f>J769*'Input Data'!AG783</f>
        <v>0</v>
      </c>
      <c r="M769" s="6">
        <f t="shared" ref="M769" si="53">SUM(J769:L769)</f>
        <v>127.89</v>
      </c>
    </row>
    <row r="770" spans="1:13" x14ac:dyDescent="0.2">
      <c r="A770" s="1" t="str">
        <f>'Input Data'!B784</f>
        <v>SWIFT CURRENT</v>
      </c>
      <c r="B770" s="1" t="str">
        <f>'Input Data'!AH784</f>
        <v>1510 SOUTH SERVICE ROAD WEST</v>
      </c>
      <c r="C770" s="1" t="str">
        <f>'Input Data'!C784</f>
        <v>SK</v>
      </c>
      <c r="D770" s="1" t="str">
        <f>'Input Data'!D784</f>
        <v>PREMIUM</v>
      </c>
      <c r="E770" s="1">
        <f>'Input Data'!T784</f>
        <v>116.8</v>
      </c>
      <c r="F770" s="1">
        <f>'Input Data'!F784</f>
        <v>10</v>
      </c>
      <c r="G770" s="1">
        <f>'Input Data'!G784</f>
        <v>15</v>
      </c>
      <c r="H770" s="1">
        <f>'Input Data'!H784</f>
        <v>0</v>
      </c>
      <c r="I770" s="1">
        <f>'Input Data'!I784</f>
        <v>0</v>
      </c>
      <c r="J770" s="1">
        <f t="shared" ref="J770" si="54">SUM(E770:I770)</f>
        <v>141.80000000000001</v>
      </c>
      <c r="K770" s="6">
        <f>J770*'Input Data'!AF784</f>
        <v>7.0900000000000007</v>
      </c>
      <c r="L770" s="6">
        <f>J770*'Input Data'!AG784</f>
        <v>0</v>
      </c>
      <c r="M770" s="6">
        <f t="shared" ref="M770" si="55">SUM(J770:L770)</f>
        <v>148.89000000000001</v>
      </c>
    </row>
    <row r="771" spans="1:13" x14ac:dyDescent="0.2">
      <c r="A771" s="1" t="str">
        <f>'Input Data'!B785</f>
        <v>SWIFT CURRENT</v>
      </c>
      <c r="B771" s="1" t="str">
        <f>'Input Data'!AH785</f>
        <v>1510 SOUTH SERVICE ROAD WEST</v>
      </c>
      <c r="C771" s="1" t="str">
        <f>'Input Data'!C785</f>
        <v>SK</v>
      </c>
      <c r="D771" s="1" t="str">
        <f>'Input Data'!D785</f>
        <v>UNBRAND DEF</v>
      </c>
      <c r="E771" s="1">
        <f>'Input Data'!T785</f>
        <v>120.5</v>
      </c>
      <c r="F771" s="1">
        <f>'Input Data'!F785</f>
        <v>0</v>
      </c>
      <c r="G771" s="1">
        <f>'Input Data'!G785</f>
        <v>0</v>
      </c>
      <c r="H771" s="1">
        <f>'Input Data'!H785</f>
        <v>0</v>
      </c>
      <c r="I771" s="1">
        <f>'Input Data'!I785</f>
        <v>0</v>
      </c>
      <c r="J771" s="1">
        <f t="shared" ref="J771:J773" si="56">SUM(E771:I771)</f>
        <v>120.5</v>
      </c>
      <c r="K771" s="6">
        <f>J771*'Input Data'!AF785</f>
        <v>13.255000000000001</v>
      </c>
      <c r="L771" s="6">
        <f>J771*'Input Data'!AG785</f>
        <v>0</v>
      </c>
      <c r="M771" s="6">
        <f t="shared" ref="M771:M773" si="57">SUM(J771:L771)</f>
        <v>133.755</v>
      </c>
    </row>
    <row r="772" spans="1:13" x14ac:dyDescent="0.2">
      <c r="A772" s="1">
        <f>'Input Data'!B786</f>
        <v>0</v>
      </c>
      <c r="B772" s="1">
        <f>'Input Data'!AG786</f>
        <v>0</v>
      </c>
      <c r="C772" s="1">
        <f>'Input Data'!C786</f>
        <v>0</v>
      </c>
      <c r="D772" s="1">
        <f>'Input Data'!D786</f>
        <v>0</v>
      </c>
      <c r="E772" s="1">
        <f>'Input Data'!T786</f>
        <v>0</v>
      </c>
      <c r="F772" s="1">
        <f>'Input Data'!F786</f>
        <v>0</v>
      </c>
      <c r="G772" s="1">
        <f>'Input Data'!G786</f>
        <v>0</v>
      </c>
      <c r="H772" s="1">
        <f>'Input Data'!H786</f>
        <v>0</v>
      </c>
      <c r="I772" s="1">
        <f>'Input Data'!I786</f>
        <v>0</v>
      </c>
      <c r="J772" s="1">
        <f t="shared" si="56"/>
        <v>0</v>
      </c>
      <c r="K772" s="6">
        <f>J772*'Input Data'!AE786</f>
        <v>0</v>
      </c>
      <c r="L772" s="6">
        <f>J772*'Input Data'!AF786</f>
        <v>0</v>
      </c>
      <c r="M772" s="6">
        <f t="shared" si="57"/>
        <v>0</v>
      </c>
    </row>
    <row r="773" spans="1:13" x14ac:dyDescent="0.2">
      <c r="A773" s="1">
        <f>'Input Data'!B787</f>
        <v>0</v>
      </c>
      <c r="B773" s="1">
        <f>'Input Data'!AG787</f>
        <v>0</v>
      </c>
      <c r="C773" s="1">
        <f>'Input Data'!C787</f>
        <v>0</v>
      </c>
      <c r="D773" s="1">
        <f>'Input Data'!D787</f>
        <v>0</v>
      </c>
      <c r="E773" s="1">
        <f>'Input Data'!T787</f>
        <v>0</v>
      </c>
      <c r="F773" s="1">
        <f>'Input Data'!F787</f>
        <v>0</v>
      </c>
      <c r="G773" s="1">
        <f>'Input Data'!G787</f>
        <v>0</v>
      </c>
      <c r="H773" s="1">
        <f>'Input Data'!H787</f>
        <v>0</v>
      </c>
      <c r="I773" s="1">
        <f>'Input Data'!I787</f>
        <v>0</v>
      </c>
      <c r="J773" s="1">
        <f t="shared" si="56"/>
        <v>0</v>
      </c>
      <c r="K773" s="6">
        <f>J773*'Input Data'!AE787</f>
        <v>0</v>
      </c>
      <c r="L773" s="6">
        <f>J773*'Input Data'!AF787</f>
        <v>0</v>
      </c>
      <c r="M773" s="6">
        <f t="shared" si="57"/>
        <v>0</v>
      </c>
    </row>
    <row r="778" spans="1:13" x14ac:dyDescent="0.2">
      <c r="A778" s="3" t="s">
        <v>103</v>
      </c>
      <c r="B778" s="3"/>
      <c r="C778" s="4"/>
      <c r="D778" s="5"/>
      <c r="E778" s="85" t="s">
        <v>30</v>
      </c>
    </row>
    <row r="779" spans="1:13" x14ac:dyDescent="0.2">
      <c r="A779" s="4"/>
      <c r="B779" s="4"/>
      <c r="C779" s="4"/>
      <c r="D779" s="4"/>
      <c r="E779" s="4"/>
    </row>
    <row r="780" spans="1:13" x14ac:dyDescent="0.2">
      <c r="A780" s="1" t="s">
        <v>104</v>
      </c>
    </row>
    <row r="781" spans="1:13" x14ac:dyDescent="0.2">
      <c r="A781" s="1" t="s">
        <v>86</v>
      </c>
    </row>
  </sheetData>
  <customSheetViews>
    <customSheetView guid="{E5CDE513-DF87-45A7-B3C7-EFBEFFC97A92}" topLeftCell="A294">
      <selection activeCell="D331" sqref="D331"/>
      <pageMargins left="0.7" right="0.7" top="0.75" bottom="0.75" header="0.3" footer="0.3"/>
      <pageSetup orientation="portrait" r:id="rId1"/>
      <headerFooter alignWithMargins="0"/>
    </customSheetView>
  </customSheetViews>
  <mergeCells count="1">
    <mergeCell ref="A8:M8"/>
  </mergeCells>
  <pageMargins left="0.7" right="0.7" top="0.75" bottom="0.75" header="0.3" footer="0.3"/>
  <pageSetup orientation="landscape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145</vt:i4>
      </vt:variant>
    </vt:vector>
  </HeadingPairs>
  <TitlesOfParts>
    <vt:vector size="161" baseType="lpstr">
      <vt:lpstr>Input Data</vt:lpstr>
      <vt:lpstr>RCP Input</vt:lpstr>
      <vt:lpstr>Site List</vt:lpstr>
      <vt:lpstr>MERCR</vt:lpstr>
      <vt:lpstr>RAK</vt:lpstr>
      <vt:lpstr>R25</vt:lpstr>
      <vt:lpstr>CO Special</vt:lpstr>
      <vt:lpstr>S08</vt:lpstr>
      <vt:lpstr>C0 Group Std</vt:lpstr>
      <vt:lpstr>S09</vt:lpstr>
      <vt:lpstr>PRINCE MERRITT LUMBY BARRIERE R</vt:lpstr>
      <vt:lpstr>C1 Group</vt:lpstr>
      <vt:lpstr>C2 Group</vt:lpstr>
      <vt:lpstr>C3 Group</vt:lpstr>
      <vt:lpstr>C4 Group</vt:lpstr>
      <vt:lpstr>C5 Group</vt:lpstr>
      <vt:lpstr>_def1</vt:lpstr>
      <vt:lpstr>_def100</vt:lpstr>
      <vt:lpstr>_def2</vt:lpstr>
      <vt:lpstr>_def3</vt:lpstr>
      <vt:lpstr>_def4</vt:lpstr>
      <vt:lpstr>_def5</vt:lpstr>
      <vt:lpstr>_def6</vt:lpstr>
      <vt:lpstr>_def7</vt:lpstr>
      <vt:lpstr>_def8</vt:lpstr>
      <vt:lpstr>_def9</vt:lpstr>
      <vt:lpstr>_defMERCR</vt:lpstr>
      <vt:lpstr>_defR25</vt:lpstr>
      <vt:lpstr>_defs08</vt:lpstr>
      <vt:lpstr>_defs09</vt:lpstr>
      <vt:lpstr>_dsl1</vt:lpstr>
      <vt:lpstr>_dsl100</vt:lpstr>
      <vt:lpstr>_dsl2</vt:lpstr>
      <vt:lpstr>_dsl3</vt:lpstr>
      <vt:lpstr>_dsl4</vt:lpstr>
      <vt:lpstr>_dsl5</vt:lpstr>
      <vt:lpstr>_dsl6</vt:lpstr>
      <vt:lpstr>_dsl7</vt:lpstr>
      <vt:lpstr>_dsl9</vt:lpstr>
      <vt:lpstr>_dslMERCR</vt:lpstr>
      <vt:lpstr>_dslR25</vt:lpstr>
      <vt:lpstr>_dsls08</vt:lpstr>
      <vt:lpstr>_dsls09</vt:lpstr>
      <vt:lpstr>_ereg1</vt:lpstr>
      <vt:lpstr>_ereg100</vt:lpstr>
      <vt:lpstr>_ereg2</vt:lpstr>
      <vt:lpstr>_ereg3</vt:lpstr>
      <vt:lpstr>_ereg4</vt:lpstr>
      <vt:lpstr>_ereg5</vt:lpstr>
      <vt:lpstr>_ereg6</vt:lpstr>
      <vt:lpstr>_ereg7</vt:lpstr>
      <vt:lpstr>_ereg9</vt:lpstr>
      <vt:lpstr>_eregMERCR</vt:lpstr>
      <vt:lpstr>_eregR25</vt:lpstr>
      <vt:lpstr>_eregs08</vt:lpstr>
      <vt:lpstr>_eregs09</vt:lpstr>
      <vt:lpstr>'RCP Input'!_MailAutoSig</vt:lpstr>
      <vt:lpstr>_mid1</vt:lpstr>
      <vt:lpstr>_mid100</vt:lpstr>
      <vt:lpstr>_mid2</vt:lpstr>
      <vt:lpstr>_mid3</vt:lpstr>
      <vt:lpstr>_mid4</vt:lpstr>
      <vt:lpstr>_mid5</vt:lpstr>
      <vt:lpstr>_mid6</vt:lpstr>
      <vt:lpstr>_mid7</vt:lpstr>
      <vt:lpstr>_mid8</vt:lpstr>
      <vt:lpstr>_mid9</vt:lpstr>
      <vt:lpstr>_midMERCR</vt:lpstr>
      <vt:lpstr>_midR25</vt:lpstr>
      <vt:lpstr>_mids08</vt:lpstr>
      <vt:lpstr>_mids09</vt:lpstr>
      <vt:lpstr>_puld1</vt:lpstr>
      <vt:lpstr>_puld100</vt:lpstr>
      <vt:lpstr>_puld2</vt:lpstr>
      <vt:lpstr>_puld3</vt:lpstr>
      <vt:lpstr>_puld4</vt:lpstr>
      <vt:lpstr>_puld5</vt:lpstr>
      <vt:lpstr>_puld6</vt:lpstr>
      <vt:lpstr>_puld7</vt:lpstr>
      <vt:lpstr>_puld9</vt:lpstr>
      <vt:lpstr>_puldMERCR</vt:lpstr>
      <vt:lpstr>_puldR25</vt:lpstr>
      <vt:lpstr>_pulds08</vt:lpstr>
      <vt:lpstr>_pulds09</vt:lpstr>
      <vt:lpstr>_punl1</vt:lpstr>
      <vt:lpstr>_punl100</vt:lpstr>
      <vt:lpstr>_punl2</vt:lpstr>
      <vt:lpstr>_punl3</vt:lpstr>
      <vt:lpstr>_punl4</vt:lpstr>
      <vt:lpstr>_punl5</vt:lpstr>
      <vt:lpstr>_punl6</vt:lpstr>
      <vt:lpstr>_punl7</vt:lpstr>
      <vt:lpstr>_punl9</vt:lpstr>
      <vt:lpstr>_punlMERCR</vt:lpstr>
      <vt:lpstr>_punlR25</vt:lpstr>
      <vt:lpstr>_punls08</vt:lpstr>
      <vt:lpstr>_punls09</vt:lpstr>
      <vt:lpstr>_puns08</vt:lpstr>
      <vt:lpstr>_reg1</vt:lpstr>
      <vt:lpstr>_reg100</vt:lpstr>
      <vt:lpstr>_reg2</vt:lpstr>
      <vt:lpstr>_reg3</vt:lpstr>
      <vt:lpstr>_reg4</vt:lpstr>
      <vt:lpstr>_reg5</vt:lpstr>
      <vt:lpstr>_reg6</vt:lpstr>
      <vt:lpstr>_reg7</vt:lpstr>
      <vt:lpstr>_reg9</vt:lpstr>
      <vt:lpstr>_regMERCR</vt:lpstr>
      <vt:lpstr>_regR25</vt:lpstr>
      <vt:lpstr>_regs08</vt:lpstr>
      <vt:lpstr>_regs09</vt:lpstr>
      <vt:lpstr>_unld1</vt:lpstr>
      <vt:lpstr>_unld100</vt:lpstr>
      <vt:lpstr>_unld2</vt:lpstr>
      <vt:lpstr>_unld3</vt:lpstr>
      <vt:lpstr>_unld4</vt:lpstr>
      <vt:lpstr>_unld5</vt:lpstr>
      <vt:lpstr>_unld6</vt:lpstr>
      <vt:lpstr>_unld7</vt:lpstr>
      <vt:lpstr>_unld9</vt:lpstr>
      <vt:lpstr>_unldMERCR</vt:lpstr>
      <vt:lpstr>_unldR25</vt:lpstr>
      <vt:lpstr>_unlds08</vt:lpstr>
      <vt:lpstr>_unlds09</vt:lpstr>
      <vt:lpstr>C0BASE</vt:lpstr>
      <vt:lpstr>cdrk</vt:lpstr>
      <vt:lpstr>cdrk1</vt:lpstr>
      <vt:lpstr>cmrk</vt:lpstr>
      <vt:lpstr>cprk</vt:lpstr>
      <vt:lpstr>cprk1</vt:lpstr>
      <vt:lpstr>crrk</vt:lpstr>
      <vt:lpstr>crrk1</vt:lpstr>
      <vt:lpstr>def0</vt:lpstr>
      <vt:lpstr>DEFbase</vt:lpstr>
      <vt:lpstr>DEFBase1</vt:lpstr>
      <vt:lpstr>dsl0</vt:lpstr>
      <vt:lpstr>dslR25</vt:lpstr>
      <vt:lpstr>edrk</vt:lpstr>
      <vt:lpstr>EFS_SITE</vt:lpstr>
      <vt:lpstr>emrk</vt:lpstr>
      <vt:lpstr>eprk</vt:lpstr>
      <vt:lpstr>ereg0</vt:lpstr>
      <vt:lpstr>errk</vt:lpstr>
      <vt:lpstr>FrtFac</vt:lpstr>
      <vt:lpstr>IOL</vt:lpstr>
      <vt:lpstr>kdrk</vt:lpstr>
      <vt:lpstr>kdrk1</vt:lpstr>
      <vt:lpstr>kprk</vt:lpstr>
      <vt:lpstr>kprk1</vt:lpstr>
      <vt:lpstr>krrk</vt:lpstr>
      <vt:lpstr>krrk1</vt:lpstr>
      <vt:lpstr>mid0</vt:lpstr>
      <vt:lpstr>puld0</vt:lpstr>
      <vt:lpstr>punl0</vt:lpstr>
      <vt:lpstr>reg0</vt:lpstr>
      <vt:lpstr>TAXTABLE</vt:lpstr>
      <vt:lpstr>unld0</vt:lpstr>
      <vt:lpstr>vdrk</vt:lpstr>
      <vt:lpstr>vmrk</vt:lpstr>
      <vt:lpstr>vprk</vt:lpstr>
      <vt:lpstr>vrrk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Blair Mayer</dc:creator>
  <cp:lastModifiedBy>zakirul</cp:lastModifiedBy>
  <cp:lastPrinted>2020-04-11T00:05:21Z</cp:lastPrinted>
  <dcterms:created xsi:type="dcterms:W3CDTF">2015-09-18T01:00:42Z</dcterms:created>
  <dcterms:modified xsi:type="dcterms:W3CDTF">2025-04-11T23:03:40Z</dcterms:modified>
</cp:coreProperties>
</file>